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4310" windowHeight="12825" tabRatio="930" activeTab="5"/>
  </bookViews>
  <sheets>
    <sheet name="Capa" sheetId="6" r:id="rId1"/>
    <sheet name="Orçamento" sheetId="1" r:id="rId2"/>
    <sheet name="Cronograma" sheetId="24" r:id="rId3"/>
    <sheet name="BDI - Serviços" sheetId="4" r:id="rId4"/>
    <sheet name="BDI-Equipamentos" sheetId="10" r:id="rId5"/>
    <sheet name="Composição" sheetId="9" r:id="rId6"/>
    <sheet name="Mapa de cotação" sheetId="27" r:id="rId7"/>
    <sheet name="Mem. Calculo Quadra" sheetId="31" r:id="rId8"/>
    <sheet name="Mem. Calculo Pergolados" sheetId="34" state="hidden" r:id="rId9"/>
    <sheet name="Mem. Calculo Refeitório" sheetId="30" state="hidden" r:id="rId10"/>
    <sheet name="Mem. Calculo Bloco Educacional" sheetId="26" state="hidden" r:id="rId11"/>
    <sheet name="Quadro de Áreas" sheetId="28" state="hidden" r:id="rId12"/>
    <sheet name="Terraplenagem" sheetId="33" state="hidden" r:id="rId13"/>
    <sheet name="Quadro de Esquadrias Geral" sheetId="2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 hidden="1">Orçamento!$A$1:$A$278</definedName>
    <definedName name="_ind100" localSheetId="2">#REF!</definedName>
    <definedName name="_ind100" localSheetId="6">#REF!</definedName>
    <definedName name="_ind100" localSheetId="8">#REF!</definedName>
    <definedName name="_ind100" localSheetId="9">#REF!</definedName>
    <definedName name="_ind100">#REF!</definedName>
    <definedName name="_mem2">'[1]Mat Asf'!$H$37</definedName>
    <definedName name="_prd1" localSheetId="2">#REF!</definedName>
    <definedName name="_prd1" localSheetId="6">#REF!</definedName>
    <definedName name="_prd1" localSheetId="8">#REF!</definedName>
    <definedName name="_prd1" localSheetId="9">#REF!</definedName>
    <definedName name="_prd1">#REF!</definedName>
    <definedName name="_prt1" localSheetId="2">#REF!</definedName>
    <definedName name="_prt1" localSheetId="6">#REF!</definedName>
    <definedName name="_prt1" localSheetId="8">#REF!</definedName>
    <definedName name="_prt1" localSheetId="9">#REF!</definedName>
    <definedName name="_prt1">#REF!</definedName>
    <definedName name="_RET1" localSheetId="2">#REF!</definedName>
    <definedName name="_RET1" localSheetId="6">#REF!</definedName>
    <definedName name="_RET1" localSheetId="8">#REF!</definedName>
    <definedName name="_RET1" localSheetId="9">#REF!</definedName>
    <definedName name="_RET1">#REF!</definedName>
    <definedName name="abc" localSheetId="2">'[2]Aterro PonteSul'!#REF!</definedName>
    <definedName name="abc" localSheetId="6">'[2]Aterro PonteSul'!#REF!</definedName>
    <definedName name="abc" localSheetId="8">'[2]Aterro PonteSul'!#REF!</definedName>
    <definedName name="abc" localSheetId="9">'[2]Aterro PonteSul'!#REF!</definedName>
    <definedName name="abc">'[2]Aterro PonteSul'!#REF!</definedName>
    <definedName name="_xlnm.Print_Area" localSheetId="3">'BDI - Serviços'!$A$1:$J$39</definedName>
    <definedName name="_xlnm.Print_Area" localSheetId="4">'BDI-Equipamentos'!$A$1:$J$32</definedName>
    <definedName name="_xlnm.Print_Area" localSheetId="0">Capa!$A$1:$D$49</definedName>
    <definedName name="_xlnm.Print_Area" localSheetId="5">Composição!$A$1:$L$572</definedName>
    <definedName name="_xlnm.Print_Area" localSheetId="2">Cronograma!$A$1:$AA$58</definedName>
    <definedName name="_xlnm.Print_Area" localSheetId="6">'Mapa de cotação'!$A$1:$J$1</definedName>
    <definedName name="_xlnm.Print_Area" localSheetId="8">#REF!</definedName>
    <definedName name="_xlnm.Print_Area" localSheetId="9">#REF!</definedName>
    <definedName name="_xlnm.Print_Area" localSheetId="1">Orçamento!$A$1:$K$325</definedName>
    <definedName name="_xlnm.Print_Area" localSheetId="12">Terraplenagem!$A$1:$H$70</definedName>
    <definedName name="_xlnm.Print_Area">#REF!</definedName>
    <definedName name="areafog" localSheetId="2">#REF!</definedName>
    <definedName name="areafog" localSheetId="6">#REF!</definedName>
    <definedName name="areafog" localSheetId="8">#REF!</definedName>
    <definedName name="areafog" localSheetId="9">#REF!</definedName>
    <definedName name="areafog">#REF!</definedName>
    <definedName name="areatsd" localSheetId="2">#REF!</definedName>
    <definedName name="areatsd" localSheetId="6">#REF!</definedName>
    <definedName name="areatsd" localSheetId="8">#REF!</definedName>
    <definedName name="areatsd" localSheetId="9">#REF!</definedName>
    <definedName name="areatsd">#REF!</definedName>
    <definedName name="areatss" localSheetId="2">#REF!</definedName>
    <definedName name="areatss" localSheetId="6">#REF!</definedName>
    <definedName name="areatss" localSheetId="8">#REF!</definedName>
    <definedName name="areatss" localSheetId="9">#REF!</definedName>
    <definedName name="areatss">#REF!</definedName>
    <definedName name="aterro" localSheetId="2">'[2]Aterro PonteSul'!#REF!</definedName>
    <definedName name="aterro" localSheetId="6">'[2]Aterro PonteSul'!#REF!</definedName>
    <definedName name="aterro" localSheetId="8">'[2]Aterro PonteSul'!#REF!</definedName>
    <definedName name="aterro" localSheetId="9">'[2]Aterro PonteSul'!#REF!</definedName>
    <definedName name="aterro">'[2]Aterro PonteSul'!#REF!</definedName>
    <definedName name="bacia" localSheetId="2">#REF!</definedName>
    <definedName name="bacia" localSheetId="6">#REF!</definedName>
    <definedName name="bacia" localSheetId="8">#REF!</definedName>
    <definedName name="bacia" localSheetId="9">#REF!</definedName>
    <definedName name="bacia">#REF!</definedName>
    <definedName name="bbdcc15" localSheetId="2">#REF!</definedName>
    <definedName name="bbdcc15" localSheetId="6">#REF!</definedName>
    <definedName name="bbdcc15" localSheetId="8">#REF!</definedName>
    <definedName name="bbdcc15" localSheetId="9">#REF!</definedName>
    <definedName name="bbdcc15">#REF!</definedName>
    <definedName name="bbdcc20" localSheetId="2">#REF!</definedName>
    <definedName name="bbdcc20" localSheetId="6">#REF!</definedName>
    <definedName name="bbdcc20" localSheetId="8">#REF!</definedName>
    <definedName name="bbdcc20" localSheetId="9">#REF!</definedName>
    <definedName name="bbdcc20">#REF!</definedName>
    <definedName name="bbdcc25" localSheetId="2">#REF!</definedName>
    <definedName name="bbdcc25" localSheetId="6">#REF!</definedName>
    <definedName name="bbdcc25" localSheetId="8">#REF!</definedName>
    <definedName name="bbdcc25" localSheetId="9">#REF!</definedName>
    <definedName name="bbdcc25">#REF!</definedName>
    <definedName name="bbdcc30" localSheetId="2">#REF!</definedName>
    <definedName name="bbdcc30" localSheetId="6">#REF!</definedName>
    <definedName name="bbdcc30" localSheetId="8">#REF!</definedName>
    <definedName name="bbdcc30" localSheetId="9">#REF!</definedName>
    <definedName name="bbdcc30">#REF!</definedName>
    <definedName name="bbdtc04" localSheetId="2">#REF!</definedName>
    <definedName name="bbdtc04" localSheetId="6">#REF!</definedName>
    <definedName name="bbdtc04" localSheetId="8">#REF!</definedName>
    <definedName name="bbdtc04" localSheetId="9">#REF!</definedName>
    <definedName name="bbdtc04">#REF!</definedName>
    <definedName name="bbdtc06" localSheetId="2">#REF!</definedName>
    <definedName name="bbdtc06" localSheetId="6">#REF!</definedName>
    <definedName name="bbdtc06" localSheetId="8">#REF!</definedName>
    <definedName name="bbdtc06" localSheetId="9">#REF!</definedName>
    <definedName name="bbdtc06">#REF!</definedName>
    <definedName name="bbdtc08" localSheetId="2">#REF!</definedName>
    <definedName name="bbdtc08" localSheetId="6">#REF!</definedName>
    <definedName name="bbdtc08" localSheetId="8">#REF!</definedName>
    <definedName name="bbdtc08" localSheetId="9">#REF!</definedName>
    <definedName name="bbdtc08">#REF!</definedName>
    <definedName name="bbdtc10" localSheetId="2">#REF!</definedName>
    <definedName name="bbdtc10" localSheetId="6">#REF!</definedName>
    <definedName name="bbdtc10" localSheetId="8">#REF!</definedName>
    <definedName name="bbdtc10" localSheetId="9">#REF!</definedName>
    <definedName name="bbdtc10">#REF!</definedName>
    <definedName name="bbdtc12" localSheetId="2">#REF!</definedName>
    <definedName name="bbdtc12" localSheetId="6">#REF!</definedName>
    <definedName name="bbdtc12" localSheetId="8">#REF!</definedName>
    <definedName name="bbdtc12" localSheetId="9">#REF!</definedName>
    <definedName name="bbdtc12">#REF!</definedName>
    <definedName name="bbdtc15" localSheetId="2">#REF!</definedName>
    <definedName name="bbdtc15" localSheetId="6">#REF!</definedName>
    <definedName name="bbdtc15" localSheetId="8">#REF!</definedName>
    <definedName name="bbdtc15" localSheetId="9">#REF!</definedName>
    <definedName name="bbdtc15">#REF!</definedName>
    <definedName name="bbscc15" localSheetId="2">#REF!</definedName>
    <definedName name="bbscc15" localSheetId="6">#REF!</definedName>
    <definedName name="bbscc15" localSheetId="8">#REF!</definedName>
    <definedName name="bbscc15" localSheetId="9">#REF!</definedName>
    <definedName name="bbscc15">#REF!</definedName>
    <definedName name="bbscc20" localSheetId="2">#REF!</definedName>
    <definedName name="bbscc20" localSheetId="6">#REF!</definedName>
    <definedName name="bbscc20" localSheetId="8">#REF!</definedName>
    <definedName name="bbscc20" localSheetId="9">#REF!</definedName>
    <definedName name="bbscc20">#REF!</definedName>
    <definedName name="bbscc25" localSheetId="2">#REF!</definedName>
    <definedName name="bbscc25" localSheetId="6">#REF!</definedName>
    <definedName name="bbscc25" localSheetId="8">#REF!</definedName>
    <definedName name="bbscc25" localSheetId="9">#REF!</definedName>
    <definedName name="bbscc25">#REF!</definedName>
    <definedName name="bbscc30" localSheetId="2">#REF!</definedName>
    <definedName name="bbscc30" localSheetId="6">#REF!</definedName>
    <definedName name="bbscc30" localSheetId="8">#REF!</definedName>
    <definedName name="bbscc30" localSheetId="9">#REF!</definedName>
    <definedName name="bbscc30">#REF!</definedName>
    <definedName name="bbstc04" localSheetId="2">#REF!</definedName>
    <definedName name="bbstc04" localSheetId="6">#REF!</definedName>
    <definedName name="bbstc04" localSheetId="8">#REF!</definedName>
    <definedName name="bbstc04" localSheetId="9">#REF!</definedName>
    <definedName name="bbstc04">#REF!</definedName>
    <definedName name="bbstc06" localSheetId="2">#REF!</definedName>
    <definedName name="bbstc06" localSheetId="6">#REF!</definedName>
    <definedName name="bbstc06" localSheetId="8">#REF!</definedName>
    <definedName name="bbstc06" localSheetId="9">#REF!</definedName>
    <definedName name="bbstc06">#REF!</definedName>
    <definedName name="bbstc08" localSheetId="2">#REF!</definedName>
    <definedName name="bbstc08" localSheetId="6">#REF!</definedName>
    <definedName name="bbstc08" localSheetId="8">#REF!</definedName>
    <definedName name="bbstc08" localSheetId="9">#REF!</definedName>
    <definedName name="bbstc08">#REF!</definedName>
    <definedName name="bbstc10" localSheetId="2">#REF!</definedName>
    <definedName name="bbstc10" localSheetId="6">#REF!</definedName>
    <definedName name="bbstc10" localSheetId="8">#REF!</definedName>
    <definedName name="bbstc10" localSheetId="9">#REF!</definedName>
    <definedName name="bbstc10">#REF!</definedName>
    <definedName name="bbstc12" localSheetId="2">#REF!</definedName>
    <definedName name="bbstc12" localSheetId="6">#REF!</definedName>
    <definedName name="bbstc12" localSheetId="8">#REF!</definedName>
    <definedName name="bbstc12" localSheetId="9">#REF!</definedName>
    <definedName name="bbstc12">#REF!</definedName>
    <definedName name="bbstc15" localSheetId="2">#REF!</definedName>
    <definedName name="bbstc15" localSheetId="6">#REF!</definedName>
    <definedName name="bbstc15" localSheetId="8">#REF!</definedName>
    <definedName name="bbstc15" localSheetId="9">#REF!</definedName>
    <definedName name="bbstc15">#REF!</definedName>
    <definedName name="bbtcc15" localSheetId="2">[2]DMT_EV!#REF!</definedName>
    <definedName name="bbtcc15" localSheetId="6">[2]DMT_EV!#REF!</definedName>
    <definedName name="bbtcc15" localSheetId="8">[2]DMT_EV!#REF!</definedName>
    <definedName name="bbtcc15" localSheetId="9">[2]DMT_EV!#REF!</definedName>
    <definedName name="bbtcc15">[2]DMT_EV!#REF!</definedName>
    <definedName name="bbtcc20" localSheetId="2">[2]DMT_EV!#REF!</definedName>
    <definedName name="bbtcc20" localSheetId="6">[2]DMT_EV!#REF!</definedName>
    <definedName name="bbtcc20" localSheetId="8">[2]DMT_EV!#REF!</definedName>
    <definedName name="bbtcc20" localSheetId="9">[2]DMT_EV!#REF!</definedName>
    <definedName name="bbtcc20">[2]DMT_EV!#REF!</definedName>
    <definedName name="bbtcc25" localSheetId="2">[2]DMT_EV!#REF!</definedName>
    <definedName name="bbtcc25" localSheetId="8">[2]DMT_EV!#REF!</definedName>
    <definedName name="bbtcc25" localSheetId="9">[2]DMT_EV!#REF!</definedName>
    <definedName name="bbtcc25">[2]DMT_EV!#REF!</definedName>
    <definedName name="bbtcc30" localSheetId="2">[2]DMT_EV!#REF!</definedName>
    <definedName name="bbtcc30" localSheetId="8">[2]DMT_EV!#REF!</definedName>
    <definedName name="bbtcc30" localSheetId="9">[2]DMT_EV!#REF!</definedName>
    <definedName name="bbtcc30">[2]DMT_EV!#REF!</definedName>
    <definedName name="bbttc04" localSheetId="2">#REF!</definedName>
    <definedName name="bbttc04" localSheetId="6">#REF!</definedName>
    <definedName name="bbttc04" localSheetId="8">#REF!</definedName>
    <definedName name="bbttc04" localSheetId="9">#REF!</definedName>
    <definedName name="bbttc04">#REF!</definedName>
    <definedName name="bbttc06" localSheetId="2">#REF!</definedName>
    <definedName name="bbttc06" localSheetId="6">#REF!</definedName>
    <definedName name="bbttc06" localSheetId="8">#REF!</definedName>
    <definedName name="bbttc06" localSheetId="9">#REF!</definedName>
    <definedName name="bbttc06">#REF!</definedName>
    <definedName name="bbttc08" localSheetId="2">#REF!</definedName>
    <definedName name="bbttc08" localSheetId="6">#REF!</definedName>
    <definedName name="bbttc08" localSheetId="8">#REF!</definedName>
    <definedName name="bbttc08" localSheetId="9">#REF!</definedName>
    <definedName name="bbttc08">#REF!</definedName>
    <definedName name="bbttc10" localSheetId="2">#REF!</definedName>
    <definedName name="bbttc10" localSheetId="6">#REF!</definedName>
    <definedName name="bbttc10" localSheetId="8">#REF!</definedName>
    <definedName name="bbttc10" localSheetId="9">#REF!</definedName>
    <definedName name="bbttc10">#REF!</definedName>
    <definedName name="bbttc12" localSheetId="2">#REF!</definedName>
    <definedName name="bbttc12" localSheetId="6">#REF!</definedName>
    <definedName name="bbttc12" localSheetId="8">#REF!</definedName>
    <definedName name="bbttc12" localSheetId="9">#REF!</definedName>
    <definedName name="bbttc12">#REF!</definedName>
    <definedName name="bbttc15" localSheetId="2">#REF!</definedName>
    <definedName name="bbttc15" localSheetId="6">#REF!</definedName>
    <definedName name="bbttc15" localSheetId="8">#REF!</definedName>
    <definedName name="bbttc15" localSheetId="9">#REF!</definedName>
    <definedName name="bbttc15">#REF!</definedName>
    <definedName name="betume" localSheetId="2">#REF!</definedName>
    <definedName name="betume" localSheetId="6">#REF!</definedName>
    <definedName name="betume" localSheetId="8">#REF!</definedName>
    <definedName name="betume" localSheetId="9">#REF!</definedName>
    <definedName name="betume">#REF!</definedName>
    <definedName name="cabeca" localSheetId="2">#REF!</definedName>
    <definedName name="cabeca" localSheetId="6">#REF!</definedName>
    <definedName name="cabeca" localSheetId="8">#REF!</definedName>
    <definedName name="cabeca" localSheetId="9">#REF!</definedName>
    <definedName name="cabeca">#REF!</definedName>
    <definedName name="cabeca1" localSheetId="2">#REF!</definedName>
    <definedName name="cabeca1" localSheetId="6">#REF!</definedName>
    <definedName name="cabeca1" localSheetId="8">#REF!</definedName>
    <definedName name="cabeca1" localSheetId="9">#REF!</definedName>
    <definedName name="cabeca1">#REF!</definedName>
    <definedName name="cabeçalho" localSheetId="2">#REF!</definedName>
    <definedName name="cabeçalho" localSheetId="6">#REF!</definedName>
    <definedName name="cabeçalho" localSheetId="8">#REF!</definedName>
    <definedName name="cabeçalho" localSheetId="9">#REF!</definedName>
    <definedName name="cabeçalho">#REF!</definedName>
    <definedName name="cabeçalho1" localSheetId="2">#REF!</definedName>
    <definedName name="cabeçalho1" localSheetId="6">#REF!</definedName>
    <definedName name="cabeçalho1" localSheetId="8">#REF!</definedName>
    <definedName name="cabeçalho1" localSheetId="9">#REF!</definedName>
    <definedName name="cabeçalho1">#REF!</definedName>
    <definedName name="cbdcc15" localSheetId="2">#REF!</definedName>
    <definedName name="cbdcc15" localSheetId="6">#REF!</definedName>
    <definedName name="cbdcc15" localSheetId="8">#REF!</definedName>
    <definedName name="cbdcc15" localSheetId="9">#REF!</definedName>
    <definedName name="cbdcc15">#REF!</definedName>
    <definedName name="cbdcc20" localSheetId="2">#REF!</definedName>
    <definedName name="cbdcc20" localSheetId="6">#REF!</definedName>
    <definedName name="cbdcc20" localSheetId="8">#REF!</definedName>
    <definedName name="cbdcc20" localSheetId="9">#REF!</definedName>
    <definedName name="cbdcc20">#REF!</definedName>
    <definedName name="cbdcc25" localSheetId="2">#REF!</definedName>
    <definedName name="cbdcc25" localSheetId="6">#REF!</definedName>
    <definedName name="cbdcc25" localSheetId="8">#REF!</definedName>
    <definedName name="cbdcc25" localSheetId="9">#REF!</definedName>
    <definedName name="cbdcc25">#REF!</definedName>
    <definedName name="cbdcc30" localSheetId="2">#REF!</definedName>
    <definedName name="cbdcc30" localSheetId="6">#REF!</definedName>
    <definedName name="cbdcc30" localSheetId="8">#REF!</definedName>
    <definedName name="cbdcc30" localSheetId="9">#REF!</definedName>
    <definedName name="cbdcc30">#REF!</definedName>
    <definedName name="cbdtc04" localSheetId="2">#REF!</definedName>
    <definedName name="cbdtc04" localSheetId="6">#REF!</definedName>
    <definedName name="cbdtc04" localSheetId="8">#REF!</definedName>
    <definedName name="cbdtc04" localSheetId="9">#REF!</definedName>
    <definedName name="cbdtc04">#REF!</definedName>
    <definedName name="cbdtc06" localSheetId="2">#REF!</definedName>
    <definedName name="cbdtc06" localSheetId="6">#REF!</definedName>
    <definedName name="cbdtc06" localSheetId="8">#REF!</definedName>
    <definedName name="cbdtc06" localSheetId="9">#REF!</definedName>
    <definedName name="cbdtc06">#REF!</definedName>
    <definedName name="cbdtc08" localSheetId="2">#REF!</definedName>
    <definedName name="cbdtc08" localSheetId="6">#REF!</definedName>
    <definedName name="cbdtc08" localSheetId="8">#REF!</definedName>
    <definedName name="cbdtc08" localSheetId="9">#REF!</definedName>
    <definedName name="cbdtc08">#REF!</definedName>
    <definedName name="cbdtc10" localSheetId="2">#REF!</definedName>
    <definedName name="cbdtc10" localSheetId="6">#REF!</definedName>
    <definedName name="cbdtc10" localSheetId="8">#REF!</definedName>
    <definedName name="cbdtc10" localSheetId="9">#REF!</definedName>
    <definedName name="cbdtc10">#REF!</definedName>
    <definedName name="cbdtc12" localSheetId="2">#REF!</definedName>
    <definedName name="cbdtc12" localSheetId="6">#REF!</definedName>
    <definedName name="cbdtc12" localSheetId="8">#REF!</definedName>
    <definedName name="cbdtc12" localSheetId="9">#REF!</definedName>
    <definedName name="cbdtc12">#REF!</definedName>
    <definedName name="cbdtc15" localSheetId="2">#REF!</definedName>
    <definedName name="cbdtc15" localSheetId="6">#REF!</definedName>
    <definedName name="cbdtc15" localSheetId="8">#REF!</definedName>
    <definedName name="cbdtc15" localSheetId="9">#REF!</definedName>
    <definedName name="cbdtc15">#REF!</definedName>
    <definedName name="cbscc15" localSheetId="2">#REF!</definedName>
    <definedName name="cbscc15" localSheetId="6">#REF!</definedName>
    <definedName name="cbscc15" localSheetId="8">#REF!</definedName>
    <definedName name="cbscc15" localSheetId="9">#REF!</definedName>
    <definedName name="cbscc15">#REF!</definedName>
    <definedName name="cbscc20" localSheetId="2">#REF!</definedName>
    <definedName name="cbscc20" localSheetId="6">#REF!</definedName>
    <definedName name="cbscc20" localSheetId="8">#REF!</definedName>
    <definedName name="cbscc20" localSheetId="9">#REF!</definedName>
    <definedName name="cbscc20">#REF!</definedName>
    <definedName name="cbscc25" localSheetId="2">#REF!</definedName>
    <definedName name="cbscc25" localSheetId="6">#REF!</definedName>
    <definedName name="cbscc25" localSheetId="8">#REF!</definedName>
    <definedName name="cbscc25" localSheetId="9">#REF!</definedName>
    <definedName name="cbscc25">#REF!</definedName>
    <definedName name="cbscc30" localSheetId="2">#REF!</definedName>
    <definedName name="cbscc30" localSheetId="6">#REF!</definedName>
    <definedName name="cbscc30" localSheetId="8">#REF!</definedName>
    <definedName name="cbscc30" localSheetId="9">#REF!</definedName>
    <definedName name="cbscc30">#REF!</definedName>
    <definedName name="cbstc04" localSheetId="2">#REF!</definedName>
    <definedName name="cbstc04" localSheetId="6">#REF!</definedName>
    <definedName name="cbstc04" localSheetId="8">#REF!</definedName>
    <definedName name="cbstc04" localSheetId="9">#REF!</definedName>
    <definedName name="cbstc04">#REF!</definedName>
    <definedName name="cbstc06" localSheetId="2">#REF!</definedName>
    <definedName name="cbstc06" localSheetId="6">#REF!</definedName>
    <definedName name="cbstc06" localSheetId="8">#REF!</definedName>
    <definedName name="cbstc06" localSheetId="9">#REF!</definedName>
    <definedName name="cbstc06">#REF!</definedName>
    <definedName name="cbstc08" localSheetId="2">#REF!</definedName>
    <definedName name="cbstc08" localSheetId="6">#REF!</definedName>
    <definedName name="cbstc08" localSheetId="8">#REF!</definedName>
    <definedName name="cbstc08" localSheetId="9">#REF!</definedName>
    <definedName name="cbstc08">#REF!</definedName>
    <definedName name="cbstc10" localSheetId="2">#REF!</definedName>
    <definedName name="cbstc10" localSheetId="6">#REF!</definedName>
    <definedName name="cbstc10" localSheetId="8">#REF!</definedName>
    <definedName name="cbstc10" localSheetId="9">#REF!</definedName>
    <definedName name="cbstc10">#REF!</definedName>
    <definedName name="cbstc12" localSheetId="2">#REF!</definedName>
    <definedName name="cbstc12" localSheetId="6">#REF!</definedName>
    <definedName name="cbstc12" localSheetId="8">#REF!</definedName>
    <definedName name="cbstc12" localSheetId="9">#REF!</definedName>
    <definedName name="cbstc12">#REF!</definedName>
    <definedName name="cbstc15" localSheetId="2">#REF!</definedName>
    <definedName name="cbstc15" localSheetId="6">#REF!</definedName>
    <definedName name="cbstc15" localSheetId="8">#REF!</definedName>
    <definedName name="cbstc15" localSheetId="9">#REF!</definedName>
    <definedName name="cbstc15">#REF!</definedName>
    <definedName name="cbtcc15" localSheetId="2">[2]DMT_EV!#REF!</definedName>
    <definedName name="cbtcc15" localSheetId="6">[2]DMT_EV!#REF!</definedName>
    <definedName name="cbtcc15" localSheetId="8">[2]DMT_EV!#REF!</definedName>
    <definedName name="cbtcc15" localSheetId="9">[2]DMT_EV!#REF!</definedName>
    <definedName name="cbtcc15">[2]DMT_EV!#REF!</definedName>
    <definedName name="cbtcc20" localSheetId="2">[2]DMT_EV!#REF!</definedName>
    <definedName name="cbtcc20" localSheetId="6">[2]DMT_EV!#REF!</definedName>
    <definedName name="cbtcc20" localSheetId="8">[2]DMT_EV!#REF!</definedName>
    <definedName name="cbtcc20" localSheetId="9">[2]DMT_EV!#REF!</definedName>
    <definedName name="cbtcc20">[2]DMT_EV!#REF!</definedName>
    <definedName name="cbtcc25" localSheetId="2">[2]DMT_EV!#REF!</definedName>
    <definedName name="cbtcc25" localSheetId="8">[2]DMT_EV!#REF!</definedName>
    <definedName name="cbtcc25" localSheetId="9">[2]DMT_EV!#REF!</definedName>
    <definedName name="cbtcc25">[2]DMT_EV!#REF!</definedName>
    <definedName name="cbtcc30" localSheetId="2">[2]DMT_EV!#REF!</definedName>
    <definedName name="cbtcc30" localSheetId="8">[2]DMT_EV!#REF!</definedName>
    <definedName name="cbtcc30" localSheetId="9">[2]DMT_EV!#REF!</definedName>
    <definedName name="cbtcc30">[2]DMT_EV!#REF!</definedName>
    <definedName name="cbttc04" localSheetId="2">#REF!</definedName>
    <definedName name="cbttc04" localSheetId="6">#REF!</definedName>
    <definedName name="cbttc04" localSheetId="8">#REF!</definedName>
    <definedName name="cbttc04" localSheetId="9">#REF!</definedName>
    <definedName name="cbttc04">#REF!</definedName>
    <definedName name="cbttc06" localSheetId="2">#REF!</definedName>
    <definedName name="cbttc06" localSheetId="6">#REF!</definedName>
    <definedName name="cbttc06" localSheetId="8">#REF!</definedName>
    <definedName name="cbttc06" localSheetId="9">#REF!</definedName>
    <definedName name="cbttc06">#REF!</definedName>
    <definedName name="cbttc08" localSheetId="2">#REF!</definedName>
    <definedName name="cbttc08" localSheetId="6">#REF!</definedName>
    <definedName name="cbttc08" localSheetId="8">#REF!</definedName>
    <definedName name="cbttc08" localSheetId="9">#REF!</definedName>
    <definedName name="cbttc08">#REF!</definedName>
    <definedName name="cbttc10" localSheetId="2">#REF!</definedName>
    <definedName name="cbttc10" localSheetId="6">#REF!</definedName>
    <definedName name="cbttc10" localSheetId="8">#REF!</definedName>
    <definedName name="cbttc10" localSheetId="9">#REF!</definedName>
    <definedName name="cbttc10">#REF!</definedName>
    <definedName name="cbttc12" localSheetId="2">#REF!</definedName>
    <definedName name="cbttc12" localSheetId="6">#REF!</definedName>
    <definedName name="cbttc12" localSheetId="8">#REF!</definedName>
    <definedName name="cbttc12" localSheetId="9">#REF!</definedName>
    <definedName name="cbttc12">#REF!</definedName>
    <definedName name="cbttc15" localSheetId="2">#REF!</definedName>
    <definedName name="cbttc15" localSheetId="6">#REF!</definedName>
    <definedName name="cbttc15" localSheetId="8">#REF!</definedName>
    <definedName name="cbttc15" localSheetId="9">#REF!</definedName>
    <definedName name="cbttc15">#REF!</definedName>
    <definedName name="ccerca" localSheetId="2">#REF!</definedName>
    <definedName name="ccerca" localSheetId="6">#REF!</definedName>
    <definedName name="ccerca" localSheetId="8">#REF!</definedName>
    <definedName name="ccerca" localSheetId="9">#REF!</definedName>
    <definedName name="ccerca">#REF!</definedName>
    <definedName name="cesar" localSheetId="2">#REF!</definedName>
    <definedName name="cesar" localSheetId="6">#REF!</definedName>
    <definedName name="cesar" localSheetId="8">#REF!</definedName>
    <definedName name="cesar" localSheetId="9">#REF!</definedName>
    <definedName name="cesar">#REF!</definedName>
    <definedName name="cm_30" localSheetId="2">#REF!</definedName>
    <definedName name="cm_30" localSheetId="6">#REF!</definedName>
    <definedName name="cm_30" localSheetId="8">#REF!</definedName>
    <definedName name="cm_30" localSheetId="9">#REF!</definedName>
    <definedName name="cm_30">#REF!</definedName>
    <definedName name="comp100" localSheetId="2">#REF!</definedName>
    <definedName name="comp100" localSheetId="6">#REF!</definedName>
    <definedName name="comp100" localSheetId="8">#REF!</definedName>
    <definedName name="comp100" localSheetId="9">#REF!</definedName>
    <definedName name="comp100">#REF!</definedName>
    <definedName name="comp95" localSheetId="2">#REF!</definedName>
    <definedName name="comp95" localSheetId="6">#REF!</definedName>
    <definedName name="comp95" localSheetId="8">#REF!</definedName>
    <definedName name="comp95" localSheetId="9">#REF!</definedName>
    <definedName name="comp95">#REF!</definedName>
    <definedName name="compala" localSheetId="2">#REF!</definedName>
    <definedName name="compala" localSheetId="6">#REF!</definedName>
    <definedName name="compala" localSheetId="8">#REF!</definedName>
    <definedName name="compala" localSheetId="9">#REF!</definedName>
    <definedName name="compala">#REF!</definedName>
    <definedName name="COMPOS">[3]Plan1!$A$2:$D$4073</definedName>
    <definedName name="conap" localSheetId="2">#REF!</definedName>
    <definedName name="conap" localSheetId="6">#REF!</definedName>
    <definedName name="conap" localSheetId="8">#REF!</definedName>
    <definedName name="conap" localSheetId="9">#REF!</definedName>
    <definedName name="conap">#REF!</definedName>
    <definedName name="conass" localSheetId="2">#REF!</definedName>
    <definedName name="conass" localSheetId="6">#REF!</definedName>
    <definedName name="conass" localSheetId="8">#REF!</definedName>
    <definedName name="conass" localSheetId="9">#REF!</definedName>
    <definedName name="conass">#REF!</definedName>
    <definedName name="connum" localSheetId="2">#REF!</definedName>
    <definedName name="connum" localSheetId="6">#REF!</definedName>
    <definedName name="connum" localSheetId="8">#REF!</definedName>
    <definedName name="connum" localSheetId="9">#REF!</definedName>
    <definedName name="connum">#REF!</definedName>
    <definedName name="conpro" localSheetId="2">#REF!</definedName>
    <definedName name="conpro" localSheetId="6">#REF!</definedName>
    <definedName name="conpro" localSheetId="8">#REF!</definedName>
    <definedName name="conpro" localSheetId="9">#REF!</definedName>
    <definedName name="conpro">#REF!</definedName>
    <definedName name="contrato" localSheetId="2">#REF!</definedName>
    <definedName name="contrato" localSheetId="6">#REF!</definedName>
    <definedName name="contrato" localSheetId="8">#REF!</definedName>
    <definedName name="contrato" localSheetId="9">#REF!</definedName>
    <definedName name="contrato">#REF!</definedName>
    <definedName name="corte" localSheetId="2">#REF!</definedName>
    <definedName name="corte" localSheetId="6">#REF!</definedName>
    <definedName name="corte" localSheetId="8">#REF!</definedName>
    <definedName name="corte" localSheetId="9">#REF!</definedName>
    <definedName name="corte">#REF!</definedName>
    <definedName name="DATA" localSheetId="2">#REF!</definedName>
    <definedName name="DATA" localSheetId="6">#REF!</definedName>
    <definedName name="DATA" localSheetId="8">#REF!</definedName>
    <definedName name="DATA" localSheetId="9">#REF!</definedName>
    <definedName name="DATA">#REF!</definedName>
    <definedName name="defensa" localSheetId="2">#REF!</definedName>
    <definedName name="defensa" localSheetId="6">#REF!</definedName>
    <definedName name="defensa" localSheetId="8">#REF!</definedName>
    <definedName name="defensa" localSheetId="9">#REF!</definedName>
    <definedName name="defensa">#REF!</definedName>
    <definedName name="dmt_1000" localSheetId="2">#REF!</definedName>
    <definedName name="dmt_1000" localSheetId="6">#REF!</definedName>
    <definedName name="dmt_1000" localSheetId="8">#REF!</definedName>
    <definedName name="dmt_1000" localSheetId="9">#REF!</definedName>
    <definedName name="dmt_1000">#REF!</definedName>
    <definedName name="dmt_1200" localSheetId="2">#REF!</definedName>
    <definedName name="dmt_1200" localSheetId="6">#REF!</definedName>
    <definedName name="dmt_1200" localSheetId="8">#REF!</definedName>
    <definedName name="dmt_1200" localSheetId="9">#REF!</definedName>
    <definedName name="dmt_1200">#REF!</definedName>
    <definedName name="dmt_1400" localSheetId="2">#REF!</definedName>
    <definedName name="dmt_1400" localSheetId="6">#REF!</definedName>
    <definedName name="dmt_1400" localSheetId="8">#REF!</definedName>
    <definedName name="dmt_1400" localSheetId="9">#REF!</definedName>
    <definedName name="dmt_1400">#REF!</definedName>
    <definedName name="dmt_200" localSheetId="2">#REF!</definedName>
    <definedName name="dmt_200" localSheetId="6">#REF!</definedName>
    <definedName name="dmt_200" localSheetId="8">#REF!</definedName>
    <definedName name="dmt_200" localSheetId="9">#REF!</definedName>
    <definedName name="dmt_200">#REF!</definedName>
    <definedName name="dmt_400" localSheetId="2">#REF!</definedName>
    <definedName name="dmt_400" localSheetId="6">#REF!</definedName>
    <definedName name="dmt_400" localSheetId="8">#REF!</definedName>
    <definedName name="dmt_400" localSheetId="9">#REF!</definedName>
    <definedName name="dmt_400">#REF!</definedName>
    <definedName name="dmt_50" localSheetId="2">#REF!</definedName>
    <definedName name="dmt_50" localSheetId="6">#REF!</definedName>
    <definedName name="dmt_50" localSheetId="8">#REF!</definedName>
    <definedName name="dmt_50" localSheetId="9">#REF!</definedName>
    <definedName name="dmt_50">#REF!</definedName>
    <definedName name="dmt_600" localSheetId="2">#REF!</definedName>
    <definedName name="dmt_600" localSheetId="6">#REF!</definedName>
    <definedName name="dmt_600" localSheetId="8">#REF!</definedName>
    <definedName name="dmt_600" localSheetId="9">#REF!</definedName>
    <definedName name="dmt_600">#REF!</definedName>
    <definedName name="dmt_800" localSheetId="2">#REF!</definedName>
    <definedName name="dmt_800" localSheetId="6">#REF!</definedName>
    <definedName name="dmt_800" localSheetId="8">#REF!</definedName>
    <definedName name="dmt_800" localSheetId="9">#REF!</definedName>
    <definedName name="dmt_800">#REF!</definedName>
    <definedName name="drena" localSheetId="2">#REF!</definedName>
    <definedName name="drena" localSheetId="6">#REF!</definedName>
    <definedName name="drena" localSheetId="8">#REF!</definedName>
    <definedName name="drena" localSheetId="9">#REF!</definedName>
    <definedName name="drena">#REF!</definedName>
    <definedName name="dreno" localSheetId="2">#REF!</definedName>
    <definedName name="dreno" localSheetId="6">#REF!</definedName>
    <definedName name="dreno" localSheetId="8">#REF!</definedName>
    <definedName name="dreno" localSheetId="9">#REF!</definedName>
    <definedName name="dreno">#REF!</definedName>
    <definedName name="dtipo1" localSheetId="2">#REF!</definedName>
    <definedName name="dtipo1" localSheetId="6">#REF!</definedName>
    <definedName name="dtipo1" localSheetId="8">#REF!</definedName>
    <definedName name="dtipo1" localSheetId="9">#REF!</definedName>
    <definedName name="dtipo1">#REF!</definedName>
    <definedName name="dtipo2" localSheetId="2">#REF!</definedName>
    <definedName name="dtipo2" localSheetId="6">#REF!</definedName>
    <definedName name="dtipo2" localSheetId="8">#REF!</definedName>
    <definedName name="dtipo2" localSheetId="9">#REF!</definedName>
    <definedName name="dtipo2">#REF!</definedName>
    <definedName name="empo2" localSheetId="2">#REF!</definedName>
    <definedName name="empo2" localSheetId="6">#REF!</definedName>
    <definedName name="empo2" localSheetId="8">#REF!</definedName>
    <definedName name="empo2" localSheetId="9">#REF!</definedName>
    <definedName name="empo2">#REF!</definedName>
    <definedName name="Empola2" localSheetId="2">#REF!</definedName>
    <definedName name="Empola2" localSheetId="6">#REF!</definedName>
    <definedName name="Empola2" localSheetId="8">#REF!</definedName>
    <definedName name="Empola2" localSheetId="9">#REF!</definedName>
    <definedName name="Empola2">#REF!</definedName>
    <definedName name="Empolo2" localSheetId="2">#REF!</definedName>
    <definedName name="Empolo2" localSheetId="6">#REF!</definedName>
    <definedName name="Empolo2" localSheetId="8">#REF!</definedName>
    <definedName name="Empolo2" localSheetId="9">#REF!</definedName>
    <definedName name="Empolo2">#REF!</definedName>
    <definedName name="empolo3" localSheetId="2">#REF!</definedName>
    <definedName name="empolo3" localSheetId="6">#REF!</definedName>
    <definedName name="empolo3" localSheetId="8">#REF!</definedName>
    <definedName name="empolo3" localSheetId="9">#REF!</definedName>
    <definedName name="empolo3">#REF!</definedName>
    <definedName name="eng">'[1]Mat Asf'!$C$36</definedName>
    <definedName name="engfiscal" localSheetId="2">#REF!</definedName>
    <definedName name="engfiscal" localSheetId="6">#REF!</definedName>
    <definedName name="engfiscal" localSheetId="8">#REF!</definedName>
    <definedName name="engfiscal" localSheetId="9">#REF!</definedName>
    <definedName name="engfiscal">#REF!</definedName>
    <definedName name="engm1" localSheetId="2">#REF!</definedName>
    <definedName name="engm1" localSheetId="6">#REF!</definedName>
    <definedName name="engm1" localSheetId="8">#REF!</definedName>
    <definedName name="engm1" localSheetId="9">#REF!</definedName>
    <definedName name="engm1">#REF!</definedName>
    <definedName name="engm2" localSheetId="2">#REF!</definedName>
    <definedName name="engm2" localSheetId="6">#REF!</definedName>
    <definedName name="engm2" localSheetId="8">#REF!</definedName>
    <definedName name="engm2" localSheetId="9">#REF!</definedName>
    <definedName name="engm2">#REF!</definedName>
    <definedName name="engmds" localSheetId="2">#REF!</definedName>
    <definedName name="engmds" localSheetId="6">#REF!</definedName>
    <definedName name="engmds" localSheetId="8">#REF!</definedName>
    <definedName name="engmds" localSheetId="9">#REF!</definedName>
    <definedName name="engmds">#REF!</definedName>
    <definedName name="escavd" localSheetId="2">#REF!</definedName>
    <definedName name="escavd" localSheetId="6">#REF!</definedName>
    <definedName name="escavd" localSheetId="8">#REF!</definedName>
    <definedName name="escavd" localSheetId="9">#REF!</definedName>
    <definedName name="escavd">#REF!</definedName>
    <definedName name="escavgd" localSheetId="2">#REF!</definedName>
    <definedName name="escavgd" localSheetId="6">#REF!</definedName>
    <definedName name="escavgd" localSheetId="8">#REF!</definedName>
    <definedName name="escavgd" localSheetId="9">#REF!</definedName>
    <definedName name="escavgd">#REF!</definedName>
    <definedName name="escavgs" localSheetId="2">#REF!</definedName>
    <definedName name="escavgs" localSheetId="6">#REF!</definedName>
    <definedName name="escavgs" localSheetId="8">#REF!</definedName>
    <definedName name="escavgs" localSheetId="9">#REF!</definedName>
    <definedName name="escavgs">#REF!</definedName>
    <definedName name="escavgt" localSheetId="2">[2]DMT_EV!#REF!</definedName>
    <definedName name="escavgt" localSheetId="6">[2]DMT_EV!#REF!</definedName>
    <definedName name="escavgt" localSheetId="8">[2]DMT_EV!#REF!</definedName>
    <definedName name="escavgt" localSheetId="9">[2]DMT_EV!#REF!</definedName>
    <definedName name="escavgt">[2]DMT_EV!#REF!</definedName>
    <definedName name="escavs" localSheetId="2">#REF!</definedName>
    <definedName name="escavs" localSheetId="6">#REF!</definedName>
    <definedName name="escavs" localSheetId="8">#REF!</definedName>
    <definedName name="escavs" localSheetId="9">#REF!</definedName>
    <definedName name="escavs">#REF!</definedName>
    <definedName name="escavt" localSheetId="2">#REF!</definedName>
    <definedName name="escavt" localSheetId="6">#REF!</definedName>
    <definedName name="escavt" localSheetId="8">#REF!</definedName>
    <definedName name="escavt" localSheetId="9">#REF!</definedName>
    <definedName name="escavt">#REF!</definedName>
    <definedName name="etipo1" localSheetId="2">#REF!</definedName>
    <definedName name="etipo1" localSheetId="6">#REF!</definedName>
    <definedName name="etipo1" localSheetId="8">#REF!</definedName>
    <definedName name="etipo1" localSheetId="9">#REF!</definedName>
    <definedName name="etipo1">#REF!</definedName>
    <definedName name="etipo2" localSheetId="2">#REF!</definedName>
    <definedName name="etipo2" localSheetId="6">#REF!</definedName>
    <definedName name="etipo2" localSheetId="8">#REF!</definedName>
    <definedName name="etipo2" localSheetId="9">#REF!</definedName>
    <definedName name="etipo2">#REF!</definedName>
    <definedName name="faixa" localSheetId="2">#REF!</definedName>
    <definedName name="faixa" localSheetId="6">#REF!</definedName>
    <definedName name="faixa" localSheetId="8">#REF!</definedName>
    <definedName name="faixa" localSheetId="9">#REF!</definedName>
    <definedName name="faixa">#REF!</definedName>
    <definedName name="fator100" localSheetId="2">#REF!</definedName>
    <definedName name="fator100" localSheetId="6">#REF!</definedName>
    <definedName name="fator100" localSheetId="8">#REF!</definedName>
    <definedName name="fator100" localSheetId="9">#REF!</definedName>
    <definedName name="fator100">#REF!</definedName>
    <definedName name="fator50" localSheetId="2">#REF!</definedName>
    <definedName name="fator50" localSheetId="6">#REF!</definedName>
    <definedName name="fator50" localSheetId="8">#REF!</definedName>
    <definedName name="fator50" localSheetId="9">#REF!</definedName>
    <definedName name="fator50">#REF!</definedName>
    <definedName name="fdreno" localSheetId="2">#REF!</definedName>
    <definedName name="fdreno" localSheetId="6">#REF!</definedName>
    <definedName name="fdreno" localSheetId="8">#REF!</definedName>
    <definedName name="fdreno" localSheetId="9">#REF!</definedName>
    <definedName name="fdreno">#REF!</definedName>
    <definedName name="fir">[4]RELATÓRIO!$B$12</definedName>
    <definedName name="firma" localSheetId="2">#REF!</definedName>
    <definedName name="firma" localSheetId="6">#REF!</definedName>
    <definedName name="firma" localSheetId="8">#REF!</definedName>
    <definedName name="firma" localSheetId="9">#REF!</definedName>
    <definedName name="firma">#REF!</definedName>
    <definedName name="foac" localSheetId="2">#REF!</definedName>
    <definedName name="foac" localSheetId="6">#REF!</definedName>
    <definedName name="foac" localSheetId="8">#REF!</definedName>
    <definedName name="foac" localSheetId="9">#REF!</definedName>
    <definedName name="foac">#REF!</definedName>
    <definedName name="foae" localSheetId="2">#REF!</definedName>
    <definedName name="foae" localSheetId="6">#REF!</definedName>
    <definedName name="foae" localSheetId="8">#REF!</definedName>
    <definedName name="foae" localSheetId="9">#REF!</definedName>
    <definedName name="foae">#REF!</definedName>
    <definedName name="foc" localSheetId="2">#REF!</definedName>
    <definedName name="foc" localSheetId="6">#REF!</definedName>
    <definedName name="foc" localSheetId="8">#REF!</definedName>
    <definedName name="foc" localSheetId="9">#REF!</definedName>
    <definedName name="foc">#REF!</definedName>
    <definedName name="FOG" localSheetId="2">#REF!</definedName>
    <definedName name="FOG" localSheetId="6">#REF!</definedName>
    <definedName name="FOG" localSheetId="8">#REF!</definedName>
    <definedName name="FOG" localSheetId="9">#REF!</definedName>
    <definedName name="FOG">#REF!</definedName>
    <definedName name="fpavi" localSheetId="2">#REF!</definedName>
    <definedName name="fpavi" localSheetId="6">#REF!</definedName>
    <definedName name="fpavi" localSheetId="8">#REF!</definedName>
    <definedName name="fpavi" localSheetId="9">#REF!</definedName>
    <definedName name="fpavi">#REF!</definedName>
    <definedName name="fsinal" localSheetId="2">#REF!</definedName>
    <definedName name="fsinal" localSheetId="6">#REF!</definedName>
    <definedName name="fsinal" localSheetId="8">#REF!</definedName>
    <definedName name="fsinal" localSheetId="9">#REF!</definedName>
    <definedName name="fsinal">#REF!</definedName>
    <definedName name="fterra" localSheetId="2">#REF!</definedName>
    <definedName name="fterra" localSheetId="6">#REF!</definedName>
    <definedName name="fterra" localSheetId="8">#REF!</definedName>
    <definedName name="fterra" localSheetId="9">#REF!</definedName>
    <definedName name="fterra">#REF!</definedName>
    <definedName name="grama" localSheetId="2">#REF!</definedName>
    <definedName name="grama" localSheetId="6">#REF!</definedName>
    <definedName name="grama" localSheetId="8">#REF!</definedName>
    <definedName name="grama" localSheetId="9">#REF!</definedName>
    <definedName name="grama">#REF!</definedName>
    <definedName name="_xlnm.Recorder" localSheetId="2">#REF!</definedName>
    <definedName name="_xlnm.Recorder" localSheetId="6">#REF!</definedName>
    <definedName name="_xlnm.Recorder" localSheetId="8">#REF!</definedName>
    <definedName name="_xlnm.Recorder" localSheetId="9">#REF!</definedName>
    <definedName name="_xlnm.Recorder">#REF!</definedName>
    <definedName name="Guias" localSheetId="2">#REF!</definedName>
    <definedName name="Guias" localSheetId="6">#REF!</definedName>
    <definedName name="Guias" localSheetId="8">#REF!</definedName>
    <definedName name="Guias" localSheetId="9">#REF!</definedName>
    <definedName name="Guias">#REF!</definedName>
    <definedName name="horad6" localSheetId="2">#REF!</definedName>
    <definedName name="horad6" localSheetId="6">#REF!</definedName>
    <definedName name="horad6" localSheetId="8">#REF!</definedName>
    <definedName name="horad6" localSheetId="9">#REF!</definedName>
    <definedName name="horad6">#REF!</definedName>
    <definedName name="horad8" localSheetId="2">#REF!</definedName>
    <definedName name="horad8" localSheetId="6">#REF!</definedName>
    <definedName name="horad8" localSheetId="8">#REF!</definedName>
    <definedName name="horad8" localSheetId="9">#REF!</definedName>
    <definedName name="horad8">#REF!</definedName>
    <definedName name="imparea" localSheetId="2">#REF!</definedName>
    <definedName name="imparea" localSheetId="6">#REF!</definedName>
    <definedName name="imparea" localSheetId="8">#REF!</definedName>
    <definedName name="imparea" localSheetId="9">#REF!</definedName>
    <definedName name="imparea">#REF!</definedName>
    <definedName name="ksinal" localSheetId="2">'[5]Indice de Reajuste'!#REF!</definedName>
    <definedName name="ksinal" localSheetId="6">'[5]Indice de Reajuste'!#REF!</definedName>
    <definedName name="ksinal" localSheetId="8">'[5]Indice de Reajuste'!#REF!</definedName>
    <definedName name="ksinal" localSheetId="9">'[5]Indice de Reajuste'!#REF!</definedName>
    <definedName name="ksinal">'[5]Indice de Reajuste'!#REF!</definedName>
    <definedName name="licerra" localSheetId="2">#REF!</definedName>
    <definedName name="licerra" localSheetId="6">#REF!</definedName>
    <definedName name="licerra" localSheetId="8">#REF!</definedName>
    <definedName name="licerra" localSheetId="9">#REF!</definedName>
    <definedName name="licerra">#REF!</definedName>
    <definedName name="limata" localSheetId="2">#REF!</definedName>
    <definedName name="limata" localSheetId="6">#REF!</definedName>
    <definedName name="limata" localSheetId="8">#REF!</definedName>
    <definedName name="limata" localSheetId="9">#REF!</definedName>
    <definedName name="limata">#REF!</definedName>
    <definedName name="luis">'[4]REAJU (2)'!$H$35</definedName>
    <definedName name="marco" localSheetId="2">#REF!</definedName>
    <definedName name="marco" localSheetId="6">#REF!</definedName>
    <definedName name="marco" localSheetId="8">#REF!</definedName>
    <definedName name="marco" localSheetId="9">#REF!</definedName>
    <definedName name="marco">#REF!</definedName>
    <definedName name="mds" localSheetId="2">#REF!</definedName>
    <definedName name="mds" localSheetId="6">#REF!</definedName>
    <definedName name="mds" localSheetId="8">#REF!</definedName>
    <definedName name="mds" localSheetId="9">#REF!</definedName>
    <definedName name="mds">#REF!</definedName>
    <definedName name="Mem">'[1]Mat Asf'!$C$37</definedName>
    <definedName name="mo_base" localSheetId="2">#REF!</definedName>
    <definedName name="mo_base" localSheetId="6">#REF!</definedName>
    <definedName name="mo_base" localSheetId="8">#REF!</definedName>
    <definedName name="mo_base" localSheetId="9">#REF!</definedName>
    <definedName name="mo_base">#REF!</definedName>
    <definedName name="mo_sub_base" localSheetId="2">#REF!</definedName>
    <definedName name="mo_sub_base" localSheetId="6">#REF!</definedName>
    <definedName name="mo_sub_base" localSheetId="8">#REF!</definedName>
    <definedName name="mo_sub_base" localSheetId="9">#REF!</definedName>
    <definedName name="mo_sub_base">#REF!</definedName>
    <definedName name="mobase" localSheetId="2">#REF!</definedName>
    <definedName name="mobase" localSheetId="6">#REF!</definedName>
    <definedName name="mobase" localSheetId="8">#REF!</definedName>
    <definedName name="mobase" localSheetId="9">#REF!</definedName>
    <definedName name="mobase">#REF!</definedName>
    <definedName name="mocomercial" localSheetId="2">#REF!</definedName>
    <definedName name="mocomercial" localSheetId="6">#REF!</definedName>
    <definedName name="mocomercial" localSheetId="8">#REF!</definedName>
    <definedName name="mocomercial" localSheetId="9">#REF!</definedName>
    <definedName name="mocomercial">#REF!</definedName>
    <definedName name="molocal" localSheetId="2">#REF!</definedName>
    <definedName name="molocal" localSheetId="6">#REF!</definedName>
    <definedName name="molocal" localSheetId="8">#REF!</definedName>
    <definedName name="molocal" localSheetId="9">#REF!</definedName>
    <definedName name="molocal">#REF!</definedName>
    <definedName name="mosub" localSheetId="2">#REF!</definedName>
    <definedName name="mosub" localSheetId="6">#REF!</definedName>
    <definedName name="mosub" localSheetId="8">#REF!</definedName>
    <definedName name="mosub" localSheetId="9">#REF!</definedName>
    <definedName name="mosub">#REF!</definedName>
    <definedName name="muro" localSheetId="2">#REF!</definedName>
    <definedName name="muro" localSheetId="6">#REF!</definedName>
    <definedName name="muro" localSheetId="8">#REF!</definedName>
    <definedName name="muro" localSheetId="9">#REF!</definedName>
    <definedName name="muro">#REF!</definedName>
    <definedName name="nÁID" localSheetId="2">'[2]Aterro PonteSul'!#REF!</definedName>
    <definedName name="nÁID" localSheetId="6">'[2]Aterro PonteSul'!#REF!</definedName>
    <definedName name="nÁID" localSheetId="8">'[2]Aterro PonteSul'!#REF!</definedName>
    <definedName name="nÁID" localSheetId="9">'[2]Aterro PonteSul'!#REF!</definedName>
    <definedName name="nÁID">'[2]Aterro PonteSul'!#REF!</definedName>
    <definedName name="OAC" localSheetId="2">#REF!</definedName>
    <definedName name="OAC" localSheetId="6">#REF!</definedName>
    <definedName name="OAC" localSheetId="8">#REF!</definedName>
    <definedName name="OAC" localSheetId="9">#REF!</definedName>
    <definedName name="OAC">#REF!</definedName>
    <definedName name="OAE" localSheetId="2">#REF!</definedName>
    <definedName name="OAE" localSheetId="6">#REF!</definedName>
    <definedName name="OAE" localSheetId="8">#REF!</definedName>
    <definedName name="OAE" localSheetId="9">#REF!</definedName>
    <definedName name="OAE">#REF!</definedName>
    <definedName name="obra" localSheetId="2">#REF!</definedName>
    <definedName name="obra" localSheetId="6">#REF!</definedName>
    <definedName name="obra" localSheetId="8">#REF!</definedName>
    <definedName name="obra" localSheetId="9">#REF!</definedName>
    <definedName name="obra">#REF!</definedName>
    <definedName name="OCOM" localSheetId="2">#REF!</definedName>
    <definedName name="OCOM" localSheetId="6">#REF!</definedName>
    <definedName name="OCOM" localSheetId="8">#REF!</definedName>
    <definedName name="OCOM" localSheetId="9">#REF!</definedName>
    <definedName name="OCOM">#REF!</definedName>
    <definedName name="Orçamento" localSheetId="2">#REF!</definedName>
    <definedName name="Orçamento" localSheetId="6">#REF!</definedName>
    <definedName name="Orçamento" localSheetId="8">#REF!</definedName>
    <definedName name="Orçamento" localSheetId="9">#REF!</definedName>
    <definedName name="Orçamento">#REF!</definedName>
    <definedName name="ordem" localSheetId="2">#REF!</definedName>
    <definedName name="ordem" localSheetId="6">#REF!</definedName>
    <definedName name="ordem" localSheetId="8">#REF!</definedName>
    <definedName name="ordem" localSheetId="9">#REF!</definedName>
    <definedName name="ordem">#REF!</definedName>
    <definedName name="orlando" localSheetId="2">#REF!</definedName>
    <definedName name="orlando" localSheetId="6">#REF!</definedName>
    <definedName name="orlando" localSheetId="8">#REF!</definedName>
    <definedName name="orlando" localSheetId="9">#REF!</definedName>
    <definedName name="orlando">#REF!</definedName>
    <definedName name="pal1x1" localSheetId="2">#REF!</definedName>
    <definedName name="pal1x1" localSheetId="6">#REF!</definedName>
    <definedName name="pal1x1" localSheetId="8">#REF!</definedName>
    <definedName name="pal1x1" localSheetId="9">#REF!</definedName>
    <definedName name="pal1x1">#REF!</definedName>
    <definedName name="patrolamento" localSheetId="2">#REF!</definedName>
    <definedName name="patrolamento" localSheetId="6">#REF!</definedName>
    <definedName name="patrolamento" localSheetId="8">#REF!</definedName>
    <definedName name="patrolamento" localSheetId="9">#REF!</definedName>
    <definedName name="patrolamento">#REF!</definedName>
    <definedName name="pavi" localSheetId="2">#REF!</definedName>
    <definedName name="pavi" localSheetId="6">#REF!</definedName>
    <definedName name="pavi" localSheetId="8">#REF!</definedName>
    <definedName name="pavi" localSheetId="9">#REF!</definedName>
    <definedName name="pavi">#REF!</definedName>
    <definedName name="pcat" localSheetId="2">#REF!</definedName>
    <definedName name="pcat" localSheetId="6">#REF!</definedName>
    <definedName name="pcat" localSheetId="8">#REF!</definedName>
    <definedName name="pcat" localSheetId="9">#REF!</definedName>
    <definedName name="pcat">#REF!</definedName>
    <definedName name="pdmt" localSheetId="2">#REF!</definedName>
    <definedName name="pdmt" localSheetId="6">#REF!</definedName>
    <definedName name="pdmt" localSheetId="8">#REF!</definedName>
    <definedName name="pdmt" localSheetId="9">#REF!</definedName>
    <definedName name="pdmt">#REF!</definedName>
    <definedName name="pdmt1000" localSheetId="2">#REF!</definedName>
    <definedName name="pdmt1000" localSheetId="6">#REF!</definedName>
    <definedName name="pdmt1000" localSheetId="8">#REF!</definedName>
    <definedName name="pdmt1000" localSheetId="9">#REF!</definedName>
    <definedName name="pdmt1000">#REF!</definedName>
    <definedName name="pdmt1200" localSheetId="2">#REF!</definedName>
    <definedName name="pdmt1200" localSheetId="6">#REF!</definedName>
    <definedName name="pdmt1200" localSheetId="8">#REF!</definedName>
    <definedName name="pdmt1200" localSheetId="9">#REF!</definedName>
    <definedName name="pdmt1200">#REF!</definedName>
    <definedName name="pdmt200" localSheetId="2">#REF!</definedName>
    <definedName name="pdmt200" localSheetId="6">#REF!</definedName>
    <definedName name="pdmt200" localSheetId="8">#REF!</definedName>
    <definedName name="pdmt200" localSheetId="9">#REF!</definedName>
    <definedName name="pdmt200">#REF!</definedName>
    <definedName name="pdmt400" localSheetId="2">#REF!</definedName>
    <definedName name="pdmt400" localSheetId="6">#REF!</definedName>
    <definedName name="pdmt400" localSheetId="8">#REF!</definedName>
    <definedName name="pdmt400" localSheetId="9">#REF!</definedName>
    <definedName name="pdmt400">#REF!</definedName>
    <definedName name="pdmt50" localSheetId="2">#REF!</definedName>
    <definedName name="pdmt50" localSheetId="6">#REF!</definedName>
    <definedName name="pdmt50" localSheetId="8">#REF!</definedName>
    <definedName name="pdmt50" localSheetId="9">#REF!</definedName>
    <definedName name="pdmt50">#REF!</definedName>
    <definedName name="pdmt600" localSheetId="2">#REF!</definedName>
    <definedName name="pdmt600" localSheetId="6">#REF!</definedName>
    <definedName name="pdmt600" localSheetId="8">#REF!</definedName>
    <definedName name="pdmt600" localSheetId="9">#REF!</definedName>
    <definedName name="pdmt600">#REF!</definedName>
    <definedName name="pdmt800" localSheetId="2">#REF!</definedName>
    <definedName name="pdmt800" localSheetId="6">#REF!</definedName>
    <definedName name="pdmt800" localSheetId="8">#REF!</definedName>
    <definedName name="pdmt800" localSheetId="9">#REF!</definedName>
    <definedName name="pdmt800">#REF!</definedName>
    <definedName name="PEDREIRA" localSheetId="2">#REF!</definedName>
    <definedName name="PEDREIRA" localSheetId="6">#REF!</definedName>
    <definedName name="PEDREIRA" localSheetId="8">#REF!</definedName>
    <definedName name="PEDREIRA" localSheetId="9">#REF!</definedName>
    <definedName name="PEDREIRA">#REF!</definedName>
    <definedName name="perac" localSheetId="2">#REF!</definedName>
    <definedName name="perac" localSheetId="6">#REF!</definedName>
    <definedName name="perac" localSheetId="8">#REF!</definedName>
    <definedName name="perac" localSheetId="9">#REF!</definedName>
    <definedName name="perac">#REF!</definedName>
    <definedName name="persim" localSheetId="2">#REF!</definedName>
    <definedName name="persim" localSheetId="6">#REF!</definedName>
    <definedName name="persim" localSheetId="8">#REF!</definedName>
    <definedName name="persim" localSheetId="9">#REF!</definedName>
    <definedName name="persim">#REF!</definedName>
    <definedName name="pil2x05" localSheetId="2">#REF!</definedName>
    <definedName name="pil2x05" localSheetId="6">#REF!</definedName>
    <definedName name="pil2x05" localSheetId="8">#REF!</definedName>
    <definedName name="pil2x05" localSheetId="9">#REF!</definedName>
    <definedName name="pil2x05">#REF!</definedName>
    <definedName name="pil2x1" localSheetId="2">#REF!</definedName>
    <definedName name="pil2x1" localSheetId="6">#REF!</definedName>
    <definedName name="pil2x1" localSheetId="8">#REF!</definedName>
    <definedName name="pil2x1" localSheetId="9">#REF!</definedName>
    <definedName name="pil2x1">#REF!</definedName>
    <definedName name="pir" localSheetId="2">#REF!</definedName>
    <definedName name="pir" localSheetId="6">#REF!</definedName>
    <definedName name="pir" localSheetId="8">#REF!</definedName>
    <definedName name="pir" localSheetId="9">#REF!</definedName>
    <definedName name="pir">#REF!</definedName>
    <definedName name="portfiscal" localSheetId="2">#REF!</definedName>
    <definedName name="portfiscal" localSheetId="6">#REF!</definedName>
    <definedName name="portfiscal" localSheetId="8">#REF!</definedName>
    <definedName name="portfiscal" localSheetId="9">#REF!</definedName>
    <definedName name="portfiscal">#REF!</definedName>
    <definedName name="portm1" localSheetId="2">#REF!</definedName>
    <definedName name="portm1" localSheetId="6">#REF!</definedName>
    <definedName name="portm1" localSheetId="8">#REF!</definedName>
    <definedName name="portm1" localSheetId="9">#REF!</definedName>
    <definedName name="portm1">#REF!</definedName>
    <definedName name="portm2" localSheetId="2">#REF!</definedName>
    <definedName name="portm2" localSheetId="6">#REF!</definedName>
    <definedName name="portm2" localSheetId="8">#REF!</definedName>
    <definedName name="portm2" localSheetId="9">#REF!</definedName>
    <definedName name="portm2">#REF!</definedName>
    <definedName name="pro" localSheetId="2">#REF!</definedName>
    <definedName name="pro" localSheetId="6">#REF!</definedName>
    <definedName name="pro" localSheetId="8">#REF!</definedName>
    <definedName name="pro" localSheetId="9">#REF!</definedName>
    <definedName name="pro">#REF!</definedName>
    <definedName name="pz" localSheetId="2">#REF!</definedName>
    <definedName name="pz" localSheetId="6">#REF!</definedName>
    <definedName name="pz" localSheetId="8">#REF!</definedName>
    <definedName name="pz" localSheetId="9">#REF!</definedName>
    <definedName name="pz">#REF!</definedName>
    <definedName name="rdreno" localSheetId="2">#REF!</definedName>
    <definedName name="rdreno" localSheetId="6">#REF!</definedName>
    <definedName name="rdreno" localSheetId="8">#REF!</definedName>
    <definedName name="rdreno" localSheetId="9">#REF!</definedName>
    <definedName name="rdreno">#REF!</definedName>
    <definedName name="reatd" localSheetId="2">#REF!</definedName>
    <definedName name="reatd" localSheetId="6">#REF!</definedName>
    <definedName name="reatd" localSheetId="8">#REF!</definedName>
    <definedName name="reatd" localSheetId="9">#REF!</definedName>
    <definedName name="reatd">#REF!</definedName>
    <definedName name="reatgd" localSheetId="2">#REF!</definedName>
    <definedName name="reatgd" localSheetId="6">#REF!</definedName>
    <definedName name="reatgd" localSheetId="8">#REF!</definedName>
    <definedName name="reatgd" localSheetId="9">#REF!</definedName>
    <definedName name="reatgd">#REF!</definedName>
    <definedName name="reatgs" localSheetId="2">#REF!</definedName>
    <definedName name="reatgs" localSheetId="6">#REF!</definedName>
    <definedName name="reatgs" localSheetId="8">#REF!</definedName>
    <definedName name="reatgs" localSheetId="9">#REF!</definedName>
    <definedName name="reatgs">#REF!</definedName>
    <definedName name="reatgt" localSheetId="2">[2]DMT_EV!#REF!</definedName>
    <definedName name="reatgt" localSheetId="6">[2]DMT_EV!#REF!</definedName>
    <definedName name="reatgt" localSheetId="8">[2]DMT_EV!#REF!</definedName>
    <definedName name="reatgt" localSheetId="9">[2]DMT_EV!#REF!</definedName>
    <definedName name="reatgt">[2]DMT_EV!#REF!</definedName>
    <definedName name="reats" localSheetId="2">#REF!</definedName>
    <definedName name="reats" localSheetId="6">#REF!</definedName>
    <definedName name="reats" localSheetId="8">#REF!</definedName>
    <definedName name="reats" localSheetId="9">#REF!</definedName>
    <definedName name="reats">#REF!</definedName>
    <definedName name="reatt" localSheetId="2">#REF!</definedName>
    <definedName name="reatt" localSheetId="6">#REF!</definedName>
    <definedName name="reatt" localSheetId="8">#REF!</definedName>
    <definedName name="reatt" localSheetId="9">#REF!</definedName>
    <definedName name="reatt">#REF!</definedName>
    <definedName name="referência" localSheetId="2">#REF!</definedName>
    <definedName name="referência" localSheetId="6">#REF!</definedName>
    <definedName name="referência" localSheetId="8">#REF!</definedName>
    <definedName name="referência" localSheetId="9">#REF!</definedName>
    <definedName name="referência">#REF!</definedName>
    <definedName name="REGULA" localSheetId="2">#REF!</definedName>
    <definedName name="REGULA" localSheetId="6">#REF!</definedName>
    <definedName name="REGULA" localSheetId="8">#REF!</definedName>
    <definedName name="REGULA" localSheetId="9">#REF!</definedName>
    <definedName name="REGULA">#REF!</definedName>
    <definedName name="REMOÇÃO" localSheetId="2">#REF!</definedName>
    <definedName name="REMOÇÃO" localSheetId="6">#REF!</definedName>
    <definedName name="REMOÇÃO" localSheetId="8">#REF!</definedName>
    <definedName name="REMOÇÃO" localSheetId="9">#REF!</definedName>
    <definedName name="REMOÇÃO">#REF!</definedName>
    <definedName name="roac" localSheetId="2">#REF!</definedName>
    <definedName name="roac" localSheetId="6">#REF!</definedName>
    <definedName name="roac" localSheetId="8">#REF!</definedName>
    <definedName name="roac" localSheetId="9">#REF!</definedName>
    <definedName name="roac">#REF!</definedName>
    <definedName name="roae" localSheetId="2">#REF!</definedName>
    <definedName name="roae" localSheetId="6">#REF!</definedName>
    <definedName name="roae" localSheetId="8">#REF!</definedName>
    <definedName name="roae" localSheetId="9">#REF!</definedName>
    <definedName name="roae">#REF!</definedName>
    <definedName name="roc" localSheetId="2">#REF!</definedName>
    <definedName name="roc" localSheetId="6">#REF!</definedName>
    <definedName name="roc" localSheetId="8">#REF!</definedName>
    <definedName name="roc" localSheetId="9">#REF!</definedName>
    <definedName name="roc">#REF!</definedName>
    <definedName name="rodovia" localSheetId="2">#REF!</definedName>
    <definedName name="rodovia" localSheetId="6">#REF!</definedName>
    <definedName name="rodovia" localSheetId="8">#REF!</definedName>
    <definedName name="rodovia" localSheetId="9">#REF!</definedName>
    <definedName name="rodovia">#REF!</definedName>
    <definedName name="rpavi" localSheetId="2">#REF!</definedName>
    <definedName name="rpavi" localSheetId="6">#REF!</definedName>
    <definedName name="rpavi" localSheetId="8">#REF!</definedName>
    <definedName name="rpavi" localSheetId="9">#REF!</definedName>
    <definedName name="rpavi">#REF!</definedName>
    <definedName name="RR_2C" localSheetId="2">#REF!</definedName>
    <definedName name="RR_2C" localSheetId="6">#REF!</definedName>
    <definedName name="RR_2C" localSheetId="8">#REF!</definedName>
    <definedName name="RR_2C" localSheetId="9">#REF!</definedName>
    <definedName name="RR_2C">#REF!</definedName>
    <definedName name="rrcerca" localSheetId="2">#REF!</definedName>
    <definedName name="rrcerca" localSheetId="6">#REF!</definedName>
    <definedName name="rrcerca" localSheetId="8">#REF!</definedName>
    <definedName name="rrcerca" localSheetId="9">#REF!</definedName>
    <definedName name="rrcerca">#REF!</definedName>
    <definedName name="rsinal" localSheetId="2">#REF!</definedName>
    <definedName name="rsinal" localSheetId="6">#REF!</definedName>
    <definedName name="rsinal" localSheetId="8">#REF!</definedName>
    <definedName name="rsinal" localSheetId="9">#REF!</definedName>
    <definedName name="rsinal">#REF!</definedName>
    <definedName name="rterra" localSheetId="2">#REF!</definedName>
    <definedName name="rterra" localSheetId="6">#REF!</definedName>
    <definedName name="rterra" localSheetId="8">#REF!</definedName>
    <definedName name="rterra" localSheetId="9">#REF!</definedName>
    <definedName name="rterra">#REF!</definedName>
    <definedName name="saterro" localSheetId="2">#REF!</definedName>
    <definedName name="saterro" localSheetId="6">#REF!</definedName>
    <definedName name="saterro" localSheetId="8">#REF!</definedName>
    <definedName name="saterro" localSheetId="9">#REF!</definedName>
    <definedName name="saterro">#REF!</definedName>
    <definedName name="scat" localSheetId="2">#REF!</definedName>
    <definedName name="scat" localSheetId="6">#REF!</definedName>
    <definedName name="scat" localSheetId="8">#REF!</definedName>
    <definedName name="scat" localSheetId="9">#REF!</definedName>
    <definedName name="scat">#REF!</definedName>
    <definedName name="scorte" localSheetId="2">#REF!</definedName>
    <definedName name="scorte" localSheetId="6">#REF!</definedName>
    <definedName name="scorte" localSheetId="8">#REF!</definedName>
    <definedName name="scorte" localSheetId="9">#REF!</definedName>
    <definedName name="scorte">#REF!</definedName>
    <definedName name="sdmt" localSheetId="2">#REF!</definedName>
    <definedName name="sdmt" localSheetId="6">#REF!</definedName>
    <definedName name="sdmt" localSheetId="8">#REF!</definedName>
    <definedName name="sdmt" localSheetId="9">#REF!</definedName>
    <definedName name="sdmt">#REF!</definedName>
    <definedName name="sdmt1000" localSheetId="2">#REF!</definedName>
    <definedName name="sdmt1000" localSheetId="6">#REF!</definedName>
    <definedName name="sdmt1000" localSheetId="8">#REF!</definedName>
    <definedName name="sdmt1000" localSheetId="9">#REF!</definedName>
    <definedName name="sdmt1000">#REF!</definedName>
    <definedName name="sdmt1200" localSheetId="2">#REF!</definedName>
    <definedName name="sdmt1200" localSheetId="6">#REF!</definedName>
    <definedName name="sdmt1200" localSheetId="8">#REF!</definedName>
    <definedName name="sdmt1200" localSheetId="9">#REF!</definedName>
    <definedName name="sdmt1200">#REF!</definedName>
    <definedName name="sdmt200" localSheetId="2">#REF!</definedName>
    <definedName name="sdmt200" localSheetId="6">#REF!</definedName>
    <definedName name="sdmt200" localSheetId="8">#REF!</definedName>
    <definedName name="sdmt200" localSheetId="9">#REF!</definedName>
    <definedName name="sdmt200">#REF!</definedName>
    <definedName name="sdmt400" localSheetId="2">#REF!</definedName>
    <definedName name="sdmt400" localSheetId="6">#REF!</definedName>
    <definedName name="sdmt400" localSheetId="8">#REF!</definedName>
    <definedName name="sdmt400" localSheetId="9">#REF!</definedName>
    <definedName name="sdmt400">#REF!</definedName>
    <definedName name="sdmt50" localSheetId="2">#REF!</definedName>
    <definedName name="sdmt50" localSheetId="6">#REF!</definedName>
    <definedName name="sdmt50" localSheetId="8">#REF!</definedName>
    <definedName name="sdmt50" localSheetId="9">#REF!</definedName>
    <definedName name="sdmt50">#REF!</definedName>
    <definedName name="sdmt600" localSheetId="2">#REF!</definedName>
    <definedName name="sdmt600" localSheetId="6">#REF!</definedName>
    <definedName name="sdmt600" localSheetId="8">#REF!</definedName>
    <definedName name="sdmt600" localSheetId="9">#REF!</definedName>
    <definedName name="sdmt600">#REF!</definedName>
    <definedName name="sdmt800" localSheetId="2">#REF!</definedName>
    <definedName name="sdmt800" localSheetId="6">#REF!</definedName>
    <definedName name="sdmt800" localSheetId="8">#REF!</definedName>
    <definedName name="sdmt800" localSheetId="9">#REF!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 localSheetId="2">#REF!</definedName>
    <definedName name="SINALI" localSheetId="6">#REF!</definedName>
    <definedName name="SINALI" localSheetId="8">#REF!</definedName>
    <definedName name="SINALI" localSheetId="9">#REF!</definedName>
    <definedName name="SINALI">#REF!</definedName>
    <definedName name="subrog" localSheetId="2">#REF!</definedName>
    <definedName name="subrog" localSheetId="6">#REF!</definedName>
    <definedName name="subrog" localSheetId="8">#REF!</definedName>
    <definedName name="subrog" localSheetId="9">#REF!</definedName>
    <definedName name="subrog">#REF!</definedName>
    <definedName name="tcat" localSheetId="2">#REF!</definedName>
    <definedName name="tcat" localSheetId="6">#REF!</definedName>
    <definedName name="tcat" localSheetId="8">#REF!</definedName>
    <definedName name="tcat" localSheetId="9">#REF!</definedName>
    <definedName name="tcat">#REF!</definedName>
    <definedName name="terra" localSheetId="2">#REF!</definedName>
    <definedName name="terra" localSheetId="6">#REF!</definedName>
    <definedName name="terra" localSheetId="8">#REF!</definedName>
    <definedName name="terra" localSheetId="9">#REF!</definedName>
    <definedName name="terra">#REF!</definedName>
    <definedName name="teste" localSheetId="2">#REF!</definedName>
    <definedName name="teste" localSheetId="6">#REF!</definedName>
    <definedName name="teste" localSheetId="8">#REF!</definedName>
    <definedName name="teste" localSheetId="9">#REF!</definedName>
    <definedName name="teste">#REF!</definedName>
    <definedName name="teste2" localSheetId="2">#REF!</definedName>
    <definedName name="teste2" localSheetId="6">#REF!</definedName>
    <definedName name="teste2" localSheetId="8">#REF!</definedName>
    <definedName name="teste2" localSheetId="9">#REF!</definedName>
    <definedName name="teste2">#REF!</definedName>
    <definedName name="_xlnm.Print_Titles" localSheetId="5">Composição!$1:$2</definedName>
    <definedName name="_xlnm.Print_Titles" localSheetId="2">Cronograma!$A:$I</definedName>
    <definedName name="_xlnm.Print_Titles" localSheetId="1">Orçamento!$1:$11</definedName>
    <definedName name="trecho" localSheetId="2">#REF!</definedName>
    <definedName name="trecho" localSheetId="6">#REF!</definedName>
    <definedName name="trecho" localSheetId="8">#REF!</definedName>
    <definedName name="trecho" localSheetId="9">#REF!</definedName>
    <definedName name="trecho">#REF!</definedName>
    <definedName name="TSD" localSheetId="2">#REF!</definedName>
    <definedName name="TSD" localSheetId="6">#REF!</definedName>
    <definedName name="TSD" localSheetId="8">#REF!</definedName>
    <definedName name="TSD" localSheetId="9">#REF!</definedName>
    <definedName name="TSD">#REF!</definedName>
    <definedName name="TSs" localSheetId="2">#REF!</definedName>
    <definedName name="TSs" localSheetId="6">#REF!</definedName>
    <definedName name="TSs" localSheetId="8">#REF!</definedName>
    <definedName name="TSs" localSheetId="9">#REF!</definedName>
    <definedName name="TSs">#REF!</definedName>
    <definedName name="valeta" localSheetId="2">#REF!</definedName>
    <definedName name="valeta" localSheetId="6">#REF!</definedName>
    <definedName name="valeta" localSheetId="8">#REF!</definedName>
    <definedName name="valeta" localSheetId="9">#REF!</definedName>
    <definedName name="valeta">#REF!</definedName>
    <definedName name="volbase" localSheetId="2">#REF!</definedName>
    <definedName name="volbase" localSheetId="6">#REF!</definedName>
    <definedName name="volbase" localSheetId="8">#REF!</definedName>
    <definedName name="volbase" localSheetId="9">#REF!</definedName>
    <definedName name="volbase">#REF!</definedName>
    <definedName name="volsub" localSheetId="2">#REF!</definedName>
    <definedName name="volsub" localSheetId="6">#REF!</definedName>
    <definedName name="volsub" localSheetId="8">#REF!</definedName>
    <definedName name="volsub" localSheetId="9">#REF!</definedName>
    <definedName name="volsub">#REF!</definedName>
    <definedName name="zebra" localSheetId="2">#REF!</definedName>
    <definedName name="zebra" localSheetId="6">#REF!</definedName>
    <definedName name="zebra" localSheetId="8">#REF!</definedName>
    <definedName name="zebra" localSheetId="9">#REF!</definedName>
    <definedName name="zebra">#REF!</definedName>
    <definedName name="zenil" localSheetId="2">#REF!</definedName>
    <definedName name="zenil" localSheetId="6">#REF!</definedName>
    <definedName name="zenil" localSheetId="8">#REF!</definedName>
    <definedName name="zenil" localSheetId="9">#REF!</definedName>
    <definedName name="zenil">#REF!</definedName>
  </definedNames>
  <calcPr calcId="145621" fullPrecision="0"/>
</workbook>
</file>

<file path=xl/calcChain.xml><?xml version="1.0" encoding="utf-8"?>
<calcChain xmlns="http://schemas.openxmlformats.org/spreadsheetml/2006/main">
  <c r="A55" i="24" l="1"/>
  <c r="A53" i="24"/>
  <c r="A51" i="24"/>
  <c r="A42" i="24"/>
  <c r="A32" i="24"/>
  <c r="A22" i="24"/>
  <c r="A13" i="24"/>
  <c r="A11" i="24"/>
  <c r="B56" i="24"/>
  <c r="B54" i="24"/>
  <c r="B52" i="24"/>
  <c r="B50" i="24"/>
  <c r="B49" i="24"/>
  <c r="B48" i="24"/>
  <c r="B47" i="24"/>
  <c r="B46" i="24"/>
  <c r="B45" i="24"/>
  <c r="B44" i="24"/>
  <c r="B43" i="24"/>
  <c r="B41" i="24"/>
  <c r="B40" i="24"/>
  <c r="B39" i="24"/>
  <c r="B38" i="24"/>
  <c r="B37" i="24"/>
  <c r="B36" i="24"/>
  <c r="B35" i="24"/>
  <c r="B34" i="24"/>
  <c r="B33" i="24"/>
  <c r="B31" i="24"/>
  <c r="B30" i="24"/>
  <c r="B29" i="24"/>
  <c r="B28" i="24"/>
  <c r="B27" i="24"/>
  <c r="B26" i="24"/>
  <c r="B25" i="24"/>
  <c r="B24" i="24" l="1"/>
  <c r="B23" i="24"/>
  <c r="B21" i="24"/>
  <c r="B20" i="24"/>
  <c r="B19" i="24"/>
  <c r="B18" i="24"/>
  <c r="B17" i="24"/>
  <c r="B16" i="24"/>
  <c r="B15" i="24"/>
  <c r="B14" i="24"/>
  <c r="B12" i="24"/>
  <c r="A56" i="24"/>
  <c r="A54" i="24"/>
  <c r="A52" i="24"/>
  <c r="A50" i="24"/>
  <c r="A49" i="24"/>
  <c r="A48" i="24"/>
  <c r="A47" i="24"/>
  <c r="A46" i="24"/>
  <c r="A45" i="24"/>
  <c r="A44" i="24"/>
  <c r="A43" i="24"/>
  <c r="A41" i="24"/>
  <c r="A40" i="24"/>
  <c r="A39" i="24"/>
  <c r="A38" i="24"/>
  <c r="A37" i="24"/>
  <c r="A36" i="24"/>
  <c r="A35" i="24"/>
  <c r="A34" i="24"/>
  <c r="A33" i="24"/>
  <c r="A31" i="24"/>
  <c r="A30" i="24"/>
  <c r="A29" i="24"/>
  <c r="A28" i="24"/>
  <c r="A27" i="24"/>
  <c r="A26" i="24"/>
  <c r="A25" i="24"/>
  <c r="A24" i="24"/>
  <c r="A23" i="24"/>
  <c r="A21" i="24"/>
  <c r="A20" i="24"/>
  <c r="A19" i="24"/>
  <c r="A18" i="24"/>
  <c r="A17" i="24"/>
  <c r="A16" i="24"/>
  <c r="A15" i="24"/>
  <c r="A14" i="24"/>
  <c r="A12" i="24"/>
  <c r="G228" i="1" l="1"/>
  <c r="I228" i="1" s="1"/>
  <c r="J228" i="1" s="1"/>
  <c r="H752" i="9" l="1"/>
  <c r="H751" i="9"/>
  <c r="H750" i="9"/>
  <c r="H749" i="9"/>
  <c r="H792" i="9"/>
  <c r="A782" i="9"/>
  <c r="H789" i="9"/>
  <c r="H790" i="9" s="1"/>
  <c r="H785" i="9"/>
  <c r="H786" i="9" s="1"/>
  <c r="A772" i="9"/>
  <c r="H776" i="9"/>
  <c r="H775" i="9"/>
  <c r="H777" i="9" s="1"/>
  <c r="H779" i="9" s="1"/>
  <c r="A757" i="9"/>
  <c r="H766" i="9"/>
  <c r="H765" i="9"/>
  <c r="H761" i="9"/>
  <c r="H760" i="9"/>
  <c r="H748" i="9"/>
  <c r="H747" i="9"/>
  <c r="H746" i="9"/>
  <c r="H745" i="9"/>
  <c r="H744" i="9"/>
  <c r="A736" i="9"/>
  <c r="H740" i="9"/>
  <c r="H739" i="9"/>
  <c r="G270" i="1"/>
  <c r="I270" i="1" s="1"/>
  <c r="J270" i="1" s="1"/>
  <c r="G271" i="1"/>
  <c r="I271" i="1" s="1"/>
  <c r="J271" i="1" s="1"/>
  <c r="G269" i="1"/>
  <c r="I269" i="1" s="1"/>
  <c r="J269" i="1" s="1"/>
  <c r="G268" i="1"/>
  <c r="I268" i="1" l="1"/>
  <c r="J268" i="1" s="1"/>
  <c r="J272" i="1" s="1"/>
  <c r="G50" i="24" s="1"/>
  <c r="H767" i="9"/>
  <c r="H741" i="9"/>
  <c r="H754" i="9" s="1"/>
  <c r="H762" i="9"/>
  <c r="H769" i="9" s="1"/>
  <c r="H726" i="9" l="1"/>
  <c r="H725" i="9"/>
  <c r="A722" i="9"/>
  <c r="H730" i="9"/>
  <c r="H731" i="9" s="1"/>
  <c r="H712" i="9"/>
  <c r="H713" i="9"/>
  <c r="H714" i="9"/>
  <c r="H715" i="9"/>
  <c r="H716" i="9"/>
  <c r="H707" i="9"/>
  <c r="A704" i="9"/>
  <c r="H708" i="9"/>
  <c r="H709" i="9" s="1"/>
  <c r="H727" i="9" l="1"/>
  <c r="H733" i="9" s="1"/>
  <c r="H717" i="9"/>
  <c r="H719" i="9" s="1"/>
  <c r="H685" i="9"/>
  <c r="H681" i="9"/>
  <c r="H682" i="9" s="1"/>
  <c r="H646" i="9"/>
  <c r="H647" i="9" s="1"/>
  <c r="H590" i="9"/>
  <c r="H575" i="9"/>
  <c r="H571" i="9"/>
  <c r="H570" i="9"/>
  <c r="H698" i="9"/>
  <c r="H699" i="9" s="1"/>
  <c r="H694" i="9"/>
  <c r="H686" i="9"/>
  <c r="H672" i="9"/>
  <c r="H673" i="9" s="1"/>
  <c r="H668" i="9"/>
  <c r="H669" i="9" s="1"/>
  <c r="H659" i="9"/>
  <c r="H660" i="9" s="1"/>
  <c r="H655" i="9"/>
  <c r="H656" i="9" s="1"/>
  <c r="H642" i="9"/>
  <c r="H643" i="9" s="1"/>
  <c r="H633" i="9"/>
  <c r="H634" i="9" s="1"/>
  <c r="H629" i="9"/>
  <c r="H628" i="9"/>
  <c r="H619" i="9"/>
  <c r="H620" i="9" s="1"/>
  <c r="H615" i="9"/>
  <c r="H614" i="9"/>
  <c r="H605" i="9"/>
  <c r="H606" i="9" s="1"/>
  <c r="H601" i="9"/>
  <c r="H600" i="9"/>
  <c r="H591" i="9"/>
  <c r="H586" i="9"/>
  <c r="H585" i="9"/>
  <c r="H576" i="9"/>
  <c r="H561" i="9"/>
  <c r="H562" i="9" s="1"/>
  <c r="H557" i="9"/>
  <c r="H556" i="9"/>
  <c r="H547" i="9"/>
  <c r="H548" i="9" s="1"/>
  <c r="H543" i="9"/>
  <c r="H675" i="9" l="1"/>
  <c r="H616" i="9"/>
  <c r="H622" i="9" s="1"/>
  <c r="H688" i="9"/>
  <c r="H695" i="9"/>
  <c r="H701" i="9" s="1"/>
  <c r="H572" i="9"/>
  <c r="H662" i="9"/>
  <c r="H649" i="9"/>
  <c r="H630" i="9"/>
  <c r="H636" i="9" s="1"/>
  <c r="H602" i="9"/>
  <c r="H608" i="9" s="1"/>
  <c r="H592" i="9"/>
  <c r="H587" i="9"/>
  <c r="H577" i="9"/>
  <c r="H558" i="9"/>
  <c r="H564" i="9" s="1"/>
  <c r="A691" i="9"/>
  <c r="A678" i="9"/>
  <c r="A665" i="9"/>
  <c r="A652" i="9"/>
  <c r="A639" i="9"/>
  <c r="A625" i="9"/>
  <c r="A611" i="9"/>
  <c r="A597" i="9"/>
  <c r="A582" i="9"/>
  <c r="A567" i="9"/>
  <c r="A553" i="9"/>
  <c r="A539" i="9"/>
  <c r="H542" i="9"/>
  <c r="H579" i="9" l="1"/>
  <c r="H594" i="9"/>
  <c r="H544" i="9"/>
  <c r="G147" i="1"/>
  <c r="I147" i="1" s="1"/>
  <c r="J147" i="1" s="1"/>
  <c r="H550" i="9" l="1"/>
  <c r="XFD126" i="9"/>
  <c r="XFD127" i="9" s="1"/>
  <c r="XEV126" i="9"/>
  <c r="XEV127" i="9" s="1"/>
  <c r="XEN126" i="9"/>
  <c r="XEN127" i="9" s="1"/>
  <c r="XEF126" i="9"/>
  <c r="XEF127" i="9" s="1"/>
  <c r="XDX126" i="9"/>
  <c r="XDX127" i="9" s="1"/>
  <c r="XDP126" i="9"/>
  <c r="XDP127" i="9" s="1"/>
  <c r="XDH126" i="9"/>
  <c r="XDH127" i="9" s="1"/>
  <c r="XCZ126" i="9"/>
  <c r="XCZ127" i="9" s="1"/>
  <c r="XCR126" i="9"/>
  <c r="XCR127" i="9" s="1"/>
  <c r="XCJ126" i="9"/>
  <c r="XCJ127" i="9" s="1"/>
  <c r="XCB126" i="9"/>
  <c r="XCB127" i="9" s="1"/>
  <c r="XBT126" i="9"/>
  <c r="XBT127" i="9" s="1"/>
  <c r="XBL126" i="9"/>
  <c r="XBL127" i="9" s="1"/>
  <c r="XBD126" i="9"/>
  <c r="XBD127" i="9" s="1"/>
  <c r="XAV126" i="9"/>
  <c r="XAV127" i="9" s="1"/>
  <c r="XAN126" i="9"/>
  <c r="XAN127" i="9" s="1"/>
  <c r="XAF126" i="9"/>
  <c r="XAF127" i="9" s="1"/>
  <c r="WZX126" i="9"/>
  <c r="WZX127" i="9" s="1"/>
  <c r="WZP126" i="9"/>
  <c r="WZP127" i="9" s="1"/>
  <c r="WZH126" i="9"/>
  <c r="WZH127" i="9" s="1"/>
  <c r="WYZ126" i="9"/>
  <c r="WYZ127" i="9" s="1"/>
  <c r="WYR126" i="9"/>
  <c r="WYR127" i="9" s="1"/>
  <c r="WYJ126" i="9"/>
  <c r="WYJ127" i="9" s="1"/>
  <c r="WYB126" i="9"/>
  <c r="WYB127" i="9" s="1"/>
  <c r="WXT126" i="9"/>
  <c r="WXT127" i="9" s="1"/>
  <c r="WXL126" i="9"/>
  <c r="WXL127" i="9" s="1"/>
  <c r="WXD126" i="9"/>
  <c r="WXD127" i="9" s="1"/>
  <c r="WWV126" i="9"/>
  <c r="WWV127" i="9" s="1"/>
  <c r="WWN126" i="9"/>
  <c r="WWN127" i="9" s="1"/>
  <c r="WWF126" i="9"/>
  <c r="WWF127" i="9" s="1"/>
  <c r="WVX126" i="9"/>
  <c r="WVX127" i="9" s="1"/>
  <c r="WVP126" i="9"/>
  <c r="WVP127" i="9" s="1"/>
  <c r="WVH126" i="9"/>
  <c r="WVH127" i="9" s="1"/>
  <c r="WUZ126" i="9"/>
  <c r="WUZ127" i="9" s="1"/>
  <c r="WUR126" i="9"/>
  <c r="WUR127" i="9" s="1"/>
  <c r="WUJ126" i="9"/>
  <c r="WUJ127" i="9" s="1"/>
  <c r="WUB126" i="9"/>
  <c r="WUB127" i="9" s="1"/>
  <c r="WTT126" i="9"/>
  <c r="WTT127" i="9" s="1"/>
  <c r="WTL126" i="9"/>
  <c r="WTL127" i="9" s="1"/>
  <c r="WTD126" i="9"/>
  <c r="WTD127" i="9" s="1"/>
  <c r="WSV126" i="9"/>
  <c r="WSV127" i="9" s="1"/>
  <c r="WSN126" i="9"/>
  <c r="WSN127" i="9" s="1"/>
  <c r="WSF126" i="9"/>
  <c r="WSF127" i="9" s="1"/>
  <c r="WRX126" i="9"/>
  <c r="WRX127" i="9" s="1"/>
  <c r="WRP126" i="9"/>
  <c r="WRP127" i="9" s="1"/>
  <c r="WRH126" i="9"/>
  <c r="WRH127" i="9" s="1"/>
  <c r="WQZ126" i="9"/>
  <c r="WQZ127" i="9" s="1"/>
  <c r="WQR126" i="9"/>
  <c r="WQR127" i="9" s="1"/>
  <c r="WQJ126" i="9"/>
  <c r="WQJ127" i="9" s="1"/>
  <c r="WQB126" i="9"/>
  <c r="WQB127" i="9" s="1"/>
  <c r="WPT126" i="9"/>
  <c r="WPT127" i="9" s="1"/>
  <c r="WPL126" i="9"/>
  <c r="WPL127" i="9" s="1"/>
  <c r="WPD126" i="9"/>
  <c r="WPD127" i="9" s="1"/>
  <c r="WOV126" i="9"/>
  <c r="WOV127" i="9" s="1"/>
  <c r="WON126" i="9"/>
  <c r="WON127" i="9" s="1"/>
  <c r="WOF126" i="9"/>
  <c r="WOF127" i="9" s="1"/>
  <c r="WNX126" i="9"/>
  <c r="WNX127" i="9" s="1"/>
  <c r="WNP126" i="9"/>
  <c r="WNP127" i="9" s="1"/>
  <c r="WNH126" i="9"/>
  <c r="WNH127" i="9" s="1"/>
  <c r="WMZ126" i="9"/>
  <c r="WMZ127" i="9" s="1"/>
  <c r="WMR126" i="9"/>
  <c r="WMR127" i="9" s="1"/>
  <c r="WMJ126" i="9"/>
  <c r="WMJ127" i="9" s="1"/>
  <c r="WMB126" i="9"/>
  <c r="WMB127" i="9" s="1"/>
  <c r="WLT126" i="9"/>
  <c r="WLT127" i="9" s="1"/>
  <c r="WLL126" i="9"/>
  <c r="WLL127" i="9" s="1"/>
  <c r="WLD126" i="9"/>
  <c r="WLD127" i="9" s="1"/>
  <c r="WKV126" i="9"/>
  <c r="WKV127" i="9" s="1"/>
  <c r="WKN126" i="9"/>
  <c r="WKN127" i="9" s="1"/>
  <c r="WKF126" i="9"/>
  <c r="WKF127" i="9" s="1"/>
  <c r="WJX126" i="9"/>
  <c r="WJX127" i="9" s="1"/>
  <c r="WJP126" i="9"/>
  <c r="WJP127" i="9" s="1"/>
  <c r="WJH126" i="9"/>
  <c r="WJH127" i="9" s="1"/>
  <c r="WIZ126" i="9"/>
  <c r="WIZ127" i="9" s="1"/>
  <c r="WIR126" i="9"/>
  <c r="WIR127" i="9" s="1"/>
  <c r="WIJ126" i="9"/>
  <c r="WIJ127" i="9" s="1"/>
  <c r="WIB126" i="9"/>
  <c r="WIB127" i="9" s="1"/>
  <c r="WHT126" i="9"/>
  <c r="WHT127" i="9" s="1"/>
  <c r="WHL126" i="9"/>
  <c r="WHL127" i="9" s="1"/>
  <c r="WHD126" i="9"/>
  <c r="WHD127" i="9" s="1"/>
  <c r="WGV126" i="9"/>
  <c r="WGV127" i="9" s="1"/>
  <c r="WGN126" i="9"/>
  <c r="WGN127" i="9" s="1"/>
  <c r="WGF126" i="9"/>
  <c r="WGF127" i="9" s="1"/>
  <c r="WFX126" i="9"/>
  <c r="WFX127" i="9" s="1"/>
  <c r="WFP126" i="9"/>
  <c r="WFP127" i="9" s="1"/>
  <c r="WFH126" i="9"/>
  <c r="WFH127" i="9" s="1"/>
  <c r="WEZ126" i="9"/>
  <c r="WEZ127" i="9" s="1"/>
  <c r="WER126" i="9"/>
  <c r="WER127" i="9" s="1"/>
  <c r="WEJ126" i="9"/>
  <c r="WEJ127" i="9" s="1"/>
  <c r="WEB126" i="9"/>
  <c r="WEB127" i="9" s="1"/>
  <c r="WDT126" i="9"/>
  <c r="WDT127" i="9" s="1"/>
  <c r="WDL126" i="9"/>
  <c r="WDL127" i="9" s="1"/>
  <c r="WDD126" i="9"/>
  <c r="WDD127" i="9" s="1"/>
  <c r="WCV126" i="9"/>
  <c r="WCV127" i="9" s="1"/>
  <c r="WCN126" i="9"/>
  <c r="WCN127" i="9" s="1"/>
  <c r="WCF126" i="9"/>
  <c r="WCF127" i="9" s="1"/>
  <c r="WBX126" i="9"/>
  <c r="WBX127" i="9" s="1"/>
  <c r="WBP126" i="9"/>
  <c r="WBP127" i="9" s="1"/>
  <c r="WBH126" i="9"/>
  <c r="WBH127" i="9" s="1"/>
  <c r="WAZ126" i="9"/>
  <c r="WAZ127" i="9" s="1"/>
  <c r="WAR126" i="9"/>
  <c r="WAR127" i="9" s="1"/>
  <c r="WAJ126" i="9"/>
  <c r="WAJ127" i="9" s="1"/>
  <c r="WAB126" i="9"/>
  <c r="WAB127" i="9" s="1"/>
  <c r="VZT126" i="9"/>
  <c r="VZT127" i="9" s="1"/>
  <c r="VZL126" i="9"/>
  <c r="VZL127" i="9" s="1"/>
  <c r="VZD126" i="9"/>
  <c r="VZD127" i="9" s="1"/>
  <c r="VYV126" i="9"/>
  <c r="VYV127" i="9" s="1"/>
  <c r="VYN126" i="9"/>
  <c r="VYN127" i="9" s="1"/>
  <c r="VYF126" i="9"/>
  <c r="VYF127" i="9" s="1"/>
  <c r="VXX126" i="9"/>
  <c r="VXX127" i="9" s="1"/>
  <c r="VXP126" i="9"/>
  <c r="VXP127" i="9" s="1"/>
  <c r="VXH126" i="9"/>
  <c r="VXH127" i="9" s="1"/>
  <c r="VWZ126" i="9"/>
  <c r="VWZ127" i="9" s="1"/>
  <c r="VWR126" i="9"/>
  <c r="VWR127" i="9" s="1"/>
  <c r="VWJ126" i="9"/>
  <c r="VWJ127" i="9" s="1"/>
  <c r="VWB126" i="9"/>
  <c r="VWB127" i="9" s="1"/>
  <c r="VVT126" i="9"/>
  <c r="VVT127" i="9" s="1"/>
  <c r="VVL126" i="9"/>
  <c r="VVL127" i="9" s="1"/>
  <c r="VVD126" i="9"/>
  <c r="VVD127" i="9" s="1"/>
  <c r="VUV126" i="9"/>
  <c r="VUV127" i="9" s="1"/>
  <c r="VUN126" i="9"/>
  <c r="VUN127" i="9" s="1"/>
  <c r="VUF126" i="9"/>
  <c r="VUF127" i="9" s="1"/>
  <c r="VTX126" i="9"/>
  <c r="VTX127" i="9" s="1"/>
  <c r="VTP126" i="9"/>
  <c r="VTP127" i="9" s="1"/>
  <c r="VTH126" i="9"/>
  <c r="VTH127" i="9" s="1"/>
  <c r="VSZ126" i="9"/>
  <c r="VSZ127" i="9" s="1"/>
  <c r="VSR126" i="9"/>
  <c r="VSR127" i="9" s="1"/>
  <c r="VSJ126" i="9"/>
  <c r="VSJ127" i="9" s="1"/>
  <c r="VSB126" i="9"/>
  <c r="VSB127" i="9" s="1"/>
  <c r="VRT126" i="9"/>
  <c r="VRT127" i="9" s="1"/>
  <c r="VRL126" i="9"/>
  <c r="VRL127" i="9" s="1"/>
  <c r="VRD126" i="9"/>
  <c r="VRD127" i="9" s="1"/>
  <c r="VQV126" i="9"/>
  <c r="VQV127" i="9" s="1"/>
  <c r="VQN126" i="9"/>
  <c r="VQN127" i="9" s="1"/>
  <c r="VQF126" i="9"/>
  <c r="VQF127" i="9" s="1"/>
  <c r="VPX126" i="9"/>
  <c r="VPX127" i="9" s="1"/>
  <c r="VPP126" i="9"/>
  <c r="VPP127" i="9" s="1"/>
  <c r="VPH126" i="9"/>
  <c r="VPH127" i="9" s="1"/>
  <c r="VOZ126" i="9"/>
  <c r="VOZ127" i="9" s="1"/>
  <c r="VOR126" i="9"/>
  <c r="VOR127" i="9" s="1"/>
  <c r="VOJ126" i="9"/>
  <c r="VOJ127" i="9" s="1"/>
  <c r="VOB126" i="9"/>
  <c r="VOB127" i="9" s="1"/>
  <c r="VNT126" i="9"/>
  <c r="VNT127" i="9" s="1"/>
  <c r="VNL126" i="9"/>
  <c r="VNL127" i="9" s="1"/>
  <c r="VND126" i="9"/>
  <c r="VND127" i="9" s="1"/>
  <c r="VMV126" i="9"/>
  <c r="VMV127" i="9" s="1"/>
  <c r="VMN126" i="9"/>
  <c r="VMN127" i="9" s="1"/>
  <c r="VMF126" i="9"/>
  <c r="VMF127" i="9" s="1"/>
  <c r="VLX126" i="9"/>
  <c r="VLX127" i="9" s="1"/>
  <c r="VLP126" i="9"/>
  <c r="VLP127" i="9" s="1"/>
  <c r="VLH126" i="9"/>
  <c r="VLH127" i="9" s="1"/>
  <c r="VKZ126" i="9"/>
  <c r="VKZ127" i="9" s="1"/>
  <c r="VKR126" i="9"/>
  <c r="VKR127" i="9" s="1"/>
  <c r="VKJ126" i="9"/>
  <c r="VKJ127" i="9" s="1"/>
  <c r="VKB126" i="9"/>
  <c r="VKB127" i="9" s="1"/>
  <c r="VJT126" i="9"/>
  <c r="VJT127" i="9" s="1"/>
  <c r="VJL126" i="9"/>
  <c r="VJL127" i="9" s="1"/>
  <c r="VJD126" i="9"/>
  <c r="VJD127" i="9" s="1"/>
  <c r="VIV126" i="9"/>
  <c r="VIV127" i="9" s="1"/>
  <c r="VIN126" i="9"/>
  <c r="VIN127" i="9" s="1"/>
  <c r="VIF126" i="9"/>
  <c r="VIF127" i="9" s="1"/>
  <c r="VHX126" i="9"/>
  <c r="VHX127" i="9" s="1"/>
  <c r="VHP126" i="9"/>
  <c r="VHP127" i="9" s="1"/>
  <c r="VHH126" i="9"/>
  <c r="VHH127" i="9" s="1"/>
  <c r="VGZ126" i="9"/>
  <c r="VGZ127" i="9" s="1"/>
  <c r="VGR126" i="9"/>
  <c r="VGR127" i="9" s="1"/>
  <c r="VGJ126" i="9"/>
  <c r="VGJ127" i="9" s="1"/>
  <c r="VGB126" i="9"/>
  <c r="VGB127" i="9" s="1"/>
  <c r="VFT126" i="9"/>
  <c r="VFT127" i="9" s="1"/>
  <c r="VFL126" i="9"/>
  <c r="VFL127" i="9" s="1"/>
  <c r="VFD126" i="9"/>
  <c r="VFD127" i="9" s="1"/>
  <c r="VEV126" i="9"/>
  <c r="VEV127" i="9" s="1"/>
  <c r="VEN126" i="9"/>
  <c r="VEN127" i="9" s="1"/>
  <c r="VEF126" i="9"/>
  <c r="VEF127" i="9" s="1"/>
  <c r="VDX126" i="9"/>
  <c r="VDX127" i="9" s="1"/>
  <c r="VDP126" i="9"/>
  <c r="VDP127" i="9" s="1"/>
  <c r="VDH126" i="9"/>
  <c r="VDH127" i="9" s="1"/>
  <c r="VCZ126" i="9"/>
  <c r="VCZ127" i="9" s="1"/>
  <c r="VCR126" i="9"/>
  <c r="VCR127" i="9" s="1"/>
  <c r="VCJ126" i="9"/>
  <c r="VCJ127" i="9" s="1"/>
  <c r="VCB126" i="9"/>
  <c r="VCB127" i="9" s="1"/>
  <c r="VBT126" i="9"/>
  <c r="VBT127" i="9" s="1"/>
  <c r="VBL126" i="9"/>
  <c r="VBL127" i="9" s="1"/>
  <c r="VBD126" i="9"/>
  <c r="VBD127" i="9" s="1"/>
  <c r="VAV126" i="9"/>
  <c r="VAV127" i="9" s="1"/>
  <c r="VAN126" i="9"/>
  <c r="VAN127" i="9" s="1"/>
  <c r="VAF126" i="9"/>
  <c r="VAF127" i="9" s="1"/>
  <c r="UZX126" i="9"/>
  <c r="UZX127" i="9" s="1"/>
  <c r="UZP126" i="9"/>
  <c r="UZP127" i="9" s="1"/>
  <c r="UZH126" i="9"/>
  <c r="UZH127" i="9" s="1"/>
  <c r="UYZ126" i="9"/>
  <c r="UYZ127" i="9" s="1"/>
  <c r="UYR126" i="9"/>
  <c r="UYR127" i="9" s="1"/>
  <c r="UYJ126" i="9"/>
  <c r="UYJ127" i="9" s="1"/>
  <c r="UYB126" i="9"/>
  <c r="UYB127" i="9" s="1"/>
  <c r="UXT126" i="9"/>
  <c r="UXT127" i="9" s="1"/>
  <c r="UXL126" i="9"/>
  <c r="UXL127" i="9" s="1"/>
  <c r="UXD126" i="9"/>
  <c r="UXD127" i="9" s="1"/>
  <c r="UWV126" i="9"/>
  <c r="UWV127" i="9" s="1"/>
  <c r="UWN126" i="9"/>
  <c r="UWN127" i="9" s="1"/>
  <c r="UWF126" i="9"/>
  <c r="UWF127" i="9" s="1"/>
  <c r="UVX126" i="9"/>
  <c r="UVX127" i="9" s="1"/>
  <c r="UVP126" i="9"/>
  <c r="UVP127" i="9" s="1"/>
  <c r="UVH126" i="9"/>
  <c r="UVH127" i="9" s="1"/>
  <c r="UUZ126" i="9"/>
  <c r="UUZ127" i="9" s="1"/>
  <c r="UUR126" i="9"/>
  <c r="UUR127" i="9" s="1"/>
  <c r="UUJ126" i="9"/>
  <c r="UUJ127" i="9" s="1"/>
  <c r="UUB126" i="9"/>
  <c r="UUB127" i="9" s="1"/>
  <c r="UTT126" i="9"/>
  <c r="UTT127" i="9" s="1"/>
  <c r="UTL126" i="9"/>
  <c r="UTL127" i="9" s="1"/>
  <c r="UTD126" i="9"/>
  <c r="UTD127" i="9" s="1"/>
  <c r="USV126" i="9"/>
  <c r="USV127" i="9" s="1"/>
  <c r="USN126" i="9"/>
  <c r="USN127" i="9" s="1"/>
  <c r="USF126" i="9"/>
  <c r="USF127" i="9" s="1"/>
  <c r="URX126" i="9"/>
  <c r="URX127" i="9" s="1"/>
  <c r="URP126" i="9"/>
  <c r="URP127" i="9" s="1"/>
  <c r="URH126" i="9"/>
  <c r="URH127" i="9" s="1"/>
  <c r="UQZ126" i="9"/>
  <c r="UQZ127" i="9" s="1"/>
  <c r="UQR126" i="9"/>
  <c r="UQR127" i="9" s="1"/>
  <c r="UQJ126" i="9"/>
  <c r="UQJ127" i="9" s="1"/>
  <c r="UQB126" i="9"/>
  <c r="UQB127" i="9" s="1"/>
  <c r="UPT126" i="9"/>
  <c r="UPT127" i="9" s="1"/>
  <c r="UPL126" i="9"/>
  <c r="UPL127" i="9" s="1"/>
  <c r="UPD126" i="9"/>
  <c r="UPD127" i="9" s="1"/>
  <c r="UOV126" i="9"/>
  <c r="UOV127" i="9" s="1"/>
  <c r="UON126" i="9"/>
  <c r="UON127" i="9" s="1"/>
  <c r="UOF126" i="9"/>
  <c r="UOF127" i="9" s="1"/>
  <c r="UNX126" i="9"/>
  <c r="UNX127" i="9" s="1"/>
  <c r="UNP126" i="9"/>
  <c r="UNP127" i="9" s="1"/>
  <c r="UNH126" i="9"/>
  <c r="UNH127" i="9" s="1"/>
  <c r="UMZ126" i="9"/>
  <c r="UMZ127" i="9" s="1"/>
  <c r="UMR126" i="9"/>
  <c r="UMR127" i="9" s="1"/>
  <c r="UMJ126" i="9"/>
  <c r="UMJ127" i="9" s="1"/>
  <c r="UMB126" i="9"/>
  <c r="UMB127" i="9" s="1"/>
  <c r="ULT126" i="9"/>
  <c r="ULT127" i="9" s="1"/>
  <c r="ULL126" i="9"/>
  <c r="ULL127" i="9" s="1"/>
  <c r="ULD126" i="9"/>
  <c r="ULD127" i="9" s="1"/>
  <c r="UKV126" i="9"/>
  <c r="UKV127" i="9" s="1"/>
  <c r="UKN126" i="9"/>
  <c r="UKN127" i="9" s="1"/>
  <c r="UKF126" i="9"/>
  <c r="UKF127" i="9" s="1"/>
  <c r="UJX126" i="9"/>
  <c r="UJX127" i="9" s="1"/>
  <c r="UJP126" i="9"/>
  <c r="UJP127" i="9" s="1"/>
  <c r="UJH126" i="9"/>
  <c r="UJH127" i="9" s="1"/>
  <c r="UIZ126" i="9"/>
  <c r="UIZ127" i="9" s="1"/>
  <c r="UIR126" i="9"/>
  <c r="UIR127" i="9" s="1"/>
  <c r="UIJ126" i="9"/>
  <c r="UIJ127" i="9" s="1"/>
  <c r="UIB126" i="9"/>
  <c r="UIB127" i="9" s="1"/>
  <c r="UHT126" i="9"/>
  <c r="UHT127" i="9" s="1"/>
  <c r="UHL126" i="9"/>
  <c r="UHL127" i="9" s="1"/>
  <c r="UHD126" i="9"/>
  <c r="UHD127" i="9" s="1"/>
  <c r="UGV126" i="9"/>
  <c r="UGV127" i="9" s="1"/>
  <c r="UGN126" i="9"/>
  <c r="UGN127" i="9" s="1"/>
  <c r="UGF126" i="9"/>
  <c r="UGF127" i="9" s="1"/>
  <c r="UFX126" i="9"/>
  <c r="UFX127" i="9" s="1"/>
  <c r="UFP126" i="9"/>
  <c r="UFP127" i="9" s="1"/>
  <c r="UFH126" i="9"/>
  <c r="UFH127" i="9" s="1"/>
  <c r="UEZ126" i="9"/>
  <c r="UEZ127" i="9" s="1"/>
  <c r="UER126" i="9"/>
  <c r="UER127" i="9" s="1"/>
  <c r="UEJ126" i="9"/>
  <c r="UEJ127" i="9" s="1"/>
  <c r="UEB126" i="9"/>
  <c r="UEB127" i="9" s="1"/>
  <c r="UDT126" i="9"/>
  <c r="UDT127" i="9" s="1"/>
  <c r="UDL126" i="9"/>
  <c r="UDL127" i="9" s="1"/>
  <c r="UDD126" i="9"/>
  <c r="UDD127" i="9" s="1"/>
  <c r="UCV126" i="9"/>
  <c r="UCV127" i="9" s="1"/>
  <c r="UCN126" i="9"/>
  <c r="UCN127" i="9" s="1"/>
  <c r="UCF126" i="9"/>
  <c r="UCF127" i="9" s="1"/>
  <c r="UBX126" i="9"/>
  <c r="UBX127" i="9" s="1"/>
  <c r="UBP126" i="9"/>
  <c r="UBP127" i="9" s="1"/>
  <c r="UBH126" i="9"/>
  <c r="UBH127" i="9" s="1"/>
  <c r="UAZ126" i="9"/>
  <c r="UAZ127" i="9" s="1"/>
  <c r="UAR126" i="9"/>
  <c r="UAR127" i="9" s="1"/>
  <c r="UAJ126" i="9"/>
  <c r="UAJ127" i="9" s="1"/>
  <c r="UAB126" i="9"/>
  <c r="UAB127" i="9" s="1"/>
  <c r="TZT126" i="9"/>
  <c r="TZT127" i="9" s="1"/>
  <c r="TZL126" i="9"/>
  <c r="TZL127" i="9" s="1"/>
  <c r="TZD126" i="9"/>
  <c r="TZD127" i="9" s="1"/>
  <c r="TYV126" i="9"/>
  <c r="TYV127" i="9" s="1"/>
  <c r="TYN126" i="9"/>
  <c r="TYN127" i="9" s="1"/>
  <c r="TYF126" i="9"/>
  <c r="TYF127" i="9" s="1"/>
  <c r="TXX126" i="9"/>
  <c r="TXX127" i="9" s="1"/>
  <c r="TXP126" i="9"/>
  <c r="TXP127" i="9" s="1"/>
  <c r="TXH126" i="9"/>
  <c r="TXH127" i="9" s="1"/>
  <c r="TWZ126" i="9"/>
  <c r="TWZ127" i="9" s="1"/>
  <c r="TWR126" i="9"/>
  <c r="TWR127" i="9" s="1"/>
  <c r="TWJ126" i="9"/>
  <c r="TWJ127" i="9" s="1"/>
  <c r="TWB126" i="9"/>
  <c r="TWB127" i="9" s="1"/>
  <c r="TVT126" i="9"/>
  <c r="TVT127" i="9" s="1"/>
  <c r="TVL126" i="9"/>
  <c r="TVL127" i="9" s="1"/>
  <c r="TVD126" i="9"/>
  <c r="TVD127" i="9" s="1"/>
  <c r="TUV126" i="9"/>
  <c r="TUV127" i="9" s="1"/>
  <c r="TUN126" i="9"/>
  <c r="TUN127" i="9" s="1"/>
  <c r="TUF126" i="9"/>
  <c r="TUF127" i="9" s="1"/>
  <c r="TTX126" i="9"/>
  <c r="TTX127" i="9" s="1"/>
  <c r="TTP126" i="9"/>
  <c r="TTP127" i="9" s="1"/>
  <c r="TTH126" i="9"/>
  <c r="TTH127" i="9" s="1"/>
  <c r="TSZ126" i="9"/>
  <c r="TSZ127" i="9" s="1"/>
  <c r="TSR126" i="9"/>
  <c r="TSR127" i="9" s="1"/>
  <c r="TSJ126" i="9"/>
  <c r="TSJ127" i="9" s="1"/>
  <c r="TSB126" i="9"/>
  <c r="TSB127" i="9" s="1"/>
  <c r="TRT126" i="9"/>
  <c r="TRT127" i="9" s="1"/>
  <c r="TRL126" i="9"/>
  <c r="TRL127" i="9" s="1"/>
  <c r="TRD126" i="9"/>
  <c r="TRD127" i="9" s="1"/>
  <c r="TQV126" i="9"/>
  <c r="TQV127" i="9" s="1"/>
  <c r="TQN126" i="9"/>
  <c r="TQN127" i="9" s="1"/>
  <c r="TQF126" i="9"/>
  <c r="TQF127" i="9" s="1"/>
  <c r="TPX126" i="9"/>
  <c r="TPX127" i="9" s="1"/>
  <c r="TPP126" i="9"/>
  <c r="TPP127" i="9" s="1"/>
  <c r="TPH126" i="9"/>
  <c r="TPH127" i="9" s="1"/>
  <c r="TOZ126" i="9"/>
  <c r="TOZ127" i="9" s="1"/>
  <c r="TOR126" i="9"/>
  <c r="TOR127" i="9" s="1"/>
  <c r="TOJ126" i="9"/>
  <c r="TOJ127" i="9" s="1"/>
  <c r="TOB126" i="9"/>
  <c r="TOB127" i="9" s="1"/>
  <c r="TNT126" i="9"/>
  <c r="TNT127" i="9" s="1"/>
  <c r="TNL126" i="9"/>
  <c r="TNL127" i="9" s="1"/>
  <c r="TND126" i="9"/>
  <c r="TND127" i="9" s="1"/>
  <c r="TMV126" i="9"/>
  <c r="TMV127" i="9" s="1"/>
  <c r="TMN126" i="9"/>
  <c r="TMN127" i="9" s="1"/>
  <c r="TMF126" i="9"/>
  <c r="TMF127" i="9" s="1"/>
  <c r="TLX126" i="9"/>
  <c r="TLX127" i="9" s="1"/>
  <c r="TLP126" i="9"/>
  <c r="TLP127" i="9" s="1"/>
  <c r="TLH126" i="9"/>
  <c r="TLH127" i="9" s="1"/>
  <c r="TKZ126" i="9"/>
  <c r="TKZ127" i="9" s="1"/>
  <c r="TKR126" i="9"/>
  <c r="TKR127" i="9" s="1"/>
  <c r="TKJ126" i="9"/>
  <c r="TKJ127" i="9" s="1"/>
  <c r="TKB126" i="9"/>
  <c r="TKB127" i="9" s="1"/>
  <c r="TJT126" i="9"/>
  <c r="TJT127" i="9" s="1"/>
  <c r="TJL126" i="9"/>
  <c r="TJL127" i="9" s="1"/>
  <c r="TJD126" i="9"/>
  <c r="TJD127" i="9" s="1"/>
  <c r="TIV126" i="9"/>
  <c r="TIV127" i="9" s="1"/>
  <c r="TIN126" i="9"/>
  <c r="TIN127" i="9" s="1"/>
  <c r="TIF126" i="9"/>
  <c r="TIF127" i="9" s="1"/>
  <c r="THX126" i="9"/>
  <c r="THX127" i="9" s="1"/>
  <c r="THP126" i="9"/>
  <c r="THP127" i="9" s="1"/>
  <c r="THH126" i="9"/>
  <c r="THH127" i="9" s="1"/>
  <c r="TGZ126" i="9"/>
  <c r="TGZ127" i="9" s="1"/>
  <c r="TGR126" i="9"/>
  <c r="TGR127" i="9" s="1"/>
  <c r="TGJ126" i="9"/>
  <c r="TGJ127" i="9" s="1"/>
  <c r="TGB126" i="9"/>
  <c r="TGB127" i="9" s="1"/>
  <c r="TFT126" i="9"/>
  <c r="TFT127" i="9" s="1"/>
  <c r="TFL126" i="9"/>
  <c r="TFL127" i="9" s="1"/>
  <c r="TFD126" i="9"/>
  <c r="TFD127" i="9" s="1"/>
  <c r="TEV126" i="9"/>
  <c r="TEV127" i="9" s="1"/>
  <c r="TEN126" i="9"/>
  <c r="TEN127" i="9" s="1"/>
  <c r="TEF126" i="9"/>
  <c r="TEF127" i="9" s="1"/>
  <c r="TDX126" i="9"/>
  <c r="TDX127" i="9" s="1"/>
  <c r="TDP126" i="9"/>
  <c r="TDP127" i="9" s="1"/>
  <c r="TDH126" i="9"/>
  <c r="TDH127" i="9" s="1"/>
  <c r="TCZ126" i="9"/>
  <c r="TCZ127" i="9" s="1"/>
  <c r="TCR126" i="9"/>
  <c r="TCR127" i="9" s="1"/>
  <c r="TCJ126" i="9"/>
  <c r="TCJ127" i="9" s="1"/>
  <c r="TCB126" i="9"/>
  <c r="TCB127" i="9" s="1"/>
  <c r="TBT126" i="9"/>
  <c r="TBT127" i="9" s="1"/>
  <c r="TBL126" i="9"/>
  <c r="TBL127" i="9" s="1"/>
  <c r="TBD126" i="9"/>
  <c r="TBD127" i="9" s="1"/>
  <c r="TAV126" i="9"/>
  <c r="TAV127" i="9" s="1"/>
  <c r="TAN126" i="9"/>
  <c r="TAN127" i="9" s="1"/>
  <c r="TAF126" i="9"/>
  <c r="TAF127" i="9" s="1"/>
  <c r="SZX126" i="9"/>
  <c r="SZX127" i="9" s="1"/>
  <c r="SZP126" i="9"/>
  <c r="SZP127" i="9" s="1"/>
  <c r="SZH126" i="9"/>
  <c r="SZH127" i="9" s="1"/>
  <c r="SYZ126" i="9"/>
  <c r="SYZ127" i="9" s="1"/>
  <c r="SYR126" i="9"/>
  <c r="SYR127" i="9" s="1"/>
  <c r="SYJ126" i="9"/>
  <c r="SYJ127" i="9" s="1"/>
  <c r="SYB126" i="9"/>
  <c r="SYB127" i="9" s="1"/>
  <c r="SXT126" i="9"/>
  <c r="SXT127" i="9" s="1"/>
  <c r="SXL126" i="9"/>
  <c r="SXL127" i="9" s="1"/>
  <c r="SXD126" i="9"/>
  <c r="SXD127" i="9" s="1"/>
  <c r="SWV126" i="9"/>
  <c r="SWV127" i="9" s="1"/>
  <c r="SWN126" i="9"/>
  <c r="SWN127" i="9" s="1"/>
  <c r="SWF126" i="9"/>
  <c r="SWF127" i="9" s="1"/>
  <c r="SVX126" i="9"/>
  <c r="SVX127" i="9" s="1"/>
  <c r="SVP126" i="9"/>
  <c r="SVP127" i="9" s="1"/>
  <c r="SVH126" i="9"/>
  <c r="SVH127" i="9" s="1"/>
  <c r="SUZ126" i="9"/>
  <c r="SUZ127" i="9" s="1"/>
  <c r="SUR126" i="9"/>
  <c r="SUR127" i="9" s="1"/>
  <c r="SUJ126" i="9"/>
  <c r="SUJ127" i="9" s="1"/>
  <c r="SUB126" i="9"/>
  <c r="SUB127" i="9" s="1"/>
  <c r="STT126" i="9"/>
  <c r="STT127" i="9" s="1"/>
  <c r="STL126" i="9"/>
  <c r="STL127" i="9" s="1"/>
  <c r="STD126" i="9"/>
  <c r="STD127" i="9" s="1"/>
  <c r="SSV126" i="9"/>
  <c r="SSV127" i="9" s="1"/>
  <c r="SSN126" i="9"/>
  <c r="SSN127" i="9" s="1"/>
  <c r="SSF126" i="9"/>
  <c r="SSF127" i="9" s="1"/>
  <c r="SRX126" i="9"/>
  <c r="SRX127" i="9" s="1"/>
  <c r="SRP126" i="9"/>
  <c r="SRP127" i="9" s="1"/>
  <c r="SRH126" i="9"/>
  <c r="SRH127" i="9" s="1"/>
  <c r="SQZ126" i="9"/>
  <c r="SQZ127" i="9" s="1"/>
  <c r="SQR126" i="9"/>
  <c r="SQR127" i="9" s="1"/>
  <c r="SQJ126" i="9"/>
  <c r="SQJ127" i="9" s="1"/>
  <c r="SQB126" i="9"/>
  <c r="SQB127" i="9" s="1"/>
  <c r="SPT126" i="9"/>
  <c r="SPT127" i="9" s="1"/>
  <c r="SPL126" i="9"/>
  <c r="SPL127" i="9" s="1"/>
  <c r="SPD126" i="9"/>
  <c r="SPD127" i="9" s="1"/>
  <c r="SOV126" i="9"/>
  <c r="SOV127" i="9" s="1"/>
  <c r="SON126" i="9"/>
  <c r="SON127" i="9" s="1"/>
  <c r="SOF126" i="9"/>
  <c r="SOF127" i="9" s="1"/>
  <c r="SNX126" i="9"/>
  <c r="SNX127" i="9" s="1"/>
  <c r="SNP126" i="9"/>
  <c r="SNP127" i="9" s="1"/>
  <c r="SNH126" i="9"/>
  <c r="SNH127" i="9" s="1"/>
  <c r="SMZ126" i="9"/>
  <c r="SMZ127" i="9" s="1"/>
  <c r="SMR126" i="9"/>
  <c r="SMR127" i="9" s="1"/>
  <c r="SMJ126" i="9"/>
  <c r="SMJ127" i="9" s="1"/>
  <c r="SMB126" i="9"/>
  <c r="SMB127" i="9" s="1"/>
  <c r="SLT126" i="9"/>
  <c r="SLT127" i="9" s="1"/>
  <c r="SLL126" i="9"/>
  <c r="SLL127" i="9" s="1"/>
  <c r="SLD126" i="9"/>
  <c r="SLD127" i="9" s="1"/>
  <c r="SKV126" i="9"/>
  <c r="SKV127" i="9" s="1"/>
  <c r="SKN126" i="9"/>
  <c r="SKN127" i="9" s="1"/>
  <c r="SKF126" i="9"/>
  <c r="SKF127" i="9" s="1"/>
  <c r="SJX126" i="9"/>
  <c r="SJX127" i="9" s="1"/>
  <c r="SJP126" i="9"/>
  <c r="SJP127" i="9" s="1"/>
  <c r="SJH126" i="9"/>
  <c r="SJH127" i="9" s="1"/>
  <c r="SIZ126" i="9"/>
  <c r="SIZ127" i="9" s="1"/>
  <c r="SIR126" i="9"/>
  <c r="SIR127" i="9" s="1"/>
  <c r="SIJ126" i="9"/>
  <c r="SIJ127" i="9" s="1"/>
  <c r="SIB126" i="9"/>
  <c r="SIB127" i="9" s="1"/>
  <c r="SHT126" i="9"/>
  <c r="SHT127" i="9" s="1"/>
  <c r="SHL126" i="9"/>
  <c r="SHL127" i="9" s="1"/>
  <c r="SHD126" i="9"/>
  <c r="SHD127" i="9" s="1"/>
  <c r="SGV126" i="9"/>
  <c r="SGV127" i="9" s="1"/>
  <c r="SGN126" i="9"/>
  <c r="SGN127" i="9" s="1"/>
  <c r="SGF126" i="9"/>
  <c r="SGF127" i="9" s="1"/>
  <c r="SFX126" i="9"/>
  <c r="SFX127" i="9" s="1"/>
  <c r="SFP126" i="9"/>
  <c r="SFP127" i="9" s="1"/>
  <c r="SFH126" i="9"/>
  <c r="SFH127" i="9" s="1"/>
  <c r="SEZ126" i="9"/>
  <c r="SEZ127" i="9" s="1"/>
  <c r="SER126" i="9"/>
  <c r="SER127" i="9" s="1"/>
  <c r="SEJ126" i="9"/>
  <c r="SEJ127" i="9" s="1"/>
  <c r="SEB126" i="9"/>
  <c r="SEB127" i="9" s="1"/>
  <c r="SDT126" i="9"/>
  <c r="SDT127" i="9" s="1"/>
  <c r="SDL126" i="9"/>
  <c r="SDL127" i="9" s="1"/>
  <c r="SDD126" i="9"/>
  <c r="SDD127" i="9" s="1"/>
  <c r="SCV126" i="9"/>
  <c r="SCV127" i="9" s="1"/>
  <c r="SCN126" i="9"/>
  <c r="SCN127" i="9" s="1"/>
  <c r="SCF126" i="9"/>
  <c r="SCF127" i="9" s="1"/>
  <c r="SBX126" i="9"/>
  <c r="SBX127" i="9" s="1"/>
  <c r="SBP126" i="9"/>
  <c r="SBP127" i="9" s="1"/>
  <c r="SBH126" i="9"/>
  <c r="SBH127" i="9" s="1"/>
  <c r="SAZ126" i="9"/>
  <c r="SAZ127" i="9" s="1"/>
  <c r="SAR126" i="9"/>
  <c r="SAR127" i="9" s="1"/>
  <c r="SAJ126" i="9"/>
  <c r="SAJ127" i="9" s="1"/>
  <c r="SAB126" i="9"/>
  <c r="SAB127" i="9" s="1"/>
  <c r="RZT126" i="9"/>
  <c r="RZT127" i="9" s="1"/>
  <c r="RZL126" i="9"/>
  <c r="RZL127" i="9" s="1"/>
  <c r="RZD126" i="9"/>
  <c r="RZD127" i="9" s="1"/>
  <c r="RYV126" i="9"/>
  <c r="RYV127" i="9" s="1"/>
  <c r="RYN126" i="9"/>
  <c r="RYN127" i="9" s="1"/>
  <c r="RYF126" i="9"/>
  <c r="RYF127" i="9" s="1"/>
  <c r="RXX126" i="9"/>
  <c r="RXX127" i="9" s="1"/>
  <c r="RXP126" i="9"/>
  <c r="RXP127" i="9" s="1"/>
  <c r="RXH126" i="9"/>
  <c r="RXH127" i="9" s="1"/>
  <c r="RWZ126" i="9"/>
  <c r="RWZ127" i="9" s="1"/>
  <c r="RWR126" i="9"/>
  <c r="RWR127" i="9" s="1"/>
  <c r="RWJ126" i="9"/>
  <c r="RWJ127" i="9" s="1"/>
  <c r="RWB126" i="9"/>
  <c r="RWB127" i="9" s="1"/>
  <c r="RVT126" i="9"/>
  <c r="RVT127" i="9" s="1"/>
  <c r="RVL126" i="9"/>
  <c r="RVL127" i="9" s="1"/>
  <c r="RVD126" i="9"/>
  <c r="RVD127" i="9" s="1"/>
  <c r="RUV126" i="9"/>
  <c r="RUV127" i="9" s="1"/>
  <c r="RUN126" i="9"/>
  <c r="RUN127" i="9" s="1"/>
  <c r="RUF126" i="9"/>
  <c r="RUF127" i="9" s="1"/>
  <c r="RTX126" i="9"/>
  <c r="RTX127" i="9" s="1"/>
  <c r="RTP126" i="9"/>
  <c r="RTP127" i="9" s="1"/>
  <c r="RTH126" i="9"/>
  <c r="RTH127" i="9" s="1"/>
  <c r="RSZ126" i="9"/>
  <c r="RSZ127" i="9" s="1"/>
  <c r="RSR126" i="9"/>
  <c r="RSR127" i="9" s="1"/>
  <c r="RSJ126" i="9"/>
  <c r="RSJ127" i="9" s="1"/>
  <c r="RSB126" i="9"/>
  <c r="RSB127" i="9" s="1"/>
  <c r="RRT126" i="9"/>
  <c r="RRT127" i="9" s="1"/>
  <c r="RRL126" i="9"/>
  <c r="RRL127" i="9" s="1"/>
  <c r="RRD126" i="9"/>
  <c r="RRD127" i="9" s="1"/>
  <c r="RQV126" i="9"/>
  <c r="RQV127" i="9" s="1"/>
  <c r="RQN126" i="9"/>
  <c r="RQN127" i="9" s="1"/>
  <c r="RQF126" i="9"/>
  <c r="RQF127" i="9" s="1"/>
  <c r="RPX126" i="9"/>
  <c r="RPX127" i="9" s="1"/>
  <c r="RPP126" i="9"/>
  <c r="RPP127" i="9" s="1"/>
  <c r="RPH126" i="9"/>
  <c r="RPH127" i="9" s="1"/>
  <c r="ROZ126" i="9"/>
  <c r="ROZ127" i="9" s="1"/>
  <c r="ROR126" i="9"/>
  <c r="ROR127" i="9" s="1"/>
  <c r="ROJ126" i="9"/>
  <c r="ROJ127" i="9" s="1"/>
  <c r="ROB126" i="9"/>
  <c r="ROB127" i="9" s="1"/>
  <c r="RNT126" i="9"/>
  <c r="RNT127" i="9" s="1"/>
  <c r="RNL126" i="9"/>
  <c r="RNL127" i="9" s="1"/>
  <c r="RND126" i="9"/>
  <c r="RND127" i="9" s="1"/>
  <c r="RMV126" i="9"/>
  <c r="RMV127" i="9" s="1"/>
  <c r="RMN126" i="9"/>
  <c r="RMN127" i="9" s="1"/>
  <c r="RMF126" i="9"/>
  <c r="RMF127" i="9" s="1"/>
  <c r="RLX126" i="9"/>
  <c r="RLX127" i="9" s="1"/>
  <c r="RLP126" i="9"/>
  <c r="RLP127" i="9" s="1"/>
  <c r="RLH126" i="9"/>
  <c r="RLH127" i="9" s="1"/>
  <c r="RKZ126" i="9"/>
  <c r="RKZ127" i="9" s="1"/>
  <c r="RKR126" i="9"/>
  <c r="RKR127" i="9" s="1"/>
  <c r="RKJ126" i="9"/>
  <c r="RKJ127" i="9" s="1"/>
  <c r="RKB126" i="9"/>
  <c r="RKB127" i="9" s="1"/>
  <c r="RJT126" i="9"/>
  <c r="RJT127" i="9" s="1"/>
  <c r="RJL126" i="9"/>
  <c r="RJL127" i="9" s="1"/>
  <c r="RJD126" i="9"/>
  <c r="RJD127" i="9" s="1"/>
  <c r="RIV126" i="9"/>
  <c r="RIV127" i="9" s="1"/>
  <c r="RIN126" i="9"/>
  <c r="RIN127" i="9" s="1"/>
  <c r="RIF126" i="9"/>
  <c r="RIF127" i="9" s="1"/>
  <c r="RHX126" i="9"/>
  <c r="RHX127" i="9" s="1"/>
  <c r="RHP126" i="9"/>
  <c r="RHP127" i="9" s="1"/>
  <c r="RHH126" i="9"/>
  <c r="RHH127" i="9" s="1"/>
  <c r="RGZ126" i="9"/>
  <c r="RGZ127" i="9" s="1"/>
  <c r="RGR126" i="9"/>
  <c r="RGR127" i="9" s="1"/>
  <c r="RGJ126" i="9"/>
  <c r="RGJ127" i="9" s="1"/>
  <c r="RGB126" i="9"/>
  <c r="RGB127" i="9" s="1"/>
  <c r="RFT126" i="9"/>
  <c r="RFT127" i="9" s="1"/>
  <c r="RFL126" i="9"/>
  <c r="RFL127" i="9" s="1"/>
  <c r="RFD126" i="9"/>
  <c r="RFD127" i="9" s="1"/>
  <c r="REV126" i="9"/>
  <c r="REV127" i="9" s="1"/>
  <c r="REN126" i="9"/>
  <c r="REN127" i="9" s="1"/>
  <c r="REF126" i="9"/>
  <c r="REF127" i="9" s="1"/>
  <c r="RDX126" i="9"/>
  <c r="RDX127" i="9" s="1"/>
  <c r="RDP126" i="9"/>
  <c r="RDP127" i="9" s="1"/>
  <c r="RDH126" i="9"/>
  <c r="RDH127" i="9" s="1"/>
  <c r="RCZ126" i="9"/>
  <c r="RCZ127" i="9" s="1"/>
  <c r="RCR126" i="9"/>
  <c r="RCR127" i="9" s="1"/>
  <c r="RCJ126" i="9"/>
  <c r="RCJ127" i="9" s="1"/>
  <c r="RCB126" i="9"/>
  <c r="RCB127" i="9" s="1"/>
  <c r="RBT126" i="9"/>
  <c r="RBT127" i="9" s="1"/>
  <c r="RBL126" i="9"/>
  <c r="RBL127" i="9" s="1"/>
  <c r="RBD126" i="9"/>
  <c r="RBD127" i="9" s="1"/>
  <c r="RAV126" i="9"/>
  <c r="RAV127" i="9" s="1"/>
  <c r="RAN126" i="9"/>
  <c r="RAN127" i="9" s="1"/>
  <c r="RAF126" i="9"/>
  <c r="RAF127" i="9" s="1"/>
  <c r="QZX126" i="9"/>
  <c r="QZX127" i="9" s="1"/>
  <c r="QZP126" i="9"/>
  <c r="QZP127" i="9" s="1"/>
  <c r="QZH126" i="9"/>
  <c r="QZH127" i="9" s="1"/>
  <c r="QYZ126" i="9"/>
  <c r="QYZ127" i="9" s="1"/>
  <c r="QYR126" i="9"/>
  <c r="QYR127" i="9" s="1"/>
  <c r="QYJ126" i="9"/>
  <c r="QYJ127" i="9" s="1"/>
  <c r="QYB126" i="9"/>
  <c r="QYB127" i="9" s="1"/>
  <c r="QXT126" i="9"/>
  <c r="QXT127" i="9" s="1"/>
  <c r="QXL126" i="9"/>
  <c r="QXL127" i="9" s="1"/>
  <c r="QXD126" i="9"/>
  <c r="QXD127" i="9" s="1"/>
  <c r="QWV126" i="9"/>
  <c r="QWV127" i="9" s="1"/>
  <c r="QWN126" i="9"/>
  <c r="QWN127" i="9" s="1"/>
  <c r="QWF126" i="9"/>
  <c r="QWF127" i="9" s="1"/>
  <c r="QVX126" i="9"/>
  <c r="QVX127" i="9" s="1"/>
  <c r="QVP126" i="9"/>
  <c r="QVP127" i="9" s="1"/>
  <c r="QVH126" i="9"/>
  <c r="QVH127" i="9" s="1"/>
  <c r="QUZ126" i="9"/>
  <c r="QUZ127" i="9" s="1"/>
  <c r="QUR126" i="9"/>
  <c r="QUR127" i="9" s="1"/>
  <c r="QUJ126" i="9"/>
  <c r="QUJ127" i="9" s="1"/>
  <c r="QUB126" i="9"/>
  <c r="QUB127" i="9" s="1"/>
  <c r="QTT126" i="9"/>
  <c r="QTT127" i="9" s="1"/>
  <c r="QTL126" i="9"/>
  <c r="QTL127" i="9" s="1"/>
  <c r="QTD126" i="9"/>
  <c r="QTD127" i="9" s="1"/>
  <c r="QSV126" i="9"/>
  <c r="QSV127" i="9" s="1"/>
  <c r="QSN126" i="9"/>
  <c r="QSN127" i="9" s="1"/>
  <c r="QSF126" i="9"/>
  <c r="QSF127" i="9" s="1"/>
  <c r="QRX126" i="9"/>
  <c r="QRX127" i="9" s="1"/>
  <c r="QRP126" i="9"/>
  <c r="QRP127" i="9" s="1"/>
  <c r="QRH126" i="9"/>
  <c r="QRH127" i="9" s="1"/>
  <c r="QQZ126" i="9"/>
  <c r="QQZ127" i="9" s="1"/>
  <c r="QQR126" i="9"/>
  <c r="QQR127" i="9" s="1"/>
  <c r="QQJ126" i="9"/>
  <c r="QQJ127" i="9" s="1"/>
  <c r="QQB126" i="9"/>
  <c r="QQB127" i="9" s="1"/>
  <c r="QPT126" i="9"/>
  <c r="QPT127" i="9" s="1"/>
  <c r="QPL126" i="9"/>
  <c r="QPL127" i="9" s="1"/>
  <c r="QPD126" i="9"/>
  <c r="QPD127" i="9" s="1"/>
  <c r="QOV126" i="9"/>
  <c r="QOV127" i="9" s="1"/>
  <c r="QON126" i="9"/>
  <c r="QON127" i="9" s="1"/>
  <c r="QOF126" i="9"/>
  <c r="QOF127" i="9" s="1"/>
  <c r="QNX126" i="9"/>
  <c r="QNX127" i="9" s="1"/>
  <c r="QNP126" i="9"/>
  <c r="QNP127" i="9" s="1"/>
  <c r="QNH126" i="9"/>
  <c r="QNH127" i="9" s="1"/>
  <c r="QMZ126" i="9"/>
  <c r="QMZ127" i="9" s="1"/>
  <c r="QMR126" i="9"/>
  <c r="QMR127" i="9" s="1"/>
  <c r="QMJ126" i="9"/>
  <c r="QMJ127" i="9" s="1"/>
  <c r="QMB126" i="9"/>
  <c r="QMB127" i="9" s="1"/>
  <c r="QLT126" i="9"/>
  <c r="QLT127" i="9" s="1"/>
  <c r="QLL126" i="9"/>
  <c r="QLL127" i="9" s="1"/>
  <c r="QLD126" i="9"/>
  <c r="QLD127" i="9" s="1"/>
  <c r="QKV126" i="9"/>
  <c r="QKV127" i="9" s="1"/>
  <c r="QKN126" i="9"/>
  <c r="QKN127" i="9" s="1"/>
  <c r="QKF126" i="9"/>
  <c r="QKF127" i="9" s="1"/>
  <c r="QJX126" i="9"/>
  <c r="QJX127" i="9" s="1"/>
  <c r="QJP126" i="9"/>
  <c r="QJP127" i="9" s="1"/>
  <c r="QJH126" i="9"/>
  <c r="QJH127" i="9" s="1"/>
  <c r="QIZ126" i="9"/>
  <c r="QIZ127" i="9" s="1"/>
  <c r="QIR126" i="9"/>
  <c r="QIR127" i="9" s="1"/>
  <c r="QIJ126" i="9"/>
  <c r="QIJ127" i="9" s="1"/>
  <c r="QIB126" i="9"/>
  <c r="QIB127" i="9" s="1"/>
  <c r="QHT126" i="9"/>
  <c r="QHT127" i="9" s="1"/>
  <c r="QHL126" i="9"/>
  <c r="QHL127" i="9" s="1"/>
  <c r="QHD126" i="9"/>
  <c r="QHD127" i="9" s="1"/>
  <c r="QGV126" i="9"/>
  <c r="QGV127" i="9" s="1"/>
  <c r="QGN126" i="9"/>
  <c r="QGN127" i="9" s="1"/>
  <c r="QGF126" i="9"/>
  <c r="QGF127" i="9" s="1"/>
  <c r="QFX126" i="9"/>
  <c r="QFX127" i="9" s="1"/>
  <c r="QFP126" i="9"/>
  <c r="QFP127" i="9" s="1"/>
  <c r="QFH126" i="9"/>
  <c r="QFH127" i="9" s="1"/>
  <c r="QEZ126" i="9"/>
  <c r="QEZ127" i="9" s="1"/>
  <c r="QER126" i="9"/>
  <c r="QER127" i="9" s="1"/>
  <c r="QEJ126" i="9"/>
  <c r="QEJ127" i="9" s="1"/>
  <c r="QEB126" i="9"/>
  <c r="QEB127" i="9" s="1"/>
  <c r="QDT126" i="9"/>
  <c r="QDT127" i="9" s="1"/>
  <c r="QDL126" i="9"/>
  <c r="QDL127" i="9" s="1"/>
  <c r="QDD126" i="9"/>
  <c r="QDD127" i="9" s="1"/>
  <c r="QCV126" i="9"/>
  <c r="QCV127" i="9" s="1"/>
  <c r="QCN126" i="9"/>
  <c r="QCN127" i="9" s="1"/>
  <c r="QCF126" i="9"/>
  <c r="QCF127" i="9" s="1"/>
  <c r="QBX126" i="9"/>
  <c r="QBX127" i="9" s="1"/>
  <c r="QBP126" i="9"/>
  <c r="QBP127" i="9" s="1"/>
  <c r="QBH126" i="9"/>
  <c r="QBH127" i="9" s="1"/>
  <c r="QAZ126" i="9"/>
  <c r="QAZ127" i="9" s="1"/>
  <c r="QAR126" i="9"/>
  <c r="QAR127" i="9" s="1"/>
  <c r="QAJ126" i="9"/>
  <c r="QAJ127" i="9" s="1"/>
  <c r="QAB126" i="9"/>
  <c r="QAB127" i="9" s="1"/>
  <c r="PZT126" i="9"/>
  <c r="PZT127" i="9" s="1"/>
  <c r="PZL126" i="9"/>
  <c r="PZL127" i="9" s="1"/>
  <c r="PZD126" i="9"/>
  <c r="PZD127" i="9" s="1"/>
  <c r="PYV126" i="9"/>
  <c r="PYV127" i="9" s="1"/>
  <c r="PYN126" i="9"/>
  <c r="PYN127" i="9" s="1"/>
  <c r="PYF126" i="9"/>
  <c r="PYF127" i="9" s="1"/>
  <c r="PXX126" i="9"/>
  <c r="PXX127" i="9" s="1"/>
  <c r="PXP126" i="9"/>
  <c r="PXP127" i="9" s="1"/>
  <c r="PXH126" i="9"/>
  <c r="PXH127" i="9" s="1"/>
  <c r="PWZ126" i="9"/>
  <c r="PWZ127" i="9" s="1"/>
  <c r="PWR126" i="9"/>
  <c r="PWR127" i="9" s="1"/>
  <c r="PWJ126" i="9"/>
  <c r="PWJ127" i="9" s="1"/>
  <c r="PWB126" i="9"/>
  <c r="PWB127" i="9" s="1"/>
  <c r="PVT126" i="9"/>
  <c r="PVT127" i="9" s="1"/>
  <c r="PVL126" i="9"/>
  <c r="PVL127" i="9" s="1"/>
  <c r="PVD126" i="9"/>
  <c r="PVD127" i="9" s="1"/>
  <c r="PUV126" i="9"/>
  <c r="PUV127" i="9" s="1"/>
  <c r="PUN126" i="9"/>
  <c r="PUN127" i="9" s="1"/>
  <c r="PUF126" i="9"/>
  <c r="PUF127" i="9" s="1"/>
  <c r="PTX126" i="9"/>
  <c r="PTX127" i="9" s="1"/>
  <c r="PTP126" i="9"/>
  <c r="PTP127" i="9" s="1"/>
  <c r="PTH126" i="9"/>
  <c r="PTH127" i="9" s="1"/>
  <c r="PSZ126" i="9"/>
  <c r="PSZ127" i="9" s="1"/>
  <c r="PSR126" i="9"/>
  <c r="PSR127" i="9" s="1"/>
  <c r="PSJ126" i="9"/>
  <c r="PSJ127" i="9" s="1"/>
  <c r="PSB126" i="9"/>
  <c r="PSB127" i="9" s="1"/>
  <c r="PRT126" i="9"/>
  <c r="PRT127" i="9" s="1"/>
  <c r="PRL126" i="9"/>
  <c r="PRL127" i="9" s="1"/>
  <c r="PRD126" i="9"/>
  <c r="PRD127" i="9" s="1"/>
  <c r="PQV126" i="9"/>
  <c r="PQV127" i="9" s="1"/>
  <c r="PQN126" i="9"/>
  <c r="PQN127" i="9" s="1"/>
  <c r="PQF126" i="9"/>
  <c r="PQF127" i="9" s="1"/>
  <c r="PPX126" i="9"/>
  <c r="PPX127" i="9" s="1"/>
  <c r="PPP126" i="9"/>
  <c r="PPP127" i="9" s="1"/>
  <c r="PPH126" i="9"/>
  <c r="PPH127" i="9" s="1"/>
  <c r="POZ126" i="9"/>
  <c r="POZ127" i="9" s="1"/>
  <c r="POR126" i="9"/>
  <c r="POR127" i="9" s="1"/>
  <c r="POJ126" i="9"/>
  <c r="POJ127" i="9" s="1"/>
  <c r="POB126" i="9"/>
  <c r="POB127" i="9" s="1"/>
  <c r="PNT126" i="9"/>
  <c r="PNT127" i="9" s="1"/>
  <c r="PNL126" i="9"/>
  <c r="PNL127" i="9" s="1"/>
  <c r="PND126" i="9"/>
  <c r="PND127" i="9" s="1"/>
  <c r="PMV126" i="9"/>
  <c r="PMV127" i="9" s="1"/>
  <c r="PMN126" i="9"/>
  <c r="PMN127" i="9" s="1"/>
  <c r="PMF126" i="9"/>
  <c r="PMF127" i="9" s="1"/>
  <c r="PLX126" i="9"/>
  <c r="PLX127" i="9" s="1"/>
  <c r="PLP126" i="9"/>
  <c r="PLP127" i="9" s="1"/>
  <c r="PLH126" i="9"/>
  <c r="PLH127" i="9" s="1"/>
  <c r="PKZ126" i="9"/>
  <c r="PKZ127" i="9" s="1"/>
  <c r="PKR126" i="9"/>
  <c r="PKR127" i="9" s="1"/>
  <c r="PKJ126" i="9"/>
  <c r="PKJ127" i="9" s="1"/>
  <c r="PKB126" i="9"/>
  <c r="PKB127" i="9" s="1"/>
  <c r="PJT126" i="9"/>
  <c r="PJT127" i="9" s="1"/>
  <c r="PJL126" i="9"/>
  <c r="PJL127" i="9" s="1"/>
  <c r="PJD126" i="9"/>
  <c r="PJD127" i="9" s="1"/>
  <c r="PIV126" i="9"/>
  <c r="PIV127" i="9" s="1"/>
  <c r="PIN126" i="9"/>
  <c r="PIN127" i="9" s="1"/>
  <c r="PIF126" i="9"/>
  <c r="PIF127" i="9" s="1"/>
  <c r="PHX126" i="9"/>
  <c r="PHX127" i="9" s="1"/>
  <c r="PHP126" i="9"/>
  <c r="PHP127" i="9" s="1"/>
  <c r="PHH126" i="9"/>
  <c r="PHH127" i="9" s="1"/>
  <c r="PGZ126" i="9"/>
  <c r="PGZ127" i="9" s="1"/>
  <c r="PGR126" i="9"/>
  <c r="PGR127" i="9" s="1"/>
  <c r="PGJ126" i="9"/>
  <c r="PGJ127" i="9" s="1"/>
  <c r="PGB126" i="9"/>
  <c r="PGB127" i="9" s="1"/>
  <c r="PFT126" i="9"/>
  <c r="PFT127" i="9" s="1"/>
  <c r="PFL126" i="9"/>
  <c r="PFL127" i="9" s="1"/>
  <c r="PFD126" i="9"/>
  <c r="PFD127" i="9" s="1"/>
  <c r="PEV126" i="9"/>
  <c r="PEV127" i="9" s="1"/>
  <c r="PEN126" i="9"/>
  <c r="PEN127" i="9" s="1"/>
  <c r="PEF126" i="9"/>
  <c r="PEF127" i="9" s="1"/>
  <c r="PDX126" i="9"/>
  <c r="PDX127" i="9" s="1"/>
  <c r="PDP126" i="9"/>
  <c r="PDP127" i="9" s="1"/>
  <c r="PDH126" i="9"/>
  <c r="PDH127" i="9" s="1"/>
  <c r="PCZ126" i="9"/>
  <c r="PCZ127" i="9" s="1"/>
  <c r="PCR126" i="9"/>
  <c r="PCR127" i="9" s="1"/>
  <c r="PCJ126" i="9"/>
  <c r="PCJ127" i="9" s="1"/>
  <c r="PCB126" i="9"/>
  <c r="PCB127" i="9" s="1"/>
  <c r="PBT126" i="9"/>
  <c r="PBT127" i="9" s="1"/>
  <c r="PBL126" i="9"/>
  <c r="PBL127" i="9" s="1"/>
  <c r="PBD126" i="9"/>
  <c r="PBD127" i="9" s="1"/>
  <c r="PAV126" i="9"/>
  <c r="PAV127" i="9" s="1"/>
  <c r="PAN126" i="9"/>
  <c r="PAN127" i="9" s="1"/>
  <c r="PAF126" i="9"/>
  <c r="PAF127" i="9" s="1"/>
  <c r="OZX126" i="9"/>
  <c r="OZX127" i="9" s="1"/>
  <c r="OZP126" i="9"/>
  <c r="OZP127" i="9" s="1"/>
  <c r="OZH126" i="9"/>
  <c r="OZH127" i="9" s="1"/>
  <c r="OYZ126" i="9"/>
  <c r="OYZ127" i="9" s="1"/>
  <c r="OYR126" i="9"/>
  <c r="OYR127" i="9" s="1"/>
  <c r="OYJ126" i="9"/>
  <c r="OYJ127" i="9" s="1"/>
  <c r="OYB126" i="9"/>
  <c r="OYB127" i="9" s="1"/>
  <c r="OXT126" i="9"/>
  <c r="OXT127" i="9" s="1"/>
  <c r="OXL126" i="9"/>
  <c r="OXL127" i="9" s="1"/>
  <c r="OXD126" i="9"/>
  <c r="OXD127" i="9" s="1"/>
  <c r="OWV126" i="9"/>
  <c r="OWV127" i="9" s="1"/>
  <c r="OWN126" i="9"/>
  <c r="OWN127" i="9" s="1"/>
  <c r="OWF126" i="9"/>
  <c r="OWF127" i="9" s="1"/>
  <c r="OVX126" i="9"/>
  <c r="OVX127" i="9" s="1"/>
  <c r="OVP126" i="9"/>
  <c r="OVP127" i="9" s="1"/>
  <c r="OVH126" i="9"/>
  <c r="OVH127" i="9" s="1"/>
  <c r="OUZ126" i="9"/>
  <c r="OUZ127" i="9" s="1"/>
  <c r="OUR126" i="9"/>
  <c r="OUR127" i="9" s="1"/>
  <c r="OUJ126" i="9"/>
  <c r="OUJ127" i="9" s="1"/>
  <c r="OUB126" i="9"/>
  <c r="OUB127" i="9" s="1"/>
  <c r="OTT126" i="9"/>
  <c r="OTT127" i="9" s="1"/>
  <c r="OTL126" i="9"/>
  <c r="OTL127" i="9" s="1"/>
  <c r="OTD126" i="9"/>
  <c r="OTD127" i="9" s="1"/>
  <c r="OSV126" i="9"/>
  <c r="OSV127" i="9" s="1"/>
  <c r="OSN126" i="9"/>
  <c r="OSN127" i="9" s="1"/>
  <c r="OSF126" i="9"/>
  <c r="OSF127" i="9" s="1"/>
  <c r="ORX126" i="9"/>
  <c r="ORX127" i="9" s="1"/>
  <c r="ORP126" i="9"/>
  <c r="ORP127" i="9" s="1"/>
  <c r="ORH126" i="9"/>
  <c r="ORH127" i="9" s="1"/>
  <c r="OQZ126" i="9"/>
  <c r="OQZ127" i="9" s="1"/>
  <c r="OQR126" i="9"/>
  <c r="OQR127" i="9" s="1"/>
  <c r="OQJ126" i="9"/>
  <c r="OQJ127" i="9" s="1"/>
  <c r="OQB126" i="9"/>
  <c r="OQB127" i="9" s="1"/>
  <c r="OPT126" i="9"/>
  <c r="OPT127" i="9" s="1"/>
  <c r="OPL126" i="9"/>
  <c r="OPL127" i="9" s="1"/>
  <c r="OPD126" i="9"/>
  <c r="OPD127" i="9" s="1"/>
  <c r="OOV126" i="9"/>
  <c r="OOV127" i="9" s="1"/>
  <c r="OON126" i="9"/>
  <c r="OON127" i="9" s="1"/>
  <c r="OOF126" i="9"/>
  <c r="OOF127" i="9" s="1"/>
  <c r="ONX126" i="9"/>
  <c r="ONX127" i="9" s="1"/>
  <c r="ONP126" i="9"/>
  <c r="ONP127" i="9" s="1"/>
  <c r="ONH126" i="9"/>
  <c r="ONH127" i="9" s="1"/>
  <c r="OMZ126" i="9"/>
  <c r="OMZ127" i="9" s="1"/>
  <c r="OMR126" i="9"/>
  <c r="OMR127" i="9" s="1"/>
  <c r="OMJ126" i="9"/>
  <c r="OMJ127" i="9" s="1"/>
  <c r="OMB126" i="9"/>
  <c r="OMB127" i="9" s="1"/>
  <c r="OLT126" i="9"/>
  <c r="OLT127" i="9" s="1"/>
  <c r="OLL126" i="9"/>
  <c r="OLL127" i="9" s="1"/>
  <c r="OLD126" i="9"/>
  <c r="OLD127" i="9" s="1"/>
  <c r="OKV126" i="9"/>
  <c r="OKV127" i="9" s="1"/>
  <c r="OKN126" i="9"/>
  <c r="OKN127" i="9" s="1"/>
  <c r="OKF126" i="9"/>
  <c r="OKF127" i="9" s="1"/>
  <c r="OJX126" i="9"/>
  <c r="OJX127" i="9" s="1"/>
  <c r="OJP126" i="9"/>
  <c r="OJP127" i="9" s="1"/>
  <c r="OJH126" i="9"/>
  <c r="OJH127" i="9" s="1"/>
  <c r="OIZ126" i="9"/>
  <c r="OIZ127" i="9" s="1"/>
  <c r="OIR126" i="9"/>
  <c r="OIR127" i="9" s="1"/>
  <c r="OIJ126" i="9"/>
  <c r="OIJ127" i="9" s="1"/>
  <c r="OIB126" i="9"/>
  <c r="OIB127" i="9" s="1"/>
  <c r="OHT126" i="9"/>
  <c r="OHT127" i="9" s="1"/>
  <c r="OHL126" i="9"/>
  <c r="OHL127" i="9" s="1"/>
  <c r="OHD126" i="9"/>
  <c r="OHD127" i="9" s="1"/>
  <c r="OGV126" i="9"/>
  <c r="OGV127" i="9" s="1"/>
  <c r="OGN126" i="9"/>
  <c r="OGN127" i="9" s="1"/>
  <c r="OGF126" i="9"/>
  <c r="OGF127" i="9" s="1"/>
  <c r="OFX126" i="9"/>
  <c r="OFX127" i="9" s="1"/>
  <c r="OFP126" i="9"/>
  <c r="OFP127" i="9" s="1"/>
  <c r="OFH126" i="9"/>
  <c r="OFH127" i="9" s="1"/>
  <c r="OEZ126" i="9"/>
  <c r="OEZ127" i="9" s="1"/>
  <c r="OER126" i="9"/>
  <c r="OER127" i="9" s="1"/>
  <c r="OEJ126" i="9"/>
  <c r="OEJ127" i="9" s="1"/>
  <c r="OEB126" i="9"/>
  <c r="OEB127" i="9" s="1"/>
  <c r="ODT126" i="9"/>
  <c r="ODT127" i="9" s="1"/>
  <c r="ODL126" i="9"/>
  <c r="ODL127" i="9" s="1"/>
  <c r="ODD126" i="9"/>
  <c r="ODD127" i="9" s="1"/>
  <c r="OCV126" i="9"/>
  <c r="OCV127" i="9" s="1"/>
  <c r="OCN126" i="9"/>
  <c r="OCN127" i="9" s="1"/>
  <c r="OCF126" i="9"/>
  <c r="OCF127" i="9" s="1"/>
  <c r="OBX126" i="9"/>
  <c r="OBX127" i="9" s="1"/>
  <c r="OBP126" i="9"/>
  <c r="OBP127" i="9" s="1"/>
  <c r="OBH126" i="9"/>
  <c r="OBH127" i="9" s="1"/>
  <c r="OAZ126" i="9"/>
  <c r="OAZ127" i="9" s="1"/>
  <c r="OAR126" i="9"/>
  <c r="OAR127" i="9" s="1"/>
  <c r="OAJ126" i="9"/>
  <c r="OAJ127" i="9" s="1"/>
  <c r="OAB126" i="9"/>
  <c r="OAB127" i="9" s="1"/>
  <c r="NZT126" i="9"/>
  <c r="NZT127" i="9" s="1"/>
  <c r="NZL126" i="9"/>
  <c r="NZL127" i="9" s="1"/>
  <c r="NZD126" i="9"/>
  <c r="NZD127" i="9" s="1"/>
  <c r="NYV126" i="9"/>
  <c r="NYV127" i="9" s="1"/>
  <c r="NYN126" i="9"/>
  <c r="NYN127" i="9" s="1"/>
  <c r="NYF126" i="9"/>
  <c r="NYF127" i="9" s="1"/>
  <c r="NXX126" i="9"/>
  <c r="NXX127" i="9" s="1"/>
  <c r="NXP126" i="9"/>
  <c r="NXP127" i="9" s="1"/>
  <c r="NXH126" i="9"/>
  <c r="NXH127" i="9" s="1"/>
  <c r="NWZ126" i="9"/>
  <c r="NWZ127" i="9" s="1"/>
  <c r="NWR126" i="9"/>
  <c r="NWR127" i="9" s="1"/>
  <c r="NWJ126" i="9"/>
  <c r="NWJ127" i="9" s="1"/>
  <c r="NWB126" i="9"/>
  <c r="NWB127" i="9" s="1"/>
  <c r="NVT126" i="9"/>
  <c r="NVT127" i="9" s="1"/>
  <c r="NVL126" i="9"/>
  <c r="NVL127" i="9" s="1"/>
  <c r="NVD126" i="9"/>
  <c r="NVD127" i="9" s="1"/>
  <c r="NUV126" i="9"/>
  <c r="NUV127" i="9" s="1"/>
  <c r="NUN126" i="9"/>
  <c r="NUN127" i="9" s="1"/>
  <c r="NUF126" i="9"/>
  <c r="NUF127" i="9" s="1"/>
  <c r="NTX126" i="9"/>
  <c r="NTX127" i="9" s="1"/>
  <c r="NTP126" i="9"/>
  <c r="NTP127" i="9" s="1"/>
  <c r="NTH126" i="9"/>
  <c r="NTH127" i="9" s="1"/>
  <c r="NSZ126" i="9"/>
  <c r="NSZ127" i="9" s="1"/>
  <c r="NSR126" i="9"/>
  <c r="NSR127" i="9" s="1"/>
  <c r="NSJ126" i="9"/>
  <c r="NSJ127" i="9" s="1"/>
  <c r="NSB126" i="9"/>
  <c r="NSB127" i="9" s="1"/>
  <c r="NRT126" i="9"/>
  <c r="NRT127" i="9" s="1"/>
  <c r="NRL126" i="9"/>
  <c r="NRL127" i="9" s="1"/>
  <c r="NRD126" i="9"/>
  <c r="NRD127" i="9" s="1"/>
  <c r="NQV126" i="9"/>
  <c r="NQV127" i="9" s="1"/>
  <c r="NQN126" i="9"/>
  <c r="NQN127" i="9" s="1"/>
  <c r="NQF126" i="9"/>
  <c r="NQF127" i="9" s="1"/>
  <c r="NPX126" i="9"/>
  <c r="NPX127" i="9" s="1"/>
  <c r="NPP126" i="9"/>
  <c r="NPP127" i="9" s="1"/>
  <c r="NPH126" i="9"/>
  <c r="NPH127" i="9" s="1"/>
  <c r="NOZ126" i="9"/>
  <c r="NOZ127" i="9" s="1"/>
  <c r="NOR126" i="9"/>
  <c r="NOR127" i="9" s="1"/>
  <c r="NOJ126" i="9"/>
  <c r="NOJ127" i="9" s="1"/>
  <c r="NOB126" i="9"/>
  <c r="NOB127" i="9" s="1"/>
  <c r="NNT126" i="9"/>
  <c r="NNT127" i="9" s="1"/>
  <c r="NNL126" i="9"/>
  <c r="NNL127" i="9" s="1"/>
  <c r="NND126" i="9"/>
  <c r="NND127" i="9" s="1"/>
  <c r="NMV126" i="9"/>
  <c r="NMV127" i="9" s="1"/>
  <c r="NMN126" i="9"/>
  <c r="NMN127" i="9" s="1"/>
  <c r="NMF126" i="9"/>
  <c r="NMF127" i="9" s="1"/>
  <c r="NLX126" i="9"/>
  <c r="NLX127" i="9" s="1"/>
  <c r="NLP126" i="9"/>
  <c r="NLP127" i="9" s="1"/>
  <c r="NLH126" i="9"/>
  <c r="NLH127" i="9" s="1"/>
  <c r="NKZ126" i="9"/>
  <c r="NKZ127" i="9" s="1"/>
  <c r="NKR126" i="9"/>
  <c r="NKR127" i="9" s="1"/>
  <c r="NKJ126" i="9"/>
  <c r="NKJ127" i="9" s="1"/>
  <c r="NKB126" i="9"/>
  <c r="NKB127" i="9" s="1"/>
  <c r="NJT126" i="9"/>
  <c r="NJT127" i="9" s="1"/>
  <c r="NJL126" i="9"/>
  <c r="NJL127" i="9" s="1"/>
  <c r="NJD126" i="9"/>
  <c r="NJD127" i="9" s="1"/>
  <c r="NIV126" i="9"/>
  <c r="NIV127" i="9" s="1"/>
  <c r="NIN126" i="9"/>
  <c r="NIN127" i="9" s="1"/>
  <c r="NIF126" i="9"/>
  <c r="NIF127" i="9" s="1"/>
  <c r="NHX126" i="9"/>
  <c r="NHX127" i="9" s="1"/>
  <c r="NHP126" i="9"/>
  <c r="NHP127" i="9" s="1"/>
  <c r="NHH126" i="9"/>
  <c r="NHH127" i="9" s="1"/>
  <c r="NGZ126" i="9"/>
  <c r="NGZ127" i="9" s="1"/>
  <c r="NGR126" i="9"/>
  <c r="NGR127" i="9" s="1"/>
  <c r="NGJ126" i="9"/>
  <c r="NGJ127" i="9" s="1"/>
  <c r="NGB126" i="9"/>
  <c r="NGB127" i="9" s="1"/>
  <c r="NFT126" i="9"/>
  <c r="NFT127" i="9" s="1"/>
  <c r="NFL126" i="9"/>
  <c r="NFL127" i="9" s="1"/>
  <c r="NFD126" i="9"/>
  <c r="NFD127" i="9" s="1"/>
  <c r="NEV126" i="9"/>
  <c r="NEV127" i="9" s="1"/>
  <c r="NEN126" i="9"/>
  <c r="NEN127" i="9" s="1"/>
  <c r="NEF126" i="9"/>
  <c r="NEF127" i="9" s="1"/>
  <c r="NDX126" i="9"/>
  <c r="NDX127" i="9" s="1"/>
  <c r="NDP126" i="9"/>
  <c r="NDP127" i="9" s="1"/>
  <c r="NDH126" i="9"/>
  <c r="NDH127" i="9" s="1"/>
  <c r="NCZ126" i="9"/>
  <c r="NCZ127" i="9" s="1"/>
  <c r="NCR126" i="9"/>
  <c r="NCR127" i="9" s="1"/>
  <c r="NCJ126" i="9"/>
  <c r="NCJ127" i="9" s="1"/>
  <c r="NCB126" i="9"/>
  <c r="NCB127" i="9" s="1"/>
  <c r="NBT126" i="9"/>
  <c r="NBT127" i="9" s="1"/>
  <c r="NBL126" i="9"/>
  <c r="NBL127" i="9" s="1"/>
  <c r="NBD126" i="9"/>
  <c r="NBD127" i="9" s="1"/>
  <c r="NAV126" i="9"/>
  <c r="NAV127" i="9" s="1"/>
  <c r="NAN126" i="9"/>
  <c r="NAN127" i="9" s="1"/>
  <c r="NAF126" i="9"/>
  <c r="NAF127" i="9" s="1"/>
  <c r="MZX126" i="9"/>
  <c r="MZX127" i="9" s="1"/>
  <c r="MZP126" i="9"/>
  <c r="MZP127" i="9" s="1"/>
  <c r="MZH126" i="9"/>
  <c r="MZH127" i="9" s="1"/>
  <c r="MYZ126" i="9"/>
  <c r="MYZ127" i="9" s="1"/>
  <c r="MYR126" i="9"/>
  <c r="MYR127" i="9" s="1"/>
  <c r="MYJ126" i="9"/>
  <c r="MYJ127" i="9" s="1"/>
  <c r="MYB126" i="9"/>
  <c r="MYB127" i="9" s="1"/>
  <c r="MXT126" i="9"/>
  <c r="MXT127" i="9" s="1"/>
  <c r="MXL126" i="9"/>
  <c r="MXL127" i="9" s="1"/>
  <c r="MXD126" i="9"/>
  <c r="MXD127" i="9" s="1"/>
  <c r="MWV126" i="9"/>
  <c r="MWV127" i="9" s="1"/>
  <c r="MWN126" i="9"/>
  <c r="MWN127" i="9" s="1"/>
  <c r="MWF126" i="9"/>
  <c r="MWF127" i="9" s="1"/>
  <c r="MVX126" i="9"/>
  <c r="MVX127" i="9" s="1"/>
  <c r="MVP126" i="9"/>
  <c r="MVP127" i="9" s="1"/>
  <c r="MVH126" i="9"/>
  <c r="MVH127" i="9" s="1"/>
  <c r="MUZ126" i="9"/>
  <c r="MUZ127" i="9" s="1"/>
  <c r="MUR126" i="9"/>
  <c r="MUR127" i="9" s="1"/>
  <c r="MUJ126" i="9"/>
  <c r="MUJ127" i="9" s="1"/>
  <c r="MUB126" i="9"/>
  <c r="MUB127" i="9" s="1"/>
  <c r="MTT126" i="9"/>
  <c r="MTT127" i="9" s="1"/>
  <c r="MTL126" i="9"/>
  <c r="MTL127" i="9" s="1"/>
  <c r="MTD126" i="9"/>
  <c r="MTD127" i="9" s="1"/>
  <c r="MSV126" i="9"/>
  <c r="MSV127" i="9" s="1"/>
  <c r="MSN126" i="9"/>
  <c r="MSN127" i="9" s="1"/>
  <c r="MSF126" i="9"/>
  <c r="MSF127" i="9" s="1"/>
  <c r="MRX126" i="9"/>
  <c r="MRX127" i="9" s="1"/>
  <c r="MRP126" i="9"/>
  <c r="MRP127" i="9" s="1"/>
  <c r="MRH126" i="9"/>
  <c r="MRH127" i="9" s="1"/>
  <c r="MQZ126" i="9"/>
  <c r="MQZ127" i="9" s="1"/>
  <c r="MQR126" i="9"/>
  <c r="MQR127" i="9" s="1"/>
  <c r="MQJ126" i="9"/>
  <c r="MQJ127" i="9" s="1"/>
  <c r="MQB126" i="9"/>
  <c r="MQB127" i="9" s="1"/>
  <c r="MPT126" i="9"/>
  <c r="MPT127" i="9" s="1"/>
  <c r="MPL126" i="9"/>
  <c r="MPL127" i="9" s="1"/>
  <c r="MPD126" i="9"/>
  <c r="MPD127" i="9" s="1"/>
  <c r="MOV126" i="9"/>
  <c r="MOV127" i="9" s="1"/>
  <c r="MON126" i="9"/>
  <c r="MON127" i="9" s="1"/>
  <c r="MOF126" i="9"/>
  <c r="MOF127" i="9" s="1"/>
  <c r="MNX126" i="9"/>
  <c r="MNX127" i="9" s="1"/>
  <c r="MNP126" i="9"/>
  <c r="MNP127" i="9" s="1"/>
  <c r="MNH126" i="9"/>
  <c r="MNH127" i="9" s="1"/>
  <c r="MMZ126" i="9"/>
  <c r="MMZ127" i="9" s="1"/>
  <c r="MMR126" i="9"/>
  <c r="MMR127" i="9" s="1"/>
  <c r="MMJ126" i="9"/>
  <c r="MMJ127" i="9" s="1"/>
  <c r="MMB126" i="9"/>
  <c r="MMB127" i="9" s="1"/>
  <c r="MLT126" i="9"/>
  <c r="MLT127" i="9" s="1"/>
  <c r="MLL126" i="9"/>
  <c r="MLL127" i="9" s="1"/>
  <c r="MLD126" i="9"/>
  <c r="MLD127" i="9" s="1"/>
  <c r="MKV126" i="9"/>
  <c r="MKV127" i="9" s="1"/>
  <c r="MKN126" i="9"/>
  <c r="MKN127" i="9" s="1"/>
  <c r="MKF126" i="9"/>
  <c r="MKF127" i="9" s="1"/>
  <c r="MJX126" i="9"/>
  <c r="MJX127" i="9" s="1"/>
  <c r="MJP126" i="9"/>
  <c r="MJP127" i="9" s="1"/>
  <c r="MJH126" i="9"/>
  <c r="MJH127" i="9" s="1"/>
  <c r="MIZ126" i="9"/>
  <c r="MIZ127" i="9" s="1"/>
  <c r="MIR126" i="9"/>
  <c r="MIR127" i="9" s="1"/>
  <c r="MIJ126" i="9"/>
  <c r="MIJ127" i="9" s="1"/>
  <c r="MIB126" i="9"/>
  <c r="MIB127" i="9" s="1"/>
  <c r="MHT126" i="9"/>
  <c r="MHT127" i="9" s="1"/>
  <c r="MHL126" i="9"/>
  <c r="MHL127" i="9" s="1"/>
  <c r="MHD126" i="9"/>
  <c r="MHD127" i="9" s="1"/>
  <c r="MGV126" i="9"/>
  <c r="MGV127" i="9" s="1"/>
  <c r="MGN126" i="9"/>
  <c r="MGN127" i="9" s="1"/>
  <c r="MGF126" i="9"/>
  <c r="MGF127" i="9" s="1"/>
  <c r="MFX126" i="9"/>
  <c r="MFX127" i="9" s="1"/>
  <c r="MFP126" i="9"/>
  <c r="MFP127" i="9" s="1"/>
  <c r="MFH126" i="9"/>
  <c r="MFH127" i="9" s="1"/>
  <c r="MEZ126" i="9"/>
  <c r="MEZ127" i="9" s="1"/>
  <c r="MER126" i="9"/>
  <c r="MER127" i="9" s="1"/>
  <c r="MEJ126" i="9"/>
  <c r="MEJ127" i="9" s="1"/>
  <c r="MEB126" i="9"/>
  <c r="MEB127" i="9" s="1"/>
  <c r="MDT126" i="9"/>
  <c r="MDT127" i="9" s="1"/>
  <c r="MDL126" i="9"/>
  <c r="MDL127" i="9" s="1"/>
  <c r="MDD126" i="9"/>
  <c r="MDD127" i="9" s="1"/>
  <c r="MCV126" i="9"/>
  <c r="MCV127" i="9" s="1"/>
  <c r="MCN126" i="9"/>
  <c r="MCN127" i="9" s="1"/>
  <c r="MCF126" i="9"/>
  <c r="MCF127" i="9" s="1"/>
  <c r="MBX126" i="9"/>
  <c r="MBX127" i="9" s="1"/>
  <c r="MBP126" i="9"/>
  <c r="MBP127" i="9" s="1"/>
  <c r="MBH126" i="9"/>
  <c r="MBH127" i="9" s="1"/>
  <c r="MAZ126" i="9"/>
  <c r="MAZ127" i="9" s="1"/>
  <c r="MAR126" i="9"/>
  <c r="MAR127" i="9" s="1"/>
  <c r="MAJ126" i="9"/>
  <c r="MAJ127" i="9" s="1"/>
  <c r="MAB126" i="9"/>
  <c r="MAB127" i="9" s="1"/>
  <c r="LZT126" i="9"/>
  <c r="LZT127" i="9" s="1"/>
  <c r="LZL126" i="9"/>
  <c r="LZL127" i="9" s="1"/>
  <c r="LZD126" i="9"/>
  <c r="LZD127" i="9" s="1"/>
  <c r="LYV126" i="9"/>
  <c r="LYV127" i="9" s="1"/>
  <c r="LYN126" i="9"/>
  <c r="LYN127" i="9" s="1"/>
  <c r="LYF126" i="9"/>
  <c r="LYF127" i="9" s="1"/>
  <c r="LXX126" i="9"/>
  <c r="LXX127" i="9" s="1"/>
  <c r="LXP126" i="9"/>
  <c r="LXP127" i="9" s="1"/>
  <c r="LXH126" i="9"/>
  <c r="LXH127" i="9" s="1"/>
  <c r="LWZ126" i="9"/>
  <c r="LWZ127" i="9" s="1"/>
  <c r="LWR126" i="9"/>
  <c r="LWR127" i="9" s="1"/>
  <c r="LWJ126" i="9"/>
  <c r="LWJ127" i="9" s="1"/>
  <c r="LWB126" i="9"/>
  <c r="LWB127" i="9" s="1"/>
  <c r="LVT126" i="9"/>
  <c r="LVT127" i="9" s="1"/>
  <c r="LVL126" i="9"/>
  <c r="LVL127" i="9" s="1"/>
  <c r="LVD126" i="9"/>
  <c r="LVD127" i="9" s="1"/>
  <c r="LUV126" i="9"/>
  <c r="LUV127" i="9" s="1"/>
  <c r="LUN126" i="9"/>
  <c r="LUN127" i="9" s="1"/>
  <c r="LUF126" i="9"/>
  <c r="LUF127" i="9" s="1"/>
  <c r="LTX126" i="9"/>
  <c r="LTX127" i="9" s="1"/>
  <c r="LTP126" i="9"/>
  <c r="LTP127" i="9" s="1"/>
  <c r="LTH126" i="9"/>
  <c r="LTH127" i="9" s="1"/>
  <c r="LSZ126" i="9"/>
  <c r="LSZ127" i="9" s="1"/>
  <c r="LSR126" i="9"/>
  <c r="LSR127" i="9" s="1"/>
  <c r="LSJ126" i="9"/>
  <c r="LSJ127" i="9" s="1"/>
  <c r="LSB126" i="9"/>
  <c r="LSB127" i="9" s="1"/>
  <c r="LRT126" i="9"/>
  <c r="LRT127" i="9" s="1"/>
  <c r="LRL126" i="9"/>
  <c r="LRL127" i="9" s="1"/>
  <c r="LRD126" i="9"/>
  <c r="LRD127" i="9" s="1"/>
  <c r="LQV126" i="9"/>
  <c r="LQV127" i="9" s="1"/>
  <c r="LQN126" i="9"/>
  <c r="LQN127" i="9" s="1"/>
  <c r="LQF126" i="9"/>
  <c r="LQF127" i="9" s="1"/>
  <c r="LPX126" i="9"/>
  <c r="LPX127" i="9" s="1"/>
  <c r="LPP126" i="9"/>
  <c r="LPP127" i="9" s="1"/>
  <c r="LPH126" i="9"/>
  <c r="LPH127" i="9" s="1"/>
  <c r="LOZ126" i="9"/>
  <c r="LOZ127" i="9" s="1"/>
  <c r="LOR126" i="9"/>
  <c r="LOR127" i="9" s="1"/>
  <c r="LOJ126" i="9"/>
  <c r="LOJ127" i="9" s="1"/>
  <c r="LOB126" i="9"/>
  <c r="LOB127" i="9" s="1"/>
  <c r="LNT126" i="9"/>
  <c r="LNT127" i="9" s="1"/>
  <c r="LNL126" i="9"/>
  <c r="LNL127" i="9" s="1"/>
  <c r="LND126" i="9"/>
  <c r="LND127" i="9" s="1"/>
  <c r="LMV126" i="9"/>
  <c r="LMV127" i="9" s="1"/>
  <c r="LMN126" i="9"/>
  <c r="LMN127" i="9" s="1"/>
  <c r="LMF126" i="9"/>
  <c r="LMF127" i="9" s="1"/>
  <c r="LLX126" i="9"/>
  <c r="LLX127" i="9" s="1"/>
  <c r="LLP126" i="9"/>
  <c r="LLP127" i="9" s="1"/>
  <c r="LLH126" i="9"/>
  <c r="LLH127" i="9" s="1"/>
  <c r="LKZ126" i="9"/>
  <c r="LKZ127" i="9" s="1"/>
  <c r="LKR126" i="9"/>
  <c r="LKR127" i="9" s="1"/>
  <c r="LKJ126" i="9"/>
  <c r="LKJ127" i="9" s="1"/>
  <c r="LKB126" i="9"/>
  <c r="LKB127" i="9" s="1"/>
  <c r="LJT126" i="9"/>
  <c r="LJT127" i="9" s="1"/>
  <c r="LJL126" i="9"/>
  <c r="LJL127" i="9" s="1"/>
  <c r="LJD126" i="9"/>
  <c r="LJD127" i="9" s="1"/>
  <c r="LIV126" i="9"/>
  <c r="LIV127" i="9" s="1"/>
  <c r="LIN126" i="9"/>
  <c r="LIN127" i="9" s="1"/>
  <c r="LIF126" i="9"/>
  <c r="LIF127" i="9" s="1"/>
  <c r="LHX126" i="9"/>
  <c r="LHX127" i="9" s="1"/>
  <c r="LHP126" i="9"/>
  <c r="LHP127" i="9" s="1"/>
  <c r="LHH126" i="9"/>
  <c r="LHH127" i="9" s="1"/>
  <c r="LGZ126" i="9"/>
  <c r="LGZ127" i="9" s="1"/>
  <c r="LGR126" i="9"/>
  <c r="LGR127" i="9" s="1"/>
  <c r="LGJ126" i="9"/>
  <c r="LGJ127" i="9" s="1"/>
  <c r="LGB126" i="9"/>
  <c r="LGB127" i="9" s="1"/>
  <c r="LFT126" i="9"/>
  <c r="LFT127" i="9" s="1"/>
  <c r="LFL126" i="9"/>
  <c r="LFL127" i="9" s="1"/>
  <c r="LFD126" i="9"/>
  <c r="LFD127" i="9" s="1"/>
  <c r="LEV126" i="9"/>
  <c r="LEV127" i="9" s="1"/>
  <c r="LEN126" i="9"/>
  <c r="LEN127" i="9" s="1"/>
  <c r="LEF126" i="9"/>
  <c r="LEF127" i="9" s="1"/>
  <c r="LDX126" i="9"/>
  <c r="LDX127" i="9" s="1"/>
  <c r="LDP126" i="9"/>
  <c r="LDP127" i="9" s="1"/>
  <c r="LDH126" i="9"/>
  <c r="LDH127" i="9" s="1"/>
  <c r="LCZ126" i="9"/>
  <c r="LCZ127" i="9" s="1"/>
  <c r="LCR126" i="9"/>
  <c r="LCR127" i="9" s="1"/>
  <c r="LCJ126" i="9"/>
  <c r="LCJ127" i="9" s="1"/>
  <c r="LCB126" i="9"/>
  <c r="LCB127" i="9" s="1"/>
  <c r="LBT126" i="9"/>
  <c r="LBT127" i="9" s="1"/>
  <c r="LBL126" i="9"/>
  <c r="LBL127" i="9" s="1"/>
  <c r="LBD126" i="9"/>
  <c r="LBD127" i="9" s="1"/>
  <c r="LAV126" i="9"/>
  <c r="LAV127" i="9" s="1"/>
  <c r="LAN126" i="9"/>
  <c r="LAN127" i="9" s="1"/>
  <c r="LAF126" i="9"/>
  <c r="LAF127" i="9" s="1"/>
  <c r="KZX126" i="9"/>
  <c r="KZX127" i="9" s="1"/>
  <c r="KZP126" i="9"/>
  <c r="KZP127" i="9" s="1"/>
  <c r="KZH126" i="9"/>
  <c r="KZH127" i="9" s="1"/>
  <c r="KYZ126" i="9"/>
  <c r="KYZ127" i="9" s="1"/>
  <c r="KYR126" i="9"/>
  <c r="KYR127" i="9" s="1"/>
  <c r="KYJ126" i="9"/>
  <c r="KYJ127" i="9" s="1"/>
  <c r="KYB126" i="9"/>
  <c r="KYB127" i="9" s="1"/>
  <c r="KXT126" i="9"/>
  <c r="KXT127" i="9" s="1"/>
  <c r="KXL126" i="9"/>
  <c r="KXL127" i="9" s="1"/>
  <c r="KXD126" i="9"/>
  <c r="KXD127" i="9" s="1"/>
  <c r="KWV126" i="9"/>
  <c r="KWV127" i="9" s="1"/>
  <c r="KWN126" i="9"/>
  <c r="KWN127" i="9" s="1"/>
  <c r="KWF126" i="9"/>
  <c r="KWF127" i="9" s="1"/>
  <c r="KVX126" i="9"/>
  <c r="KVX127" i="9" s="1"/>
  <c r="KVP126" i="9"/>
  <c r="KVP127" i="9" s="1"/>
  <c r="KVH126" i="9"/>
  <c r="KVH127" i="9" s="1"/>
  <c r="KUZ126" i="9"/>
  <c r="KUZ127" i="9" s="1"/>
  <c r="KUR126" i="9"/>
  <c r="KUR127" i="9" s="1"/>
  <c r="KUJ126" i="9"/>
  <c r="KUJ127" i="9" s="1"/>
  <c r="KUB126" i="9"/>
  <c r="KUB127" i="9" s="1"/>
  <c r="KTT126" i="9"/>
  <c r="KTT127" i="9" s="1"/>
  <c r="KTL126" i="9"/>
  <c r="KTL127" i="9" s="1"/>
  <c r="KTD126" i="9"/>
  <c r="KTD127" i="9" s="1"/>
  <c r="KSV126" i="9"/>
  <c r="KSV127" i="9" s="1"/>
  <c r="KSN126" i="9"/>
  <c r="KSN127" i="9" s="1"/>
  <c r="KSF126" i="9"/>
  <c r="KSF127" i="9" s="1"/>
  <c r="KRX126" i="9"/>
  <c r="KRX127" i="9" s="1"/>
  <c r="KRP126" i="9"/>
  <c r="KRP127" i="9" s="1"/>
  <c r="KRH126" i="9"/>
  <c r="KRH127" i="9" s="1"/>
  <c r="KQZ126" i="9"/>
  <c r="KQZ127" i="9" s="1"/>
  <c r="KQR126" i="9"/>
  <c r="KQR127" i="9" s="1"/>
  <c r="KQJ126" i="9"/>
  <c r="KQJ127" i="9" s="1"/>
  <c r="KQB126" i="9"/>
  <c r="KQB127" i="9" s="1"/>
  <c r="KPT126" i="9"/>
  <c r="KPT127" i="9" s="1"/>
  <c r="KPL126" i="9"/>
  <c r="KPL127" i="9" s="1"/>
  <c r="KPD126" i="9"/>
  <c r="KPD127" i="9" s="1"/>
  <c r="KOV126" i="9"/>
  <c r="KOV127" i="9" s="1"/>
  <c r="KON126" i="9"/>
  <c r="KON127" i="9" s="1"/>
  <c r="KOF126" i="9"/>
  <c r="KOF127" i="9" s="1"/>
  <c r="KNX126" i="9"/>
  <c r="KNX127" i="9" s="1"/>
  <c r="KNP126" i="9"/>
  <c r="KNP127" i="9" s="1"/>
  <c r="KNH126" i="9"/>
  <c r="KNH127" i="9" s="1"/>
  <c r="KMZ126" i="9"/>
  <c r="KMZ127" i="9" s="1"/>
  <c r="KMR126" i="9"/>
  <c r="KMR127" i="9" s="1"/>
  <c r="KMJ126" i="9"/>
  <c r="KMJ127" i="9" s="1"/>
  <c r="KMB126" i="9"/>
  <c r="KMB127" i="9" s="1"/>
  <c r="KLT126" i="9"/>
  <c r="KLT127" i="9" s="1"/>
  <c r="KLL126" i="9"/>
  <c r="KLL127" i="9" s="1"/>
  <c r="KLD126" i="9"/>
  <c r="KLD127" i="9" s="1"/>
  <c r="KKV126" i="9"/>
  <c r="KKV127" i="9" s="1"/>
  <c r="KKN126" i="9"/>
  <c r="KKN127" i="9" s="1"/>
  <c r="KKF126" i="9"/>
  <c r="KKF127" i="9" s="1"/>
  <c r="KJX126" i="9"/>
  <c r="KJX127" i="9" s="1"/>
  <c r="KJP126" i="9"/>
  <c r="KJP127" i="9" s="1"/>
  <c r="KJH126" i="9"/>
  <c r="KJH127" i="9" s="1"/>
  <c r="KIZ126" i="9"/>
  <c r="KIZ127" i="9" s="1"/>
  <c r="KIR126" i="9"/>
  <c r="KIR127" i="9" s="1"/>
  <c r="KIJ126" i="9"/>
  <c r="KIJ127" i="9" s="1"/>
  <c r="KIB126" i="9"/>
  <c r="KIB127" i="9" s="1"/>
  <c r="KHT126" i="9"/>
  <c r="KHT127" i="9" s="1"/>
  <c r="KHL126" i="9"/>
  <c r="KHL127" i="9" s="1"/>
  <c r="KHD126" i="9"/>
  <c r="KHD127" i="9" s="1"/>
  <c r="KGV126" i="9"/>
  <c r="KGV127" i="9" s="1"/>
  <c r="KGN126" i="9"/>
  <c r="KGN127" i="9" s="1"/>
  <c r="KGF126" i="9"/>
  <c r="KGF127" i="9" s="1"/>
  <c r="KFX126" i="9"/>
  <c r="KFX127" i="9" s="1"/>
  <c r="KFP126" i="9"/>
  <c r="KFP127" i="9" s="1"/>
  <c r="KFH126" i="9"/>
  <c r="KFH127" i="9" s="1"/>
  <c r="KEZ126" i="9"/>
  <c r="KEZ127" i="9" s="1"/>
  <c r="KER126" i="9"/>
  <c r="KER127" i="9" s="1"/>
  <c r="KEJ126" i="9"/>
  <c r="KEJ127" i="9" s="1"/>
  <c r="KEB126" i="9"/>
  <c r="KEB127" i="9" s="1"/>
  <c r="KDT126" i="9"/>
  <c r="KDT127" i="9" s="1"/>
  <c r="KDL126" i="9"/>
  <c r="KDL127" i="9" s="1"/>
  <c r="KDD126" i="9"/>
  <c r="KDD127" i="9" s="1"/>
  <c r="KCV126" i="9"/>
  <c r="KCV127" i="9" s="1"/>
  <c r="KCN126" i="9"/>
  <c r="KCN127" i="9" s="1"/>
  <c r="KCF126" i="9"/>
  <c r="KCF127" i="9" s="1"/>
  <c r="KBX126" i="9"/>
  <c r="KBX127" i="9" s="1"/>
  <c r="KBP126" i="9"/>
  <c r="KBP127" i="9" s="1"/>
  <c r="KBH126" i="9"/>
  <c r="KBH127" i="9" s="1"/>
  <c r="KAZ126" i="9"/>
  <c r="KAZ127" i="9" s="1"/>
  <c r="KAR126" i="9"/>
  <c r="KAR127" i="9" s="1"/>
  <c r="KAJ126" i="9"/>
  <c r="KAJ127" i="9" s="1"/>
  <c r="KAB126" i="9"/>
  <c r="KAB127" i="9" s="1"/>
  <c r="JZT126" i="9"/>
  <c r="JZT127" i="9" s="1"/>
  <c r="JZL126" i="9"/>
  <c r="JZL127" i="9" s="1"/>
  <c r="JZD126" i="9"/>
  <c r="JZD127" i="9" s="1"/>
  <c r="JYV126" i="9"/>
  <c r="JYV127" i="9" s="1"/>
  <c r="JYN126" i="9"/>
  <c r="JYN127" i="9" s="1"/>
  <c r="JYF126" i="9"/>
  <c r="JYF127" i="9" s="1"/>
  <c r="JXX126" i="9"/>
  <c r="JXX127" i="9" s="1"/>
  <c r="JXP126" i="9"/>
  <c r="JXP127" i="9" s="1"/>
  <c r="JXH126" i="9"/>
  <c r="JXH127" i="9" s="1"/>
  <c r="JWZ126" i="9"/>
  <c r="JWZ127" i="9" s="1"/>
  <c r="JWR126" i="9"/>
  <c r="JWR127" i="9" s="1"/>
  <c r="JWJ126" i="9"/>
  <c r="JWJ127" i="9" s="1"/>
  <c r="JWB126" i="9"/>
  <c r="JWB127" i="9" s="1"/>
  <c r="JVT126" i="9"/>
  <c r="JVT127" i="9" s="1"/>
  <c r="JVL126" i="9"/>
  <c r="JVL127" i="9" s="1"/>
  <c r="JVD126" i="9"/>
  <c r="JVD127" i="9" s="1"/>
  <c r="JUV126" i="9"/>
  <c r="JUV127" i="9" s="1"/>
  <c r="JUN126" i="9"/>
  <c r="JUN127" i="9" s="1"/>
  <c r="JUF126" i="9"/>
  <c r="JUF127" i="9" s="1"/>
  <c r="JTX126" i="9"/>
  <c r="JTX127" i="9" s="1"/>
  <c r="JTP126" i="9"/>
  <c r="JTP127" i="9" s="1"/>
  <c r="JTH126" i="9"/>
  <c r="JTH127" i="9" s="1"/>
  <c r="JSZ126" i="9"/>
  <c r="JSZ127" i="9" s="1"/>
  <c r="JSR126" i="9"/>
  <c r="JSR127" i="9" s="1"/>
  <c r="JSJ126" i="9"/>
  <c r="JSJ127" i="9" s="1"/>
  <c r="JSB126" i="9"/>
  <c r="JSB127" i="9" s="1"/>
  <c r="JRT126" i="9"/>
  <c r="JRT127" i="9" s="1"/>
  <c r="JRL126" i="9"/>
  <c r="JRL127" i="9" s="1"/>
  <c r="JRD126" i="9"/>
  <c r="JRD127" i="9" s="1"/>
  <c r="JQV126" i="9"/>
  <c r="JQV127" i="9" s="1"/>
  <c r="JQN126" i="9"/>
  <c r="JQN127" i="9" s="1"/>
  <c r="JQF126" i="9"/>
  <c r="JQF127" i="9" s="1"/>
  <c r="JPX126" i="9"/>
  <c r="JPX127" i="9" s="1"/>
  <c r="JPP126" i="9"/>
  <c r="JPP127" i="9" s="1"/>
  <c r="JPH126" i="9"/>
  <c r="JPH127" i="9" s="1"/>
  <c r="JOZ126" i="9"/>
  <c r="JOZ127" i="9" s="1"/>
  <c r="JOR126" i="9"/>
  <c r="JOR127" i="9" s="1"/>
  <c r="JOJ126" i="9"/>
  <c r="JOJ127" i="9" s="1"/>
  <c r="JOB126" i="9"/>
  <c r="JOB127" i="9" s="1"/>
  <c r="JNT126" i="9"/>
  <c r="JNT127" i="9" s="1"/>
  <c r="JNL126" i="9"/>
  <c r="JNL127" i="9" s="1"/>
  <c r="JND126" i="9"/>
  <c r="JND127" i="9" s="1"/>
  <c r="JMV126" i="9"/>
  <c r="JMV127" i="9" s="1"/>
  <c r="JMN126" i="9"/>
  <c r="JMN127" i="9" s="1"/>
  <c r="JMF126" i="9"/>
  <c r="JMF127" i="9" s="1"/>
  <c r="JLX126" i="9"/>
  <c r="JLX127" i="9" s="1"/>
  <c r="JLP126" i="9"/>
  <c r="JLP127" i="9" s="1"/>
  <c r="JLH126" i="9"/>
  <c r="JLH127" i="9" s="1"/>
  <c r="JKZ126" i="9"/>
  <c r="JKZ127" i="9" s="1"/>
  <c r="JKR126" i="9"/>
  <c r="JKR127" i="9" s="1"/>
  <c r="JKJ126" i="9"/>
  <c r="JKJ127" i="9" s="1"/>
  <c r="JKB126" i="9"/>
  <c r="JKB127" i="9" s="1"/>
  <c r="JJT126" i="9"/>
  <c r="JJT127" i="9" s="1"/>
  <c r="JJL126" i="9"/>
  <c r="JJL127" i="9" s="1"/>
  <c r="JJD126" i="9"/>
  <c r="JJD127" i="9" s="1"/>
  <c r="JIV126" i="9"/>
  <c r="JIV127" i="9" s="1"/>
  <c r="JIN126" i="9"/>
  <c r="JIN127" i="9" s="1"/>
  <c r="JIF126" i="9"/>
  <c r="JIF127" i="9" s="1"/>
  <c r="JHX126" i="9"/>
  <c r="JHX127" i="9" s="1"/>
  <c r="JHP126" i="9"/>
  <c r="JHP127" i="9" s="1"/>
  <c r="JHH126" i="9"/>
  <c r="JHH127" i="9" s="1"/>
  <c r="JGZ126" i="9"/>
  <c r="JGZ127" i="9" s="1"/>
  <c r="JGR126" i="9"/>
  <c r="JGR127" i="9" s="1"/>
  <c r="JGJ126" i="9"/>
  <c r="JGJ127" i="9" s="1"/>
  <c r="JGB126" i="9"/>
  <c r="JGB127" i="9" s="1"/>
  <c r="JFT126" i="9"/>
  <c r="JFT127" i="9" s="1"/>
  <c r="JFL126" i="9"/>
  <c r="JFL127" i="9" s="1"/>
  <c r="JFD126" i="9"/>
  <c r="JFD127" i="9" s="1"/>
  <c r="JEV126" i="9"/>
  <c r="JEV127" i="9" s="1"/>
  <c r="JEN126" i="9"/>
  <c r="JEN127" i="9" s="1"/>
  <c r="JEF126" i="9"/>
  <c r="JEF127" i="9" s="1"/>
  <c r="JDX126" i="9"/>
  <c r="JDX127" i="9" s="1"/>
  <c r="JDP126" i="9"/>
  <c r="JDP127" i="9" s="1"/>
  <c r="JDH126" i="9"/>
  <c r="JDH127" i="9" s="1"/>
  <c r="JCZ126" i="9"/>
  <c r="JCZ127" i="9" s="1"/>
  <c r="JCR126" i="9"/>
  <c r="JCR127" i="9" s="1"/>
  <c r="JCJ126" i="9"/>
  <c r="JCJ127" i="9" s="1"/>
  <c r="JCB126" i="9"/>
  <c r="JCB127" i="9" s="1"/>
  <c r="JBT126" i="9"/>
  <c r="JBT127" i="9" s="1"/>
  <c r="JBL126" i="9"/>
  <c r="JBL127" i="9" s="1"/>
  <c r="JBD126" i="9"/>
  <c r="JBD127" i="9" s="1"/>
  <c r="JAV126" i="9"/>
  <c r="JAV127" i="9" s="1"/>
  <c r="JAN126" i="9"/>
  <c r="JAN127" i="9" s="1"/>
  <c r="JAF126" i="9"/>
  <c r="JAF127" i="9" s="1"/>
  <c r="IZX126" i="9"/>
  <c r="IZX127" i="9" s="1"/>
  <c r="IZP126" i="9"/>
  <c r="IZP127" i="9" s="1"/>
  <c r="IZH126" i="9"/>
  <c r="IZH127" i="9" s="1"/>
  <c r="IYZ126" i="9"/>
  <c r="IYZ127" i="9" s="1"/>
  <c r="IYR126" i="9"/>
  <c r="IYR127" i="9" s="1"/>
  <c r="IYJ126" i="9"/>
  <c r="IYJ127" i="9" s="1"/>
  <c r="IYB126" i="9"/>
  <c r="IYB127" i="9" s="1"/>
  <c r="IXT126" i="9"/>
  <c r="IXT127" i="9" s="1"/>
  <c r="IXL126" i="9"/>
  <c r="IXL127" i="9" s="1"/>
  <c r="IXD126" i="9"/>
  <c r="IXD127" i="9" s="1"/>
  <c r="IWV126" i="9"/>
  <c r="IWV127" i="9" s="1"/>
  <c r="IWN126" i="9"/>
  <c r="IWN127" i="9" s="1"/>
  <c r="IWF126" i="9"/>
  <c r="IWF127" i="9" s="1"/>
  <c r="IVX126" i="9"/>
  <c r="IVX127" i="9" s="1"/>
  <c r="IVP126" i="9"/>
  <c r="IVP127" i="9" s="1"/>
  <c r="IVH126" i="9"/>
  <c r="IVH127" i="9" s="1"/>
  <c r="IUZ126" i="9"/>
  <c r="IUZ127" i="9" s="1"/>
  <c r="IUR126" i="9"/>
  <c r="IUR127" i="9" s="1"/>
  <c r="IUJ126" i="9"/>
  <c r="IUJ127" i="9" s="1"/>
  <c r="IUB126" i="9"/>
  <c r="IUB127" i="9" s="1"/>
  <c r="ITT126" i="9"/>
  <c r="ITT127" i="9" s="1"/>
  <c r="ITL126" i="9"/>
  <c r="ITL127" i="9" s="1"/>
  <c r="ITD126" i="9"/>
  <c r="ITD127" i="9" s="1"/>
  <c r="ISV126" i="9"/>
  <c r="ISV127" i="9" s="1"/>
  <c r="ISN126" i="9"/>
  <c r="ISN127" i="9" s="1"/>
  <c r="ISF126" i="9"/>
  <c r="ISF127" i="9" s="1"/>
  <c r="IRX126" i="9"/>
  <c r="IRX127" i="9" s="1"/>
  <c r="IRP126" i="9"/>
  <c r="IRP127" i="9" s="1"/>
  <c r="IRH126" i="9"/>
  <c r="IRH127" i="9" s="1"/>
  <c r="IQZ126" i="9"/>
  <c r="IQZ127" i="9" s="1"/>
  <c r="IQR126" i="9"/>
  <c r="IQR127" i="9" s="1"/>
  <c r="IQJ126" i="9"/>
  <c r="IQJ127" i="9" s="1"/>
  <c r="IQB126" i="9"/>
  <c r="IQB127" i="9" s="1"/>
  <c r="IPT126" i="9"/>
  <c r="IPT127" i="9" s="1"/>
  <c r="IPL126" i="9"/>
  <c r="IPL127" i="9" s="1"/>
  <c r="IPD126" i="9"/>
  <c r="IPD127" i="9" s="1"/>
  <c r="IOV126" i="9"/>
  <c r="IOV127" i="9" s="1"/>
  <c r="ION126" i="9"/>
  <c r="ION127" i="9" s="1"/>
  <c r="IOF126" i="9"/>
  <c r="IOF127" i="9" s="1"/>
  <c r="INX126" i="9"/>
  <c r="INX127" i="9" s="1"/>
  <c r="INP126" i="9"/>
  <c r="INP127" i="9" s="1"/>
  <c r="INH126" i="9"/>
  <c r="INH127" i="9" s="1"/>
  <c r="IMZ126" i="9"/>
  <c r="IMZ127" i="9" s="1"/>
  <c r="IMR126" i="9"/>
  <c r="IMR127" i="9" s="1"/>
  <c r="IMJ126" i="9"/>
  <c r="IMJ127" i="9" s="1"/>
  <c r="IMB126" i="9"/>
  <c r="IMB127" i="9" s="1"/>
  <c r="ILT126" i="9"/>
  <c r="ILT127" i="9" s="1"/>
  <c r="ILL126" i="9"/>
  <c r="ILL127" i="9" s="1"/>
  <c r="ILD126" i="9"/>
  <c r="ILD127" i="9" s="1"/>
  <c r="IKV126" i="9"/>
  <c r="IKV127" i="9" s="1"/>
  <c r="IKN126" i="9"/>
  <c r="IKN127" i="9" s="1"/>
  <c r="IKF126" i="9"/>
  <c r="IKF127" i="9" s="1"/>
  <c r="IJX126" i="9"/>
  <c r="IJX127" i="9" s="1"/>
  <c r="IJP126" i="9"/>
  <c r="IJP127" i="9" s="1"/>
  <c r="IJH126" i="9"/>
  <c r="IJH127" i="9" s="1"/>
  <c r="IIZ126" i="9"/>
  <c r="IIZ127" i="9" s="1"/>
  <c r="IIR126" i="9"/>
  <c r="IIR127" i="9" s="1"/>
  <c r="IIJ126" i="9"/>
  <c r="IIJ127" i="9" s="1"/>
  <c r="IIB126" i="9"/>
  <c r="IIB127" i="9" s="1"/>
  <c r="IHT126" i="9"/>
  <c r="IHT127" i="9" s="1"/>
  <c r="IHL126" i="9"/>
  <c r="IHL127" i="9" s="1"/>
  <c r="IHD126" i="9"/>
  <c r="IHD127" i="9" s="1"/>
  <c r="IGV126" i="9"/>
  <c r="IGV127" i="9" s="1"/>
  <c r="IGN126" i="9"/>
  <c r="IGN127" i="9" s="1"/>
  <c r="IGF126" i="9"/>
  <c r="IGF127" i="9" s="1"/>
  <c r="IFX126" i="9"/>
  <c r="IFX127" i="9" s="1"/>
  <c r="IFP126" i="9"/>
  <c r="IFP127" i="9" s="1"/>
  <c r="IFH126" i="9"/>
  <c r="IFH127" i="9" s="1"/>
  <c r="IEZ126" i="9"/>
  <c r="IEZ127" i="9" s="1"/>
  <c r="IER126" i="9"/>
  <c r="IER127" i="9" s="1"/>
  <c r="IEJ126" i="9"/>
  <c r="IEJ127" i="9" s="1"/>
  <c r="IEB126" i="9"/>
  <c r="IEB127" i="9" s="1"/>
  <c r="IDT126" i="9"/>
  <c r="IDT127" i="9" s="1"/>
  <c r="IDL126" i="9"/>
  <c r="IDL127" i="9" s="1"/>
  <c r="IDD126" i="9"/>
  <c r="IDD127" i="9" s="1"/>
  <c r="ICV126" i="9"/>
  <c r="ICV127" i="9" s="1"/>
  <c r="ICN126" i="9"/>
  <c r="ICN127" i="9" s="1"/>
  <c r="ICF126" i="9"/>
  <c r="ICF127" i="9" s="1"/>
  <c r="IBX126" i="9"/>
  <c r="IBX127" i="9" s="1"/>
  <c r="IBP126" i="9"/>
  <c r="IBP127" i="9" s="1"/>
  <c r="IBH126" i="9"/>
  <c r="IBH127" i="9" s="1"/>
  <c r="IAZ126" i="9"/>
  <c r="IAZ127" i="9" s="1"/>
  <c r="IAR126" i="9"/>
  <c r="IAR127" i="9" s="1"/>
  <c r="IAJ126" i="9"/>
  <c r="IAJ127" i="9" s="1"/>
  <c r="IAB126" i="9"/>
  <c r="IAB127" i="9" s="1"/>
  <c r="HZT126" i="9"/>
  <c r="HZT127" i="9" s="1"/>
  <c r="HZL126" i="9"/>
  <c r="HZL127" i="9" s="1"/>
  <c r="HZD126" i="9"/>
  <c r="HZD127" i="9" s="1"/>
  <c r="HYV126" i="9"/>
  <c r="HYV127" i="9" s="1"/>
  <c r="HYN126" i="9"/>
  <c r="HYN127" i="9" s="1"/>
  <c r="HYF126" i="9"/>
  <c r="HYF127" i="9" s="1"/>
  <c r="HXX126" i="9"/>
  <c r="HXX127" i="9" s="1"/>
  <c r="HXP126" i="9"/>
  <c r="HXP127" i="9" s="1"/>
  <c r="HXH126" i="9"/>
  <c r="HXH127" i="9" s="1"/>
  <c r="HWZ126" i="9"/>
  <c r="HWZ127" i="9" s="1"/>
  <c r="HWR126" i="9"/>
  <c r="HWR127" i="9" s="1"/>
  <c r="HWJ126" i="9"/>
  <c r="HWJ127" i="9" s="1"/>
  <c r="HWB126" i="9"/>
  <c r="HWB127" i="9" s="1"/>
  <c r="HVT126" i="9"/>
  <c r="HVT127" i="9" s="1"/>
  <c r="HVL126" i="9"/>
  <c r="HVL127" i="9" s="1"/>
  <c r="HVD126" i="9"/>
  <c r="HVD127" i="9" s="1"/>
  <c r="HUV126" i="9"/>
  <c r="HUV127" i="9" s="1"/>
  <c r="HUN126" i="9"/>
  <c r="HUN127" i="9" s="1"/>
  <c r="HUF126" i="9"/>
  <c r="HUF127" i="9" s="1"/>
  <c r="HTX126" i="9"/>
  <c r="HTX127" i="9" s="1"/>
  <c r="HTP126" i="9"/>
  <c r="HTP127" i="9" s="1"/>
  <c r="HTH126" i="9"/>
  <c r="HTH127" i="9" s="1"/>
  <c r="HSZ126" i="9"/>
  <c r="HSZ127" i="9" s="1"/>
  <c r="HSR126" i="9"/>
  <c r="HSR127" i="9" s="1"/>
  <c r="HSJ126" i="9"/>
  <c r="HSJ127" i="9" s="1"/>
  <c r="HSB126" i="9"/>
  <c r="HSB127" i="9" s="1"/>
  <c r="HRT126" i="9"/>
  <c r="HRT127" i="9" s="1"/>
  <c r="HRL126" i="9"/>
  <c r="HRL127" i="9" s="1"/>
  <c r="HRD126" i="9"/>
  <c r="HRD127" i="9" s="1"/>
  <c r="HQV126" i="9"/>
  <c r="HQV127" i="9" s="1"/>
  <c r="HQN126" i="9"/>
  <c r="HQN127" i="9" s="1"/>
  <c r="HQF126" i="9"/>
  <c r="HQF127" i="9" s="1"/>
  <c r="HPX126" i="9"/>
  <c r="HPX127" i="9" s="1"/>
  <c r="HPP126" i="9"/>
  <c r="HPP127" i="9" s="1"/>
  <c r="HPH126" i="9"/>
  <c r="HPH127" i="9" s="1"/>
  <c r="HOZ126" i="9"/>
  <c r="HOZ127" i="9" s="1"/>
  <c r="HOR126" i="9"/>
  <c r="HOR127" i="9" s="1"/>
  <c r="HOJ126" i="9"/>
  <c r="HOJ127" i="9" s="1"/>
  <c r="HOB126" i="9"/>
  <c r="HOB127" i="9" s="1"/>
  <c r="HNT126" i="9"/>
  <c r="HNT127" i="9" s="1"/>
  <c r="HNL126" i="9"/>
  <c r="HNL127" i="9" s="1"/>
  <c r="HND126" i="9"/>
  <c r="HND127" i="9" s="1"/>
  <c r="HMV126" i="9"/>
  <c r="HMV127" i="9" s="1"/>
  <c r="HMN126" i="9"/>
  <c r="HMN127" i="9" s="1"/>
  <c r="HMF126" i="9"/>
  <c r="HMF127" i="9" s="1"/>
  <c r="HLX126" i="9"/>
  <c r="HLX127" i="9" s="1"/>
  <c r="HLP126" i="9"/>
  <c r="HLP127" i="9" s="1"/>
  <c r="HLH126" i="9"/>
  <c r="HLH127" i="9" s="1"/>
  <c r="HKZ126" i="9"/>
  <c r="HKZ127" i="9" s="1"/>
  <c r="HKR126" i="9"/>
  <c r="HKR127" i="9" s="1"/>
  <c r="HKJ126" i="9"/>
  <c r="HKJ127" i="9" s="1"/>
  <c r="HKB126" i="9"/>
  <c r="HKB127" i="9" s="1"/>
  <c r="HJT126" i="9"/>
  <c r="HJT127" i="9" s="1"/>
  <c r="HJL126" i="9"/>
  <c r="HJL127" i="9" s="1"/>
  <c r="HJD126" i="9"/>
  <c r="HJD127" i="9" s="1"/>
  <c r="HIV126" i="9"/>
  <c r="HIV127" i="9" s="1"/>
  <c r="HIN126" i="9"/>
  <c r="HIN127" i="9" s="1"/>
  <c r="HIF126" i="9"/>
  <c r="HIF127" i="9" s="1"/>
  <c r="HHX126" i="9"/>
  <c r="HHX127" i="9" s="1"/>
  <c r="HHP126" i="9"/>
  <c r="HHP127" i="9" s="1"/>
  <c r="HHH126" i="9"/>
  <c r="HHH127" i="9" s="1"/>
  <c r="HGZ126" i="9"/>
  <c r="HGZ127" i="9" s="1"/>
  <c r="HGR126" i="9"/>
  <c r="HGR127" i="9" s="1"/>
  <c r="HGJ126" i="9"/>
  <c r="HGJ127" i="9" s="1"/>
  <c r="HGB126" i="9"/>
  <c r="HGB127" i="9" s="1"/>
  <c r="HFT126" i="9"/>
  <c r="HFT127" i="9" s="1"/>
  <c r="HFL126" i="9"/>
  <c r="HFL127" i="9" s="1"/>
  <c r="HFD126" i="9"/>
  <c r="HFD127" i="9" s="1"/>
  <c r="HEV126" i="9"/>
  <c r="HEV127" i="9" s="1"/>
  <c r="HEN126" i="9"/>
  <c r="HEN127" i="9" s="1"/>
  <c r="HEF126" i="9"/>
  <c r="HEF127" i="9" s="1"/>
  <c r="HDX126" i="9"/>
  <c r="HDX127" i="9" s="1"/>
  <c r="HDP126" i="9"/>
  <c r="HDP127" i="9" s="1"/>
  <c r="HDH126" i="9"/>
  <c r="HDH127" i="9" s="1"/>
  <c r="HCZ126" i="9"/>
  <c r="HCZ127" i="9" s="1"/>
  <c r="HCR126" i="9"/>
  <c r="HCR127" i="9" s="1"/>
  <c r="HCJ126" i="9"/>
  <c r="HCJ127" i="9" s="1"/>
  <c r="HCB126" i="9"/>
  <c r="HCB127" i="9" s="1"/>
  <c r="HBT126" i="9"/>
  <c r="HBT127" i="9" s="1"/>
  <c r="HBL126" i="9"/>
  <c r="HBL127" i="9" s="1"/>
  <c r="HBD126" i="9"/>
  <c r="HBD127" i="9" s="1"/>
  <c r="HAV126" i="9"/>
  <c r="HAV127" i="9" s="1"/>
  <c r="HAN126" i="9"/>
  <c r="HAN127" i="9" s="1"/>
  <c r="HAF126" i="9"/>
  <c r="HAF127" i="9" s="1"/>
  <c r="GZX126" i="9"/>
  <c r="GZX127" i="9" s="1"/>
  <c r="GZP126" i="9"/>
  <c r="GZP127" i="9" s="1"/>
  <c r="GZH126" i="9"/>
  <c r="GZH127" i="9" s="1"/>
  <c r="GYZ126" i="9"/>
  <c r="GYZ127" i="9" s="1"/>
  <c r="GYR126" i="9"/>
  <c r="GYR127" i="9" s="1"/>
  <c r="GYJ126" i="9"/>
  <c r="GYJ127" i="9" s="1"/>
  <c r="GYB126" i="9"/>
  <c r="GYB127" i="9" s="1"/>
  <c r="GXT126" i="9"/>
  <c r="GXT127" i="9" s="1"/>
  <c r="GXL126" i="9"/>
  <c r="GXL127" i="9" s="1"/>
  <c r="GXD126" i="9"/>
  <c r="GXD127" i="9" s="1"/>
  <c r="GWV126" i="9"/>
  <c r="GWV127" i="9" s="1"/>
  <c r="GWN126" i="9"/>
  <c r="GWN127" i="9" s="1"/>
  <c r="GWF126" i="9"/>
  <c r="GWF127" i="9" s="1"/>
  <c r="GVX126" i="9"/>
  <c r="GVX127" i="9" s="1"/>
  <c r="GVP126" i="9"/>
  <c r="GVP127" i="9" s="1"/>
  <c r="GVH126" i="9"/>
  <c r="GVH127" i="9" s="1"/>
  <c r="GUZ126" i="9"/>
  <c r="GUZ127" i="9" s="1"/>
  <c r="GUR126" i="9"/>
  <c r="GUR127" i="9" s="1"/>
  <c r="GUJ126" i="9"/>
  <c r="GUJ127" i="9" s="1"/>
  <c r="GUB126" i="9"/>
  <c r="GUB127" i="9" s="1"/>
  <c r="GTT126" i="9"/>
  <c r="GTT127" i="9" s="1"/>
  <c r="GTL126" i="9"/>
  <c r="GTL127" i="9" s="1"/>
  <c r="GTD126" i="9"/>
  <c r="GTD127" i="9" s="1"/>
  <c r="GSV126" i="9"/>
  <c r="GSV127" i="9" s="1"/>
  <c r="GSN126" i="9"/>
  <c r="GSN127" i="9" s="1"/>
  <c r="GSF126" i="9"/>
  <c r="GSF127" i="9" s="1"/>
  <c r="GRX126" i="9"/>
  <c r="GRX127" i="9" s="1"/>
  <c r="GRP126" i="9"/>
  <c r="GRP127" i="9" s="1"/>
  <c r="GRH126" i="9"/>
  <c r="GRH127" i="9" s="1"/>
  <c r="GQZ126" i="9"/>
  <c r="GQZ127" i="9" s="1"/>
  <c r="GQR126" i="9"/>
  <c r="GQR127" i="9" s="1"/>
  <c r="GQJ126" i="9"/>
  <c r="GQJ127" i="9" s="1"/>
  <c r="GQB126" i="9"/>
  <c r="GQB127" i="9" s="1"/>
  <c r="GPT126" i="9"/>
  <c r="GPT127" i="9" s="1"/>
  <c r="GPL126" i="9"/>
  <c r="GPL127" i="9" s="1"/>
  <c r="GPD126" i="9"/>
  <c r="GPD127" i="9" s="1"/>
  <c r="GOV126" i="9"/>
  <c r="GOV127" i="9" s="1"/>
  <c r="GON126" i="9"/>
  <c r="GON127" i="9" s="1"/>
  <c r="GOF126" i="9"/>
  <c r="GOF127" i="9" s="1"/>
  <c r="GNX126" i="9"/>
  <c r="GNX127" i="9" s="1"/>
  <c r="GNP126" i="9"/>
  <c r="GNP127" i="9" s="1"/>
  <c r="GNH126" i="9"/>
  <c r="GNH127" i="9" s="1"/>
  <c r="GMZ126" i="9"/>
  <c r="GMZ127" i="9" s="1"/>
  <c r="GMR126" i="9"/>
  <c r="GMR127" i="9" s="1"/>
  <c r="GMJ126" i="9"/>
  <c r="GMJ127" i="9" s="1"/>
  <c r="GMB126" i="9"/>
  <c r="GMB127" i="9" s="1"/>
  <c r="GLT126" i="9"/>
  <c r="GLT127" i="9" s="1"/>
  <c r="GLL126" i="9"/>
  <c r="GLL127" i="9" s="1"/>
  <c r="GLD126" i="9"/>
  <c r="GLD127" i="9" s="1"/>
  <c r="GKV126" i="9"/>
  <c r="GKV127" i="9" s="1"/>
  <c r="GKN126" i="9"/>
  <c r="GKN127" i="9" s="1"/>
  <c r="GKF126" i="9"/>
  <c r="GKF127" i="9" s="1"/>
  <c r="GJX126" i="9"/>
  <c r="GJX127" i="9" s="1"/>
  <c r="GJP126" i="9"/>
  <c r="GJP127" i="9" s="1"/>
  <c r="GJH126" i="9"/>
  <c r="GJH127" i="9" s="1"/>
  <c r="GIZ126" i="9"/>
  <c r="GIZ127" i="9" s="1"/>
  <c r="GIR126" i="9"/>
  <c r="GIR127" i="9" s="1"/>
  <c r="GIJ126" i="9"/>
  <c r="GIJ127" i="9" s="1"/>
  <c r="GIB126" i="9"/>
  <c r="GIB127" i="9" s="1"/>
  <c r="GHT126" i="9"/>
  <c r="GHT127" i="9" s="1"/>
  <c r="GHL126" i="9"/>
  <c r="GHL127" i="9" s="1"/>
  <c r="GHD126" i="9"/>
  <c r="GHD127" i="9" s="1"/>
  <c r="GGV126" i="9"/>
  <c r="GGV127" i="9" s="1"/>
  <c r="GGN126" i="9"/>
  <c r="GGN127" i="9" s="1"/>
  <c r="GGF126" i="9"/>
  <c r="GGF127" i="9" s="1"/>
  <c r="GFX126" i="9"/>
  <c r="GFX127" i="9" s="1"/>
  <c r="GFP126" i="9"/>
  <c r="GFP127" i="9" s="1"/>
  <c r="GFH126" i="9"/>
  <c r="GFH127" i="9" s="1"/>
  <c r="GEZ126" i="9"/>
  <c r="GEZ127" i="9" s="1"/>
  <c r="GER126" i="9"/>
  <c r="GER127" i="9" s="1"/>
  <c r="GEJ126" i="9"/>
  <c r="GEJ127" i="9" s="1"/>
  <c r="GEB126" i="9"/>
  <c r="GEB127" i="9" s="1"/>
  <c r="GDT126" i="9"/>
  <c r="GDT127" i="9" s="1"/>
  <c r="GDL126" i="9"/>
  <c r="GDL127" i="9" s="1"/>
  <c r="GDD126" i="9"/>
  <c r="GDD127" i="9" s="1"/>
  <c r="GCV126" i="9"/>
  <c r="GCV127" i="9" s="1"/>
  <c r="GCN126" i="9"/>
  <c r="GCN127" i="9" s="1"/>
  <c r="GCF126" i="9"/>
  <c r="GCF127" i="9" s="1"/>
  <c r="GBX126" i="9"/>
  <c r="GBX127" i="9" s="1"/>
  <c r="GBP126" i="9"/>
  <c r="GBP127" i="9" s="1"/>
  <c r="GBH126" i="9"/>
  <c r="GBH127" i="9" s="1"/>
  <c r="GAZ126" i="9"/>
  <c r="GAZ127" i="9" s="1"/>
  <c r="GAR126" i="9"/>
  <c r="GAR127" i="9" s="1"/>
  <c r="GAJ126" i="9"/>
  <c r="GAJ127" i="9" s="1"/>
  <c r="GAB126" i="9"/>
  <c r="GAB127" i="9" s="1"/>
  <c r="FZT126" i="9"/>
  <c r="FZT127" i="9" s="1"/>
  <c r="FZL126" i="9"/>
  <c r="FZL127" i="9" s="1"/>
  <c r="FZD126" i="9"/>
  <c r="FZD127" i="9" s="1"/>
  <c r="FYV126" i="9"/>
  <c r="FYV127" i="9" s="1"/>
  <c r="FYN126" i="9"/>
  <c r="FYN127" i="9" s="1"/>
  <c r="FYF126" i="9"/>
  <c r="FYF127" i="9" s="1"/>
  <c r="FXX126" i="9"/>
  <c r="FXX127" i="9" s="1"/>
  <c r="FXP126" i="9"/>
  <c r="FXP127" i="9" s="1"/>
  <c r="FXH126" i="9"/>
  <c r="FXH127" i="9" s="1"/>
  <c r="FWZ126" i="9"/>
  <c r="FWZ127" i="9" s="1"/>
  <c r="FWR126" i="9"/>
  <c r="FWR127" i="9" s="1"/>
  <c r="FWJ126" i="9"/>
  <c r="FWJ127" i="9" s="1"/>
  <c r="FWB126" i="9"/>
  <c r="FWB127" i="9" s="1"/>
  <c r="FVT126" i="9"/>
  <c r="FVT127" i="9" s="1"/>
  <c r="FVL126" i="9"/>
  <c r="FVL127" i="9" s="1"/>
  <c r="FVD126" i="9"/>
  <c r="FVD127" i="9" s="1"/>
  <c r="FUV126" i="9"/>
  <c r="FUV127" i="9" s="1"/>
  <c r="FUN126" i="9"/>
  <c r="FUN127" i="9" s="1"/>
  <c r="FUF126" i="9"/>
  <c r="FUF127" i="9" s="1"/>
  <c r="FTX126" i="9"/>
  <c r="FTX127" i="9" s="1"/>
  <c r="FTP126" i="9"/>
  <c r="FTP127" i="9" s="1"/>
  <c r="FTH126" i="9"/>
  <c r="FTH127" i="9" s="1"/>
  <c r="FSZ126" i="9"/>
  <c r="FSZ127" i="9" s="1"/>
  <c r="FSR126" i="9"/>
  <c r="FSR127" i="9" s="1"/>
  <c r="FSJ126" i="9"/>
  <c r="FSJ127" i="9" s="1"/>
  <c r="FSB126" i="9"/>
  <c r="FSB127" i="9" s="1"/>
  <c r="FRT126" i="9"/>
  <c r="FRT127" i="9" s="1"/>
  <c r="FRL126" i="9"/>
  <c r="FRL127" i="9" s="1"/>
  <c r="FRD126" i="9"/>
  <c r="FRD127" i="9" s="1"/>
  <c r="FQV126" i="9"/>
  <c r="FQV127" i="9" s="1"/>
  <c r="FQN126" i="9"/>
  <c r="FQN127" i="9" s="1"/>
  <c r="FQF126" i="9"/>
  <c r="FQF127" i="9" s="1"/>
  <c r="FPX126" i="9"/>
  <c r="FPX127" i="9" s="1"/>
  <c r="FPP126" i="9"/>
  <c r="FPP127" i="9" s="1"/>
  <c r="FPH126" i="9"/>
  <c r="FPH127" i="9" s="1"/>
  <c r="FOZ126" i="9"/>
  <c r="FOZ127" i="9" s="1"/>
  <c r="FOR126" i="9"/>
  <c r="FOR127" i="9" s="1"/>
  <c r="FOJ126" i="9"/>
  <c r="FOJ127" i="9" s="1"/>
  <c r="FOB126" i="9"/>
  <c r="FOB127" i="9" s="1"/>
  <c r="FNT126" i="9"/>
  <c r="FNT127" i="9" s="1"/>
  <c r="FNL126" i="9"/>
  <c r="FNL127" i="9" s="1"/>
  <c r="FND126" i="9"/>
  <c r="FND127" i="9" s="1"/>
  <c r="FMV126" i="9"/>
  <c r="FMV127" i="9" s="1"/>
  <c r="FMN126" i="9"/>
  <c r="FMN127" i="9" s="1"/>
  <c r="FMF126" i="9"/>
  <c r="FMF127" i="9" s="1"/>
  <c r="FLX126" i="9"/>
  <c r="FLX127" i="9" s="1"/>
  <c r="FLP126" i="9"/>
  <c r="FLP127" i="9" s="1"/>
  <c r="FLH126" i="9"/>
  <c r="FLH127" i="9" s="1"/>
  <c r="FKZ126" i="9"/>
  <c r="FKZ127" i="9" s="1"/>
  <c r="FKR126" i="9"/>
  <c r="FKR127" i="9" s="1"/>
  <c r="FKJ126" i="9"/>
  <c r="FKJ127" i="9" s="1"/>
  <c r="FKB126" i="9"/>
  <c r="FKB127" i="9" s="1"/>
  <c r="FJT126" i="9"/>
  <c r="FJT127" i="9" s="1"/>
  <c r="FJL126" i="9"/>
  <c r="FJL127" i="9" s="1"/>
  <c r="FJD126" i="9"/>
  <c r="FJD127" i="9" s="1"/>
  <c r="FIV126" i="9"/>
  <c r="FIV127" i="9" s="1"/>
  <c r="FIN126" i="9"/>
  <c r="FIN127" i="9" s="1"/>
  <c r="FIF126" i="9"/>
  <c r="FIF127" i="9" s="1"/>
  <c r="FHX126" i="9"/>
  <c r="FHX127" i="9" s="1"/>
  <c r="FHP126" i="9"/>
  <c r="FHP127" i="9" s="1"/>
  <c r="FHH126" i="9"/>
  <c r="FHH127" i="9" s="1"/>
  <c r="FGZ126" i="9"/>
  <c r="FGZ127" i="9" s="1"/>
  <c r="FGR126" i="9"/>
  <c r="FGR127" i="9" s="1"/>
  <c r="FGJ126" i="9"/>
  <c r="FGJ127" i="9" s="1"/>
  <c r="FGB126" i="9"/>
  <c r="FGB127" i="9" s="1"/>
  <c r="FFT126" i="9"/>
  <c r="FFT127" i="9" s="1"/>
  <c r="FFL126" i="9"/>
  <c r="FFL127" i="9" s="1"/>
  <c r="FFD126" i="9"/>
  <c r="FFD127" i="9" s="1"/>
  <c r="FEV126" i="9"/>
  <c r="FEV127" i="9" s="1"/>
  <c r="FEN126" i="9"/>
  <c r="FEN127" i="9" s="1"/>
  <c r="FEF126" i="9"/>
  <c r="FEF127" i="9" s="1"/>
  <c r="FDX126" i="9"/>
  <c r="FDX127" i="9" s="1"/>
  <c r="FDP126" i="9"/>
  <c r="FDP127" i="9" s="1"/>
  <c r="FDH126" i="9"/>
  <c r="FDH127" i="9" s="1"/>
  <c r="FCZ126" i="9"/>
  <c r="FCZ127" i="9" s="1"/>
  <c r="FCR126" i="9"/>
  <c r="FCR127" i="9" s="1"/>
  <c r="FCJ126" i="9"/>
  <c r="FCJ127" i="9" s="1"/>
  <c r="FCB126" i="9"/>
  <c r="FCB127" i="9" s="1"/>
  <c r="FBT126" i="9"/>
  <c r="FBT127" i="9" s="1"/>
  <c r="FBL126" i="9"/>
  <c r="FBL127" i="9" s="1"/>
  <c r="FBD126" i="9"/>
  <c r="FBD127" i="9" s="1"/>
  <c r="FAV126" i="9"/>
  <c r="FAV127" i="9" s="1"/>
  <c r="FAN126" i="9"/>
  <c r="FAN127" i="9" s="1"/>
  <c r="FAF126" i="9"/>
  <c r="FAF127" i="9" s="1"/>
  <c r="EZX126" i="9"/>
  <c r="EZX127" i="9" s="1"/>
  <c r="EZP126" i="9"/>
  <c r="EZP127" i="9" s="1"/>
  <c r="EZH126" i="9"/>
  <c r="EZH127" i="9" s="1"/>
  <c r="EYZ126" i="9"/>
  <c r="EYZ127" i="9" s="1"/>
  <c r="EYR126" i="9"/>
  <c r="EYR127" i="9" s="1"/>
  <c r="EYJ126" i="9"/>
  <c r="EYJ127" i="9" s="1"/>
  <c r="EYB126" i="9"/>
  <c r="EYB127" i="9" s="1"/>
  <c r="EXT126" i="9"/>
  <c r="EXT127" i="9" s="1"/>
  <c r="EXL126" i="9"/>
  <c r="EXL127" i="9" s="1"/>
  <c r="EXD126" i="9"/>
  <c r="EXD127" i="9" s="1"/>
  <c r="EWV126" i="9"/>
  <c r="EWV127" i="9" s="1"/>
  <c r="EWN126" i="9"/>
  <c r="EWN127" i="9" s="1"/>
  <c r="EWF126" i="9"/>
  <c r="EWF127" i="9" s="1"/>
  <c r="EVX126" i="9"/>
  <c r="EVX127" i="9" s="1"/>
  <c r="EVP126" i="9"/>
  <c r="EVP127" i="9" s="1"/>
  <c r="EVH126" i="9"/>
  <c r="EVH127" i="9" s="1"/>
  <c r="EUZ126" i="9"/>
  <c r="EUZ127" i="9" s="1"/>
  <c r="EUR126" i="9"/>
  <c r="EUR127" i="9" s="1"/>
  <c r="EUJ126" i="9"/>
  <c r="EUJ127" i="9" s="1"/>
  <c r="EUB126" i="9"/>
  <c r="EUB127" i="9" s="1"/>
  <c r="ETT126" i="9"/>
  <c r="ETT127" i="9" s="1"/>
  <c r="ETL126" i="9"/>
  <c r="ETL127" i="9" s="1"/>
  <c r="ETD126" i="9"/>
  <c r="ETD127" i="9" s="1"/>
  <c r="ESV126" i="9"/>
  <c r="ESV127" i="9" s="1"/>
  <c r="ESN126" i="9"/>
  <c r="ESN127" i="9" s="1"/>
  <c r="ESF126" i="9"/>
  <c r="ESF127" i="9" s="1"/>
  <c r="ERX126" i="9"/>
  <c r="ERX127" i="9" s="1"/>
  <c r="ERP126" i="9"/>
  <c r="ERP127" i="9" s="1"/>
  <c r="ERH126" i="9"/>
  <c r="ERH127" i="9" s="1"/>
  <c r="EQZ126" i="9"/>
  <c r="EQZ127" i="9" s="1"/>
  <c r="EQR126" i="9"/>
  <c r="EQR127" i="9" s="1"/>
  <c r="EQJ126" i="9"/>
  <c r="EQJ127" i="9" s="1"/>
  <c r="EQB126" i="9"/>
  <c r="EQB127" i="9" s="1"/>
  <c r="EPT126" i="9"/>
  <c r="EPT127" i="9" s="1"/>
  <c r="EPL126" i="9"/>
  <c r="EPL127" i="9" s="1"/>
  <c r="EPD126" i="9"/>
  <c r="EPD127" i="9" s="1"/>
  <c r="EOV126" i="9"/>
  <c r="EOV127" i="9" s="1"/>
  <c r="EON126" i="9"/>
  <c r="EON127" i="9" s="1"/>
  <c r="EOF126" i="9"/>
  <c r="EOF127" i="9" s="1"/>
  <c r="ENX126" i="9"/>
  <c r="ENX127" i="9" s="1"/>
  <c r="ENP126" i="9"/>
  <c r="ENP127" i="9" s="1"/>
  <c r="ENH126" i="9"/>
  <c r="ENH127" i="9" s="1"/>
  <c r="EMZ126" i="9"/>
  <c r="EMZ127" i="9" s="1"/>
  <c r="EMR126" i="9"/>
  <c r="EMR127" i="9" s="1"/>
  <c r="EMJ126" i="9"/>
  <c r="EMJ127" i="9" s="1"/>
  <c r="EMB126" i="9"/>
  <c r="EMB127" i="9" s="1"/>
  <c r="ELT126" i="9"/>
  <c r="ELT127" i="9" s="1"/>
  <c r="ELL126" i="9"/>
  <c r="ELL127" i="9" s="1"/>
  <c r="ELD126" i="9"/>
  <c r="ELD127" i="9" s="1"/>
  <c r="EKV126" i="9"/>
  <c r="EKV127" i="9" s="1"/>
  <c r="EKN126" i="9"/>
  <c r="EKN127" i="9" s="1"/>
  <c r="EKF126" i="9"/>
  <c r="EKF127" i="9" s="1"/>
  <c r="EJX126" i="9"/>
  <c r="EJX127" i="9" s="1"/>
  <c r="EJP126" i="9"/>
  <c r="EJP127" i="9" s="1"/>
  <c r="EJH126" i="9"/>
  <c r="EJH127" i="9" s="1"/>
  <c r="EIZ126" i="9"/>
  <c r="EIZ127" i="9" s="1"/>
  <c r="EIR126" i="9"/>
  <c r="EIR127" i="9" s="1"/>
  <c r="EIJ126" i="9"/>
  <c r="EIJ127" i="9" s="1"/>
  <c r="EIB126" i="9"/>
  <c r="EIB127" i="9" s="1"/>
  <c r="EHT126" i="9"/>
  <c r="EHT127" i="9" s="1"/>
  <c r="EHL126" i="9"/>
  <c r="EHL127" i="9" s="1"/>
  <c r="EHD126" i="9"/>
  <c r="EHD127" i="9" s="1"/>
  <c r="EGV126" i="9"/>
  <c r="EGV127" i="9" s="1"/>
  <c r="EGN126" i="9"/>
  <c r="EGN127" i="9" s="1"/>
  <c r="EGF126" i="9"/>
  <c r="EGF127" i="9" s="1"/>
  <c r="EFX126" i="9"/>
  <c r="EFX127" i="9" s="1"/>
  <c r="EFP126" i="9"/>
  <c r="EFP127" i="9" s="1"/>
  <c r="EFH126" i="9"/>
  <c r="EFH127" i="9" s="1"/>
  <c r="EEZ126" i="9"/>
  <c r="EEZ127" i="9" s="1"/>
  <c r="EER126" i="9"/>
  <c r="EER127" i="9" s="1"/>
  <c r="EEJ126" i="9"/>
  <c r="EEJ127" i="9" s="1"/>
  <c r="EEB126" i="9"/>
  <c r="EEB127" i="9" s="1"/>
  <c r="EDT126" i="9"/>
  <c r="EDT127" i="9" s="1"/>
  <c r="EDL126" i="9"/>
  <c r="EDL127" i="9" s="1"/>
  <c r="EDD126" i="9"/>
  <c r="EDD127" i="9" s="1"/>
  <c r="ECV126" i="9"/>
  <c r="ECV127" i="9" s="1"/>
  <c r="ECN126" i="9"/>
  <c r="ECN127" i="9" s="1"/>
  <c r="ECF126" i="9"/>
  <c r="ECF127" i="9" s="1"/>
  <c r="EBX126" i="9"/>
  <c r="EBX127" i="9" s="1"/>
  <c r="EBP126" i="9"/>
  <c r="EBP127" i="9" s="1"/>
  <c r="EBH126" i="9"/>
  <c r="EBH127" i="9" s="1"/>
  <c r="EAZ126" i="9"/>
  <c r="EAZ127" i="9" s="1"/>
  <c r="EAR126" i="9"/>
  <c r="EAR127" i="9" s="1"/>
  <c r="EAJ126" i="9"/>
  <c r="EAJ127" i="9" s="1"/>
  <c r="EAB126" i="9"/>
  <c r="EAB127" i="9" s="1"/>
  <c r="DZT126" i="9"/>
  <c r="DZT127" i="9" s="1"/>
  <c r="DZL126" i="9"/>
  <c r="DZL127" i="9" s="1"/>
  <c r="DZD126" i="9"/>
  <c r="DZD127" i="9" s="1"/>
  <c r="DYV126" i="9"/>
  <c r="DYV127" i="9" s="1"/>
  <c r="DYN126" i="9"/>
  <c r="DYN127" i="9" s="1"/>
  <c r="DYF126" i="9"/>
  <c r="DYF127" i="9" s="1"/>
  <c r="DXX126" i="9"/>
  <c r="DXX127" i="9" s="1"/>
  <c r="DXP126" i="9"/>
  <c r="DXP127" i="9" s="1"/>
  <c r="DXH126" i="9"/>
  <c r="DXH127" i="9" s="1"/>
  <c r="DWZ126" i="9"/>
  <c r="DWZ127" i="9" s="1"/>
  <c r="DWR126" i="9"/>
  <c r="DWR127" i="9" s="1"/>
  <c r="DWJ126" i="9"/>
  <c r="DWJ127" i="9" s="1"/>
  <c r="DWB126" i="9"/>
  <c r="DWB127" i="9" s="1"/>
  <c r="DVT126" i="9"/>
  <c r="DVT127" i="9" s="1"/>
  <c r="DVL126" i="9"/>
  <c r="DVL127" i="9" s="1"/>
  <c r="DVD126" i="9"/>
  <c r="DVD127" i="9" s="1"/>
  <c r="DUV126" i="9"/>
  <c r="DUV127" i="9" s="1"/>
  <c r="DUN126" i="9"/>
  <c r="DUN127" i="9" s="1"/>
  <c r="DUF126" i="9"/>
  <c r="DUF127" i="9" s="1"/>
  <c r="DTX126" i="9"/>
  <c r="DTX127" i="9" s="1"/>
  <c r="DTP126" i="9"/>
  <c r="DTP127" i="9" s="1"/>
  <c r="DTH126" i="9"/>
  <c r="DTH127" i="9" s="1"/>
  <c r="DSZ126" i="9"/>
  <c r="DSZ127" i="9" s="1"/>
  <c r="DSR126" i="9"/>
  <c r="DSR127" i="9" s="1"/>
  <c r="DSJ126" i="9"/>
  <c r="DSJ127" i="9" s="1"/>
  <c r="DSB126" i="9"/>
  <c r="DSB127" i="9" s="1"/>
  <c r="DRT126" i="9"/>
  <c r="DRT127" i="9" s="1"/>
  <c r="DRL126" i="9"/>
  <c r="DRL127" i="9" s="1"/>
  <c r="DRD126" i="9"/>
  <c r="DRD127" i="9" s="1"/>
  <c r="DQV126" i="9"/>
  <c r="DQV127" i="9" s="1"/>
  <c r="DQN126" i="9"/>
  <c r="DQN127" i="9" s="1"/>
  <c r="DQF126" i="9"/>
  <c r="DQF127" i="9" s="1"/>
  <c r="DPX126" i="9"/>
  <c r="DPX127" i="9" s="1"/>
  <c r="DPP126" i="9"/>
  <c r="DPP127" i="9" s="1"/>
  <c r="DPH126" i="9"/>
  <c r="DPH127" i="9" s="1"/>
  <c r="DOZ126" i="9"/>
  <c r="DOZ127" i="9" s="1"/>
  <c r="DOR126" i="9"/>
  <c r="DOR127" i="9" s="1"/>
  <c r="DOJ126" i="9"/>
  <c r="DOJ127" i="9" s="1"/>
  <c r="DOB126" i="9"/>
  <c r="DOB127" i="9" s="1"/>
  <c r="DNT126" i="9"/>
  <c r="DNT127" i="9" s="1"/>
  <c r="DNL126" i="9"/>
  <c r="DNL127" i="9" s="1"/>
  <c r="DND126" i="9"/>
  <c r="DND127" i="9" s="1"/>
  <c r="DMV126" i="9"/>
  <c r="DMV127" i="9" s="1"/>
  <c r="DMN126" i="9"/>
  <c r="DMN127" i="9" s="1"/>
  <c r="DMF126" i="9"/>
  <c r="DMF127" i="9" s="1"/>
  <c r="DLX126" i="9"/>
  <c r="DLX127" i="9" s="1"/>
  <c r="DLP126" i="9"/>
  <c r="DLP127" i="9" s="1"/>
  <c r="DLH126" i="9"/>
  <c r="DLH127" i="9" s="1"/>
  <c r="DKZ126" i="9"/>
  <c r="DKZ127" i="9" s="1"/>
  <c r="DKR126" i="9"/>
  <c r="DKR127" i="9" s="1"/>
  <c r="DKJ126" i="9"/>
  <c r="DKJ127" i="9" s="1"/>
  <c r="DKB126" i="9"/>
  <c r="DKB127" i="9" s="1"/>
  <c r="DJT126" i="9"/>
  <c r="DJT127" i="9" s="1"/>
  <c r="DJL126" i="9"/>
  <c r="DJL127" i="9" s="1"/>
  <c r="DJD126" i="9"/>
  <c r="DJD127" i="9" s="1"/>
  <c r="DIV126" i="9"/>
  <c r="DIV127" i="9" s="1"/>
  <c r="DIN126" i="9"/>
  <c r="DIN127" i="9" s="1"/>
  <c r="DIF126" i="9"/>
  <c r="DIF127" i="9" s="1"/>
  <c r="DHX126" i="9"/>
  <c r="DHX127" i="9" s="1"/>
  <c r="DHP126" i="9"/>
  <c r="DHP127" i="9" s="1"/>
  <c r="DHH126" i="9"/>
  <c r="DHH127" i="9" s="1"/>
  <c r="DGZ126" i="9"/>
  <c r="DGZ127" i="9" s="1"/>
  <c r="DGR126" i="9"/>
  <c r="DGR127" i="9" s="1"/>
  <c r="DGJ126" i="9"/>
  <c r="DGJ127" i="9" s="1"/>
  <c r="DGB126" i="9"/>
  <c r="DGB127" i="9" s="1"/>
  <c r="DFT126" i="9"/>
  <c r="DFT127" i="9" s="1"/>
  <c r="DFL126" i="9"/>
  <c r="DFL127" i="9" s="1"/>
  <c r="DFD126" i="9"/>
  <c r="DFD127" i="9" s="1"/>
  <c r="DEV126" i="9"/>
  <c r="DEV127" i="9" s="1"/>
  <c r="DEN126" i="9"/>
  <c r="DEN127" i="9" s="1"/>
  <c r="DEF126" i="9"/>
  <c r="DEF127" i="9" s="1"/>
  <c r="DDX126" i="9"/>
  <c r="DDX127" i="9" s="1"/>
  <c r="DDP126" i="9"/>
  <c r="DDP127" i="9" s="1"/>
  <c r="DDH126" i="9"/>
  <c r="DDH127" i="9" s="1"/>
  <c r="DCZ126" i="9"/>
  <c r="DCZ127" i="9" s="1"/>
  <c r="DCR126" i="9"/>
  <c r="DCR127" i="9" s="1"/>
  <c r="DCJ126" i="9"/>
  <c r="DCJ127" i="9" s="1"/>
  <c r="DCB126" i="9"/>
  <c r="DCB127" i="9" s="1"/>
  <c r="DBT126" i="9"/>
  <c r="DBT127" i="9" s="1"/>
  <c r="DBL126" i="9"/>
  <c r="DBL127" i="9" s="1"/>
  <c r="DBD126" i="9"/>
  <c r="DBD127" i="9" s="1"/>
  <c r="DAV126" i="9"/>
  <c r="DAV127" i="9" s="1"/>
  <c r="DAN126" i="9"/>
  <c r="DAN127" i="9" s="1"/>
  <c r="DAF126" i="9"/>
  <c r="DAF127" i="9" s="1"/>
  <c r="CZX126" i="9"/>
  <c r="CZX127" i="9" s="1"/>
  <c r="CZP126" i="9"/>
  <c r="CZP127" i="9" s="1"/>
  <c r="CZH126" i="9"/>
  <c r="CZH127" i="9" s="1"/>
  <c r="CYZ126" i="9"/>
  <c r="CYZ127" i="9" s="1"/>
  <c r="CYR126" i="9"/>
  <c r="CYR127" i="9" s="1"/>
  <c r="CYJ126" i="9"/>
  <c r="CYJ127" i="9" s="1"/>
  <c r="CYB126" i="9"/>
  <c r="CYB127" i="9" s="1"/>
  <c r="CXT126" i="9"/>
  <c r="CXT127" i="9" s="1"/>
  <c r="CXL126" i="9"/>
  <c r="CXL127" i="9" s="1"/>
  <c r="CXD126" i="9"/>
  <c r="CXD127" i="9" s="1"/>
  <c r="CWV126" i="9"/>
  <c r="CWV127" i="9" s="1"/>
  <c r="CWN126" i="9"/>
  <c r="CWN127" i="9" s="1"/>
  <c r="CWF126" i="9"/>
  <c r="CWF127" i="9" s="1"/>
  <c r="CVX126" i="9"/>
  <c r="CVX127" i="9" s="1"/>
  <c r="CVP126" i="9"/>
  <c r="CVP127" i="9" s="1"/>
  <c r="CVH126" i="9"/>
  <c r="CVH127" i="9" s="1"/>
  <c r="CUZ126" i="9"/>
  <c r="CUZ127" i="9" s="1"/>
  <c r="CUR126" i="9"/>
  <c r="CUR127" i="9" s="1"/>
  <c r="CUJ126" i="9"/>
  <c r="CUJ127" i="9" s="1"/>
  <c r="CUB126" i="9"/>
  <c r="CUB127" i="9" s="1"/>
  <c r="CTT126" i="9"/>
  <c r="CTT127" i="9" s="1"/>
  <c r="CTL126" i="9"/>
  <c r="CTL127" i="9" s="1"/>
  <c r="CTD126" i="9"/>
  <c r="CTD127" i="9" s="1"/>
  <c r="CSV126" i="9"/>
  <c r="CSV127" i="9" s="1"/>
  <c r="CSN126" i="9"/>
  <c r="CSN127" i="9" s="1"/>
  <c r="CSF126" i="9"/>
  <c r="CSF127" i="9" s="1"/>
  <c r="CRX126" i="9"/>
  <c r="CRX127" i="9" s="1"/>
  <c r="CRP126" i="9"/>
  <c r="CRP127" i="9" s="1"/>
  <c r="CRH126" i="9"/>
  <c r="CRH127" i="9" s="1"/>
  <c r="CQZ126" i="9"/>
  <c r="CQZ127" i="9" s="1"/>
  <c r="CQR126" i="9"/>
  <c r="CQR127" i="9" s="1"/>
  <c r="CQJ126" i="9"/>
  <c r="CQJ127" i="9" s="1"/>
  <c r="CQB126" i="9"/>
  <c r="CQB127" i="9" s="1"/>
  <c r="CPT126" i="9"/>
  <c r="CPT127" i="9" s="1"/>
  <c r="CPL126" i="9"/>
  <c r="CPL127" i="9" s="1"/>
  <c r="CPD126" i="9"/>
  <c r="CPD127" i="9" s="1"/>
  <c r="COV126" i="9"/>
  <c r="COV127" i="9" s="1"/>
  <c r="CON126" i="9"/>
  <c r="CON127" i="9" s="1"/>
  <c r="COF126" i="9"/>
  <c r="COF127" i="9" s="1"/>
  <c r="CNX126" i="9"/>
  <c r="CNX127" i="9" s="1"/>
  <c r="CNP126" i="9"/>
  <c r="CNP127" i="9" s="1"/>
  <c r="CNH126" i="9"/>
  <c r="CNH127" i="9" s="1"/>
  <c r="CMZ126" i="9"/>
  <c r="CMZ127" i="9" s="1"/>
  <c r="CMR126" i="9"/>
  <c r="CMR127" i="9" s="1"/>
  <c r="CMJ126" i="9"/>
  <c r="CMJ127" i="9" s="1"/>
  <c r="CMB126" i="9"/>
  <c r="CMB127" i="9" s="1"/>
  <c r="CLT126" i="9"/>
  <c r="CLT127" i="9" s="1"/>
  <c r="CLL126" i="9"/>
  <c r="CLL127" i="9" s="1"/>
  <c r="CLD126" i="9"/>
  <c r="CLD127" i="9" s="1"/>
  <c r="CKV126" i="9"/>
  <c r="CKV127" i="9" s="1"/>
  <c r="CKN126" i="9"/>
  <c r="CKN127" i="9" s="1"/>
  <c r="CKF126" i="9"/>
  <c r="CKF127" i="9" s="1"/>
  <c r="CJX126" i="9"/>
  <c r="CJX127" i="9" s="1"/>
  <c r="CJP126" i="9"/>
  <c r="CJP127" i="9" s="1"/>
  <c r="CJH126" i="9"/>
  <c r="CJH127" i="9" s="1"/>
  <c r="CIZ126" i="9"/>
  <c r="CIZ127" i="9" s="1"/>
  <c r="CIR126" i="9"/>
  <c r="CIR127" i="9" s="1"/>
  <c r="CIJ126" i="9"/>
  <c r="CIJ127" i="9" s="1"/>
  <c r="CIB126" i="9"/>
  <c r="CIB127" i="9" s="1"/>
  <c r="CHT126" i="9"/>
  <c r="CHT127" i="9" s="1"/>
  <c r="CHL126" i="9"/>
  <c r="CHL127" i="9" s="1"/>
  <c r="CHD126" i="9"/>
  <c r="CHD127" i="9" s="1"/>
  <c r="CGV126" i="9"/>
  <c r="CGV127" i="9" s="1"/>
  <c r="CGN126" i="9"/>
  <c r="CGN127" i="9" s="1"/>
  <c r="CGF126" i="9"/>
  <c r="CGF127" i="9" s="1"/>
  <c r="CFX126" i="9"/>
  <c r="CFX127" i="9" s="1"/>
  <c r="CFP126" i="9"/>
  <c r="CFP127" i="9" s="1"/>
  <c r="CFH126" i="9"/>
  <c r="CFH127" i="9" s="1"/>
  <c r="CEZ126" i="9"/>
  <c r="CEZ127" i="9" s="1"/>
  <c r="CER126" i="9"/>
  <c r="CER127" i="9" s="1"/>
  <c r="CEJ126" i="9"/>
  <c r="CEJ127" i="9" s="1"/>
  <c r="CEB126" i="9"/>
  <c r="CEB127" i="9" s="1"/>
  <c r="CDT126" i="9"/>
  <c r="CDT127" i="9" s="1"/>
  <c r="CDL126" i="9"/>
  <c r="CDL127" i="9" s="1"/>
  <c r="CDD126" i="9"/>
  <c r="CDD127" i="9" s="1"/>
  <c r="CCV126" i="9"/>
  <c r="CCV127" i="9" s="1"/>
  <c r="CCN126" i="9"/>
  <c r="CCN127" i="9" s="1"/>
  <c r="CCF126" i="9"/>
  <c r="CCF127" i="9" s="1"/>
  <c r="CBX126" i="9"/>
  <c r="CBX127" i="9" s="1"/>
  <c r="CBP126" i="9"/>
  <c r="CBP127" i="9" s="1"/>
  <c r="CBH126" i="9"/>
  <c r="CBH127" i="9" s="1"/>
  <c r="CAZ126" i="9"/>
  <c r="CAZ127" i="9" s="1"/>
  <c r="CAR126" i="9"/>
  <c r="CAR127" i="9" s="1"/>
  <c r="CAJ126" i="9"/>
  <c r="CAJ127" i="9" s="1"/>
  <c r="CAB126" i="9"/>
  <c r="CAB127" i="9" s="1"/>
  <c r="BZT126" i="9"/>
  <c r="BZT127" i="9" s="1"/>
  <c r="BZL126" i="9"/>
  <c r="BZL127" i="9" s="1"/>
  <c r="BZD126" i="9"/>
  <c r="BZD127" i="9" s="1"/>
  <c r="BYV126" i="9"/>
  <c r="BYV127" i="9" s="1"/>
  <c r="BYN126" i="9"/>
  <c r="BYN127" i="9" s="1"/>
  <c r="BYF126" i="9"/>
  <c r="BYF127" i="9" s="1"/>
  <c r="BXX126" i="9"/>
  <c r="BXX127" i="9" s="1"/>
  <c r="BXP126" i="9"/>
  <c r="BXP127" i="9" s="1"/>
  <c r="BXH126" i="9"/>
  <c r="BXH127" i="9" s="1"/>
  <c r="BWZ126" i="9"/>
  <c r="BWZ127" i="9" s="1"/>
  <c r="BWR126" i="9"/>
  <c r="BWR127" i="9" s="1"/>
  <c r="BWJ126" i="9"/>
  <c r="BWJ127" i="9" s="1"/>
  <c r="BWB126" i="9"/>
  <c r="BWB127" i="9" s="1"/>
  <c r="BVT126" i="9"/>
  <c r="BVT127" i="9" s="1"/>
  <c r="BVL126" i="9"/>
  <c r="BVL127" i="9" s="1"/>
  <c r="BVD126" i="9"/>
  <c r="BVD127" i="9" s="1"/>
  <c r="BUV126" i="9"/>
  <c r="BUV127" i="9" s="1"/>
  <c r="BUN126" i="9"/>
  <c r="BUN127" i="9" s="1"/>
  <c r="BUF126" i="9"/>
  <c r="BUF127" i="9" s="1"/>
  <c r="BTX126" i="9"/>
  <c r="BTX127" i="9" s="1"/>
  <c r="BTP126" i="9"/>
  <c r="BTP127" i="9" s="1"/>
  <c r="BTH126" i="9"/>
  <c r="BTH127" i="9" s="1"/>
  <c r="BSZ126" i="9"/>
  <c r="BSZ127" i="9" s="1"/>
  <c r="BSR126" i="9"/>
  <c r="BSR127" i="9" s="1"/>
  <c r="BSJ126" i="9"/>
  <c r="BSJ127" i="9" s="1"/>
  <c r="BSB126" i="9"/>
  <c r="BSB127" i="9" s="1"/>
  <c r="BRT126" i="9"/>
  <c r="BRT127" i="9" s="1"/>
  <c r="BRL126" i="9"/>
  <c r="BRL127" i="9" s="1"/>
  <c r="BRD126" i="9"/>
  <c r="BRD127" i="9" s="1"/>
  <c r="BQV126" i="9"/>
  <c r="BQV127" i="9" s="1"/>
  <c r="BQN126" i="9"/>
  <c r="BQN127" i="9" s="1"/>
  <c r="BQF126" i="9"/>
  <c r="BQF127" i="9" s="1"/>
  <c r="BPX126" i="9"/>
  <c r="BPX127" i="9" s="1"/>
  <c r="BPP126" i="9"/>
  <c r="BPP127" i="9" s="1"/>
  <c r="BPH126" i="9"/>
  <c r="BPH127" i="9" s="1"/>
  <c r="BOZ126" i="9"/>
  <c r="BOZ127" i="9" s="1"/>
  <c r="BOR126" i="9"/>
  <c r="BOR127" i="9" s="1"/>
  <c r="BOJ126" i="9"/>
  <c r="BOJ127" i="9" s="1"/>
  <c r="BOB126" i="9"/>
  <c r="BOB127" i="9" s="1"/>
  <c r="BNT126" i="9"/>
  <c r="BNT127" i="9" s="1"/>
  <c r="BNL126" i="9"/>
  <c r="BNL127" i="9" s="1"/>
  <c r="BND126" i="9"/>
  <c r="BND127" i="9" s="1"/>
  <c r="BMV126" i="9"/>
  <c r="BMV127" i="9" s="1"/>
  <c r="BMN126" i="9"/>
  <c r="BMN127" i="9" s="1"/>
  <c r="BMF126" i="9"/>
  <c r="BMF127" i="9" s="1"/>
  <c r="BLX126" i="9"/>
  <c r="BLX127" i="9" s="1"/>
  <c r="BLP126" i="9"/>
  <c r="BLP127" i="9" s="1"/>
  <c r="BLH126" i="9"/>
  <c r="BLH127" i="9" s="1"/>
  <c r="BKZ126" i="9"/>
  <c r="BKZ127" i="9" s="1"/>
  <c r="BKR126" i="9"/>
  <c r="BKR127" i="9" s="1"/>
  <c r="BKJ126" i="9"/>
  <c r="BKJ127" i="9" s="1"/>
  <c r="BKB126" i="9"/>
  <c r="BKB127" i="9" s="1"/>
  <c r="BJT126" i="9"/>
  <c r="BJT127" i="9" s="1"/>
  <c r="BJL126" i="9"/>
  <c r="BJL127" i="9" s="1"/>
  <c r="BJD126" i="9"/>
  <c r="BJD127" i="9" s="1"/>
  <c r="BIV126" i="9"/>
  <c r="BIV127" i="9" s="1"/>
  <c r="BIN126" i="9"/>
  <c r="BIN127" i="9" s="1"/>
  <c r="BIF126" i="9"/>
  <c r="BIF127" i="9" s="1"/>
  <c r="BHX126" i="9"/>
  <c r="BHX127" i="9" s="1"/>
  <c r="BHP126" i="9"/>
  <c r="BHP127" i="9" s="1"/>
  <c r="BHH126" i="9"/>
  <c r="BHH127" i="9" s="1"/>
  <c r="BGZ126" i="9"/>
  <c r="BGZ127" i="9" s="1"/>
  <c r="BGR126" i="9"/>
  <c r="BGR127" i="9" s="1"/>
  <c r="BGJ126" i="9"/>
  <c r="BGJ127" i="9" s="1"/>
  <c r="BGB126" i="9"/>
  <c r="BGB127" i="9" s="1"/>
  <c r="BFT126" i="9"/>
  <c r="BFT127" i="9" s="1"/>
  <c r="BFL126" i="9"/>
  <c r="BFL127" i="9" s="1"/>
  <c r="BFD126" i="9"/>
  <c r="BFD127" i="9" s="1"/>
  <c r="BEV126" i="9"/>
  <c r="BEV127" i="9" s="1"/>
  <c r="BEN126" i="9"/>
  <c r="BEN127" i="9" s="1"/>
  <c r="BEF126" i="9"/>
  <c r="BEF127" i="9" s="1"/>
  <c r="BDX126" i="9"/>
  <c r="BDX127" i="9" s="1"/>
  <c r="BDP126" i="9"/>
  <c r="BDP127" i="9" s="1"/>
  <c r="BDH126" i="9"/>
  <c r="BDH127" i="9" s="1"/>
  <c r="BCZ126" i="9"/>
  <c r="BCZ127" i="9" s="1"/>
  <c r="BCR126" i="9"/>
  <c r="BCR127" i="9" s="1"/>
  <c r="BCJ126" i="9"/>
  <c r="BCJ127" i="9" s="1"/>
  <c r="BCB126" i="9"/>
  <c r="BCB127" i="9" s="1"/>
  <c r="BBT126" i="9"/>
  <c r="BBT127" i="9" s="1"/>
  <c r="BBL126" i="9"/>
  <c r="BBL127" i="9" s="1"/>
  <c r="BBD126" i="9"/>
  <c r="BBD127" i="9" s="1"/>
  <c r="BAV126" i="9"/>
  <c r="BAV127" i="9" s="1"/>
  <c r="BAN126" i="9"/>
  <c r="BAN127" i="9" s="1"/>
  <c r="BAF126" i="9"/>
  <c r="BAF127" i="9" s="1"/>
  <c r="AZX126" i="9"/>
  <c r="AZX127" i="9" s="1"/>
  <c r="AZP126" i="9"/>
  <c r="AZP127" i="9" s="1"/>
  <c r="AZH126" i="9"/>
  <c r="AZH127" i="9" s="1"/>
  <c r="AYZ126" i="9"/>
  <c r="AYZ127" i="9" s="1"/>
  <c r="AYR126" i="9"/>
  <c r="AYR127" i="9" s="1"/>
  <c r="AYJ126" i="9"/>
  <c r="AYJ127" i="9" s="1"/>
  <c r="AYB126" i="9"/>
  <c r="AYB127" i="9" s="1"/>
  <c r="AXT126" i="9"/>
  <c r="AXT127" i="9" s="1"/>
  <c r="AXL126" i="9"/>
  <c r="AXL127" i="9" s="1"/>
  <c r="AXD126" i="9"/>
  <c r="AXD127" i="9" s="1"/>
  <c r="AWV126" i="9"/>
  <c r="AWV127" i="9" s="1"/>
  <c r="AWN126" i="9"/>
  <c r="AWN127" i="9" s="1"/>
  <c r="AWF126" i="9"/>
  <c r="AWF127" i="9" s="1"/>
  <c r="AVX126" i="9"/>
  <c r="AVX127" i="9" s="1"/>
  <c r="AVP126" i="9"/>
  <c r="AVP127" i="9" s="1"/>
  <c r="AVH126" i="9"/>
  <c r="AVH127" i="9" s="1"/>
  <c r="AUZ126" i="9"/>
  <c r="AUZ127" i="9" s="1"/>
  <c r="AUR126" i="9"/>
  <c r="AUR127" i="9" s="1"/>
  <c r="AUJ126" i="9"/>
  <c r="AUJ127" i="9" s="1"/>
  <c r="AUB126" i="9"/>
  <c r="AUB127" i="9" s="1"/>
  <c r="ATT126" i="9"/>
  <c r="ATT127" i="9" s="1"/>
  <c r="ATL126" i="9"/>
  <c r="ATL127" i="9" s="1"/>
  <c r="ATD126" i="9"/>
  <c r="ATD127" i="9" s="1"/>
  <c r="ASV126" i="9"/>
  <c r="ASV127" i="9" s="1"/>
  <c r="ASN126" i="9"/>
  <c r="ASN127" i="9" s="1"/>
  <c r="ASF126" i="9"/>
  <c r="ASF127" i="9" s="1"/>
  <c r="ARX126" i="9"/>
  <c r="ARX127" i="9" s="1"/>
  <c r="ARP126" i="9"/>
  <c r="ARP127" i="9" s="1"/>
  <c r="ARH126" i="9"/>
  <c r="ARH127" i="9" s="1"/>
  <c r="AQZ126" i="9"/>
  <c r="AQZ127" i="9" s="1"/>
  <c r="AQR126" i="9"/>
  <c r="AQR127" i="9" s="1"/>
  <c r="AQJ126" i="9"/>
  <c r="AQJ127" i="9" s="1"/>
  <c r="AQB126" i="9"/>
  <c r="AQB127" i="9" s="1"/>
  <c r="APT126" i="9"/>
  <c r="APT127" i="9" s="1"/>
  <c r="APL126" i="9"/>
  <c r="APL127" i="9" s="1"/>
  <c r="APD126" i="9"/>
  <c r="APD127" i="9" s="1"/>
  <c r="AOV126" i="9"/>
  <c r="AOV127" i="9" s="1"/>
  <c r="AON126" i="9"/>
  <c r="AON127" i="9" s="1"/>
  <c r="AOF126" i="9"/>
  <c r="AOF127" i="9" s="1"/>
  <c r="ANX126" i="9"/>
  <c r="ANX127" i="9" s="1"/>
  <c r="ANP126" i="9"/>
  <c r="ANP127" i="9" s="1"/>
  <c r="ANH126" i="9"/>
  <c r="ANH127" i="9" s="1"/>
  <c r="AMZ126" i="9"/>
  <c r="AMZ127" i="9" s="1"/>
  <c r="AMR126" i="9"/>
  <c r="AMR127" i="9" s="1"/>
  <c r="AMJ126" i="9"/>
  <c r="AMJ127" i="9" s="1"/>
  <c r="AMB126" i="9"/>
  <c r="AMB127" i="9" s="1"/>
  <c r="ALT126" i="9"/>
  <c r="ALT127" i="9" s="1"/>
  <c r="ALL126" i="9"/>
  <c r="ALL127" i="9" s="1"/>
  <c r="ALD126" i="9"/>
  <c r="ALD127" i="9" s="1"/>
  <c r="AKV126" i="9"/>
  <c r="AKV127" i="9" s="1"/>
  <c r="AKN126" i="9"/>
  <c r="AKN127" i="9" s="1"/>
  <c r="AKF126" i="9"/>
  <c r="AKF127" i="9" s="1"/>
  <c r="AJX126" i="9"/>
  <c r="AJX127" i="9" s="1"/>
  <c r="AJP126" i="9"/>
  <c r="AJP127" i="9" s="1"/>
  <c r="AJH126" i="9"/>
  <c r="AJH127" i="9" s="1"/>
  <c r="AIZ126" i="9"/>
  <c r="AIZ127" i="9" s="1"/>
  <c r="AIR126" i="9"/>
  <c r="AIR127" i="9" s="1"/>
  <c r="AIJ126" i="9"/>
  <c r="AIJ127" i="9" s="1"/>
  <c r="AIB126" i="9"/>
  <c r="AIB127" i="9" s="1"/>
  <c r="AHT126" i="9"/>
  <c r="AHT127" i="9" s="1"/>
  <c r="AHL126" i="9"/>
  <c r="AHL127" i="9" s="1"/>
  <c r="AHD126" i="9"/>
  <c r="AHD127" i="9" s="1"/>
  <c r="AGV126" i="9"/>
  <c r="AGV127" i="9" s="1"/>
  <c r="AGN126" i="9"/>
  <c r="AGN127" i="9" s="1"/>
  <c r="AGF126" i="9"/>
  <c r="AGF127" i="9" s="1"/>
  <c r="AFX126" i="9"/>
  <c r="AFX127" i="9" s="1"/>
  <c r="AFP126" i="9"/>
  <c r="AFP127" i="9" s="1"/>
  <c r="AFH126" i="9"/>
  <c r="AFH127" i="9" s="1"/>
  <c r="AEZ126" i="9"/>
  <c r="AEZ127" i="9" s="1"/>
  <c r="AER126" i="9"/>
  <c r="AER127" i="9" s="1"/>
  <c r="AEJ126" i="9"/>
  <c r="AEJ127" i="9" s="1"/>
  <c r="AEB126" i="9"/>
  <c r="AEB127" i="9" s="1"/>
  <c r="ADT126" i="9"/>
  <c r="ADT127" i="9" s="1"/>
  <c r="ADL126" i="9"/>
  <c r="ADL127" i="9" s="1"/>
  <c r="ADD126" i="9"/>
  <c r="ADD127" i="9" s="1"/>
  <c r="ACV126" i="9"/>
  <c r="ACV127" i="9" s="1"/>
  <c r="ACN126" i="9"/>
  <c r="ACN127" i="9" s="1"/>
  <c r="ACF126" i="9"/>
  <c r="ACF127" i="9" s="1"/>
  <c r="ABX126" i="9"/>
  <c r="ABX127" i="9" s="1"/>
  <c r="ABP126" i="9"/>
  <c r="ABP127" i="9" s="1"/>
  <c r="ABH126" i="9"/>
  <c r="ABH127" i="9" s="1"/>
  <c r="AAZ126" i="9"/>
  <c r="AAZ127" i="9" s="1"/>
  <c r="AAR126" i="9"/>
  <c r="AAR127" i="9" s="1"/>
  <c r="AAJ126" i="9"/>
  <c r="AAJ127" i="9" s="1"/>
  <c r="AAB126" i="9"/>
  <c r="AAB127" i="9" s="1"/>
  <c r="ZT126" i="9"/>
  <c r="ZT127" i="9" s="1"/>
  <c r="ZL126" i="9"/>
  <c r="ZL127" i="9" s="1"/>
  <c r="ZD126" i="9"/>
  <c r="ZD127" i="9" s="1"/>
  <c r="YV126" i="9"/>
  <c r="YV127" i="9" s="1"/>
  <c r="YN126" i="9"/>
  <c r="YN127" i="9" s="1"/>
  <c r="YF126" i="9"/>
  <c r="YF127" i="9" s="1"/>
  <c r="XX126" i="9"/>
  <c r="XX127" i="9" s="1"/>
  <c r="XP126" i="9"/>
  <c r="XP127" i="9" s="1"/>
  <c r="XH126" i="9"/>
  <c r="XH127" i="9" s="1"/>
  <c r="WZ126" i="9"/>
  <c r="WZ127" i="9" s="1"/>
  <c r="WR126" i="9"/>
  <c r="WR127" i="9" s="1"/>
  <c r="WJ126" i="9"/>
  <c r="WJ127" i="9" s="1"/>
  <c r="WB126" i="9"/>
  <c r="WB127" i="9" s="1"/>
  <c r="VT126" i="9"/>
  <c r="VT127" i="9" s="1"/>
  <c r="VL126" i="9"/>
  <c r="VL127" i="9" s="1"/>
  <c r="VD126" i="9"/>
  <c r="VD127" i="9" s="1"/>
  <c r="UV126" i="9"/>
  <c r="UV127" i="9" s="1"/>
  <c r="UN126" i="9"/>
  <c r="UN127" i="9" s="1"/>
  <c r="UF126" i="9"/>
  <c r="UF127" i="9" s="1"/>
  <c r="TX126" i="9"/>
  <c r="TX127" i="9" s="1"/>
  <c r="TP126" i="9"/>
  <c r="TP127" i="9" s="1"/>
  <c r="TH126" i="9"/>
  <c r="TH127" i="9" s="1"/>
  <c r="SZ126" i="9"/>
  <c r="SZ127" i="9" s="1"/>
  <c r="SR126" i="9"/>
  <c r="SR127" i="9" s="1"/>
  <c r="SJ126" i="9"/>
  <c r="SJ127" i="9" s="1"/>
  <c r="SB126" i="9"/>
  <c r="SB127" i="9" s="1"/>
  <c r="RT126" i="9"/>
  <c r="RT127" i="9" s="1"/>
  <c r="RL126" i="9"/>
  <c r="RL127" i="9" s="1"/>
  <c r="RD126" i="9"/>
  <c r="RD127" i="9" s="1"/>
  <c r="QV126" i="9"/>
  <c r="QV127" i="9" s="1"/>
  <c r="QN126" i="9"/>
  <c r="QN127" i="9" s="1"/>
  <c r="QF126" i="9"/>
  <c r="QF127" i="9" s="1"/>
  <c r="PX126" i="9"/>
  <c r="PX127" i="9" s="1"/>
  <c r="PP126" i="9"/>
  <c r="PP127" i="9" s="1"/>
  <c r="PH126" i="9"/>
  <c r="PH127" i="9" s="1"/>
  <c r="OZ126" i="9"/>
  <c r="OZ127" i="9" s="1"/>
  <c r="OR126" i="9"/>
  <c r="OR127" i="9" s="1"/>
  <c r="OJ126" i="9"/>
  <c r="OJ127" i="9" s="1"/>
  <c r="OB126" i="9"/>
  <c r="OB127" i="9" s="1"/>
  <c r="NT126" i="9"/>
  <c r="NT127" i="9" s="1"/>
  <c r="NL126" i="9"/>
  <c r="NL127" i="9" s="1"/>
  <c r="ND126" i="9"/>
  <c r="ND127" i="9" s="1"/>
  <c r="MV126" i="9"/>
  <c r="MV127" i="9" s="1"/>
  <c r="MN126" i="9"/>
  <c r="MN127" i="9" s="1"/>
  <c r="MF126" i="9"/>
  <c r="MF127" i="9" s="1"/>
  <c r="LX126" i="9"/>
  <c r="LX127" i="9" s="1"/>
  <c r="LP126" i="9"/>
  <c r="LP127" i="9" s="1"/>
  <c r="LH126" i="9"/>
  <c r="LH127" i="9" s="1"/>
  <c r="KZ126" i="9"/>
  <c r="KZ127" i="9" s="1"/>
  <c r="KR126" i="9"/>
  <c r="KR127" i="9" s="1"/>
  <c r="KJ126" i="9"/>
  <c r="KJ127" i="9" s="1"/>
  <c r="KB126" i="9"/>
  <c r="KB127" i="9" s="1"/>
  <c r="JT126" i="9"/>
  <c r="JT127" i="9" s="1"/>
  <c r="JL126" i="9"/>
  <c r="JL127" i="9" s="1"/>
  <c r="JD126" i="9"/>
  <c r="JD127" i="9" s="1"/>
  <c r="IV126" i="9"/>
  <c r="IV127" i="9" s="1"/>
  <c r="IN126" i="9"/>
  <c r="IN127" i="9" s="1"/>
  <c r="IF126" i="9"/>
  <c r="IF127" i="9" s="1"/>
  <c r="HX126" i="9"/>
  <c r="HX127" i="9" s="1"/>
  <c r="HP126" i="9"/>
  <c r="HP127" i="9" s="1"/>
  <c r="HH126" i="9"/>
  <c r="HH127" i="9" s="1"/>
  <c r="GZ126" i="9"/>
  <c r="GZ127" i="9" s="1"/>
  <c r="GR126" i="9"/>
  <c r="GR127" i="9" s="1"/>
  <c r="GJ126" i="9"/>
  <c r="GJ127" i="9" s="1"/>
  <c r="GB126" i="9"/>
  <c r="GB127" i="9" s="1"/>
  <c r="FT126" i="9"/>
  <c r="FT127" i="9" s="1"/>
  <c r="FL126" i="9"/>
  <c r="FL127" i="9" s="1"/>
  <c r="FD126" i="9"/>
  <c r="FD127" i="9" s="1"/>
  <c r="EV126" i="9"/>
  <c r="EV127" i="9" s="1"/>
  <c r="EN126" i="9"/>
  <c r="EN127" i="9" s="1"/>
  <c r="EF126" i="9"/>
  <c r="EF127" i="9" s="1"/>
  <c r="DX126" i="9"/>
  <c r="DX127" i="9" s="1"/>
  <c r="DP126" i="9"/>
  <c r="DP127" i="9" s="1"/>
  <c r="DH126" i="9"/>
  <c r="DH127" i="9" s="1"/>
  <c r="CZ126" i="9"/>
  <c r="CZ127" i="9" s="1"/>
  <c r="CR126" i="9"/>
  <c r="CR127" i="9" s="1"/>
  <c r="CJ126" i="9"/>
  <c r="CJ127" i="9" s="1"/>
  <c r="CB126" i="9"/>
  <c r="CB127" i="9" s="1"/>
  <c r="BT126" i="9"/>
  <c r="BT127" i="9" s="1"/>
  <c r="BL126" i="9"/>
  <c r="BL127" i="9" s="1"/>
  <c r="BD126" i="9"/>
  <c r="BD127" i="9" s="1"/>
  <c r="AV126" i="9"/>
  <c r="AV127" i="9" s="1"/>
  <c r="AN126" i="9"/>
  <c r="AN127" i="9" s="1"/>
  <c r="AF126" i="9"/>
  <c r="AF127" i="9" s="1"/>
  <c r="X126" i="9"/>
  <c r="X127" i="9" s="1"/>
  <c r="P126" i="9"/>
  <c r="P127" i="9" s="1"/>
  <c r="H126" i="9"/>
  <c r="H127" i="9" s="1"/>
  <c r="XFD122" i="9"/>
  <c r="XEV122" i="9"/>
  <c r="XEN122" i="9"/>
  <c r="XEF122" i="9"/>
  <c r="XDX122" i="9"/>
  <c r="XDP122" i="9"/>
  <c r="XDH122" i="9"/>
  <c r="XCZ122" i="9"/>
  <c r="XCR122" i="9"/>
  <c r="XCJ122" i="9"/>
  <c r="XCB122" i="9"/>
  <c r="XBT122" i="9"/>
  <c r="XBL122" i="9"/>
  <c r="XBD122" i="9"/>
  <c r="XAV122" i="9"/>
  <c r="XAN122" i="9"/>
  <c r="XAF122" i="9"/>
  <c r="WZX122" i="9"/>
  <c r="WZP122" i="9"/>
  <c r="WZH122" i="9"/>
  <c r="WYZ122" i="9"/>
  <c r="WYR122" i="9"/>
  <c r="WYJ122" i="9"/>
  <c r="WYB122" i="9"/>
  <c r="WXT122" i="9"/>
  <c r="WXL122" i="9"/>
  <c r="WXD122" i="9"/>
  <c r="WWV122" i="9"/>
  <c r="WWN122" i="9"/>
  <c r="WWF122" i="9"/>
  <c r="WVX122" i="9"/>
  <c r="WVP122" i="9"/>
  <c r="WVH122" i="9"/>
  <c r="WUZ122" i="9"/>
  <c r="WUR122" i="9"/>
  <c r="WUJ122" i="9"/>
  <c r="WUB122" i="9"/>
  <c r="WTT122" i="9"/>
  <c r="WTL122" i="9"/>
  <c r="WTD122" i="9"/>
  <c r="WSV122" i="9"/>
  <c r="WSN122" i="9"/>
  <c r="WSF122" i="9"/>
  <c r="WRX122" i="9"/>
  <c r="WRP122" i="9"/>
  <c r="WRH122" i="9"/>
  <c r="WQZ122" i="9"/>
  <c r="WQR122" i="9"/>
  <c r="WQJ122" i="9"/>
  <c r="WQB122" i="9"/>
  <c r="WPT122" i="9"/>
  <c r="WPL122" i="9"/>
  <c r="WPD122" i="9"/>
  <c r="WOV122" i="9"/>
  <c r="WON122" i="9"/>
  <c r="WOF122" i="9"/>
  <c r="WNX122" i="9"/>
  <c r="WNP122" i="9"/>
  <c r="WNH122" i="9"/>
  <c r="WMZ122" i="9"/>
  <c r="WMR122" i="9"/>
  <c r="WMJ122" i="9"/>
  <c r="WMB122" i="9"/>
  <c r="WLT122" i="9"/>
  <c r="WLL122" i="9"/>
  <c r="WLD122" i="9"/>
  <c r="WKV122" i="9"/>
  <c r="WKN122" i="9"/>
  <c r="WKF122" i="9"/>
  <c r="WJX122" i="9"/>
  <c r="WJP122" i="9"/>
  <c r="WJH122" i="9"/>
  <c r="WIZ122" i="9"/>
  <c r="WIR122" i="9"/>
  <c r="WIJ122" i="9"/>
  <c r="WIB122" i="9"/>
  <c r="WHT122" i="9"/>
  <c r="WHL122" i="9"/>
  <c r="WHD122" i="9"/>
  <c r="WGV122" i="9"/>
  <c r="WGN122" i="9"/>
  <c r="WGF122" i="9"/>
  <c r="WFX122" i="9"/>
  <c r="WFP122" i="9"/>
  <c r="WFH122" i="9"/>
  <c r="WEZ122" i="9"/>
  <c r="WER122" i="9"/>
  <c r="WEJ122" i="9"/>
  <c r="WEB122" i="9"/>
  <c r="WDT122" i="9"/>
  <c r="WDL122" i="9"/>
  <c r="WDD122" i="9"/>
  <c r="WCV122" i="9"/>
  <c r="WCN122" i="9"/>
  <c r="WCF122" i="9"/>
  <c r="WBX122" i="9"/>
  <c r="WBP122" i="9"/>
  <c r="WBH122" i="9"/>
  <c r="WAZ122" i="9"/>
  <c r="WAR122" i="9"/>
  <c r="WAJ122" i="9"/>
  <c r="WAB122" i="9"/>
  <c r="VZT122" i="9"/>
  <c r="VZL122" i="9"/>
  <c r="VZD122" i="9"/>
  <c r="VYV122" i="9"/>
  <c r="VYN122" i="9"/>
  <c r="VYF122" i="9"/>
  <c r="VXX122" i="9"/>
  <c r="VXP122" i="9"/>
  <c r="VXH122" i="9"/>
  <c r="VWZ122" i="9"/>
  <c r="VWR122" i="9"/>
  <c r="VWJ122" i="9"/>
  <c r="VWB122" i="9"/>
  <c r="VVT122" i="9"/>
  <c r="VVL122" i="9"/>
  <c r="VVD122" i="9"/>
  <c r="VUV122" i="9"/>
  <c r="VUN122" i="9"/>
  <c r="VUF122" i="9"/>
  <c r="VTX122" i="9"/>
  <c r="VTP122" i="9"/>
  <c r="VTH122" i="9"/>
  <c r="VSZ122" i="9"/>
  <c r="VSR122" i="9"/>
  <c r="VSJ122" i="9"/>
  <c r="VSB122" i="9"/>
  <c r="VRT122" i="9"/>
  <c r="VRL122" i="9"/>
  <c r="VRD122" i="9"/>
  <c r="VQV122" i="9"/>
  <c r="VQN122" i="9"/>
  <c r="VQF122" i="9"/>
  <c r="VPX122" i="9"/>
  <c r="VPP122" i="9"/>
  <c r="VPH122" i="9"/>
  <c r="VOZ122" i="9"/>
  <c r="VOR122" i="9"/>
  <c r="VOJ122" i="9"/>
  <c r="VOB122" i="9"/>
  <c r="VNT122" i="9"/>
  <c r="VNL122" i="9"/>
  <c r="VND122" i="9"/>
  <c r="VMV122" i="9"/>
  <c r="VMN122" i="9"/>
  <c r="VMF122" i="9"/>
  <c r="VLX122" i="9"/>
  <c r="VLP122" i="9"/>
  <c r="VLH122" i="9"/>
  <c r="VKZ122" i="9"/>
  <c r="VKR122" i="9"/>
  <c r="VKJ122" i="9"/>
  <c r="VKB122" i="9"/>
  <c r="VJT122" i="9"/>
  <c r="VJL122" i="9"/>
  <c r="VJD122" i="9"/>
  <c r="VIV122" i="9"/>
  <c r="VIN122" i="9"/>
  <c r="VIF122" i="9"/>
  <c r="VHX122" i="9"/>
  <c r="VHP122" i="9"/>
  <c r="VHH122" i="9"/>
  <c r="VGZ122" i="9"/>
  <c r="VGR122" i="9"/>
  <c r="VGJ122" i="9"/>
  <c r="VGB122" i="9"/>
  <c r="VFT122" i="9"/>
  <c r="VFL122" i="9"/>
  <c r="VFD122" i="9"/>
  <c r="VEV122" i="9"/>
  <c r="VEN122" i="9"/>
  <c r="VEF122" i="9"/>
  <c r="VDX122" i="9"/>
  <c r="VDP122" i="9"/>
  <c r="VDH122" i="9"/>
  <c r="VCZ122" i="9"/>
  <c r="VCR122" i="9"/>
  <c r="VCJ122" i="9"/>
  <c r="VCB122" i="9"/>
  <c r="VBT122" i="9"/>
  <c r="VBL122" i="9"/>
  <c r="VBD122" i="9"/>
  <c r="VAV122" i="9"/>
  <c r="VAN122" i="9"/>
  <c r="VAF122" i="9"/>
  <c r="UZX122" i="9"/>
  <c r="UZP122" i="9"/>
  <c r="UZH122" i="9"/>
  <c r="UYZ122" i="9"/>
  <c r="UYR122" i="9"/>
  <c r="UYJ122" i="9"/>
  <c r="UYB122" i="9"/>
  <c r="UXT122" i="9"/>
  <c r="UXL122" i="9"/>
  <c r="UXD122" i="9"/>
  <c r="UWV122" i="9"/>
  <c r="UWN122" i="9"/>
  <c r="UWF122" i="9"/>
  <c r="UVX122" i="9"/>
  <c r="UVP122" i="9"/>
  <c r="UVH122" i="9"/>
  <c r="UUZ122" i="9"/>
  <c r="UUR122" i="9"/>
  <c r="UUJ122" i="9"/>
  <c r="UUB122" i="9"/>
  <c r="UTT122" i="9"/>
  <c r="UTL122" i="9"/>
  <c r="UTD122" i="9"/>
  <c r="USV122" i="9"/>
  <c r="USN122" i="9"/>
  <c r="USF122" i="9"/>
  <c r="URX122" i="9"/>
  <c r="URP122" i="9"/>
  <c r="URH122" i="9"/>
  <c r="UQZ122" i="9"/>
  <c r="UQR122" i="9"/>
  <c r="UQJ122" i="9"/>
  <c r="UQB122" i="9"/>
  <c r="UPT122" i="9"/>
  <c r="UPL122" i="9"/>
  <c r="UPD122" i="9"/>
  <c r="UOV122" i="9"/>
  <c r="UON122" i="9"/>
  <c r="UOF122" i="9"/>
  <c r="UNX122" i="9"/>
  <c r="UNP122" i="9"/>
  <c r="UNH122" i="9"/>
  <c r="UMZ122" i="9"/>
  <c r="UMR122" i="9"/>
  <c r="UMJ122" i="9"/>
  <c r="UMB122" i="9"/>
  <c r="ULT122" i="9"/>
  <c r="ULL122" i="9"/>
  <c r="ULD122" i="9"/>
  <c r="UKV122" i="9"/>
  <c r="UKN122" i="9"/>
  <c r="UKF122" i="9"/>
  <c r="UJX122" i="9"/>
  <c r="UJP122" i="9"/>
  <c r="UJH122" i="9"/>
  <c r="UIZ122" i="9"/>
  <c r="UIR122" i="9"/>
  <c r="UIJ122" i="9"/>
  <c r="UIB122" i="9"/>
  <c r="UHT122" i="9"/>
  <c r="UHL122" i="9"/>
  <c r="UHD122" i="9"/>
  <c r="UGV122" i="9"/>
  <c r="UGN122" i="9"/>
  <c r="UGF122" i="9"/>
  <c r="UFX122" i="9"/>
  <c r="UFP122" i="9"/>
  <c r="UFH122" i="9"/>
  <c r="UEZ122" i="9"/>
  <c r="UER122" i="9"/>
  <c r="UEJ122" i="9"/>
  <c r="UEB122" i="9"/>
  <c r="UDT122" i="9"/>
  <c r="UDL122" i="9"/>
  <c r="UDD122" i="9"/>
  <c r="UCV122" i="9"/>
  <c r="UCN122" i="9"/>
  <c r="UCF122" i="9"/>
  <c r="UBX122" i="9"/>
  <c r="UBP122" i="9"/>
  <c r="UBH122" i="9"/>
  <c r="UAZ122" i="9"/>
  <c r="UAR122" i="9"/>
  <c r="UAJ122" i="9"/>
  <c r="UAB122" i="9"/>
  <c r="TZT122" i="9"/>
  <c r="TZL122" i="9"/>
  <c r="TZD122" i="9"/>
  <c r="TYV122" i="9"/>
  <c r="TYN122" i="9"/>
  <c r="TYF122" i="9"/>
  <c r="TXX122" i="9"/>
  <c r="TXP122" i="9"/>
  <c r="TXH122" i="9"/>
  <c r="TWZ122" i="9"/>
  <c r="TWR122" i="9"/>
  <c r="TWJ122" i="9"/>
  <c r="TWB122" i="9"/>
  <c r="TVT122" i="9"/>
  <c r="TVL122" i="9"/>
  <c r="TVD122" i="9"/>
  <c r="TUV122" i="9"/>
  <c r="TUN122" i="9"/>
  <c r="TUF122" i="9"/>
  <c r="TTX122" i="9"/>
  <c r="TTP122" i="9"/>
  <c r="TTH122" i="9"/>
  <c r="TSZ122" i="9"/>
  <c r="TSR122" i="9"/>
  <c r="TSJ122" i="9"/>
  <c r="TSB122" i="9"/>
  <c r="TRT122" i="9"/>
  <c r="TRL122" i="9"/>
  <c r="TRD122" i="9"/>
  <c r="TQV122" i="9"/>
  <c r="TQN122" i="9"/>
  <c r="TQF122" i="9"/>
  <c r="TPX122" i="9"/>
  <c r="TPP122" i="9"/>
  <c r="TPH122" i="9"/>
  <c r="TOZ122" i="9"/>
  <c r="TOR122" i="9"/>
  <c r="TOJ122" i="9"/>
  <c r="TOB122" i="9"/>
  <c r="TNT122" i="9"/>
  <c r="TNL122" i="9"/>
  <c r="TND122" i="9"/>
  <c r="TMV122" i="9"/>
  <c r="TMN122" i="9"/>
  <c r="TMF122" i="9"/>
  <c r="TLX122" i="9"/>
  <c r="TLP122" i="9"/>
  <c r="TLH122" i="9"/>
  <c r="TKZ122" i="9"/>
  <c r="TKR122" i="9"/>
  <c r="TKJ122" i="9"/>
  <c r="TKB122" i="9"/>
  <c r="TJT122" i="9"/>
  <c r="TJL122" i="9"/>
  <c r="TJD122" i="9"/>
  <c r="TIV122" i="9"/>
  <c r="TIN122" i="9"/>
  <c r="TIF122" i="9"/>
  <c r="THX122" i="9"/>
  <c r="THP122" i="9"/>
  <c r="THH122" i="9"/>
  <c r="TGZ122" i="9"/>
  <c r="TGR122" i="9"/>
  <c r="TGJ122" i="9"/>
  <c r="TGB122" i="9"/>
  <c r="TFT122" i="9"/>
  <c r="TFL122" i="9"/>
  <c r="TFD122" i="9"/>
  <c r="TEV122" i="9"/>
  <c r="TEN122" i="9"/>
  <c r="TEF122" i="9"/>
  <c r="TDX122" i="9"/>
  <c r="TDP122" i="9"/>
  <c r="TDH122" i="9"/>
  <c r="TCZ122" i="9"/>
  <c r="TCR122" i="9"/>
  <c r="TCJ122" i="9"/>
  <c r="TCB122" i="9"/>
  <c r="TBT122" i="9"/>
  <c r="TBL122" i="9"/>
  <c r="TBD122" i="9"/>
  <c r="TAV122" i="9"/>
  <c r="TAN122" i="9"/>
  <c r="TAF122" i="9"/>
  <c r="SZX122" i="9"/>
  <c r="SZP122" i="9"/>
  <c r="SZH122" i="9"/>
  <c r="SYZ122" i="9"/>
  <c r="SYR122" i="9"/>
  <c r="SYJ122" i="9"/>
  <c r="SYB122" i="9"/>
  <c r="SXT122" i="9"/>
  <c r="SXL122" i="9"/>
  <c r="SXD122" i="9"/>
  <c r="SWV122" i="9"/>
  <c r="SWN122" i="9"/>
  <c r="SWF122" i="9"/>
  <c r="SVX122" i="9"/>
  <c r="SVP122" i="9"/>
  <c r="SVH122" i="9"/>
  <c r="SUZ122" i="9"/>
  <c r="SUR122" i="9"/>
  <c r="SUJ122" i="9"/>
  <c r="SUB122" i="9"/>
  <c r="STT122" i="9"/>
  <c r="STL122" i="9"/>
  <c r="STD122" i="9"/>
  <c r="SSV122" i="9"/>
  <c r="SSN122" i="9"/>
  <c r="SSF122" i="9"/>
  <c r="SRX122" i="9"/>
  <c r="SRP122" i="9"/>
  <c r="SRH122" i="9"/>
  <c r="SQZ122" i="9"/>
  <c r="SQR122" i="9"/>
  <c r="SQJ122" i="9"/>
  <c r="SQB122" i="9"/>
  <c r="SPT122" i="9"/>
  <c r="SPL122" i="9"/>
  <c r="SPD122" i="9"/>
  <c r="SOV122" i="9"/>
  <c r="SON122" i="9"/>
  <c r="SOF122" i="9"/>
  <c r="SNX122" i="9"/>
  <c r="SNP122" i="9"/>
  <c r="SNH122" i="9"/>
  <c r="SMZ122" i="9"/>
  <c r="SMR122" i="9"/>
  <c r="SMJ122" i="9"/>
  <c r="SMB122" i="9"/>
  <c r="SLT122" i="9"/>
  <c r="SLL122" i="9"/>
  <c r="SLD122" i="9"/>
  <c r="SKV122" i="9"/>
  <c r="SKN122" i="9"/>
  <c r="SKF122" i="9"/>
  <c r="SJX122" i="9"/>
  <c r="SJP122" i="9"/>
  <c r="SJH122" i="9"/>
  <c r="SIZ122" i="9"/>
  <c r="SIR122" i="9"/>
  <c r="SIJ122" i="9"/>
  <c r="SIB122" i="9"/>
  <c r="SHT122" i="9"/>
  <c r="SHL122" i="9"/>
  <c r="SHD122" i="9"/>
  <c r="SGV122" i="9"/>
  <c r="SGN122" i="9"/>
  <c r="SGF122" i="9"/>
  <c r="SFX122" i="9"/>
  <c r="SFP122" i="9"/>
  <c r="SFH122" i="9"/>
  <c r="SEZ122" i="9"/>
  <c r="SER122" i="9"/>
  <c r="SEJ122" i="9"/>
  <c r="SEB122" i="9"/>
  <c r="SDT122" i="9"/>
  <c r="SDL122" i="9"/>
  <c r="SDD122" i="9"/>
  <c r="SCV122" i="9"/>
  <c r="SCN122" i="9"/>
  <c r="SCF122" i="9"/>
  <c r="SBX122" i="9"/>
  <c r="SBP122" i="9"/>
  <c r="SBH122" i="9"/>
  <c r="SAZ122" i="9"/>
  <c r="SAR122" i="9"/>
  <c r="SAJ122" i="9"/>
  <c r="SAB122" i="9"/>
  <c r="RZT122" i="9"/>
  <c r="RZL122" i="9"/>
  <c r="RZD122" i="9"/>
  <c r="RYV122" i="9"/>
  <c r="RYN122" i="9"/>
  <c r="RYF122" i="9"/>
  <c r="RXX122" i="9"/>
  <c r="RXP122" i="9"/>
  <c r="RXH122" i="9"/>
  <c r="RWZ122" i="9"/>
  <c r="RWR122" i="9"/>
  <c r="RWJ122" i="9"/>
  <c r="RWB122" i="9"/>
  <c r="RVT122" i="9"/>
  <c r="RVL122" i="9"/>
  <c r="RVD122" i="9"/>
  <c r="RUV122" i="9"/>
  <c r="RUN122" i="9"/>
  <c r="RUF122" i="9"/>
  <c r="RTX122" i="9"/>
  <c r="RTP122" i="9"/>
  <c r="RTH122" i="9"/>
  <c r="RSZ122" i="9"/>
  <c r="RSR122" i="9"/>
  <c r="RSJ122" i="9"/>
  <c r="RSB122" i="9"/>
  <c r="RRT122" i="9"/>
  <c r="RRL122" i="9"/>
  <c r="RRD122" i="9"/>
  <c r="RQV122" i="9"/>
  <c r="RQN122" i="9"/>
  <c r="RQF122" i="9"/>
  <c r="RPX122" i="9"/>
  <c r="RPP122" i="9"/>
  <c r="RPH122" i="9"/>
  <c r="ROZ122" i="9"/>
  <c r="ROR122" i="9"/>
  <c r="ROJ122" i="9"/>
  <c r="ROB122" i="9"/>
  <c r="RNT122" i="9"/>
  <c r="RNL122" i="9"/>
  <c r="RND122" i="9"/>
  <c r="RMV122" i="9"/>
  <c r="RMN122" i="9"/>
  <c r="RMF122" i="9"/>
  <c r="RLX122" i="9"/>
  <c r="RLP122" i="9"/>
  <c r="RLH122" i="9"/>
  <c r="RKZ122" i="9"/>
  <c r="RKR122" i="9"/>
  <c r="RKJ122" i="9"/>
  <c r="RKB122" i="9"/>
  <c r="RJT122" i="9"/>
  <c r="RJL122" i="9"/>
  <c r="RJD122" i="9"/>
  <c r="RIV122" i="9"/>
  <c r="RIN122" i="9"/>
  <c r="RIF122" i="9"/>
  <c r="RHX122" i="9"/>
  <c r="RHP122" i="9"/>
  <c r="RHH122" i="9"/>
  <c r="RGZ122" i="9"/>
  <c r="RGR122" i="9"/>
  <c r="RGJ122" i="9"/>
  <c r="RGB122" i="9"/>
  <c r="RFT122" i="9"/>
  <c r="RFL122" i="9"/>
  <c r="RFD122" i="9"/>
  <c r="REV122" i="9"/>
  <c r="REN122" i="9"/>
  <c r="REF122" i="9"/>
  <c r="RDX122" i="9"/>
  <c r="RDP122" i="9"/>
  <c r="RDH122" i="9"/>
  <c r="RCZ122" i="9"/>
  <c r="RCR122" i="9"/>
  <c r="RCJ122" i="9"/>
  <c r="RCB122" i="9"/>
  <c r="RBT122" i="9"/>
  <c r="RBL122" i="9"/>
  <c r="RBD122" i="9"/>
  <c r="RAV122" i="9"/>
  <c r="RAN122" i="9"/>
  <c r="RAF122" i="9"/>
  <c r="QZX122" i="9"/>
  <c r="QZP122" i="9"/>
  <c r="QZH122" i="9"/>
  <c r="QYZ122" i="9"/>
  <c r="QYR122" i="9"/>
  <c r="QYJ122" i="9"/>
  <c r="QYB122" i="9"/>
  <c r="QXT122" i="9"/>
  <c r="QXL122" i="9"/>
  <c r="QXD122" i="9"/>
  <c r="QWV122" i="9"/>
  <c r="QWN122" i="9"/>
  <c r="QWF122" i="9"/>
  <c r="QVX122" i="9"/>
  <c r="QVP122" i="9"/>
  <c r="QVH122" i="9"/>
  <c r="QUZ122" i="9"/>
  <c r="QUR122" i="9"/>
  <c r="QUJ122" i="9"/>
  <c r="QUB122" i="9"/>
  <c r="QTT122" i="9"/>
  <c r="QTL122" i="9"/>
  <c r="QTD122" i="9"/>
  <c r="QSV122" i="9"/>
  <c r="QSN122" i="9"/>
  <c r="QSF122" i="9"/>
  <c r="QRX122" i="9"/>
  <c r="QRP122" i="9"/>
  <c r="QRH122" i="9"/>
  <c r="QQZ122" i="9"/>
  <c r="QQR122" i="9"/>
  <c r="QQJ122" i="9"/>
  <c r="QQB122" i="9"/>
  <c r="QPT122" i="9"/>
  <c r="QPL122" i="9"/>
  <c r="QPD122" i="9"/>
  <c r="QOV122" i="9"/>
  <c r="QON122" i="9"/>
  <c r="QOF122" i="9"/>
  <c r="QNX122" i="9"/>
  <c r="QNP122" i="9"/>
  <c r="QNH122" i="9"/>
  <c r="QMZ122" i="9"/>
  <c r="QMR122" i="9"/>
  <c r="QMJ122" i="9"/>
  <c r="QMB122" i="9"/>
  <c r="QLT122" i="9"/>
  <c r="QLL122" i="9"/>
  <c r="QLD122" i="9"/>
  <c r="QKV122" i="9"/>
  <c r="QKN122" i="9"/>
  <c r="QKF122" i="9"/>
  <c r="QJX122" i="9"/>
  <c r="QJP122" i="9"/>
  <c r="QJH122" i="9"/>
  <c r="QIZ122" i="9"/>
  <c r="QIR122" i="9"/>
  <c r="QIJ122" i="9"/>
  <c r="QIB122" i="9"/>
  <c r="QHT122" i="9"/>
  <c r="QHL122" i="9"/>
  <c r="QHD122" i="9"/>
  <c r="QGV122" i="9"/>
  <c r="QGN122" i="9"/>
  <c r="QGF122" i="9"/>
  <c r="QFX122" i="9"/>
  <c r="QFP122" i="9"/>
  <c r="QFH122" i="9"/>
  <c r="QEZ122" i="9"/>
  <c r="QER122" i="9"/>
  <c r="QEJ122" i="9"/>
  <c r="QEB122" i="9"/>
  <c r="QDT122" i="9"/>
  <c r="QDL122" i="9"/>
  <c r="QDD122" i="9"/>
  <c r="QCV122" i="9"/>
  <c r="QCN122" i="9"/>
  <c r="QCF122" i="9"/>
  <c r="QBX122" i="9"/>
  <c r="QBP122" i="9"/>
  <c r="QBH122" i="9"/>
  <c r="QAZ122" i="9"/>
  <c r="QAR122" i="9"/>
  <c r="QAJ122" i="9"/>
  <c r="QAB122" i="9"/>
  <c r="PZT122" i="9"/>
  <c r="PZL122" i="9"/>
  <c r="PZD122" i="9"/>
  <c r="PYV122" i="9"/>
  <c r="PYN122" i="9"/>
  <c r="PYF122" i="9"/>
  <c r="PXX122" i="9"/>
  <c r="PXP122" i="9"/>
  <c r="PXH122" i="9"/>
  <c r="PWZ122" i="9"/>
  <c r="PWR122" i="9"/>
  <c r="PWJ122" i="9"/>
  <c r="PWB122" i="9"/>
  <c r="PVT122" i="9"/>
  <c r="PVL122" i="9"/>
  <c r="PVD122" i="9"/>
  <c r="PUV122" i="9"/>
  <c r="PUN122" i="9"/>
  <c r="PUF122" i="9"/>
  <c r="PTX122" i="9"/>
  <c r="PTP122" i="9"/>
  <c r="PTH122" i="9"/>
  <c r="PSZ122" i="9"/>
  <c r="PSR122" i="9"/>
  <c r="PSJ122" i="9"/>
  <c r="PSB122" i="9"/>
  <c r="PRT122" i="9"/>
  <c r="PRL122" i="9"/>
  <c r="PRD122" i="9"/>
  <c r="PQV122" i="9"/>
  <c r="PQN122" i="9"/>
  <c r="PQF122" i="9"/>
  <c r="PPX122" i="9"/>
  <c r="PPP122" i="9"/>
  <c r="PPH122" i="9"/>
  <c r="POZ122" i="9"/>
  <c r="POR122" i="9"/>
  <c r="POJ122" i="9"/>
  <c r="POB122" i="9"/>
  <c r="PNT122" i="9"/>
  <c r="PNL122" i="9"/>
  <c r="PND122" i="9"/>
  <c r="PMV122" i="9"/>
  <c r="PMN122" i="9"/>
  <c r="PMF122" i="9"/>
  <c r="PLX122" i="9"/>
  <c r="PLP122" i="9"/>
  <c r="PLH122" i="9"/>
  <c r="PKZ122" i="9"/>
  <c r="PKR122" i="9"/>
  <c r="PKJ122" i="9"/>
  <c r="PKB122" i="9"/>
  <c r="PJT122" i="9"/>
  <c r="PJL122" i="9"/>
  <c r="PJD122" i="9"/>
  <c r="PIV122" i="9"/>
  <c r="PIN122" i="9"/>
  <c r="PIF122" i="9"/>
  <c r="PHX122" i="9"/>
  <c r="PHP122" i="9"/>
  <c r="PHH122" i="9"/>
  <c r="PGZ122" i="9"/>
  <c r="PGR122" i="9"/>
  <c r="PGJ122" i="9"/>
  <c r="PGB122" i="9"/>
  <c r="PFT122" i="9"/>
  <c r="PFL122" i="9"/>
  <c r="PFD122" i="9"/>
  <c r="PEV122" i="9"/>
  <c r="PEN122" i="9"/>
  <c r="PEF122" i="9"/>
  <c r="PDX122" i="9"/>
  <c r="PDP122" i="9"/>
  <c r="PDH122" i="9"/>
  <c r="PCZ122" i="9"/>
  <c r="PCR122" i="9"/>
  <c r="PCJ122" i="9"/>
  <c r="PCB122" i="9"/>
  <c r="PBT122" i="9"/>
  <c r="PBL122" i="9"/>
  <c r="PBD122" i="9"/>
  <c r="PAV122" i="9"/>
  <c r="PAN122" i="9"/>
  <c r="PAF122" i="9"/>
  <c r="OZX122" i="9"/>
  <c r="OZP122" i="9"/>
  <c r="OZH122" i="9"/>
  <c r="OYZ122" i="9"/>
  <c r="OYR122" i="9"/>
  <c r="OYJ122" i="9"/>
  <c r="OYB122" i="9"/>
  <c r="OXT122" i="9"/>
  <c r="OXL122" i="9"/>
  <c r="OXD122" i="9"/>
  <c r="OWV122" i="9"/>
  <c r="OWN122" i="9"/>
  <c r="OWF122" i="9"/>
  <c r="OVX122" i="9"/>
  <c r="OVP122" i="9"/>
  <c r="OVH122" i="9"/>
  <c r="OUZ122" i="9"/>
  <c r="OUR122" i="9"/>
  <c r="OUJ122" i="9"/>
  <c r="OUB122" i="9"/>
  <c r="OTT122" i="9"/>
  <c r="OTL122" i="9"/>
  <c r="OTD122" i="9"/>
  <c r="OSV122" i="9"/>
  <c r="OSN122" i="9"/>
  <c r="OSF122" i="9"/>
  <c r="ORX122" i="9"/>
  <c r="ORP122" i="9"/>
  <c r="ORH122" i="9"/>
  <c r="OQZ122" i="9"/>
  <c r="OQR122" i="9"/>
  <c r="OQJ122" i="9"/>
  <c r="OQB122" i="9"/>
  <c r="OPT122" i="9"/>
  <c r="OPL122" i="9"/>
  <c r="OPD122" i="9"/>
  <c r="OOV122" i="9"/>
  <c r="OON122" i="9"/>
  <c r="OOF122" i="9"/>
  <c r="ONX122" i="9"/>
  <c r="ONP122" i="9"/>
  <c r="ONH122" i="9"/>
  <c r="OMZ122" i="9"/>
  <c r="OMR122" i="9"/>
  <c r="OMJ122" i="9"/>
  <c r="OMB122" i="9"/>
  <c r="OLT122" i="9"/>
  <c r="OLL122" i="9"/>
  <c r="OLD122" i="9"/>
  <c r="OKV122" i="9"/>
  <c r="OKN122" i="9"/>
  <c r="OKF122" i="9"/>
  <c r="OJX122" i="9"/>
  <c r="OJP122" i="9"/>
  <c r="OJH122" i="9"/>
  <c r="OIZ122" i="9"/>
  <c r="OIR122" i="9"/>
  <c r="OIJ122" i="9"/>
  <c r="OIB122" i="9"/>
  <c r="OHT122" i="9"/>
  <c r="OHL122" i="9"/>
  <c r="OHD122" i="9"/>
  <c r="OGV122" i="9"/>
  <c r="OGN122" i="9"/>
  <c r="OGF122" i="9"/>
  <c r="OFX122" i="9"/>
  <c r="OFP122" i="9"/>
  <c r="OFH122" i="9"/>
  <c r="OEZ122" i="9"/>
  <c r="OER122" i="9"/>
  <c r="OEJ122" i="9"/>
  <c r="OEB122" i="9"/>
  <c r="ODT122" i="9"/>
  <c r="ODL122" i="9"/>
  <c r="ODD122" i="9"/>
  <c r="OCV122" i="9"/>
  <c r="OCN122" i="9"/>
  <c r="OCF122" i="9"/>
  <c r="OBX122" i="9"/>
  <c r="OBP122" i="9"/>
  <c r="OBH122" i="9"/>
  <c r="OAZ122" i="9"/>
  <c r="OAR122" i="9"/>
  <c r="OAJ122" i="9"/>
  <c r="OAB122" i="9"/>
  <c r="NZT122" i="9"/>
  <c r="NZL122" i="9"/>
  <c r="NZD122" i="9"/>
  <c r="NYV122" i="9"/>
  <c r="NYN122" i="9"/>
  <c r="NYF122" i="9"/>
  <c r="NXX122" i="9"/>
  <c r="NXP122" i="9"/>
  <c r="NXH122" i="9"/>
  <c r="NWZ122" i="9"/>
  <c r="NWR122" i="9"/>
  <c r="NWJ122" i="9"/>
  <c r="NWB122" i="9"/>
  <c r="NVT122" i="9"/>
  <c r="NVL122" i="9"/>
  <c r="NVD122" i="9"/>
  <c r="NUV122" i="9"/>
  <c r="NUN122" i="9"/>
  <c r="NUF122" i="9"/>
  <c r="NTX122" i="9"/>
  <c r="NTP122" i="9"/>
  <c r="NTH122" i="9"/>
  <c r="NSZ122" i="9"/>
  <c r="NSR122" i="9"/>
  <c r="NSJ122" i="9"/>
  <c r="NSB122" i="9"/>
  <c r="NRT122" i="9"/>
  <c r="NRL122" i="9"/>
  <c r="NRD122" i="9"/>
  <c r="NQV122" i="9"/>
  <c r="NQN122" i="9"/>
  <c r="NQF122" i="9"/>
  <c r="NPX122" i="9"/>
  <c r="NPP122" i="9"/>
  <c r="NPH122" i="9"/>
  <c r="NOZ122" i="9"/>
  <c r="NOR122" i="9"/>
  <c r="NOJ122" i="9"/>
  <c r="NOB122" i="9"/>
  <c r="NNT122" i="9"/>
  <c r="NNL122" i="9"/>
  <c r="NND122" i="9"/>
  <c r="NMV122" i="9"/>
  <c r="NMN122" i="9"/>
  <c r="NMF122" i="9"/>
  <c r="NLX122" i="9"/>
  <c r="NLP122" i="9"/>
  <c r="NLH122" i="9"/>
  <c r="NKZ122" i="9"/>
  <c r="NKR122" i="9"/>
  <c r="NKJ122" i="9"/>
  <c r="NKB122" i="9"/>
  <c r="NJT122" i="9"/>
  <c r="NJL122" i="9"/>
  <c r="NJD122" i="9"/>
  <c r="NIV122" i="9"/>
  <c r="NIN122" i="9"/>
  <c r="NIF122" i="9"/>
  <c r="NHX122" i="9"/>
  <c r="NHP122" i="9"/>
  <c r="NHH122" i="9"/>
  <c r="NGZ122" i="9"/>
  <c r="NGR122" i="9"/>
  <c r="NGJ122" i="9"/>
  <c r="NGB122" i="9"/>
  <c r="NFT122" i="9"/>
  <c r="NFL122" i="9"/>
  <c r="NFD122" i="9"/>
  <c r="NEV122" i="9"/>
  <c r="NEN122" i="9"/>
  <c r="NEF122" i="9"/>
  <c r="NDX122" i="9"/>
  <c r="NDP122" i="9"/>
  <c r="NDH122" i="9"/>
  <c r="NCZ122" i="9"/>
  <c r="NCR122" i="9"/>
  <c r="NCJ122" i="9"/>
  <c r="NCB122" i="9"/>
  <c r="NBT122" i="9"/>
  <c r="NBL122" i="9"/>
  <c r="NBD122" i="9"/>
  <c r="NAV122" i="9"/>
  <c r="NAN122" i="9"/>
  <c r="NAF122" i="9"/>
  <c r="MZX122" i="9"/>
  <c r="MZP122" i="9"/>
  <c r="MZH122" i="9"/>
  <c r="MYZ122" i="9"/>
  <c r="MYR122" i="9"/>
  <c r="MYJ122" i="9"/>
  <c r="MYB122" i="9"/>
  <c r="MXT122" i="9"/>
  <c r="MXL122" i="9"/>
  <c r="MXD122" i="9"/>
  <c r="MWV122" i="9"/>
  <c r="MWN122" i="9"/>
  <c r="MWF122" i="9"/>
  <c r="MVX122" i="9"/>
  <c r="MVP122" i="9"/>
  <c r="MVH122" i="9"/>
  <c r="MUZ122" i="9"/>
  <c r="MUR122" i="9"/>
  <c r="MUJ122" i="9"/>
  <c r="MUB122" i="9"/>
  <c r="MTT122" i="9"/>
  <c r="MTL122" i="9"/>
  <c r="MTD122" i="9"/>
  <c r="MSV122" i="9"/>
  <c r="MSN122" i="9"/>
  <c r="MSF122" i="9"/>
  <c r="MRX122" i="9"/>
  <c r="MRP122" i="9"/>
  <c r="MRH122" i="9"/>
  <c r="MQZ122" i="9"/>
  <c r="MQR122" i="9"/>
  <c r="MQJ122" i="9"/>
  <c r="MQB122" i="9"/>
  <c r="MPT122" i="9"/>
  <c r="MPL122" i="9"/>
  <c r="MPD122" i="9"/>
  <c r="MOV122" i="9"/>
  <c r="MON122" i="9"/>
  <c r="MOF122" i="9"/>
  <c r="MNX122" i="9"/>
  <c r="MNP122" i="9"/>
  <c r="MNH122" i="9"/>
  <c r="MMZ122" i="9"/>
  <c r="MMR122" i="9"/>
  <c r="MMJ122" i="9"/>
  <c r="MMB122" i="9"/>
  <c r="MLT122" i="9"/>
  <c r="MLL122" i="9"/>
  <c r="MLD122" i="9"/>
  <c r="MKV122" i="9"/>
  <c r="MKN122" i="9"/>
  <c r="MKF122" i="9"/>
  <c r="MJX122" i="9"/>
  <c r="MJP122" i="9"/>
  <c r="MJH122" i="9"/>
  <c r="MIZ122" i="9"/>
  <c r="MIR122" i="9"/>
  <c r="MIJ122" i="9"/>
  <c r="MIB122" i="9"/>
  <c r="MHT122" i="9"/>
  <c r="MHL122" i="9"/>
  <c r="MHD122" i="9"/>
  <c r="MGV122" i="9"/>
  <c r="MGN122" i="9"/>
  <c r="MGF122" i="9"/>
  <c r="MFX122" i="9"/>
  <c r="MFP122" i="9"/>
  <c r="MFH122" i="9"/>
  <c r="MEZ122" i="9"/>
  <c r="MER122" i="9"/>
  <c r="MEJ122" i="9"/>
  <c r="MEB122" i="9"/>
  <c r="MDT122" i="9"/>
  <c r="MDL122" i="9"/>
  <c r="MDD122" i="9"/>
  <c r="MCV122" i="9"/>
  <c r="MCN122" i="9"/>
  <c r="MCF122" i="9"/>
  <c r="MBX122" i="9"/>
  <c r="MBP122" i="9"/>
  <c r="MBH122" i="9"/>
  <c r="MAZ122" i="9"/>
  <c r="MAR122" i="9"/>
  <c r="MAJ122" i="9"/>
  <c r="MAB122" i="9"/>
  <c r="LZT122" i="9"/>
  <c r="LZL122" i="9"/>
  <c r="LZD122" i="9"/>
  <c r="LYV122" i="9"/>
  <c r="LYN122" i="9"/>
  <c r="LYF122" i="9"/>
  <c r="LXX122" i="9"/>
  <c r="LXP122" i="9"/>
  <c r="LXH122" i="9"/>
  <c r="LWZ122" i="9"/>
  <c r="LWR122" i="9"/>
  <c r="LWJ122" i="9"/>
  <c r="LWB122" i="9"/>
  <c r="LVT122" i="9"/>
  <c r="LVL122" i="9"/>
  <c r="LVD122" i="9"/>
  <c r="LUV122" i="9"/>
  <c r="LUN122" i="9"/>
  <c r="LUF122" i="9"/>
  <c r="LTX122" i="9"/>
  <c r="LTP122" i="9"/>
  <c r="LTH122" i="9"/>
  <c r="LSZ122" i="9"/>
  <c r="LSR122" i="9"/>
  <c r="LSJ122" i="9"/>
  <c r="LSB122" i="9"/>
  <c r="LRT122" i="9"/>
  <c r="LRL122" i="9"/>
  <c r="LRD122" i="9"/>
  <c r="LQV122" i="9"/>
  <c r="LQN122" i="9"/>
  <c r="LQF122" i="9"/>
  <c r="LPX122" i="9"/>
  <c r="LPP122" i="9"/>
  <c r="LPH122" i="9"/>
  <c r="LOZ122" i="9"/>
  <c r="LOR122" i="9"/>
  <c r="LOJ122" i="9"/>
  <c r="LOB122" i="9"/>
  <c r="LNT122" i="9"/>
  <c r="LNL122" i="9"/>
  <c r="LND122" i="9"/>
  <c r="LMV122" i="9"/>
  <c r="LMN122" i="9"/>
  <c r="LMF122" i="9"/>
  <c r="LLX122" i="9"/>
  <c r="LLP122" i="9"/>
  <c r="LLH122" i="9"/>
  <c r="LKZ122" i="9"/>
  <c r="LKR122" i="9"/>
  <c r="LKJ122" i="9"/>
  <c r="LKB122" i="9"/>
  <c r="LJT122" i="9"/>
  <c r="LJL122" i="9"/>
  <c r="LJD122" i="9"/>
  <c r="LIV122" i="9"/>
  <c r="LIN122" i="9"/>
  <c r="LIF122" i="9"/>
  <c r="LHX122" i="9"/>
  <c r="LHP122" i="9"/>
  <c r="LHH122" i="9"/>
  <c r="LGZ122" i="9"/>
  <c r="LGR122" i="9"/>
  <c r="LGJ122" i="9"/>
  <c r="LGB122" i="9"/>
  <c r="LFT122" i="9"/>
  <c r="LFL122" i="9"/>
  <c r="LFD122" i="9"/>
  <c r="LEV122" i="9"/>
  <c r="LEN122" i="9"/>
  <c r="LEF122" i="9"/>
  <c r="LDX122" i="9"/>
  <c r="LDP122" i="9"/>
  <c r="LDH122" i="9"/>
  <c r="LCZ122" i="9"/>
  <c r="LCR122" i="9"/>
  <c r="LCJ122" i="9"/>
  <c r="LCB122" i="9"/>
  <c r="LBT122" i="9"/>
  <c r="LBL122" i="9"/>
  <c r="LBD122" i="9"/>
  <c r="LAV122" i="9"/>
  <c r="LAN122" i="9"/>
  <c r="LAF122" i="9"/>
  <c r="KZX122" i="9"/>
  <c r="KZP122" i="9"/>
  <c r="KZH122" i="9"/>
  <c r="KYZ122" i="9"/>
  <c r="KYR122" i="9"/>
  <c r="KYJ122" i="9"/>
  <c r="KYB122" i="9"/>
  <c r="KXT122" i="9"/>
  <c r="KXL122" i="9"/>
  <c r="KXD122" i="9"/>
  <c r="KWV122" i="9"/>
  <c r="KWN122" i="9"/>
  <c r="KWF122" i="9"/>
  <c r="KVX122" i="9"/>
  <c r="KVP122" i="9"/>
  <c r="KVH122" i="9"/>
  <c r="KUZ122" i="9"/>
  <c r="KUR122" i="9"/>
  <c r="KUJ122" i="9"/>
  <c r="KUB122" i="9"/>
  <c r="KTT122" i="9"/>
  <c r="KTL122" i="9"/>
  <c r="KTD122" i="9"/>
  <c r="KSV122" i="9"/>
  <c r="KSN122" i="9"/>
  <c r="KSF122" i="9"/>
  <c r="KRX122" i="9"/>
  <c r="KRP122" i="9"/>
  <c r="KRH122" i="9"/>
  <c r="KQZ122" i="9"/>
  <c r="KQR122" i="9"/>
  <c r="KQJ122" i="9"/>
  <c r="KQB122" i="9"/>
  <c r="KPT122" i="9"/>
  <c r="KPL122" i="9"/>
  <c r="KPD122" i="9"/>
  <c r="KOV122" i="9"/>
  <c r="KON122" i="9"/>
  <c r="KOF122" i="9"/>
  <c r="KNX122" i="9"/>
  <c r="KNP122" i="9"/>
  <c r="KNH122" i="9"/>
  <c r="KMZ122" i="9"/>
  <c r="KMR122" i="9"/>
  <c r="KMJ122" i="9"/>
  <c r="KMB122" i="9"/>
  <c r="KLT122" i="9"/>
  <c r="KLL122" i="9"/>
  <c r="KLD122" i="9"/>
  <c r="KKV122" i="9"/>
  <c r="KKN122" i="9"/>
  <c r="KKF122" i="9"/>
  <c r="KJX122" i="9"/>
  <c r="KJP122" i="9"/>
  <c r="KJH122" i="9"/>
  <c r="KIZ122" i="9"/>
  <c r="KIR122" i="9"/>
  <c r="KIJ122" i="9"/>
  <c r="KIB122" i="9"/>
  <c r="KHT122" i="9"/>
  <c r="KHL122" i="9"/>
  <c r="KHD122" i="9"/>
  <c r="KGV122" i="9"/>
  <c r="KGN122" i="9"/>
  <c r="KGF122" i="9"/>
  <c r="KFX122" i="9"/>
  <c r="KFP122" i="9"/>
  <c r="KFH122" i="9"/>
  <c r="KEZ122" i="9"/>
  <c r="KER122" i="9"/>
  <c r="KEJ122" i="9"/>
  <c r="KEB122" i="9"/>
  <c r="KDT122" i="9"/>
  <c r="KDL122" i="9"/>
  <c r="KDD122" i="9"/>
  <c r="KCV122" i="9"/>
  <c r="KCN122" i="9"/>
  <c r="KCF122" i="9"/>
  <c r="KBX122" i="9"/>
  <c r="KBP122" i="9"/>
  <c r="KBH122" i="9"/>
  <c r="KAZ122" i="9"/>
  <c r="KAR122" i="9"/>
  <c r="KAJ122" i="9"/>
  <c r="KAB122" i="9"/>
  <c r="JZT122" i="9"/>
  <c r="JZL122" i="9"/>
  <c r="JZD122" i="9"/>
  <c r="JYV122" i="9"/>
  <c r="JYN122" i="9"/>
  <c r="JYF122" i="9"/>
  <c r="JXX122" i="9"/>
  <c r="JXP122" i="9"/>
  <c r="JXH122" i="9"/>
  <c r="JWZ122" i="9"/>
  <c r="JWR122" i="9"/>
  <c r="JWJ122" i="9"/>
  <c r="JWB122" i="9"/>
  <c r="JVT122" i="9"/>
  <c r="JVL122" i="9"/>
  <c r="JVD122" i="9"/>
  <c r="JUV122" i="9"/>
  <c r="JUN122" i="9"/>
  <c r="JUF122" i="9"/>
  <c r="JTX122" i="9"/>
  <c r="JTP122" i="9"/>
  <c r="JTH122" i="9"/>
  <c r="JSZ122" i="9"/>
  <c r="JSR122" i="9"/>
  <c r="JSJ122" i="9"/>
  <c r="JSB122" i="9"/>
  <c r="JRT122" i="9"/>
  <c r="JRL122" i="9"/>
  <c r="JRD122" i="9"/>
  <c r="JQV122" i="9"/>
  <c r="JQN122" i="9"/>
  <c r="JQF122" i="9"/>
  <c r="JPX122" i="9"/>
  <c r="JPP122" i="9"/>
  <c r="JPH122" i="9"/>
  <c r="JOZ122" i="9"/>
  <c r="JOR122" i="9"/>
  <c r="JOJ122" i="9"/>
  <c r="JOB122" i="9"/>
  <c r="JNT122" i="9"/>
  <c r="JNL122" i="9"/>
  <c r="JND122" i="9"/>
  <c r="JMV122" i="9"/>
  <c r="JMN122" i="9"/>
  <c r="JMF122" i="9"/>
  <c r="JLX122" i="9"/>
  <c r="JLP122" i="9"/>
  <c r="JLH122" i="9"/>
  <c r="JKZ122" i="9"/>
  <c r="JKR122" i="9"/>
  <c r="JKJ122" i="9"/>
  <c r="JKB122" i="9"/>
  <c r="JJT122" i="9"/>
  <c r="JJL122" i="9"/>
  <c r="JJD122" i="9"/>
  <c r="JIV122" i="9"/>
  <c r="JIN122" i="9"/>
  <c r="JIF122" i="9"/>
  <c r="JHX122" i="9"/>
  <c r="JHP122" i="9"/>
  <c r="JHH122" i="9"/>
  <c r="JGZ122" i="9"/>
  <c r="JGR122" i="9"/>
  <c r="JGJ122" i="9"/>
  <c r="JGB122" i="9"/>
  <c r="JFT122" i="9"/>
  <c r="JFL122" i="9"/>
  <c r="JFD122" i="9"/>
  <c r="JEV122" i="9"/>
  <c r="JEN122" i="9"/>
  <c r="JEF122" i="9"/>
  <c r="JDX122" i="9"/>
  <c r="JDP122" i="9"/>
  <c r="JDH122" i="9"/>
  <c r="JCZ122" i="9"/>
  <c r="JCR122" i="9"/>
  <c r="JCJ122" i="9"/>
  <c r="JCB122" i="9"/>
  <c r="JBT122" i="9"/>
  <c r="JBL122" i="9"/>
  <c r="JBD122" i="9"/>
  <c r="JAV122" i="9"/>
  <c r="JAN122" i="9"/>
  <c r="JAF122" i="9"/>
  <c r="IZX122" i="9"/>
  <c r="IZP122" i="9"/>
  <c r="IZH122" i="9"/>
  <c r="IYZ122" i="9"/>
  <c r="IYR122" i="9"/>
  <c r="IYJ122" i="9"/>
  <c r="IYB122" i="9"/>
  <c r="IXT122" i="9"/>
  <c r="IXL122" i="9"/>
  <c r="IXD122" i="9"/>
  <c r="IWV122" i="9"/>
  <c r="IWN122" i="9"/>
  <c r="IWF122" i="9"/>
  <c r="IVX122" i="9"/>
  <c r="IVP122" i="9"/>
  <c r="IVH122" i="9"/>
  <c r="IUZ122" i="9"/>
  <c r="IUR122" i="9"/>
  <c r="IUJ122" i="9"/>
  <c r="IUB122" i="9"/>
  <c r="ITT122" i="9"/>
  <c r="ITL122" i="9"/>
  <c r="ITD122" i="9"/>
  <c r="ISV122" i="9"/>
  <c r="ISN122" i="9"/>
  <c r="ISF122" i="9"/>
  <c r="IRX122" i="9"/>
  <c r="IRP122" i="9"/>
  <c r="IRH122" i="9"/>
  <c r="IQZ122" i="9"/>
  <c r="IQR122" i="9"/>
  <c r="IQJ122" i="9"/>
  <c r="IQB122" i="9"/>
  <c r="IPT122" i="9"/>
  <c r="IPL122" i="9"/>
  <c r="IPD122" i="9"/>
  <c r="IOV122" i="9"/>
  <c r="ION122" i="9"/>
  <c r="IOF122" i="9"/>
  <c r="INX122" i="9"/>
  <c r="INP122" i="9"/>
  <c r="INH122" i="9"/>
  <c r="IMZ122" i="9"/>
  <c r="IMR122" i="9"/>
  <c r="IMJ122" i="9"/>
  <c r="IMB122" i="9"/>
  <c r="ILT122" i="9"/>
  <c r="ILL122" i="9"/>
  <c r="ILD122" i="9"/>
  <c r="IKV122" i="9"/>
  <c r="IKN122" i="9"/>
  <c r="IKF122" i="9"/>
  <c r="IJX122" i="9"/>
  <c r="IJP122" i="9"/>
  <c r="IJH122" i="9"/>
  <c r="IIZ122" i="9"/>
  <c r="IIR122" i="9"/>
  <c r="IIJ122" i="9"/>
  <c r="IIB122" i="9"/>
  <c r="IHT122" i="9"/>
  <c r="IHL122" i="9"/>
  <c r="IHD122" i="9"/>
  <c r="IGV122" i="9"/>
  <c r="IGN122" i="9"/>
  <c r="IGF122" i="9"/>
  <c r="IFX122" i="9"/>
  <c r="IFP122" i="9"/>
  <c r="IFH122" i="9"/>
  <c r="IEZ122" i="9"/>
  <c r="IER122" i="9"/>
  <c r="IEJ122" i="9"/>
  <c r="IEB122" i="9"/>
  <c r="IDT122" i="9"/>
  <c r="IDL122" i="9"/>
  <c r="IDD122" i="9"/>
  <c r="ICV122" i="9"/>
  <c r="ICN122" i="9"/>
  <c r="ICF122" i="9"/>
  <c r="IBX122" i="9"/>
  <c r="IBP122" i="9"/>
  <c r="IBH122" i="9"/>
  <c r="IAZ122" i="9"/>
  <c r="IAR122" i="9"/>
  <c r="IAJ122" i="9"/>
  <c r="IAB122" i="9"/>
  <c r="HZT122" i="9"/>
  <c r="HZL122" i="9"/>
  <c r="HZD122" i="9"/>
  <c r="HYV122" i="9"/>
  <c r="HYN122" i="9"/>
  <c r="HYF122" i="9"/>
  <c r="HXX122" i="9"/>
  <c r="HXP122" i="9"/>
  <c r="HXH122" i="9"/>
  <c r="HWZ122" i="9"/>
  <c r="HWR122" i="9"/>
  <c r="HWJ122" i="9"/>
  <c r="HWB122" i="9"/>
  <c r="HVT122" i="9"/>
  <c r="HVL122" i="9"/>
  <c r="HVD122" i="9"/>
  <c r="HUV122" i="9"/>
  <c r="HUN122" i="9"/>
  <c r="HUF122" i="9"/>
  <c r="HTX122" i="9"/>
  <c r="HTP122" i="9"/>
  <c r="HTH122" i="9"/>
  <c r="HSZ122" i="9"/>
  <c r="HSR122" i="9"/>
  <c r="HSJ122" i="9"/>
  <c r="HSB122" i="9"/>
  <c r="HRT122" i="9"/>
  <c r="HRL122" i="9"/>
  <c r="HRD122" i="9"/>
  <c r="HQV122" i="9"/>
  <c r="HQN122" i="9"/>
  <c r="HQF122" i="9"/>
  <c r="HPX122" i="9"/>
  <c r="HPP122" i="9"/>
  <c r="HPH122" i="9"/>
  <c r="HOZ122" i="9"/>
  <c r="HOR122" i="9"/>
  <c r="HOJ122" i="9"/>
  <c r="HOB122" i="9"/>
  <c r="HNT122" i="9"/>
  <c r="HNL122" i="9"/>
  <c r="HND122" i="9"/>
  <c r="HMV122" i="9"/>
  <c r="HMN122" i="9"/>
  <c r="HMF122" i="9"/>
  <c r="HLX122" i="9"/>
  <c r="HLP122" i="9"/>
  <c r="HLH122" i="9"/>
  <c r="HKZ122" i="9"/>
  <c r="HKR122" i="9"/>
  <c r="HKJ122" i="9"/>
  <c r="HKB122" i="9"/>
  <c r="HJT122" i="9"/>
  <c r="HJL122" i="9"/>
  <c r="HJD122" i="9"/>
  <c r="HIV122" i="9"/>
  <c r="HIN122" i="9"/>
  <c r="HIF122" i="9"/>
  <c r="HHX122" i="9"/>
  <c r="HHP122" i="9"/>
  <c r="HHH122" i="9"/>
  <c r="HGZ122" i="9"/>
  <c r="HGR122" i="9"/>
  <c r="HGJ122" i="9"/>
  <c r="HGB122" i="9"/>
  <c r="HFT122" i="9"/>
  <c r="HFL122" i="9"/>
  <c r="HFD122" i="9"/>
  <c r="HEV122" i="9"/>
  <c r="HEN122" i="9"/>
  <c r="HEF122" i="9"/>
  <c r="HDX122" i="9"/>
  <c r="HDP122" i="9"/>
  <c r="HDH122" i="9"/>
  <c r="HCZ122" i="9"/>
  <c r="HCR122" i="9"/>
  <c r="HCJ122" i="9"/>
  <c r="HCB122" i="9"/>
  <c r="HBT122" i="9"/>
  <c r="HBL122" i="9"/>
  <c r="HBD122" i="9"/>
  <c r="HAV122" i="9"/>
  <c r="HAN122" i="9"/>
  <c r="HAF122" i="9"/>
  <c r="GZX122" i="9"/>
  <c r="GZP122" i="9"/>
  <c r="GZH122" i="9"/>
  <c r="GYZ122" i="9"/>
  <c r="GYR122" i="9"/>
  <c r="GYJ122" i="9"/>
  <c r="GYB122" i="9"/>
  <c r="GXT122" i="9"/>
  <c r="GXL122" i="9"/>
  <c r="GXD122" i="9"/>
  <c r="GWV122" i="9"/>
  <c r="GWN122" i="9"/>
  <c r="GWF122" i="9"/>
  <c r="GVX122" i="9"/>
  <c r="GVP122" i="9"/>
  <c r="GVH122" i="9"/>
  <c r="GUZ122" i="9"/>
  <c r="GUR122" i="9"/>
  <c r="GUJ122" i="9"/>
  <c r="GUB122" i="9"/>
  <c r="GTT122" i="9"/>
  <c r="GTL122" i="9"/>
  <c r="GTD122" i="9"/>
  <c r="GSV122" i="9"/>
  <c r="GSN122" i="9"/>
  <c r="GSF122" i="9"/>
  <c r="GRX122" i="9"/>
  <c r="GRP122" i="9"/>
  <c r="GRH122" i="9"/>
  <c r="GQZ122" i="9"/>
  <c r="GQR122" i="9"/>
  <c r="GQJ122" i="9"/>
  <c r="GQB122" i="9"/>
  <c r="GPT122" i="9"/>
  <c r="GPL122" i="9"/>
  <c r="GPD122" i="9"/>
  <c r="GOV122" i="9"/>
  <c r="GON122" i="9"/>
  <c r="GOF122" i="9"/>
  <c r="GNX122" i="9"/>
  <c r="GNP122" i="9"/>
  <c r="GNH122" i="9"/>
  <c r="GMZ122" i="9"/>
  <c r="GMR122" i="9"/>
  <c r="GMJ122" i="9"/>
  <c r="GMB122" i="9"/>
  <c r="GLT122" i="9"/>
  <c r="GLL122" i="9"/>
  <c r="GLD122" i="9"/>
  <c r="GKV122" i="9"/>
  <c r="GKN122" i="9"/>
  <c r="GKF122" i="9"/>
  <c r="GJX122" i="9"/>
  <c r="GJP122" i="9"/>
  <c r="GJH122" i="9"/>
  <c r="GIZ122" i="9"/>
  <c r="GIR122" i="9"/>
  <c r="GIJ122" i="9"/>
  <c r="GIB122" i="9"/>
  <c r="GHT122" i="9"/>
  <c r="GHL122" i="9"/>
  <c r="GHD122" i="9"/>
  <c r="GGV122" i="9"/>
  <c r="GGN122" i="9"/>
  <c r="GGF122" i="9"/>
  <c r="GFX122" i="9"/>
  <c r="GFP122" i="9"/>
  <c r="GFH122" i="9"/>
  <c r="GEZ122" i="9"/>
  <c r="GER122" i="9"/>
  <c r="GEJ122" i="9"/>
  <c r="GEB122" i="9"/>
  <c r="GDT122" i="9"/>
  <c r="GDL122" i="9"/>
  <c r="GDD122" i="9"/>
  <c r="GCV122" i="9"/>
  <c r="GCN122" i="9"/>
  <c r="GCF122" i="9"/>
  <c r="GBX122" i="9"/>
  <c r="GBP122" i="9"/>
  <c r="GBH122" i="9"/>
  <c r="GAZ122" i="9"/>
  <c r="GAR122" i="9"/>
  <c r="GAJ122" i="9"/>
  <c r="GAB122" i="9"/>
  <c r="FZT122" i="9"/>
  <c r="FZL122" i="9"/>
  <c r="FZD122" i="9"/>
  <c r="FYV122" i="9"/>
  <c r="FYN122" i="9"/>
  <c r="FYF122" i="9"/>
  <c r="FXX122" i="9"/>
  <c r="FXP122" i="9"/>
  <c r="FXH122" i="9"/>
  <c r="FWZ122" i="9"/>
  <c r="FWR122" i="9"/>
  <c r="FWJ122" i="9"/>
  <c r="FWB122" i="9"/>
  <c r="FVT122" i="9"/>
  <c r="FVL122" i="9"/>
  <c r="FVD122" i="9"/>
  <c r="FUV122" i="9"/>
  <c r="FUN122" i="9"/>
  <c r="FUF122" i="9"/>
  <c r="FTX122" i="9"/>
  <c r="FTP122" i="9"/>
  <c r="FTH122" i="9"/>
  <c r="FSZ122" i="9"/>
  <c r="FSR122" i="9"/>
  <c r="FSJ122" i="9"/>
  <c r="FSB122" i="9"/>
  <c r="FRT122" i="9"/>
  <c r="FRL122" i="9"/>
  <c r="FRD122" i="9"/>
  <c r="FQV122" i="9"/>
  <c r="FQN122" i="9"/>
  <c r="FQF122" i="9"/>
  <c r="FPX122" i="9"/>
  <c r="FPP122" i="9"/>
  <c r="FPH122" i="9"/>
  <c r="FOZ122" i="9"/>
  <c r="FOR122" i="9"/>
  <c r="FOJ122" i="9"/>
  <c r="FOB122" i="9"/>
  <c r="FNT122" i="9"/>
  <c r="FNL122" i="9"/>
  <c r="FND122" i="9"/>
  <c r="FMV122" i="9"/>
  <c r="FMN122" i="9"/>
  <c r="FMF122" i="9"/>
  <c r="FLX122" i="9"/>
  <c r="FLP122" i="9"/>
  <c r="FLH122" i="9"/>
  <c r="FKZ122" i="9"/>
  <c r="FKR122" i="9"/>
  <c r="FKJ122" i="9"/>
  <c r="FKB122" i="9"/>
  <c r="FJT122" i="9"/>
  <c r="FJL122" i="9"/>
  <c r="FJD122" i="9"/>
  <c r="FIV122" i="9"/>
  <c r="FIN122" i="9"/>
  <c r="FIF122" i="9"/>
  <c r="FHX122" i="9"/>
  <c r="FHP122" i="9"/>
  <c r="FHH122" i="9"/>
  <c r="FGZ122" i="9"/>
  <c r="FGR122" i="9"/>
  <c r="FGJ122" i="9"/>
  <c r="FGB122" i="9"/>
  <c r="FFT122" i="9"/>
  <c r="FFL122" i="9"/>
  <c r="FFD122" i="9"/>
  <c r="FEV122" i="9"/>
  <c r="FEN122" i="9"/>
  <c r="FEF122" i="9"/>
  <c r="FDX122" i="9"/>
  <c r="FDP122" i="9"/>
  <c r="FDH122" i="9"/>
  <c r="FCZ122" i="9"/>
  <c r="FCR122" i="9"/>
  <c r="FCJ122" i="9"/>
  <c r="FCB122" i="9"/>
  <c r="FBT122" i="9"/>
  <c r="FBL122" i="9"/>
  <c r="FBD122" i="9"/>
  <c r="FAV122" i="9"/>
  <c r="FAN122" i="9"/>
  <c r="FAF122" i="9"/>
  <c r="EZX122" i="9"/>
  <c r="EZP122" i="9"/>
  <c r="EZH122" i="9"/>
  <c r="EYZ122" i="9"/>
  <c r="EYR122" i="9"/>
  <c r="EYJ122" i="9"/>
  <c r="EYB122" i="9"/>
  <c r="EXT122" i="9"/>
  <c r="EXL122" i="9"/>
  <c r="EXD122" i="9"/>
  <c r="EWV122" i="9"/>
  <c r="EWN122" i="9"/>
  <c r="EWF122" i="9"/>
  <c r="EVX122" i="9"/>
  <c r="EVP122" i="9"/>
  <c r="EVH122" i="9"/>
  <c r="EUZ122" i="9"/>
  <c r="EUR122" i="9"/>
  <c r="EUJ122" i="9"/>
  <c r="EUB122" i="9"/>
  <c r="ETT122" i="9"/>
  <c r="ETL122" i="9"/>
  <c r="ETD122" i="9"/>
  <c r="ESV122" i="9"/>
  <c r="ESN122" i="9"/>
  <c r="ESF122" i="9"/>
  <c r="ERX122" i="9"/>
  <c r="ERP122" i="9"/>
  <c r="ERH122" i="9"/>
  <c r="EQZ122" i="9"/>
  <c r="EQR122" i="9"/>
  <c r="EQJ122" i="9"/>
  <c r="EQB122" i="9"/>
  <c r="EPT122" i="9"/>
  <c r="EPL122" i="9"/>
  <c r="EPD122" i="9"/>
  <c r="EOV122" i="9"/>
  <c r="EON122" i="9"/>
  <c r="EOF122" i="9"/>
  <c r="ENX122" i="9"/>
  <c r="ENP122" i="9"/>
  <c r="ENH122" i="9"/>
  <c r="EMZ122" i="9"/>
  <c r="EMR122" i="9"/>
  <c r="EMJ122" i="9"/>
  <c r="EMB122" i="9"/>
  <c r="ELT122" i="9"/>
  <c r="ELL122" i="9"/>
  <c r="ELD122" i="9"/>
  <c r="EKV122" i="9"/>
  <c r="EKN122" i="9"/>
  <c r="EKF122" i="9"/>
  <c r="EJX122" i="9"/>
  <c r="EJP122" i="9"/>
  <c r="EJH122" i="9"/>
  <c r="EIZ122" i="9"/>
  <c r="EIR122" i="9"/>
  <c r="EIJ122" i="9"/>
  <c r="EIB122" i="9"/>
  <c r="EHT122" i="9"/>
  <c r="EHL122" i="9"/>
  <c r="EHD122" i="9"/>
  <c r="EGV122" i="9"/>
  <c r="EGN122" i="9"/>
  <c r="EGF122" i="9"/>
  <c r="EFX122" i="9"/>
  <c r="EFP122" i="9"/>
  <c r="EFH122" i="9"/>
  <c r="EEZ122" i="9"/>
  <c r="EER122" i="9"/>
  <c r="EEJ122" i="9"/>
  <c r="EEB122" i="9"/>
  <c r="EDT122" i="9"/>
  <c r="EDL122" i="9"/>
  <c r="EDD122" i="9"/>
  <c r="ECV122" i="9"/>
  <c r="ECN122" i="9"/>
  <c r="ECF122" i="9"/>
  <c r="EBX122" i="9"/>
  <c r="EBP122" i="9"/>
  <c r="EBH122" i="9"/>
  <c r="EAZ122" i="9"/>
  <c r="EAR122" i="9"/>
  <c r="EAJ122" i="9"/>
  <c r="EAB122" i="9"/>
  <c r="DZT122" i="9"/>
  <c r="DZL122" i="9"/>
  <c r="DZD122" i="9"/>
  <c r="DYV122" i="9"/>
  <c r="DYN122" i="9"/>
  <c r="DYF122" i="9"/>
  <c r="DXX122" i="9"/>
  <c r="DXP122" i="9"/>
  <c r="DXH122" i="9"/>
  <c r="DWZ122" i="9"/>
  <c r="DWR122" i="9"/>
  <c r="DWJ122" i="9"/>
  <c r="DWB122" i="9"/>
  <c r="DVT122" i="9"/>
  <c r="DVL122" i="9"/>
  <c r="DVD122" i="9"/>
  <c r="DUV122" i="9"/>
  <c r="DUN122" i="9"/>
  <c r="DUF122" i="9"/>
  <c r="DTX122" i="9"/>
  <c r="DTP122" i="9"/>
  <c r="DTH122" i="9"/>
  <c r="DSZ122" i="9"/>
  <c r="DSR122" i="9"/>
  <c r="DSJ122" i="9"/>
  <c r="DSB122" i="9"/>
  <c r="DRT122" i="9"/>
  <c r="DRL122" i="9"/>
  <c r="DRD122" i="9"/>
  <c r="DQV122" i="9"/>
  <c r="DQN122" i="9"/>
  <c r="DQF122" i="9"/>
  <c r="DPX122" i="9"/>
  <c r="DPP122" i="9"/>
  <c r="DPH122" i="9"/>
  <c r="DOZ122" i="9"/>
  <c r="DOR122" i="9"/>
  <c r="DOJ122" i="9"/>
  <c r="DOB122" i="9"/>
  <c r="DNT122" i="9"/>
  <c r="DNL122" i="9"/>
  <c r="DND122" i="9"/>
  <c r="DMV122" i="9"/>
  <c r="DMN122" i="9"/>
  <c r="DMF122" i="9"/>
  <c r="DLX122" i="9"/>
  <c r="DLP122" i="9"/>
  <c r="DLH122" i="9"/>
  <c r="DKZ122" i="9"/>
  <c r="DKR122" i="9"/>
  <c r="DKJ122" i="9"/>
  <c r="DKB122" i="9"/>
  <c r="DJT122" i="9"/>
  <c r="DJL122" i="9"/>
  <c r="DJD122" i="9"/>
  <c r="DIV122" i="9"/>
  <c r="DIN122" i="9"/>
  <c r="DIF122" i="9"/>
  <c r="DHX122" i="9"/>
  <c r="DHP122" i="9"/>
  <c r="DHH122" i="9"/>
  <c r="DGZ122" i="9"/>
  <c r="DGR122" i="9"/>
  <c r="DGJ122" i="9"/>
  <c r="DGB122" i="9"/>
  <c r="DFT122" i="9"/>
  <c r="DFL122" i="9"/>
  <c r="DFD122" i="9"/>
  <c r="DEV122" i="9"/>
  <c r="DEN122" i="9"/>
  <c r="DEF122" i="9"/>
  <c r="DDX122" i="9"/>
  <c r="DDP122" i="9"/>
  <c r="DDH122" i="9"/>
  <c r="DCZ122" i="9"/>
  <c r="DCR122" i="9"/>
  <c r="DCJ122" i="9"/>
  <c r="DCB122" i="9"/>
  <c r="DBT122" i="9"/>
  <c r="DBL122" i="9"/>
  <c r="DBD122" i="9"/>
  <c r="DAV122" i="9"/>
  <c r="DAN122" i="9"/>
  <c r="DAF122" i="9"/>
  <c r="CZX122" i="9"/>
  <c r="CZP122" i="9"/>
  <c r="CZH122" i="9"/>
  <c r="CYZ122" i="9"/>
  <c r="CYR122" i="9"/>
  <c r="CYJ122" i="9"/>
  <c r="CYB122" i="9"/>
  <c r="CXT122" i="9"/>
  <c r="CXL122" i="9"/>
  <c r="CXD122" i="9"/>
  <c r="CWV122" i="9"/>
  <c r="CWN122" i="9"/>
  <c r="CWF122" i="9"/>
  <c r="CVX122" i="9"/>
  <c r="CVP122" i="9"/>
  <c r="CVH122" i="9"/>
  <c r="CUZ122" i="9"/>
  <c r="CUR122" i="9"/>
  <c r="CUJ122" i="9"/>
  <c r="CUB122" i="9"/>
  <c r="CTT122" i="9"/>
  <c r="CTL122" i="9"/>
  <c r="CTD122" i="9"/>
  <c r="CSV122" i="9"/>
  <c r="CSN122" i="9"/>
  <c r="CSF122" i="9"/>
  <c r="CRX122" i="9"/>
  <c r="CRP122" i="9"/>
  <c r="CRH122" i="9"/>
  <c r="CQZ122" i="9"/>
  <c r="CQR122" i="9"/>
  <c r="CQJ122" i="9"/>
  <c r="CQB122" i="9"/>
  <c r="CPT122" i="9"/>
  <c r="CPL122" i="9"/>
  <c r="CPD122" i="9"/>
  <c r="COV122" i="9"/>
  <c r="CON122" i="9"/>
  <c r="COF122" i="9"/>
  <c r="CNX122" i="9"/>
  <c r="CNP122" i="9"/>
  <c r="CNH122" i="9"/>
  <c r="CMZ122" i="9"/>
  <c r="CMR122" i="9"/>
  <c r="CMJ122" i="9"/>
  <c r="CMB122" i="9"/>
  <c r="CLT122" i="9"/>
  <c r="CLL122" i="9"/>
  <c r="CLD122" i="9"/>
  <c r="CKV122" i="9"/>
  <c r="CKN122" i="9"/>
  <c r="CKF122" i="9"/>
  <c r="CJX122" i="9"/>
  <c r="CJP122" i="9"/>
  <c r="CJH122" i="9"/>
  <c r="CIZ122" i="9"/>
  <c r="CIR122" i="9"/>
  <c r="CIJ122" i="9"/>
  <c r="CIB122" i="9"/>
  <c r="CHT122" i="9"/>
  <c r="CHL122" i="9"/>
  <c r="CHD122" i="9"/>
  <c r="CGV122" i="9"/>
  <c r="CGN122" i="9"/>
  <c r="CGF122" i="9"/>
  <c r="CFX122" i="9"/>
  <c r="CFP122" i="9"/>
  <c r="CFH122" i="9"/>
  <c r="CEZ122" i="9"/>
  <c r="CER122" i="9"/>
  <c r="CEJ122" i="9"/>
  <c r="CEB122" i="9"/>
  <c r="CDT122" i="9"/>
  <c r="CDL122" i="9"/>
  <c r="CDD122" i="9"/>
  <c r="CCV122" i="9"/>
  <c r="CCN122" i="9"/>
  <c r="CCF122" i="9"/>
  <c r="CBX122" i="9"/>
  <c r="CBP122" i="9"/>
  <c r="CBH122" i="9"/>
  <c r="CAZ122" i="9"/>
  <c r="CAR122" i="9"/>
  <c r="CAJ122" i="9"/>
  <c r="CAB122" i="9"/>
  <c r="BZT122" i="9"/>
  <c r="BZL122" i="9"/>
  <c r="BZD122" i="9"/>
  <c r="BYV122" i="9"/>
  <c r="BYN122" i="9"/>
  <c r="BYF122" i="9"/>
  <c r="BXX122" i="9"/>
  <c r="BXP122" i="9"/>
  <c r="BXH122" i="9"/>
  <c r="BWZ122" i="9"/>
  <c r="BWR122" i="9"/>
  <c r="BWJ122" i="9"/>
  <c r="BWB122" i="9"/>
  <c r="BVT122" i="9"/>
  <c r="BVL122" i="9"/>
  <c r="BVD122" i="9"/>
  <c r="BUV122" i="9"/>
  <c r="BUN122" i="9"/>
  <c r="BUF122" i="9"/>
  <c r="BTX122" i="9"/>
  <c r="BTP122" i="9"/>
  <c r="BTH122" i="9"/>
  <c r="BSZ122" i="9"/>
  <c r="BSR122" i="9"/>
  <c r="BSJ122" i="9"/>
  <c r="BSB122" i="9"/>
  <c r="BRT122" i="9"/>
  <c r="BRL122" i="9"/>
  <c r="BRD122" i="9"/>
  <c r="BQV122" i="9"/>
  <c r="BQN122" i="9"/>
  <c r="BQF122" i="9"/>
  <c r="BPX122" i="9"/>
  <c r="BPP122" i="9"/>
  <c r="BPH122" i="9"/>
  <c r="BOZ122" i="9"/>
  <c r="BOR122" i="9"/>
  <c r="BOJ122" i="9"/>
  <c r="BOB122" i="9"/>
  <c r="BNT122" i="9"/>
  <c r="BNL122" i="9"/>
  <c r="BND122" i="9"/>
  <c r="BMV122" i="9"/>
  <c r="BMN122" i="9"/>
  <c r="BMF122" i="9"/>
  <c r="BLX122" i="9"/>
  <c r="BLP122" i="9"/>
  <c r="BLH122" i="9"/>
  <c r="BKZ122" i="9"/>
  <c r="BKR122" i="9"/>
  <c r="BKJ122" i="9"/>
  <c r="BKB122" i="9"/>
  <c r="BJT122" i="9"/>
  <c r="BJL122" i="9"/>
  <c r="BJD122" i="9"/>
  <c r="BIV122" i="9"/>
  <c r="BIN122" i="9"/>
  <c r="BIF122" i="9"/>
  <c r="BHX122" i="9"/>
  <c r="BHP122" i="9"/>
  <c r="BHH122" i="9"/>
  <c r="BGZ122" i="9"/>
  <c r="BGR122" i="9"/>
  <c r="BGJ122" i="9"/>
  <c r="BGB122" i="9"/>
  <c r="BFT122" i="9"/>
  <c r="BFL122" i="9"/>
  <c r="BFD122" i="9"/>
  <c r="BEV122" i="9"/>
  <c r="BEN122" i="9"/>
  <c r="BEF122" i="9"/>
  <c r="BDX122" i="9"/>
  <c r="BDP122" i="9"/>
  <c r="BDH122" i="9"/>
  <c r="BCZ122" i="9"/>
  <c r="BCR122" i="9"/>
  <c r="BCJ122" i="9"/>
  <c r="BCB122" i="9"/>
  <c r="BBT122" i="9"/>
  <c r="BBL122" i="9"/>
  <c r="BBD122" i="9"/>
  <c r="BAV122" i="9"/>
  <c r="BAN122" i="9"/>
  <c r="BAF122" i="9"/>
  <c r="AZX122" i="9"/>
  <c r="AZP122" i="9"/>
  <c r="AZH122" i="9"/>
  <c r="AYZ122" i="9"/>
  <c r="AYR122" i="9"/>
  <c r="AYJ122" i="9"/>
  <c r="AYB122" i="9"/>
  <c r="AXT122" i="9"/>
  <c r="AXL122" i="9"/>
  <c r="AXD122" i="9"/>
  <c r="AWV122" i="9"/>
  <c r="AWN122" i="9"/>
  <c r="AWF122" i="9"/>
  <c r="AVX122" i="9"/>
  <c r="AVP122" i="9"/>
  <c r="AVH122" i="9"/>
  <c r="AUZ122" i="9"/>
  <c r="AUR122" i="9"/>
  <c r="AUJ122" i="9"/>
  <c r="AUB122" i="9"/>
  <c r="ATT122" i="9"/>
  <c r="ATL122" i="9"/>
  <c r="ATD122" i="9"/>
  <c r="ASV122" i="9"/>
  <c r="ASN122" i="9"/>
  <c r="ASF122" i="9"/>
  <c r="ARX122" i="9"/>
  <c r="ARP122" i="9"/>
  <c r="ARH122" i="9"/>
  <c r="AQZ122" i="9"/>
  <c r="AQR122" i="9"/>
  <c r="AQJ122" i="9"/>
  <c r="AQB122" i="9"/>
  <c r="APT122" i="9"/>
  <c r="APL122" i="9"/>
  <c r="APD122" i="9"/>
  <c r="AOV122" i="9"/>
  <c r="AON122" i="9"/>
  <c r="AOF122" i="9"/>
  <c r="ANX122" i="9"/>
  <c r="ANP122" i="9"/>
  <c r="ANH122" i="9"/>
  <c r="AMZ122" i="9"/>
  <c r="AMR122" i="9"/>
  <c r="AMJ122" i="9"/>
  <c r="AMB122" i="9"/>
  <c r="ALT122" i="9"/>
  <c r="ALL122" i="9"/>
  <c r="ALD122" i="9"/>
  <c r="AKV122" i="9"/>
  <c r="AKN122" i="9"/>
  <c r="AKF122" i="9"/>
  <c r="AJX122" i="9"/>
  <c r="AJP122" i="9"/>
  <c r="AJH122" i="9"/>
  <c r="AIZ122" i="9"/>
  <c r="AIR122" i="9"/>
  <c r="AIJ122" i="9"/>
  <c r="AIB122" i="9"/>
  <c r="AHT122" i="9"/>
  <c r="AHL122" i="9"/>
  <c r="AHD122" i="9"/>
  <c r="AGV122" i="9"/>
  <c r="AGN122" i="9"/>
  <c r="AGF122" i="9"/>
  <c r="AFX122" i="9"/>
  <c r="AFP122" i="9"/>
  <c r="AFH122" i="9"/>
  <c r="AEZ122" i="9"/>
  <c r="AER122" i="9"/>
  <c r="AEJ122" i="9"/>
  <c r="AEB122" i="9"/>
  <c r="ADT122" i="9"/>
  <c r="ADL122" i="9"/>
  <c r="ADD122" i="9"/>
  <c r="ACV122" i="9"/>
  <c r="ACN122" i="9"/>
  <c r="ACF122" i="9"/>
  <c r="ABX122" i="9"/>
  <c r="ABP122" i="9"/>
  <c r="ABH122" i="9"/>
  <c r="AAZ122" i="9"/>
  <c r="AAR122" i="9"/>
  <c r="AAJ122" i="9"/>
  <c r="AAB122" i="9"/>
  <c r="ZT122" i="9"/>
  <c r="ZL122" i="9"/>
  <c r="ZD122" i="9"/>
  <c r="YV122" i="9"/>
  <c r="YN122" i="9"/>
  <c r="YF122" i="9"/>
  <c r="XX122" i="9"/>
  <c r="XP122" i="9"/>
  <c r="XH122" i="9"/>
  <c r="WZ122" i="9"/>
  <c r="WR122" i="9"/>
  <c r="WJ122" i="9"/>
  <c r="WB122" i="9"/>
  <c r="VT122" i="9"/>
  <c r="VL122" i="9"/>
  <c r="VD122" i="9"/>
  <c r="UV122" i="9"/>
  <c r="UN122" i="9"/>
  <c r="UF122" i="9"/>
  <c r="TX122" i="9"/>
  <c r="TP122" i="9"/>
  <c r="TH122" i="9"/>
  <c r="SZ122" i="9"/>
  <c r="SR122" i="9"/>
  <c r="SJ122" i="9"/>
  <c r="SB122" i="9"/>
  <c r="RT122" i="9"/>
  <c r="RL122" i="9"/>
  <c r="RD122" i="9"/>
  <c r="QV122" i="9"/>
  <c r="QN122" i="9"/>
  <c r="QF122" i="9"/>
  <c r="PX122" i="9"/>
  <c r="PP122" i="9"/>
  <c r="PH122" i="9"/>
  <c r="OZ122" i="9"/>
  <c r="OR122" i="9"/>
  <c r="OJ122" i="9"/>
  <c r="OB122" i="9"/>
  <c r="NT122" i="9"/>
  <c r="NL122" i="9"/>
  <c r="ND122" i="9"/>
  <c r="MV122" i="9"/>
  <c r="MN122" i="9"/>
  <c r="MF122" i="9"/>
  <c r="LX122" i="9"/>
  <c r="LP122" i="9"/>
  <c r="LH122" i="9"/>
  <c r="KZ122" i="9"/>
  <c r="KR122" i="9"/>
  <c r="KJ122" i="9"/>
  <c r="KB122" i="9"/>
  <c r="JT122" i="9"/>
  <c r="JL122" i="9"/>
  <c r="JD122" i="9"/>
  <c r="IV122" i="9"/>
  <c r="IN122" i="9"/>
  <c r="IF122" i="9"/>
  <c r="HX122" i="9"/>
  <c r="HP122" i="9"/>
  <c r="HH122" i="9"/>
  <c r="GZ122" i="9"/>
  <c r="GR122" i="9"/>
  <c r="GJ122" i="9"/>
  <c r="GB122" i="9"/>
  <c r="FT122" i="9"/>
  <c r="FL122" i="9"/>
  <c r="FD122" i="9"/>
  <c r="EV122" i="9"/>
  <c r="EN122" i="9"/>
  <c r="EF122" i="9"/>
  <c r="DX122" i="9"/>
  <c r="DP122" i="9"/>
  <c r="DH122" i="9"/>
  <c r="CZ122" i="9"/>
  <c r="CR122" i="9"/>
  <c r="CJ122" i="9"/>
  <c r="CB122" i="9"/>
  <c r="BT122" i="9"/>
  <c r="BL122" i="9"/>
  <c r="BD122" i="9"/>
  <c r="AV122" i="9"/>
  <c r="AN122" i="9"/>
  <c r="AF122" i="9"/>
  <c r="X122" i="9"/>
  <c r="P122" i="9"/>
  <c r="H122" i="9"/>
  <c r="XFD121" i="9"/>
  <c r="XFD123" i="9" s="1"/>
  <c r="XEV121" i="9"/>
  <c r="XEV123" i="9" s="1"/>
  <c r="XEN121" i="9"/>
  <c r="XEN123" i="9" s="1"/>
  <c r="XEF121" i="9"/>
  <c r="XEF123" i="9" s="1"/>
  <c r="XDX121" i="9"/>
  <c r="XDX123" i="9" s="1"/>
  <c r="XDP121" i="9"/>
  <c r="XDP123" i="9" s="1"/>
  <c r="XDP129" i="9" s="1"/>
  <c r="XDH121" i="9"/>
  <c r="XDH123" i="9" s="1"/>
  <c r="XCZ121" i="9"/>
  <c r="XCZ123" i="9" s="1"/>
  <c r="XCR121" i="9"/>
  <c r="XCR123" i="9" s="1"/>
  <c r="XCJ121" i="9"/>
  <c r="XCJ123" i="9" s="1"/>
  <c r="XCB121" i="9"/>
  <c r="XCB123" i="9" s="1"/>
  <c r="XBT121" i="9"/>
  <c r="XBT123" i="9" s="1"/>
  <c r="XBL121" i="9"/>
  <c r="XBL123" i="9" s="1"/>
  <c r="XBD121" i="9"/>
  <c r="XBD123" i="9" s="1"/>
  <c r="XBD129" i="9" s="1"/>
  <c r="XAV121" i="9"/>
  <c r="XAV123" i="9" s="1"/>
  <c r="XAN121" i="9"/>
  <c r="XAN123" i="9" s="1"/>
  <c r="XAF121" i="9"/>
  <c r="XAF123" i="9" s="1"/>
  <c r="WZX121" i="9"/>
  <c r="WZX123" i="9" s="1"/>
  <c r="WZP121" i="9"/>
  <c r="WZP123" i="9" s="1"/>
  <c r="WZH121" i="9"/>
  <c r="WZH123" i="9" s="1"/>
  <c r="WYZ121" i="9"/>
  <c r="WYZ123" i="9" s="1"/>
  <c r="WYR121" i="9"/>
  <c r="WYR123" i="9" s="1"/>
  <c r="WYR129" i="9" s="1"/>
  <c r="WYJ121" i="9"/>
  <c r="WYJ123" i="9" s="1"/>
  <c r="WYB121" i="9"/>
  <c r="WYB123" i="9" s="1"/>
  <c r="WXT121" i="9"/>
  <c r="WXT123" i="9" s="1"/>
  <c r="WXL121" i="9"/>
  <c r="WXL123" i="9" s="1"/>
  <c r="WXD121" i="9"/>
  <c r="WXD123" i="9" s="1"/>
  <c r="WWV121" i="9"/>
  <c r="WWV123" i="9" s="1"/>
  <c r="WWN121" i="9"/>
  <c r="WWN123" i="9" s="1"/>
  <c r="WWF121" i="9"/>
  <c r="WWF123" i="9" s="1"/>
  <c r="WWF129" i="9" s="1"/>
  <c r="WVX121" i="9"/>
  <c r="WVX123" i="9" s="1"/>
  <c r="WVP121" i="9"/>
  <c r="WVP123" i="9" s="1"/>
  <c r="WVH121" i="9"/>
  <c r="WVH123" i="9" s="1"/>
  <c r="WUZ121" i="9"/>
  <c r="WUZ123" i="9" s="1"/>
  <c r="WUR121" i="9"/>
  <c r="WUR123" i="9" s="1"/>
  <c r="WUJ121" i="9"/>
  <c r="WUJ123" i="9" s="1"/>
  <c r="WUB121" i="9"/>
  <c r="WUB123" i="9" s="1"/>
  <c r="WTT121" i="9"/>
  <c r="WTT123" i="9" s="1"/>
  <c r="WTT129" i="9" s="1"/>
  <c r="WTL121" i="9"/>
  <c r="WTL123" i="9" s="1"/>
  <c r="WTD121" i="9"/>
  <c r="WTD123" i="9" s="1"/>
  <c r="WSV121" i="9"/>
  <c r="WSV123" i="9" s="1"/>
  <c r="WSN121" i="9"/>
  <c r="WSN123" i="9" s="1"/>
  <c r="WSF121" i="9"/>
  <c r="WSF123" i="9" s="1"/>
  <c r="WRX121" i="9"/>
  <c r="WRX123" i="9" s="1"/>
  <c r="WRP121" i="9"/>
  <c r="WRP123" i="9" s="1"/>
  <c r="WRH121" i="9"/>
  <c r="WRH123" i="9" s="1"/>
  <c r="WRH129" i="9" s="1"/>
  <c r="WQZ121" i="9"/>
  <c r="WQZ123" i="9" s="1"/>
  <c r="WQR121" i="9"/>
  <c r="WQR123" i="9" s="1"/>
  <c r="WQJ121" i="9"/>
  <c r="WQJ123" i="9" s="1"/>
  <c r="WQB121" i="9"/>
  <c r="WQB123" i="9" s="1"/>
  <c r="WPT121" i="9"/>
  <c r="WPT123" i="9" s="1"/>
  <c r="WPL121" i="9"/>
  <c r="WPL123" i="9" s="1"/>
  <c r="WPD121" i="9"/>
  <c r="WPD123" i="9" s="1"/>
  <c r="WOV121" i="9"/>
  <c r="WOV123" i="9" s="1"/>
  <c r="WOV129" i="9" s="1"/>
  <c r="WON121" i="9"/>
  <c r="WON123" i="9" s="1"/>
  <c r="WOF121" i="9"/>
  <c r="WOF123" i="9" s="1"/>
  <c r="WNX121" i="9"/>
  <c r="WNX123" i="9" s="1"/>
  <c r="WNP121" i="9"/>
  <c r="WNP123" i="9" s="1"/>
  <c r="WNH121" i="9"/>
  <c r="WNH123" i="9" s="1"/>
  <c r="WMZ121" i="9"/>
  <c r="WMZ123" i="9" s="1"/>
  <c r="WMR121" i="9"/>
  <c r="WMR123" i="9" s="1"/>
  <c r="WMJ121" i="9"/>
  <c r="WMJ123" i="9" s="1"/>
  <c r="WMJ129" i="9" s="1"/>
  <c r="WMB121" i="9"/>
  <c r="WMB123" i="9" s="1"/>
  <c r="WLT121" i="9"/>
  <c r="WLT123" i="9" s="1"/>
  <c r="WLL121" i="9"/>
  <c r="WLL123" i="9" s="1"/>
  <c r="WLD121" i="9"/>
  <c r="WLD123" i="9" s="1"/>
  <c r="WKV121" i="9"/>
  <c r="WKV123" i="9" s="1"/>
  <c r="WKN121" i="9"/>
  <c r="WKN123" i="9" s="1"/>
  <c r="WKF121" i="9"/>
  <c r="WKF123" i="9" s="1"/>
  <c r="WJX121" i="9"/>
  <c r="WJX123" i="9" s="1"/>
  <c r="WJX129" i="9" s="1"/>
  <c r="WJP121" i="9"/>
  <c r="WJP123" i="9" s="1"/>
  <c r="WJH121" i="9"/>
  <c r="WJH123" i="9" s="1"/>
  <c r="WIZ121" i="9"/>
  <c r="WIZ123" i="9" s="1"/>
  <c r="WIR121" i="9"/>
  <c r="WIR123" i="9" s="1"/>
  <c r="WIJ121" i="9"/>
  <c r="WIJ123" i="9" s="1"/>
  <c r="WIB121" i="9"/>
  <c r="WIB123" i="9" s="1"/>
  <c r="WHT121" i="9"/>
  <c r="WHT123" i="9" s="1"/>
  <c r="WHL121" i="9"/>
  <c r="WHL123" i="9" s="1"/>
  <c r="WHL129" i="9" s="1"/>
  <c r="WHD121" i="9"/>
  <c r="WHD123" i="9" s="1"/>
  <c r="WGV121" i="9"/>
  <c r="WGV123" i="9" s="1"/>
  <c r="WGN121" i="9"/>
  <c r="WGN123" i="9" s="1"/>
  <c r="WGF121" i="9"/>
  <c r="WGF123" i="9" s="1"/>
  <c r="WFX121" i="9"/>
  <c r="WFX123" i="9" s="1"/>
  <c r="WFP121" i="9"/>
  <c r="WFP123" i="9" s="1"/>
  <c r="WFH121" i="9"/>
  <c r="WFH123" i="9" s="1"/>
  <c r="WEZ121" i="9"/>
  <c r="WEZ123" i="9" s="1"/>
  <c r="WEZ129" i="9" s="1"/>
  <c r="WER121" i="9"/>
  <c r="WER123" i="9" s="1"/>
  <c r="WEJ121" i="9"/>
  <c r="WEJ123" i="9" s="1"/>
  <c r="WEB121" i="9"/>
  <c r="WEB123" i="9" s="1"/>
  <c r="WDT121" i="9"/>
  <c r="WDT123" i="9" s="1"/>
  <c r="WDL121" i="9"/>
  <c r="WDL123" i="9" s="1"/>
  <c r="WDD121" i="9"/>
  <c r="WDD123" i="9" s="1"/>
  <c r="WCV121" i="9"/>
  <c r="WCV123" i="9" s="1"/>
  <c r="WCN121" i="9"/>
  <c r="WCN123" i="9" s="1"/>
  <c r="WCN129" i="9" s="1"/>
  <c r="WCF121" i="9"/>
  <c r="WCF123" i="9" s="1"/>
  <c r="WBX121" i="9"/>
  <c r="WBX123" i="9" s="1"/>
  <c r="WBP121" i="9"/>
  <c r="WBP123" i="9" s="1"/>
  <c r="WBH121" i="9"/>
  <c r="WBH123" i="9" s="1"/>
  <c r="WAZ121" i="9"/>
  <c r="WAZ123" i="9" s="1"/>
  <c r="WAR121" i="9"/>
  <c r="WAR123" i="9" s="1"/>
  <c r="WAJ121" i="9"/>
  <c r="WAJ123" i="9" s="1"/>
  <c r="WAB121" i="9"/>
  <c r="WAB123" i="9" s="1"/>
  <c r="WAB129" i="9" s="1"/>
  <c r="VZT121" i="9"/>
  <c r="VZT123" i="9" s="1"/>
  <c r="VZL121" i="9"/>
  <c r="VZL123" i="9" s="1"/>
  <c r="VZD121" i="9"/>
  <c r="VZD123" i="9" s="1"/>
  <c r="VYV121" i="9"/>
  <c r="VYV123" i="9" s="1"/>
  <c r="VYN121" i="9"/>
  <c r="VYN123" i="9" s="1"/>
  <c r="VYF121" i="9"/>
  <c r="VYF123" i="9" s="1"/>
  <c r="VXX121" i="9"/>
  <c r="VXX123" i="9" s="1"/>
  <c r="VXP121" i="9"/>
  <c r="VXP123" i="9" s="1"/>
  <c r="VXP129" i="9" s="1"/>
  <c r="VXH121" i="9"/>
  <c r="VXH123" i="9" s="1"/>
  <c r="VWZ121" i="9"/>
  <c r="VWZ123" i="9" s="1"/>
  <c r="VWR121" i="9"/>
  <c r="VWR123" i="9" s="1"/>
  <c r="VWJ121" i="9"/>
  <c r="VWJ123" i="9" s="1"/>
  <c r="VWB121" i="9"/>
  <c r="VWB123" i="9" s="1"/>
  <c r="VVT121" i="9"/>
  <c r="VVT123" i="9" s="1"/>
  <c r="VVL121" i="9"/>
  <c r="VVL123" i="9" s="1"/>
  <c r="VVD121" i="9"/>
  <c r="VVD123" i="9" s="1"/>
  <c r="VVD129" i="9" s="1"/>
  <c r="VUV121" i="9"/>
  <c r="VUV123" i="9" s="1"/>
  <c r="VUN121" i="9"/>
  <c r="VUN123" i="9" s="1"/>
  <c r="VUF121" i="9"/>
  <c r="VUF123" i="9" s="1"/>
  <c r="VTX121" i="9"/>
  <c r="VTX123" i="9" s="1"/>
  <c r="VTP121" i="9"/>
  <c r="VTP123" i="9" s="1"/>
  <c r="VTH121" i="9"/>
  <c r="VTH123" i="9" s="1"/>
  <c r="VSZ121" i="9"/>
  <c r="VSZ123" i="9" s="1"/>
  <c r="VSR121" i="9"/>
  <c r="VSR123" i="9" s="1"/>
  <c r="VSR129" i="9" s="1"/>
  <c r="VSJ121" i="9"/>
  <c r="VSJ123" i="9" s="1"/>
  <c r="VSB121" i="9"/>
  <c r="VSB123" i="9" s="1"/>
  <c r="VRT121" i="9"/>
  <c r="VRT123" i="9" s="1"/>
  <c r="VRL121" i="9"/>
  <c r="VRL123" i="9" s="1"/>
  <c r="VRD121" i="9"/>
  <c r="VRD123" i="9" s="1"/>
  <c r="VQV121" i="9"/>
  <c r="VQV123" i="9" s="1"/>
  <c r="VQN121" i="9"/>
  <c r="VQN123" i="9" s="1"/>
  <c r="VQF121" i="9"/>
  <c r="VQF123" i="9" s="1"/>
  <c r="VQF129" i="9" s="1"/>
  <c r="VPX121" i="9"/>
  <c r="VPX123" i="9" s="1"/>
  <c r="VPP121" i="9"/>
  <c r="VPP123" i="9" s="1"/>
  <c r="VPH121" i="9"/>
  <c r="VPH123" i="9" s="1"/>
  <c r="VOZ121" i="9"/>
  <c r="VOZ123" i="9" s="1"/>
  <c r="VOR121" i="9"/>
  <c r="VOR123" i="9" s="1"/>
  <c r="VOJ121" i="9"/>
  <c r="VOJ123" i="9" s="1"/>
  <c r="VOB121" i="9"/>
  <c r="VOB123" i="9" s="1"/>
  <c r="VNT121" i="9"/>
  <c r="VNT123" i="9" s="1"/>
  <c r="VNT129" i="9" s="1"/>
  <c r="VNL121" i="9"/>
  <c r="VNL123" i="9" s="1"/>
  <c r="VND121" i="9"/>
  <c r="VND123" i="9" s="1"/>
  <c r="VMV121" i="9"/>
  <c r="VMV123" i="9" s="1"/>
  <c r="VMN121" i="9"/>
  <c r="VMN123" i="9" s="1"/>
  <c r="VMF121" i="9"/>
  <c r="VMF123" i="9" s="1"/>
  <c r="VLX121" i="9"/>
  <c r="VLX123" i="9" s="1"/>
  <c r="VLP121" i="9"/>
  <c r="VLP123" i="9" s="1"/>
  <c r="VLH121" i="9"/>
  <c r="VLH123" i="9" s="1"/>
  <c r="VLH129" i="9" s="1"/>
  <c r="VKZ121" i="9"/>
  <c r="VKZ123" i="9" s="1"/>
  <c r="VKR121" i="9"/>
  <c r="VKR123" i="9" s="1"/>
  <c r="VKJ121" i="9"/>
  <c r="VKJ123" i="9" s="1"/>
  <c r="VKB121" i="9"/>
  <c r="VKB123" i="9" s="1"/>
  <c r="VJT121" i="9"/>
  <c r="VJT123" i="9" s="1"/>
  <c r="VJL121" i="9"/>
  <c r="VJL123" i="9" s="1"/>
  <c r="VJD121" i="9"/>
  <c r="VJD123" i="9" s="1"/>
  <c r="VIV121" i="9"/>
  <c r="VIV123" i="9" s="1"/>
  <c r="VIV129" i="9" s="1"/>
  <c r="VIN121" i="9"/>
  <c r="VIN123" i="9" s="1"/>
  <c r="VIF121" i="9"/>
  <c r="VIF123" i="9" s="1"/>
  <c r="VHX121" i="9"/>
  <c r="VHX123" i="9" s="1"/>
  <c r="VHP121" i="9"/>
  <c r="VHP123" i="9" s="1"/>
  <c r="VHH121" i="9"/>
  <c r="VHH123" i="9" s="1"/>
  <c r="VGZ121" i="9"/>
  <c r="VGZ123" i="9" s="1"/>
  <c r="VGR121" i="9"/>
  <c r="VGR123" i="9" s="1"/>
  <c r="VGJ121" i="9"/>
  <c r="VGJ123" i="9" s="1"/>
  <c r="VGJ129" i="9" s="1"/>
  <c r="VGB121" i="9"/>
  <c r="VGB123" i="9" s="1"/>
  <c r="VFT121" i="9"/>
  <c r="VFT123" i="9" s="1"/>
  <c r="VFL121" i="9"/>
  <c r="VFL123" i="9" s="1"/>
  <c r="VFD121" i="9"/>
  <c r="VFD123" i="9" s="1"/>
  <c r="VEV121" i="9"/>
  <c r="VEV123" i="9" s="1"/>
  <c r="VEN121" i="9"/>
  <c r="VEN123" i="9" s="1"/>
  <c r="VEF121" i="9"/>
  <c r="VEF123" i="9" s="1"/>
  <c r="VDX121" i="9"/>
  <c r="VDX123" i="9" s="1"/>
  <c r="VDX129" i="9" s="1"/>
  <c r="VDP121" i="9"/>
  <c r="VDP123" i="9" s="1"/>
  <c r="VDH121" i="9"/>
  <c r="VDH123" i="9" s="1"/>
  <c r="VCZ121" i="9"/>
  <c r="VCZ123" i="9" s="1"/>
  <c r="VCR121" i="9"/>
  <c r="VCR123" i="9" s="1"/>
  <c r="VCJ121" i="9"/>
  <c r="VCJ123" i="9" s="1"/>
  <c r="VCB121" i="9"/>
  <c r="VCB123" i="9" s="1"/>
  <c r="VBT121" i="9"/>
  <c r="VBT123" i="9" s="1"/>
  <c r="VBL121" i="9"/>
  <c r="VBL123" i="9" s="1"/>
  <c r="VBL129" i="9" s="1"/>
  <c r="VBD121" i="9"/>
  <c r="VBD123" i="9" s="1"/>
  <c r="VAV121" i="9"/>
  <c r="VAV123" i="9" s="1"/>
  <c r="VAN121" i="9"/>
  <c r="VAN123" i="9" s="1"/>
  <c r="VAF121" i="9"/>
  <c r="VAF123" i="9" s="1"/>
  <c r="UZX121" i="9"/>
  <c r="UZX123" i="9" s="1"/>
  <c r="UZP121" i="9"/>
  <c r="UZP123" i="9" s="1"/>
  <c r="UZH121" i="9"/>
  <c r="UZH123" i="9" s="1"/>
  <c r="UYZ121" i="9"/>
  <c r="UYZ123" i="9" s="1"/>
  <c r="UYZ129" i="9" s="1"/>
  <c r="UYR121" i="9"/>
  <c r="UYR123" i="9" s="1"/>
  <c r="UYJ121" i="9"/>
  <c r="UYJ123" i="9" s="1"/>
  <c r="UYB121" i="9"/>
  <c r="UYB123" i="9" s="1"/>
  <c r="UXT121" i="9"/>
  <c r="UXT123" i="9" s="1"/>
  <c r="UXL121" i="9"/>
  <c r="UXL123" i="9" s="1"/>
  <c r="UXD121" i="9"/>
  <c r="UXD123" i="9" s="1"/>
  <c r="UWV121" i="9"/>
  <c r="UWV123" i="9" s="1"/>
  <c r="UWN121" i="9"/>
  <c r="UWN123" i="9" s="1"/>
  <c r="UWN129" i="9" s="1"/>
  <c r="UWF121" i="9"/>
  <c r="UWF123" i="9" s="1"/>
  <c r="UVX121" i="9"/>
  <c r="UVX123" i="9" s="1"/>
  <c r="UVP121" i="9"/>
  <c r="UVP123" i="9" s="1"/>
  <c r="UVH121" i="9"/>
  <c r="UVH123" i="9" s="1"/>
  <c r="UUZ121" i="9"/>
  <c r="UUZ123" i="9" s="1"/>
  <c r="UUR121" i="9"/>
  <c r="UUR123" i="9" s="1"/>
  <c r="UUJ121" i="9"/>
  <c r="UUJ123" i="9" s="1"/>
  <c r="UUB121" i="9"/>
  <c r="UUB123" i="9" s="1"/>
  <c r="UUB129" i="9" s="1"/>
  <c r="UTT121" i="9"/>
  <c r="UTT123" i="9" s="1"/>
  <c r="UTL121" i="9"/>
  <c r="UTL123" i="9" s="1"/>
  <c r="UTD121" i="9"/>
  <c r="UTD123" i="9" s="1"/>
  <c r="USV121" i="9"/>
  <c r="USV123" i="9" s="1"/>
  <c r="USN121" i="9"/>
  <c r="USN123" i="9" s="1"/>
  <c r="USF121" i="9"/>
  <c r="USF123" i="9" s="1"/>
  <c r="URX121" i="9"/>
  <c r="URX123" i="9" s="1"/>
  <c r="URP121" i="9"/>
  <c r="URP123" i="9" s="1"/>
  <c r="URP129" i="9" s="1"/>
  <c r="URH121" i="9"/>
  <c r="URH123" i="9" s="1"/>
  <c r="UQZ121" i="9"/>
  <c r="UQZ123" i="9" s="1"/>
  <c r="UQR121" i="9"/>
  <c r="UQR123" i="9" s="1"/>
  <c r="UQJ121" i="9"/>
  <c r="UQJ123" i="9" s="1"/>
  <c r="UQB121" i="9"/>
  <c r="UQB123" i="9" s="1"/>
  <c r="UPT121" i="9"/>
  <c r="UPT123" i="9" s="1"/>
  <c r="UPL121" i="9"/>
  <c r="UPL123" i="9" s="1"/>
  <c r="UPD121" i="9"/>
  <c r="UPD123" i="9" s="1"/>
  <c r="UPD129" i="9" s="1"/>
  <c r="UOV121" i="9"/>
  <c r="UOV123" i="9" s="1"/>
  <c r="UOV129" i="9" s="1"/>
  <c r="UON121" i="9"/>
  <c r="UON123" i="9" s="1"/>
  <c r="UOF121" i="9"/>
  <c r="UOF123" i="9" s="1"/>
  <c r="UNX121" i="9"/>
  <c r="UNX123" i="9" s="1"/>
  <c r="UNP121" i="9"/>
  <c r="UNP123" i="9" s="1"/>
  <c r="UNH121" i="9"/>
  <c r="UNH123" i="9" s="1"/>
  <c r="UMZ121" i="9"/>
  <c r="UMZ123" i="9" s="1"/>
  <c r="UMR121" i="9"/>
  <c r="UMR123" i="9" s="1"/>
  <c r="UMR129" i="9" s="1"/>
  <c r="UMJ121" i="9"/>
  <c r="UMJ123" i="9" s="1"/>
  <c r="UMB121" i="9"/>
  <c r="UMB123" i="9" s="1"/>
  <c r="ULT121" i="9"/>
  <c r="ULT123" i="9" s="1"/>
  <c r="ULL121" i="9"/>
  <c r="ULL123" i="9" s="1"/>
  <c r="ULD121" i="9"/>
  <c r="ULD123" i="9" s="1"/>
  <c r="UKV121" i="9"/>
  <c r="UKV123" i="9" s="1"/>
  <c r="UKN121" i="9"/>
  <c r="UKN123" i="9" s="1"/>
  <c r="UKF121" i="9"/>
  <c r="UKF123" i="9" s="1"/>
  <c r="UKF129" i="9" s="1"/>
  <c r="UJX121" i="9"/>
  <c r="UJX123" i="9" s="1"/>
  <c r="UJP121" i="9"/>
  <c r="UJP123" i="9" s="1"/>
  <c r="UJH121" i="9"/>
  <c r="UJH123" i="9" s="1"/>
  <c r="UIZ121" i="9"/>
  <c r="UIZ123" i="9" s="1"/>
  <c r="UIR121" i="9"/>
  <c r="UIR123" i="9" s="1"/>
  <c r="UIJ121" i="9"/>
  <c r="UIJ123" i="9" s="1"/>
  <c r="UIB121" i="9"/>
  <c r="UIB123" i="9" s="1"/>
  <c r="UHT121" i="9"/>
  <c r="UHT123" i="9" s="1"/>
  <c r="UHT129" i="9" s="1"/>
  <c r="UHL121" i="9"/>
  <c r="UHL123" i="9" s="1"/>
  <c r="UHD121" i="9"/>
  <c r="UHD123" i="9" s="1"/>
  <c r="UGV121" i="9"/>
  <c r="UGV123" i="9" s="1"/>
  <c r="UGN121" i="9"/>
  <c r="UGN123" i="9" s="1"/>
  <c r="UGF121" i="9"/>
  <c r="UGF123" i="9" s="1"/>
  <c r="UFX121" i="9"/>
  <c r="UFX123" i="9" s="1"/>
  <c r="UFP121" i="9"/>
  <c r="UFP123" i="9" s="1"/>
  <c r="UFH121" i="9"/>
  <c r="UFH123" i="9" s="1"/>
  <c r="UFH129" i="9" s="1"/>
  <c r="UEZ121" i="9"/>
  <c r="UEZ123" i="9" s="1"/>
  <c r="UER121" i="9"/>
  <c r="UER123" i="9" s="1"/>
  <c r="UEJ121" i="9"/>
  <c r="UEJ123" i="9" s="1"/>
  <c r="UEB121" i="9"/>
  <c r="UEB123" i="9" s="1"/>
  <c r="UDT121" i="9"/>
  <c r="UDT123" i="9" s="1"/>
  <c r="UDL121" i="9"/>
  <c r="UDL123" i="9" s="1"/>
  <c r="UDD121" i="9"/>
  <c r="UDD123" i="9" s="1"/>
  <c r="UCV121" i="9"/>
  <c r="UCV123" i="9" s="1"/>
  <c r="UCV129" i="9" s="1"/>
  <c r="UCN121" i="9"/>
  <c r="UCN123" i="9" s="1"/>
  <c r="UCF121" i="9"/>
  <c r="UCF123" i="9" s="1"/>
  <c r="UBX121" i="9"/>
  <c r="UBX123" i="9" s="1"/>
  <c r="UBP121" i="9"/>
  <c r="UBP123" i="9" s="1"/>
  <c r="UBH121" i="9"/>
  <c r="UBH123" i="9" s="1"/>
  <c r="UAZ121" i="9"/>
  <c r="UAZ123" i="9" s="1"/>
  <c r="UAR121" i="9"/>
  <c r="UAR123" i="9" s="1"/>
  <c r="UAJ121" i="9"/>
  <c r="UAJ123" i="9" s="1"/>
  <c r="UAJ129" i="9" s="1"/>
  <c r="UAB121" i="9"/>
  <c r="UAB123" i="9" s="1"/>
  <c r="TZT121" i="9"/>
  <c r="TZT123" i="9" s="1"/>
  <c r="TZL121" i="9"/>
  <c r="TZL123" i="9" s="1"/>
  <c r="TZD121" i="9"/>
  <c r="TZD123" i="9" s="1"/>
  <c r="TYV121" i="9"/>
  <c r="TYV123" i="9" s="1"/>
  <c r="TYN121" i="9"/>
  <c r="TYN123" i="9" s="1"/>
  <c r="TYF121" i="9"/>
  <c r="TYF123" i="9" s="1"/>
  <c r="TXX121" i="9"/>
  <c r="TXX123" i="9" s="1"/>
  <c r="TXX129" i="9" s="1"/>
  <c r="TXP121" i="9"/>
  <c r="TXP123" i="9" s="1"/>
  <c r="TXH121" i="9"/>
  <c r="TXH123" i="9" s="1"/>
  <c r="TWZ121" i="9"/>
  <c r="TWZ123" i="9" s="1"/>
  <c r="TWR121" i="9"/>
  <c r="TWR123" i="9" s="1"/>
  <c r="TWJ121" i="9"/>
  <c r="TWJ123" i="9" s="1"/>
  <c r="TWB121" i="9"/>
  <c r="TWB123" i="9" s="1"/>
  <c r="TVT121" i="9"/>
  <c r="TVT123" i="9" s="1"/>
  <c r="TVL121" i="9"/>
  <c r="TVL123" i="9" s="1"/>
  <c r="TVL129" i="9" s="1"/>
  <c r="TVD121" i="9"/>
  <c r="TVD123" i="9" s="1"/>
  <c r="TUV121" i="9"/>
  <c r="TUV123" i="9" s="1"/>
  <c r="TUN121" i="9"/>
  <c r="TUN123" i="9" s="1"/>
  <c r="TUF121" i="9"/>
  <c r="TUF123" i="9" s="1"/>
  <c r="TTX121" i="9"/>
  <c r="TTX123" i="9" s="1"/>
  <c r="TTP121" i="9"/>
  <c r="TTP123" i="9" s="1"/>
  <c r="TTH121" i="9"/>
  <c r="TTH123" i="9" s="1"/>
  <c r="TSZ121" i="9"/>
  <c r="TSZ123" i="9" s="1"/>
  <c r="TSZ129" i="9" s="1"/>
  <c r="TSR121" i="9"/>
  <c r="TSR123" i="9" s="1"/>
  <c r="TSJ121" i="9"/>
  <c r="TSJ123" i="9" s="1"/>
  <c r="TSB121" i="9"/>
  <c r="TSB123" i="9" s="1"/>
  <c r="TRT121" i="9"/>
  <c r="TRT123" i="9" s="1"/>
  <c r="TRL121" i="9"/>
  <c r="TRL123" i="9" s="1"/>
  <c r="TRD121" i="9"/>
  <c r="TRD123" i="9" s="1"/>
  <c r="TQV121" i="9"/>
  <c r="TQV123" i="9" s="1"/>
  <c r="TQN121" i="9"/>
  <c r="TQN123" i="9" s="1"/>
  <c r="TQN129" i="9" s="1"/>
  <c r="TQF121" i="9"/>
  <c r="TQF123" i="9" s="1"/>
  <c r="TPX121" i="9"/>
  <c r="TPX123" i="9" s="1"/>
  <c r="TPP121" i="9"/>
  <c r="TPP123" i="9" s="1"/>
  <c r="TPH121" i="9"/>
  <c r="TPH123" i="9" s="1"/>
  <c r="TOZ121" i="9"/>
  <c r="TOZ123" i="9" s="1"/>
  <c r="TOR121" i="9"/>
  <c r="TOR123" i="9" s="1"/>
  <c r="TOJ121" i="9"/>
  <c r="TOJ123" i="9" s="1"/>
  <c r="TOB121" i="9"/>
  <c r="TOB123" i="9" s="1"/>
  <c r="TOB129" i="9" s="1"/>
  <c r="TNT121" i="9"/>
  <c r="TNT123" i="9" s="1"/>
  <c r="TNL121" i="9"/>
  <c r="TNL123" i="9" s="1"/>
  <c r="TND121" i="9"/>
  <c r="TND123" i="9" s="1"/>
  <c r="TMV121" i="9"/>
  <c r="TMV123" i="9" s="1"/>
  <c r="TMN121" i="9"/>
  <c r="TMN123" i="9" s="1"/>
  <c r="TMF121" i="9"/>
  <c r="TMF123" i="9" s="1"/>
  <c r="TLX121" i="9"/>
  <c r="TLX123" i="9" s="1"/>
  <c r="TLP121" i="9"/>
  <c r="TLP123" i="9" s="1"/>
  <c r="TLP129" i="9" s="1"/>
  <c r="TLH121" i="9"/>
  <c r="TLH123" i="9" s="1"/>
  <c r="TKZ121" i="9"/>
  <c r="TKZ123" i="9" s="1"/>
  <c r="TKR121" i="9"/>
  <c r="TKR123" i="9" s="1"/>
  <c r="TKJ121" i="9"/>
  <c r="TKJ123" i="9" s="1"/>
  <c r="TKB121" i="9"/>
  <c r="TKB123" i="9" s="1"/>
  <c r="TJT121" i="9"/>
  <c r="TJT123" i="9" s="1"/>
  <c r="TJL121" i="9"/>
  <c r="TJL123" i="9" s="1"/>
  <c r="TJD121" i="9"/>
  <c r="TJD123" i="9" s="1"/>
  <c r="TJD129" i="9" s="1"/>
  <c r="TIV121" i="9"/>
  <c r="TIV123" i="9" s="1"/>
  <c r="TIN121" i="9"/>
  <c r="TIN123" i="9" s="1"/>
  <c r="TIF121" i="9"/>
  <c r="TIF123" i="9" s="1"/>
  <c r="THX121" i="9"/>
  <c r="THX123" i="9" s="1"/>
  <c r="THP121" i="9"/>
  <c r="THP123" i="9" s="1"/>
  <c r="THH121" i="9"/>
  <c r="THH123" i="9" s="1"/>
  <c r="TGZ121" i="9"/>
  <c r="TGZ123" i="9" s="1"/>
  <c r="TGR121" i="9"/>
  <c r="TGR123" i="9" s="1"/>
  <c r="TGR129" i="9" s="1"/>
  <c r="TGJ121" i="9"/>
  <c r="TGJ123" i="9" s="1"/>
  <c r="TGB121" i="9"/>
  <c r="TGB123" i="9" s="1"/>
  <c r="TFT121" i="9"/>
  <c r="TFT123" i="9" s="1"/>
  <c r="TFL121" i="9"/>
  <c r="TFL123" i="9" s="1"/>
  <c r="TFD121" i="9"/>
  <c r="TFD123" i="9" s="1"/>
  <c r="TEV121" i="9"/>
  <c r="TEV123" i="9" s="1"/>
  <c r="TEN121" i="9"/>
  <c r="TEN123" i="9" s="1"/>
  <c r="TEF121" i="9"/>
  <c r="TEF123" i="9" s="1"/>
  <c r="TEF129" i="9" s="1"/>
  <c r="TDX121" i="9"/>
  <c r="TDX123" i="9" s="1"/>
  <c r="TDP121" i="9"/>
  <c r="TDP123" i="9" s="1"/>
  <c r="TDH121" i="9"/>
  <c r="TDH123" i="9" s="1"/>
  <c r="TCZ121" i="9"/>
  <c r="TCZ123" i="9" s="1"/>
  <c r="TCR121" i="9"/>
  <c r="TCR123" i="9" s="1"/>
  <c r="TCJ121" i="9"/>
  <c r="TCJ123" i="9" s="1"/>
  <c r="TCB121" i="9"/>
  <c r="TCB123" i="9" s="1"/>
  <c r="TBT121" i="9"/>
  <c r="TBT123" i="9" s="1"/>
  <c r="TBT129" i="9" s="1"/>
  <c r="TBL121" i="9"/>
  <c r="TBL123" i="9" s="1"/>
  <c r="TBD121" i="9"/>
  <c r="TBD123" i="9" s="1"/>
  <c r="TAV121" i="9"/>
  <c r="TAV123" i="9" s="1"/>
  <c r="TAN121" i="9"/>
  <c r="TAN123" i="9" s="1"/>
  <c r="TAF121" i="9"/>
  <c r="TAF123" i="9" s="1"/>
  <c r="SZX121" i="9"/>
  <c r="SZX123" i="9" s="1"/>
  <c r="SZP121" i="9"/>
  <c r="SZP123" i="9" s="1"/>
  <c r="SZH121" i="9"/>
  <c r="SZH123" i="9" s="1"/>
  <c r="SZH129" i="9" s="1"/>
  <c r="SYZ121" i="9"/>
  <c r="SYZ123" i="9" s="1"/>
  <c r="SYR121" i="9"/>
  <c r="SYR123" i="9" s="1"/>
  <c r="SYJ121" i="9"/>
  <c r="SYJ123" i="9" s="1"/>
  <c r="SYB121" i="9"/>
  <c r="SYB123" i="9" s="1"/>
  <c r="SXT121" i="9"/>
  <c r="SXT123" i="9" s="1"/>
  <c r="SXL121" i="9"/>
  <c r="SXL123" i="9" s="1"/>
  <c r="SXD121" i="9"/>
  <c r="SXD123" i="9" s="1"/>
  <c r="SWV121" i="9"/>
  <c r="SWV123" i="9" s="1"/>
  <c r="SWV129" i="9" s="1"/>
  <c r="SWN121" i="9"/>
  <c r="SWN123" i="9" s="1"/>
  <c r="SWF121" i="9"/>
  <c r="SWF123" i="9" s="1"/>
  <c r="SVX121" i="9"/>
  <c r="SVX123" i="9" s="1"/>
  <c r="SVP121" i="9"/>
  <c r="SVP123" i="9" s="1"/>
  <c r="SVH121" i="9"/>
  <c r="SVH123" i="9" s="1"/>
  <c r="SUZ121" i="9"/>
  <c r="SUZ123" i="9" s="1"/>
  <c r="SUR121" i="9"/>
  <c r="SUR123" i="9" s="1"/>
  <c r="SUJ121" i="9"/>
  <c r="SUJ123" i="9" s="1"/>
  <c r="SUJ129" i="9" s="1"/>
  <c r="SUB121" i="9"/>
  <c r="SUB123" i="9" s="1"/>
  <c r="STT121" i="9"/>
  <c r="STT123" i="9" s="1"/>
  <c r="STL121" i="9"/>
  <c r="STL123" i="9" s="1"/>
  <c r="STD121" i="9"/>
  <c r="STD123" i="9" s="1"/>
  <c r="SSV121" i="9"/>
  <c r="SSV123" i="9" s="1"/>
  <c r="SSN121" i="9"/>
  <c r="SSN123" i="9" s="1"/>
  <c r="SSF121" i="9"/>
  <c r="SSF123" i="9" s="1"/>
  <c r="SRX121" i="9"/>
  <c r="SRX123" i="9" s="1"/>
  <c r="SRX129" i="9" s="1"/>
  <c r="SRP121" i="9"/>
  <c r="SRP123" i="9" s="1"/>
  <c r="SRH121" i="9"/>
  <c r="SRH123" i="9" s="1"/>
  <c r="SQZ121" i="9"/>
  <c r="SQZ123" i="9" s="1"/>
  <c r="SQR121" i="9"/>
  <c r="SQR123" i="9" s="1"/>
  <c r="SQJ121" i="9"/>
  <c r="SQJ123" i="9" s="1"/>
  <c r="SQB121" i="9"/>
  <c r="SQB123" i="9" s="1"/>
  <c r="SPT121" i="9"/>
  <c r="SPT123" i="9" s="1"/>
  <c r="SPL121" i="9"/>
  <c r="SPL123" i="9" s="1"/>
  <c r="SPL129" i="9" s="1"/>
  <c r="SPD121" i="9"/>
  <c r="SPD123" i="9" s="1"/>
  <c r="SOV121" i="9"/>
  <c r="SOV123" i="9" s="1"/>
  <c r="SON121" i="9"/>
  <c r="SON123" i="9" s="1"/>
  <c r="SOF121" i="9"/>
  <c r="SOF123" i="9" s="1"/>
  <c r="SNX121" i="9"/>
  <c r="SNX123" i="9" s="1"/>
  <c r="SNP121" i="9"/>
  <c r="SNP123" i="9" s="1"/>
  <c r="SNH121" i="9"/>
  <c r="SNH123" i="9" s="1"/>
  <c r="SMZ121" i="9"/>
  <c r="SMZ123" i="9" s="1"/>
  <c r="SMZ129" i="9" s="1"/>
  <c r="SMR121" i="9"/>
  <c r="SMR123" i="9" s="1"/>
  <c r="SMJ121" i="9"/>
  <c r="SMJ123" i="9" s="1"/>
  <c r="SMB121" i="9"/>
  <c r="SMB123" i="9" s="1"/>
  <c r="SLT121" i="9"/>
  <c r="SLT123" i="9" s="1"/>
  <c r="SLL121" i="9"/>
  <c r="SLL123" i="9" s="1"/>
  <c r="SLD121" i="9"/>
  <c r="SLD123" i="9" s="1"/>
  <c r="SKV121" i="9"/>
  <c r="SKV123" i="9" s="1"/>
  <c r="SKV129" i="9" s="1"/>
  <c r="SKN121" i="9"/>
  <c r="SKN123" i="9" s="1"/>
  <c r="SKN129" i="9" s="1"/>
  <c r="SKF121" i="9"/>
  <c r="SKF123" i="9" s="1"/>
  <c r="SJX121" i="9"/>
  <c r="SJX123" i="9" s="1"/>
  <c r="SJP121" i="9"/>
  <c r="SJP123" i="9" s="1"/>
  <c r="SJH121" i="9"/>
  <c r="SJH123" i="9" s="1"/>
  <c r="SIZ121" i="9"/>
  <c r="SIZ123" i="9" s="1"/>
  <c r="SIR121" i="9"/>
  <c r="SIR123" i="9" s="1"/>
  <c r="SIJ121" i="9"/>
  <c r="SIJ123" i="9" s="1"/>
  <c r="SIB121" i="9"/>
  <c r="SIB123" i="9" s="1"/>
  <c r="SIB129" i="9" s="1"/>
  <c r="SHT121" i="9"/>
  <c r="SHT123" i="9" s="1"/>
  <c r="SHL121" i="9"/>
  <c r="SHL123" i="9" s="1"/>
  <c r="SHD121" i="9"/>
  <c r="SHD123" i="9" s="1"/>
  <c r="SGV121" i="9"/>
  <c r="SGV123" i="9" s="1"/>
  <c r="SGN121" i="9"/>
  <c r="SGN123" i="9" s="1"/>
  <c r="SGF121" i="9"/>
  <c r="SGF123" i="9" s="1"/>
  <c r="SFX121" i="9"/>
  <c r="SFX123" i="9" s="1"/>
  <c r="SFP121" i="9"/>
  <c r="SFP123" i="9" s="1"/>
  <c r="SFP129" i="9" s="1"/>
  <c r="SFH121" i="9"/>
  <c r="SFH123" i="9" s="1"/>
  <c r="SEZ121" i="9"/>
  <c r="SEZ123" i="9" s="1"/>
  <c r="SER121" i="9"/>
  <c r="SER123" i="9" s="1"/>
  <c r="SEJ121" i="9"/>
  <c r="SEJ123" i="9" s="1"/>
  <c r="SEB121" i="9"/>
  <c r="SEB123" i="9" s="1"/>
  <c r="SDT121" i="9"/>
  <c r="SDT123" i="9" s="1"/>
  <c r="SDL121" i="9"/>
  <c r="SDL123" i="9" s="1"/>
  <c r="SDD121" i="9"/>
  <c r="SDD123" i="9" s="1"/>
  <c r="SDD129" i="9" s="1"/>
  <c r="SCV121" i="9"/>
  <c r="SCV123" i="9" s="1"/>
  <c r="SCN121" i="9"/>
  <c r="SCN123" i="9" s="1"/>
  <c r="SCF121" i="9"/>
  <c r="SCF123" i="9" s="1"/>
  <c r="SBX121" i="9"/>
  <c r="SBX123" i="9" s="1"/>
  <c r="SBP121" i="9"/>
  <c r="SBP123" i="9" s="1"/>
  <c r="SBH121" i="9"/>
  <c r="SBH123" i="9" s="1"/>
  <c r="SAZ121" i="9"/>
  <c r="SAZ123" i="9" s="1"/>
  <c r="SAR121" i="9"/>
  <c r="SAR123" i="9" s="1"/>
  <c r="SAR129" i="9" s="1"/>
  <c r="SAJ121" i="9"/>
  <c r="SAJ123" i="9" s="1"/>
  <c r="SAB121" i="9"/>
  <c r="SAB123" i="9" s="1"/>
  <c r="RZT121" i="9"/>
  <c r="RZT123" i="9" s="1"/>
  <c r="RZL121" i="9"/>
  <c r="RZL123" i="9" s="1"/>
  <c r="RZD121" i="9"/>
  <c r="RZD123" i="9" s="1"/>
  <c r="RYV121" i="9"/>
  <c r="RYV123" i="9" s="1"/>
  <c r="RYN121" i="9"/>
  <c r="RYN123" i="9" s="1"/>
  <c r="RYF121" i="9"/>
  <c r="RYF123" i="9" s="1"/>
  <c r="RYF129" i="9" s="1"/>
  <c r="RXX121" i="9"/>
  <c r="RXX123" i="9" s="1"/>
  <c r="RXP121" i="9"/>
  <c r="RXP123" i="9" s="1"/>
  <c r="RXH121" i="9"/>
  <c r="RXH123" i="9" s="1"/>
  <c r="RWZ121" i="9"/>
  <c r="RWZ123" i="9" s="1"/>
  <c r="RWR121" i="9"/>
  <c r="RWR123" i="9" s="1"/>
  <c r="RWJ121" i="9"/>
  <c r="RWJ123" i="9" s="1"/>
  <c r="RWB121" i="9"/>
  <c r="RWB123" i="9" s="1"/>
  <c r="RVT121" i="9"/>
  <c r="RVT123" i="9" s="1"/>
  <c r="RVT129" i="9" s="1"/>
  <c r="RVL121" i="9"/>
  <c r="RVL123" i="9" s="1"/>
  <c r="RVD121" i="9"/>
  <c r="RVD123" i="9" s="1"/>
  <c r="RUV121" i="9"/>
  <c r="RUV123" i="9" s="1"/>
  <c r="RUN121" i="9"/>
  <c r="RUN123" i="9" s="1"/>
  <c r="RUF121" i="9"/>
  <c r="RUF123" i="9" s="1"/>
  <c r="RTX121" i="9"/>
  <c r="RTX123" i="9" s="1"/>
  <c r="RTP121" i="9"/>
  <c r="RTP123" i="9" s="1"/>
  <c r="RTH121" i="9"/>
  <c r="RTH123" i="9" s="1"/>
  <c r="RTH129" i="9" s="1"/>
  <c r="RSZ121" i="9"/>
  <c r="RSZ123" i="9" s="1"/>
  <c r="RSR121" i="9"/>
  <c r="RSR123" i="9" s="1"/>
  <c r="RSJ121" i="9"/>
  <c r="RSJ123" i="9" s="1"/>
  <c r="RSB121" i="9"/>
  <c r="RSB123" i="9" s="1"/>
  <c r="RRT121" i="9"/>
  <c r="RRT123" i="9" s="1"/>
  <c r="RRL121" i="9"/>
  <c r="RRL123" i="9" s="1"/>
  <c r="RRD121" i="9"/>
  <c r="RRD123" i="9" s="1"/>
  <c r="RQV121" i="9"/>
  <c r="RQV123" i="9" s="1"/>
  <c r="RQV129" i="9" s="1"/>
  <c r="RQN121" i="9"/>
  <c r="RQN123" i="9" s="1"/>
  <c r="RQF121" i="9"/>
  <c r="RQF123" i="9" s="1"/>
  <c r="RPX121" i="9"/>
  <c r="RPX123" i="9" s="1"/>
  <c r="RPP121" i="9"/>
  <c r="RPP123" i="9" s="1"/>
  <c r="RPH121" i="9"/>
  <c r="RPH123" i="9" s="1"/>
  <c r="ROZ121" i="9"/>
  <c r="ROZ123" i="9" s="1"/>
  <c r="ROR121" i="9"/>
  <c r="ROR123" i="9" s="1"/>
  <c r="ROJ121" i="9"/>
  <c r="ROJ123" i="9" s="1"/>
  <c r="ROJ129" i="9" s="1"/>
  <c r="ROB121" i="9"/>
  <c r="ROB123" i="9" s="1"/>
  <c r="RNT121" i="9"/>
  <c r="RNT123" i="9" s="1"/>
  <c r="RNL121" i="9"/>
  <c r="RNL123" i="9" s="1"/>
  <c r="RND121" i="9"/>
  <c r="RND123" i="9" s="1"/>
  <c r="RMV121" i="9"/>
  <c r="RMV123" i="9" s="1"/>
  <c r="RMN121" i="9"/>
  <c r="RMN123" i="9" s="1"/>
  <c r="RMF121" i="9"/>
  <c r="RMF123" i="9" s="1"/>
  <c r="RLX121" i="9"/>
  <c r="RLX123" i="9" s="1"/>
  <c r="RLX129" i="9" s="1"/>
  <c r="RLP121" i="9"/>
  <c r="RLP123" i="9" s="1"/>
  <c r="RLH121" i="9"/>
  <c r="RLH123" i="9" s="1"/>
  <c r="RKZ121" i="9"/>
  <c r="RKZ123" i="9" s="1"/>
  <c r="RKR121" i="9"/>
  <c r="RKR123" i="9" s="1"/>
  <c r="RKJ121" i="9"/>
  <c r="RKJ123" i="9" s="1"/>
  <c r="RKB121" i="9"/>
  <c r="RKB123" i="9" s="1"/>
  <c r="RJT121" i="9"/>
  <c r="RJT123" i="9" s="1"/>
  <c r="RJL121" i="9"/>
  <c r="RJL123" i="9" s="1"/>
  <c r="RJL129" i="9" s="1"/>
  <c r="RJD121" i="9"/>
  <c r="RJD123" i="9" s="1"/>
  <c r="RIV121" i="9"/>
  <c r="RIV123" i="9" s="1"/>
  <c r="RIN121" i="9"/>
  <c r="RIN123" i="9" s="1"/>
  <c r="RIF121" i="9"/>
  <c r="RIF123" i="9" s="1"/>
  <c r="RHX121" i="9"/>
  <c r="RHX123" i="9" s="1"/>
  <c r="RHP121" i="9"/>
  <c r="RHP123" i="9" s="1"/>
  <c r="RHH121" i="9"/>
  <c r="RHH123" i="9" s="1"/>
  <c r="RGZ121" i="9"/>
  <c r="RGZ123" i="9" s="1"/>
  <c r="RGZ129" i="9" s="1"/>
  <c r="RGR121" i="9"/>
  <c r="RGR123" i="9" s="1"/>
  <c r="RGJ121" i="9"/>
  <c r="RGJ123" i="9" s="1"/>
  <c r="RGB121" i="9"/>
  <c r="RGB123" i="9" s="1"/>
  <c r="RFT121" i="9"/>
  <c r="RFT123" i="9" s="1"/>
  <c r="RFL121" i="9"/>
  <c r="RFL123" i="9" s="1"/>
  <c r="RFD121" i="9"/>
  <c r="RFD123" i="9" s="1"/>
  <c r="REV121" i="9"/>
  <c r="REV123" i="9" s="1"/>
  <c r="REN121" i="9"/>
  <c r="REN123" i="9" s="1"/>
  <c r="REN129" i="9" s="1"/>
  <c r="REF121" i="9"/>
  <c r="REF123" i="9" s="1"/>
  <c r="RDX121" i="9"/>
  <c r="RDX123" i="9" s="1"/>
  <c r="RDP121" i="9"/>
  <c r="RDP123" i="9" s="1"/>
  <c r="RDH121" i="9"/>
  <c r="RDH123" i="9" s="1"/>
  <c r="RCZ121" i="9"/>
  <c r="RCZ123" i="9" s="1"/>
  <c r="RCR121" i="9"/>
  <c r="RCR123" i="9" s="1"/>
  <c r="RCJ121" i="9"/>
  <c r="RCJ123" i="9" s="1"/>
  <c r="RCB121" i="9"/>
  <c r="RCB123" i="9" s="1"/>
  <c r="RCB129" i="9" s="1"/>
  <c r="RBT121" i="9"/>
  <c r="RBT123" i="9" s="1"/>
  <c r="RBL121" i="9"/>
  <c r="RBL123" i="9" s="1"/>
  <c r="RBD121" i="9"/>
  <c r="RBD123" i="9" s="1"/>
  <c r="RAV121" i="9"/>
  <c r="RAV123" i="9" s="1"/>
  <c r="RAN121" i="9"/>
  <c r="RAN123" i="9" s="1"/>
  <c r="RAF121" i="9"/>
  <c r="RAF123" i="9" s="1"/>
  <c r="RAF129" i="9" s="1"/>
  <c r="QZX121" i="9"/>
  <c r="QZX123" i="9" s="1"/>
  <c r="QZP121" i="9"/>
  <c r="QZP123" i="9" s="1"/>
  <c r="QZP129" i="9" s="1"/>
  <c r="QZH121" i="9"/>
  <c r="QZH123" i="9" s="1"/>
  <c r="QYZ121" i="9"/>
  <c r="QYZ123" i="9" s="1"/>
  <c r="QYR121" i="9"/>
  <c r="QYR123" i="9" s="1"/>
  <c r="QYJ121" i="9"/>
  <c r="QYJ123" i="9" s="1"/>
  <c r="QYB121" i="9"/>
  <c r="QYB123" i="9" s="1"/>
  <c r="QXT121" i="9"/>
  <c r="QXT123" i="9" s="1"/>
  <c r="QXL121" i="9"/>
  <c r="QXL123" i="9" s="1"/>
  <c r="QXD121" i="9"/>
  <c r="QXD123" i="9" s="1"/>
  <c r="QXD129" i="9" s="1"/>
  <c r="QWV121" i="9"/>
  <c r="QWV123" i="9" s="1"/>
  <c r="QWN121" i="9"/>
  <c r="QWN123" i="9" s="1"/>
  <c r="QWF121" i="9"/>
  <c r="QWF123" i="9" s="1"/>
  <c r="QVX121" i="9"/>
  <c r="QVX123" i="9" s="1"/>
  <c r="QVP121" i="9"/>
  <c r="QVP123" i="9" s="1"/>
  <c r="QVH121" i="9"/>
  <c r="QVH123" i="9" s="1"/>
  <c r="QUZ121" i="9"/>
  <c r="QUZ123" i="9" s="1"/>
  <c r="QUR121" i="9"/>
  <c r="QUR123" i="9" s="1"/>
  <c r="QUR129" i="9" s="1"/>
  <c r="QUJ121" i="9"/>
  <c r="QUJ123" i="9" s="1"/>
  <c r="QUB121" i="9"/>
  <c r="QUB123" i="9" s="1"/>
  <c r="QTT121" i="9"/>
  <c r="QTT123" i="9" s="1"/>
  <c r="QTL121" i="9"/>
  <c r="QTL123" i="9" s="1"/>
  <c r="QTD121" i="9"/>
  <c r="QTD123" i="9" s="1"/>
  <c r="QSV121" i="9"/>
  <c r="QSV123" i="9" s="1"/>
  <c r="QSN121" i="9"/>
  <c r="QSN123" i="9" s="1"/>
  <c r="QSF121" i="9"/>
  <c r="QSF123" i="9" s="1"/>
  <c r="QSF129" i="9" s="1"/>
  <c r="QRX121" i="9"/>
  <c r="QRX123" i="9" s="1"/>
  <c r="QRP121" i="9"/>
  <c r="QRP123" i="9" s="1"/>
  <c r="QRH121" i="9"/>
  <c r="QRH123" i="9" s="1"/>
  <c r="QQZ121" i="9"/>
  <c r="QQZ123" i="9" s="1"/>
  <c r="QQR121" i="9"/>
  <c r="QQR123" i="9" s="1"/>
  <c r="QQJ121" i="9"/>
  <c r="QQJ123" i="9" s="1"/>
  <c r="QQB121" i="9"/>
  <c r="QQB123" i="9" s="1"/>
  <c r="QPT121" i="9"/>
  <c r="QPT123" i="9" s="1"/>
  <c r="QPT129" i="9" s="1"/>
  <c r="QPL121" i="9"/>
  <c r="QPL123" i="9" s="1"/>
  <c r="QPD121" i="9"/>
  <c r="QPD123" i="9" s="1"/>
  <c r="QOV121" i="9"/>
  <c r="QOV123" i="9" s="1"/>
  <c r="QON121" i="9"/>
  <c r="QON123" i="9" s="1"/>
  <c r="QOF121" i="9"/>
  <c r="QOF123" i="9" s="1"/>
  <c r="QNX121" i="9"/>
  <c r="QNX123" i="9" s="1"/>
  <c r="QNP121" i="9"/>
  <c r="QNP123" i="9" s="1"/>
  <c r="QNH121" i="9"/>
  <c r="QNH123" i="9" s="1"/>
  <c r="QNH129" i="9" s="1"/>
  <c r="QMZ121" i="9"/>
  <c r="QMZ123" i="9" s="1"/>
  <c r="QMR121" i="9"/>
  <c r="QMR123" i="9" s="1"/>
  <c r="QMJ121" i="9"/>
  <c r="QMJ123" i="9" s="1"/>
  <c r="QMB121" i="9"/>
  <c r="QMB123" i="9" s="1"/>
  <c r="QLT121" i="9"/>
  <c r="QLT123" i="9" s="1"/>
  <c r="QLL121" i="9"/>
  <c r="QLL123" i="9" s="1"/>
  <c r="QLD121" i="9"/>
  <c r="QLD123" i="9" s="1"/>
  <c r="QKV121" i="9"/>
  <c r="QKV123" i="9" s="1"/>
  <c r="QKV129" i="9" s="1"/>
  <c r="QKN121" i="9"/>
  <c r="QKN123" i="9" s="1"/>
  <c r="QKF121" i="9"/>
  <c r="QKF123" i="9" s="1"/>
  <c r="QJX121" i="9"/>
  <c r="QJX123" i="9" s="1"/>
  <c r="QJP121" i="9"/>
  <c r="QJP123" i="9" s="1"/>
  <c r="QJH121" i="9"/>
  <c r="QJH123" i="9" s="1"/>
  <c r="QIZ121" i="9"/>
  <c r="QIZ123" i="9" s="1"/>
  <c r="QIR121" i="9"/>
  <c r="QIR123" i="9" s="1"/>
  <c r="QIJ121" i="9"/>
  <c r="QIJ123" i="9" s="1"/>
  <c r="QIJ129" i="9" s="1"/>
  <c r="QIB121" i="9"/>
  <c r="QIB123" i="9" s="1"/>
  <c r="QHT121" i="9"/>
  <c r="QHT123" i="9" s="1"/>
  <c r="QHL121" i="9"/>
  <c r="QHL123" i="9" s="1"/>
  <c r="QHD121" i="9"/>
  <c r="QHD123" i="9" s="1"/>
  <c r="QGV121" i="9"/>
  <c r="QGV123" i="9" s="1"/>
  <c r="QGN121" i="9"/>
  <c r="QGN123" i="9" s="1"/>
  <c r="QGF121" i="9"/>
  <c r="QGF123" i="9" s="1"/>
  <c r="QFX121" i="9"/>
  <c r="QFX123" i="9" s="1"/>
  <c r="QFX129" i="9" s="1"/>
  <c r="QFP121" i="9"/>
  <c r="QFP123" i="9" s="1"/>
  <c r="QFH121" i="9"/>
  <c r="QFH123" i="9" s="1"/>
  <c r="QEZ121" i="9"/>
  <c r="QEZ123" i="9" s="1"/>
  <c r="QER121" i="9"/>
  <c r="QER123" i="9" s="1"/>
  <c r="QEJ121" i="9"/>
  <c r="QEJ123" i="9" s="1"/>
  <c r="QEB121" i="9"/>
  <c r="QEB123" i="9" s="1"/>
  <c r="QDT121" i="9"/>
  <c r="QDT123" i="9" s="1"/>
  <c r="QDL121" i="9"/>
  <c r="QDL123" i="9" s="1"/>
  <c r="QDL129" i="9" s="1"/>
  <c r="QDD121" i="9"/>
  <c r="QDD123" i="9" s="1"/>
  <c r="QCV121" i="9"/>
  <c r="QCV123" i="9" s="1"/>
  <c r="QCN121" i="9"/>
  <c r="QCN123" i="9" s="1"/>
  <c r="QCF121" i="9"/>
  <c r="QCF123" i="9" s="1"/>
  <c r="QBX121" i="9"/>
  <c r="QBX123" i="9" s="1"/>
  <c r="QBP121" i="9"/>
  <c r="QBP123" i="9" s="1"/>
  <c r="QBH121" i="9"/>
  <c r="QBH123" i="9" s="1"/>
  <c r="QAZ121" i="9"/>
  <c r="QAZ123" i="9" s="1"/>
  <c r="QAZ129" i="9" s="1"/>
  <c r="QAR121" i="9"/>
  <c r="QAR123" i="9" s="1"/>
  <c r="QAJ121" i="9"/>
  <c r="QAJ123" i="9" s="1"/>
  <c r="QAB121" i="9"/>
  <c r="QAB123" i="9" s="1"/>
  <c r="PZT121" i="9"/>
  <c r="PZT123" i="9" s="1"/>
  <c r="PZL121" i="9"/>
  <c r="PZL123" i="9" s="1"/>
  <c r="PZD121" i="9"/>
  <c r="PZD123" i="9" s="1"/>
  <c r="PYV121" i="9"/>
  <c r="PYV123" i="9" s="1"/>
  <c r="PYN121" i="9"/>
  <c r="PYN123" i="9" s="1"/>
  <c r="PYN129" i="9" s="1"/>
  <c r="PYF121" i="9"/>
  <c r="PYF123" i="9" s="1"/>
  <c r="PXX121" i="9"/>
  <c r="PXX123" i="9" s="1"/>
  <c r="PXP121" i="9"/>
  <c r="PXP123" i="9" s="1"/>
  <c r="PXH121" i="9"/>
  <c r="PXH123" i="9" s="1"/>
  <c r="PWZ121" i="9"/>
  <c r="PWZ123" i="9" s="1"/>
  <c r="PWR121" i="9"/>
  <c r="PWR123" i="9" s="1"/>
  <c r="PWJ121" i="9"/>
  <c r="PWJ123" i="9" s="1"/>
  <c r="PWB121" i="9"/>
  <c r="PWB123" i="9" s="1"/>
  <c r="PWB129" i="9" s="1"/>
  <c r="PVT121" i="9"/>
  <c r="PVT123" i="9" s="1"/>
  <c r="PVL121" i="9"/>
  <c r="PVL123" i="9" s="1"/>
  <c r="PVD121" i="9"/>
  <c r="PVD123" i="9" s="1"/>
  <c r="PUV121" i="9"/>
  <c r="PUV123" i="9" s="1"/>
  <c r="PUN121" i="9"/>
  <c r="PUN123" i="9" s="1"/>
  <c r="PUF121" i="9"/>
  <c r="PUF123" i="9" s="1"/>
  <c r="PTX121" i="9"/>
  <c r="PTX123" i="9" s="1"/>
  <c r="PTP121" i="9"/>
  <c r="PTP123" i="9" s="1"/>
  <c r="PTP129" i="9" s="1"/>
  <c r="PTH121" i="9"/>
  <c r="PTH123" i="9" s="1"/>
  <c r="PSZ121" i="9"/>
  <c r="PSZ123" i="9" s="1"/>
  <c r="PSR121" i="9"/>
  <c r="PSR123" i="9" s="1"/>
  <c r="PSJ121" i="9"/>
  <c r="PSJ123" i="9" s="1"/>
  <c r="PSB121" i="9"/>
  <c r="PSB123" i="9" s="1"/>
  <c r="PRT121" i="9"/>
  <c r="PRT123" i="9" s="1"/>
  <c r="PRL121" i="9"/>
  <c r="PRL123" i="9" s="1"/>
  <c r="PRD121" i="9"/>
  <c r="PRD123" i="9" s="1"/>
  <c r="PRD129" i="9" s="1"/>
  <c r="PQV121" i="9"/>
  <c r="PQV123" i="9" s="1"/>
  <c r="PQN121" i="9"/>
  <c r="PQN123" i="9" s="1"/>
  <c r="PQF121" i="9"/>
  <c r="PQF123" i="9" s="1"/>
  <c r="PPX121" i="9"/>
  <c r="PPX123" i="9" s="1"/>
  <c r="PPP121" i="9"/>
  <c r="PPP123" i="9" s="1"/>
  <c r="PPH121" i="9"/>
  <c r="PPH123" i="9" s="1"/>
  <c r="POZ121" i="9"/>
  <c r="POZ123" i="9" s="1"/>
  <c r="POR121" i="9"/>
  <c r="POR123" i="9" s="1"/>
  <c r="POR129" i="9" s="1"/>
  <c r="POJ121" i="9"/>
  <c r="POJ123" i="9" s="1"/>
  <c r="POB121" i="9"/>
  <c r="POB123" i="9" s="1"/>
  <c r="PNT121" i="9"/>
  <c r="PNT123" i="9" s="1"/>
  <c r="PNL121" i="9"/>
  <c r="PNL123" i="9" s="1"/>
  <c r="PND121" i="9"/>
  <c r="PND123" i="9" s="1"/>
  <c r="PMV121" i="9"/>
  <c r="PMV123" i="9" s="1"/>
  <c r="PMN121" i="9"/>
  <c r="PMN123" i="9" s="1"/>
  <c r="PMF121" i="9"/>
  <c r="PMF123" i="9" s="1"/>
  <c r="PMF129" i="9" s="1"/>
  <c r="PLX121" i="9"/>
  <c r="PLX123" i="9" s="1"/>
  <c r="PLP121" i="9"/>
  <c r="PLP123" i="9" s="1"/>
  <c r="PLH121" i="9"/>
  <c r="PLH123" i="9" s="1"/>
  <c r="PKZ121" i="9"/>
  <c r="PKZ123" i="9" s="1"/>
  <c r="PKR121" i="9"/>
  <c r="PKR123" i="9" s="1"/>
  <c r="PKJ121" i="9"/>
  <c r="PKJ123" i="9" s="1"/>
  <c r="PKB121" i="9"/>
  <c r="PKB123" i="9" s="1"/>
  <c r="PJT121" i="9"/>
  <c r="PJT123" i="9" s="1"/>
  <c r="PJT129" i="9" s="1"/>
  <c r="PJL121" i="9"/>
  <c r="PJL123" i="9" s="1"/>
  <c r="PJD121" i="9"/>
  <c r="PJD123" i="9" s="1"/>
  <c r="PIV121" i="9"/>
  <c r="PIV123" i="9" s="1"/>
  <c r="PIN121" i="9"/>
  <c r="PIN123" i="9" s="1"/>
  <c r="PIF121" i="9"/>
  <c r="PIF123" i="9" s="1"/>
  <c r="PHX121" i="9"/>
  <c r="PHX123" i="9" s="1"/>
  <c r="PHP121" i="9"/>
  <c r="PHP123" i="9" s="1"/>
  <c r="PHH121" i="9"/>
  <c r="PHH123" i="9" s="1"/>
  <c r="PHH129" i="9" s="1"/>
  <c r="PGZ121" i="9"/>
  <c r="PGZ123" i="9" s="1"/>
  <c r="PGR121" i="9"/>
  <c r="PGR123" i="9" s="1"/>
  <c r="PGJ121" i="9"/>
  <c r="PGJ123" i="9" s="1"/>
  <c r="PGB121" i="9"/>
  <c r="PGB123" i="9" s="1"/>
  <c r="PFT121" i="9"/>
  <c r="PFT123" i="9" s="1"/>
  <c r="PFL121" i="9"/>
  <c r="PFL123" i="9" s="1"/>
  <c r="PFD121" i="9"/>
  <c r="PFD123" i="9" s="1"/>
  <c r="PEV121" i="9"/>
  <c r="PEV123" i="9" s="1"/>
  <c r="PEV129" i="9" s="1"/>
  <c r="PEN121" i="9"/>
  <c r="PEN123" i="9" s="1"/>
  <c r="PEF121" i="9"/>
  <c r="PEF123" i="9" s="1"/>
  <c r="PDX121" i="9"/>
  <c r="PDX123" i="9" s="1"/>
  <c r="PDP121" i="9"/>
  <c r="PDP123" i="9" s="1"/>
  <c r="PDH121" i="9"/>
  <c r="PDH123" i="9" s="1"/>
  <c r="PCZ121" i="9"/>
  <c r="PCZ123" i="9" s="1"/>
  <c r="PCR121" i="9"/>
  <c r="PCR123" i="9" s="1"/>
  <c r="PCJ121" i="9"/>
  <c r="PCJ123" i="9" s="1"/>
  <c r="PCJ129" i="9" s="1"/>
  <c r="PCB121" i="9"/>
  <c r="PCB123" i="9" s="1"/>
  <c r="PBT121" i="9"/>
  <c r="PBT123" i="9" s="1"/>
  <c r="PBL121" i="9"/>
  <c r="PBL123" i="9" s="1"/>
  <c r="PBD121" i="9"/>
  <c r="PBD123" i="9" s="1"/>
  <c r="PAV121" i="9"/>
  <c r="PAV123" i="9" s="1"/>
  <c r="PAN121" i="9"/>
  <c r="PAN123" i="9" s="1"/>
  <c r="PAF121" i="9"/>
  <c r="PAF123" i="9" s="1"/>
  <c r="OZX121" i="9"/>
  <c r="OZX123" i="9" s="1"/>
  <c r="OZX129" i="9" s="1"/>
  <c r="OZP121" i="9"/>
  <c r="OZP123" i="9" s="1"/>
  <c r="OZH121" i="9"/>
  <c r="OZH123" i="9" s="1"/>
  <c r="OYZ121" i="9"/>
  <c r="OYZ123" i="9" s="1"/>
  <c r="OYR121" i="9"/>
  <c r="OYR123" i="9" s="1"/>
  <c r="OYJ121" i="9"/>
  <c r="OYJ123" i="9" s="1"/>
  <c r="OYB121" i="9"/>
  <c r="OYB123" i="9" s="1"/>
  <c r="OXT121" i="9"/>
  <c r="OXT123" i="9" s="1"/>
  <c r="OXL121" i="9"/>
  <c r="OXL123" i="9" s="1"/>
  <c r="OXL129" i="9" s="1"/>
  <c r="OXD121" i="9"/>
  <c r="OXD123" i="9" s="1"/>
  <c r="OWV121" i="9"/>
  <c r="OWV123" i="9" s="1"/>
  <c r="OWN121" i="9"/>
  <c r="OWN123" i="9" s="1"/>
  <c r="OWF121" i="9"/>
  <c r="OWF123" i="9" s="1"/>
  <c r="OVX121" i="9"/>
  <c r="OVX123" i="9" s="1"/>
  <c r="OVP121" i="9"/>
  <c r="OVP123" i="9" s="1"/>
  <c r="OVH121" i="9"/>
  <c r="OVH123" i="9" s="1"/>
  <c r="OUZ121" i="9"/>
  <c r="OUZ123" i="9" s="1"/>
  <c r="OUZ129" i="9" s="1"/>
  <c r="OUR121" i="9"/>
  <c r="OUR123" i="9" s="1"/>
  <c r="OUJ121" i="9"/>
  <c r="OUJ123" i="9" s="1"/>
  <c r="OUB121" i="9"/>
  <c r="OUB123" i="9" s="1"/>
  <c r="OTT121" i="9"/>
  <c r="OTT123" i="9" s="1"/>
  <c r="OTL121" i="9"/>
  <c r="OTL123" i="9" s="1"/>
  <c r="OTD121" i="9"/>
  <c r="OTD123" i="9" s="1"/>
  <c r="OSV121" i="9"/>
  <c r="OSV123" i="9" s="1"/>
  <c r="OSN121" i="9"/>
  <c r="OSN123" i="9" s="1"/>
  <c r="OSN129" i="9" s="1"/>
  <c r="OSF121" i="9"/>
  <c r="OSF123" i="9" s="1"/>
  <c r="ORX121" i="9"/>
  <c r="ORX123" i="9" s="1"/>
  <c r="ORP121" i="9"/>
  <c r="ORP123" i="9" s="1"/>
  <c r="ORH121" i="9"/>
  <c r="ORH123" i="9" s="1"/>
  <c r="OQZ121" i="9"/>
  <c r="OQZ123" i="9" s="1"/>
  <c r="OQR121" i="9"/>
  <c r="OQR123" i="9" s="1"/>
  <c r="OQJ121" i="9"/>
  <c r="OQJ123" i="9" s="1"/>
  <c r="OQB121" i="9"/>
  <c r="OQB123" i="9" s="1"/>
  <c r="OQB129" i="9" s="1"/>
  <c r="OPT121" i="9"/>
  <c r="OPT123" i="9" s="1"/>
  <c r="OPL121" i="9"/>
  <c r="OPL123" i="9" s="1"/>
  <c r="OPD121" i="9"/>
  <c r="OPD123" i="9" s="1"/>
  <c r="OOV121" i="9"/>
  <c r="OOV123" i="9" s="1"/>
  <c r="OON121" i="9"/>
  <c r="OON123" i="9" s="1"/>
  <c r="OOF121" i="9"/>
  <c r="OOF123" i="9" s="1"/>
  <c r="ONX121" i="9"/>
  <c r="ONX123" i="9" s="1"/>
  <c r="ONP121" i="9"/>
  <c r="ONP123" i="9" s="1"/>
  <c r="ONP129" i="9" s="1"/>
  <c r="ONH121" i="9"/>
  <c r="ONH123" i="9" s="1"/>
  <c r="OMZ121" i="9"/>
  <c r="OMZ123" i="9" s="1"/>
  <c r="OMR121" i="9"/>
  <c r="OMR123" i="9" s="1"/>
  <c r="OMJ121" i="9"/>
  <c r="OMJ123" i="9" s="1"/>
  <c r="OMB121" i="9"/>
  <c r="OMB123" i="9" s="1"/>
  <c r="OLT121" i="9"/>
  <c r="OLT123" i="9" s="1"/>
  <c r="OLL121" i="9"/>
  <c r="OLL123" i="9" s="1"/>
  <c r="OLD121" i="9"/>
  <c r="OLD123" i="9" s="1"/>
  <c r="OLD129" i="9" s="1"/>
  <c r="OKV121" i="9"/>
  <c r="OKV123" i="9" s="1"/>
  <c r="OKN121" i="9"/>
  <c r="OKN123" i="9" s="1"/>
  <c r="OKF121" i="9"/>
  <c r="OKF123" i="9" s="1"/>
  <c r="OJX121" i="9"/>
  <c r="OJX123" i="9" s="1"/>
  <c r="OJP121" i="9"/>
  <c r="OJP123" i="9" s="1"/>
  <c r="OJH121" i="9"/>
  <c r="OJH123" i="9" s="1"/>
  <c r="OIZ121" i="9"/>
  <c r="OIZ123" i="9" s="1"/>
  <c r="OIR121" i="9"/>
  <c r="OIR123" i="9" s="1"/>
  <c r="OIR129" i="9" s="1"/>
  <c r="OIJ121" i="9"/>
  <c r="OIJ123" i="9" s="1"/>
  <c r="OIB121" i="9"/>
  <c r="OIB123" i="9" s="1"/>
  <c r="OHT121" i="9"/>
  <c r="OHT123" i="9" s="1"/>
  <c r="OHL121" i="9"/>
  <c r="OHL123" i="9" s="1"/>
  <c r="OHD121" i="9"/>
  <c r="OHD123" i="9" s="1"/>
  <c r="OGV121" i="9"/>
  <c r="OGV123" i="9" s="1"/>
  <c r="OGN121" i="9"/>
  <c r="OGN123" i="9" s="1"/>
  <c r="OGF121" i="9"/>
  <c r="OGF123" i="9" s="1"/>
  <c r="OGF129" i="9" s="1"/>
  <c r="OFX121" i="9"/>
  <c r="OFX123" i="9" s="1"/>
  <c r="OFP121" i="9"/>
  <c r="OFP123" i="9" s="1"/>
  <c r="OFH121" i="9"/>
  <c r="OFH123" i="9" s="1"/>
  <c r="OEZ121" i="9"/>
  <c r="OEZ123" i="9" s="1"/>
  <c r="OER121" i="9"/>
  <c r="OER123" i="9" s="1"/>
  <c r="OEJ121" i="9"/>
  <c r="OEJ123" i="9" s="1"/>
  <c r="OEB121" i="9"/>
  <c r="OEB123" i="9" s="1"/>
  <c r="ODT121" i="9"/>
  <c r="ODT123" i="9" s="1"/>
  <c r="ODT129" i="9" s="1"/>
  <c r="ODL121" i="9"/>
  <c r="ODL123" i="9" s="1"/>
  <c r="ODD121" i="9"/>
  <c r="ODD123" i="9" s="1"/>
  <c r="OCV121" i="9"/>
  <c r="OCV123" i="9" s="1"/>
  <c r="OCN121" i="9"/>
  <c r="OCN123" i="9" s="1"/>
  <c r="OCF121" i="9"/>
  <c r="OCF123" i="9" s="1"/>
  <c r="OBX121" i="9"/>
  <c r="OBX123" i="9" s="1"/>
  <c r="OBP121" i="9"/>
  <c r="OBP123" i="9" s="1"/>
  <c r="OBH121" i="9"/>
  <c r="OBH123" i="9" s="1"/>
  <c r="OBH129" i="9" s="1"/>
  <c r="OAZ121" i="9"/>
  <c r="OAZ123" i="9" s="1"/>
  <c r="OAR121" i="9"/>
  <c r="OAR123" i="9" s="1"/>
  <c r="OAJ121" i="9"/>
  <c r="OAJ123" i="9" s="1"/>
  <c r="OAJ129" i="9" s="1"/>
  <c r="OAB121" i="9"/>
  <c r="OAB123" i="9" s="1"/>
  <c r="NZT121" i="9"/>
  <c r="NZT123" i="9" s="1"/>
  <c r="NZL121" i="9"/>
  <c r="NZL123" i="9" s="1"/>
  <c r="NZD121" i="9"/>
  <c r="NZD123" i="9" s="1"/>
  <c r="NYV121" i="9"/>
  <c r="NYV123" i="9" s="1"/>
  <c r="NYV129" i="9" s="1"/>
  <c r="NYN121" i="9"/>
  <c r="NYN123" i="9" s="1"/>
  <c r="NYF121" i="9"/>
  <c r="NYF123" i="9" s="1"/>
  <c r="NXX121" i="9"/>
  <c r="NXX123" i="9" s="1"/>
  <c r="NXX129" i="9" s="1"/>
  <c r="NXP121" i="9"/>
  <c r="NXP123" i="9" s="1"/>
  <c r="NXH121" i="9"/>
  <c r="NXH123" i="9" s="1"/>
  <c r="NWZ121" i="9"/>
  <c r="NWZ123" i="9" s="1"/>
  <c r="NWR121" i="9"/>
  <c r="NWR123" i="9" s="1"/>
  <c r="NWJ121" i="9"/>
  <c r="NWJ123" i="9" s="1"/>
  <c r="NWJ129" i="9" s="1"/>
  <c r="NWB121" i="9"/>
  <c r="NWB123" i="9" s="1"/>
  <c r="NVT121" i="9"/>
  <c r="NVT123" i="9" s="1"/>
  <c r="NVL121" i="9"/>
  <c r="NVL123" i="9" s="1"/>
  <c r="NVL129" i="9" s="1"/>
  <c r="NVD121" i="9"/>
  <c r="NVD123" i="9" s="1"/>
  <c r="NUV121" i="9"/>
  <c r="NUV123" i="9" s="1"/>
  <c r="NUN121" i="9"/>
  <c r="NUN123" i="9" s="1"/>
  <c r="NUF121" i="9"/>
  <c r="NUF123" i="9" s="1"/>
  <c r="NTX121" i="9"/>
  <c r="NTX123" i="9" s="1"/>
  <c r="NTX129" i="9" s="1"/>
  <c r="NTP121" i="9"/>
  <c r="NTP123" i="9" s="1"/>
  <c r="NTH121" i="9"/>
  <c r="NTH123" i="9" s="1"/>
  <c r="NSZ121" i="9"/>
  <c r="NSZ123" i="9" s="1"/>
  <c r="NSZ129" i="9" s="1"/>
  <c r="NSR121" i="9"/>
  <c r="NSR123" i="9" s="1"/>
  <c r="NSJ121" i="9"/>
  <c r="NSJ123" i="9" s="1"/>
  <c r="NSB121" i="9"/>
  <c r="NSB123" i="9" s="1"/>
  <c r="NRT121" i="9"/>
  <c r="NRT123" i="9" s="1"/>
  <c r="NRL121" i="9"/>
  <c r="NRL123" i="9" s="1"/>
  <c r="NRL129" i="9" s="1"/>
  <c r="NRD121" i="9"/>
  <c r="NRD123" i="9" s="1"/>
  <c r="NQV121" i="9"/>
  <c r="NQV123" i="9" s="1"/>
  <c r="NQN121" i="9"/>
  <c r="NQN123" i="9" s="1"/>
  <c r="NQN129" i="9" s="1"/>
  <c r="NQF121" i="9"/>
  <c r="NQF123" i="9" s="1"/>
  <c r="NPX121" i="9"/>
  <c r="NPX123" i="9" s="1"/>
  <c r="NPP121" i="9"/>
  <c r="NPP123" i="9" s="1"/>
  <c r="NPH121" i="9"/>
  <c r="NPH123" i="9" s="1"/>
  <c r="NOZ121" i="9"/>
  <c r="NOZ123" i="9" s="1"/>
  <c r="NOZ129" i="9" s="1"/>
  <c r="NOR121" i="9"/>
  <c r="NOR123" i="9" s="1"/>
  <c r="NOJ121" i="9"/>
  <c r="NOJ123" i="9" s="1"/>
  <c r="NOB121" i="9"/>
  <c r="NOB123" i="9" s="1"/>
  <c r="NOB129" i="9" s="1"/>
  <c r="NNT121" i="9"/>
  <c r="NNT123" i="9" s="1"/>
  <c r="NNL121" i="9"/>
  <c r="NNL123" i="9" s="1"/>
  <c r="NND121" i="9"/>
  <c r="NND123" i="9" s="1"/>
  <c r="NMV121" i="9"/>
  <c r="NMV123" i="9" s="1"/>
  <c r="NMN121" i="9"/>
  <c r="NMN123" i="9" s="1"/>
  <c r="NMN129" i="9" s="1"/>
  <c r="NMF121" i="9"/>
  <c r="NMF123" i="9" s="1"/>
  <c r="NLX121" i="9"/>
  <c r="NLX123" i="9" s="1"/>
  <c r="NLP121" i="9"/>
  <c r="NLP123" i="9" s="1"/>
  <c r="NLP129" i="9" s="1"/>
  <c r="NLH121" i="9"/>
  <c r="NLH123" i="9" s="1"/>
  <c r="NKZ121" i="9"/>
  <c r="NKZ123" i="9" s="1"/>
  <c r="NKR121" i="9"/>
  <c r="NKR123" i="9" s="1"/>
  <c r="NKJ121" i="9"/>
  <c r="NKJ123" i="9" s="1"/>
  <c r="NKB121" i="9"/>
  <c r="NKB123" i="9" s="1"/>
  <c r="NKB129" i="9" s="1"/>
  <c r="NJT121" i="9"/>
  <c r="NJT123" i="9" s="1"/>
  <c r="NJL121" i="9"/>
  <c r="NJL123" i="9" s="1"/>
  <c r="NJD121" i="9"/>
  <c r="NJD123" i="9" s="1"/>
  <c r="NJD129" i="9" s="1"/>
  <c r="NIV121" i="9"/>
  <c r="NIV123" i="9" s="1"/>
  <c r="NIN121" i="9"/>
  <c r="NIN123" i="9" s="1"/>
  <c r="NIF121" i="9"/>
  <c r="NIF123" i="9" s="1"/>
  <c r="NHX121" i="9"/>
  <c r="NHX123" i="9" s="1"/>
  <c r="NHP121" i="9"/>
  <c r="NHP123" i="9" s="1"/>
  <c r="NHP129" i="9" s="1"/>
  <c r="NHH121" i="9"/>
  <c r="NHH123" i="9" s="1"/>
  <c r="NGZ121" i="9"/>
  <c r="NGZ123" i="9" s="1"/>
  <c r="NGR121" i="9"/>
  <c r="NGR123" i="9" s="1"/>
  <c r="NGR129" i="9" s="1"/>
  <c r="NGJ121" i="9"/>
  <c r="NGJ123" i="9" s="1"/>
  <c r="NGB121" i="9"/>
  <c r="NGB123" i="9" s="1"/>
  <c r="NFT121" i="9"/>
  <c r="NFT123" i="9" s="1"/>
  <c r="NFL121" i="9"/>
  <c r="NFL123" i="9" s="1"/>
  <c r="NFD121" i="9"/>
  <c r="NFD123" i="9" s="1"/>
  <c r="NFD129" i="9" s="1"/>
  <c r="NEV121" i="9"/>
  <c r="NEV123" i="9" s="1"/>
  <c r="NEN121" i="9"/>
  <c r="NEN123" i="9" s="1"/>
  <c r="NEF121" i="9"/>
  <c r="NEF123" i="9" s="1"/>
  <c r="NEF129" i="9" s="1"/>
  <c r="NDX121" i="9"/>
  <c r="NDX123" i="9" s="1"/>
  <c r="NDP121" i="9"/>
  <c r="NDP123" i="9" s="1"/>
  <c r="NDH121" i="9"/>
  <c r="NDH123" i="9" s="1"/>
  <c r="NCZ121" i="9"/>
  <c r="NCZ123" i="9" s="1"/>
  <c r="NCR121" i="9"/>
  <c r="NCR123" i="9" s="1"/>
  <c r="NCR129" i="9" s="1"/>
  <c r="NCJ121" i="9"/>
  <c r="NCJ123" i="9" s="1"/>
  <c r="NCB121" i="9"/>
  <c r="NCB123" i="9" s="1"/>
  <c r="NBT121" i="9"/>
  <c r="NBT123" i="9" s="1"/>
  <c r="NBT129" i="9" s="1"/>
  <c r="NBL121" i="9"/>
  <c r="NBL123" i="9" s="1"/>
  <c r="NBD121" i="9"/>
  <c r="NBD123" i="9" s="1"/>
  <c r="NAV121" i="9"/>
  <c r="NAV123" i="9" s="1"/>
  <c r="NAN121" i="9"/>
  <c r="NAN123" i="9" s="1"/>
  <c r="NAF121" i="9"/>
  <c r="NAF123" i="9" s="1"/>
  <c r="NAF129" i="9" s="1"/>
  <c r="MZX121" i="9"/>
  <c r="MZX123" i="9" s="1"/>
  <c r="MZP121" i="9"/>
  <c r="MZP123" i="9" s="1"/>
  <c r="MZH121" i="9"/>
  <c r="MZH123" i="9" s="1"/>
  <c r="MZH129" i="9" s="1"/>
  <c r="MYZ121" i="9"/>
  <c r="MYZ123" i="9" s="1"/>
  <c r="MYR121" i="9"/>
  <c r="MYR123" i="9" s="1"/>
  <c r="MYJ121" i="9"/>
  <c r="MYJ123" i="9" s="1"/>
  <c r="MYB121" i="9"/>
  <c r="MYB123" i="9" s="1"/>
  <c r="MXT121" i="9"/>
  <c r="MXT123" i="9" s="1"/>
  <c r="MXT129" i="9" s="1"/>
  <c r="MXL121" i="9"/>
  <c r="MXL123" i="9" s="1"/>
  <c r="MXD121" i="9"/>
  <c r="MXD123" i="9" s="1"/>
  <c r="MWV121" i="9"/>
  <c r="MWV123" i="9" s="1"/>
  <c r="MWV129" i="9" s="1"/>
  <c r="MWN121" i="9"/>
  <c r="MWN123" i="9" s="1"/>
  <c r="MWF121" i="9"/>
  <c r="MWF123" i="9" s="1"/>
  <c r="MVX121" i="9"/>
  <c r="MVX123" i="9" s="1"/>
  <c r="MVP121" i="9"/>
  <c r="MVP123" i="9" s="1"/>
  <c r="MVH121" i="9"/>
  <c r="MVH123" i="9" s="1"/>
  <c r="MVH129" i="9" s="1"/>
  <c r="MUZ121" i="9"/>
  <c r="MUZ123" i="9" s="1"/>
  <c r="MUR121" i="9"/>
  <c r="MUR123" i="9" s="1"/>
  <c r="MUJ121" i="9"/>
  <c r="MUJ123" i="9" s="1"/>
  <c r="MUJ129" i="9" s="1"/>
  <c r="MUB121" i="9"/>
  <c r="MUB123" i="9" s="1"/>
  <c r="MTT121" i="9"/>
  <c r="MTT123" i="9" s="1"/>
  <c r="MTL121" i="9"/>
  <c r="MTL123" i="9" s="1"/>
  <c r="MTD121" i="9"/>
  <c r="MTD123" i="9" s="1"/>
  <c r="MSV121" i="9"/>
  <c r="MSV123" i="9" s="1"/>
  <c r="MSV129" i="9" s="1"/>
  <c r="MSN121" i="9"/>
  <c r="MSN123" i="9" s="1"/>
  <c r="MSF121" i="9"/>
  <c r="MSF123" i="9" s="1"/>
  <c r="MRX121" i="9"/>
  <c r="MRX123" i="9" s="1"/>
  <c r="MRX129" i="9" s="1"/>
  <c r="MRP121" i="9"/>
  <c r="MRP123" i="9" s="1"/>
  <c r="MRH121" i="9"/>
  <c r="MRH123" i="9" s="1"/>
  <c r="MQZ121" i="9"/>
  <c r="MQZ123" i="9" s="1"/>
  <c r="MQR121" i="9"/>
  <c r="MQR123" i="9" s="1"/>
  <c r="MQJ121" i="9"/>
  <c r="MQJ123" i="9" s="1"/>
  <c r="MQJ129" i="9" s="1"/>
  <c r="MQB121" i="9"/>
  <c r="MQB123" i="9" s="1"/>
  <c r="MPT121" i="9"/>
  <c r="MPT123" i="9" s="1"/>
  <c r="MPL121" i="9"/>
  <c r="MPL123" i="9" s="1"/>
  <c r="MPL129" i="9" s="1"/>
  <c r="MPD121" i="9"/>
  <c r="MPD123" i="9" s="1"/>
  <c r="MOV121" i="9"/>
  <c r="MOV123" i="9" s="1"/>
  <c r="MON121" i="9"/>
  <c r="MON123" i="9" s="1"/>
  <c r="MOF121" i="9"/>
  <c r="MOF123" i="9" s="1"/>
  <c r="MNX121" i="9"/>
  <c r="MNX123" i="9" s="1"/>
  <c r="MNX129" i="9" s="1"/>
  <c r="MNP121" i="9"/>
  <c r="MNP123" i="9" s="1"/>
  <c r="MNH121" i="9"/>
  <c r="MNH123" i="9" s="1"/>
  <c r="MMZ121" i="9"/>
  <c r="MMZ123" i="9" s="1"/>
  <c r="MMZ129" i="9" s="1"/>
  <c r="MMR121" i="9"/>
  <c r="MMR123" i="9" s="1"/>
  <c r="MMJ121" i="9"/>
  <c r="MMJ123" i="9" s="1"/>
  <c r="MMB121" i="9"/>
  <c r="MMB123" i="9" s="1"/>
  <c r="MLT121" i="9"/>
  <c r="MLT123" i="9" s="1"/>
  <c r="MLL121" i="9"/>
  <c r="MLL123" i="9" s="1"/>
  <c r="MLL129" i="9" s="1"/>
  <c r="MLD121" i="9"/>
  <c r="MLD123" i="9" s="1"/>
  <c r="MKV121" i="9"/>
  <c r="MKV123" i="9" s="1"/>
  <c r="MKN121" i="9"/>
  <c r="MKN123" i="9" s="1"/>
  <c r="MKN129" i="9" s="1"/>
  <c r="MKF121" i="9"/>
  <c r="MKF123" i="9" s="1"/>
  <c r="MJX121" i="9"/>
  <c r="MJX123" i="9" s="1"/>
  <c r="MJP121" i="9"/>
  <c r="MJP123" i="9" s="1"/>
  <c r="MJH121" i="9"/>
  <c r="MJH123" i="9" s="1"/>
  <c r="MIZ121" i="9"/>
  <c r="MIZ123" i="9" s="1"/>
  <c r="MIZ129" i="9" s="1"/>
  <c r="MIR121" i="9"/>
  <c r="MIR123" i="9" s="1"/>
  <c r="MIJ121" i="9"/>
  <c r="MIJ123" i="9" s="1"/>
  <c r="MIB121" i="9"/>
  <c r="MIB123" i="9" s="1"/>
  <c r="MIB129" i="9" s="1"/>
  <c r="MHT121" i="9"/>
  <c r="MHT123" i="9" s="1"/>
  <c r="MHL121" i="9"/>
  <c r="MHL123" i="9" s="1"/>
  <c r="MHD121" i="9"/>
  <c r="MHD123" i="9" s="1"/>
  <c r="MGV121" i="9"/>
  <c r="MGV123" i="9" s="1"/>
  <c r="MGN121" i="9"/>
  <c r="MGN123" i="9" s="1"/>
  <c r="MGN129" i="9" s="1"/>
  <c r="MGF121" i="9"/>
  <c r="MGF123" i="9" s="1"/>
  <c r="MFX121" i="9"/>
  <c r="MFX123" i="9" s="1"/>
  <c r="MFP121" i="9"/>
  <c r="MFP123" i="9" s="1"/>
  <c r="MFP129" i="9" s="1"/>
  <c r="MFH121" i="9"/>
  <c r="MFH123" i="9" s="1"/>
  <c r="MEZ121" i="9"/>
  <c r="MEZ123" i="9" s="1"/>
  <c r="MER121" i="9"/>
  <c r="MER123" i="9" s="1"/>
  <c r="MEJ121" i="9"/>
  <c r="MEJ123" i="9" s="1"/>
  <c r="MEB121" i="9"/>
  <c r="MEB123" i="9" s="1"/>
  <c r="MEB129" i="9" s="1"/>
  <c r="MDT121" i="9"/>
  <c r="MDT123" i="9" s="1"/>
  <c r="MDL121" i="9"/>
  <c r="MDL123" i="9" s="1"/>
  <c r="MDD121" i="9"/>
  <c r="MDD123" i="9" s="1"/>
  <c r="MDD129" i="9" s="1"/>
  <c r="MCV121" i="9"/>
  <c r="MCV123" i="9" s="1"/>
  <c r="MCN121" i="9"/>
  <c r="MCN123" i="9" s="1"/>
  <c r="MCF121" i="9"/>
  <c r="MCF123" i="9" s="1"/>
  <c r="MBX121" i="9"/>
  <c r="MBX123" i="9" s="1"/>
  <c r="MBP121" i="9"/>
  <c r="MBP123" i="9" s="1"/>
  <c r="MBP129" i="9" s="1"/>
  <c r="MBH121" i="9"/>
  <c r="MBH123" i="9" s="1"/>
  <c r="MAZ121" i="9"/>
  <c r="MAZ123" i="9" s="1"/>
  <c r="MAR121" i="9"/>
  <c r="MAR123" i="9" s="1"/>
  <c r="MAR129" i="9" s="1"/>
  <c r="MAJ121" i="9"/>
  <c r="MAJ123" i="9" s="1"/>
  <c r="MAB121" i="9"/>
  <c r="MAB123" i="9" s="1"/>
  <c r="LZT121" i="9"/>
  <c r="LZT123" i="9" s="1"/>
  <c r="LZL121" i="9"/>
  <c r="LZL123" i="9" s="1"/>
  <c r="LZD121" i="9"/>
  <c r="LZD123" i="9" s="1"/>
  <c r="LZD129" i="9" s="1"/>
  <c r="LYV121" i="9"/>
  <c r="LYV123" i="9" s="1"/>
  <c r="LYN121" i="9"/>
  <c r="LYN123" i="9" s="1"/>
  <c r="LYF121" i="9"/>
  <c r="LYF123" i="9" s="1"/>
  <c r="LYF129" i="9" s="1"/>
  <c r="LXX121" i="9"/>
  <c r="LXX123" i="9" s="1"/>
  <c r="LXP121" i="9"/>
  <c r="LXP123" i="9" s="1"/>
  <c r="LXH121" i="9"/>
  <c r="LXH123" i="9" s="1"/>
  <c r="LWZ121" i="9"/>
  <c r="LWZ123" i="9" s="1"/>
  <c r="LWR121" i="9"/>
  <c r="LWR123" i="9" s="1"/>
  <c r="LWR129" i="9" s="1"/>
  <c r="LWJ121" i="9"/>
  <c r="LWJ123" i="9" s="1"/>
  <c r="LWB121" i="9"/>
  <c r="LWB123" i="9" s="1"/>
  <c r="LVT121" i="9"/>
  <c r="LVT123" i="9" s="1"/>
  <c r="LVT129" i="9" s="1"/>
  <c r="LVL121" i="9"/>
  <c r="LVL123" i="9" s="1"/>
  <c r="LVD121" i="9"/>
  <c r="LVD123" i="9" s="1"/>
  <c r="LUV121" i="9"/>
  <c r="LUV123" i="9" s="1"/>
  <c r="LUN121" i="9"/>
  <c r="LUN123" i="9" s="1"/>
  <c r="LUF121" i="9"/>
  <c r="LUF123" i="9" s="1"/>
  <c r="LUF129" i="9" s="1"/>
  <c r="LTX121" i="9"/>
  <c r="LTX123" i="9" s="1"/>
  <c r="LTP121" i="9"/>
  <c r="LTP123" i="9" s="1"/>
  <c r="LTH121" i="9"/>
  <c r="LTH123" i="9" s="1"/>
  <c r="LTH129" i="9" s="1"/>
  <c r="LSZ121" i="9"/>
  <c r="LSZ123" i="9" s="1"/>
  <c r="LSR121" i="9"/>
  <c r="LSR123" i="9" s="1"/>
  <c r="LSJ121" i="9"/>
  <c r="LSJ123" i="9" s="1"/>
  <c r="LSB121" i="9"/>
  <c r="LSB123" i="9" s="1"/>
  <c r="LRT121" i="9"/>
  <c r="LRT123" i="9" s="1"/>
  <c r="LRT129" i="9" s="1"/>
  <c r="LRL121" i="9"/>
  <c r="LRL123" i="9" s="1"/>
  <c r="LRD121" i="9"/>
  <c r="LRD123" i="9" s="1"/>
  <c r="LQV121" i="9"/>
  <c r="LQV123" i="9" s="1"/>
  <c r="LQV129" i="9" s="1"/>
  <c r="LQN121" i="9"/>
  <c r="LQN123" i="9" s="1"/>
  <c r="LQF121" i="9"/>
  <c r="LQF123" i="9" s="1"/>
  <c r="LPX121" i="9"/>
  <c r="LPX123" i="9" s="1"/>
  <c r="LPP121" i="9"/>
  <c r="LPP123" i="9" s="1"/>
  <c r="LPH121" i="9"/>
  <c r="LPH123" i="9" s="1"/>
  <c r="LPH129" i="9" s="1"/>
  <c r="LOZ121" i="9"/>
  <c r="LOZ123" i="9" s="1"/>
  <c r="LOR121" i="9"/>
  <c r="LOR123" i="9" s="1"/>
  <c r="LOJ121" i="9"/>
  <c r="LOJ123" i="9" s="1"/>
  <c r="LOJ129" i="9" s="1"/>
  <c r="LOB121" i="9"/>
  <c r="LOB123" i="9" s="1"/>
  <c r="LNT121" i="9"/>
  <c r="LNT123" i="9" s="1"/>
  <c r="LNL121" i="9"/>
  <c r="LNL123" i="9" s="1"/>
  <c r="LND121" i="9"/>
  <c r="LND123" i="9" s="1"/>
  <c r="LMV121" i="9"/>
  <c r="LMV123" i="9" s="1"/>
  <c r="LMV129" i="9" s="1"/>
  <c r="LMN121" i="9"/>
  <c r="LMN123" i="9" s="1"/>
  <c r="LMF121" i="9"/>
  <c r="LMF123" i="9" s="1"/>
  <c r="LLX121" i="9"/>
  <c r="LLX123" i="9" s="1"/>
  <c r="LLX129" i="9" s="1"/>
  <c r="LLP121" i="9"/>
  <c r="LLP123" i="9" s="1"/>
  <c r="LLH121" i="9"/>
  <c r="LLH123" i="9" s="1"/>
  <c r="LKZ121" i="9"/>
  <c r="LKZ123" i="9" s="1"/>
  <c r="LKR121" i="9"/>
  <c r="LKR123" i="9" s="1"/>
  <c r="LKJ121" i="9"/>
  <c r="LKJ123" i="9" s="1"/>
  <c r="LKJ129" i="9" s="1"/>
  <c r="LKB121" i="9"/>
  <c r="LKB123" i="9" s="1"/>
  <c r="LJT121" i="9"/>
  <c r="LJT123" i="9" s="1"/>
  <c r="LJL121" i="9"/>
  <c r="LJL123" i="9" s="1"/>
  <c r="LJL129" i="9" s="1"/>
  <c r="LJD121" i="9"/>
  <c r="LJD123" i="9" s="1"/>
  <c r="LIV121" i="9"/>
  <c r="LIV123" i="9" s="1"/>
  <c r="LIN121" i="9"/>
  <c r="LIN123" i="9" s="1"/>
  <c r="LIF121" i="9"/>
  <c r="LIF123" i="9" s="1"/>
  <c r="LHX121" i="9"/>
  <c r="LHX123" i="9" s="1"/>
  <c r="LHX129" i="9" s="1"/>
  <c r="LHP121" i="9"/>
  <c r="LHP123" i="9" s="1"/>
  <c r="LHH121" i="9"/>
  <c r="LHH123" i="9" s="1"/>
  <c r="LGZ121" i="9"/>
  <c r="LGZ123" i="9" s="1"/>
  <c r="LGZ129" i="9" s="1"/>
  <c r="LGR121" i="9"/>
  <c r="LGR123" i="9" s="1"/>
  <c r="LGJ121" i="9"/>
  <c r="LGJ123" i="9" s="1"/>
  <c r="LGB121" i="9"/>
  <c r="LGB123" i="9" s="1"/>
  <c r="LFT121" i="9"/>
  <c r="LFT123" i="9" s="1"/>
  <c r="LFL121" i="9"/>
  <c r="LFL123" i="9" s="1"/>
  <c r="LFL129" i="9" s="1"/>
  <c r="LFD121" i="9"/>
  <c r="LFD123" i="9" s="1"/>
  <c r="LEV121" i="9"/>
  <c r="LEV123" i="9" s="1"/>
  <c r="LEN121" i="9"/>
  <c r="LEN123" i="9" s="1"/>
  <c r="LEN129" i="9" s="1"/>
  <c r="LEF121" i="9"/>
  <c r="LEF123" i="9" s="1"/>
  <c r="LDX121" i="9"/>
  <c r="LDX123" i="9" s="1"/>
  <c r="LDP121" i="9"/>
  <c r="LDP123" i="9" s="1"/>
  <c r="LDH121" i="9"/>
  <c r="LDH123" i="9" s="1"/>
  <c r="LCZ121" i="9"/>
  <c r="LCZ123" i="9" s="1"/>
  <c r="LCZ129" i="9" s="1"/>
  <c r="LCR121" i="9"/>
  <c r="LCR123" i="9" s="1"/>
  <c r="LCJ121" i="9"/>
  <c r="LCJ123" i="9" s="1"/>
  <c r="LCB121" i="9"/>
  <c r="LCB123" i="9" s="1"/>
  <c r="LCB129" i="9" s="1"/>
  <c r="LBT121" i="9"/>
  <c r="LBT123" i="9" s="1"/>
  <c r="LBL121" i="9"/>
  <c r="LBL123" i="9" s="1"/>
  <c r="LBD121" i="9"/>
  <c r="LBD123" i="9" s="1"/>
  <c r="LAV121" i="9"/>
  <c r="LAV123" i="9" s="1"/>
  <c r="LAN121" i="9"/>
  <c r="LAN123" i="9" s="1"/>
  <c r="LAN129" i="9" s="1"/>
  <c r="LAF121" i="9"/>
  <c r="LAF123" i="9" s="1"/>
  <c r="KZX121" i="9"/>
  <c r="KZX123" i="9" s="1"/>
  <c r="KZP121" i="9"/>
  <c r="KZP123" i="9" s="1"/>
  <c r="KZP129" i="9" s="1"/>
  <c r="KZH121" i="9"/>
  <c r="KZH123" i="9" s="1"/>
  <c r="KYZ121" i="9"/>
  <c r="KYZ123" i="9" s="1"/>
  <c r="KYR121" i="9"/>
  <c r="KYR123" i="9" s="1"/>
  <c r="KYJ121" i="9"/>
  <c r="KYJ123" i="9" s="1"/>
  <c r="KYB121" i="9"/>
  <c r="KYB123" i="9" s="1"/>
  <c r="KYB129" i="9" s="1"/>
  <c r="KXT121" i="9"/>
  <c r="KXT123" i="9" s="1"/>
  <c r="KXL121" i="9"/>
  <c r="KXL123" i="9" s="1"/>
  <c r="KXD121" i="9"/>
  <c r="KXD123" i="9" s="1"/>
  <c r="KXD129" i="9" s="1"/>
  <c r="KWV121" i="9"/>
  <c r="KWV123" i="9" s="1"/>
  <c r="KWN121" i="9"/>
  <c r="KWN123" i="9" s="1"/>
  <c r="KWF121" i="9"/>
  <c r="KWF123" i="9" s="1"/>
  <c r="KVX121" i="9"/>
  <c r="KVX123" i="9" s="1"/>
  <c r="KVP121" i="9"/>
  <c r="KVP123" i="9" s="1"/>
  <c r="KVP129" i="9" s="1"/>
  <c r="KVH121" i="9"/>
  <c r="KVH123" i="9" s="1"/>
  <c r="KUZ121" i="9"/>
  <c r="KUZ123" i="9" s="1"/>
  <c r="KUR121" i="9"/>
  <c r="KUR123" i="9" s="1"/>
  <c r="KUR129" i="9" s="1"/>
  <c r="KUJ121" i="9"/>
  <c r="KUJ123" i="9" s="1"/>
  <c r="KUB121" i="9"/>
  <c r="KUB123" i="9" s="1"/>
  <c r="KTT121" i="9"/>
  <c r="KTT123" i="9" s="1"/>
  <c r="KTL121" i="9"/>
  <c r="KTL123" i="9" s="1"/>
  <c r="KTD121" i="9"/>
  <c r="KTD123" i="9" s="1"/>
  <c r="KTD129" i="9" s="1"/>
  <c r="KSV121" i="9"/>
  <c r="KSV123" i="9" s="1"/>
  <c r="KSN121" i="9"/>
  <c r="KSN123" i="9" s="1"/>
  <c r="KSF121" i="9"/>
  <c r="KSF123" i="9" s="1"/>
  <c r="KSF129" i="9" s="1"/>
  <c r="KRX121" i="9"/>
  <c r="KRX123" i="9" s="1"/>
  <c r="KRP121" i="9"/>
  <c r="KRP123" i="9" s="1"/>
  <c r="KRH121" i="9"/>
  <c r="KRH123" i="9" s="1"/>
  <c r="KQZ121" i="9"/>
  <c r="KQZ123" i="9" s="1"/>
  <c r="KQR121" i="9"/>
  <c r="KQR123" i="9" s="1"/>
  <c r="KQR129" i="9" s="1"/>
  <c r="KQJ121" i="9"/>
  <c r="KQJ123" i="9" s="1"/>
  <c r="KQB121" i="9"/>
  <c r="KQB123" i="9" s="1"/>
  <c r="KPT121" i="9"/>
  <c r="KPT123" i="9" s="1"/>
  <c r="KPT129" i="9" s="1"/>
  <c r="KPL121" i="9"/>
  <c r="KPL123" i="9" s="1"/>
  <c r="KPD121" i="9"/>
  <c r="KPD123" i="9" s="1"/>
  <c r="KOV121" i="9"/>
  <c r="KOV123" i="9" s="1"/>
  <c r="KON121" i="9"/>
  <c r="KON123" i="9" s="1"/>
  <c r="KOF121" i="9"/>
  <c r="KOF123" i="9" s="1"/>
  <c r="KOF129" i="9" s="1"/>
  <c r="KNX121" i="9"/>
  <c r="KNX123" i="9" s="1"/>
  <c r="KNP121" i="9"/>
  <c r="KNP123" i="9" s="1"/>
  <c r="KNH121" i="9"/>
  <c r="KNH123" i="9" s="1"/>
  <c r="KNH129" i="9" s="1"/>
  <c r="KMZ121" i="9"/>
  <c r="KMZ123" i="9" s="1"/>
  <c r="KMR121" i="9"/>
  <c r="KMR123" i="9" s="1"/>
  <c r="KMJ121" i="9"/>
  <c r="KMJ123" i="9" s="1"/>
  <c r="KMB121" i="9"/>
  <c r="KMB123" i="9" s="1"/>
  <c r="KLT121" i="9"/>
  <c r="KLT123" i="9" s="1"/>
  <c r="KLT129" i="9" s="1"/>
  <c r="KLL121" i="9"/>
  <c r="KLL123" i="9" s="1"/>
  <c r="KLD121" i="9"/>
  <c r="KLD123" i="9" s="1"/>
  <c r="KKV121" i="9"/>
  <c r="KKV123" i="9" s="1"/>
  <c r="KKV129" i="9" s="1"/>
  <c r="KKN121" i="9"/>
  <c r="KKN123" i="9" s="1"/>
  <c r="KKF121" i="9"/>
  <c r="KKF123" i="9" s="1"/>
  <c r="KJX121" i="9"/>
  <c r="KJX123" i="9" s="1"/>
  <c r="KJP121" i="9"/>
  <c r="KJP123" i="9" s="1"/>
  <c r="KJH121" i="9"/>
  <c r="KJH123" i="9" s="1"/>
  <c r="KJH129" i="9" s="1"/>
  <c r="KIZ121" i="9"/>
  <c r="KIZ123" i="9" s="1"/>
  <c r="KIR121" i="9"/>
  <c r="KIR123" i="9" s="1"/>
  <c r="KIJ121" i="9"/>
  <c r="KIJ123" i="9" s="1"/>
  <c r="KIJ129" i="9" s="1"/>
  <c r="KIB121" i="9"/>
  <c r="KIB123" i="9" s="1"/>
  <c r="KHT121" i="9"/>
  <c r="KHT123" i="9" s="1"/>
  <c r="KHL121" i="9"/>
  <c r="KHL123" i="9" s="1"/>
  <c r="KHD121" i="9"/>
  <c r="KHD123" i="9" s="1"/>
  <c r="KGV121" i="9"/>
  <c r="KGV123" i="9" s="1"/>
  <c r="KGV129" i="9" s="1"/>
  <c r="KGN121" i="9"/>
  <c r="KGN123" i="9" s="1"/>
  <c r="KGF121" i="9"/>
  <c r="KGF123" i="9" s="1"/>
  <c r="KFX121" i="9"/>
  <c r="KFX123" i="9" s="1"/>
  <c r="KFX129" i="9" s="1"/>
  <c r="KFP121" i="9"/>
  <c r="KFP123" i="9" s="1"/>
  <c r="KFH121" i="9"/>
  <c r="KFH123" i="9" s="1"/>
  <c r="KEZ121" i="9"/>
  <c r="KEZ123" i="9" s="1"/>
  <c r="KER121" i="9"/>
  <c r="KER123" i="9" s="1"/>
  <c r="KEJ121" i="9"/>
  <c r="KEJ123" i="9" s="1"/>
  <c r="KEJ129" i="9" s="1"/>
  <c r="KEB121" i="9"/>
  <c r="KEB123" i="9" s="1"/>
  <c r="KDT121" i="9"/>
  <c r="KDT123" i="9" s="1"/>
  <c r="KDL121" i="9"/>
  <c r="KDL123" i="9" s="1"/>
  <c r="KDL129" i="9" s="1"/>
  <c r="KDD121" i="9"/>
  <c r="KDD123" i="9" s="1"/>
  <c r="KCV121" i="9"/>
  <c r="KCV123" i="9" s="1"/>
  <c r="KCN121" i="9"/>
  <c r="KCN123" i="9" s="1"/>
  <c r="KCF121" i="9"/>
  <c r="KCF123" i="9" s="1"/>
  <c r="KBX121" i="9"/>
  <c r="KBX123" i="9" s="1"/>
  <c r="KBX129" i="9" s="1"/>
  <c r="KBP121" i="9"/>
  <c r="KBP123" i="9" s="1"/>
  <c r="KBH121" i="9"/>
  <c r="KBH123" i="9" s="1"/>
  <c r="KAZ121" i="9"/>
  <c r="KAZ123" i="9" s="1"/>
  <c r="KAZ129" i="9" s="1"/>
  <c r="KAR121" i="9"/>
  <c r="KAR123" i="9" s="1"/>
  <c r="KAJ121" i="9"/>
  <c r="KAJ123" i="9" s="1"/>
  <c r="KAB121" i="9"/>
  <c r="KAB123" i="9" s="1"/>
  <c r="JZT121" i="9"/>
  <c r="JZT123" i="9" s="1"/>
  <c r="JZL121" i="9"/>
  <c r="JZL123" i="9" s="1"/>
  <c r="JZL129" i="9" s="1"/>
  <c r="JZD121" i="9"/>
  <c r="JZD123" i="9" s="1"/>
  <c r="JYV121" i="9"/>
  <c r="JYV123" i="9" s="1"/>
  <c r="JYN121" i="9"/>
  <c r="JYN123" i="9" s="1"/>
  <c r="JYN129" i="9" s="1"/>
  <c r="JYF121" i="9"/>
  <c r="JYF123" i="9" s="1"/>
  <c r="JXX121" i="9"/>
  <c r="JXX123" i="9" s="1"/>
  <c r="JXP121" i="9"/>
  <c r="JXP123" i="9" s="1"/>
  <c r="JXH121" i="9"/>
  <c r="JXH123" i="9" s="1"/>
  <c r="JWZ121" i="9"/>
  <c r="JWZ123" i="9" s="1"/>
  <c r="JWZ129" i="9" s="1"/>
  <c r="JWR121" i="9"/>
  <c r="JWR123" i="9" s="1"/>
  <c r="JWJ121" i="9"/>
  <c r="JWJ123" i="9" s="1"/>
  <c r="JWB121" i="9"/>
  <c r="JWB123" i="9" s="1"/>
  <c r="JWB129" i="9" s="1"/>
  <c r="JVT121" i="9"/>
  <c r="JVT123" i="9" s="1"/>
  <c r="JVL121" i="9"/>
  <c r="JVL123" i="9" s="1"/>
  <c r="JVD121" i="9"/>
  <c r="JVD123" i="9" s="1"/>
  <c r="JUV121" i="9"/>
  <c r="JUV123" i="9" s="1"/>
  <c r="JUN121" i="9"/>
  <c r="JUN123" i="9" s="1"/>
  <c r="JUN129" i="9" s="1"/>
  <c r="JUF121" i="9"/>
  <c r="JUF123" i="9" s="1"/>
  <c r="JTX121" i="9"/>
  <c r="JTX123" i="9" s="1"/>
  <c r="JTP121" i="9"/>
  <c r="JTP123" i="9" s="1"/>
  <c r="JTP129" i="9" s="1"/>
  <c r="JTH121" i="9"/>
  <c r="JTH123" i="9" s="1"/>
  <c r="JSZ121" i="9"/>
  <c r="JSZ123" i="9" s="1"/>
  <c r="JSR121" i="9"/>
  <c r="JSR123" i="9" s="1"/>
  <c r="JSJ121" i="9"/>
  <c r="JSJ123" i="9" s="1"/>
  <c r="JSB121" i="9"/>
  <c r="JSB123" i="9" s="1"/>
  <c r="JSB129" i="9" s="1"/>
  <c r="JRT121" i="9"/>
  <c r="JRT123" i="9" s="1"/>
  <c r="JRL121" i="9"/>
  <c r="JRL123" i="9" s="1"/>
  <c r="JRD121" i="9"/>
  <c r="JRD123" i="9" s="1"/>
  <c r="JRD129" i="9" s="1"/>
  <c r="JQV121" i="9"/>
  <c r="JQV123" i="9" s="1"/>
  <c r="JQN121" i="9"/>
  <c r="JQN123" i="9" s="1"/>
  <c r="JQF121" i="9"/>
  <c r="JQF123" i="9" s="1"/>
  <c r="JPX121" i="9"/>
  <c r="JPX123" i="9" s="1"/>
  <c r="JPP121" i="9"/>
  <c r="JPP123" i="9" s="1"/>
  <c r="JPP129" i="9" s="1"/>
  <c r="JPH121" i="9"/>
  <c r="JPH123" i="9" s="1"/>
  <c r="JOZ121" i="9"/>
  <c r="JOZ123" i="9" s="1"/>
  <c r="JOR121" i="9"/>
  <c r="JOR123" i="9" s="1"/>
  <c r="JOR129" i="9" s="1"/>
  <c r="JOJ121" i="9"/>
  <c r="JOJ123" i="9" s="1"/>
  <c r="JOB121" i="9"/>
  <c r="JOB123" i="9" s="1"/>
  <c r="JNT121" i="9"/>
  <c r="JNT123" i="9" s="1"/>
  <c r="JNL121" i="9"/>
  <c r="JNL123" i="9" s="1"/>
  <c r="JND121" i="9"/>
  <c r="JND123" i="9" s="1"/>
  <c r="JND129" i="9" s="1"/>
  <c r="JMV121" i="9"/>
  <c r="JMV123" i="9" s="1"/>
  <c r="JMN121" i="9"/>
  <c r="JMN123" i="9" s="1"/>
  <c r="JMF121" i="9"/>
  <c r="JMF123" i="9" s="1"/>
  <c r="JMF129" i="9" s="1"/>
  <c r="JLX121" i="9"/>
  <c r="JLX123" i="9" s="1"/>
  <c r="JLP121" i="9"/>
  <c r="JLP123" i="9" s="1"/>
  <c r="JLH121" i="9"/>
  <c r="JLH123" i="9" s="1"/>
  <c r="JKZ121" i="9"/>
  <c r="JKZ123" i="9" s="1"/>
  <c r="JKR121" i="9"/>
  <c r="JKR123" i="9" s="1"/>
  <c r="JKR129" i="9" s="1"/>
  <c r="JKJ121" i="9"/>
  <c r="JKJ123" i="9" s="1"/>
  <c r="JKB121" i="9"/>
  <c r="JKB123" i="9" s="1"/>
  <c r="JJT121" i="9"/>
  <c r="JJT123" i="9" s="1"/>
  <c r="JJT129" i="9" s="1"/>
  <c r="JJL121" i="9"/>
  <c r="JJL123" i="9" s="1"/>
  <c r="JJD121" i="9"/>
  <c r="JJD123" i="9" s="1"/>
  <c r="JIV121" i="9"/>
  <c r="JIV123" i="9" s="1"/>
  <c r="JIN121" i="9"/>
  <c r="JIN123" i="9" s="1"/>
  <c r="JIF121" i="9"/>
  <c r="JIF123" i="9" s="1"/>
  <c r="JIF129" i="9" s="1"/>
  <c r="JHX121" i="9"/>
  <c r="JHX123" i="9" s="1"/>
  <c r="JHP121" i="9"/>
  <c r="JHP123" i="9" s="1"/>
  <c r="JHH121" i="9"/>
  <c r="JHH123" i="9" s="1"/>
  <c r="JHH129" i="9" s="1"/>
  <c r="JGZ121" i="9"/>
  <c r="JGZ123" i="9" s="1"/>
  <c r="JGR121" i="9"/>
  <c r="JGR123" i="9" s="1"/>
  <c r="JGJ121" i="9"/>
  <c r="JGJ123" i="9" s="1"/>
  <c r="JGB121" i="9"/>
  <c r="JGB123" i="9" s="1"/>
  <c r="JFT121" i="9"/>
  <c r="JFT123" i="9" s="1"/>
  <c r="JFT129" i="9" s="1"/>
  <c r="JFL121" i="9"/>
  <c r="JFL123" i="9" s="1"/>
  <c r="JFD121" i="9"/>
  <c r="JFD123" i="9" s="1"/>
  <c r="JEV121" i="9"/>
  <c r="JEV123" i="9" s="1"/>
  <c r="JEV129" i="9" s="1"/>
  <c r="JEN121" i="9"/>
  <c r="JEN123" i="9" s="1"/>
  <c r="JEF121" i="9"/>
  <c r="JEF123" i="9" s="1"/>
  <c r="JDX121" i="9"/>
  <c r="JDX123" i="9" s="1"/>
  <c r="JDP121" i="9"/>
  <c r="JDP123" i="9" s="1"/>
  <c r="JDH121" i="9"/>
  <c r="JDH123" i="9" s="1"/>
  <c r="JDH129" i="9" s="1"/>
  <c r="JCZ121" i="9"/>
  <c r="JCZ123" i="9" s="1"/>
  <c r="JCR121" i="9"/>
  <c r="JCR123" i="9" s="1"/>
  <c r="JCJ121" i="9"/>
  <c r="JCJ123" i="9" s="1"/>
  <c r="JCJ129" i="9" s="1"/>
  <c r="JCB121" i="9"/>
  <c r="JCB123" i="9" s="1"/>
  <c r="JBT121" i="9"/>
  <c r="JBT123" i="9" s="1"/>
  <c r="JBL121" i="9"/>
  <c r="JBL123" i="9" s="1"/>
  <c r="JBD121" i="9"/>
  <c r="JBD123" i="9" s="1"/>
  <c r="JAV121" i="9"/>
  <c r="JAV123" i="9" s="1"/>
  <c r="JAV129" i="9" s="1"/>
  <c r="JAN121" i="9"/>
  <c r="JAN123" i="9" s="1"/>
  <c r="JAF121" i="9"/>
  <c r="JAF123" i="9" s="1"/>
  <c r="IZX121" i="9"/>
  <c r="IZX123" i="9" s="1"/>
  <c r="IZX129" i="9" s="1"/>
  <c r="IZP121" i="9"/>
  <c r="IZP123" i="9" s="1"/>
  <c r="IZH121" i="9"/>
  <c r="IZH123" i="9" s="1"/>
  <c r="IYZ121" i="9"/>
  <c r="IYZ123" i="9" s="1"/>
  <c r="IYR121" i="9"/>
  <c r="IYR123" i="9" s="1"/>
  <c r="IYJ121" i="9"/>
  <c r="IYJ123" i="9" s="1"/>
  <c r="IYJ129" i="9" s="1"/>
  <c r="IYB121" i="9"/>
  <c r="IYB123" i="9" s="1"/>
  <c r="IXT121" i="9"/>
  <c r="IXT123" i="9" s="1"/>
  <c r="IXL121" i="9"/>
  <c r="IXL123" i="9" s="1"/>
  <c r="IXL129" i="9" s="1"/>
  <c r="IXD121" i="9"/>
  <c r="IXD123" i="9" s="1"/>
  <c r="IWV121" i="9"/>
  <c r="IWV123" i="9" s="1"/>
  <c r="IWN121" i="9"/>
  <c r="IWN123" i="9" s="1"/>
  <c r="IWF121" i="9"/>
  <c r="IWF123" i="9" s="1"/>
  <c r="IVX121" i="9"/>
  <c r="IVX123" i="9" s="1"/>
  <c r="IVX129" i="9" s="1"/>
  <c r="IVP121" i="9"/>
  <c r="IVP123" i="9" s="1"/>
  <c r="IVH121" i="9"/>
  <c r="IVH123" i="9" s="1"/>
  <c r="IUZ121" i="9"/>
  <c r="IUZ123" i="9" s="1"/>
  <c r="IUZ129" i="9" s="1"/>
  <c r="IUR121" i="9"/>
  <c r="IUR123" i="9" s="1"/>
  <c r="IUJ121" i="9"/>
  <c r="IUJ123" i="9" s="1"/>
  <c r="IUB121" i="9"/>
  <c r="IUB123" i="9" s="1"/>
  <c r="ITT121" i="9"/>
  <c r="ITT123" i="9" s="1"/>
  <c r="ITL121" i="9"/>
  <c r="ITL123" i="9" s="1"/>
  <c r="ITL129" i="9" s="1"/>
  <c r="ITD121" i="9"/>
  <c r="ITD123" i="9" s="1"/>
  <c r="ISV121" i="9"/>
  <c r="ISV123" i="9" s="1"/>
  <c r="ISN121" i="9"/>
  <c r="ISN123" i="9" s="1"/>
  <c r="ISN129" i="9" s="1"/>
  <c r="ISF121" i="9"/>
  <c r="ISF123" i="9" s="1"/>
  <c r="IRX121" i="9"/>
  <c r="IRX123" i="9" s="1"/>
  <c r="IRP121" i="9"/>
  <c r="IRP123" i="9" s="1"/>
  <c r="IRH121" i="9"/>
  <c r="IRH123" i="9" s="1"/>
  <c r="IQZ121" i="9"/>
  <c r="IQZ123" i="9" s="1"/>
  <c r="IQZ129" i="9" s="1"/>
  <c r="IQR121" i="9"/>
  <c r="IQR123" i="9" s="1"/>
  <c r="IQJ121" i="9"/>
  <c r="IQJ123" i="9" s="1"/>
  <c r="IQB121" i="9"/>
  <c r="IQB123" i="9" s="1"/>
  <c r="IQB129" i="9" s="1"/>
  <c r="IPT121" i="9"/>
  <c r="IPT123" i="9" s="1"/>
  <c r="IPL121" i="9"/>
  <c r="IPL123" i="9" s="1"/>
  <c r="IPD121" i="9"/>
  <c r="IPD123" i="9" s="1"/>
  <c r="IOV121" i="9"/>
  <c r="IOV123" i="9" s="1"/>
  <c r="ION121" i="9"/>
  <c r="ION123" i="9" s="1"/>
  <c r="ION129" i="9" s="1"/>
  <c r="IOF121" i="9"/>
  <c r="IOF123" i="9" s="1"/>
  <c r="INX121" i="9"/>
  <c r="INX123" i="9" s="1"/>
  <c r="INP121" i="9"/>
  <c r="INP123" i="9" s="1"/>
  <c r="INP129" i="9" s="1"/>
  <c r="INH121" i="9"/>
  <c r="INH123" i="9" s="1"/>
  <c r="IMZ121" i="9"/>
  <c r="IMZ123" i="9" s="1"/>
  <c r="IMR121" i="9"/>
  <c r="IMR123" i="9" s="1"/>
  <c r="IMJ121" i="9"/>
  <c r="IMJ123" i="9" s="1"/>
  <c r="IMB121" i="9"/>
  <c r="IMB123" i="9" s="1"/>
  <c r="IMB129" i="9" s="1"/>
  <c r="ILT121" i="9"/>
  <c r="ILT123" i="9" s="1"/>
  <c r="ILL121" i="9"/>
  <c r="ILL123" i="9" s="1"/>
  <c r="ILD121" i="9"/>
  <c r="ILD123" i="9" s="1"/>
  <c r="ILD129" i="9" s="1"/>
  <c r="IKV121" i="9"/>
  <c r="IKV123" i="9" s="1"/>
  <c r="IKN121" i="9"/>
  <c r="IKN123" i="9" s="1"/>
  <c r="IKF121" i="9"/>
  <c r="IKF123" i="9" s="1"/>
  <c r="IJX121" i="9"/>
  <c r="IJX123" i="9" s="1"/>
  <c r="IJP121" i="9"/>
  <c r="IJP123" i="9" s="1"/>
  <c r="IJP129" i="9" s="1"/>
  <c r="IJH121" i="9"/>
  <c r="IJH123" i="9" s="1"/>
  <c r="IIZ121" i="9"/>
  <c r="IIZ123" i="9" s="1"/>
  <c r="IIR121" i="9"/>
  <c r="IIR123" i="9" s="1"/>
  <c r="IIR129" i="9" s="1"/>
  <c r="IIJ121" i="9"/>
  <c r="IIJ123" i="9" s="1"/>
  <c r="IIB121" i="9"/>
  <c r="IIB123" i="9" s="1"/>
  <c r="IHT121" i="9"/>
  <c r="IHT123" i="9" s="1"/>
  <c r="IHL121" i="9"/>
  <c r="IHL123" i="9" s="1"/>
  <c r="IHD121" i="9"/>
  <c r="IHD123" i="9" s="1"/>
  <c r="IHD129" i="9" s="1"/>
  <c r="IGV121" i="9"/>
  <c r="IGV123" i="9" s="1"/>
  <c r="IGN121" i="9"/>
  <c r="IGN123" i="9" s="1"/>
  <c r="IGF121" i="9"/>
  <c r="IGF123" i="9" s="1"/>
  <c r="IGF129" i="9" s="1"/>
  <c r="IFX121" i="9"/>
  <c r="IFX123" i="9" s="1"/>
  <c r="IFP121" i="9"/>
  <c r="IFP123" i="9" s="1"/>
  <c r="IFH121" i="9"/>
  <c r="IFH123" i="9" s="1"/>
  <c r="IEZ121" i="9"/>
  <c r="IEZ123" i="9" s="1"/>
  <c r="IER121" i="9"/>
  <c r="IER123" i="9" s="1"/>
  <c r="IER129" i="9" s="1"/>
  <c r="IEJ121" i="9"/>
  <c r="IEJ123" i="9" s="1"/>
  <c r="IEB121" i="9"/>
  <c r="IEB123" i="9" s="1"/>
  <c r="IDT121" i="9"/>
  <c r="IDT123" i="9" s="1"/>
  <c r="IDT129" i="9" s="1"/>
  <c r="IDL121" i="9"/>
  <c r="IDL123" i="9" s="1"/>
  <c r="IDD121" i="9"/>
  <c r="IDD123" i="9" s="1"/>
  <c r="ICV121" i="9"/>
  <c r="ICV123" i="9" s="1"/>
  <c r="ICN121" i="9"/>
  <c r="ICN123" i="9" s="1"/>
  <c r="ICF121" i="9"/>
  <c r="ICF123" i="9" s="1"/>
  <c r="ICF129" i="9" s="1"/>
  <c r="IBX121" i="9"/>
  <c r="IBX123" i="9" s="1"/>
  <c r="IBP121" i="9"/>
  <c r="IBP123" i="9" s="1"/>
  <c r="IBH121" i="9"/>
  <c r="IBH123" i="9" s="1"/>
  <c r="IBH129" i="9" s="1"/>
  <c r="IAZ121" i="9"/>
  <c r="IAZ123" i="9" s="1"/>
  <c r="IAR121" i="9"/>
  <c r="IAR123" i="9" s="1"/>
  <c r="IAJ121" i="9"/>
  <c r="IAJ123" i="9" s="1"/>
  <c r="IAB121" i="9"/>
  <c r="IAB123" i="9" s="1"/>
  <c r="HZT121" i="9"/>
  <c r="HZT123" i="9" s="1"/>
  <c r="HZT129" i="9" s="1"/>
  <c r="HZL121" i="9"/>
  <c r="HZL123" i="9" s="1"/>
  <c r="HZD121" i="9"/>
  <c r="HZD123" i="9" s="1"/>
  <c r="HYV121" i="9"/>
  <c r="HYV123" i="9" s="1"/>
  <c r="HYV129" i="9" s="1"/>
  <c r="HYN121" i="9"/>
  <c r="HYN123" i="9" s="1"/>
  <c r="HYF121" i="9"/>
  <c r="HYF123" i="9" s="1"/>
  <c r="HXX121" i="9"/>
  <c r="HXX123" i="9" s="1"/>
  <c r="HXP121" i="9"/>
  <c r="HXP123" i="9" s="1"/>
  <c r="HXH121" i="9"/>
  <c r="HXH123" i="9" s="1"/>
  <c r="HXH129" i="9" s="1"/>
  <c r="HWZ121" i="9"/>
  <c r="HWZ123" i="9" s="1"/>
  <c r="HWR121" i="9"/>
  <c r="HWR123" i="9" s="1"/>
  <c r="HWJ121" i="9"/>
  <c r="HWJ123" i="9" s="1"/>
  <c r="HWJ129" i="9" s="1"/>
  <c r="HWB121" i="9"/>
  <c r="HWB123" i="9" s="1"/>
  <c r="HVT121" i="9"/>
  <c r="HVT123" i="9" s="1"/>
  <c r="HVL121" i="9"/>
  <c r="HVL123" i="9" s="1"/>
  <c r="HVD121" i="9"/>
  <c r="HVD123" i="9" s="1"/>
  <c r="HUV121" i="9"/>
  <c r="HUV123" i="9" s="1"/>
  <c r="HUV129" i="9" s="1"/>
  <c r="HUN121" i="9"/>
  <c r="HUN123" i="9" s="1"/>
  <c r="HUF121" i="9"/>
  <c r="HUF123" i="9" s="1"/>
  <c r="HTX121" i="9"/>
  <c r="HTX123" i="9" s="1"/>
  <c r="HTX129" i="9" s="1"/>
  <c r="HTP121" i="9"/>
  <c r="HTP123" i="9" s="1"/>
  <c r="HTH121" i="9"/>
  <c r="HTH123" i="9" s="1"/>
  <c r="HSZ121" i="9"/>
  <c r="HSZ123" i="9" s="1"/>
  <c r="HSR121" i="9"/>
  <c r="HSR123" i="9" s="1"/>
  <c r="HSJ121" i="9"/>
  <c r="HSJ123" i="9" s="1"/>
  <c r="HSJ129" i="9" s="1"/>
  <c r="HSB121" i="9"/>
  <c r="HSB123" i="9" s="1"/>
  <c r="HRT121" i="9"/>
  <c r="HRT123" i="9" s="1"/>
  <c r="HRL121" i="9"/>
  <c r="HRL123" i="9" s="1"/>
  <c r="HRL129" i="9" s="1"/>
  <c r="HRD121" i="9"/>
  <c r="HRD123" i="9" s="1"/>
  <c r="HQV121" i="9"/>
  <c r="HQV123" i="9" s="1"/>
  <c r="HQN121" i="9"/>
  <c r="HQN123" i="9" s="1"/>
  <c r="HQF121" i="9"/>
  <c r="HQF123" i="9" s="1"/>
  <c r="HPX121" i="9"/>
  <c r="HPX123" i="9" s="1"/>
  <c r="HPX129" i="9" s="1"/>
  <c r="HPP121" i="9"/>
  <c r="HPP123" i="9" s="1"/>
  <c r="HPH121" i="9"/>
  <c r="HPH123" i="9" s="1"/>
  <c r="HOZ121" i="9"/>
  <c r="HOZ123" i="9" s="1"/>
  <c r="HOZ129" i="9" s="1"/>
  <c r="HOR121" i="9"/>
  <c r="HOR123" i="9" s="1"/>
  <c r="HOJ121" i="9"/>
  <c r="HOJ123" i="9" s="1"/>
  <c r="HOB121" i="9"/>
  <c r="HOB123" i="9" s="1"/>
  <c r="HNT121" i="9"/>
  <c r="HNT123" i="9" s="1"/>
  <c r="HNL121" i="9"/>
  <c r="HNL123" i="9" s="1"/>
  <c r="HNL129" i="9" s="1"/>
  <c r="HND121" i="9"/>
  <c r="HND123" i="9" s="1"/>
  <c r="HMV121" i="9"/>
  <c r="HMV123" i="9" s="1"/>
  <c r="HMN121" i="9"/>
  <c r="HMN123" i="9" s="1"/>
  <c r="HMN129" i="9" s="1"/>
  <c r="HMF121" i="9"/>
  <c r="HMF123" i="9" s="1"/>
  <c r="HLX121" i="9"/>
  <c r="HLX123" i="9" s="1"/>
  <c r="HLP121" i="9"/>
  <c r="HLP123" i="9" s="1"/>
  <c r="HLH121" i="9"/>
  <c r="HLH123" i="9" s="1"/>
  <c r="HKZ121" i="9"/>
  <c r="HKZ123" i="9" s="1"/>
  <c r="HKZ129" i="9" s="1"/>
  <c r="HKR121" i="9"/>
  <c r="HKR123" i="9" s="1"/>
  <c r="HKJ121" i="9"/>
  <c r="HKJ123" i="9" s="1"/>
  <c r="HKB121" i="9"/>
  <c r="HKB123" i="9" s="1"/>
  <c r="HKB129" i="9" s="1"/>
  <c r="HJT121" i="9"/>
  <c r="HJT123" i="9" s="1"/>
  <c r="HJL121" i="9"/>
  <c r="HJL123" i="9" s="1"/>
  <c r="HJD121" i="9"/>
  <c r="HJD123" i="9" s="1"/>
  <c r="HIV121" i="9"/>
  <c r="HIV123" i="9" s="1"/>
  <c r="HIN121" i="9"/>
  <c r="HIN123" i="9" s="1"/>
  <c r="HIN129" i="9" s="1"/>
  <c r="HIF121" i="9"/>
  <c r="HIF123" i="9" s="1"/>
  <c r="HHX121" i="9"/>
  <c r="HHX123" i="9" s="1"/>
  <c r="HHX129" i="9" s="1"/>
  <c r="HHP121" i="9"/>
  <c r="HHP123" i="9" s="1"/>
  <c r="HHP129" i="9" s="1"/>
  <c r="HHH121" i="9"/>
  <c r="HHH123" i="9" s="1"/>
  <c r="HGZ121" i="9"/>
  <c r="HGZ123" i="9" s="1"/>
  <c r="HGR121" i="9"/>
  <c r="HGR123" i="9" s="1"/>
  <c r="HGJ121" i="9"/>
  <c r="HGJ123" i="9" s="1"/>
  <c r="HGB121" i="9"/>
  <c r="HGB123" i="9" s="1"/>
  <c r="HGB129" i="9" s="1"/>
  <c r="HFT121" i="9"/>
  <c r="HFT123" i="9" s="1"/>
  <c r="HFL121" i="9"/>
  <c r="HFL123" i="9" s="1"/>
  <c r="HFL129" i="9" s="1"/>
  <c r="HFD121" i="9"/>
  <c r="HFD123" i="9" s="1"/>
  <c r="HFD129" i="9" s="1"/>
  <c r="HEV121" i="9"/>
  <c r="HEV123" i="9" s="1"/>
  <c r="HEN121" i="9"/>
  <c r="HEN123" i="9" s="1"/>
  <c r="HEF121" i="9"/>
  <c r="HEF123" i="9" s="1"/>
  <c r="HDX121" i="9"/>
  <c r="HDX123" i="9" s="1"/>
  <c r="HDP121" i="9"/>
  <c r="HDP123" i="9" s="1"/>
  <c r="HDP129" i="9" s="1"/>
  <c r="HDH121" i="9"/>
  <c r="HDH123" i="9" s="1"/>
  <c r="HCZ121" i="9"/>
  <c r="HCZ123" i="9" s="1"/>
  <c r="HCZ129" i="9" s="1"/>
  <c r="HCR121" i="9"/>
  <c r="HCR123" i="9" s="1"/>
  <c r="HCR129" i="9" s="1"/>
  <c r="HCJ121" i="9"/>
  <c r="HCJ123" i="9" s="1"/>
  <c r="HCB121" i="9"/>
  <c r="HCB123" i="9" s="1"/>
  <c r="HBT121" i="9"/>
  <c r="HBT123" i="9" s="1"/>
  <c r="HBL121" i="9"/>
  <c r="HBL123" i="9" s="1"/>
  <c r="HBD121" i="9"/>
  <c r="HBD123" i="9" s="1"/>
  <c r="HBD129" i="9" s="1"/>
  <c r="HAV121" i="9"/>
  <c r="HAV123" i="9" s="1"/>
  <c r="HAN121" i="9"/>
  <c r="HAN123" i="9" s="1"/>
  <c r="HAN129" i="9" s="1"/>
  <c r="HAF121" i="9"/>
  <c r="HAF123" i="9" s="1"/>
  <c r="HAF129" i="9" s="1"/>
  <c r="GZX121" i="9"/>
  <c r="GZX123" i="9" s="1"/>
  <c r="GZP121" i="9"/>
  <c r="GZP123" i="9" s="1"/>
  <c r="GZH121" i="9"/>
  <c r="GZH123" i="9" s="1"/>
  <c r="GYZ121" i="9"/>
  <c r="GYZ123" i="9" s="1"/>
  <c r="GYR121" i="9"/>
  <c r="GYR123" i="9" s="1"/>
  <c r="GYR129" i="9" s="1"/>
  <c r="GYJ121" i="9"/>
  <c r="GYJ123" i="9" s="1"/>
  <c r="GYB121" i="9"/>
  <c r="GYB123" i="9" s="1"/>
  <c r="GYB129" i="9" s="1"/>
  <c r="GXT121" i="9"/>
  <c r="GXT123" i="9" s="1"/>
  <c r="GXT129" i="9" s="1"/>
  <c r="GXL121" i="9"/>
  <c r="GXL123" i="9" s="1"/>
  <c r="GXD121" i="9"/>
  <c r="GXD123" i="9" s="1"/>
  <c r="GWV121" i="9"/>
  <c r="GWV123" i="9" s="1"/>
  <c r="GWN121" i="9"/>
  <c r="GWN123" i="9" s="1"/>
  <c r="GWF121" i="9"/>
  <c r="GWF123" i="9" s="1"/>
  <c r="GWF129" i="9" s="1"/>
  <c r="GVX121" i="9"/>
  <c r="GVX123" i="9" s="1"/>
  <c r="GVP121" i="9"/>
  <c r="GVP123" i="9" s="1"/>
  <c r="GVP129" i="9" s="1"/>
  <c r="GVH121" i="9"/>
  <c r="GVH123" i="9" s="1"/>
  <c r="GVH129" i="9" s="1"/>
  <c r="GUZ121" i="9"/>
  <c r="GUZ123" i="9" s="1"/>
  <c r="GUR121" i="9"/>
  <c r="GUR123" i="9" s="1"/>
  <c r="GUJ121" i="9"/>
  <c r="GUJ123" i="9" s="1"/>
  <c r="GUB121" i="9"/>
  <c r="GUB123" i="9" s="1"/>
  <c r="GTT121" i="9"/>
  <c r="GTT123" i="9" s="1"/>
  <c r="GTT129" i="9" s="1"/>
  <c r="GTL121" i="9"/>
  <c r="GTL123" i="9" s="1"/>
  <c r="GTD121" i="9"/>
  <c r="GTD123" i="9" s="1"/>
  <c r="GTD129" i="9" s="1"/>
  <c r="GSV121" i="9"/>
  <c r="GSV123" i="9" s="1"/>
  <c r="GSV129" i="9" s="1"/>
  <c r="GSN121" i="9"/>
  <c r="GSN123" i="9" s="1"/>
  <c r="GSF121" i="9"/>
  <c r="GSF123" i="9" s="1"/>
  <c r="GRX121" i="9"/>
  <c r="GRX123" i="9" s="1"/>
  <c r="GRP121" i="9"/>
  <c r="GRP123" i="9" s="1"/>
  <c r="GRH121" i="9"/>
  <c r="GRH123" i="9" s="1"/>
  <c r="GRH129" i="9" s="1"/>
  <c r="GQZ121" i="9"/>
  <c r="GQZ123" i="9" s="1"/>
  <c r="GQR121" i="9"/>
  <c r="GQR123" i="9" s="1"/>
  <c r="GQR129" i="9" s="1"/>
  <c r="GQJ121" i="9"/>
  <c r="GQJ123" i="9" s="1"/>
  <c r="GQJ129" i="9" s="1"/>
  <c r="GQB121" i="9"/>
  <c r="GQB123" i="9" s="1"/>
  <c r="GPT121" i="9"/>
  <c r="GPT123" i="9" s="1"/>
  <c r="GPL121" i="9"/>
  <c r="GPL123" i="9" s="1"/>
  <c r="GPD121" i="9"/>
  <c r="GPD123" i="9" s="1"/>
  <c r="GPD129" i="9" s="1"/>
  <c r="GOV121" i="9"/>
  <c r="GOV123" i="9" s="1"/>
  <c r="GOV129" i="9" s="1"/>
  <c r="GON121" i="9"/>
  <c r="GON123" i="9" s="1"/>
  <c r="GOF121" i="9"/>
  <c r="GOF123" i="9" s="1"/>
  <c r="GOF129" i="9" s="1"/>
  <c r="GNX121" i="9"/>
  <c r="GNX123" i="9" s="1"/>
  <c r="GNX129" i="9" s="1"/>
  <c r="GNP121" i="9"/>
  <c r="GNP123" i="9" s="1"/>
  <c r="GNH121" i="9"/>
  <c r="GNH123" i="9" s="1"/>
  <c r="GMZ121" i="9"/>
  <c r="GMZ123" i="9" s="1"/>
  <c r="GMR121" i="9"/>
  <c r="GMR123" i="9" s="1"/>
  <c r="GMR129" i="9" s="1"/>
  <c r="GMJ121" i="9"/>
  <c r="GMJ123" i="9" s="1"/>
  <c r="GMJ129" i="9" s="1"/>
  <c r="GMB121" i="9"/>
  <c r="GMB123" i="9" s="1"/>
  <c r="GLT121" i="9"/>
  <c r="GLT123" i="9" s="1"/>
  <c r="GLT129" i="9" s="1"/>
  <c r="GLL121" i="9"/>
  <c r="GLL123" i="9" s="1"/>
  <c r="GLL129" i="9" s="1"/>
  <c r="GLD121" i="9"/>
  <c r="GLD123" i="9" s="1"/>
  <c r="GKV121" i="9"/>
  <c r="GKV123" i="9" s="1"/>
  <c r="GKN121" i="9"/>
  <c r="GKN123" i="9" s="1"/>
  <c r="GKF121" i="9"/>
  <c r="GKF123" i="9" s="1"/>
  <c r="GKF129" i="9" s="1"/>
  <c r="GJX121" i="9"/>
  <c r="GJX123" i="9" s="1"/>
  <c r="GJX129" i="9" s="1"/>
  <c r="GJP121" i="9"/>
  <c r="GJP123" i="9" s="1"/>
  <c r="GJH121" i="9"/>
  <c r="GJH123" i="9" s="1"/>
  <c r="GJH129" i="9" s="1"/>
  <c r="GIZ121" i="9"/>
  <c r="GIZ123" i="9" s="1"/>
  <c r="GIZ129" i="9" s="1"/>
  <c r="GIR121" i="9"/>
  <c r="GIR123" i="9" s="1"/>
  <c r="GIJ121" i="9"/>
  <c r="GIJ123" i="9" s="1"/>
  <c r="GIB121" i="9"/>
  <c r="GIB123" i="9" s="1"/>
  <c r="GHT121" i="9"/>
  <c r="GHT123" i="9" s="1"/>
  <c r="GHT129" i="9" s="1"/>
  <c r="GHL121" i="9"/>
  <c r="GHL123" i="9" s="1"/>
  <c r="GHL129" i="9" s="1"/>
  <c r="GHD121" i="9"/>
  <c r="GHD123" i="9" s="1"/>
  <c r="GGV121" i="9"/>
  <c r="GGV123" i="9" s="1"/>
  <c r="GGV129" i="9" s="1"/>
  <c r="GGN121" i="9"/>
  <c r="GGN123" i="9" s="1"/>
  <c r="GGN129" i="9" s="1"/>
  <c r="GGF121" i="9"/>
  <c r="GGF123" i="9" s="1"/>
  <c r="GFX121" i="9"/>
  <c r="GFX123" i="9" s="1"/>
  <c r="GFP121" i="9"/>
  <c r="GFP123" i="9" s="1"/>
  <c r="GFH121" i="9"/>
  <c r="GFH123" i="9" s="1"/>
  <c r="GFH129" i="9" s="1"/>
  <c r="GEZ121" i="9"/>
  <c r="GEZ123" i="9" s="1"/>
  <c r="GEZ129" i="9" s="1"/>
  <c r="GER121" i="9"/>
  <c r="GER123" i="9" s="1"/>
  <c r="GEJ121" i="9"/>
  <c r="GEJ123" i="9" s="1"/>
  <c r="GEJ129" i="9" s="1"/>
  <c r="GEB121" i="9"/>
  <c r="GEB123" i="9" s="1"/>
  <c r="GEB129" i="9" s="1"/>
  <c r="GDT121" i="9"/>
  <c r="GDT123" i="9" s="1"/>
  <c r="GDL121" i="9"/>
  <c r="GDL123" i="9" s="1"/>
  <c r="GDD121" i="9"/>
  <c r="GDD123" i="9" s="1"/>
  <c r="GCV121" i="9"/>
  <c r="GCV123" i="9" s="1"/>
  <c r="GCV129" i="9" s="1"/>
  <c r="GCN121" i="9"/>
  <c r="GCN123" i="9" s="1"/>
  <c r="GCN129" i="9" s="1"/>
  <c r="GCF121" i="9"/>
  <c r="GCF123" i="9" s="1"/>
  <c r="GBX121" i="9"/>
  <c r="GBX123" i="9" s="1"/>
  <c r="GBX129" i="9" s="1"/>
  <c r="GBP121" i="9"/>
  <c r="GBP123" i="9" s="1"/>
  <c r="GBP129" i="9" s="1"/>
  <c r="GBH121" i="9"/>
  <c r="GBH123" i="9" s="1"/>
  <c r="GAZ121" i="9"/>
  <c r="GAZ123" i="9" s="1"/>
  <c r="GAR121" i="9"/>
  <c r="GAR123" i="9" s="1"/>
  <c r="GAJ121" i="9"/>
  <c r="GAJ123" i="9" s="1"/>
  <c r="GAJ129" i="9" s="1"/>
  <c r="GAB121" i="9"/>
  <c r="GAB123" i="9" s="1"/>
  <c r="GAB129" i="9" s="1"/>
  <c r="FZT121" i="9"/>
  <c r="FZT123" i="9" s="1"/>
  <c r="FZL121" i="9"/>
  <c r="FZL123" i="9" s="1"/>
  <c r="FZL129" i="9" s="1"/>
  <c r="FZD121" i="9"/>
  <c r="FZD123" i="9" s="1"/>
  <c r="FZD129" i="9" s="1"/>
  <c r="FYV121" i="9"/>
  <c r="FYV123" i="9" s="1"/>
  <c r="FYN121" i="9"/>
  <c r="FYN123" i="9" s="1"/>
  <c r="FYF121" i="9"/>
  <c r="FYF123" i="9" s="1"/>
  <c r="FXX121" i="9"/>
  <c r="FXX123" i="9" s="1"/>
  <c r="FXX129" i="9" s="1"/>
  <c r="FXP121" i="9"/>
  <c r="FXP123" i="9" s="1"/>
  <c r="FXP129" i="9" s="1"/>
  <c r="FXH121" i="9"/>
  <c r="FXH123" i="9" s="1"/>
  <c r="FWZ121" i="9"/>
  <c r="FWZ123" i="9" s="1"/>
  <c r="FWZ129" i="9" s="1"/>
  <c r="FWR121" i="9"/>
  <c r="FWR123" i="9" s="1"/>
  <c r="FWR129" i="9" s="1"/>
  <c r="FWJ121" i="9"/>
  <c r="FWJ123" i="9" s="1"/>
  <c r="FWB121" i="9"/>
  <c r="FWB123" i="9" s="1"/>
  <c r="FVT121" i="9"/>
  <c r="FVT123" i="9" s="1"/>
  <c r="FVL121" i="9"/>
  <c r="FVL123" i="9" s="1"/>
  <c r="FVL129" i="9" s="1"/>
  <c r="FVD121" i="9"/>
  <c r="FVD123" i="9" s="1"/>
  <c r="FVD129" i="9" s="1"/>
  <c r="FUV121" i="9"/>
  <c r="FUV123" i="9" s="1"/>
  <c r="FUN121" i="9"/>
  <c r="FUN123" i="9" s="1"/>
  <c r="FUN129" i="9" s="1"/>
  <c r="FUF121" i="9"/>
  <c r="FUF123" i="9" s="1"/>
  <c r="FUF129" i="9" s="1"/>
  <c r="FTX121" i="9"/>
  <c r="FTX123" i="9" s="1"/>
  <c r="FTP121" i="9"/>
  <c r="FTP123" i="9" s="1"/>
  <c r="FTH121" i="9"/>
  <c r="FTH123" i="9" s="1"/>
  <c r="FSZ121" i="9"/>
  <c r="FSZ123" i="9" s="1"/>
  <c r="FSZ129" i="9" s="1"/>
  <c r="FSR121" i="9"/>
  <c r="FSR123" i="9" s="1"/>
  <c r="FSR129" i="9" s="1"/>
  <c r="FSJ121" i="9"/>
  <c r="FSJ123" i="9" s="1"/>
  <c r="FSB121" i="9"/>
  <c r="FSB123" i="9" s="1"/>
  <c r="FSB129" i="9" s="1"/>
  <c r="FRT121" i="9"/>
  <c r="FRT123" i="9" s="1"/>
  <c r="FRT129" i="9" s="1"/>
  <c r="FRL121" i="9"/>
  <c r="FRL123" i="9" s="1"/>
  <c r="FRD121" i="9"/>
  <c r="FRD123" i="9" s="1"/>
  <c r="FQV121" i="9"/>
  <c r="FQV123" i="9" s="1"/>
  <c r="FQN121" i="9"/>
  <c r="FQN123" i="9" s="1"/>
  <c r="FQN129" i="9" s="1"/>
  <c r="FQF121" i="9"/>
  <c r="FQF123" i="9" s="1"/>
  <c r="FQF129" i="9" s="1"/>
  <c r="FPX121" i="9"/>
  <c r="FPX123" i="9" s="1"/>
  <c r="FPP121" i="9"/>
  <c r="FPP123" i="9" s="1"/>
  <c r="FPP129" i="9" s="1"/>
  <c r="FPH121" i="9"/>
  <c r="FPH123" i="9" s="1"/>
  <c r="FPH129" i="9" s="1"/>
  <c r="FOZ121" i="9"/>
  <c r="FOZ123" i="9" s="1"/>
  <c r="FOR121" i="9"/>
  <c r="FOR123" i="9" s="1"/>
  <c r="FOJ121" i="9"/>
  <c r="FOJ123" i="9" s="1"/>
  <c r="FOB121" i="9"/>
  <c r="FOB123" i="9" s="1"/>
  <c r="FOB129" i="9" s="1"/>
  <c r="FNT121" i="9"/>
  <c r="FNT123" i="9" s="1"/>
  <c r="FNT129" i="9" s="1"/>
  <c r="FNL121" i="9"/>
  <c r="FNL123" i="9" s="1"/>
  <c r="FND121" i="9"/>
  <c r="FND123" i="9" s="1"/>
  <c r="FND129" i="9" s="1"/>
  <c r="FMV121" i="9"/>
  <c r="FMV123" i="9" s="1"/>
  <c r="FMV129" i="9" s="1"/>
  <c r="FMN121" i="9"/>
  <c r="FMN123" i="9" s="1"/>
  <c r="FMF121" i="9"/>
  <c r="FMF123" i="9" s="1"/>
  <c r="FLX121" i="9"/>
  <c r="FLX123" i="9" s="1"/>
  <c r="FLP121" i="9"/>
  <c r="FLP123" i="9" s="1"/>
  <c r="FLP129" i="9" s="1"/>
  <c r="FLH121" i="9"/>
  <c r="FLH123" i="9" s="1"/>
  <c r="FLH129" i="9" s="1"/>
  <c r="FKZ121" i="9"/>
  <c r="FKZ123" i="9" s="1"/>
  <c r="FKR121" i="9"/>
  <c r="FKR123" i="9" s="1"/>
  <c r="FKR129" i="9" s="1"/>
  <c r="FKJ121" i="9"/>
  <c r="FKJ123" i="9" s="1"/>
  <c r="FKJ129" i="9" s="1"/>
  <c r="FKB121" i="9"/>
  <c r="FKB123" i="9" s="1"/>
  <c r="FJT121" i="9"/>
  <c r="FJT123" i="9" s="1"/>
  <c r="FJL121" i="9"/>
  <c r="FJL123" i="9" s="1"/>
  <c r="FJD121" i="9"/>
  <c r="FJD123" i="9" s="1"/>
  <c r="FJD129" i="9" s="1"/>
  <c r="FIV121" i="9"/>
  <c r="FIV123" i="9" s="1"/>
  <c r="FIV129" i="9" s="1"/>
  <c r="FIN121" i="9"/>
  <c r="FIN123" i="9" s="1"/>
  <c r="FIF121" i="9"/>
  <c r="FIF123" i="9" s="1"/>
  <c r="FIF129" i="9" s="1"/>
  <c r="FHX121" i="9"/>
  <c r="FHX123" i="9" s="1"/>
  <c r="FHX129" i="9" s="1"/>
  <c r="FHP121" i="9"/>
  <c r="FHP123" i="9" s="1"/>
  <c r="FHH121" i="9"/>
  <c r="FHH123" i="9" s="1"/>
  <c r="FGZ121" i="9"/>
  <c r="FGZ123" i="9" s="1"/>
  <c r="FGR121" i="9"/>
  <c r="FGR123" i="9" s="1"/>
  <c r="FGR129" i="9" s="1"/>
  <c r="FGJ121" i="9"/>
  <c r="FGJ123" i="9" s="1"/>
  <c r="FGJ129" i="9" s="1"/>
  <c r="FGB121" i="9"/>
  <c r="FGB123" i="9" s="1"/>
  <c r="FFT121" i="9"/>
  <c r="FFT123" i="9" s="1"/>
  <c r="FFT129" i="9" s="1"/>
  <c r="FFL121" i="9"/>
  <c r="FFL123" i="9" s="1"/>
  <c r="FFL129" i="9" s="1"/>
  <c r="FFD121" i="9"/>
  <c r="FFD123" i="9" s="1"/>
  <c r="FEV121" i="9"/>
  <c r="FEV123" i="9" s="1"/>
  <c r="FEN121" i="9"/>
  <c r="FEN123" i="9" s="1"/>
  <c r="FEF121" i="9"/>
  <c r="FEF123" i="9" s="1"/>
  <c r="FEF129" i="9" s="1"/>
  <c r="FDX121" i="9"/>
  <c r="FDX123" i="9" s="1"/>
  <c r="FDX129" i="9" s="1"/>
  <c r="FDP121" i="9"/>
  <c r="FDP123" i="9" s="1"/>
  <c r="FDH121" i="9"/>
  <c r="FDH123" i="9" s="1"/>
  <c r="FDH129" i="9" s="1"/>
  <c r="FCZ121" i="9"/>
  <c r="FCZ123" i="9" s="1"/>
  <c r="FCZ129" i="9" s="1"/>
  <c r="FCR121" i="9"/>
  <c r="FCR123" i="9" s="1"/>
  <c r="FCJ121" i="9"/>
  <c r="FCJ123" i="9" s="1"/>
  <c r="FCB121" i="9"/>
  <c r="FCB123" i="9" s="1"/>
  <c r="FBT121" i="9"/>
  <c r="FBT123" i="9" s="1"/>
  <c r="FBT129" i="9" s="1"/>
  <c r="FBL121" i="9"/>
  <c r="FBL123" i="9" s="1"/>
  <c r="FBL129" i="9" s="1"/>
  <c r="FBD121" i="9"/>
  <c r="FBD123" i="9" s="1"/>
  <c r="FAV121" i="9"/>
  <c r="FAV123" i="9" s="1"/>
  <c r="FAV129" i="9" s="1"/>
  <c r="FAN121" i="9"/>
  <c r="FAN123" i="9" s="1"/>
  <c r="FAN129" i="9" s="1"/>
  <c r="FAF121" i="9"/>
  <c r="FAF123" i="9" s="1"/>
  <c r="EZX121" i="9"/>
  <c r="EZX123" i="9" s="1"/>
  <c r="EZP121" i="9"/>
  <c r="EZP123" i="9" s="1"/>
  <c r="EZH121" i="9"/>
  <c r="EZH123" i="9" s="1"/>
  <c r="EZH129" i="9" s="1"/>
  <c r="EYZ121" i="9"/>
  <c r="EYZ123" i="9" s="1"/>
  <c r="EYZ129" i="9" s="1"/>
  <c r="EYR121" i="9"/>
  <c r="EYR123" i="9" s="1"/>
  <c r="EYJ121" i="9"/>
  <c r="EYJ123" i="9" s="1"/>
  <c r="EYJ129" i="9" s="1"/>
  <c r="EYB121" i="9"/>
  <c r="EYB123" i="9" s="1"/>
  <c r="EYB129" i="9" s="1"/>
  <c r="EXT121" i="9"/>
  <c r="EXT123" i="9" s="1"/>
  <c r="EXL121" i="9"/>
  <c r="EXL123" i="9" s="1"/>
  <c r="EXD121" i="9"/>
  <c r="EXD123" i="9" s="1"/>
  <c r="EWV121" i="9"/>
  <c r="EWV123" i="9" s="1"/>
  <c r="EWV129" i="9" s="1"/>
  <c r="EWN121" i="9"/>
  <c r="EWN123" i="9" s="1"/>
  <c r="EWN129" i="9" s="1"/>
  <c r="EWF121" i="9"/>
  <c r="EWF123" i="9" s="1"/>
  <c r="EVX121" i="9"/>
  <c r="EVX123" i="9" s="1"/>
  <c r="EVX129" i="9" s="1"/>
  <c r="EVP121" i="9"/>
  <c r="EVP123" i="9" s="1"/>
  <c r="EVP129" i="9" s="1"/>
  <c r="EVH121" i="9"/>
  <c r="EVH123" i="9" s="1"/>
  <c r="EUZ121" i="9"/>
  <c r="EUZ123" i="9" s="1"/>
  <c r="EUR121" i="9"/>
  <c r="EUR123" i="9" s="1"/>
  <c r="EUJ121" i="9"/>
  <c r="EUJ123" i="9" s="1"/>
  <c r="EUJ129" i="9" s="1"/>
  <c r="EUB121" i="9"/>
  <c r="EUB123" i="9" s="1"/>
  <c r="EUB129" i="9" s="1"/>
  <c r="ETT121" i="9"/>
  <c r="ETT123" i="9" s="1"/>
  <c r="ETL121" i="9"/>
  <c r="ETL123" i="9" s="1"/>
  <c r="ETL129" i="9" s="1"/>
  <c r="ETD121" i="9"/>
  <c r="ETD123" i="9" s="1"/>
  <c r="ETD129" i="9" s="1"/>
  <c r="ESV121" i="9"/>
  <c r="ESV123" i="9" s="1"/>
  <c r="ESN121" i="9"/>
  <c r="ESN123" i="9" s="1"/>
  <c r="ESF121" i="9"/>
  <c r="ESF123" i="9" s="1"/>
  <c r="ERX121" i="9"/>
  <c r="ERX123" i="9" s="1"/>
  <c r="ERX129" i="9" s="1"/>
  <c r="ERP121" i="9"/>
  <c r="ERP123" i="9" s="1"/>
  <c r="ERP129" i="9" s="1"/>
  <c r="ERH121" i="9"/>
  <c r="ERH123" i="9" s="1"/>
  <c r="EQZ121" i="9"/>
  <c r="EQZ123" i="9" s="1"/>
  <c r="EQZ129" i="9" s="1"/>
  <c r="EQR121" i="9"/>
  <c r="EQR123" i="9" s="1"/>
  <c r="EQR129" i="9" s="1"/>
  <c r="EQJ121" i="9"/>
  <c r="EQJ123" i="9" s="1"/>
  <c r="EQB121" i="9"/>
  <c r="EQB123" i="9" s="1"/>
  <c r="EPT121" i="9"/>
  <c r="EPT123" i="9" s="1"/>
  <c r="EPL121" i="9"/>
  <c r="EPL123" i="9" s="1"/>
  <c r="EPL129" i="9" s="1"/>
  <c r="EPD121" i="9"/>
  <c r="EPD123" i="9" s="1"/>
  <c r="EPD129" i="9" s="1"/>
  <c r="EOV121" i="9"/>
  <c r="EOV123" i="9" s="1"/>
  <c r="EON121" i="9"/>
  <c r="EON123" i="9" s="1"/>
  <c r="EON129" i="9" s="1"/>
  <c r="EOF121" i="9"/>
  <c r="EOF123" i="9" s="1"/>
  <c r="EOF129" i="9" s="1"/>
  <c r="ENX121" i="9"/>
  <c r="ENX123" i="9" s="1"/>
  <c r="ENP121" i="9"/>
  <c r="ENP123" i="9" s="1"/>
  <c r="ENH121" i="9"/>
  <c r="ENH123" i="9" s="1"/>
  <c r="EMZ121" i="9"/>
  <c r="EMZ123" i="9" s="1"/>
  <c r="EMZ129" i="9" s="1"/>
  <c r="EMR121" i="9"/>
  <c r="EMR123" i="9" s="1"/>
  <c r="EMR129" i="9" s="1"/>
  <c r="EMJ121" i="9"/>
  <c r="EMJ123" i="9" s="1"/>
  <c r="EMB121" i="9"/>
  <c r="EMB123" i="9" s="1"/>
  <c r="EMB129" i="9" s="1"/>
  <c r="ELT121" i="9"/>
  <c r="ELT123" i="9" s="1"/>
  <c r="ELT129" i="9" s="1"/>
  <c r="ELL121" i="9"/>
  <c r="ELL123" i="9" s="1"/>
  <c r="ELD121" i="9"/>
  <c r="ELD123" i="9" s="1"/>
  <c r="EKV121" i="9"/>
  <c r="EKV123" i="9" s="1"/>
  <c r="EKN121" i="9"/>
  <c r="EKN123" i="9" s="1"/>
  <c r="EKN129" i="9" s="1"/>
  <c r="EKF121" i="9"/>
  <c r="EKF123" i="9" s="1"/>
  <c r="EKF129" i="9" s="1"/>
  <c r="EJX121" i="9"/>
  <c r="EJX123" i="9" s="1"/>
  <c r="EJP121" i="9"/>
  <c r="EJP123" i="9" s="1"/>
  <c r="EJP129" i="9" s="1"/>
  <c r="EJH121" i="9"/>
  <c r="EJH123" i="9" s="1"/>
  <c r="EJH129" i="9" s="1"/>
  <c r="EIZ121" i="9"/>
  <c r="EIZ123" i="9" s="1"/>
  <c r="EIR121" i="9"/>
  <c r="EIR123" i="9" s="1"/>
  <c r="EIJ121" i="9"/>
  <c r="EIJ123" i="9" s="1"/>
  <c r="EIB121" i="9"/>
  <c r="EIB123" i="9" s="1"/>
  <c r="EIB129" i="9" s="1"/>
  <c r="EHT121" i="9"/>
  <c r="EHT123" i="9" s="1"/>
  <c r="EHT129" i="9" s="1"/>
  <c r="EHL121" i="9"/>
  <c r="EHL123" i="9" s="1"/>
  <c r="EHD121" i="9"/>
  <c r="EHD123" i="9" s="1"/>
  <c r="EHD129" i="9" s="1"/>
  <c r="EGV121" i="9"/>
  <c r="EGV123" i="9" s="1"/>
  <c r="EGV129" i="9" s="1"/>
  <c r="EGN121" i="9"/>
  <c r="EGN123" i="9" s="1"/>
  <c r="EGF121" i="9"/>
  <c r="EGF123" i="9" s="1"/>
  <c r="EFX121" i="9"/>
  <c r="EFX123" i="9" s="1"/>
  <c r="EFP121" i="9"/>
  <c r="EFP123" i="9" s="1"/>
  <c r="EFP129" i="9" s="1"/>
  <c r="EFH121" i="9"/>
  <c r="EFH123" i="9" s="1"/>
  <c r="EFH129" i="9" s="1"/>
  <c r="EEZ121" i="9"/>
  <c r="EEZ123" i="9" s="1"/>
  <c r="EER121" i="9"/>
  <c r="EER123" i="9" s="1"/>
  <c r="EER129" i="9" s="1"/>
  <c r="EEJ121" i="9"/>
  <c r="EEJ123" i="9" s="1"/>
  <c r="EEJ129" i="9" s="1"/>
  <c r="EEB121" i="9"/>
  <c r="EEB123" i="9" s="1"/>
  <c r="EDT121" i="9"/>
  <c r="EDT123" i="9" s="1"/>
  <c r="EDL121" i="9"/>
  <c r="EDL123" i="9" s="1"/>
  <c r="EDD121" i="9"/>
  <c r="EDD123" i="9" s="1"/>
  <c r="EDD129" i="9" s="1"/>
  <c r="ECV121" i="9"/>
  <c r="ECV123" i="9" s="1"/>
  <c r="ECV129" i="9" s="1"/>
  <c r="ECN121" i="9"/>
  <c r="ECN123" i="9" s="1"/>
  <c r="ECF121" i="9"/>
  <c r="ECF123" i="9" s="1"/>
  <c r="ECF129" i="9" s="1"/>
  <c r="EBX121" i="9"/>
  <c r="EBX123" i="9" s="1"/>
  <c r="EBX129" i="9" s="1"/>
  <c r="EBP121" i="9"/>
  <c r="EBP123" i="9" s="1"/>
  <c r="EBH121" i="9"/>
  <c r="EBH123" i="9" s="1"/>
  <c r="EAZ121" i="9"/>
  <c r="EAZ123" i="9" s="1"/>
  <c r="EAR121" i="9"/>
  <c r="EAR123" i="9" s="1"/>
  <c r="EAR129" i="9" s="1"/>
  <c r="EAJ121" i="9"/>
  <c r="EAJ123" i="9" s="1"/>
  <c r="EAJ129" i="9" s="1"/>
  <c r="EAB121" i="9"/>
  <c r="EAB123" i="9" s="1"/>
  <c r="DZT121" i="9"/>
  <c r="DZT123" i="9" s="1"/>
  <c r="DZT129" i="9" s="1"/>
  <c r="DZL121" i="9"/>
  <c r="DZL123" i="9" s="1"/>
  <c r="DZL129" i="9" s="1"/>
  <c r="DZD121" i="9"/>
  <c r="DZD123" i="9" s="1"/>
  <c r="DYV121" i="9"/>
  <c r="DYV123" i="9" s="1"/>
  <c r="DYN121" i="9"/>
  <c r="DYN123" i="9" s="1"/>
  <c r="DYF121" i="9"/>
  <c r="DYF123" i="9" s="1"/>
  <c r="DYF129" i="9" s="1"/>
  <c r="DXX121" i="9"/>
  <c r="DXX123" i="9" s="1"/>
  <c r="DXX129" i="9" s="1"/>
  <c r="DXP121" i="9"/>
  <c r="DXP123" i="9" s="1"/>
  <c r="DXH121" i="9"/>
  <c r="DXH123" i="9" s="1"/>
  <c r="DXH129" i="9" s="1"/>
  <c r="DWZ121" i="9"/>
  <c r="DWZ123" i="9" s="1"/>
  <c r="DWZ129" i="9" s="1"/>
  <c r="DWR121" i="9"/>
  <c r="DWR123" i="9" s="1"/>
  <c r="DWJ121" i="9"/>
  <c r="DWJ123" i="9" s="1"/>
  <c r="DWB121" i="9"/>
  <c r="DWB123" i="9" s="1"/>
  <c r="DVT121" i="9"/>
  <c r="DVT123" i="9" s="1"/>
  <c r="DVT129" i="9" s="1"/>
  <c r="DVL121" i="9"/>
  <c r="DVL123" i="9" s="1"/>
  <c r="DVL129" i="9" s="1"/>
  <c r="DVD121" i="9"/>
  <c r="DVD123" i="9" s="1"/>
  <c r="DUV121" i="9"/>
  <c r="DUV123" i="9" s="1"/>
  <c r="DUV129" i="9" s="1"/>
  <c r="DUN121" i="9"/>
  <c r="DUN123" i="9" s="1"/>
  <c r="DUN129" i="9" s="1"/>
  <c r="DUF121" i="9"/>
  <c r="DUF123" i="9" s="1"/>
  <c r="DTX121" i="9"/>
  <c r="DTX123" i="9" s="1"/>
  <c r="DTP121" i="9"/>
  <c r="DTP123" i="9" s="1"/>
  <c r="DTH121" i="9"/>
  <c r="DTH123" i="9" s="1"/>
  <c r="DTH129" i="9" s="1"/>
  <c r="DSZ121" i="9"/>
  <c r="DSZ123" i="9" s="1"/>
  <c r="DSZ129" i="9" s="1"/>
  <c r="DSR121" i="9"/>
  <c r="DSR123" i="9" s="1"/>
  <c r="DSJ121" i="9"/>
  <c r="DSJ123" i="9" s="1"/>
  <c r="DSJ129" i="9" s="1"/>
  <c r="DSB121" i="9"/>
  <c r="DSB123" i="9" s="1"/>
  <c r="DSB129" i="9" s="1"/>
  <c r="DRT121" i="9"/>
  <c r="DRT123" i="9" s="1"/>
  <c r="DRL121" i="9"/>
  <c r="DRL123" i="9" s="1"/>
  <c r="DRD121" i="9"/>
  <c r="DRD123" i="9" s="1"/>
  <c r="DQV121" i="9"/>
  <c r="DQV123" i="9" s="1"/>
  <c r="DQV129" i="9" s="1"/>
  <c r="DQN121" i="9"/>
  <c r="DQN123" i="9" s="1"/>
  <c r="DQN129" i="9" s="1"/>
  <c r="DQF121" i="9"/>
  <c r="DQF123" i="9" s="1"/>
  <c r="DPX121" i="9"/>
  <c r="DPX123" i="9" s="1"/>
  <c r="DPX129" i="9" s="1"/>
  <c r="DPP121" i="9"/>
  <c r="DPP123" i="9" s="1"/>
  <c r="DPP129" i="9" s="1"/>
  <c r="DPH121" i="9"/>
  <c r="DPH123" i="9" s="1"/>
  <c r="DOZ121" i="9"/>
  <c r="DOZ123" i="9" s="1"/>
  <c r="DOR121" i="9"/>
  <c r="DOR123" i="9" s="1"/>
  <c r="DOJ121" i="9"/>
  <c r="DOJ123" i="9" s="1"/>
  <c r="DOJ129" i="9" s="1"/>
  <c r="DOB121" i="9"/>
  <c r="DOB123" i="9" s="1"/>
  <c r="DOB129" i="9" s="1"/>
  <c r="DNT121" i="9"/>
  <c r="DNT123" i="9" s="1"/>
  <c r="DNL121" i="9"/>
  <c r="DNL123" i="9" s="1"/>
  <c r="DNL129" i="9" s="1"/>
  <c r="DND121" i="9"/>
  <c r="DND123" i="9" s="1"/>
  <c r="DND129" i="9" s="1"/>
  <c r="DMV121" i="9"/>
  <c r="DMV123" i="9" s="1"/>
  <c r="DMN121" i="9"/>
  <c r="DMN123" i="9" s="1"/>
  <c r="DMF121" i="9"/>
  <c r="DMF123" i="9" s="1"/>
  <c r="DLX121" i="9"/>
  <c r="DLX123" i="9" s="1"/>
  <c r="DLX129" i="9" s="1"/>
  <c r="DLP121" i="9"/>
  <c r="DLP123" i="9" s="1"/>
  <c r="DLP129" i="9" s="1"/>
  <c r="DLH121" i="9"/>
  <c r="DLH123" i="9" s="1"/>
  <c r="DKZ121" i="9"/>
  <c r="DKZ123" i="9" s="1"/>
  <c r="DKZ129" i="9" s="1"/>
  <c r="DKR121" i="9"/>
  <c r="DKR123" i="9" s="1"/>
  <c r="DKR129" i="9" s="1"/>
  <c r="DKJ121" i="9"/>
  <c r="DKJ123" i="9" s="1"/>
  <c r="DKB121" i="9"/>
  <c r="DKB123" i="9" s="1"/>
  <c r="DJT121" i="9"/>
  <c r="DJT123" i="9" s="1"/>
  <c r="DJL121" i="9"/>
  <c r="DJL123" i="9" s="1"/>
  <c r="DJL129" i="9" s="1"/>
  <c r="DJD121" i="9"/>
  <c r="DJD123" i="9" s="1"/>
  <c r="DJD129" i="9" s="1"/>
  <c r="DIV121" i="9"/>
  <c r="DIV123" i="9" s="1"/>
  <c r="DIN121" i="9"/>
  <c r="DIN123" i="9" s="1"/>
  <c r="DIN129" i="9" s="1"/>
  <c r="DIF121" i="9"/>
  <c r="DIF123" i="9" s="1"/>
  <c r="DIF129" i="9" s="1"/>
  <c r="DHX121" i="9"/>
  <c r="DHX123" i="9" s="1"/>
  <c r="DHP121" i="9"/>
  <c r="DHP123" i="9" s="1"/>
  <c r="DHH121" i="9"/>
  <c r="DHH123" i="9" s="1"/>
  <c r="DGZ121" i="9"/>
  <c r="DGZ123" i="9" s="1"/>
  <c r="DGZ129" i="9" s="1"/>
  <c r="DGR121" i="9"/>
  <c r="DGR123" i="9" s="1"/>
  <c r="DGR129" i="9" s="1"/>
  <c r="DGJ121" i="9"/>
  <c r="DGJ123" i="9" s="1"/>
  <c r="DGB121" i="9"/>
  <c r="DGB123" i="9" s="1"/>
  <c r="DGB129" i="9" s="1"/>
  <c r="DFT121" i="9"/>
  <c r="DFT123" i="9" s="1"/>
  <c r="DFT129" i="9" s="1"/>
  <c r="DFL121" i="9"/>
  <c r="DFL123" i="9" s="1"/>
  <c r="DFD121" i="9"/>
  <c r="DFD123" i="9" s="1"/>
  <c r="DEV121" i="9"/>
  <c r="DEV123" i="9" s="1"/>
  <c r="DEN121" i="9"/>
  <c r="DEN123" i="9" s="1"/>
  <c r="DEN129" i="9" s="1"/>
  <c r="DEF121" i="9"/>
  <c r="DEF123" i="9" s="1"/>
  <c r="DEF129" i="9" s="1"/>
  <c r="DDX121" i="9"/>
  <c r="DDX123" i="9" s="1"/>
  <c r="DDP121" i="9"/>
  <c r="DDP123" i="9" s="1"/>
  <c r="DDP129" i="9" s="1"/>
  <c r="DDH121" i="9"/>
  <c r="DDH123" i="9" s="1"/>
  <c r="DDH129" i="9" s="1"/>
  <c r="DCZ121" i="9"/>
  <c r="DCZ123" i="9" s="1"/>
  <c r="DCR121" i="9"/>
  <c r="DCR123" i="9" s="1"/>
  <c r="DCJ121" i="9"/>
  <c r="DCJ123" i="9" s="1"/>
  <c r="DCB121" i="9"/>
  <c r="DCB123" i="9" s="1"/>
  <c r="DCB129" i="9" s="1"/>
  <c r="DBT121" i="9"/>
  <c r="DBT123" i="9" s="1"/>
  <c r="DBT129" i="9" s="1"/>
  <c r="DBL121" i="9"/>
  <c r="DBL123" i="9" s="1"/>
  <c r="DBD121" i="9"/>
  <c r="DBD123" i="9" s="1"/>
  <c r="DBD129" i="9" s="1"/>
  <c r="DAV121" i="9"/>
  <c r="DAV123" i="9" s="1"/>
  <c r="DAV129" i="9" s="1"/>
  <c r="DAN121" i="9"/>
  <c r="DAN123" i="9" s="1"/>
  <c r="DAF121" i="9"/>
  <c r="DAF123" i="9" s="1"/>
  <c r="CZX121" i="9"/>
  <c r="CZX123" i="9" s="1"/>
  <c r="CZP121" i="9"/>
  <c r="CZP123" i="9" s="1"/>
  <c r="CZP129" i="9" s="1"/>
  <c r="CZH121" i="9"/>
  <c r="CZH123" i="9" s="1"/>
  <c r="CZH129" i="9" s="1"/>
  <c r="CYZ121" i="9"/>
  <c r="CYZ123" i="9" s="1"/>
  <c r="CYR121" i="9"/>
  <c r="CYR123" i="9" s="1"/>
  <c r="CYR129" i="9" s="1"/>
  <c r="CYJ121" i="9"/>
  <c r="CYJ123" i="9" s="1"/>
  <c r="CYJ129" i="9" s="1"/>
  <c r="CYB121" i="9"/>
  <c r="CYB123" i="9" s="1"/>
  <c r="CXT121" i="9"/>
  <c r="CXT123" i="9" s="1"/>
  <c r="CXL121" i="9"/>
  <c r="CXL123" i="9" s="1"/>
  <c r="CXD121" i="9"/>
  <c r="CXD123" i="9" s="1"/>
  <c r="CXD129" i="9" s="1"/>
  <c r="CWV121" i="9"/>
  <c r="CWV123" i="9" s="1"/>
  <c r="CWV129" i="9" s="1"/>
  <c r="CWN121" i="9"/>
  <c r="CWN123" i="9" s="1"/>
  <c r="CWF121" i="9"/>
  <c r="CWF123" i="9" s="1"/>
  <c r="CWF129" i="9" s="1"/>
  <c r="CVX121" i="9"/>
  <c r="CVX123" i="9" s="1"/>
  <c r="CVX129" i="9" s="1"/>
  <c r="CVP121" i="9"/>
  <c r="CVP123" i="9" s="1"/>
  <c r="CVH121" i="9"/>
  <c r="CVH123" i="9" s="1"/>
  <c r="CUZ121" i="9"/>
  <c r="CUZ123" i="9" s="1"/>
  <c r="CUR121" i="9"/>
  <c r="CUR123" i="9" s="1"/>
  <c r="CUR129" i="9" s="1"/>
  <c r="CUJ121" i="9"/>
  <c r="CUJ123" i="9" s="1"/>
  <c r="CUJ129" i="9" s="1"/>
  <c r="CUB121" i="9"/>
  <c r="CUB123" i="9" s="1"/>
  <c r="CTT121" i="9"/>
  <c r="CTT123" i="9" s="1"/>
  <c r="CTT129" i="9" s="1"/>
  <c r="CTL121" i="9"/>
  <c r="CTL123" i="9" s="1"/>
  <c r="CTL129" i="9" s="1"/>
  <c r="CTD121" i="9"/>
  <c r="CTD123" i="9" s="1"/>
  <c r="CSV121" i="9"/>
  <c r="CSV123" i="9" s="1"/>
  <c r="CSN121" i="9"/>
  <c r="CSN123" i="9" s="1"/>
  <c r="CSF121" i="9"/>
  <c r="CSF123" i="9" s="1"/>
  <c r="CSF129" i="9" s="1"/>
  <c r="CRX121" i="9"/>
  <c r="CRX123" i="9" s="1"/>
  <c r="CRX129" i="9" s="1"/>
  <c r="CRP121" i="9"/>
  <c r="CRP123" i="9" s="1"/>
  <c r="CRH121" i="9"/>
  <c r="CRH123" i="9" s="1"/>
  <c r="CRH129" i="9" s="1"/>
  <c r="CQZ121" i="9"/>
  <c r="CQZ123" i="9" s="1"/>
  <c r="CQZ129" i="9" s="1"/>
  <c r="CQR121" i="9"/>
  <c r="CQR123" i="9" s="1"/>
  <c r="CQJ121" i="9"/>
  <c r="CQJ123" i="9" s="1"/>
  <c r="CQB121" i="9"/>
  <c r="CQB123" i="9" s="1"/>
  <c r="CPT121" i="9"/>
  <c r="CPT123" i="9" s="1"/>
  <c r="CPT129" i="9" s="1"/>
  <c r="CPL121" i="9"/>
  <c r="CPL123" i="9" s="1"/>
  <c r="CPL129" i="9" s="1"/>
  <c r="CPD121" i="9"/>
  <c r="CPD123" i="9" s="1"/>
  <c r="COV121" i="9"/>
  <c r="COV123" i="9" s="1"/>
  <c r="COV129" i="9" s="1"/>
  <c r="CON121" i="9"/>
  <c r="CON123" i="9" s="1"/>
  <c r="CON129" i="9" s="1"/>
  <c r="COF121" i="9"/>
  <c r="COF123" i="9" s="1"/>
  <c r="CNX121" i="9"/>
  <c r="CNX123" i="9" s="1"/>
  <c r="CNP121" i="9"/>
  <c r="CNP123" i="9" s="1"/>
  <c r="CNH121" i="9"/>
  <c r="CNH123" i="9" s="1"/>
  <c r="CNH129" i="9" s="1"/>
  <c r="CMZ121" i="9"/>
  <c r="CMZ123" i="9" s="1"/>
  <c r="CMZ129" i="9" s="1"/>
  <c r="CMR121" i="9"/>
  <c r="CMR123" i="9" s="1"/>
  <c r="CMJ121" i="9"/>
  <c r="CMJ123" i="9" s="1"/>
  <c r="CMJ129" i="9" s="1"/>
  <c r="CMB121" i="9"/>
  <c r="CMB123" i="9" s="1"/>
  <c r="CMB129" i="9" s="1"/>
  <c r="CLT121" i="9"/>
  <c r="CLT123" i="9" s="1"/>
  <c r="CLL121" i="9"/>
  <c r="CLL123" i="9" s="1"/>
  <c r="CLD121" i="9"/>
  <c r="CLD123" i="9" s="1"/>
  <c r="CKV121" i="9"/>
  <c r="CKV123" i="9" s="1"/>
  <c r="CKV129" i="9" s="1"/>
  <c r="CKN121" i="9"/>
  <c r="CKN123" i="9" s="1"/>
  <c r="CKN129" i="9" s="1"/>
  <c r="CKF121" i="9"/>
  <c r="CKF123" i="9" s="1"/>
  <c r="CJX121" i="9"/>
  <c r="CJX123" i="9" s="1"/>
  <c r="CJX129" i="9" s="1"/>
  <c r="CJP121" i="9"/>
  <c r="CJP123" i="9" s="1"/>
  <c r="CJP129" i="9" s="1"/>
  <c r="CJH121" i="9"/>
  <c r="CJH123" i="9" s="1"/>
  <c r="CIZ121" i="9"/>
  <c r="CIZ123" i="9" s="1"/>
  <c r="CIR121" i="9"/>
  <c r="CIR123" i="9" s="1"/>
  <c r="CIJ121" i="9"/>
  <c r="CIJ123" i="9" s="1"/>
  <c r="CIJ129" i="9" s="1"/>
  <c r="CIB121" i="9"/>
  <c r="CIB123" i="9" s="1"/>
  <c r="CIB129" i="9" s="1"/>
  <c r="CHT121" i="9"/>
  <c r="CHT123" i="9" s="1"/>
  <c r="CHL121" i="9"/>
  <c r="CHL123" i="9" s="1"/>
  <c r="CHL129" i="9" s="1"/>
  <c r="CHD121" i="9"/>
  <c r="CHD123" i="9" s="1"/>
  <c r="CHD129" i="9" s="1"/>
  <c r="CGV121" i="9"/>
  <c r="CGV123" i="9" s="1"/>
  <c r="CGN121" i="9"/>
  <c r="CGN123" i="9" s="1"/>
  <c r="CGF121" i="9"/>
  <c r="CGF123" i="9" s="1"/>
  <c r="CFX121" i="9"/>
  <c r="CFX123" i="9" s="1"/>
  <c r="CFX129" i="9" s="1"/>
  <c r="CFP121" i="9"/>
  <c r="CFP123" i="9" s="1"/>
  <c r="CFP129" i="9" s="1"/>
  <c r="CFH121" i="9"/>
  <c r="CFH123" i="9" s="1"/>
  <c r="CEZ121" i="9"/>
  <c r="CEZ123" i="9" s="1"/>
  <c r="CEZ129" i="9" s="1"/>
  <c r="CER121" i="9"/>
  <c r="CER123" i="9" s="1"/>
  <c r="CER129" i="9" s="1"/>
  <c r="CEJ121" i="9"/>
  <c r="CEJ123" i="9" s="1"/>
  <c r="CEB121" i="9"/>
  <c r="CEB123" i="9" s="1"/>
  <c r="CDT121" i="9"/>
  <c r="CDT123" i="9" s="1"/>
  <c r="CDL121" i="9"/>
  <c r="CDL123" i="9" s="1"/>
  <c r="CDL129" i="9" s="1"/>
  <c r="CDD121" i="9"/>
  <c r="CDD123" i="9" s="1"/>
  <c r="CDD129" i="9" s="1"/>
  <c r="CCV121" i="9"/>
  <c r="CCV123" i="9" s="1"/>
  <c r="CCN121" i="9"/>
  <c r="CCN123" i="9" s="1"/>
  <c r="CCN129" i="9" s="1"/>
  <c r="CCF121" i="9"/>
  <c r="CCF123" i="9" s="1"/>
  <c r="CCF129" i="9" s="1"/>
  <c r="CBX121" i="9"/>
  <c r="CBX123" i="9" s="1"/>
  <c r="CBP121" i="9"/>
  <c r="CBP123" i="9" s="1"/>
  <c r="CBH121" i="9"/>
  <c r="CBH123" i="9" s="1"/>
  <c r="CAZ121" i="9"/>
  <c r="CAZ123" i="9" s="1"/>
  <c r="CAZ129" i="9" s="1"/>
  <c r="CAR121" i="9"/>
  <c r="CAR123" i="9" s="1"/>
  <c r="CAR129" i="9" s="1"/>
  <c r="CAJ121" i="9"/>
  <c r="CAJ123" i="9" s="1"/>
  <c r="CAB121" i="9"/>
  <c r="CAB123" i="9" s="1"/>
  <c r="CAB129" i="9" s="1"/>
  <c r="BZT121" i="9"/>
  <c r="BZT123" i="9" s="1"/>
  <c r="BZT129" i="9" s="1"/>
  <c r="BZL121" i="9"/>
  <c r="BZL123" i="9" s="1"/>
  <c r="BZD121" i="9"/>
  <c r="BZD123" i="9" s="1"/>
  <c r="BYV121" i="9"/>
  <c r="BYV123" i="9" s="1"/>
  <c r="BYN121" i="9"/>
  <c r="BYN123" i="9" s="1"/>
  <c r="BYN129" i="9" s="1"/>
  <c r="BYF121" i="9"/>
  <c r="BYF123" i="9" s="1"/>
  <c r="BYF129" i="9" s="1"/>
  <c r="BXX121" i="9"/>
  <c r="BXX123" i="9" s="1"/>
  <c r="BXP121" i="9"/>
  <c r="BXP123" i="9" s="1"/>
  <c r="BXP129" i="9" s="1"/>
  <c r="BXH121" i="9"/>
  <c r="BXH123" i="9" s="1"/>
  <c r="BXH129" i="9" s="1"/>
  <c r="BWZ121" i="9"/>
  <c r="BWZ123" i="9" s="1"/>
  <c r="BWR121" i="9"/>
  <c r="BWR123" i="9" s="1"/>
  <c r="BWJ121" i="9"/>
  <c r="BWJ123" i="9" s="1"/>
  <c r="BWB121" i="9"/>
  <c r="BWB123" i="9" s="1"/>
  <c r="BWB129" i="9" s="1"/>
  <c r="BVT121" i="9"/>
  <c r="BVT123" i="9" s="1"/>
  <c r="BVT129" i="9" s="1"/>
  <c r="BVL121" i="9"/>
  <c r="BVL123" i="9" s="1"/>
  <c r="BVD121" i="9"/>
  <c r="BVD123" i="9" s="1"/>
  <c r="BVD129" i="9" s="1"/>
  <c r="BUV121" i="9"/>
  <c r="BUV123" i="9" s="1"/>
  <c r="BUV129" i="9" s="1"/>
  <c r="BUN121" i="9"/>
  <c r="BUN123" i="9" s="1"/>
  <c r="BUF121" i="9"/>
  <c r="BUF123" i="9" s="1"/>
  <c r="BTX121" i="9"/>
  <c r="BTX123" i="9" s="1"/>
  <c r="BTP121" i="9"/>
  <c r="BTP123" i="9" s="1"/>
  <c r="BTP129" i="9" s="1"/>
  <c r="BTH121" i="9"/>
  <c r="BTH123" i="9" s="1"/>
  <c r="BTH129" i="9" s="1"/>
  <c r="BSZ121" i="9"/>
  <c r="BSZ123" i="9" s="1"/>
  <c r="BSR121" i="9"/>
  <c r="BSR123" i="9" s="1"/>
  <c r="BSR129" i="9" s="1"/>
  <c r="BSJ121" i="9"/>
  <c r="BSJ123" i="9" s="1"/>
  <c r="BSJ129" i="9" s="1"/>
  <c r="BSB121" i="9"/>
  <c r="BSB123" i="9" s="1"/>
  <c r="BRT121" i="9"/>
  <c r="BRT123" i="9" s="1"/>
  <c r="BRL121" i="9"/>
  <c r="BRL123" i="9" s="1"/>
  <c r="BRD121" i="9"/>
  <c r="BRD123" i="9" s="1"/>
  <c r="BRD129" i="9" s="1"/>
  <c r="BQV121" i="9"/>
  <c r="BQV123" i="9" s="1"/>
  <c r="BQV129" i="9" s="1"/>
  <c r="BQN121" i="9"/>
  <c r="BQN123" i="9" s="1"/>
  <c r="BQF121" i="9"/>
  <c r="BQF123" i="9" s="1"/>
  <c r="BQF129" i="9" s="1"/>
  <c r="BPX121" i="9"/>
  <c r="BPX123" i="9" s="1"/>
  <c r="BPX129" i="9" s="1"/>
  <c r="BPP121" i="9"/>
  <c r="BPP123" i="9" s="1"/>
  <c r="BPH121" i="9"/>
  <c r="BPH123" i="9" s="1"/>
  <c r="BOZ121" i="9"/>
  <c r="BOZ123" i="9" s="1"/>
  <c r="BOR121" i="9"/>
  <c r="BOR123" i="9" s="1"/>
  <c r="BOR129" i="9" s="1"/>
  <c r="BOJ121" i="9"/>
  <c r="BOJ123" i="9" s="1"/>
  <c r="BOJ129" i="9" s="1"/>
  <c r="BOB121" i="9"/>
  <c r="BOB123" i="9" s="1"/>
  <c r="BNT121" i="9"/>
  <c r="BNT123" i="9" s="1"/>
  <c r="BNT129" i="9" s="1"/>
  <c r="BNL121" i="9"/>
  <c r="BNL123" i="9" s="1"/>
  <c r="BNL129" i="9" s="1"/>
  <c r="BND121" i="9"/>
  <c r="BND123" i="9" s="1"/>
  <c r="BMV121" i="9"/>
  <c r="BMV123" i="9" s="1"/>
  <c r="BMN121" i="9"/>
  <c r="BMN123" i="9" s="1"/>
  <c r="BMF121" i="9"/>
  <c r="BMF123" i="9" s="1"/>
  <c r="BMF129" i="9" s="1"/>
  <c r="BLX121" i="9"/>
  <c r="BLX123" i="9" s="1"/>
  <c r="BLX129" i="9" s="1"/>
  <c r="BLP121" i="9"/>
  <c r="BLP123" i="9" s="1"/>
  <c r="BLH121" i="9"/>
  <c r="BLH123" i="9" s="1"/>
  <c r="BLH129" i="9" s="1"/>
  <c r="BKZ121" i="9"/>
  <c r="BKZ123" i="9" s="1"/>
  <c r="BKZ129" i="9" s="1"/>
  <c r="BKR121" i="9"/>
  <c r="BKR123" i="9" s="1"/>
  <c r="BKJ121" i="9"/>
  <c r="BKJ123" i="9" s="1"/>
  <c r="BKB121" i="9"/>
  <c r="BKB123" i="9" s="1"/>
  <c r="BJT121" i="9"/>
  <c r="BJT123" i="9" s="1"/>
  <c r="BJT129" i="9" s="1"/>
  <c r="BJL121" i="9"/>
  <c r="BJL123" i="9" s="1"/>
  <c r="BJL129" i="9" s="1"/>
  <c r="BJD121" i="9"/>
  <c r="BJD123" i="9" s="1"/>
  <c r="BIV121" i="9"/>
  <c r="BIV123" i="9" s="1"/>
  <c r="BIV129" i="9" s="1"/>
  <c r="BIN121" i="9"/>
  <c r="BIN123" i="9" s="1"/>
  <c r="BIN129" i="9" s="1"/>
  <c r="BIF121" i="9"/>
  <c r="BIF123" i="9" s="1"/>
  <c r="BHX121" i="9"/>
  <c r="BHX123" i="9" s="1"/>
  <c r="BHP121" i="9"/>
  <c r="BHP123" i="9" s="1"/>
  <c r="BHH121" i="9"/>
  <c r="BHH123" i="9" s="1"/>
  <c r="BHH129" i="9" s="1"/>
  <c r="BGZ121" i="9"/>
  <c r="BGZ123" i="9" s="1"/>
  <c r="BGZ129" i="9" s="1"/>
  <c r="BGR121" i="9"/>
  <c r="BGR123" i="9" s="1"/>
  <c r="BGJ121" i="9"/>
  <c r="BGJ123" i="9" s="1"/>
  <c r="BGJ129" i="9" s="1"/>
  <c r="BGB121" i="9"/>
  <c r="BGB123" i="9" s="1"/>
  <c r="BGB129" i="9" s="1"/>
  <c r="BFT121" i="9"/>
  <c r="BFT123" i="9" s="1"/>
  <c r="BFL121" i="9"/>
  <c r="BFL123" i="9" s="1"/>
  <c r="BFD121" i="9"/>
  <c r="BFD123" i="9" s="1"/>
  <c r="BEV121" i="9"/>
  <c r="BEV123" i="9" s="1"/>
  <c r="BEV129" i="9" s="1"/>
  <c r="BEN121" i="9"/>
  <c r="BEN123" i="9" s="1"/>
  <c r="BEN129" i="9" s="1"/>
  <c r="BEF121" i="9"/>
  <c r="BEF123" i="9" s="1"/>
  <c r="BDX121" i="9"/>
  <c r="BDX123" i="9" s="1"/>
  <c r="BDX129" i="9" s="1"/>
  <c r="BDP121" i="9"/>
  <c r="BDP123" i="9" s="1"/>
  <c r="BDP129" i="9" s="1"/>
  <c r="BDH121" i="9"/>
  <c r="BDH123" i="9" s="1"/>
  <c r="BCZ121" i="9"/>
  <c r="BCZ123" i="9" s="1"/>
  <c r="BCR121" i="9"/>
  <c r="BCR123" i="9" s="1"/>
  <c r="BCJ121" i="9"/>
  <c r="BCJ123" i="9" s="1"/>
  <c r="BCJ129" i="9" s="1"/>
  <c r="BCB121" i="9"/>
  <c r="BCB123" i="9" s="1"/>
  <c r="BCB129" i="9" s="1"/>
  <c r="BBT121" i="9"/>
  <c r="BBT123" i="9" s="1"/>
  <c r="BBL121" i="9"/>
  <c r="BBL123" i="9" s="1"/>
  <c r="BBL129" i="9" s="1"/>
  <c r="BBD121" i="9"/>
  <c r="BBD123" i="9" s="1"/>
  <c r="BBD129" i="9" s="1"/>
  <c r="BAV121" i="9"/>
  <c r="BAV123" i="9" s="1"/>
  <c r="BAN121" i="9"/>
  <c r="BAN123" i="9" s="1"/>
  <c r="BAF121" i="9"/>
  <c r="BAF123" i="9" s="1"/>
  <c r="AZX121" i="9"/>
  <c r="AZX123" i="9" s="1"/>
  <c r="AZX129" i="9" s="1"/>
  <c r="AZP121" i="9"/>
  <c r="AZP123" i="9" s="1"/>
  <c r="AZP129" i="9" s="1"/>
  <c r="AZH121" i="9"/>
  <c r="AZH123" i="9" s="1"/>
  <c r="AYZ121" i="9"/>
  <c r="AYZ123" i="9" s="1"/>
  <c r="AYZ129" i="9" s="1"/>
  <c r="AYR121" i="9"/>
  <c r="AYR123" i="9" s="1"/>
  <c r="AYR129" i="9" s="1"/>
  <c r="AYJ121" i="9"/>
  <c r="AYJ123" i="9" s="1"/>
  <c r="AYB121" i="9"/>
  <c r="AYB123" i="9" s="1"/>
  <c r="AXT121" i="9"/>
  <c r="AXT123" i="9" s="1"/>
  <c r="AXL121" i="9"/>
  <c r="AXL123" i="9" s="1"/>
  <c r="AXL129" i="9" s="1"/>
  <c r="AXD121" i="9"/>
  <c r="AXD123" i="9" s="1"/>
  <c r="AXD129" i="9" s="1"/>
  <c r="AWV121" i="9"/>
  <c r="AWV123" i="9" s="1"/>
  <c r="AWN121" i="9"/>
  <c r="AWN123" i="9" s="1"/>
  <c r="AWN129" i="9" s="1"/>
  <c r="AWF121" i="9"/>
  <c r="AWF123" i="9" s="1"/>
  <c r="AWF129" i="9" s="1"/>
  <c r="AVX121" i="9"/>
  <c r="AVX123" i="9" s="1"/>
  <c r="AVP121" i="9"/>
  <c r="AVP123" i="9" s="1"/>
  <c r="AVH121" i="9"/>
  <c r="AVH123" i="9" s="1"/>
  <c r="AUZ121" i="9"/>
  <c r="AUZ123" i="9" s="1"/>
  <c r="AUZ129" i="9" s="1"/>
  <c r="AUR121" i="9"/>
  <c r="AUR123" i="9" s="1"/>
  <c r="AUR129" i="9" s="1"/>
  <c r="AUJ121" i="9"/>
  <c r="AUJ123" i="9" s="1"/>
  <c r="AUB121" i="9"/>
  <c r="AUB123" i="9" s="1"/>
  <c r="AUB129" i="9" s="1"/>
  <c r="ATT121" i="9"/>
  <c r="ATT123" i="9" s="1"/>
  <c r="ATT129" i="9" s="1"/>
  <c r="ATL121" i="9"/>
  <c r="ATL123" i="9" s="1"/>
  <c r="ATD121" i="9"/>
  <c r="ATD123" i="9" s="1"/>
  <c r="ASV121" i="9"/>
  <c r="ASV123" i="9" s="1"/>
  <c r="ASN121" i="9"/>
  <c r="ASN123" i="9" s="1"/>
  <c r="ASN129" i="9" s="1"/>
  <c r="ASF121" i="9"/>
  <c r="ASF123" i="9" s="1"/>
  <c r="ASF129" i="9" s="1"/>
  <c r="ARX121" i="9"/>
  <c r="ARX123" i="9" s="1"/>
  <c r="ARP121" i="9"/>
  <c r="ARP123" i="9" s="1"/>
  <c r="ARP129" i="9" s="1"/>
  <c r="ARH121" i="9"/>
  <c r="ARH123" i="9" s="1"/>
  <c r="ARH129" i="9" s="1"/>
  <c r="AQZ121" i="9"/>
  <c r="AQZ123" i="9" s="1"/>
  <c r="AQR121" i="9"/>
  <c r="AQR123" i="9" s="1"/>
  <c r="AQJ121" i="9"/>
  <c r="AQJ123" i="9" s="1"/>
  <c r="AQB121" i="9"/>
  <c r="AQB123" i="9" s="1"/>
  <c r="AQB129" i="9" s="1"/>
  <c r="APT121" i="9"/>
  <c r="APT123" i="9" s="1"/>
  <c r="APT129" i="9" s="1"/>
  <c r="APL121" i="9"/>
  <c r="APL123" i="9" s="1"/>
  <c r="APD121" i="9"/>
  <c r="APD123" i="9" s="1"/>
  <c r="APD129" i="9" s="1"/>
  <c r="AOV121" i="9"/>
  <c r="AOV123" i="9" s="1"/>
  <c r="AOV129" i="9" s="1"/>
  <c r="AON121" i="9"/>
  <c r="AON123" i="9" s="1"/>
  <c r="AOF121" i="9"/>
  <c r="AOF123" i="9" s="1"/>
  <c r="ANX121" i="9"/>
  <c r="ANX123" i="9" s="1"/>
  <c r="ANP121" i="9"/>
  <c r="ANP123" i="9" s="1"/>
  <c r="ANP129" i="9" s="1"/>
  <c r="ANH121" i="9"/>
  <c r="ANH123" i="9" s="1"/>
  <c r="ANH129" i="9" s="1"/>
  <c r="AMZ121" i="9"/>
  <c r="AMZ123" i="9" s="1"/>
  <c r="AMR121" i="9"/>
  <c r="AMR123" i="9" s="1"/>
  <c r="AMR129" i="9" s="1"/>
  <c r="AMJ121" i="9"/>
  <c r="AMJ123" i="9" s="1"/>
  <c r="AMJ129" i="9" s="1"/>
  <c r="AMB121" i="9"/>
  <c r="AMB123" i="9" s="1"/>
  <c r="ALT121" i="9"/>
  <c r="ALT123" i="9" s="1"/>
  <c r="ALL121" i="9"/>
  <c r="ALL123" i="9" s="1"/>
  <c r="ALD121" i="9"/>
  <c r="ALD123" i="9" s="1"/>
  <c r="ALD129" i="9" s="1"/>
  <c r="AKV121" i="9"/>
  <c r="AKV123" i="9" s="1"/>
  <c r="AKV129" i="9" s="1"/>
  <c r="AKN121" i="9"/>
  <c r="AKN123" i="9" s="1"/>
  <c r="AKF121" i="9"/>
  <c r="AKF123" i="9" s="1"/>
  <c r="AKF129" i="9" s="1"/>
  <c r="AJX121" i="9"/>
  <c r="AJX123" i="9" s="1"/>
  <c r="AJX129" i="9" s="1"/>
  <c r="AJP121" i="9"/>
  <c r="AJP123" i="9" s="1"/>
  <c r="AJH121" i="9"/>
  <c r="AJH123" i="9" s="1"/>
  <c r="AIZ121" i="9"/>
  <c r="AIZ123" i="9" s="1"/>
  <c r="AIR121" i="9"/>
  <c r="AIR123" i="9" s="1"/>
  <c r="AIR129" i="9" s="1"/>
  <c r="AIJ121" i="9"/>
  <c r="AIJ123" i="9" s="1"/>
  <c r="AIJ129" i="9" s="1"/>
  <c r="AIB121" i="9"/>
  <c r="AIB123" i="9" s="1"/>
  <c r="AHT121" i="9"/>
  <c r="AHT123" i="9" s="1"/>
  <c r="AHT129" i="9" s="1"/>
  <c r="AHL121" i="9"/>
  <c r="AHL123" i="9" s="1"/>
  <c r="AHL129" i="9" s="1"/>
  <c r="AHD121" i="9"/>
  <c r="AHD123" i="9" s="1"/>
  <c r="AGV121" i="9"/>
  <c r="AGV123" i="9" s="1"/>
  <c r="AGN121" i="9"/>
  <c r="AGN123" i="9" s="1"/>
  <c r="AGF121" i="9"/>
  <c r="AGF123" i="9" s="1"/>
  <c r="AGF129" i="9" s="1"/>
  <c r="AFX121" i="9"/>
  <c r="AFX123" i="9" s="1"/>
  <c r="AFX129" i="9" s="1"/>
  <c r="AFP121" i="9"/>
  <c r="AFP123" i="9" s="1"/>
  <c r="AFH121" i="9"/>
  <c r="AFH123" i="9" s="1"/>
  <c r="AFH129" i="9" s="1"/>
  <c r="AEZ121" i="9"/>
  <c r="AEZ123" i="9" s="1"/>
  <c r="AEZ129" i="9" s="1"/>
  <c r="AER121" i="9"/>
  <c r="AER123" i="9" s="1"/>
  <c r="AEJ121" i="9"/>
  <c r="AEJ123" i="9" s="1"/>
  <c r="AEB121" i="9"/>
  <c r="AEB123" i="9" s="1"/>
  <c r="ADT121" i="9"/>
  <c r="ADT123" i="9" s="1"/>
  <c r="ADT129" i="9" s="1"/>
  <c r="ADL121" i="9"/>
  <c r="ADL123" i="9" s="1"/>
  <c r="ADL129" i="9" s="1"/>
  <c r="ADD121" i="9"/>
  <c r="ADD123" i="9" s="1"/>
  <c r="ACV121" i="9"/>
  <c r="ACV123" i="9" s="1"/>
  <c r="ACV129" i="9" s="1"/>
  <c r="ACN121" i="9"/>
  <c r="ACN123" i="9" s="1"/>
  <c r="ACN129" i="9" s="1"/>
  <c r="ACF121" i="9"/>
  <c r="ACF123" i="9" s="1"/>
  <c r="ABX121" i="9"/>
  <c r="ABX123" i="9" s="1"/>
  <c r="ABP121" i="9"/>
  <c r="ABP123" i="9" s="1"/>
  <c r="ABH121" i="9"/>
  <c r="ABH123" i="9" s="1"/>
  <c r="ABH129" i="9" s="1"/>
  <c r="AAZ121" i="9"/>
  <c r="AAZ123" i="9" s="1"/>
  <c r="AAZ129" i="9" s="1"/>
  <c r="AAR121" i="9"/>
  <c r="AAR123" i="9" s="1"/>
  <c r="AAJ121" i="9"/>
  <c r="AAJ123" i="9" s="1"/>
  <c r="AAJ129" i="9" s="1"/>
  <c r="AAB121" i="9"/>
  <c r="AAB123" i="9" s="1"/>
  <c r="AAB129" i="9" s="1"/>
  <c r="ZT121" i="9"/>
  <c r="ZT123" i="9" s="1"/>
  <c r="ZL121" i="9"/>
  <c r="ZL123" i="9" s="1"/>
  <c r="ZD121" i="9"/>
  <c r="ZD123" i="9" s="1"/>
  <c r="YV121" i="9"/>
  <c r="YV123" i="9" s="1"/>
  <c r="YV129" i="9" s="1"/>
  <c r="YN121" i="9"/>
  <c r="YN123" i="9" s="1"/>
  <c r="YN129" i="9" s="1"/>
  <c r="YF121" i="9"/>
  <c r="YF123" i="9" s="1"/>
  <c r="XX121" i="9"/>
  <c r="XX123" i="9" s="1"/>
  <c r="XX129" i="9" s="1"/>
  <c r="XP121" i="9"/>
  <c r="XP123" i="9" s="1"/>
  <c r="XP129" i="9" s="1"/>
  <c r="XH121" i="9"/>
  <c r="XH123" i="9" s="1"/>
  <c r="WZ121" i="9"/>
  <c r="WZ123" i="9" s="1"/>
  <c r="WR121" i="9"/>
  <c r="WR123" i="9" s="1"/>
  <c r="WJ121" i="9"/>
  <c r="WJ123" i="9" s="1"/>
  <c r="WJ129" i="9" s="1"/>
  <c r="WB121" i="9"/>
  <c r="WB123" i="9" s="1"/>
  <c r="WB129" i="9" s="1"/>
  <c r="VT121" i="9"/>
  <c r="VT123" i="9" s="1"/>
  <c r="VL121" i="9"/>
  <c r="VL123" i="9" s="1"/>
  <c r="VL129" i="9" s="1"/>
  <c r="VD121" i="9"/>
  <c r="VD123" i="9" s="1"/>
  <c r="VD129" i="9" s="1"/>
  <c r="UV121" i="9"/>
  <c r="UV123" i="9" s="1"/>
  <c r="UN121" i="9"/>
  <c r="UN123" i="9" s="1"/>
  <c r="UF121" i="9"/>
  <c r="UF123" i="9" s="1"/>
  <c r="TX121" i="9"/>
  <c r="TX123" i="9" s="1"/>
  <c r="TX129" i="9" s="1"/>
  <c r="TP121" i="9"/>
  <c r="TP123" i="9" s="1"/>
  <c r="TP129" i="9" s="1"/>
  <c r="TH121" i="9"/>
  <c r="TH123" i="9" s="1"/>
  <c r="SZ121" i="9"/>
  <c r="SZ123" i="9" s="1"/>
  <c r="SZ129" i="9" s="1"/>
  <c r="SR121" i="9"/>
  <c r="SR123" i="9" s="1"/>
  <c r="SR129" i="9" s="1"/>
  <c r="SJ121" i="9"/>
  <c r="SJ123" i="9" s="1"/>
  <c r="SB121" i="9"/>
  <c r="SB123" i="9" s="1"/>
  <c r="RT121" i="9"/>
  <c r="RT123" i="9" s="1"/>
  <c r="RL121" i="9"/>
  <c r="RL123" i="9" s="1"/>
  <c r="RL129" i="9" s="1"/>
  <c r="RD121" i="9"/>
  <c r="RD123" i="9" s="1"/>
  <c r="RD129" i="9" s="1"/>
  <c r="QV121" i="9"/>
  <c r="QV123" i="9" s="1"/>
  <c r="QN121" i="9"/>
  <c r="QN123" i="9" s="1"/>
  <c r="QN129" i="9" s="1"/>
  <c r="QF121" i="9"/>
  <c r="QF123" i="9" s="1"/>
  <c r="QF129" i="9" s="1"/>
  <c r="PX121" i="9"/>
  <c r="PX123" i="9" s="1"/>
  <c r="PP121" i="9"/>
  <c r="PP123" i="9" s="1"/>
  <c r="PH121" i="9"/>
  <c r="PH123" i="9" s="1"/>
  <c r="OZ121" i="9"/>
  <c r="OZ123" i="9" s="1"/>
  <c r="OZ129" i="9" s="1"/>
  <c r="OR121" i="9"/>
  <c r="OR123" i="9" s="1"/>
  <c r="OR129" i="9" s="1"/>
  <c r="OJ121" i="9"/>
  <c r="OJ123" i="9" s="1"/>
  <c r="OB121" i="9"/>
  <c r="OB123" i="9" s="1"/>
  <c r="OB129" i="9" s="1"/>
  <c r="NT121" i="9"/>
  <c r="NT123" i="9" s="1"/>
  <c r="NT129" i="9" s="1"/>
  <c r="NL121" i="9"/>
  <c r="NL123" i="9" s="1"/>
  <c r="ND121" i="9"/>
  <c r="ND123" i="9" s="1"/>
  <c r="MV121" i="9"/>
  <c r="MV123" i="9" s="1"/>
  <c r="MN121" i="9"/>
  <c r="MN123" i="9" s="1"/>
  <c r="MN129" i="9" s="1"/>
  <c r="MF121" i="9"/>
  <c r="MF123" i="9" s="1"/>
  <c r="MF129" i="9" s="1"/>
  <c r="LX121" i="9"/>
  <c r="LX123" i="9" s="1"/>
  <c r="LP121" i="9"/>
  <c r="LP123" i="9" s="1"/>
  <c r="LP129" i="9" s="1"/>
  <c r="LH121" i="9"/>
  <c r="LH123" i="9" s="1"/>
  <c r="LH129" i="9" s="1"/>
  <c r="KZ121" i="9"/>
  <c r="KZ123" i="9" s="1"/>
  <c r="KR121" i="9"/>
  <c r="KR123" i="9" s="1"/>
  <c r="KJ121" i="9"/>
  <c r="KJ123" i="9" s="1"/>
  <c r="KB121" i="9"/>
  <c r="KB123" i="9" s="1"/>
  <c r="KB129" i="9" s="1"/>
  <c r="JT121" i="9"/>
  <c r="JT123" i="9" s="1"/>
  <c r="JT129" i="9" s="1"/>
  <c r="JL121" i="9"/>
  <c r="JL123" i="9" s="1"/>
  <c r="JD121" i="9"/>
  <c r="JD123" i="9" s="1"/>
  <c r="JD129" i="9" s="1"/>
  <c r="IV121" i="9"/>
  <c r="IV123" i="9" s="1"/>
  <c r="IV129" i="9" s="1"/>
  <c r="IN121" i="9"/>
  <c r="IN123" i="9" s="1"/>
  <c r="IF121" i="9"/>
  <c r="IF123" i="9" s="1"/>
  <c r="HX121" i="9"/>
  <c r="HX123" i="9" s="1"/>
  <c r="HP121" i="9"/>
  <c r="HP123" i="9" s="1"/>
  <c r="HP129" i="9" s="1"/>
  <c r="HH121" i="9"/>
  <c r="HH123" i="9" s="1"/>
  <c r="HH129" i="9" s="1"/>
  <c r="GZ121" i="9"/>
  <c r="GZ123" i="9" s="1"/>
  <c r="GR121" i="9"/>
  <c r="GR123" i="9" s="1"/>
  <c r="GR129" i="9" s="1"/>
  <c r="GJ121" i="9"/>
  <c r="GJ123" i="9" s="1"/>
  <c r="GJ129" i="9" s="1"/>
  <c r="GB121" i="9"/>
  <c r="GB123" i="9" s="1"/>
  <c r="FT121" i="9"/>
  <c r="FT123" i="9" s="1"/>
  <c r="FL121" i="9"/>
  <c r="FL123" i="9" s="1"/>
  <c r="FD121" i="9"/>
  <c r="FD123" i="9" s="1"/>
  <c r="FD129" i="9" s="1"/>
  <c r="EV121" i="9"/>
  <c r="EV123" i="9" s="1"/>
  <c r="EV129" i="9" s="1"/>
  <c r="EN121" i="9"/>
  <c r="EN123" i="9" s="1"/>
  <c r="EF121" i="9"/>
  <c r="EF123" i="9" s="1"/>
  <c r="EF129" i="9" s="1"/>
  <c r="DX121" i="9"/>
  <c r="DX123" i="9" s="1"/>
  <c r="DX129" i="9" s="1"/>
  <c r="DP121" i="9"/>
  <c r="DP123" i="9" s="1"/>
  <c r="DH121" i="9"/>
  <c r="DH123" i="9" s="1"/>
  <c r="CZ121" i="9"/>
  <c r="CZ123" i="9" s="1"/>
  <c r="CR121" i="9"/>
  <c r="CR123" i="9" s="1"/>
  <c r="CR129" i="9" s="1"/>
  <c r="CJ121" i="9"/>
  <c r="CJ123" i="9" s="1"/>
  <c r="CJ129" i="9" s="1"/>
  <c r="CB121" i="9"/>
  <c r="CB123" i="9" s="1"/>
  <c r="BT121" i="9"/>
  <c r="BT123" i="9" s="1"/>
  <c r="BT129" i="9" s="1"/>
  <c r="BL121" i="9"/>
  <c r="BL123" i="9" s="1"/>
  <c r="BL129" i="9" s="1"/>
  <c r="BD121" i="9"/>
  <c r="BD123" i="9" s="1"/>
  <c r="AV121" i="9"/>
  <c r="AV123" i="9" s="1"/>
  <c r="AN121" i="9"/>
  <c r="AN123" i="9" s="1"/>
  <c r="AF121" i="9"/>
  <c r="AF123" i="9" s="1"/>
  <c r="AF129" i="9" s="1"/>
  <c r="X121" i="9"/>
  <c r="X123" i="9" s="1"/>
  <c r="X129" i="9" s="1"/>
  <c r="P121" i="9"/>
  <c r="P123" i="9" s="1"/>
  <c r="H121" i="9"/>
  <c r="H123" i="9" s="1"/>
  <c r="H129" i="9" s="1"/>
  <c r="GRP129" i="9" l="1"/>
  <c r="GUB129" i="9"/>
  <c r="GWN129" i="9"/>
  <c r="GYZ129" i="9"/>
  <c r="HBL129" i="9"/>
  <c r="HDX129" i="9"/>
  <c r="HGJ129" i="9"/>
  <c r="HIV129" i="9"/>
  <c r="HLH129" i="9"/>
  <c r="HNT129" i="9"/>
  <c r="HQF129" i="9"/>
  <c r="HSR129" i="9"/>
  <c r="HVD129" i="9"/>
  <c r="HXP129" i="9"/>
  <c r="IAB129" i="9"/>
  <c r="ICN129" i="9"/>
  <c r="IEZ129" i="9"/>
  <c r="IHL129" i="9"/>
  <c r="IJX129" i="9"/>
  <c r="IMJ129" i="9"/>
  <c r="IOV129" i="9"/>
  <c r="IRH129" i="9"/>
  <c r="ITT129" i="9"/>
  <c r="IWF129" i="9"/>
  <c r="IYR129" i="9"/>
  <c r="JBD129" i="9"/>
  <c r="JDP129" i="9"/>
  <c r="JGB129" i="9"/>
  <c r="JIN129" i="9"/>
  <c r="JKZ129" i="9"/>
  <c r="JNL129" i="9"/>
  <c r="JPX129" i="9"/>
  <c r="JSJ129" i="9"/>
  <c r="JUV129" i="9"/>
  <c r="JXH129" i="9"/>
  <c r="JZT129" i="9"/>
  <c r="KCF129" i="9"/>
  <c r="KER129" i="9"/>
  <c r="KHD129" i="9"/>
  <c r="LDH129" i="9"/>
  <c r="LWZ129" i="9"/>
  <c r="NAN129" i="9"/>
  <c r="HKJ129" i="9"/>
  <c r="HMV129" i="9"/>
  <c r="HPH129" i="9"/>
  <c r="HRT129" i="9"/>
  <c r="HUF129" i="9"/>
  <c r="HWR129" i="9"/>
  <c r="HZD129" i="9"/>
  <c r="IBP129" i="9"/>
  <c r="IEB129" i="9"/>
  <c r="IGN129" i="9"/>
  <c r="IIZ129" i="9"/>
  <c r="ILL129" i="9"/>
  <c r="INX129" i="9"/>
  <c r="IQJ129" i="9"/>
  <c r="ISV129" i="9"/>
  <c r="IVH129" i="9"/>
  <c r="IXT129" i="9"/>
  <c r="JAF129" i="9"/>
  <c r="JCR129" i="9"/>
  <c r="JFD129" i="9"/>
  <c r="JHP129" i="9"/>
  <c r="JKB129" i="9"/>
  <c r="JMN129" i="9"/>
  <c r="JOZ129" i="9"/>
  <c r="JRL129" i="9"/>
  <c r="JTX129" i="9"/>
  <c r="JWJ129" i="9"/>
  <c r="JYV129" i="9"/>
  <c r="KBH129" i="9"/>
  <c r="KDT129" i="9"/>
  <c r="KGF129" i="9"/>
  <c r="KIR129" i="9"/>
  <c r="KLD129" i="9"/>
  <c r="KNP129" i="9"/>
  <c r="KQB129" i="9"/>
  <c r="KSN129" i="9"/>
  <c r="KUZ129" i="9"/>
  <c r="KXL129" i="9"/>
  <c r="KZX129" i="9"/>
  <c r="LCJ129" i="9"/>
  <c r="LEV129" i="9"/>
  <c r="LHH129" i="9"/>
  <c r="LJT129" i="9"/>
  <c r="LMF129" i="9"/>
  <c r="LOR129" i="9"/>
  <c r="LRD129" i="9"/>
  <c r="LTP129" i="9"/>
  <c r="LWB129" i="9"/>
  <c r="LYN129" i="9"/>
  <c r="MAZ129" i="9"/>
  <c r="MDL129" i="9"/>
  <c r="MFX129" i="9"/>
  <c r="MIJ129" i="9"/>
  <c r="MKV129" i="9"/>
  <c r="MNH129" i="9"/>
  <c r="MPT129" i="9"/>
  <c r="MSF129" i="9"/>
  <c r="MUR129" i="9"/>
  <c r="MXD129" i="9"/>
  <c r="MZP129" i="9"/>
  <c r="NCB129" i="9"/>
  <c r="NEN129" i="9"/>
  <c r="NGZ129" i="9"/>
  <c r="NJL129" i="9"/>
  <c r="NLX129" i="9"/>
  <c r="NOJ129" i="9"/>
  <c r="NQV129" i="9"/>
  <c r="NTH129" i="9"/>
  <c r="NVT129" i="9"/>
  <c r="NYF129" i="9"/>
  <c r="OAR129" i="9"/>
  <c r="ODD129" i="9"/>
  <c r="OFP129" i="9"/>
  <c r="OIB129" i="9"/>
  <c r="OKN129" i="9"/>
  <c r="OMZ129" i="9"/>
  <c r="OPL129" i="9"/>
  <c r="ORX129" i="9"/>
  <c r="OUJ129" i="9"/>
  <c r="OWV129" i="9"/>
  <c r="OZH129" i="9"/>
  <c r="PBT129" i="9"/>
  <c r="PEF129" i="9"/>
  <c r="PGR129" i="9"/>
  <c r="OCV129" i="9"/>
  <c r="OFH129" i="9"/>
  <c r="OHT129" i="9"/>
  <c r="OKF129" i="9"/>
  <c r="OMR129" i="9"/>
  <c r="OPD129" i="9"/>
  <c r="ORP129" i="9"/>
  <c r="OUB129" i="9"/>
  <c r="OWN129" i="9"/>
  <c r="OYZ129" i="9"/>
  <c r="PBL129" i="9"/>
  <c r="PDX129" i="9"/>
  <c r="PGJ129" i="9"/>
  <c r="PIV129" i="9"/>
  <c r="PLH129" i="9"/>
  <c r="PNT129" i="9"/>
  <c r="PSR129" i="9"/>
  <c r="QCN129" i="9"/>
  <c r="QRH129" i="9"/>
  <c r="RBD129" i="9"/>
  <c r="RKZ129" i="9"/>
  <c r="RUV129" i="9"/>
  <c r="SJP129" i="9"/>
  <c r="STL129" i="9"/>
  <c r="TDH129" i="9"/>
  <c r="TSB129" i="9"/>
  <c r="UBX129" i="9"/>
  <c r="ULT129" i="9"/>
  <c r="UVP129" i="9"/>
  <c r="VKJ129" i="9"/>
  <c r="VUF129" i="9"/>
  <c r="WEB129" i="9"/>
  <c r="WSV129" i="9"/>
  <c r="XCR129" i="9"/>
  <c r="PJD129" i="9"/>
  <c r="PLP129" i="9"/>
  <c r="POB129" i="9"/>
  <c r="PQN129" i="9"/>
  <c r="PSZ129" i="9"/>
  <c r="PVL129" i="9"/>
  <c r="PXX129" i="9"/>
  <c r="QAJ129" i="9"/>
  <c r="QCV129" i="9"/>
  <c r="QFH129" i="9"/>
  <c r="QHT129" i="9"/>
  <c r="QKF129" i="9"/>
  <c r="QMR129" i="9"/>
  <c r="QPD129" i="9"/>
  <c r="QRP129" i="9"/>
  <c r="QUB129" i="9"/>
  <c r="QWN129" i="9"/>
  <c r="QYZ129" i="9"/>
  <c r="RBL129" i="9"/>
  <c r="RDX129" i="9"/>
  <c r="RGJ129" i="9"/>
  <c r="RIV129" i="9"/>
  <c r="RLH129" i="9"/>
  <c r="RNT129" i="9"/>
  <c r="RQF129" i="9"/>
  <c r="RSR129" i="9"/>
  <c r="RVD129" i="9"/>
  <c r="RXP129" i="9"/>
  <c r="SAB129" i="9"/>
  <c r="SCN129" i="9"/>
  <c r="SEZ129" i="9"/>
  <c r="SHL129" i="9"/>
  <c r="SJX129" i="9"/>
  <c r="SMJ129" i="9"/>
  <c r="SOV129" i="9"/>
  <c r="SRH129" i="9"/>
  <c r="STT129" i="9"/>
  <c r="SWF129" i="9"/>
  <c r="SYR129" i="9"/>
  <c r="TBD129" i="9"/>
  <c r="TDP129" i="9"/>
  <c r="TGB129" i="9"/>
  <c r="TIN129" i="9"/>
  <c r="TKZ129" i="9"/>
  <c r="TNL129" i="9"/>
  <c r="TPX129" i="9"/>
  <c r="TSJ129" i="9"/>
  <c r="TUV129" i="9"/>
  <c r="TXH129" i="9"/>
  <c r="TZT129" i="9"/>
  <c r="UCF129" i="9"/>
  <c r="UER129" i="9"/>
  <c r="UHD129" i="9"/>
  <c r="UJP129" i="9"/>
  <c r="UMB129" i="9"/>
  <c r="UON129" i="9"/>
  <c r="UQZ129" i="9"/>
  <c r="UTL129" i="9"/>
  <c r="UVX129" i="9"/>
  <c r="UYJ129" i="9"/>
  <c r="VAV129" i="9"/>
  <c r="VDH129" i="9"/>
  <c r="VFT129" i="9"/>
  <c r="VIF129" i="9"/>
  <c r="VKR129" i="9"/>
  <c r="VND129" i="9"/>
  <c r="VPP129" i="9"/>
  <c r="VSB129" i="9"/>
  <c r="VUN129" i="9"/>
  <c r="VWZ129" i="9"/>
  <c r="VZL129" i="9"/>
  <c r="WBX129" i="9"/>
  <c r="WEJ129" i="9"/>
  <c r="WGV129" i="9"/>
  <c r="WJH129" i="9"/>
  <c r="WLT129" i="9"/>
  <c r="WOF129" i="9"/>
  <c r="WQR129" i="9"/>
  <c r="WTD129" i="9"/>
  <c r="WVP129" i="9"/>
  <c r="WYB129" i="9"/>
  <c r="XAN129" i="9"/>
  <c r="XCZ129" i="9"/>
  <c r="AV129" i="9"/>
  <c r="KR129" i="9"/>
  <c r="PP129" i="9"/>
  <c r="ZL129" i="9"/>
  <c r="AJH129" i="9"/>
  <c r="ATD129" i="9"/>
  <c r="BZD129" i="9"/>
  <c r="CSV129" i="9"/>
  <c r="DWJ129" i="9"/>
  <c r="IAR129" i="9"/>
  <c r="JSZ129" i="9"/>
  <c r="KMR129" i="9"/>
  <c r="MEZ129" i="9"/>
  <c r="PND129" i="9"/>
  <c r="BD129" i="9"/>
  <c r="IN129" i="9"/>
  <c r="SJ129" i="9"/>
  <c r="ACF129" i="9"/>
  <c r="AMB129" i="9"/>
  <c r="AVX129" i="9"/>
  <c r="BFT129" i="9"/>
  <c r="BPP129" i="9"/>
  <c r="BZL129" i="9"/>
  <c r="CGV129" i="9"/>
  <c r="CQR129" i="9"/>
  <c r="CYB129" i="9"/>
  <c r="DHX129" i="9"/>
  <c r="DRT129" i="9"/>
  <c r="EBP129" i="9"/>
  <c r="EIZ129" i="9"/>
  <c r="ESV129" i="9"/>
  <c r="FCR129" i="9"/>
  <c r="FMN129" i="9"/>
  <c r="FWJ129" i="9"/>
  <c r="GGF129" i="9"/>
  <c r="GQB129" i="9"/>
  <c r="GZX129" i="9"/>
  <c r="HJT129" i="9"/>
  <c r="HRD129" i="9"/>
  <c r="IAZ129" i="9"/>
  <c r="IKV129" i="9"/>
  <c r="IUR129" i="9"/>
  <c r="JEN129" i="9"/>
  <c r="JOJ129" i="9"/>
  <c r="JYF129" i="9"/>
  <c r="KIB129" i="9"/>
  <c r="KRX129" i="9"/>
  <c r="LEF129" i="9"/>
  <c r="LOB129" i="9"/>
  <c r="LXX129" i="9"/>
  <c r="MHT129" i="9"/>
  <c r="MRP129" i="9"/>
  <c r="NBL129" i="9"/>
  <c r="NLH129" i="9"/>
  <c r="NVD129" i="9"/>
  <c r="OEZ129" i="9"/>
  <c r="OOV129" i="9"/>
  <c r="OYR129" i="9"/>
  <c r="PGB129" i="9"/>
  <c r="PSJ129" i="9"/>
  <c r="RAV129" i="9"/>
  <c r="RKR129" i="9"/>
  <c r="STD129" i="9"/>
  <c r="TWR129" i="9"/>
  <c r="VFD129" i="9"/>
  <c r="VOZ129" i="9"/>
  <c r="XCJ129" i="9"/>
  <c r="RAN129" i="9"/>
  <c r="FT129" i="9"/>
  <c r="AGV129" i="9"/>
  <c r="AQR129" i="9"/>
  <c r="BAN129" i="9"/>
  <c r="BUF129" i="9"/>
  <c r="DHP129" i="9"/>
  <c r="DRL129" i="9"/>
  <c r="ELD129" i="9"/>
  <c r="FJT129" i="9"/>
  <c r="FTP129" i="9"/>
  <c r="GDL129" i="9"/>
  <c r="JEF129" i="9"/>
  <c r="JXX129" i="9"/>
  <c r="LBL129" i="9"/>
  <c r="LVD129" i="9"/>
  <c r="OCF129" i="9"/>
  <c r="OMB129" i="9"/>
  <c r="OVX129" i="9"/>
  <c r="PFT129" i="9"/>
  <c r="GB129" i="9"/>
  <c r="PX129" i="9"/>
  <c r="ZT129" i="9"/>
  <c r="AJP129" i="9"/>
  <c r="ATL129" i="9"/>
  <c r="BDH129" i="9"/>
  <c r="BKR129" i="9"/>
  <c r="BUN129" i="9"/>
  <c r="CEJ129" i="9"/>
  <c r="COF129" i="9"/>
  <c r="DAN129" i="9"/>
  <c r="DKJ129" i="9"/>
  <c r="DUF129" i="9"/>
  <c r="EEB129" i="9"/>
  <c r="ENX129" i="9"/>
  <c r="EVH129" i="9"/>
  <c r="FFD129" i="9"/>
  <c r="FOZ129" i="9"/>
  <c r="FYV129" i="9"/>
  <c r="GLD129" i="9"/>
  <c r="GUZ129" i="9"/>
  <c r="HEV129" i="9"/>
  <c r="HOR129" i="9"/>
  <c r="HYN129" i="9"/>
  <c r="IIJ129" i="9"/>
  <c r="ISF129" i="9"/>
  <c r="JCB129" i="9"/>
  <c r="JJL129" i="9"/>
  <c r="JTH129" i="9"/>
  <c r="KDD129" i="9"/>
  <c r="KMZ129" i="9"/>
  <c r="KWV129" i="9"/>
  <c r="LGR129" i="9"/>
  <c r="LQN129" i="9"/>
  <c r="MAJ129" i="9"/>
  <c r="MKF129" i="9"/>
  <c r="MUB129" i="9"/>
  <c r="NDX129" i="9"/>
  <c r="NNT129" i="9"/>
  <c r="NXP129" i="9"/>
  <c r="OHL129" i="9"/>
  <c r="ORH129" i="9"/>
  <c r="PBD129" i="9"/>
  <c r="PKZ129" i="9"/>
  <c r="QCF129" i="9"/>
  <c r="QMB129" i="9"/>
  <c r="RPP129" i="9"/>
  <c r="RZL129" i="9"/>
  <c r="SOF129" i="9"/>
  <c r="THX129" i="9"/>
  <c r="UBP129" i="9"/>
  <c r="VKB129" i="9"/>
  <c r="VTX129" i="9"/>
  <c r="WIR129" i="9"/>
  <c r="WXL129" i="9"/>
  <c r="IF129" i="9"/>
  <c r="UN129" i="9"/>
  <c r="AEJ129" i="9"/>
  <c r="AOF129" i="9"/>
  <c r="BKJ129" i="9"/>
  <c r="CEB129" i="9"/>
  <c r="EBH129" i="9"/>
  <c r="EZX129" i="9"/>
  <c r="GIJ129" i="9"/>
  <c r="HCB129" i="9"/>
  <c r="IKN129" i="9"/>
  <c r="IUJ129" i="9"/>
  <c r="LLH129" i="9"/>
  <c r="NDP129" i="9"/>
  <c r="NNL129" i="9"/>
  <c r="OHD129" i="9"/>
  <c r="KZ129" i="9"/>
  <c r="UV129" i="9"/>
  <c r="AER129" i="9"/>
  <c r="AON129" i="9"/>
  <c r="AYJ129" i="9"/>
  <c r="BIF129" i="9"/>
  <c r="BSB129" i="9"/>
  <c r="CBX129" i="9"/>
  <c r="CLT129" i="9"/>
  <c r="CVP129" i="9"/>
  <c r="DFL129" i="9"/>
  <c r="DPH129" i="9"/>
  <c r="DZD129" i="9"/>
  <c r="ELL129" i="9"/>
  <c r="EXT129" i="9"/>
  <c r="FHP129" i="9"/>
  <c r="FRL129" i="9"/>
  <c r="GBH129" i="9"/>
  <c r="GIR129" i="9"/>
  <c r="GSN129" i="9"/>
  <c r="HCJ129" i="9"/>
  <c r="HMF129" i="9"/>
  <c r="HWB129" i="9"/>
  <c r="IFX129" i="9"/>
  <c r="IPT129" i="9"/>
  <c r="IZP129" i="9"/>
  <c r="JLX129" i="9"/>
  <c r="JVT129" i="9"/>
  <c r="KFP129" i="9"/>
  <c r="KPL129" i="9"/>
  <c r="KZH129" i="9"/>
  <c r="LJD129" i="9"/>
  <c r="LSZ129" i="9"/>
  <c r="MCV129" i="9"/>
  <c r="MMR129" i="9"/>
  <c r="MWN129" i="9"/>
  <c r="NGJ129" i="9"/>
  <c r="NQF129" i="9"/>
  <c r="OCN129" i="9"/>
  <c r="OJX129" i="9"/>
  <c r="OWF129" i="9"/>
  <c r="PIN129" i="9"/>
  <c r="RFT129" i="9"/>
  <c r="SJH129" i="9"/>
  <c r="SYB129" i="9"/>
  <c r="TRT129" i="9"/>
  <c r="ULL129" i="9"/>
  <c r="VYV129" i="9"/>
  <c r="SB129" i="9"/>
  <c r="ABX129" i="9"/>
  <c r="CIZ129" i="9"/>
  <c r="DCR129" i="9"/>
  <c r="GSF129" i="9"/>
  <c r="HLX129" i="9"/>
  <c r="HVT129" i="9"/>
  <c r="JJD129" i="9"/>
  <c r="KCV129" i="9"/>
  <c r="LGJ129" i="9"/>
  <c r="MJX129" i="9"/>
  <c r="MTT129" i="9"/>
  <c r="NXH129" i="9"/>
  <c r="PKR129" i="9"/>
  <c r="UUZ129" i="9"/>
  <c r="DP129" i="9"/>
  <c r="NL129" i="9"/>
  <c r="XH129" i="9"/>
  <c r="AHD129" i="9"/>
  <c r="AQZ129" i="9"/>
  <c r="BAV129" i="9"/>
  <c r="BND129" i="9"/>
  <c r="BWZ129" i="9"/>
  <c r="CJH129" i="9"/>
  <c r="CTD129" i="9"/>
  <c r="DCZ129" i="9"/>
  <c r="DMV129" i="9"/>
  <c r="DWR129" i="9"/>
  <c r="EGN129" i="9"/>
  <c r="EQJ129" i="9"/>
  <c r="FAF129" i="9"/>
  <c r="FKB129" i="9"/>
  <c r="FTX129" i="9"/>
  <c r="GDT129" i="9"/>
  <c r="GNP129" i="9"/>
  <c r="GXL129" i="9"/>
  <c r="HHH129" i="9"/>
  <c r="HTP129" i="9"/>
  <c r="IDL129" i="9"/>
  <c r="INH129" i="9"/>
  <c r="IXD129" i="9"/>
  <c r="JGZ129" i="9"/>
  <c r="JQV129" i="9"/>
  <c r="KAR129" i="9"/>
  <c r="KKN129" i="9"/>
  <c r="KUJ129" i="9"/>
  <c r="LBT129" i="9"/>
  <c r="LLP129" i="9"/>
  <c r="LVL129" i="9"/>
  <c r="MFH129" i="9"/>
  <c r="MPD129" i="9"/>
  <c r="MYZ129" i="9"/>
  <c r="NIV129" i="9"/>
  <c r="NSR129" i="9"/>
  <c r="OAB129" i="9"/>
  <c r="OMJ129" i="9"/>
  <c r="OTT129" i="9"/>
  <c r="PDP129" i="9"/>
  <c r="PNL129" i="9"/>
  <c r="QHD129" i="9"/>
  <c r="QQZ129" i="9"/>
  <c r="RUN129" i="9"/>
  <c r="UGN129" i="9"/>
  <c r="UQJ129" i="9"/>
  <c r="VAF129" i="9"/>
  <c r="WDT129" i="9"/>
  <c r="WSN129" i="9"/>
  <c r="PPP129" i="9"/>
  <c r="PSB129" i="9"/>
  <c r="PUN129" i="9"/>
  <c r="PWZ129" i="9"/>
  <c r="PZL129" i="9"/>
  <c r="QBX129" i="9"/>
  <c r="QEJ129" i="9"/>
  <c r="QGV129" i="9"/>
  <c r="QJH129" i="9"/>
  <c r="QLT129" i="9"/>
  <c r="QOF129" i="9"/>
  <c r="QQR129" i="9"/>
  <c r="QTD129" i="9"/>
  <c r="QVP129" i="9"/>
  <c r="QYB129" i="9"/>
  <c r="RCZ129" i="9"/>
  <c r="RFL129" i="9"/>
  <c r="RHX129" i="9"/>
  <c r="RKJ129" i="9"/>
  <c r="RMV129" i="9"/>
  <c r="RPH129" i="9"/>
  <c r="RRT129" i="9"/>
  <c r="RUF129" i="9"/>
  <c r="RWR129" i="9"/>
  <c r="RZD129" i="9"/>
  <c r="SBP129" i="9"/>
  <c r="SEB129" i="9"/>
  <c r="SGN129" i="9"/>
  <c r="SIZ129" i="9"/>
  <c r="SLL129" i="9"/>
  <c r="SNX129" i="9"/>
  <c r="SQJ129" i="9"/>
  <c r="SSV129" i="9"/>
  <c r="SVH129" i="9"/>
  <c r="SXT129" i="9"/>
  <c r="TAF129" i="9"/>
  <c r="TCR129" i="9"/>
  <c r="TFD129" i="9"/>
  <c r="THP129" i="9"/>
  <c r="TKB129" i="9"/>
  <c r="TMN129" i="9"/>
  <c r="TOZ129" i="9"/>
  <c r="TRL129" i="9"/>
  <c r="TTX129" i="9"/>
  <c r="TWJ129" i="9"/>
  <c r="TYV129" i="9"/>
  <c r="UBH129" i="9"/>
  <c r="UDT129" i="9"/>
  <c r="UGF129" i="9"/>
  <c r="UIR129" i="9"/>
  <c r="ULD129" i="9"/>
  <c r="UNP129" i="9"/>
  <c r="UQB129" i="9"/>
  <c r="USN129" i="9"/>
  <c r="UXL129" i="9"/>
  <c r="UZX129" i="9"/>
  <c r="VCJ129" i="9"/>
  <c r="VEV129" i="9"/>
  <c r="VHH129" i="9"/>
  <c r="VJT129" i="9"/>
  <c r="VMF129" i="9"/>
  <c r="VOR129" i="9"/>
  <c r="VRD129" i="9"/>
  <c r="VTP129" i="9"/>
  <c r="VWB129" i="9"/>
  <c r="VYN129" i="9"/>
  <c r="WAZ129" i="9"/>
  <c r="WDL129" i="9"/>
  <c r="WFX129" i="9"/>
  <c r="WIJ129" i="9"/>
  <c r="WKV129" i="9"/>
  <c r="WNH129" i="9"/>
  <c r="WPT129" i="9"/>
  <c r="WSF129" i="9"/>
  <c r="WUR129" i="9"/>
  <c r="WXD129" i="9"/>
  <c r="WZP129" i="9"/>
  <c r="XCB129" i="9"/>
  <c r="XEN129" i="9"/>
  <c r="AN129" i="9"/>
  <c r="FL129" i="9"/>
  <c r="MV129" i="9"/>
  <c r="RT129" i="9"/>
  <c r="WR129" i="9"/>
  <c r="ABP129" i="9"/>
  <c r="AGN129" i="9"/>
  <c r="ALL129" i="9"/>
  <c r="AQJ129" i="9"/>
  <c r="AVH129" i="9"/>
  <c r="BAF129" i="9"/>
  <c r="BFD129" i="9"/>
  <c r="BKB129" i="9"/>
  <c r="BOZ129" i="9"/>
  <c r="BTX129" i="9"/>
  <c r="BYV129" i="9"/>
  <c r="CDT129" i="9"/>
  <c r="CIR129" i="9"/>
  <c r="CNP129" i="9"/>
  <c r="CSN129" i="9"/>
  <c r="CXL129" i="9"/>
  <c r="DCJ129" i="9"/>
  <c r="DHH129" i="9"/>
  <c r="DMF129" i="9"/>
  <c r="DRD129" i="9"/>
  <c r="DTP129" i="9"/>
  <c r="DWB129" i="9"/>
  <c r="EAZ129" i="9"/>
  <c r="EDL129" i="9"/>
  <c r="EFX129" i="9"/>
  <c r="EIJ129" i="9"/>
  <c r="CZ129" i="9"/>
  <c r="HX129" i="9"/>
  <c r="KJ129" i="9"/>
  <c r="PH129" i="9"/>
  <c r="UF129" i="9"/>
  <c r="ZD129" i="9"/>
  <c r="AEB129" i="9"/>
  <c r="AIZ129" i="9"/>
  <c r="ANX129" i="9"/>
  <c r="ASV129" i="9"/>
  <c r="AXT129" i="9"/>
  <c r="BCR129" i="9"/>
  <c r="BHP129" i="9"/>
  <c r="BMN129" i="9"/>
  <c r="BRL129" i="9"/>
  <c r="BWJ129" i="9"/>
  <c r="CBH129" i="9"/>
  <c r="CGF129" i="9"/>
  <c r="CLD129" i="9"/>
  <c r="CQB129" i="9"/>
  <c r="CUZ129" i="9"/>
  <c r="CZX129" i="9"/>
  <c r="DEV129" i="9"/>
  <c r="DJT129" i="9"/>
  <c r="DOR129" i="9"/>
  <c r="DYN129" i="9"/>
  <c r="EKV129" i="9"/>
  <c r="ENH129" i="9"/>
  <c r="EPT129" i="9"/>
  <c r="ESF129" i="9"/>
  <c r="EUR129" i="9"/>
  <c r="EXD129" i="9"/>
  <c r="EZP129" i="9"/>
  <c r="FCB129" i="9"/>
  <c r="FEN129" i="9"/>
  <c r="FGZ129" i="9"/>
  <c r="FJL129" i="9"/>
  <c r="FLX129" i="9"/>
  <c r="FOJ129" i="9"/>
  <c r="FQV129" i="9"/>
  <c r="FTH129" i="9"/>
  <c r="FVT129" i="9"/>
  <c r="FYF129" i="9"/>
  <c r="GAR129" i="9"/>
  <c r="GDD129" i="9"/>
  <c r="GFP129" i="9"/>
  <c r="GIB129" i="9"/>
  <c r="GKN129" i="9"/>
  <c r="GMZ129" i="9"/>
  <c r="GPL129" i="9"/>
  <c r="GRX129" i="9"/>
  <c r="GUJ129" i="9"/>
  <c r="GWV129" i="9"/>
  <c r="GZH129" i="9"/>
  <c r="HBT129" i="9"/>
  <c r="HEF129" i="9"/>
  <c r="HGR129" i="9"/>
  <c r="HJD129" i="9"/>
  <c r="HLP129" i="9"/>
  <c r="HOB129" i="9"/>
  <c r="HQN129" i="9"/>
  <c r="HSZ129" i="9"/>
  <c r="HVL129" i="9"/>
  <c r="HXX129" i="9"/>
  <c r="IAJ129" i="9"/>
  <c r="ICV129" i="9"/>
  <c r="IFH129" i="9"/>
  <c r="IHT129" i="9"/>
  <c r="IKF129" i="9"/>
  <c r="IMR129" i="9"/>
  <c r="IPD129" i="9"/>
  <c r="IRP129" i="9"/>
  <c r="IUB129" i="9"/>
  <c r="IWN129" i="9"/>
  <c r="IYZ129" i="9"/>
  <c r="JBL129" i="9"/>
  <c r="JDX129" i="9"/>
  <c r="JGJ129" i="9"/>
  <c r="JIV129" i="9"/>
  <c r="JLH129" i="9"/>
  <c r="JNT129" i="9"/>
  <c r="JQF129" i="9"/>
  <c r="JSR129" i="9"/>
  <c r="JVD129" i="9"/>
  <c r="JXP129" i="9"/>
  <c r="KAB129" i="9"/>
  <c r="KCN129" i="9"/>
  <c r="KEZ129" i="9"/>
  <c r="KHL129" i="9"/>
  <c r="KJX129" i="9"/>
  <c r="KMJ129" i="9"/>
  <c r="KOV129" i="9"/>
  <c r="KRH129" i="9"/>
  <c r="KTT129" i="9"/>
  <c r="KWF129" i="9"/>
  <c r="KYR129" i="9"/>
  <c r="LBD129" i="9"/>
  <c r="LDP129" i="9"/>
  <c r="LGB129" i="9"/>
  <c r="LIN129" i="9"/>
  <c r="LKZ129" i="9"/>
  <c r="LNL129" i="9"/>
  <c r="LPX129" i="9"/>
  <c r="LSJ129" i="9"/>
  <c r="LUV129" i="9"/>
  <c r="LXH129" i="9"/>
  <c r="NUN129" i="9"/>
  <c r="PHX129" i="9"/>
  <c r="TRD129" i="9"/>
  <c r="KJP129" i="9"/>
  <c r="KMB129" i="9"/>
  <c r="KON129" i="9"/>
  <c r="KQZ129" i="9"/>
  <c r="KTL129" i="9"/>
  <c r="KVX129" i="9"/>
  <c r="KYJ129" i="9"/>
  <c r="LAV129" i="9"/>
  <c r="LFT129" i="9"/>
  <c r="LIF129" i="9"/>
  <c r="LKR129" i="9"/>
  <c r="LND129" i="9"/>
  <c r="LPP129" i="9"/>
  <c r="LSB129" i="9"/>
  <c r="LUN129" i="9"/>
  <c r="LZL129" i="9"/>
  <c r="MBX129" i="9"/>
  <c r="MEJ129" i="9"/>
  <c r="MGV129" i="9"/>
  <c r="MJH129" i="9"/>
  <c r="MLT129" i="9"/>
  <c r="MOF129" i="9"/>
  <c r="MQR129" i="9"/>
  <c r="MTD129" i="9"/>
  <c r="MVP129" i="9"/>
  <c r="MYB129" i="9"/>
  <c r="NCZ129" i="9"/>
  <c r="NFL129" i="9"/>
  <c r="NHX129" i="9"/>
  <c r="NKJ129" i="9"/>
  <c r="NMV129" i="9"/>
  <c r="NPH129" i="9"/>
  <c r="NRT129" i="9"/>
  <c r="NUF129" i="9"/>
  <c r="NWR129" i="9"/>
  <c r="NZD129" i="9"/>
  <c r="OBP129" i="9"/>
  <c r="OEB129" i="9"/>
  <c r="OGN129" i="9"/>
  <c r="OIZ129" i="9"/>
  <c r="OLL129" i="9"/>
  <c r="ONX129" i="9"/>
  <c r="OQJ129" i="9"/>
  <c r="OSV129" i="9"/>
  <c r="OVH129" i="9"/>
  <c r="OXT129" i="9"/>
  <c r="PAF129" i="9"/>
  <c r="PCR129" i="9"/>
  <c r="PFD129" i="9"/>
  <c r="PHP129" i="9"/>
  <c r="PKB129" i="9"/>
  <c r="PMN129" i="9"/>
  <c r="POZ129" i="9"/>
  <c r="PTX129" i="9"/>
  <c r="PWJ129" i="9"/>
  <c r="PYV129" i="9"/>
  <c r="QBH129" i="9"/>
  <c r="QDT129" i="9"/>
  <c r="QGF129" i="9"/>
  <c r="QIR129" i="9"/>
  <c r="LZT129" i="9"/>
  <c r="MCF129" i="9"/>
  <c r="MHD129" i="9"/>
  <c r="MJP129" i="9"/>
  <c r="MMB129" i="9"/>
  <c r="MON129" i="9"/>
  <c r="MQZ129" i="9"/>
  <c r="MTL129" i="9"/>
  <c r="MVX129" i="9"/>
  <c r="MYJ129" i="9"/>
  <c r="NAV129" i="9"/>
  <c r="NDH129" i="9"/>
  <c r="NFT129" i="9"/>
  <c r="NKR129" i="9"/>
  <c r="NND129" i="9"/>
  <c r="NPP129" i="9"/>
  <c r="NSB129" i="9"/>
  <c r="NWZ129" i="9"/>
  <c r="NZL129" i="9"/>
  <c r="OBX129" i="9"/>
  <c r="OEJ129" i="9"/>
  <c r="OGV129" i="9"/>
  <c r="OJH129" i="9"/>
  <c r="OLT129" i="9"/>
  <c r="OOF129" i="9"/>
  <c r="OQR129" i="9"/>
  <c r="OTD129" i="9"/>
  <c r="OVP129" i="9"/>
  <c r="OYB129" i="9"/>
  <c r="PAN129" i="9"/>
  <c r="PCZ129" i="9"/>
  <c r="PFL129" i="9"/>
  <c r="PKJ129" i="9"/>
  <c r="PMV129" i="9"/>
  <c r="PPH129" i="9"/>
  <c r="PRT129" i="9"/>
  <c r="PUF129" i="9"/>
  <c r="PWR129" i="9"/>
  <c r="PZD129" i="9"/>
  <c r="QBP129" i="9"/>
  <c r="QEB129" i="9"/>
  <c r="QGN129" i="9"/>
  <c r="QIZ129" i="9"/>
  <c r="QLL129" i="9"/>
  <c r="SLD129" i="9"/>
  <c r="TJT129" i="9"/>
  <c r="WUJ129" i="9"/>
  <c r="ND129" i="9"/>
  <c r="WZ129" i="9"/>
  <c r="ALT129" i="9"/>
  <c r="AVP129" i="9"/>
  <c r="BFL129" i="9"/>
  <c r="BPH129" i="9"/>
  <c r="CNX129" i="9"/>
  <c r="CXT129" i="9"/>
  <c r="EGF129" i="9"/>
  <c r="EQB129" i="9"/>
  <c r="EUZ129" i="9"/>
  <c r="FEV129" i="9"/>
  <c r="FOR129" i="9"/>
  <c r="FYN129" i="9"/>
  <c r="GNH129" i="9"/>
  <c r="GXD129" i="9"/>
  <c r="HGZ129" i="9"/>
  <c r="HQV129" i="9"/>
  <c r="IFP129" i="9"/>
  <c r="IZH129" i="9"/>
  <c r="JOB129" i="9"/>
  <c r="KHT129" i="9"/>
  <c r="KRP129" i="9"/>
  <c r="KWN129" i="9"/>
  <c r="LQF129" i="9"/>
  <c r="MAB129" i="9"/>
  <c r="MOV129" i="9"/>
  <c r="MYR129" i="9"/>
  <c r="NIN129" i="9"/>
  <c r="NSJ129" i="9"/>
  <c r="OQZ129" i="9"/>
  <c r="PAV129" i="9"/>
  <c r="QVX129" i="9"/>
  <c r="TCZ129" i="9"/>
  <c r="TMV129" i="9"/>
  <c r="UVH129" i="9"/>
  <c r="VQV129" i="9"/>
  <c r="PXP129" i="9"/>
  <c r="QHL129" i="9"/>
  <c r="RPX129" i="9"/>
  <c r="SON129" i="9"/>
  <c r="SYJ129" i="9"/>
  <c r="UQR129" i="9"/>
  <c r="VFL129" i="9"/>
  <c r="VZD129" i="9"/>
  <c r="WIZ129" i="9"/>
  <c r="QNP129" i="9"/>
  <c r="QQB129" i="9"/>
  <c r="QSN129" i="9"/>
  <c r="QXL129" i="9"/>
  <c r="QZX129" i="9"/>
  <c r="RCJ129" i="9"/>
  <c r="REV129" i="9"/>
  <c r="RMF129" i="9"/>
  <c r="ROR129" i="9"/>
  <c r="RRD129" i="9"/>
  <c r="RTP129" i="9"/>
  <c r="RWB129" i="9"/>
  <c r="RYN129" i="9"/>
  <c r="SAZ129" i="9"/>
  <c r="SFX129" i="9"/>
  <c r="SIJ129" i="9"/>
  <c r="SPT129" i="9"/>
  <c r="SSF129" i="9"/>
  <c r="SUR129" i="9"/>
  <c r="SXD129" i="9"/>
  <c r="SZP129" i="9"/>
  <c r="TEN129" i="9"/>
  <c r="TGZ129" i="9"/>
  <c r="TJL129" i="9"/>
  <c r="TOJ129" i="9"/>
  <c r="TQV129" i="9"/>
  <c r="TTH129" i="9"/>
  <c r="TVT129" i="9"/>
  <c r="UAR129" i="9"/>
  <c r="UDD129" i="9"/>
  <c r="UFP129" i="9"/>
  <c r="UIB129" i="9"/>
  <c r="UKN129" i="9"/>
  <c r="UMZ129" i="9"/>
  <c r="UPL129" i="9"/>
  <c r="UWV129" i="9"/>
  <c r="UZH129" i="9"/>
  <c r="VGR129" i="9"/>
  <c r="VJD129" i="9"/>
  <c r="VLP129" i="9"/>
  <c r="VOB129" i="9"/>
  <c r="VQN129" i="9"/>
  <c r="VVL129" i="9"/>
  <c r="VXX129" i="9"/>
  <c r="WAJ129" i="9"/>
  <c r="WCV129" i="9"/>
  <c r="WFH129" i="9"/>
  <c r="WHT129" i="9"/>
  <c r="WKF129" i="9"/>
  <c r="WPD129" i="9"/>
  <c r="WRP129" i="9"/>
  <c r="WUB129" i="9"/>
  <c r="WYZ129" i="9"/>
  <c r="XBL129" i="9"/>
  <c r="XDX129" i="9"/>
  <c r="QNX129" i="9"/>
  <c r="QQJ129" i="9"/>
  <c r="QSV129" i="9"/>
  <c r="QVH129" i="9"/>
  <c r="QXT129" i="9"/>
  <c r="RCR129" i="9"/>
  <c r="RFD129" i="9"/>
  <c r="RHP129" i="9"/>
  <c r="RKB129" i="9"/>
  <c r="RMN129" i="9"/>
  <c r="ROZ129" i="9"/>
  <c r="RRL129" i="9"/>
  <c r="RTX129" i="9"/>
  <c r="RWJ129" i="9"/>
  <c r="RYV129" i="9"/>
  <c r="SBH129" i="9"/>
  <c r="SDT129" i="9"/>
  <c r="SGF129" i="9"/>
  <c r="SIR129" i="9"/>
  <c r="SNP129" i="9"/>
  <c r="SQB129" i="9"/>
  <c r="SSN129" i="9"/>
  <c r="SUZ129" i="9"/>
  <c r="SXL129" i="9"/>
  <c r="SZX129" i="9"/>
  <c r="TCJ129" i="9"/>
  <c r="TEV129" i="9"/>
  <c r="THH129" i="9"/>
  <c r="TMF129" i="9"/>
  <c r="TOR129" i="9"/>
  <c r="TTP129" i="9"/>
  <c r="TWB129" i="9"/>
  <c r="TYN129" i="9"/>
  <c r="UAZ129" i="9"/>
  <c r="UDL129" i="9"/>
  <c r="UFX129" i="9"/>
  <c r="UIJ129" i="9"/>
  <c r="UKV129" i="9"/>
  <c r="UNH129" i="9"/>
  <c r="UPT129" i="9"/>
  <c r="USF129" i="9"/>
  <c r="UUR129" i="9"/>
  <c r="UXD129" i="9"/>
  <c r="UZP129" i="9"/>
  <c r="VCB129" i="9"/>
  <c r="VEN129" i="9"/>
  <c r="VGZ129" i="9"/>
  <c r="VJL129" i="9"/>
  <c r="VLX129" i="9"/>
  <c r="VOJ129" i="9"/>
  <c r="VTH129" i="9"/>
  <c r="VVT129" i="9"/>
  <c r="VYF129" i="9"/>
  <c r="WAR129" i="9"/>
  <c r="WDD129" i="9"/>
  <c r="WFP129" i="9"/>
  <c r="WIB129" i="9"/>
  <c r="WKN129" i="9"/>
  <c r="WMZ129" i="9"/>
  <c r="WPL129" i="9"/>
  <c r="WRX129" i="9"/>
  <c r="WWV129" i="9"/>
  <c r="WZH129" i="9"/>
  <c r="XBT129" i="9"/>
  <c r="XEF129" i="9"/>
  <c r="DH129" i="9"/>
  <c r="P129" i="9"/>
  <c r="CB129" i="9"/>
  <c r="EN129" i="9"/>
  <c r="GZ129" i="9"/>
  <c r="JL129" i="9"/>
  <c r="LX129" i="9"/>
  <c r="OJ129" i="9"/>
  <c r="QV129" i="9"/>
  <c r="TH129" i="9"/>
  <c r="VT129" i="9"/>
  <c r="YF129" i="9"/>
  <c r="AAR129" i="9"/>
  <c r="ADD129" i="9"/>
  <c r="AFP129" i="9"/>
  <c r="AIB129" i="9"/>
  <c r="AKN129" i="9"/>
  <c r="AMZ129" i="9"/>
  <c r="APL129" i="9"/>
  <c r="ARX129" i="9"/>
  <c r="AUJ129" i="9"/>
  <c r="AWV129" i="9"/>
  <c r="AZH129" i="9"/>
  <c r="BBT129" i="9"/>
  <c r="BGR129" i="9"/>
  <c r="BJD129" i="9"/>
  <c r="BLP129" i="9"/>
  <c r="BQN129" i="9"/>
  <c r="BSZ129" i="9"/>
  <c r="BVL129" i="9"/>
  <c r="CAJ129" i="9"/>
  <c r="CCV129" i="9"/>
  <c r="CFH129" i="9"/>
  <c r="CKF129" i="9"/>
  <c r="CMR129" i="9"/>
  <c r="CPD129" i="9"/>
  <c r="CUB129" i="9"/>
  <c r="CWN129" i="9"/>
  <c r="CYZ129" i="9"/>
  <c r="DDX129" i="9"/>
  <c r="DGJ129" i="9"/>
  <c r="DIV129" i="9"/>
  <c r="DNT129" i="9"/>
  <c r="DQF129" i="9"/>
  <c r="DSR129" i="9"/>
  <c r="DXP129" i="9"/>
  <c r="EAB129" i="9"/>
  <c r="ECN129" i="9"/>
  <c r="EHL129" i="9"/>
  <c r="EJX129" i="9"/>
  <c r="EMJ129" i="9"/>
  <c r="ERH129" i="9"/>
  <c r="ETT129" i="9"/>
  <c r="EWF129" i="9"/>
  <c r="FBD129" i="9"/>
  <c r="FDP129" i="9"/>
  <c r="FGB129" i="9"/>
  <c r="FKZ129" i="9"/>
  <c r="FNL129" i="9"/>
  <c r="FPX129" i="9"/>
  <c r="FUV129" i="9"/>
  <c r="FXH129" i="9"/>
  <c r="FZT129" i="9"/>
  <c r="GER129" i="9"/>
  <c r="GHD129" i="9"/>
  <c r="GJP129" i="9"/>
  <c r="GON129" i="9"/>
  <c r="GQZ129" i="9"/>
  <c r="GTL129" i="9"/>
  <c r="GYJ129" i="9"/>
  <c r="HAV129" i="9"/>
  <c r="HDH129" i="9"/>
  <c r="HIF129" i="9"/>
  <c r="HKR129" i="9"/>
  <c r="HND129" i="9"/>
  <c r="HSB129" i="9"/>
  <c r="HUN129" i="9"/>
  <c r="HWZ129" i="9"/>
  <c r="IBX129" i="9"/>
  <c r="IEJ129" i="9"/>
  <c r="IGV129" i="9"/>
  <c r="PXH129" i="9"/>
  <c r="SEJ129" i="9"/>
  <c r="WNP129" i="9"/>
  <c r="VIN129" i="9"/>
  <c r="DMN129" i="9"/>
  <c r="IPL129" i="9"/>
  <c r="ILT129" i="9"/>
  <c r="IOF129" i="9"/>
  <c r="IQR129" i="9"/>
  <c r="IVP129" i="9"/>
  <c r="IYB129" i="9"/>
  <c r="JAN129" i="9"/>
  <c r="JFL129" i="9"/>
  <c r="JHX129" i="9"/>
  <c r="JKJ129" i="9"/>
  <c r="JPH129" i="9"/>
  <c r="JRT129" i="9"/>
  <c r="JUF129" i="9"/>
  <c r="JZD129" i="9"/>
  <c r="KBP129" i="9"/>
  <c r="KEB129" i="9"/>
  <c r="KIZ129" i="9"/>
  <c r="KLL129" i="9"/>
  <c r="KNX129" i="9"/>
  <c r="KSV129" i="9"/>
  <c r="KVH129" i="9"/>
  <c r="KXT129" i="9"/>
  <c r="LCR129" i="9"/>
  <c r="LFD129" i="9"/>
  <c r="LHP129" i="9"/>
  <c r="LMN129" i="9"/>
  <c r="LOZ129" i="9"/>
  <c r="LRL129" i="9"/>
  <c r="LWJ129" i="9"/>
  <c r="LYV129" i="9"/>
  <c r="MBH129" i="9"/>
  <c r="MDT129" i="9"/>
  <c r="MGF129" i="9"/>
  <c r="MIR129" i="9"/>
  <c r="MLD129" i="9"/>
  <c r="MQB129" i="9"/>
  <c r="MSN129" i="9"/>
  <c r="MUZ129" i="9"/>
  <c r="MZX129" i="9"/>
  <c r="NCJ129" i="9"/>
  <c r="NEV129" i="9"/>
  <c r="NJT129" i="9"/>
  <c r="NMF129" i="9"/>
  <c r="NOR129" i="9"/>
  <c r="NTP129" i="9"/>
  <c r="NWB129" i="9"/>
  <c r="NYN129" i="9"/>
  <c r="ODL129" i="9"/>
  <c r="OFX129" i="9"/>
  <c r="OIJ129" i="9"/>
  <c r="ONH129" i="9"/>
  <c r="OPT129" i="9"/>
  <c r="OSF129" i="9"/>
  <c r="OXD129" i="9"/>
  <c r="OZP129" i="9"/>
  <c r="PCB129" i="9"/>
  <c r="PGZ129" i="9"/>
  <c r="PJL129" i="9"/>
  <c r="PLX129" i="9"/>
  <c r="POJ129" i="9"/>
  <c r="PQV129" i="9"/>
  <c r="PTH129" i="9"/>
  <c r="PVT129" i="9"/>
  <c r="PYF129" i="9"/>
  <c r="QAR129" i="9"/>
  <c r="QDD129" i="9"/>
  <c r="QFP129" i="9"/>
  <c r="REF129" i="9"/>
  <c r="SFH129" i="9"/>
  <c r="UEZ129" i="9"/>
  <c r="SER129" i="9"/>
  <c r="TIF129" i="9"/>
  <c r="TBL129" i="9"/>
  <c r="WTL129" i="9"/>
  <c r="MER129" i="9"/>
  <c r="NIF129" i="9"/>
  <c r="QIB129" i="9"/>
  <c r="QKN129" i="9"/>
  <c r="QMZ129" i="9"/>
  <c r="QPL129" i="9"/>
  <c r="QRX129" i="9"/>
  <c r="QUJ129" i="9"/>
  <c r="QWV129" i="9"/>
  <c r="QZH129" i="9"/>
  <c r="RBT129" i="9"/>
  <c r="RGR129" i="9"/>
  <c r="RJD129" i="9"/>
  <c r="RLP129" i="9"/>
  <c r="ROB129" i="9"/>
  <c r="RQN129" i="9"/>
  <c r="RSZ129" i="9"/>
  <c r="RVL129" i="9"/>
  <c r="RXX129" i="9"/>
  <c r="SAJ129" i="9"/>
  <c r="SCV129" i="9"/>
  <c r="SHT129" i="9"/>
  <c r="SKF129" i="9"/>
  <c r="SMR129" i="9"/>
  <c r="SPD129" i="9"/>
  <c r="SRP129" i="9"/>
  <c r="SUB129" i="9"/>
  <c r="SWN129" i="9"/>
  <c r="SYZ129" i="9"/>
  <c r="TDX129" i="9"/>
  <c r="TGJ129" i="9"/>
  <c r="TIV129" i="9"/>
  <c r="TLH129" i="9"/>
  <c r="TNT129" i="9"/>
  <c r="TQF129" i="9"/>
  <c r="TSR129" i="9"/>
  <c r="TVD129" i="9"/>
  <c r="TXP129" i="9"/>
  <c r="UAB129" i="9"/>
  <c r="UCN129" i="9"/>
  <c r="UHL129" i="9"/>
  <c r="UJX129" i="9"/>
  <c r="UMJ129" i="9"/>
  <c r="URH129" i="9"/>
  <c r="UTT129" i="9"/>
  <c r="UWF129" i="9"/>
  <c r="UYR129" i="9"/>
  <c r="VZT129" i="9"/>
  <c r="VSJ129" i="9"/>
  <c r="PRL129" i="9"/>
  <c r="QLD129" i="9"/>
  <c r="QUZ129" i="9"/>
  <c r="RHH129" i="9"/>
  <c r="RJT129" i="9"/>
  <c r="SNH129" i="9"/>
  <c r="TCB129" i="9"/>
  <c r="TYF129" i="9"/>
  <c r="URX129" i="9"/>
  <c r="UUJ129" i="9"/>
  <c r="VBT129" i="9"/>
  <c r="VSZ129" i="9"/>
  <c r="WWN129" i="9"/>
  <c r="VPH129" i="9"/>
  <c r="VBD129" i="9"/>
  <c r="VDP129" i="9"/>
  <c r="VGB129" i="9"/>
  <c r="VKZ129" i="9"/>
  <c r="VNL129" i="9"/>
  <c r="VPX129" i="9"/>
  <c r="VUV129" i="9"/>
  <c r="VXH129" i="9"/>
  <c r="WCF129" i="9"/>
  <c r="WER129" i="9"/>
  <c r="WHD129" i="9"/>
  <c r="WJP129" i="9"/>
  <c r="WMB129" i="9"/>
  <c r="WON129" i="9"/>
  <c r="WQZ129" i="9"/>
  <c r="WVX129" i="9"/>
  <c r="WYJ129" i="9"/>
  <c r="XAV129" i="9"/>
  <c r="XDH129" i="9"/>
  <c r="BCZ129" i="9"/>
  <c r="BMV129" i="9"/>
  <c r="BWR129" i="9"/>
  <c r="CGN129" i="9"/>
  <c r="CQJ129" i="9"/>
  <c r="DAF129" i="9"/>
  <c r="DKB129" i="9"/>
  <c r="DTX129" i="9"/>
  <c r="EDT129" i="9"/>
  <c r="ENP129" i="9"/>
  <c r="EXL129" i="9"/>
  <c r="FHH129" i="9"/>
  <c r="FRD129" i="9"/>
  <c r="GAZ129" i="9"/>
  <c r="GKV129" i="9"/>
  <c r="GUR129" i="9"/>
  <c r="HEN129" i="9"/>
  <c r="HOJ129" i="9"/>
  <c r="HYF129" i="9"/>
  <c r="IIB129" i="9"/>
  <c r="IRX129" i="9"/>
  <c r="JBT129" i="9"/>
  <c r="JLP129" i="9"/>
  <c r="JVL129" i="9"/>
  <c r="KFH129" i="9"/>
  <c r="KPD129" i="9"/>
  <c r="KYZ129" i="9"/>
  <c r="LIV129" i="9"/>
  <c r="LSR129" i="9"/>
  <c r="MCN129" i="9"/>
  <c r="MMJ129" i="9"/>
  <c r="MWF129" i="9"/>
  <c r="NGB129" i="9"/>
  <c r="NPX129" i="9"/>
  <c r="NZT129" i="9"/>
  <c r="OJP129" i="9"/>
  <c r="OTL129" i="9"/>
  <c r="PDH129" i="9"/>
  <c r="BEF129" i="9"/>
  <c r="BOB129" i="9"/>
  <c r="BXX129" i="9"/>
  <c r="CHT129" i="9"/>
  <c r="CRP129" i="9"/>
  <c r="DBL129" i="9"/>
  <c r="DLH129" i="9"/>
  <c r="DVD129" i="9"/>
  <c r="EEZ129" i="9"/>
  <c r="EOV129" i="9"/>
  <c r="EYR129" i="9"/>
  <c r="FIN129" i="9"/>
  <c r="FSJ129" i="9"/>
  <c r="GCF129" i="9"/>
  <c r="GMB129" i="9"/>
  <c r="GVX129" i="9"/>
  <c r="HFT129" i="9"/>
  <c r="HPP129" i="9"/>
  <c r="HZL129" i="9"/>
  <c r="IJH129" i="9"/>
  <c r="ITD129" i="9"/>
  <c r="JCZ129" i="9"/>
  <c r="JMV129" i="9"/>
  <c r="JWR129" i="9"/>
  <c r="KGN129" i="9"/>
  <c r="KQJ129" i="9"/>
  <c r="LAF129" i="9"/>
  <c r="LKB129" i="9"/>
  <c r="LTX129" i="9"/>
  <c r="MNP129" i="9"/>
  <c r="MXL129" i="9"/>
  <c r="NHH129" i="9"/>
  <c r="NRD129" i="9"/>
  <c r="OAZ129" i="9"/>
  <c r="OKV129" i="9"/>
  <c r="OUR129" i="9"/>
  <c r="PEN129" i="9"/>
  <c r="VEF129" i="9"/>
  <c r="BHX129" i="9"/>
  <c r="DOZ129" i="9"/>
  <c r="ESN129" i="9"/>
  <c r="IWV129" i="9"/>
  <c r="KAJ129" i="9"/>
  <c r="KKF129" i="9"/>
  <c r="KUB129" i="9"/>
  <c r="MRH129" i="9"/>
  <c r="NUV129" i="9"/>
  <c r="PIF129" i="9"/>
  <c r="TLX129" i="9"/>
  <c r="AYB129" i="9"/>
  <c r="CBP129" i="9"/>
  <c r="CLL129" i="9"/>
  <c r="DYV129" i="9"/>
  <c r="FCJ129" i="9"/>
  <c r="FMF129" i="9"/>
  <c r="FWB129" i="9"/>
  <c r="GFX129" i="9"/>
  <c r="GPT129" i="9"/>
  <c r="HTH129" i="9"/>
  <c r="IDD129" i="9"/>
  <c r="JGR129" i="9"/>
  <c r="JQN129" i="9"/>
  <c r="LDX129" i="9"/>
  <c r="LNT129" i="9"/>
  <c r="LXP129" i="9"/>
  <c r="MHL129" i="9"/>
  <c r="NKZ129" i="9"/>
  <c r="OON129" i="9"/>
  <c r="PPX129" i="9"/>
  <c r="PUV129" i="9"/>
  <c r="PZT129" i="9"/>
  <c r="QER129" i="9"/>
  <c r="QJP129" i="9"/>
  <c r="QON129" i="9"/>
  <c r="QTL129" i="9"/>
  <c r="QYJ129" i="9"/>
  <c r="RDH129" i="9"/>
  <c r="RIF129" i="9"/>
  <c r="RND129" i="9"/>
  <c r="RSB129" i="9"/>
  <c r="RWZ129" i="9"/>
  <c r="SBX129" i="9"/>
  <c r="SGV129" i="9"/>
  <c r="SLT129" i="9"/>
  <c r="SQR129" i="9"/>
  <c r="SVP129" i="9"/>
  <c r="TAN129" i="9"/>
  <c r="TFL129" i="9"/>
  <c r="TKJ129" i="9"/>
  <c r="TPH129" i="9"/>
  <c r="TUF129" i="9"/>
  <c r="TZD129" i="9"/>
  <c r="UEB129" i="9"/>
  <c r="UIZ129" i="9"/>
  <c r="UNX129" i="9"/>
  <c r="USV129" i="9"/>
  <c r="UXT129" i="9"/>
  <c r="VCR129" i="9"/>
  <c r="VHP129" i="9"/>
  <c r="VMN129" i="9"/>
  <c r="VRL129" i="9"/>
  <c r="VWJ129" i="9"/>
  <c r="WBH129" i="9"/>
  <c r="WGF129" i="9"/>
  <c r="WLD129" i="9"/>
  <c r="WQB129" i="9"/>
  <c r="WUZ129" i="9"/>
  <c r="WZX129" i="9"/>
  <c r="XEV129" i="9"/>
  <c r="SDL129" i="9"/>
  <c r="WMR129" i="9"/>
  <c r="BRT129" i="9"/>
  <c r="CVH129" i="9"/>
  <c r="DFD129" i="9"/>
  <c r="EIR129" i="9"/>
  <c r="GZP129" i="9"/>
  <c r="HJL129" i="9"/>
  <c r="IMZ129" i="9"/>
  <c r="NBD129" i="9"/>
  <c r="OER129" i="9"/>
  <c r="OYJ129" i="9"/>
  <c r="PQF129" i="9"/>
  <c r="PVD129" i="9"/>
  <c r="QAB129" i="9"/>
  <c r="QEZ129" i="9"/>
  <c r="QJX129" i="9"/>
  <c r="QMJ129" i="9"/>
  <c r="QOV129" i="9"/>
  <c r="QTT129" i="9"/>
  <c r="QWF129" i="9"/>
  <c r="QYR129" i="9"/>
  <c r="RDP129" i="9"/>
  <c r="RGB129" i="9"/>
  <c r="RIN129" i="9"/>
  <c r="RNL129" i="9"/>
  <c r="RSJ129" i="9"/>
  <c r="RXH129" i="9"/>
  <c r="RZT129" i="9"/>
  <c r="SCF129" i="9"/>
  <c r="SHD129" i="9"/>
  <c r="SMB129" i="9"/>
  <c r="SQZ129" i="9"/>
  <c r="SVX129" i="9"/>
  <c r="TAV129" i="9"/>
  <c r="TFT129" i="9"/>
  <c r="TKR129" i="9"/>
  <c r="TND129" i="9"/>
  <c r="TPP129" i="9"/>
  <c r="TUN129" i="9"/>
  <c r="TWZ129" i="9"/>
  <c r="TZL129" i="9"/>
  <c r="UEJ129" i="9"/>
  <c r="UGV129" i="9"/>
  <c r="UJH129" i="9"/>
  <c r="UOF129" i="9"/>
  <c r="UTD129" i="9"/>
  <c r="UYB129" i="9"/>
  <c r="VAN129" i="9"/>
  <c r="VCZ129" i="9"/>
  <c r="VHX129" i="9"/>
  <c r="VMV129" i="9"/>
  <c r="VRT129" i="9"/>
  <c r="VWR129" i="9"/>
  <c r="WBP129" i="9"/>
  <c r="WGN129" i="9"/>
  <c r="WLL129" i="9"/>
  <c r="WNX129" i="9"/>
  <c r="WQJ129" i="9"/>
  <c r="WVH129" i="9"/>
  <c r="WXT129" i="9"/>
  <c r="XAF129" i="9"/>
  <c r="XFD129" i="9"/>
  <c r="H270" i="9" l="1"/>
  <c r="H271" i="9" s="1"/>
  <c r="H274" i="9"/>
  <c r="H275" i="9"/>
  <c r="H276" i="9"/>
  <c r="H277" i="9"/>
  <c r="H278" i="9"/>
  <c r="H279" i="9"/>
  <c r="J3" i="27" l="1"/>
  <c r="G72" i="1"/>
  <c r="I72" i="1" s="1"/>
  <c r="J72" i="1" s="1"/>
  <c r="D18" i="1"/>
  <c r="H530" i="9" l="1"/>
  <c r="H529" i="9"/>
  <c r="H528" i="9"/>
  <c r="H531" i="9" l="1"/>
  <c r="H536" i="9" s="1"/>
  <c r="D224" i="1"/>
  <c r="D223" i="1"/>
  <c r="H519" i="9"/>
  <c r="H518" i="9"/>
  <c r="H517" i="9"/>
  <c r="H516" i="9"/>
  <c r="H507" i="9"/>
  <c r="H506" i="9"/>
  <c r="H505" i="9"/>
  <c r="H504" i="9"/>
  <c r="H493" i="9"/>
  <c r="H492" i="9"/>
  <c r="A489" i="9"/>
  <c r="A513" i="9"/>
  <c r="A501" i="9"/>
  <c r="H495" i="9"/>
  <c r="H494" i="9"/>
  <c r="H496" i="9" l="1"/>
  <c r="H498" i="9" s="1"/>
  <c r="H520" i="9"/>
  <c r="H522" i="9" s="1"/>
  <c r="H508" i="9"/>
  <c r="H510" i="9" s="1"/>
  <c r="G231" i="1" l="1"/>
  <c r="I231" i="1" s="1"/>
  <c r="J231" i="1" s="1"/>
  <c r="G71" i="1"/>
  <c r="I71" i="1" s="1"/>
  <c r="J71" i="1" s="1"/>
  <c r="G114" i="1"/>
  <c r="I114" i="1" s="1"/>
  <c r="J114" i="1" s="1"/>
  <c r="G113" i="1"/>
  <c r="I113" i="1" s="1"/>
  <c r="J113" i="1" s="1"/>
  <c r="G230" i="1"/>
  <c r="I230" i="1" s="1"/>
  <c r="J230" i="1" s="1"/>
  <c r="G232" i="1"/>
  <c r="I232" i="1" s="1"/>
  <c r="J232" i="1" s="1"/>
  <c r="G229" i="1"/>
  <c r="I229" i="1" s="1"/>
  <c r="J229" i="1" s="1"/>
  <c r="G227" i="1"/>
  <c r="I227" i="1" s="1"/>
  <c r="J227" i="1" s="1"/>
  <c r="G242" i="1"/>
  <c r="I242" i="1" s="1"/>
  <c r="J242" i="1" s="1"/>
  <c r="G27" i="1"/>
  <c r="I27" i="1" s="1"/>
  <c r="J27" i="1" s="1"/>
  <c r="G28" i="1"/>
  <c r="I28" i="1" s="1"/>
  <c r="J28" i="1" s="1"/>
  <c r="G26" i="1"/>
  <c r="I26" i="1" s="1"/>
  <c r="J26" i="1" s="1"/>
  <c r="G24" i="1"/>
  <c r="I24" i="1" s="1"/>
  <c r="J24" i="1" s="1"/>
  <c r="G125" i="1"/>
  <c r="I125" i="1" s="1"/>
  <c r="J125" i="1" s="1"/>
  <c r="G73" i="1"/>
  <c r="I73" i="1" s="1"/>
  <c r="J73" i="1" s="1"/>
  <c r="G79" i="1"/>
  <c r="I79" i="1" s="1"/>
  <c r="J79" i="1" s="1"/>
  <c r="J80" i="1" s="1"/>
  <c r="G23" i="24" s="1"/>
  <c r="J115" i="1" l="1"/>
  <c r="G30" i="24" s="1"/>
  <c r="J233" i="1"/>
  <c r="G45" i="24" s="1"/>
  <c r="G87" i="1"/>
  <c r="I87" i="1" s="1"/>
  <c r="G33" i="1"/>
  <c r="I33" i="1" s="1"/>
  <c r="J33" i="1" s="1"/>
  <c r="G34" i="1"/>
  <c r="I34" i="1" s="1"/>
  <c r="J34" i="1" s="1"/>
  <c r="G32" i="1"/>
  <c r="I32" i="1" s="1"/>
  <c r="J32" i="1" s="1"/>
  <c r="G35" i="1"/>
  <c r="I35" i="1" s="1"/>
  <c r="J35" i="1" s="1"/>
  <c r="J87" i="1" l="1"/>
  <c r="J88" i="1" s="1"/>
  <c r="G25" i="24" s="1"/>
  <c r="G318" i="1"/>
  <c r="I318" i="1" s="1"/>
  <c r="J318" i="1" s="1"/>
  <c r="G300" i="1" l="1"/>
  <c r="I300" i="1" s="1"/>
  <c r="J300" i="1" s="1"/>
  <c r="G301" i="1"/>
  <c r="I301" i="1" s="1"/>
  <c r="J301" i="1" s="1"/>
  <c r="G302" i="1"/>
  <c r="I302" i="1" s="1"/>
  <c r="J302" i="1" s="1"/>
  <c r="G303" i="1"/>
  <c r="I303" i="1" s="1"/>
  <c r="J303" i="1" s="1"/>
  <c r="G299" i="1"/>
  <c r="I299" i="1" s="1"/>
  <c r="J299" i="1" s="1"/>
  <c r="G293" i="1"/>
  <c r="I293" i="1" s="1"/>
  <c r="J293" i="1" s="1"/>
  <c r="G294" i="1"/>
  <c r="I294" i="1" s="1"/>
  <c r="J294" i="1" s="1"/>
  <c r="G295" i="1"/>
  <c r="I295" i="1" s="1"/>
  <c r="J295" i="1" s="1"/>
  <c r="G296" i="1"/>
  <c r="I296" i="1" s="1"/>
  <c r="J296" i="1" s="1"/>
  <c r="G297" i="1"/>
  <c r="I297" i="1" s="1"/>
  <c r="J297" i="1" s="1"/>
  <c r="C6" i="10" l="1"/>
  <c r="B5" i="10"/>
  <c r="B4" i="10"/>
  <c r="B3" i="10"/>
  <c r="B2" i="10"/>
  <c r="I2" i="4"/>
  <c r="C6" i="4"/>
  <c r="B5" i="4"/>
  <c r="B4" i="4"/>
  <c r="B3" i="4"/>
  <c r="B2" i="4"/>
  <c r="I3" i="24"/>
  <c r="B6" i="24"/>
  <c r="C7" i="24"/>
  <c r="B4" i="24"/>
  <c r="B5" i="24"/>
  <c r="B3" i="24"/>
  <c r="B49" i="6"/>
  <c r="B48" i="6"/>
  <c r="B47" i="6"/>
  <c r="H468" i="9" l="1"/>
  <c r="H467" i="9"/>
  <c r="H483" i="9"/>
  <c r="H482" i="9"/>
  <c r="H481" i="9"/>
  <c r="H480" i="9"/>
  <c r="H479" i="9"/>
  <c r="H478" i="9"/>
  <c r="H477" i="9"/>
  <c r="H476" i="9"/>
  <c r="H475" i="9"/>
  <c r="H474" i="9"/>
  <c r="H473" i="9"/>
  <c r="H472" i="9"/>
  <c r="H469" i="9" l="1"/>
  <c r="H484" i="9"/>
  <c r="H486" i="9" l="1"/>
  <c r="H136" i="9"/>
  <c r="H135" i="9"/>
  <c r="H243" i="9"/>
  <c r="H244" i="9" s="1"/>
  <c r="H242" i="9"/>
  <c r="H137" i="9" l="1"/>
  <c r="H438" i="9"/>
  <c r="H439" i="9"/>
  <c r="H440" i="9"/>
  <c r="H441" i="9"/>
  <c r="H442" i="9"/>
  <c r="H443" i="9"/>
  <c r="H444" i="9"/>
  <c r="H445" i="9"/>
  <c r="H437" i="9"/>
  <c r="H446" i="9" s="1"/>
  <c r="H433" i="9"/>
  <c r="H432" i="9"/>
  <c r="H458" i="9"/>
  <c r="H459" i="9" s="1"/>
  <c r="H454" i="9"/>
  <c r="H455" i="9" s="1"/>
  <c r="H421" i="9"/>
  <c r="H422" i="9"/>
  <c r="H420" i="9"/>
  <c r="H423" i="9"/>
  <c r="H424" i="9" s="1"/>
  <c r="H416" i="9"/>
  <c r="H415" i="9"/>
  <c r="H406" i="9"/>
  <c r="H407" i="9" s="1"/>
  <c r="H402" i="9"/>
  <c r="H401" i="9"/>
  <c r="H392" i="9"/>
  <c r="H393" i="9" s="1"/>
  <c r="H388" i="9"/>
  <c r="H387" i="9"/>
  <c r="H373" i="9"/>
  <c r="H378" i="9"/>
  <c r="H379" i="9" s="1"/>
  <c r="H374" i="9"/>
  <c r="H364" i="9"/>
  <c r="H363" i="9"/>
  <c r="H359" i="9"/>
  <c r="H358" i="9"/>
  <c r="H349" i="9"/>
  <c r="H348" i="9"/>
  <c r="H344" i="9"/>
  <c r="H343" i="9"/>
  <c r="H434" i="9" l="1"/>
  <c r="H448" i="9"/>
  <c r="H461" i="9"/>
  <c r="H345" i="9"/>
  <c r="H417" i="9"/>
  <c r="H426" i="9" s="1"/>
  <c r="H403" i="9"/>
  <c r="H409" i="9" s="1"/>
  <c r="H389" i="9"/>
  <c r="H395" i="9" s="1"/>
  <c r="H375" i="9"/>
  <c r="H381" i="9" s="1"/>
  <c r="H365" i="9"/>
  <c r="H360" i="9"/>
  <c r="H350" i="9"/>
  <c r="H352" i="9" l="1"/>
  <c r="H367" i="9"/>
  <c r="G162" i="1" l="1"/>
  <c r="I162" i="1" s="1"/>
  <c r="J162" i="1" s="1"/>
  <c r="G320" i="1" l="1"/>
  <c r="G315" i="1"/>
  <c r="G316" i="1"/>
  <c r="G317" i="1"/>
  <c r="G314" i="1"/>
  <c r="G309" i="1"/>
  <c r="G310" i="1"/>
  <c r="G311" i="1"/>
  <c r="G312" i="1"/>
  <c r="G308" i="1"/>
  <c r="G306" i="1"/>
  <c r="G305" i="1"/>
  <c r="G289" i="1"/>
  <c r="G290" i="1"/>
  <c r="G291" i="1"/>
  <c r="G292" i="1"/>
  <c r="G288" i="1"/>
  <c r="G282" i="1"/>
  <c r="G277" i="1"/>
  <c r="G223" i="1"/>
  <c r="G224" i="1"/>
  <c r="G235" i="1"/>
  <c r="G236" i="1"/>
  <c r="G237" i="1"/>
  <c r="G238" i="1"/>
  <c r="G240" i="1"/>
  <c r="G241" i="1"/>
  <c r="G243" i="1"/>
  <c r="G247" i="1"/>
  <c r="G248" i="1"/>
  <c r="G250" i="1"/>
  <c r="G251" i="1"/>
  <c r="G252" i="1"/>
  <c r="G254" i="1"/>
  <c r="G255" i="1"/>
  <c r="G257" i="1"/>
  <c r="G258" i="1"/>
  <c r="G260" i="1"/>
  <c r="G263" i="1"/>
  <c r="G264" i="1"/>
  <c r="G265" i="1"/>
  <c r="G222" i="1"/>
  <c r="G217" i="1"/>
  <c r="I217" i="1" s="1"/>
  <c r="J217" i="1" s="1"/>
  <c r="G218" i="1"/>
  <c r="G216" i="1"/>
  <c r="G210" i="1"/>
  <c r="G211" i="1"/>
  <c r="G209" i="1"/>
  <c r="G205" i="1"/>
  <c r="G206" i="1"/>
  <c r="G204" i="1"/>
  <c r="G200" i="1"/>
  <c r="G201" i="1"/>
  <c r="G199" i="1"/>
  <c r="G177" i="1"/>
  <c r="G178" i="1"/>
  <c r="G179" i="1"/>
  <c r="G180" i="1"/>
  <c r="G181" i="1"/>
  <c r="G182" i="1"/>
  <c r="G183" i="1"/>
  <c r="G184" i="1"/>
  <c r="G185" i="1"/>
  <c r="G186" i="1"/>
  <c r="G187" i="1"/>
  <c r="G188" i="1"/>
  <c r="G189" i="1"/>
  <c r="G190" i="1"/>
  <c r="G191" i="1"/>
  <c r="G192" i="1"/>
  <c r="G193" i="1"/>
  <c r="G194" i="1"/>
  <c r="G195" i="1"/>
  <c r="G196" i="1"/>
  <c r="G176" i="1"/>
  <c r="G172" i="1"/>
  <c r="G171" i="1"/>
  <c r="G163" i="1"/>
  <c r="G164" i="1"/>
  <c r="G165" i="1"/>
  <c r="G166" i="1"/>
  <c r="G167" i="1"/>
  <c r="G168" i="1"/>
  <c r="G169" i="1"/>
  <c r="G159" i="1"/>
  <c r="G160" i="1"/>
  <c r="G158" i="1"/>
  <c r="G153" i="1"/>
  <c r="G154" i="1"/>
  <c r="G149" i="1"/>
  <c r="G146" i="1"/>
  <c r="G144" i="1"/>
  <c r="G143" i="1"/>
  <c r="G138" i="1"/>
  <c r="G139" i="1"/>
  <c r="G137" i="1"/>
  <c r="G132" i="1"/>
  <c r="G133" i="1"/>
  <c r="G134" i="1"/>
  <c r="G135" i="1"/>
  <c r="G131" i="1"/>
  <c r="G127" i="1"/>
  <c r="G118" i="1"/>
  <c r="G119" i="1"/>
  <c r="G117" i="1"/>
  <c r="G109" i="1"/>
  <c r="G110" i="1"/>
  <c r="G108" i="1"/>
  <c r="G105" i="1"/>
  <c r="G102" i="1"/>
  <c r="G94" i="1"/>
  <c r="G95" i="1"/>
  <c r="G96" i="1"/>
  <c r="G97" i="1"/>
  <c r="G98" i="1"/>
  <c r="G93" i="1"/>
  <c r="G91" i="1"/>
  <c r="G83" i="1"/>
  <c r="G25" i="1"/>
  <c r="G70" i="1"/>
  <c r="G69" i="1"/>
  <c r="G65" i="1"/>
  <c r="G66" i="1"/>
  <c r="I66" i="1" s="1"/>
  <c r="J66" i="1" s="1"/>
  <c r="G64" i="1"/>
  <c r="G60" i="1"/>
  <c r="G61" i="1"/>
  <c r="G59" i="1"/>
  <c r="G55" i="1"/>
  <c r="G49" i="1"/>
  <c r="G50" i="1"/>
  <c r="G51" i="1"/>
  <c r="I51" i="1" s="1"/>
  <c r="J51" i="1" s="1"/>
  <c r="G48" i="1"/>
  <c r="G46" i="1"/>
  <c r="G42" i="1"/>
  <c r="G41" i="1"/>
  <c r="G37" i="1"/>
  <c r="I37" i="1" s="1"/>
  <c r="J37" i="1" s="1"/>
  <c r="J38" i="1" s="1"/>
  <c r="G15" i="24" s="1"/>
  <c r="G18" i="1"/>
  <c r="G16" i="1"/>
  <c r="G14" i="1"/>
  <c r="I14" i="1" s="1"/>
  <c r="J14" i="1" s="1"/>
  <c r="I314" i="1" l="1"/>
  <c r="J314" i="1" s="1"/>
  <c r="I317" i="1"/>
  <c r="J317" i="1" s="1"/>
  <c r="I316" i="1"/>
  <c r="J316" i="1" s="1"/>
  <c r="I320" i="1"/>
  <c r="J320" i="1" s="1"/>
  <c r="I315" i="1"/>
  <c r="J315" i="1" s="1"/>
  <c r="I310" i="1"/>
  <c r="J310" i="1" s="1"/>
  <c r="I311" i="1"/>
  <c r="J311" i="1" s="1"/>
  <c r="I308" i="1"/>
  <c r="J308" i="1" s="1"/>
  <c r="I309" i="1"/>
  <c r="J309" i="1" s="1"/>
  <c r="I288" i="1"/>
  <c r="J288" i="1" s="1"/>
  <c r="I312" i="1"/>
  <c r="J312" i="1" s="1"/>
  <c r="I305" i="1"/>
  <c r="J305" i="1" s="1"/>
  <c r="I306" i="1"/>
  <c r="J306" i="1" s="1"/>
  <c r="I257" i="1"/>
  <c r="J257" i="1" s="1"/>
  <c r="I282" i="1"/>
  <c r="J282" i="1" s="1"/>
  <c r="I265" i="1"/>
  <c r="J265" i="1" s="1"/>
  <c r="I260" i="1"/>
  <c r="J260" i="1" s="1"/>
  <c r="I248" i="1"/>
  <c r="J248" i="1" s="1"/>
  <c r="I252" i="1"/>
  <c r="J252" i="1" s="1"/>
  <c r="I289" i="1"/>
  <c r="J289" i="1" s="1"/>
  <c r="I290" i="1"/>
  <c r="J290" i="1" s="1"/>
  <c r="I247" i="1"/>
  <c r="J247" i="1" s="1"/>
  <c r="I291" i="1"/>
  <c r="J291" i="1" s="1"/>
  <c r="I251" i="1"/>
  <c r="J251" i="1" s="1"/>
  <c r="I243" i="1"/>
  <c r="J243" i="1" s="1"/>
  <c r="I240" i="1"/>
  <c r="J240" i="1" s="1"/>
  <c r="I254" i="1"/>
  <c r="J254" i="1" s="1"/>
  <c r="I222" i="1"/>
  <c r="J222" i="1" s="1"/>
  <c r="I200" i="1"/>
  <c r="J200" i="1" s="1"/>
  <c r="I193" i="1"/>
  <c r="J193" i="1" s="1"/>
  <c r="I182" i="1"/>
  <c r="J182" i="1" s="1"/>
  <c r="I264" i="1"/>
  <c r="J264" i="1" s="1"/>
  <c r="I196" i="1"/>
  <c r="J196" i="1" s="1"/>
  <c r="I258" i="1"/>
  <c r="J258" i="1" s="1"/>
  <c r="I191" i="1"/>
  <c r="J191" i="1" s="1"/>
  <c r="I180" i="1"/>
  <c r="J180" i="1" s="1"/>
  <c r="I192" i="1"/>
  <c r="J192" i="1" s="1"/>
  <c r="I181" i="1"/>
  <c r="J181" i="1" s="1"/>
  <c r="I241" i="1"/>
  <c r="J241" i="1" s="1"/>
  <c r="I236" i="1"/>
  <c r="J236" i="1" s="1"/>
  <c r="I189" i="1"/>
  <c r="J189" i="1" s="1"/>
  <c r="I184" i="1"/>
  <c r="J184" i="1" s="1"/>
  <c r="I250" i="1"/>
  <c r="J250" i="1" s="1"/>
  <c r="I194" i="1"/>
  <c r="J194" i="1" s="1"/>
  <c r="I187" i="1"/>
  <c r="J187" i="1" s="1"/>
  <c r="I177" i="1"/>
  <c r="J177" i="1" s="1"/>
  <c r="I165" i="1"/>
  <c r="J165" i="1" s="1"/>
  <c r="I154" i="1"/>
  <c r="J154" i="1" s="1"/>
  <c r="I235" i="1"/>
  <c r="J235" i="1" s="1"/>
  <c r="I188" i="1"/>
  <c r="J188" i="1" s="1"/>
  <c r="I169" i="1"/>
  <c r="J169" i="1" s="1"/>
  <c r="I160" i="1"/>
  <c r="J160" i="1" s="1"/>
  <c r="I216" i="1"/>
  <c r="J216" i="1" s="1"/>
  <c r="I195" i="1"/>
  <c r="J195" i="1" s="1"/>
  <c r="I190" i="1"/>
  <c r="J190" i="1" s="1"/>
  <c r="I179" i="1"/>
  <c r="J179" i="1" s="1"/>
  <c r="I176" i="1"/>
  <c r="J176" i="1" s="1"/>
  <c r="I138" i="1"/>
  <c r="J138" i="1" s="1"/>
  <c r="I127" i="1"/>
  <c r="J127" i="1" s="1"/>
  <c r="J128" i="1" s="1"/>
  <c r="G33" i="24" s="1"/>
  <c r="I292" i="1"/>
  <c r="J292" i="1" s="1"/>
  <c r="I163" i="1"/>
  <c r="J163" i="1" s="1"/>
  <c r="I172" i="1"/>
  <c r="J172" i="1" s="1"/>
  <c r="I144" i="1"/>
  <c r="J144" i="1" s="1"/>
  <c r="I135" i="1"/>
  <c r="J135" i="1" s="1"/>
  <c r="I132" i="1"/>
  <c r="J132" i="1" s="1"/>
  <c r="I201" i="1"/>
  <c r="J201" i="1" s="1"/>
  <c r="I166" i="1"/>
  <c r="J166" i="1" s="1"/>
  <c r="I137" i="1"/>
  <c r="J137" i="1" s="1"/>
  <c r="I164" i="1"/>
  <c r="J164" i="1" s="1"/>
  <c r="I109" i="1"/>
  <c r="J109" i="1" s="1"/>
  <c r="I94" i="1"/>
  <c r="J94" i="1" s="1"/>
  <c r="I143" i="1"/>
  <c r="J143" i="1" s="1"/>
  <c r="I131" i="1"/>
  <c r="J131" i="1" s="1"/>
  <c r="I158" i="1"/>
  <c r="J158" i="1" s="1"/>
  <c r="I102" i="1"/>
  <c r="J102" i="1" s="1"/>
  <c r="J103" i="1" s="1"/>
  <c r="G27" i="24" s="1"/>
  <c r="I91" i="1"/>
  <c r="J91" i="1" s="1"/>
  <c r="I186" i="1"/>
  <c r="J186" i="1" s="1"/>
  <c r="I183" i="1"/>
  <c r="J183" i="1" s="1"/>
  <c r="I93" i="1"/>
  <c r="J93" i="1" s="1"/>
  <c r="I83" i="1"/>
  <c r="J83" i="1" s="1"/>
  <c r="J84" i="1" s="1"/>
  <c r="G24" i="24" s="1"/>
  <c r="I153" i="1"/>
  <c r="J153" i="1" s="1"/>
  <c r="I98" i="1"/>
  <c r="J98" i="1" s="1"/>
  <c r="I105" i="1"/>
  <c r="J105" i="1" s="1"/>
  <c r="I41" i="1"/>
  <c r="J41" i="1" s="1"/>
  <c r="I110" i="1"/>
  <c r="J110" i="1" s="1"/>
  <c r="I18" i="1"/>
  <c r="J18" i="1" s="1"/>
  <c r="I139" i="1"/>
  <c r="J139" i="1" s="1"/>
  <c r="I16" i="1"/>
  <c r="J16" i="1" s="1"/>
  <c r="I178" i="1"/>
  <c r="J178" i="1" s="1"/>
  <c r="I95" i="1"/>
  <c r="J95" i="1" s="1"/>
  <c r="I65" i="1"/>
  <c r="J65" i="1" s="1"/>
  <c r="I61" i="1"/>
  <c r="J61" i="1" s="1"/>
  <c r="I149" i="1"/>
  <c r="J149" i="1" s="1"/>
  <c r="I55" i="1"/>
  <c r="J55" i="1" s="1"/>
  <c r="J56" i="1" s="1"/>
  <c r="G18" i="24" s="1"/>
  <c r="I42" i="1"/>
  <c r="J42" i="1" s="1"/>
  <c r="I25" i="1"/>
  <c r="J25" i="1" s="1"/>
  <c r="J29" i="1" s="1"/>
  <c r="G14" i="24" s="1"/>
  <c r="I48" i="1"/>
  <c r="J48" i="1" s="1"/>
  <c r="I185" i="1"/>
  <c r="J185" i="1" s="1"/>
  <c r="I237" i="1"/>
  <c r="J237" i="1" s="1"/>
  <c r="I206" i="1"/>
  <c r="J206" i="1" s="1"/>
  <c r="I205" i="1"/>
  <c r="J205" i="1" s="1"/>
  <c r="I199" i="1"/>
  <c r="J199" i="1" s="1"/>
  <c r="I64" i="1"/>
  <c r="J64" i="1" s="1"/>
  <c r="I108" i="1"/>
  <c r="J108" i="1" s="1"/>
  <c r="J111" i="1" s="1"/>
  <c r="G29" i="24" s="1"/>
  <c r="L56" i="24"/>
  <c r="O56" i="24" s="1"/>
  <c r="R56" i="24" s="1"/>
  <c r="U56" i="24" s="1"/>
  <c r="X56" i="24" s="1"/>
  <c r="AA56" i="24" s="1"/>
  <c r="L54" i="24"/>
  <c r="O54" i="24" s="1"/>
  <c r="R54" i="24" s="1"/>
  <c r="U54" i="24" s="1"/>
  <c r="X54" i="24" s="1"/>
  <c r="AA54" i="24" s="1"/>
  <c r="L52" i="24"/>
  <c r="O52" i="24" s="1"/>
  <c r="R52" i="24" s="1"/>
  <c r="U52" i="24" s="1"/>
  <c r="X52" i="24" s="1"/>
  <c r="AA52" i="24" s="1"/>
  <c r="L50" i="24"/>
  <c r="O50" i="24" s="1"/>
  <c r="R50" i="24" s="1"/>
  <c r="U50" i="24" s="1"/>
  <c r="X50" i="24" s="1"/>
  <c r="AA50" i="24" s="1"/>
  <c r="J155" i="1" l="1"/>
  <c r="G36" i="24" s="1"/>
  <c r="J43" i="1"/>
  <c r="G16" i="24" s="1"/>
  <c r="J19" i="1"/>
  <c r="J106" i="1"/>
  <c r="G28" i="24" s="1"/>
  <c r="J202" i="1"/>
  <c r="G39" i="24" s="1"/>
  <c r="J67" i="1"/>
  <c r="G20" i="24" s="1"/>
  <c r="J321" i="1"/>
  <c r="J244" i="1"/>
  <c r="G47" i="24" s="1"/>
  <c r="J197" i="1"/>
  <c r="G38" i="24" s="1"/>
  <c r="L31" i="24"/>
  <c r="O31" i="24" s="1"/>
  <c r="R31" i="24" s="1"/>
  <c r="U31" i="24" s="1"/>
  <c r="X31" i="24" s="1"/>
  <c r="AA31" i="24" s="1"/>
  <c r="L30" i="24"/>
  <c r="O30" i="24" s="1"/>
  <c r="R30" i="24" s="1"/>
  <c r="U30" i="24" s="1"/>
  <c r="X30" i="24" s="1"/>
  <c r="AA30" i="24" s="1"/>
  <c r="L29" i="24"/>
  <c r="O29" i="24" s="1"/>
  <c r="R29" i="24" s="1"/>
  <c r="U29" i="24" s="1"/>
  <c r="X29" i="24" s="1"/>
  <c r="AA29" i="24" s="1"/>
  <c r="L28" i="24"/>
  <c r="O28" i="24" s="1"/>
  <c r="R28" i="24" s="1"/>
  <c r="U28" i="24" s="1"/>
  <c r="X28" i="24" s="1"/>
  <c r="AA28" i="24" s="1"/>
  <c r="L27" i="24"/>
  <c r="O27" i="24" s="1"/>
  <c r="R27" i="24" s="1"/>
  <c r="U27" i="24" s="1"/>
  <c r="X27" i="24" s="1"/>
  <c r="AA27" i="24" s="1"/>
  <c r="L26" i="24"/>
  <c r="O26" i="24" s="1"/>
  <c r="R26" i="24" s="1"/>
  <c r="U26" i="24" s="1"/>
  <c r="X26" i="24" s="1"/>
  <c r="AA26" i="24" s="1"/>
  <c r="L25" i="24"/>
  <c r="O25" i="24" s="1"/>
  <c r="R25" i="24" s="1"/>
  <c r="U25" i="24" s="1"/>
  <c r="X25" i="24" s="1"/>
  <c r="AA25" i="24" s="1"/>
  <c r="L24" i="24"/>
  <c r="O24" i="24" s="1"/>
  <c r="R24" i="24" s="1"/>
  <c r="U24" i="24" s="1"/>
  <c r="X24" i="24" s="1"/>
  <c r="AA24" i="24" s="1"/>
  <c r="L23" i="24"/>
  <c r="O23" i="24" s="1"/>
  <c r="R23" i="24" s="1"/>
  <c r="U23" i="24" s="1"/>
  <c r="X23" i="24" s="1"/>
  <c r="AA23" i="24" s="1"/>
  <c r="L21" i="24"/>
  <c r="O21" i="24" s="1"/>
  <c r="R21" i="24" s="1"/>
  <c r="U21" i="24" s="1"/>
  <c r="X21" i="24" s="1"/>
  <c r="AA21" i="24" s="1"/>
  <c r="L20" i="24"/>
  <c r="O20" i="24" s="1"/>
  <c r="R20" i="24" s="1"/>
  <c r="U20" i="24" s="1"/>
  <c r="X20" i="24" s="1"/>
  <c r="AA20" i="24" s="1"/>
  <c r="L19" i="24"/>
  <c r="O19" i="24" s="1"/>
  <c r="R19" i="24" s="1"/>
  <c r="U19" i="24" s="1"/>
  <c r="X19" i="24" s="1"/>
  <c r="AA19" i="24" s="1"/>
  <c r="L18" i="24"/>
  <c r="O18" i="24" s="1"/>
  <c r="R18" i="24" s="1"/>
  <c r="U18" i="24" s="1"/>
  <c r="X18" i="24" s="1"/>
  <c r="AA18" i="24" s="1"/>
  <c r="L17" i="24"/>
  <c r="O17" i="24" s="1"/>
  <c r="R17" i="24" s="1"/>
  <c r="U17" i="24" s="1"/>
  <c r="X17" i="24" s="1"/>
  <c r="AA17" i="24" s="1"/>
  <c r="L16" i="24"/>
  <c r="O16" i="24" s="1"/>
  <c r="R16" i="24" s="1"/>
  <c r="U16" i="24" s="1"/>
  <c r="X16" i="24" s="1"/>
  <c r="AA16" i="24" s="1"/>
  <c r="L15" i="24"/>
  <c r="O15" i="24" s="1"/>
  <c r="R15" i="24" s="1"/>
  <c r="U15" i="24" s="1"/>
  <c r="X15" i="24" s="1"/>
  <c r="AA15" i="24" s="1"/>
  <c r="L14" i="24"/>
  <c r="O14" i="24" s="1"/>
  <c r="R14" i="24" s="1"/>
  <c r="U14" i="24" s="1"/>
  <c r="X14" i="24" s="1"/>
  <c r="AA14" i="24" s="1"/>
  <c r="I322" i="1" l="1"/>
  <c r="G56" i="24"/>
  <c r="G12" i="24"/>
  <c r="J20" i="1"/>
  <c r="I5" i="24"/>
  <c r="I4" i="4"/>
  <c r="I4" i="10" s="1"/>
  <c r="E211" i="30" l="1"/>
  <c r="E213" i="30"/>
  <c r="E212" i="30" l="1"/>
  <c r="H334" i="9" l="1"/>
  <c r="H333" i="9"/>
  <c r="H332" i="9"/>
  <c r="H328" i="9"/>
  <c r="H327" i="9"/>
  <c r="H323" i="9"/>
  <c r="H322" i="9"/>
  <c r="H321" i="9"/>
  <c r="H329" i="9" l="1"/>
  <c r="H335" i="9"/>
  <c r="H324" i="9"/>
  <c r="H337" i="9" l="1"/>
  <c r="I277" i="1" s="1"/>
  <c r="J277" i="1" s="1"/>
  <c r="J278" i="1" l="1"/>
  <c r="G52" i="24" s="1"/>
  <c r="H311" i="9"/>
  <c r="H312" i="9" s="1"/>
  <c r="H307" i="9"/>
  <c r="H308" i="9" s="1"/>
  <c r="H298" i="9"/>
  <c r="H299" i="9" s="1"/>
  <c r="H294" i="9"/>
  <c r="H295" i="9" s="1"/>
  <c r="H285" i="9"/>
  <c r="H284" i="9"/>
  <c r="H283" i="9"/>
  <c r="H282" i="9"/>
  <c r="H281" i="9"/>
  <c r="H280" i="9"/>
  <c r="I279" i="1" l="1"/>
  <c r="J283" i="1"/>
  <c r="H301" i="9"/>
  <c r="H286" i="9"/>
  <c r="H314" i="9"/>
  <c r="I284" i="1" l="1"/>
  <c r="G54" i="24"/>
  <c r="I50" i="1"/>
  <c r="J50" i="1" s="1"/>
  <c r="I168" i="1"/>
  <c r="J168" i="1" s="1"/>
  <c r="I97" i="1"/>
  <c r="J97" i="1" s="1"/>
  <c r="H288" i="9"/>
  <c r="I46" i="1" s="1"/>
  <c r="J46" i="1" s="1"/>
  <c r="I159" i="1"/>
  <c r="J159" i="1" s="1"/>
  <c r="I96" i="1"/>
  <c r="J96" i="1" s="1"/>
  <c r="I167" i="1"/>
  <c r="J167" i="1" s="1"/>
  <c r="I49" i="1"/>
  <c r="J49" i="1" s="1"/>
  <c r="J99" i="1" l="1"/>
  <c r="G26" i="24" s="1"/>
  <c r="J52" i="1"/>
  <c r="G17" i="24" s="1"/>
  <c r="H220" i="31" l="1"/>
  <c r="I225" i="31" s="1"/>
  <c r="I217" i="31"/>
  <c r="I218" i="31" s="1"/>
  <c r="I215" i="31"/>
  <c r="I214" i="31"/>
  <c r="I213" i="31"/>
  <c r="I212" i="31"/>
  <c r="I211" i="31"/>
  <c r="I209" i="31"/>
  <c r="I210" i="31" s="1"/>
  <c r="I208" i="31"/>
  <c r="I206" i="31"/>
  <c r="I204" i="31"/>
  <c r="I203" i="31"/>
  <c r="I202" i="31"/>
  <c r="I201" i="31"/>
  <c r="I200" i="31"/>
  <c r="I199" i="31"/>
  <c r="I198" i="31"/>
  <c r="I189" i="31"/>
  <c r="I182" i="31"/>
  <c r="I178" i="31"/>
  <c r="I173" i="31"/>
  <c r="I175" i="31" s="1"/>
  <c r="I172" i="31"/>
  <c r="I174" i="31" s="1"/>
  <c r="I171" i="31"/>
  <c r="I170" i="31"/>
  <c r="I167" i="31"/>
  <c r="I223" i="31" l="1"/>
  <c r="I221" i="31"/>
  <c r="I224" i="31"/>
  <c r="I222" i="31"/>
  <c r="I176" i="31"/>
  <c r="I177" i="31"/>
  <c r="F201" i="30" l="1"/>
  <c r="D201" i="30"/>
  <c r="E201" i="30" s="1"/>
  <c r="F200" i="30"/>
  <c r="D200" i="30"/>
  <c r="E200" i="30" s="1"/>
  <c r="F199" i="30"/>
  <c r="D199" i="30"/>
  <c r="E199" i="30" s="1"/>
  <c r="F198" i="30"/>
  <c r="D198" i="30"/>
  <c r="E198" i="30" s="1"/>
  <c r="F197" i="30"/>
  <c r="D197" i="30"/>
  <c r="E197" i="30" s="1"/>
  <c r="F196" i="30"/>
  <c r="D196" i="30"/>
  <c r="E196" i="30" s="1"/>
  <c r="F195" i="30"/>
  <c r="D195" i="30"/>
  <c r="E195" i="30" s="1"/>
  <c r="F194" i="30"/>
  <c r="D194" i="30"/>
  <c r="E194" i="30" s="1"/>
  <c r="F193" i="30"/>
  <c r="D193" i="30"/>
  <c r="E193" i="30" s="1"/>
  <c r="F192" i="30"/>
  <c r="D192" i="30"/>
  <c r="E192" i="30" s="1"/>
  <c r="F191" i="30"/>
  <c r="D191" i="30"/>
  <c r="E191" i="30" s="1"/>
  <c r="F190" i="30"/>
  <c r="D190" i="30"/>
  <c r="E190" i="30" s="1"/>
  <c r="F189" i="30"/>
  <c r="D189" i="30"/>
  <c r="E189" i="30" s="1"/>
  <c r="F188" i="30"/>
  <c r="D188" i="30"/>
  <c r="E188" i="30" s="1"/>
  <c r="F187" i="30"/>
  <c r="D187" i="30"/>
  <c r="E187" i="30" s="1"/>
  <c r="F186" i="30"/>
  <c r="D186" i="30"/>
  <c r="E186" i="30" s="1"/>
  <c r="F185" i="30"/>
  <c r="D185" i="30"/>
  <c r="E185" i="30" s="1"/>
  <c r="F184" i="30"/>
  <c r="D184" i="30"/>
  <c r="E184" i="30" s="1"/>
  <c r="F183" i="30"/>
  <c r="D183" i="30"/>
  <c r="E183" i="30" s="1"/>
  <c r="F182" i="30"/>
  <c r="D182" i="30"/>
  <c r="E182" i="30" s="1"/>
  <c r="F181" i="30"/>
  <c r="D181" i="30"/>
  <c r="E181" i="30" s="1"/>
  <c r="F180" i="30"/>
  <c r="D180" i="30"/>
  <c r="E180" i="30" s="1"/>
  <c r="F179" i="30"/>
  <c r="D179" i="30"/>
  <c r="E179" i="30" s="1"/>
  <c r="F178" i="30"/>
  <c r="D178" i="30"/>
  <c r="E178" i="30" s="1"/>
  <c r="F177" i="30"/>
  <c r="D177" i="30"/>
  <c r="E177" i="30" s="1"/>
  <c r="F176" i="30"/>
  <c r="D176" i="30"/>
  <c r="E176" i="30" s="1"/>
  <c r="F175" i="30"/>
  <c r="D175" i="30"/>
  <c r="E175" i="30" s="1"/>
  <c r="F174" i="30"/>
  <c r="D174" i="30"/>
  <c r="E174" i="30" s="1"/>
  <c r="F173" i="30"/>
  <c r="D173" i="30"/>
  <c r="D202" i="30" l="1"/>
  <c r="F202" i="30"/>
  <c r="F205" i="30" s="1"/>
  <c r="E173" i="30"/>
  <c r="D205" i="30"/>
  <c r="E205" i="30" l="1"/>
  <c r="E202" i="30"/>
  <c r="C676" i="26" l="1"/>
  <c r="F676" i="26" s="1"/>
  <c r="C675" i="26"/>
  <c r="C674" i="26"/>
  <c r="C673" i="26"/>
  <c r="D673" i="26" s="1"/>
  <c r="E673" i="26" s="1"/>
  <c r="C672" i="26"/>
  <c r="F672" i="26" s="1"/>
  <c r="C671" i="26"/>
  <c r="F671" i="26" s="1"/>
  <c r="C670" i="26"/>
  <c r="F670" i="26" s="1"/>
  <c r="C669" i="26"/>
  <c r="D669" i="26" s="1"/>
  <c r="E669" i="26" s="1"/>
  <c r="F668" i="26"/>
  <c r="C668" i="26"/>
  <c r="D668" i="26" s="1"/>
  <c r="E668" i="26" s="1"/>
  <c r="C667" i="26"/>
  <c r="C666" i="26"/>
  <c r="C665" i="26"/>
  <c r="D665" i="26" s="1"/>
  <c r="E665" i="26" s="1"/>
  <c r="F664" i="26"/>
  <c r="D664" i="26"/>
  <c r="E664" i="26" s="1"/>
  <c r="C664" i="26"/>
  <c r="C663" i="26"/>
  <c r="F663" i="26" s="1"/>
  <c r="C662" i="26"/>
  <c r="F662" i="26" s="1"/>
  <c r="C661" i="26"/>
  <c r="D661" i="26" s="1"/>
  <c r="E661" i="26" s="1"/>
  <c r="F660" i="26"/>
  <c r="D660" i="26"/>
  <c r="E660" i="26" s="1"/>
  <c r="C660" i="26"/>
  <c r="C659" i="26"/>
  <c r="C658" i="26"/>
  <c r="C657" i="26"/>
  <c r="D657" i="26" s="1"/>
  <c r="E657" i="26" s="1"/>
  <c r="C656" i="26"/>
  <c r="F656" i="26" s="1"/>
  <c r="C655" i="26"/>
  <c r="F655" i="26" s="1"/>
  <c r="C654" i="26"/>
  <c r="F654" i="26" s="1"/>
  <c r="C653" i="26"/>
  <c r="D653" i="26" s="1"/>
  <c r="E653" i="26" s="1"/>
  <c r="C652" i="26"/>
  <c r="D652" i="26" s="1"/>
  <c r="E652" i="26" s="1"/>
  <c r="C651" i="26"/>
  <c r="C650" i="26"/>
  <c r="C649" i="26"/>
  <c r="D649" i="26" s="1"/>
  <c r="E649" i="26" s="1"/>
  <c r="C648" i="26"/>
  <c r="D648" i="26" s="1"/>
  <c r="E648" i="26" s="1"/>
  <c r="C647" i="26"/>
  <c r="F647" i="26" s="1"/>
  <c r="C646" i="26"/>
  <c r="C645" i="26"/>
  <c r="D645" i="26" s="1"/>
  <c r="E645" i="26" s="1"/>
  <c r="C644" i="26"/>
  <c r="D644" i="26" s="1"/>
  <c r="E644" i="26" s="1"/>
  <c r="C643" i="26"/>
  <c r="F643" i="26" s="1"/>
  <c r="C642" i="26"/>
  <c r="C641" i="26"/>
  <c r="D641" i="26" s="1"/>
  <c r="E641" i="26" s="1"/>
  <c r="C640" i="26"/>
  <c r="F640" i="26" s="1"/>
  <c r="C639" i="26"/>
  <c r="F639" i="26" s="1"/>
  <c r="C638" i="26"/>
  <c r="F637" i="26"/>
  <c r="C637" i="26"/>
  <c r="D637" i="26" s="1"/>
  <c r="E637" i="26" s="1"/>
  <c r="C636" i="26"/>
  <c r="F636" i="26" s="1"/>
  <c r="C635" i="26"/>
  <c r="F635" i="26" s="1"/>
  <c r="C634" i="26"/>
  <c r="C633" i="26"/>
  <c r="D633" i="26" s="1"/>
  <c r="E633" i="26" s="1"/>
  <c r="C632" i="26"/>
  <c r="F632" i="26" s="1"/>
  <c r="C631" i="26"/>
  <c r="F631" i="26" s="1"/>
  <c r="C630" i="26"/>
  <c r="C629" i="26"/>
  <c r="D629" i="26" s="1"/>
  <c r="E629" i="26" s="1"/>
  <c r="F628" i="26"/>
  <c r="C628" i="26"/>
  <c r="D628" i="26" s="1"/>
  <c r="E628" i="26" s="1"/>
  <c r="C627" i="26"/>
  <c r="F627" i="26" s="1"/>
  <c r="C626" i="26"/>
  <c r="C625" i="26"/>
  <c r="D625" i="26" s="1"/>
  <c r="E625" i="26" s="1"/>
  <c r="F624" i="26"/>
  <c r="D624" i="26"/>
  <c r="E624" i="26" s="1"/>
  <c r="C624" i="26"/>
  <c r="C623" i="26"/>
  <c r="F623" i="26" s="1"/>
  <c r="C622" i="26"/>
  <c r="C621" i="26"/>
  <c r="D621" i="26" s="1"/>
  <c r="E621" i="26" s="1"/>
  <c r="C620" i="26"/>
  <c r="F620" i="26" s="1"/>
  <c r="C619" i="26"/>
  <c r="F619" i="26" s="1"/>
  <c r="C618" i="26"/>
  <c r="C617" i="26"/>
  <c r="D617" i="26" s="1"/>
  <c r="E617" i="26" s="1"/>
  <c r="C616" i="26"/>
  <c r="F616" i="26" s="1"/>
  <c r="C615" i="26"/>
  <c r="F615" i="26" s="1"/>
  <c r="C614" i="26"/>
  <c r="C613" i="26"/>
  <c r="D613" i="26" s="1"/>
  <c r="E613" i="26" s="1"/>
  <c r="C612" i="26"/>
  <c r="D612" i="26" s="1"/>
  <c r="E612" i="26" s="1"/>
  <c r="C611" i="26"/>
  <c r="F611" i="26" s="1"/>
  <c r="C610" i="26"/>
  <c r="C609" i="26"/>
  <c r="D609" i="26" s="1"/>
  <c r="E609" i="26" s="1"/>
  <c r="C608" i="26"/>
  <c r="D608" i="26" s="1"/>
  <c r="E608" i="26" s="1"/>
  <c r="C607" i="26"/>
  <c r="F607" i="26" s="1"/>
  <c r="C606" i="26"/>
  <c r="F605" i="26"/>
  <c r="C605" i="26"/>
  <c r="D605" i="26" s="1"/>
  <c r="E605" i="26" s="1"/>
  <c r="C604" i="26"/>
  <c r="F604" i="26" s="1"/>
  <c r="C603" i="26"/>
  <c r="F603" i="26" s="1"/>
  <c r="C602" i="26"/>
  <c r="C601" i="26"/>
  <c r="D601" i="26" s="1"/>
  <c r="E601" i="26" s="1"/>
  <c r="C600" i="26"/>
  <c r="F600" i="26" s="1"/>
  <c r="C599" i="26"/>
  <c r="F599" i="26" s="1"/>
  <c r="C598" i="26"/>
  <c r="C597" i="26"/>
  <c r="D597" i="26" s="1"/>
  <c r="E597" i="26" s="1"/>
  <c r="F596" i="26"/>
  <c r="C596" i="26"/>
  <c r="D596" i="26" s="1"/>
  <c r="E596" i="26" s="1"/>
  <c r="C595" i="26"/>
  <c r="F595" i="26" s="1"/>
  <c r="C594" i="26"/>
  <c r="C593" i="26"/>
  <c r="D593" i="26" s="1"/>
  <c r="E593" i="26" s="1"/>
  <c r="F592" i="26"/>
  <c r="D592" i="26"/>
  <c r="E592" i="26" s="1"/>
  <c r="C592" i="26"/>
  <c r="C591" i="26"/>
  <c r="F591" i="26" s="1"/>
  <c r="C590" i="26"/>
  <c r="C589" i="26"/>
  <c r="D589" i="26" s="1"/>
  <c r="E589" i="26" s="1"/>
  <c r="C588" i="26"/>
  <c r="F588" i="26" s="1"/>
  <c r="C587" i="26"/>
  <c r="F587" i="26" s="1"/>
  <c r="C586" i="26"/>
  <c r="C585" i="26"/>
  <c r="D585" i="26" s="1"/>
  <c r="E585" i="26" s="1"/>
  <c r="C584" i="26"/>
  <c r="F584" i="26" s="1"/>
  <c r="C583" i="26"/>
  <c r="F583" i="26" s="1"/>
  <c r="C582" i="26"/>
  <c r="C581" i="26"/>
  <c r="D581" i="26" s="1"/>
  <c r="E581" i="26" s="1"/>
  <c r="C580" i="26"/>
  <c r="F580" i="26" s="1"/>
  <c r="C579" i="26"/>
  <c r="F579" i="26" s="1"/>
  <c r="C578" i="26"/>
  <c r="C577" i="26"/>
  <c r="D577" i="26" s="1"/>
  <c r="E577" i="26" s="1"/>
  <c r="C576" i="26"/>
  <c r="D576" i="26" s="1"/>
  <c r="E576" i="26" s="1"/>
  <c r="C575" i="26"/>
  <c r="F575" i="26" s="1"/>
  <c r="C574" i="26"/>
  <c r="F573" i="26"/>
  <c r="C573" i="26"/>
  <c r="D573" i="26" s="1"/>
  <c r="E573" i="26" s="1"/>
  <c r="C572" i="26"/>
  <c r="F572" i="26" s="1"/>
  <c r="C571" i="26"/>
  <c r="F571" i="26" s="1"/>
  <c r="C570" i="26"/>
  <c r="C569" i="26"/>
  <c r="D569" i="26" s="1"/>
  <c r="E569" i="26" s="1"/>
  <c r="C568" i="26"/>
  <c r="F568" i="26" s="1"/>
  <c r="C567" i="26"/>
  <c r="F567" i="26" s="1"/>
  <c r="C566" i="26"/>
  <c r="C565" i="26"/>
  <c r="D565" i="26" s="1"/>
  <c r="E565" i="26" s="1"/>
  <c r="F564" i="26"/>
  <c r="C564" i="26"/>
  <c r="D564" i="26" s="1"/>
  <c r="E564" i="26" s="1"/>
  <c r="C563" i="26"/>
  <c r="F563" i="26" s="1"/>
  <c r="C562" i="26"/>
  <c r="C561" i="26"/>
  <c r="D561" i="26" s="1"/>
  <c r="E561" i="26" s="1"/>
  <c r="F560" i="26"/>
  <c r="D560" i="26"/>
  <c r="E560" i="26" s="1"/>
  <c r="C560" i="26"/>
  <c r="C559" i="26"/>
  <c r="F559" i="26" s="1"/>
  <c r="C558" i="26"/>
  <c r="C557" i="26"/>
  <c r="D557" i="26" s="1"/>
  <c r="E557" i="26" s="1"/>
  <c r="C556" i="26"/>
  <c r="D556" i="26" s="1"/>
  <c r="E556" i="26" s="1"/>
  <c r="C555" i="26"/>
  <c r="F555" i="26" s="1"/>
  <c r="C554" i="26"/>
  <c r="C553" i="26"/>
  <c r="D553" i="26" s="1"/>
  <c r="E553" i="26" s="1"/>
  <c r="C552" i="26"/>
  <c r="F552" i="26" s="1"/>
  <c r="C551" i="26"/>
  <c r="F551" i="26" s="1"/>
  <c r="C550" i="26"/>
  <c r="F549" i="26"/>
  <c r="C549" i="26"/>
  <c r="D549" i="26" s="1"/>
  <c r="E549" i="26" s="1"/>
  <c r="C548" i="26"/>
  <c r="F548" i="26" s="1"/>
  <c r="C547" i="26"/>
  <c r="F547" i="26" s="1"/>
  <c r="C546" i="26"/>
  <c r="C545" i="26"/>
  <c r="D545" i="26" s="1"/>
  <c r="E545" i="26" s="1"/>
  <c r="C544" i="26"/>
  <c r="D544" i="26" s="1"/>
  <c r="E544" i="26" s="1"/>
  <c r="C543" i="26"/>
  <c r="F543" i="26" s="1"/>
  <c r="C542" i="26"/>
  <c r="F541" i="26"/>
  <c r="C541" i="26"/>
  <c r="D541" i="26" s="1"/>
  <c r="E541" i="26" s="1"/>
  <c r="C540" i="26"/>
  <c r="F540" i="26" s="1"/>
  <c r="C539" i="26"/>
  <c r="F539" i="26" s="1"/>
  <c r="C538" i="26"/>
  <c r="C537" i="26"/>
  <c r="D537" i="26" s="1"/>
  <c r="E537" i="26" s="1"/>
  <c r="F536" i="26"/>
  <c r="D536" i="26"/>
  <c r="E536" i="26" s="1"/>
  <c r="C536" i="26"/>
  <c r="C535" i="26"/>
  <c r="F535" i="26" s="1"/>
  <c r="C534" i="26"/>
  <c r="C533" i="26"/>
  <c r="D533" i="26" s="1"/>
  <c r="E533" i="26" s="1"/>
  <c r="F532" i="26"/>
  <c r="C532" i="26"/>
  <c r="D532" i="26" s="1"/>
  <c r="E532" i="26" s="1"/>
  <c r="C531" i="26"/>
  <c r="F531" i="26" s="1"/>
  <c r="C530" i="26"/>
  <c r="F530" i="26" s="1"/>
  <c r="D529" i="26"/>
  <c r="E529" i="26" s="1"/>
  <c r="C529" i="26"/>
  <c r="F529" i="26" s="1"/>
  <c r="C528" i="26"/>
  <c r="F528" i="26" s="1"/>
  <c r="C527" i="26"/>
  <c r="F527" i="26" s="1"/>
  <c r="F526" i="26"/>
  <c r="D526" i="26"/>
  <c r="E526" i="26" s="1"/>
  <c r="C526" i="26"/>
  <c r="C525" i="26"/>
  <c r="F525" i="26" s="1"/>
  <c r="C524" i="26"/>
  <c r="D524" i="26" s="1"/>
  <c r="E524" i="26" s="1"/>
  <c r="D523" i="26"/>
  <c r="E523" i="26" s="1"/>
  <c r="C523" i="26"/>
  <c r="F523" i="26" s="1"/>
  <c r="C522" i="26"/>
  <c r="D522" i="26" s="1"/>
  <c r="E522" i="26" s="1"/>
  <c r="C521" i="26"/>
  <c r="F521" i="26" s="1"/>
  <c r="F520" i="26"/>
  <c r="D520" i="26"/>
  <c r="E520" i="26" s="1"/>
  <c r="C520" i="26"/>
  <c r="C519" i="26"/>
  <c r="F519" i="26" s="1"/>
  <c r="C518" i="26"/>
  <c r="F518" i="26" s="1"/>
  <c r="E517" i="26"/>
  <c r="D517" i="26"/>
  <c r="C517" i="26"/>
  <c r="F517" i="26" s="1"/>
  <c r="C516" i="26"/>
  <c r="F516" i="26" s="1"/>
  <c r="F537" i="26" l="1"/>
  <c r="D588" i="26"/>
  <c r="E588" i="26" s="1"/>
  <c r="D620" i="26"/>
  <c r="E620" i="26" s="1"/>
  <c r="D521" i="26"/>
  <c r="E521" i="26" s="1"/>
  <c r="D530" i="26"/>
  <c r="E530" i="26" s="1"/>
  <c r="F533" i="26"/>
  <c r="F556" i="26"/>
  <c r="F597" i="26"/>
  <c r="F652" i="26"/>
  <c r="F669" i="26"/>
  <c r="D516" i="26"/>
  <c r="E516" i="26" s="1"/>
  <c r="F524" i="26"/>
  <c r="D548" i="26"/>
  <c r="E548" i="26" s="1"/>
  <c r="D580" i="26"/>
  <c r="E580" i="26" s="1"/>
  <c r="F593" i="26"/>
  <c r="F648" i="26"/>
  <c r="D640" i="26"/>
  <c r="E640" i="26" s="1"/>
  <c r="F653" i="26"/>
  <c r="F657" i="26"/>
  <c r="D519" i="26"/>
  <c r="E519" i="26" s="1"/>
  <c r="F522" i="26"/>
  <c r="D525" i="26"/>
  <c r="E525" i="26" s="1"/>
  <c r="D528" i="26"/>
  <c r="E528" i="26" s="1"/>
  <c r="D531" i="26"/>
  <c r="E531" i="26" s="1"/>
  <c r="D540" i="26"/>
  <c r="E540" i="26" s="1"/>
  <c r="F544" i="26"/>
  <c r="F553" i="26"/>
  <c r="D572" i="26"/>
  <c r="E572" i="26" s="1"/>
  <c r="F576" i="26"/>
  <c r="F585" i="26"/>
  <c r="D604" i="26"/>
  <c r="E604" i="26" s="1"/>
  <c r="F608" i="26"/>
  <c r="F617" i="26"/>
  <c r="D636" i="26"/>
  <c r="E636" i="26" s="1"/>
  <c r="F649" i="26"/>
  <c r="D676" i="26"/>
  <c r="E676" i="26" s="1"/>
  <c r="D656" i="26"/>
  <c r="E656" i="26" s="1"/>
  <c r="F673" i="26"/>
  <c r="D518" i="26"/>
  <c r="E518" i="26" s="1"/>
  <c r="D552" i="26"/>
  <c r="E552" i="26" s="1"/>
  <c r="F565" i="26"/>
  <c r="D616" i="26"/>
  <c r="E616" i="26" s="1"/>
  <c r="F629" i="26"/>
  <c r="D527" i="26"/>
  <c r="E527" i="26" s="1"/>
  <c r="F561" i="26"/>
  <c r="F625" i="26"/>
  <c r="F589" i="26"/>
  <c r="F612" i="26"/>
  <c r="F621" i="26"/>
  <c r="F644" i="26"/>
  <c r="D568" i="26"/>
  <c r="E568" i="26" s="1"/>
  <c r="F581" i="26"/>
  <c r="D600" i="26"/>
  <c r="E600" i="26" s="1"/>
  <c r="F613" i="26"/>
  <c r="D632" i="26"/>
  <c r="E632" i="26" s="1"/>
  <c r="F645" i="26"/>
  <c r="D663" i="26"/>
  <c r="E663" i="26" s="1"/>
  <c r="D672" i="26"/>
  <c r="E672" i="26" s="1"/>
  <c r="F569" i="26"/>
  <c r="F601" i="26"/>
  <c r="F633" i="26"/>
  <c r="D584" i="26"/>
  <c r="E584" i="26" s="1"/>
  <c r="F661" i="26"/>
  <c r="F665" i="26"/>
  <c r="F557" i="26"/>
  <c r="F545" i="26"/>
  <c r="F577" i="26"/>
  <c r="F609" i="26"/>
  <c r="F641" i="26"/>
  <c r="D655" i="26"/>
  <c r="E655" i="26" s="1"/>
  <c r="F651" i="26"/>
  <c r="D651" i="26"/>
  <c r="E651" i="26" s="1"/>
  <c r="D535" i="26"/>
  <c r="E535" i="26" s="1"/>
  <c r="D539" i="26"/>
  <c r="E539" i="26" s="1"/>
  <c r="D543" i="26"/>
  <c r="E543" i="26" s="1"/>
  <c r="D547" i="26"/>
  <c r="E547" i="26" s="1"/>
  <c r="D551" i="26"/>
  <c r="E551" i="26" s="1"/>
  <c r="D555" i="26"/>
  <c r="E555" i="26" s="1"/>
  <c r="D559" i="26"/>
  <c r="E559" i="26" s="1"/>
  <c r="D563" i="26"/>
  <c r="E563" i="26" s="1"/>
  <c r="D567" i="26"/>
  <c r="E567" i="26" s="1"/>
  <c r="D571" i="26"/>
  <c r="E571" i="26" s="1"/>
  <c r="D575" i="26"/>
  <c r="E575" i="26" s="1"/>
  <c r="D579" i="26"/>
  <c r="E579" i="26" s="1"/>
  <c r="D583" i="26"/>
  <c r="E583" i="26" s="1"/>
  <c r="D587" i="26"/>
  <c r="E587" i="26" s="1"/>
  <c r="D591" i="26"/>
  <c r="E591" i="26" s="1"/>
  <c r="D595" i="26"/>
  <c r="E595" i="26" s="1"/>
  <c r="D599" i="26"/>
  <c r="E599" i="26" s="1"/>
  <c r="D603" i="26"/>
  <c r="E603" i="26" s="1"/>
  <c r="D607" i="26"/>
  <c r="E607" i="26" s="1"/>
  <c r="D611" i="26"/>
  <c r="E611" i="26" s="1"/>
  <c r="D615" i="26"/>
  <c r="E615" i="26" s="1"/>
  <c r="D619" i="26"/>
  <c r="E619" i="26" s="1"/>
  <c r="D623" i="26"/>
  <c r="E623" i="26" s="1"/>
  <c r="D627" i="26"/>
  <c r="E627" i="26" s="1"/>
  <c r="D631" i="26"/>
  <c r="E631" i="26" s="1"/>
  <c r="D635" i="26"/>
  <c r="E635" i="26" s="1"/>
  <c r="D639" i="26"/>
  <c r="E639" i="26" s="1"/>
  <c r="D643" i="26"/>
  <c r="E643" i="26" s="1"/>
  <c r="D647" i="26"/>
  <c r="E647" i="26" s="1"/>
  <c r="F666" i="26"/>
  <c r="D666" i="26"/>
  <c r="E666" i="26" s="1"/>
  <c r="F675" i="26"/>
  <c r="D675" i="26"/>
  <c r="E675" i="26" s="1"/>
  <c r="F658" i="26"/>
  <c r="D658" i="26"/>
  <c r="E658" i="26" s="1"/>
  <c r="F667" i="26"/>
  <c r="D667" i="26"/>
  <c r="E667" i="26" s="1"/>
  <c r="D671" i="26"/>
  <c r="E671" i="26" s="1"/>
  <c r="F674" i="26"/>
  <c r="D674" i="26"/>
  <c r="E674" i="26" s="1"/>
  <c r="F534" i="26"/>
  <c r="D534" i="26"/>
  <c r="E534" i="26" s="1"/>
  <c r="F538" i="26"/>
  <c r="D538" i="26"/>
  <c r="E538" i="26" s="1"/>
  <c r="F542" i="26"/>
  <c r="D542" i="26"/>
  <c r="E542" i="26" s="1"/>
  <c r="F546" i="26"/>
  <c r="D546" i="26"/>
  <c r="E546" i="26" s="1"/>
  <c r="F550" i="26"/>
  <c r="D550" i="26"/>
  <c r="E550" i="26" s="1"/>
  <c r="F554" i="26"/>
  <c r="D554" i="26"/>
  <c r="E554" i="26" s="1"/>
  <c r="F558" i="26"/>
  <c r="D558" i="26"/>
  <c r="E558" i="26" s="1"/>
  <c r="F562" i="26"/>
  <c r="D562" i="26"/>
  <c r="E562" i="26" s="1"/>
  <c r="F566" i="26"/>
  <c r="D566" i="26"/>
  <c r="E566" i="26" s="1"/>
  <c r="F570" i="26"/>
  <c r="D570" i="26"/>
  <c r="E570" i="26" s="1"/>
  <c r="F574" i="26"/>
  <c r="D574" i="26"/>
  <c r="E574" i="26" s="1"/>
  <c r="F578" i="26"/>
  <c r="D578" i="26"/>
  <c r="E578" i="26" s="1"/>
  <c r="F582" i="26"/>
  <c r="D582" i="26"/>
  <c r="E582" i="26" s="1"/>
  <c r="F586" i="26"/>
  <c r="D586" i="26"/>
  <c r="E586" i="26" s="1"/>
  <c r="F590" i="26"/>
  <c r="D590" i="26"/>
  <c r="E590" i="26" s="1"/>
  <c r="F594" i="26"/>
  <c r="D594" i="26"/>
  <c r="E594" i="26" s="1"/>
  <c r="F598" i="26"/>
  <c r="D598" i="26"/>
  <c r="E598" i="26" s="1"/>
  <c r="F602" i="26"/>
  <c r="D602" i="26"/>
  <c r="E602" i="26" s="1"/>
  <c r="F606" i="26"/>
  <c r="D606" i="26"/>
  <c r="E606" i="26" s="1"/>
  <c r="F610" i="26"/>
  <c r="D610" i="26"/>
  <c r="E610" i="26" s="1"/>
  <c r="F614" i="26"/>
  <c r="D614" i="26"/>
  <c r="E614" i="26" s="1"/>
  <c r="F618" i="26"/>
  <c r="D618" i="26"/>
  <c r="E618" i="26" s="1"/>
  <c r="F622" i="26"/>
  <c r="D622" i="26"/>
  <c r="E622" i="26" s="1"/>
  <c r="F626" i="26"/>
  <c r="D626" i="26"/>
  <c r="E626" i="26" s="1"/>
  <c r="F630" i="26"/>
  <c r="D630" i="26"/>
  <c r="E630" i="26" s="1"/>
  <c r="F634" i="26"/>
  <c r="D634" i="26"/>
  <c r="E634" i="26" s="1"/>
  <c r="F638" i="26"/>
  <c r="D638" i="26"/>
  <c r="E638" i="26" s="1"/>
  <c r="F642" i="26"/>
  <c r="D642" i="26"/>
  <c r="E642" i="26" s="1"/>
  <c r="F646" i="26"/>
  <c r="D646" i="26"/>
  <c r="E646" i="26" s="1"/>
  <c r="F650" i="26"/>
  <c r="D650" i="26"/>
  <c r="E650" i="26" s="1"/>
  <c r="F659" i="26"/>
  <c r="D659" i="26"/>
  <c r="E659" i="26" s="1"/>
  <c r="D654" i="26"/>
  <c r="E654" i="26" s="1"/>
  <c r="D662" i="26"/>
  <c r="E662" i="26" s="1"/>
  <c r="D670" i="26"/>
  <c r="E670" i="26" s="1"/>
  <c r="E680" i="26" l="1"/>
  <c r="D680" i="26"/>
  <c r="E677" i="26"/>
  <c r="F677" i="26"/>
  <c r="F680" i="26" s="1"/>
  <c r="D677" i="26"/>
  <c r="H261" i="9" l="1"/>
  <c r="H260" i="9"/>
  <c r="H145" i="9"/>
  <c r="H262" i="9" l="1"/>
  <c r="H264" i="9" s="1"/>
  <c r="I218" i="1" s="1"/>
  <c r="J218" i="1" s="1"/>
  <c r="J219" i="1" l="1"/>
  <c r="G43" i="24" s="1"/>
  <c r="G4" i="34"/>
  <c r="G3" i="34"/>
  <c r="G5" i="34" s="1"/>
  <c r="G3" i="26" l="1"/>
  <c r="G3" i="30"/>
  <c r="D41" i="33" s="1"/>
  <c r="G3" i="31"/>
  <c r="D42" i="33" s="1"/>
  <c r="G25" i="33"/>
  <c r="G24" i="33"/>
  <c r="G22" i="33"/>
  <c r="G21" i="33"/>
  <c r="G19" i="33"/>
  <c r="G18" i="33"/>
  <c r="G16" i="33"/>
  <c r="G15" i="33"/>
  <c r="G13" i="33"/>
  <c r="G12" i="33"/>
  <c r="G10" i="33"/>
  <c r="G9" i="33"/>
  <c r="G7" i="33"/>
  <c r="G6" i="33"/>
  <c r="D28" i="33" l="1"/>
  <c r="D32" i="33" s="1"/>
  <c r="G28" i="33"/>
  <c r="G32" i="33" s="1"/>
  <c r="E36" i="33" l="1"/>
  <c r="D46" i="33" s="1"/>
  <c r="D157" i="31" l="1"/>
  <c r="H251" i="9" l="1"/>
  <c r="H250" i="9"/>
  <c r="H249" i="9"/>
  <c r="H248" i="9"/>
  <c r="H247" i="9"/>
  <c r="D151" i="31"/>
  <c r="D150" i="31"/>
  <c r="D149" i="31"/>
  <c r="D145" i="31"/>
  <c r="D144" i="31"/>
  <c r="D143" i="31"/>
  <c r="D146" i="31" s="1"/>
  <c r="E120" i="31"/>
  <c r="D120" i="31"/>
  <c r="D153" i="31" l="1"/>
  <c r="H252" i="9"/>
  <c r="H254" i="9" s="1"/>
  <c r="I171" i="1" s="1"/>
  <c r="J171" i="1" s="1"/>
  <c r="J173" i="1" s="1"/>
  <c r="G37" i="24" s="1"/>
  <c r="H233" i="9"/>
  <c r="H234" i="9" s="1"/>
  <c r="H229" i="9"/>
  <c r="H230" i="9" s="1"/>
  <c r="I138" i="31"/>
  <c r="I139" i="31"/>
  <c r="I137" i="31"/>
  <c r="E132" i="31"/>
  <c r="E131" i="31"/>
  <c r="H220" i="9"/>
  <c r="H219" i="9"/>
  <c r="H218" i="9"/>
  <c r="H214" i="9"/>
  <c r="H213" i="9"/>
  <c r="E133" i="31" l="1"/>
  <c r="H236" i="9"/>
  <c r="I146" i="1" s="1"/>
  <c r="J146" i="1" s="1"/>
  <c r="J150" i="1" s="1"/>
  <c r="G35" i="24" s="1"/>
  <c r="I140" i="31"/>
  <c r="H221" i="9"/>
  <c r="H215" i="9"/>
  <c r="E167" i="30"/>
  <c r="H223" i="9" l="1"/>
  <c r="I134" i="1" s="1"/>
  <c r="J134" i="1" s="1"/>
  <c r="B120" i="31" l="1"/>
  <c r="F120" i="31"/>
  <c r="C120" i="31"/>
  <c r="E104" i="31"/>
  <c r="E95" i="31"/>
  <c r="E97" i="31"/>
  <c r="E94" i="31"/>
  <c r="D59" i="31"/>
  <c r="E96" i="31"/>
  <c r="D87" i="31"/>
  <c r="D73" i="31"/>
  <c r="D82" i="31"/>
  <c r="D81" i="31"/>
  <c r="D80" i="31"/>
  <c r="D79" i="31"/>
  <c r="D78" i="31"/>
  <c r="D72" i="31"/>
  <c r="D71" i="31"/>
  <c r="D70" i="31"/>
  <c r="D69" i="31"/>
  <c r="D62" i="31"/>
  <c r="D63" i="31"/>
  <c r="D64" i="31"/>
  <c r="D61" i="31"/>
  <c r="D60" i="31"/>
  <c r="D58" i="31"/>
  <c r="D57" i="31"/>
  <c r="G53" i="31"/>
  <c r="G54" i="31" s="1"/>
  <c r="G48" i="31"/>
  <c r="G43" i="31"/>
  <c r="G44" i="31" s="1"/>
  <c r="G38" i="31"/>
  <c r="G33" i="31"/>
  <c r="G32" i="31"/>
  <c r="D9" i="31"/>
  <c r="H28" i="31"/>
  <c r="H27" i="31"/>
  <c r="H24" i="31"/>
  <c r="H23" i="31"/>
  <c r="H22" i="31"/>
  <c r="H21" i="31"/>
  <c r="D15" i="31"/>
  <c r="D12" i="31"/>
  <c r="D13" i="31"/>
  <c r="D159" i="31" l="1"/>
  <c r="D160" i="31" s="1"/>
  <c r="D107" i="31"/>
  <c r="D163" i="31"/>
  <c r="D83" i="31"/>
  <c r="E98" i="31"/>
  <c r="D75" i="31"/>
  <c r="D66" i="31"/>
  <c r="D89" i="31" s="1"/>
  <c r="G34" i="31"/>
  <c r="G39" i="31"/>
  <c r="G49" i="31"/>
  <c r="D90" i="31" l="1"/>
  <c r="D91" i="31" s="1"/>
  <c r="D162" i="31"/>
  <c r="D164" i="31" s="1"/>
  <c r="D106" i="31"/>
  <c r="D108" i="31" s="1"/>
  <c r="G4" i="31" l="1"/>
  <c r="D11" i="31"/>
  <c r="D10" i="31"/>
  <c r="D8" i="31"/>
  <c r="D7" i="31"/>
  <c r="D17" i="31" l="1"/>
  <c r="H204" i="9" l="1"/>
  <c r="H205" i="9" s="1"/>
  <c r="H200" i="9"/>
  <c r="H199" i="9"/>
  <c r="H190" i="9"/>
  <c r="H191" i="9" s="1"/>
  <c r="H186" i="9"/>
  <c r="H185" i="9"/>
  <c r="H176" i="9"/>
  <c r="H175" i="9"/>
  <c r="H171" i="9"/>
  <c r="H170" i="9"/>
  <c r="H169" i="9"/>
  <c r="H201" i="9" l="1"/>
  <c r="H207" i="9" s="1"/>
  <c r="I59" i="1" s="1"/>
  <c r="J59" i="1" s="1"/>
  <c r="H172" i="9"/>
  <c r="H187" i="9"/>
  <c r="H193" i="9" s="1"/>
  <c r="I60" i="1" s="1"/>
  <c r="J60" i="1" s="1"/>
  <c r="I263" i="1"/>
  <c r="J263" i="1" s="1"/>
  <c r="J266" i="1" s="1"/>
  <c r="G49" i="24" s="1"/>
  <c r="H177" i="9"/>
  <c r="H160" i="9"/>
  <c r="H159" i="9"/>
  <c r="H155" i="9"/>
  <c r="H156" i="9" s="1"/>
  <c r="H146" i="9"/>
  <c r="H144" i="9"/>
  <c r="H143" i="9"/>
  <c r="H142" i="9"/>
  <c r="H141" i="9"/>
  <c r="H140" i="9"/>
  <c r="J62" i="1" l="1"/>
  <c r="G19" i="24" s="1"/>
  <c r="H179" i="9"/>
  <c r="I255" i="1" s="1"/>
  <c r="J255" i="1" s="1"/>
  <c r="H147" i="9"/>
  <c r="H149" i="9" s="1"/>
  <c r="I204" i="1" s="1"/>
  <c r="J204" i="1" s="1"/>
  <c r="J207" i="1" s="1"/>
  <c r="G40" i="24" s="1"/>
  <c r="H161" i="9"/>
  <c r="H163" i="9" s="1"/>
  <c r="I69" i="1" s="1"/>
  <c r="J69" i="1" s="1"/>
  <c r="J261" i="1" l="1"/>
  <c r="G48" i="24" s="1"/>
  <c r="E149" i="30" l="1"/>
  <c r="E145" i="30"/>
  <c r="D145" i="30"/>
  <c r="C145" i="30"/>
  <c r="H109" i="9" l="1"/>
  <c r="H108" i="9"/>
  <c r="H113" i="9"/>
  <c r="H110" i="9" l="1"/>
  <c r="H114" i="9"/>
  <c r="D494" i="26"/>
  <c r="D497" i="26" s="1"/>
  <c r="D476" i="26"/>
  <c r="D479" i="26" s="1"/>
  <c r="H90" i="9"/>
  <c r="H89" i="9"/>
  <c r="H88" i="9"/>
  <c r="H87" i="9"/>
  <c r="H99" i="9"/>
  <c r="H98" i="9"/>
  <c r="H97" i="9"/>
  <c r="H96" i="9"/>
  <c r="H95" i="9"/>
  <c r="H91" i="9"/>
  <c r="H86" i="9"/>
  <c r="H116" i="9" l="1"/>
  <c r="I224" i="1" s="1"/>
  <c r="J224" i="1" s="1"/>
  <c r="H100" i="9"/>
  <c r="H92" i="9"/>
  <c r="H102" i="9" l="1"/>
  <c r="I223" i="1" s="1"/>
  <c r="J223" i="1" s="1"/>
  <c r="J225" i="1" l="1"/>
  <c r="G44" i="24" s="1"/>
  <c r="B145" i="30"/>
  <c r="E126" i="30"/>
  <c r="E127" i="30"/>
  <c r="E128" i="30"/>
  <c r="E125" i="30"/>
  <c r="E118" i="30"/>
  <c r="E121" i="30"/>
  <c r="E120" i="30"/>
  <c r="E119" i="30"/>
  <c r="D82" i="30"/>
  <c r="D81" i="30"/>
  <c r="D16" i="30"/>
  <c r="D15" i="30"/>
  <c r="D110" i="30"/>
  <c r="D111" i="30" s="1"/>
  <c r="D106" i="30"/>
  <c r="D105" i="30"/>
  <c r="D103" i="30"/>
  <c r="D102" i="30"/>
  <c r="D101" i="30"/>
  <c r="D100" i="30"/>
  <c r="D99" i="30"/>
  <c r="D95" i="30"/>
  <c r="G66" i="30"/>
  <c r="G65" i="30"/>
  <c r="G54" i="30"/>
  <c r="G55" i="30"/>
  <c r="E122" i="30" l="1"/>
  <c r="D131" i="30" s="1"/>
  <c r="E129" i="30"/>
  <c r="D159" i="30" s="1"/>
  <c r="D107" i="30"/>
  <c r="D132" i="30" l="1"/>
  <c r="D133" i="30" s="1"/>
  <c r="H31" i="30" l="1"/>
  <c r="H30" i="30"/>
  <c r="H25" i="30"/>
  <c r="H24" i="30"/>
  <c r="H23" i="30"/>
  <c r="H22" i="30"/>
  <c r="D7" i="30"/>
  <c r="D8" i="30"/>
  <c r="D9" i="30"/>
  <c r="D10" i="30"/>
  <c r="D11" i="30"/>
  <c r="D13" i="30"/>
  <c r="D14" i="30"/>
  <c r="D17" i="30"/>
  <c r="D18" i="30" l="1"/>
  <c r="E152" i="30"/>
  <c r="E151" i="30"/>
  <c r="E150" i="30"/>
  <c r="D94" i="30"/>
  <c r="D93" i="30"/>
  <c r="D91" i="30"/>
  <c r="D90" i="30"/>
  <c r="D89" i="30"/>
  <c r="D88" i="30"/>
  <c r="D87" i="30"/>
  <c r="D83" i="30"/>
  <c r="D80" i="30"/>
  <c r="D79" i="30"/>
  <c r="D77" i="30"/>
  <c r="D76" i="30"/>
  <c r="D75" i="30"/>
  <c r="D74" i="30"/>
  <c r="D73" i="30"/>
  <c r="G69" i="30"/>
  <c r="G68" i="30"/>
  <c r="G67" i="30"/>
  <c r="G60" i="30"/>
  <c r="G53" i="30"/>
  <c r="G56" i="30" s="1"/>
  <c r="G48" i="30"/>
  <c r="G47" i="30"/>
  <c r="G46" i="30"/>
  <c r="G45" i="30"/>
  <c r="G40" i="30"/>
  <c r="G39" i="30"/>
  <c r="G38" i="30"/>
  <c r="G37" i="30"/>
  <c r="G36" i="30"/>
  <c r="H29" i="30"/>
  <c r="H28" i="30"/>
  <c r="G4" i="30"/>
  <c r="D467" i="26"/>
  <c r="H77" i="9"/>
  <c r="H76" i="9"/>
  <c r="H72" i="9"/>
  <c r="H73" i="9" s="1"/>
  <c r="H62" i="9"/>
  <c r="H63" i="9"/>
  <c r="H58" i="9"/>
  <c r="H59" i="9" s="1"/>
  <c r="H49" i="9"/>
  <c r="H50" i="9" s="1"/>
  <c r="H45" i="9"/>
  <c r="H46" i="9" s="1"/>
  <c r="H36" i="9"/>
  <c r="H35" i="9"/>
  <c r="H34" i="9"/>
  <c r="H33" i="9"/>
  <c r="H32" i="9"/>
  <c r="H31" i="9"/>
  <c r="H30" i="9"/>
  <c r="H26" i="9"/>
  <c r="H25" i="9"/>
  <c r="D155" i="30" l="1"/>
  <c r="D156" i="30" s="1"/>
  <c r="E153" i="30"/>
  <c r="D84" i="30"/>
  <c r="D113" i="30" s="1"/>
  <c r="D96" i="30"/>
  <c r="D158" i="30" s="1"/>
  <c r="D160" i="30" s="1"/>
  <c r="G70" i="30"/>
  <c r="G49" i="30"/>
  <c r="G41" i="30"/>
  <c r="G61" i="30"/>
  <c r="H52" i="9"/>
  <c r="H27" i="9"/>
  <c r="H78" i="9"/>
  <c r="H80" i="9" s="1"/>
  <c r="H64" i="9"/>
  <c r="H66" i="9" s="1"/>
  <c r="H37" i="9"/>
  <c r="I118" i="1" l="1"/>
  <c r="J118" i="1" s="1"/>
  <c r="I210" i="1"/>
  <c r="J210" i="1" s="1"/>
  <c r="I119" i="1"/>
  <c r="J119" i="1" s="1"/>
  <c r="I211" i="1"/>
  <c r="J211" i="1" s="1"/>
  <c r="I117" i="1"/>
  <c r="J117" i="1" s="1"/>
  <c r="I209" i="1"/>
  <c r="J209" i="1" s="1"/>
  <c r="H39" i="9"/>
  <c r="D114" i="30"/>
  <c r="D115" i="30" s="1"/>
  <c r="J212" i="1" l="1"/>
  <c r="G41" i="24" s="1"/>
  <c r="I70" i="1"/>
  <c r="J70" i="1" s="1"/>
  <c r="J120" i="1"/>
  <c r="E446" i="26"/>
  <c r="E452" i="26"/>
  <c r="E458" i="26"/>
  <c r="E459" i="26"/>
  <c r="E460" i="26"/>
  <c r="E461" i="26"/>
  <c r="E462" i="26"/>
  <c r="E457" i="26"/>
  <c r="E451" i="26"/>
  <c r="E449" i="26"/>
  <c r="E450" i="26"/>
  <c r="E448" i="26"/>
  <c r="E447" i="26"/>
  <c r="I121" i="1" l="1"/>
  <c r="G31" i="24"/>
  <c r="J74" i="1"/>
  <c r="J238" i="1"/>
  <c r="E453" i="26"/>
  <c r="E463" i="26"/>
  <c r="E431" i="26"/>
  <c r="D431" i="26"/>
  <c r="E403" i="26"/>
  <c r="D403" i="26"/>
  <c r="C431" i="26"/>
  <c r="C403" i="26"/>
  <c r="B403" i="26"/>
  <c r="G46" i="24" l="1"/>
  <c r="I273" i="1"/>
  <c r="I75" i="1"/>
  <c r="G21" i="24"/>
  <c r="E432" i="26"/>
  <c r="C432" i="26"/>
  <c r="D432" i="26"/>
  <c r="E437" i="26" l="1"/>
  <c r="E438" i="26"/>
  <c r="E439" i="26"/>
  <c r="E440" i="26"/>
  <c r="E441" i="26"/>
  <c r="E436" i="26"/>
  <c r="E442" i="26" l="1"/>
  <c r="H10" i="9" l="1"/>
  <c r="H9" i="9"/>
  <c r="H15" i="9"/>
  <c r="H14" i="9"/>
  <c r="H88" i="26"/>
  <c r="H84" i="26"/>
  <c r="H16" i="9" l="1"/>
  <c r="H11" i="9"/>
  <c r="H18" i="9" l="1"/>
  <c r="I133" i="1" s="1"/>
  <c r="J133" i="1" s="1"/>
  <c r="J140" i="1" l="1"/>
  <c r="G34" i="24" s="1"/>
  <c r="H89" i="26"/>
  <c r="H87" i="26"/>
  <c r="H86" i="26"/>
  <c r="H85" i="26"/>
  <c r="H81" i="26"/>
  <c r="H80" i="26"/>
  <c r="H79" i="26"/>
  <c r="H78" i="26"/>
  <c r="H77" i="26"/>
  <c r="H76" i="26"/>
  <c r="H75" i="26"/>
  <c r="J213" i="1" l="1"/>
  <c r="I323" i="1" s="1"/>
  <c r="G3" i="1" s="1"/>
  <c r="D466" i="26"/>
  <c r="D468" i="26" s="1"/>
  <c r="G4" i="1" l="1"/>
  <c r="G2" i="10"/>
  <c r="G3" i="24"/>
  <c r="G2" i="4"/>
  <c r="B431" i="26"/>
  <c r="B432" i="26" s="1"/>
  <c r="E364" i="26"/>
  <c r="E357" i="26"/>
  <c r="E359" i="26" s="1"/>
  <c r="E348" i="26"/>
  <c r="E347" i="26"/>
  <c r="E342" i="26"/>
  <c r="E341" i="26"/>
  <c r="D38" i="26"/>
  <c r="E339" i="26"/>
  <c r="E365" i="26" l="1"/>
  <c r="E350" i="26"/>
  <c r="E344" i="26"/>
  <c r="D328" i="26"/>
  <c r="D327" i="26"/>
  <c r="D326" i="26"/>
  <c r="D325" i="26"/>
  <c r="D324" i="26"/>
  <c r="D323" i="26"/>
  <c r="D322" i="26"/>
  <c r="D321" i="26"/>
  <c r="D320" i="26"/>
  <c r="D319" i="26"/>
  <c r="D318" i="26"/>
  <c r="D317" i="26"/>
  <c r="D316" i="26"/>
  <c r="D315" i="26"/>
  <c r="D314" i="26"/>
  <c r="D313" i="26"/>
  <c r="D312" i="26"/>
  <c r="D311" i="26"/>
  <c r="D310" i="26"/>
  <c r="D309" i="26"/>
  <c r="D305" i="26"/>
  <c r="D303" i="26"/>
  <c r="D302" i="26"/>
  <c r="D301" i="26"/>
  <c r="D300" i="26"/>
  <c r="D299" i="26"/>
  <c r="D298" i="26"/>
  <c r="D297" i="26"/>
  <c r="D296" i="26"/>
  <c r="D295" i="26"/>
  <c r="D294" i="26"/>
  <c r="D293" i="26"/>
  <c r="D292" i="26"/>
  <c r="D291" i="26"/>
  <c r="D290" i="26"/>
  <c r="D289" i="26"/>
  <c r="D288" i="26"/>
  <c r="D287" i="26"/>
  <c r="D286" i="26"/>
  <c r="D280" i="26"/>
  <c r="D279" i="26"/>
  <c r="D278" i="26"/>
  <c r="D277" i="26"/>
  <c r="D276" i="26"/>
  <c r="D272" i="26"/>
  <c r="D271" i="26"/>
  <c r="D270" i="26"/>
  <c r="D269" i="26"/>
  <c r="D268" i="26"/>
  <c r="D267" i="26"/>
  <c r="D266" i="26"/>
  <c r="D24"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2" i="26"/>
  <c r="D231" i="26"/>
  <c r="D230" i="26"/>
  <c r="D229" i="26"/>
  <c r="D228" i="26"/>
  <c r="D226" i="26"/>
  <c r="D225" i="26"/>
  <c r="D224" i="26"/>
  <c r="D223" i="26"/>
  <c r="D222" i="26"/>
  <c r="D221" i="26"/>
  <c r="D220" i="26"/>
  <c r="D219" i="26"/>
  <c r="D218" i="26"/>
  <c r="D217" i="26"/>
  <c r="D216" i="26"/>
  <c r="D215" i="26"/>
  <c r="D214" i="26"/>
  <c r="D213" i="26"/>
  <c r="D212" i="26"/>
  <c r="D211" i="26"/>
  <c r="D210" i="26"/>
  <c r="D209" i="26"/>
  <c r="D208" i="26"/>
  <c r="D207" i="26"/>
  <c r="D206" i="26"/>
  <c r="D306" i="26" l="1"/>
  <c r="D233" i="26"/>
  <c r="E351" i="26"/>
  <c r="D369" i="26"/>
  <c r="D329" i="26"/>
  <c r="D281" i="26"/>
  <c r="D273" i="26"/>
  <c r="D261" i="26"/>
  <c r="D200" i="26"/>
  <c r="D172"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1" i="26"/>
  <c r="D170" i="26"/>
  <c r="D169" i="26"/>
  <c r="D168" i="26"/>
  <c r="D166" i="26"/>
  <c r="D165" i="26"/>
  <c r="D164" i="26"/>
  <c r="D163" i="26"/>
  <c r="D162" i="26"/>
  <c r="D161" i="26"/>
  <c r="D160" i="26"/>
  <c r="D159" i="26"/>
  <c r="D157" i="26"/>
  <c r="D156" i="26"/>
  <c r="D155" i="26"/>
  <c r="D154" i="26"/>
  <c r="D153" i="26"/>
  <c r="D152" i="26"/>
  <c r="D151" i="26"/>
  <c r="D150" i="26"/>
  <c r="D149" i="26"/>
  <c r="D148" i="26"/>
  <c r="D147" i="26"/>
  <c r="D146" i="26"/>
  <c r="D145" i="26"/>
  <c r="D144" i="26"/>
  <c r="G139" i="26"/>
  <c r="G137" i="26"/>
  <c r="G138" i="26"/>
  <c r="G136" i="26"/>
  <c r="G135" i="26"/>
  <c r="G134" i="26"/>
  <c r="G129" i="26"/>
  <c r="G128" i="26"/>
  <c r="G127" i="26"/>
  <c r="G126" i="26"/>
  <c r="G121" i="26"/>
  <c r="G120" i="26"/>
  <c r="G102" i="26"/>
  <c r="G101" i="26"/>
  <c r="G115" i="26"/>
  <c r="G114" i="26"/>
  <c r="G113" i="26"/>
  <c r="G112" i="26"/>
  <c r="G111" i="26"/>
  <c r="G110" i="26"/>
  <c r="G109" i="26"/>
  <c r="G108" i="26"/>
  <c r="G107" i="26"/>
  <c r="G100" i="26"/>
  <c r="G99" i="26"/>
  <c r="G98" i="26"/>
  <c r="G97" i="26"/>
  <c r="G96" i="26"/>
  <c r="G95" i="26"/>
  <c r="G94" i="26"/>
  <c r="G93" i="26"/>
  <c r="D368" i="26" l="1"/>
  <c r="D370" i="26" s="1"/>
  <c r="D330" i="26"/>
  <c r="D282" i="26"/>
  <c r="G130" i="26"/>
  <c r="D262" i="26"/>
  <c r="D173" i="26"/>
  <c r="D201" i="26"/>
  <c r="G122" i="26"/>
  <c r="G116" i="26"/>
  <c r="G140" i="26"/>
  <c r="G103" i="26"/>
  <c r="D471" i="26" l="1"/>
  <c r="D472" i="26"/>
  <c r="D334" i="26"/>
  <c r="D202" i="26"/>
  <c r="D68" i="26"/>
  <c r="D39" i="26"/>
  <c r="H27" i="28"/>
  <c r="H19" i="28"/>
  <c r="H9" i="28"/>
  <c r="D473" i="26" l="1"/>
  <c r="D333" i="26"/>
  <c r="D335" i="26" s="1"/>
  <c r="D67" i="26"/>
  <c r="D66" i="26"/>
  <c r="D65" i="26"/>
  <c r="D64" i="26"/>
  <c r="D63" i="26"/>
  <c r="D62" i="26"/>
  <c r="D61" i="26"/>
  <c r="D60" i="26"/>
  <c r="D59" i="26"/>
  <c r="D58" i="26"/>
  <c r="D57" i="26"/>
  <c r="D56" i="26"/>
  <c r="D55" i="26"/>
  <c r="D54" i="26"/>
  <c r="D53" i="26"/>
  <c r="D52" i="26"/>
  <c r="D51" i="26"/>
  <c r="D50" i="26"/>
  <c r="D49" i="26"/>
  <c r="D48" i="26"/>
  <c r="D47" i="26"/>
  <c r="D46" i="26"/>
  <c r="D45" i="26"/>
  <c r="D44" i="26"/>
  <c r="D10" i="26"/>
  <c r="D11" i="26"/>
  <c r="D12" i="26"/>
  <c r="D13" i="26"/>
  <c r="D14" i="26"/>
  <c r="D15" i="26"/>
  <c r="D16" i="26"/>
  <c r="D17" i="26"/>
  <c r="D18" i="26"/>
  <c r="D19" i="26"/>
  <c r="D20" i="26"/>
  <c r="D21" i="26"/>
  <c r="D22" i="26"/>
  <c r="D25" i="26"/>
  <c r="D26" i="26"/>
  <c r="D27" i="26"/>
  <c r="D28" i="26"/>
  <c r="D29" i="26"/>
  <c r="D30" i="26"/>
  <c r="D31" i="26"/>
  <c r="D32" i="26"/>
  <c r="D34" i="26"/>
  <c r="D35" i="26"/>
  <c r="D36" i="26"/>
  <c r="D37" i="26"/>
  <c r="D8" i="26"/>
  <c r="D41" i="26" l="1"/>
  <c r="D70" i="26"/>
  <c r="H12" i="28"/>
  <c r="D71" i="26" l="1"/>
  <c r="G4" i="26"/>
  <c r="D40" i="33" l="1"/>
  <c r="D43" i="33" s="1"/>
  <c r="D47" i="33" s="1"/>
  <c r="D48" i="33" s="1"/>
  <c r="D50" i="33" s="1"/>
  <c r="L49" i="24" l="1"/>
  <c r="O49" i="24" s="1"/>
  <c r="R49" i="24" s="1"/>
  <c r="U49" i="24" s="1"/>
  <c r="X49" i="24" s="1"/>
  <c r="AA49" i="24" s="1"/>
  <c r="L47" i="24"/>
  <c r="O47" i="24" s="1"/>
  <c r="R47" i="24" s="1"/>
  <c r="U47" i="24" s="1"/>
  <c r="X47" i="24" s="1"/>
  <c r="AA47" i="24" s="1"/>
  <c r="L46" i="24"/>
  <c r="O46" i="24" s="1"/>
  <c r="R46" i="24" s="1"/>
  <c r="U46" i="24" s="1"/>
  <c r="X46" i="24" s="1"/>
  <c r="AA46" i="24" s="1"/>
  <c r="L36" i="24" l="1"/>
  <c r="O36" i="24" s="1"/>
  <c r="R36" i="24" s="1"/>
  <c r="U36" i="24" s="1"/>
  <c r="X36" i="24" s="1"/>
  <c r="AA36" i="24" s="1"/>
  <c r="L37" i="24"/>
  <c r="O37" i="24" s="1"/>
  <c r="R37" i="24" s="1"/>
  <c r="U37" i="24" s="1"/>
  <c r="X37" i="24" s="1"/>
  <c r="AA37" i="24" s="1"/>
  <c r="L38" i="24"/>
  <c r="O38" i="24" s="1"/>
  <c r="R38" i="24" s="1"/>
  <c r="L39" i="24"/>
  <c r="O39" i="24" s="1"/>
  <c r="R39" i="24" s="1"/>
  <c r="U39" i="24" s="1"/>
  <c r="X39" i="24" s="1"/>
  <c r="AA39" i="24" s="1"/>
  <c r="L40" i="24"/>
  <c r="O40" i="24" s="1"/>
  <c r="R40" i="24" s="1"/>
  <c r="U40" i="24" s="1"/>
  <c r="X40" i="24" s="1"/>
  <c r="AA40" i="24" s="1"/>
  <c r="L41" i="24"/>
  <c r="O41" i="24" s="1"/>
  <c r="R41" i="24" s="1"/>
  <c r="U41" i="24" s="1"/>
  <c r="X41" i="24" s="1"/>
  <c r="AA41" i="24" s="1"/>
  <c r="L43" i="24"/>
  <c r="O43" i="24" s="1"/>
  <c r="R43" i="24" s="1"/>
  <c r="U43" i="24" s="1"/>
  <c r="X43" i="24" s="1"/>
  <c r="AA43" i="24" s="1"/>
  <c r="L44" i="24"/>
  <c r="O44" i="24" s="1"/>
  <c r="R44" i="24" s="1"/>
  <c r="U44" i="24" s="1"/>
  <c r="X44" i="24" s="1"/>
  <c r="AA44" i="24" s="1"/>
  <c r="L45" i="24"/>
  <c r="O45" i="24" s="1"/>
  <c r="R45" i="24" s="1"/>
  <c r="U45" i="24" s="1"/>
  <c r="X45" i="24" s="1"/>
  <c r="AA45" i="24" s="1"/>
  <c r="U38" i="24" l="1"/>
  <c r="X38" i="24" s="1"/>
  <c r="AA38" i="24" s="1"/>
  <c r="A6" i="10"/>
  <c r="D5" i="10"/>
  <c r="A5" i="10"/>
  <c r="A4" i="10"/>
  <c r="I2" i="10"/>
  <c r="A2" i="10"/>
  <c r="A6" i="4"/>
  <c r="C5" i="4"/>
  <c r="A5" i="4"/>
  <c r="A4" i="4"/>
  <c r="A2" i="4"/>
  <c r="M9" i="24" l="1"/>
  <c r="P9" i="24" s="1"/>
  <c r="S9" i="24" s="1"/>
  <c r="V9" i="24" s="1"/>
  <c r="Y9" i="24" s="1"/>
  <c r="L48" i="24"/>
  <c r="O48" i="24" s="1"/>
  <c r="R48" i="24" s="1"/>
  <c r="U48" i="24" s="1"/>
  <c r="X48" i="24" s="1"/>
  <c r="AA48" i="24" s="1"/>
  <c r="L35" i="24"/>
  <c r="O35" i="24" s="1"/>
  <c r="R35" i="24" s="1"/>
  <c r="U35" i="24" s="1"/>
  <c r="X35" i="24" s="1"/>
  <c r="AA35" i="24" s="1"/>
  <c r="L34" i="24"/>
  <c r="O34" i="24" s="1"/>
  <c r="R34" i="24" s="1"/>
  <c r="U34" i="24" s="1"/>
  <c r="X34" i="24" s="1"/>
  <c r="AA34" i="24" s="1"/>
  <c r="L33" i="24"/>
  <c r="O33" i="24" s="1"/>
  <c r="R33" i="24" s="1"/>
  <c r="U33" i="24" s="1"/>
  <c r="X33" i="24" s="1"/>
  <c r="AA33" i="24" s="1"/>
  <c r="L12" i="24"/>
  <c r="O12" i="24" s="1"/>
  <c r="R12" i="24" s="1"/>
  <c r="U12" i="24" s="1"/>
  <c r="X12" i="24" s="1"/>
  <c r="AA12" i="24" s="1"/>
  <c r="F6" i="24"/>
  <c r="A7" i="24"/>
  <c r="A6" i="24"/>
  <c r="A5" i="24"/>
  <c r="A3" i="24"/>
  <c r="A1" i="24" l="1"/>
  <c r="A1" i="4" l="1"/>
  <c r="A1" i="10" s="1"/>
  <c r="I21" i="4" l="1"/>
  <c r="I21" i="10" l="1"/>
  <c r="I16" i="10"/>
  <c r="I9" i="10"/>
  <c r="I24" i="10" s="1"/>
  <c r="I15" i="4" l="1"/>
  <c r="I24" i="4" s="1"/>
  <c r="I3" i="4" l="1"/>
  <c r="I3" i="10" s="1"/>
  <c r="I4" i="24"/>
  <c r="M56" i="24" l="1"/>
  <c r="Y56" i="24"/>
  <c r="P56" i="24"/>
  <c r="V56" i="24"/>
  <c r="S56" i="24"/>
  <c r="J56" i="24"/>
  <c r="Y52" i="24" l="1"/>
  <c r="J52" i="24"/>
  <c r="S52" i="24"/>
  <c r="M52" i="24"/>
  <c r="P52" i="24"/>
  <c r="V52" i="24"/>
  <c r="V50" i="24"/>
  <c r="J50" i="24"/>
  <c r="P50" i="24"/>
  <c r="S50" i="24"/>
  <c r="Y50" i="24"/>
  <c r="M50" i="24"/>
  <c r="M54" i="24"/>
  <c r="Y54" i="24"/>
  <c r="V54" i="24"/>
  <c r="P54" i="24"/>
  <c r="S54" i="24"/>
  <c r="J54" i="24"/>
  <c r="J15" i="24"/>
  <c r="P15" i="24"/>
  <c r="Y15" i="24"/>
  <c r="M15" i="24"/>
  <c r="S15" i="24"/>
  <c r="V15" i="24"/>
  <c r="P25" i="24"/>
  <c r="M25" i="24"/>
  <c r="V25" i="24"/>
  <c r="Y25" i="24"/>
  <c r="S25" i="24"/>
  <c r="J25" i="24"/>
  <c r="Y26" i="24"/>
  <c r="S26" i="24"/>
  <c r="J26" i="24"/>
  <c r="V26" i="24"/>
  <c r="P26" i="24"/>
  <c r="M26" i="24"/>
  <c r="V29" i="24"/>
  <c r="J29" i="24"/>
  <c r="S29" i="24"/>
  <c r="P29" i="24"/>
  <c r="M29" i="24"/>
  <c r="Y29" i="24"/>
  <c r="Y28" i="24"/>
  <c r="P28" i="24"/>
  <c r="M28" i="24"/>
  <c r="V28" i="24"/>
  <c r="J28" i="24"/>
  <c r="S28" i="24"/>
  <c r="J31" i="24"/>
  <c r="M31" i="24"/>
  <c r="Y31" i="24"/>
  <c r="V31" i="24"/>
  <c r="S31" i="24"/>
  <c r="P31" i="24"/>
  <c r="S30" i="24"/>
  <c r="P30" i="24"/>
  <c r="V30" i="24"/>
  <c r="M30" i="24"/>
  <c r="Y30" i="24"/>
  <c r="J30" i="24"/>
  <c r="Y16" i="24"/>
  <c r="V16" i="24"/>
  <c r="S16" i="24"/>
  <c r="P16" i="24"/>
  <c r="J16" i="24"/>
  <c r="M16" i="24"/>
  <c r="J27" i="24"/>
  <c r="P27" i="24"/>
  <c r="V27" i="24"/>
  <c r="S27" i="24"/>
  <c r="M27" i="24"/>
  <c r="Y27" i="24"/>
  <c r="M46" i="24"/>
  <c r="Y46" i="24"/>
  <c r="P46" i="24"/>
  <c r="S46" i="24"/>
  <c r="J46" i="24"/>
  <c r="V46" i="24"/>
  <c r="V47" i="24"/>
  <c r="P47" i="24"/>
  <c r="M47" i="24"/>
  <c r="S47" i="24"/>
  <c r="J47" i="24"/>
  <c r="Y47" i="24"/>
  <c r="S49" i="24"/>
  <c r="P49" i="24"/>
  <c r="J49" i="24"/>
  <c r="M49" i="24"/>
  <c r="V49" i="24"/>
  <c r="Y49" i="24"/>
  <c r="I9" i="4"/>
  <c r="S33" i="24" l="1"/>
  <c r="P33" i="24"/>
  <c r="J33" i="24"/>
  <c r="Y33" i="24"/>
  <c r="V33" i="24"/>
  <c r="M33" i="24"/>
  <c r="S48" i="24"/>
  <c r="Y48" i="24"/>
  <c r="M48" i="24"/>
  <c r="P48" i="24"/>
  <c r="J48" i="24"/>
  <c r="V48" i="24"/>
  <c r="M44" i="24" l="1"/>
  <c r="S44" i="24"/>
  <c r="Y44" i="24"/>
  <c r="J44" i="24"/>
  <c r="P44" i="24"/>
  <c r="V44" i="24"/>
  <c r="Y45" i="24"/>
  <c r="J45" i="24"/>
  <c r="P45" i="24"/>
  <c r="M45" i="24"/>
  <c r="V45" i="24"/>
  <c r="S45" i="24"/>
  <c r="S34" i="24"/>
  <c r="V34" i="24"/>
  <c r="M34" i="24"/>
  <c r="J34" i="24"/>
  <c r="P34" i="24"/>
  <c r="Y34" i="24"/>
  <c r="Y39" i="24" l="1"/>
  <c r="V39" i="24"/>
  <c r="P39" i="24"/>
  <c r="J39" i="24"/>
  <c r="S39" i="24"/>
  <c r="V19" i="24" l="1"/>
  <c r="M39" i="24"/>
  <c r="S19" i="24"/>
  <c r="Y19" i="24"/>
  <c r="J19" i="24"/>
  <c r="P19" i="24"/>
  <c r="M19" i="24"/>
  <c r="V20" i="24"/>
  <c r="Y20" i="24"/>
  <c r="S20" i="24"/>
  <c r="M20" i="24"/>
  <c r="J20" i="24"/>
  <c r="P20" i="24"/>
  <c r="J21" i="24"/>
  <c r="V21" i="24"/>
  <c r="P21" i="24"/>
  <c r="M21" i="24"/>
  <c r="Y21" i="24"/>
  <c r="S21" i="24"/>
  <c r="Y17" i="24" l="1"/>
  <c r="M17" i="24"/>
  <c r="J17" i="24"/>
  <c r="P17" i="24"/>
  <c r="S17" i="24"/>
  <c r="V17" i="24"/>
  <c r="P18" i="24"/>
  <c r="V18" i="24"/>
  <c r="Y18" i="24"/>
  <c r="J18" i="24"/>
  <c r="S18" i="24"/>
  <c r="M18" i="24"/>
  <c r="V35" i="24"/>
  <c r="M35" i="24"/>
  <c r="J35" i="24"/>
  <c r="P35" i="24"/>
  <c r="Y35" i="24"/>
  <c r="S35" i="24"/>
  <c r="Y12" i="24"/>
  <c r="S12" i="24"/>
  <c r="P12" i="24"/>
  <c r="V12" i="24"/>
  <c r="J12" i="24"/>
  <c r="M12" i="24"/>
  <c r="M43" i="24"/>
  <c r="S43" i="24"/>
  <c r="P43" i="24"/>
  <c r="J43" i="24"/>
  <c r="V43" i="24"/>
  <c r="Y43" i="24"/>
  <c r="S37" i="24"/>
  <c r="V37" i="24"/>
  <c r="M37" i="24"/>
  <c r="J37" i="24"/>
  <c r="P37" i="24"/>
  <c r="Y37" i="24"/>
  <c r="M36" i="24" l="1"/>
  <c r="P36" i="24"/>
  <c r="J36" i="24"/>
  <c r="S36" i="24"/>
  <c r="V36" i="24"/>
  <c r="Y36" i="24"/>
  <c r="M38" i="24" l="1"/>
  <c r="Y38" i="24"/>
  <c r="P38" i="24"/>
  <c r="S38" i="24"/>
  <c r="V38" i="24"/>
  <c r="J38" i="24"/>
  <c r="G57" i="24" l="1"/>
  <c r="M23" i="24" l="1"/>
  <c r="P23" i="24"/>
  <c r="S23" i="24"/>
  <c r="V23" i="24"/>
  <c r="J23" i="24"/>
  <c r="Y23" i="24"/>
  <c r="M24" i="24"/>
  <c r="J24" i="24"/>
  <c r="S24" i="24"/>
  <c r="P24" i="24"/>
  <c r="Y24" i="24"/>
  <c r="V24" i="24"/>
  <c r="M40" i="24"/>
  <c r="P40" i="24"/>
  <c r="S40" i="24"/>
  <c r="V40" i="24"/>
  <c r="Y40" i="24"/>
  <c r="J40" i="24"/>
  <c r="M41" i="24" l="1"/>
  <c r="Y41" i="24"/>
  <c r="J41" i="24"/>
  <c r="V41" i="24"/>
  <c r="P41" i="24"/>
  <c r="S41" i="24"/>
  <c r="I52" i="24" l="1"/>
  <c r="I54" i="24"/>
  <c r="I56" i="24"/>
  <c r="I50" i="24"/>
  <c r="S14" i="24"/>
  <c r="P14" i="24"/>
  <c r="V14" i="24"/>
  <c r="J14" i="24"/>
  <c r="J57" i="24" s="1"/>
  <c r="M14" i="24"/>
  <c r="M57" i="24" s="1"/>
  <c r="Y14" i="24"/>
  <c r="I31" i="24"/>
  <c r="I12" i="24"/>
  <c r="I29" i="24"/>
  <c r="I30" i="24"/>
  <c r="I27" i="24"/>
  <c r="I28" i="24"/>
  <c r="I25" i="24"/>
  <c r="I26" i="24"/>
  <c r="I23" i="24"/>
  <c r="I24" i="24"/>
  <c r="I20" i="24"/>
  <c r="I21" i="24"/>
  <c r="I18" i="24"/>
  <c r="I19" i="24"/>
  <c r="I16" i="24"/>
  <c r="I17" i="24"/>
  <c r="I14" i="24"/>
  <c r="I15" i="24"/>
  <c r="I49" i="24"/>
  <c r="I33" i="24"/>
  <c r="I37" i="24"/>
  <c r="I40" i="24"/>
  <c r="I35" i="24"/>
  <c r="I41" i="24"/>
  <c r="I46" i="24"/>
  <c r="I47" i="24"/>
  <c r="I38" i="24"/>
  <c r="I44" i="24"/>
  <c r="I39" i="24"/>
  <c r="I34" i="24"/>
  <c r="I36" i="24"/>
  <c r="I48" i="24"/>
  <c r="I43" i="24"/>
  <c r="I45" i="24"/>
  <c r="V57" i="24" l="1"/>
  <c r="X57" i="24" s="1"/>
  <c r="Y57" i="24"/>
  <c r="AA57" i="24" s="1"/>
  <c r="S57" i="24"/>
  <c r="U57" i="24" s="1"/>
  <c r="P57" i="24"/>
  <c r="R57" i="24" s="1"/>
  <c r="I57" i="24"/>
  <c r="J58" i="24"/>
  <c r="L58" i="24" s="1"/>
  <c r="L57" i="24"/>
  <c r="G4" i="24" l="1"/>
  <c r="G3" i="4" l="1"/>
  <c r="G3" i="10" s="1"/>
  <c r="O57" i="24"/>
  <c r="M58" i="24"/>
  <c r="P58" i="24" s="1"/>
  <c r="S58" i="24" l="1"/>
  <c r="R58" i="24"/>
  <c r="O58" i="24"/>
  <c r="V58" i="24" l="1"/>
  <c r="U58" i="24"/>
  <c r="Y58" i="24" l="1"/>
  <c r="X58" i="24"/>
  <c r="AA58" i="24" l="1"/>
</calcChain>
</file>

<file path=xl/sharedStrings.xml><?xml version="1.0" encoding="utf-8"?>
<sst xmlns="http://schemas.openxmlformats.org/spreadsheetml/2006/main" count="49306" uniqueCount="1496">
  <si>
    <t>Item</t>
  </si>
  <si>
    <t>Discriminação</t>
  </si>
  <si>
    <t>Preço (R$)</t>
  </si>
  <si>
    <t>Valor unitário Sem BDI</t>
  </si>
  <si>
    <t>Valor Unitário Com BDI</t>
  </si>
  <si>
    <t>Valor Total</t>
  </si>
  <si>
    <t>Código</t>
  </si>
  <si>
    <t>Valor estimado final:</t>
  </si>
  <si>
    <t>Custo/m²:</t>
  </si>
  <si>
    <t>Data:</t>
  </si>
  <si>
    <t>BDI:</t>
  </si>
  <si>
    <t>Referência:</t>
  </si>
  <si>
    <t>SERVIÇOS PRELIMINARES</t>
  </si>
  <si>
    <t>SINAPI</t>
  </si>
  <si>
    <t>m²</t>
  </si>
  <si>
    <t>SUBTOTAL</t>
  </si>
  <si>
    <t>m³</t>
  </si>
  <si>
    <t>ESQUADRIAS</t>
  </si>
  <si>
    <t>REVESTIMENTOS</t>
  </si>
  <si>
    <t>PINTURA</t>
  </si>
  <si>
    <t>m</t>
  </si>
  <si>
    <t>PAREDES INTERNAS</t>
  </si>
  <si>
    <t>PAREDES EXTERNAS</t>
  </si>
  <si>
    <t>ITEM</t>
  </si>
  <si>
    <t>VALOR</t>
  </si>
  <si>
    <t>EQUIVALÊNCIA</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</si>
  <si>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</si>
  <si>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</si>
  <si>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</si>
  <si>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</si>
  <si>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</si>
  <si>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</si>
  <si>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</si>
  <si>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</si>
  <si>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</si>
  <si>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</si>
  <si>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</si>
  <si>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</si>
  <si>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</si>
  <si>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</si>
  <si>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</si>
  <si>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</si>
  <si>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</si>
  <si>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</si>
  <si>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</si>
  <si>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</si>
  <si>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</si>
  <si>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</si>
  <si>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</si>
  <si>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</si>
  <si>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</si>
  <si>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</si>
  <si>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</si>
  <si>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Kg</t>
  </si>
  <si>
    <t>1.5</t>
  </si>
  <si>
    <t>2.4</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</si>
  <si>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</si>
  <si>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</si>
  <si>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</si>
  <si>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</si>
  <si>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</si>
  <si>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</si>
  <si>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</si>
  <si>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</si>
  <si>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</si>
  <si>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</si>
  <si>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</si>
  <si>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MÃO DE OBRA</t>
  </si>
  <si>
    <t>PORTAS</t>
  </si>
  <si>
    <t>JANELAS</t>
  </si>
  <si>
    <t>SORRISO</t>
  </si>
  <si>
    <t>UN</t>
  </si>
  <si>
    <t>KG</t>
  </si>
  <si>
    <t>H</t>
  </si>
  <si>
    <t>M</t>
  </si>
  <si>
    <t>M3</t>
  </si>
  <si>
    <t>M2</t>
  </si>
  <si>
    <t>LUMINÁRIAS</t>
  </si>
  <si>
    <t>INTERRUPTORES E TOMADAS</t>
  </si>
  <si>
    <t>COEF.</t>
  </si>
  <si>
    <t>CUSTO UNIT.</t>
  </si>
  <si>
    <t>CUSTO TOTAL</t>
  </si>
  <si>
    <t>TOTAL (A)</t>
  </si>
  <si>
    <t>MATERIAL/SUB-CONTRATADO</t>
  </si>
  <si>
    <t xml:space="preserve">COEF. </t>
  </si>
  <si>
    <t xml:space="preserve">TOTAL (C) </t>
  </si>
  <si>
    <t xml:space="preserve">CUSTO DIRETO TOTAL </t>
  </si>
  <si>
    <t>EQUIPAMENTO</t>
  </si>
  <si>
    <t xml:space="preserve">TOTAL (B) </t>
  </si>
  <si>
    <t>COMPOSIÇÕES DE SERVIÇOS - PREFEITURA MUNICIPAL DE SORRISO</t>
  </si>
  <si>
    <t>Contribuição Previdenciária - Lei 12.546/2013</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</si>
  <si>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</si>
  <si>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</si>
  <si>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</si>
  <si>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</si>
  <si>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</si>
  <si>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</si>
  <si>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</si>
  <si>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</si>
  <si>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</si>
  <si>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</si>
  <si>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</si>
  <si>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</si>
  <si>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QUADROS E CAIXAS REDE ELÉTRICA</t>
  </si>
  <si>
    <t>LOUÇAS</t>
  </si>
  <si>
    <t>METAIS E ACESSÓRIOS</t>
  </si>
  <si>
    <t>LOUÇAS, METAIS E ACESSÓRIOS</t>
  </si>
  <si>
    <t>Referência</t>
  </si>
  <si>
    <t>SERVENTE COM ENCARGOS COMPLEMENTARES</t>
  </si>
  <si>
    <t>PEDREIRO COM ENCARGOS COMPLEMENTARES</t>
  </si>
  <si>
    <t>ENCANADOR OU BOMBEIRO HIDRÁULICO COM ENCARGOS COMPLEMENTARES</t>
  </si>
  <si>
    <t>M³</t>
  </si>
  <si>
    <t>M²</t>
  </si>
  <si>
    <t>DISJUNTORES TIPO DIN</t>
  </si>
  <si>
    <t>LAJES</t>
  </si>
  <si>
    <t>CONJUNTO SANITÁRIO PARA DEFICIENTES FÍSICOS, COM BACIA SANITÁRIA, LAVATÓRIO, BARRAS DE APOIO E ACESSÓRIOS</t>
  </si>
  <si>
    <t>INTERRUPTOR SIMPLES (1 MÓDULO), 10A/250V, INCLUINDO SUPORTE E PLACA -FORNECIMENTO E INSTALAÇÃO. AF_12/2015</t>
  </si>
  <si>
    <t>INTERRUPTOR SIMPLES (2 MÓDULOS), 10A/250V, INCLUINDO SUPORTE E PLACA -FORNECIMENTO E INSTALAÇÃO. AF_12/2015</t>
  </si>
  <si>
    <t>TOMADA MÉDIA DE EMBUTIR (1 MÓDULO), 2P+T 10 A, INCLUINDO SUPORTE E PLACA - FORNECIMENTO E INSTALAÇÃO. AF_12/2015</t>
  </si>
  <si>
    <t>RODAPE EM MARMORITE, ALTURA 10CM</t>
  </si>
  <si>
    <t>APLICAÇÃO MANUAL DE PINTURA COM TINTA LÁTEX ACRÍLICA EM PAREDES, DUAS DEMÃOS. AF_06/2014</t>
  </si>
  <si>
    <t>Quantidade</t>
  </si>
  <si>
    <t>ALVENARIAS E VEDAÇÕES</t>
  </si>
  <si>
    <t>ELETRODUTOS / ELETROCALHAS</t>
  </si>
  <si>
    <t>CAIXA OCTOGONAL 3" X 3", PVC, INSTALADA EM LAJE - FORNECIMENTO E INSTALAÇÃO. AF_12/2015</t>
  </si>
  <si>
    <t>LUMINÁRIA TIPO PLAFON, DE SOBREPOR, COM 1 LÂMPADA DE LED 40W - FORNECIMENTO E INSTALAÇÃO. AF_11/2017</t>
  </si>
  <si>
    <t>INTERRUPTOR SIMPLES (3 MÓDULOS), 10A/250V, INCLUINDO SUPORTE E PLACA -FORNECIMENTO E INSTALAÇÃO. AF_12/2015</t>
  </si>
  <si>
    <t>TOTAL DA OBRA:</t>
  </si>
  <si>
    <t>DIVISÓRIAS E BANCADAS EM GRANITO</t>
  </si>
  <si>
    <t>Obra:</t>
  </si>
  <si>
    <t>Ref.:</t>
  </si>
  <si>
    <t>FATURAMENTO SIMPLES DA ETAPA:</t>
  </si>
  <si>
    <t>FATURAMENTO ACUMULADO DA ETAPA:</t>
  </si>
  <si>
    <t xml:space="preserve">INFRA ESTRUTURA </t>
  </si>
  <si>
    <t>ACABAMENTOS</t>
  </si>
  <si>
    <t>RODAPÉS E SOLEIRAS</t>
  </si>
  <si>
    <t>VASO SANITARIO SIFONADO CONVENCIONAL COM LOUÇA BRANCA, INCLUSO CONJUNTO DE LIGAÇÃO PARA BACIA SANITÁRIA AJUSTÁVEL - FORNECIMENTO E INSTALAÇÃO. AF_10/2016</t>
  </si>
  <si>
    <t>SABONETEIRA PLASTICA TIPO DISPENSER PARA SABONETE LIQUIDO COM RESERVATORIO 800 A 1500 ML, INCLUSO FIXAÇÃO. AF_10/2016</t>
  </si>
  <si>
    <t>PAPELEIRA PLASTICA TIPO DISPENSER PARA PAPEL HIGIENICO ROLAO</t>
  </si>
  <si>
    <t>TOALHEIRO PLASTICO TIPO DISPENSER PARA PAPEL TOALHA INTERFOLHADO</t>
  </si>
  <si>
    <t>1.6</t>
  </si>
  <si>
    <t>1.7</t>
  </si>
  <si>
    <t>CHP</t>
  </si>
  <si>
    <t>VIGAS BALDRAMES</t>
  </si>
  <si>
    <t>PILARES</t>
  </si>
  <si>
    <t>QUADRO DE DISTRIBUICAO DE ENERGIA DE EMBUTIR, EM CHAPA METALICA, PARA 32 DISJUNTORES TERMOMAGNETICOS MONOPOLARES, COM BARRAMENTO TRIFASICO E NEUTRO, FORNECIMENTO E INSTALACAO</t>
  </si>
  <si>
    <t>LUMINÁRIA TIPO PLAFON, DE SOBREPOR, COM 1 LÂMPADA DE LED 25W - FORNECIMENTO E INSTALAÇÃO. AF_11/2017</t>
  </si>
  <si>
    <t>TOMADA MÉDIA DE EMBUTIR (21MÓDULOS), 2P+T 20 A, INCLUINDO SUPORTE E PLACA - FORNECIMENTO E INSTALAÇÃO. AF_12/2015</t>
  </si>
  <si>
    <t>CONECTOR FEMEA RJ - 45, CATEGORIA 6</t>
  </si>
  <si>
    <t>CONECTOR MACHO RJ - 45, CATEGORIA 6</t>
  </si>
  <si>
    <t>UNI</t>
  </si>
  <si>
    <r>
      <t xml:space="preserve">UN: </t>
    </r>
    <r>
      <rPr>
        <sz val="9"/>
        <color rgb="FF000000"/>
        <rFont val="Gill Sans MT"/>
        <family val="2"/>
      </rPr>
      <t>UNI</t>
    </r>
  </si>
  <si>
    <t>COTAÇÃO</t>
  </si>
  <si>
    <t>PISOS, RODAPÉS E SOLEIRAS</t>
  </si>
  <si>
    <t>REVESTIMENTO CERÂMICO PARA PAREDES EXTERNAS EM PASTILHAS DE PORCELANA 5 X 5 CM (PLACAS DE 30 X 30 CM), ALINHADAS A PRUMO, APLICADO EM PANOS COM VÃOS. AF_06/2014</t>
  </si>
  <si>
    <t>BDI Serviços:</t>
  </si>
  <si>
    <t>BDI Equipamentos:</t>
  </si>
  <si>
    <t>MAPA DE COTAÇÃO DE INSUMOS</t>
  </si>
  <si>
    <t>DESCRIÇÃO</t>
  </si>
  <si>
    <t>Cronograma Físico financeiro</t>
  </si>
  <si>
    <t>ADMINISTRAÇÃO LOCAL</t>
  </si>
  <si>
    <t>ENGENHEIRO CIVIL DE OBRA JUNIOR COM ENCARGOS COMPLEMENTARES</t>
  </si>
  <si>
    <t>ORÇAMENTO - CONSTRUÇÃO
Escola Municipal Morada do Bosque II</t>
  </si>
  <si>
    <r>
      <t xml:space="preserve">ITEM: </t>
    </r>
    <r>
      <rPr>
        <sz val="9"/>
        <color rgb="FF000000"/>
        <rFont val="Gill Sans MT"/>
        <family val="2"/>
      </rPr>
      <t>PS - 001</t>
    </r>
  </si>
  <si>
    <t>CANTEIRO DE OBRAS</t>
  </si>
  <si>
    <t>Área total do terreno</t>
  </si>
  <si>
    <t>Bloco Educacional</t>
  </si>
  <si>
    <t>Quadra Poliesportiva</t>
  </si>
  <si>
    <t>Refeitório</t>
  </si>
  <si>
    <t>Abrigo de Lixo e GLP</t>
  </si>
  <si>
    <t>ÁREA TOTAL A CONSTRUIR</t>
  </si>
  <si>
    <t>ÁREAS A CONSTRUIR</t>
  </si>
  <si>
    <t>ÁREAS PERMEÁVEIS</t>
  </si>
  <si>
    <t>Área permeável (cobertura vegetal/paisagística)</t>
  </si>
  <si>
    <t>ÁREA TOTAL PERMEÁVEL</t>
  </si>
  <si>
    <r>
      <t>QUADRO DE ÁREAS (M</t>
    </r>
    <r>
      <rPr>
        <b/>
        <sz val="14"/>
        <color theme="1"/>
        <rFont val="Calibri"/>
        <family val="2"/>
      </rPr>
      <t>²)</t>
    </r>
  </si>
  <si>
    <t>ÁREAS COBERTAS</t>
  </si>
  <si>
    <t>Circulação Coberta</t>
  </si>
  <si>
    <t>Abrigos de gás e GLP</t>
  </si>
  <si>
    <t>ÁREA TOTAL COBERTA</t>
  </si>
  <si>
    <t>ÁREAS EXTERNAS PAVIMENTADAS</t>
  </si>
  <si>
    <t>Área estacionamento veículos</t>
  </si>
  <si>
    <t>Área bicicletários</t>
  </si>
  <si>
    <t>Área calçadas</t>
  </si>
  <si>
    <t>Área circulação ciclistas</t>
  </si>
  <si>
    <t>Área carga e descarga</t>
  </si>
  <si>
    <t>ÁREA TOTAL PAVIMENTADA</t>
  </si>
  <si>
    <t>MEMÓRIA DE CÁLCULO</t>
  </si>
  <si>
    <t>MOVIMENTO DE TERRA (Empolamento considerado 30%)</t>
  </si>
  <si>
    <t>1.8</t>
  </si>
  <si>
    <t>Bloco A</t>
  </si>
  <si>
    <t>AMBIENTE</t>
  </si>
  <si>
    <t>PCD</t>
  </si>
  <si>
    <t>Sala de Aula 16</t>
  </si>
  <si>
    <t>WC 1</t>
  </si>
  <si>
    <t>WC 2</t>
  </si>
  <si>
    <t>Bloco B</t>
  </si>
  <si>
    <t xml:space="preserve">Oitão </t>
  </si>
  <si>
    <t>Biblioteca</t>
  </si>
  <si>
    <t>COMPRIMENTO (M)</t>
  </si>
  <si>
    <t>ALTURA (M)</t>
  </si>
  <si>
    <r>
      <t>ÁREA (M</t>
    </r>
    <r>
      <rPr>
        <sz val="11"/>
        <color theme="1"/>
        <rFont val="Calibri"/>
        <family val="2"/>
      </rPr>
      <t>²)</t>
    </r>
  </si>
  <si>
    <t>TOTAL ALVENARIA</t>
  </si>
  <si>
    <t>QUANTIDADE</t>
  </si>
  <si>
    <t>LARGURA (M)</t>
  </si>
  <si>
    <t>MODELO</t>
  </si>
  <si>
    <t>MATERIAL</t>
  </si>
  <si>
    <t>AMBIENTES</t>
  </si>
  <si>
    <t>DIMENSÕES</t>
  </si>
  <si>
    <t>P1</t>
  </si>
  <si>
    <t>P2</t>
  </si>
  <si>
    <t>P3</t>
  </si>
  <si>
    <t>P4</t>
  </si>
  <si>
    <t>P5</t>
  </si>
  <si>
    <t>P6</t>
  </si>
  <si>
    <t>P7</t>
  </si>
  <si>
    <t>P8</t>
  </si>
  <si>
    <t>P9</t>
  </si>
  <si>
    <t>P10</t>
  </si>
  <si>
    <t>ABRIR 1F</t>
  </si>
  <si>
    <t>ABRIR 1F C/ VISOR</t>
  </si>
  <si>
    <t>ABRIR 2F</t>
  </si>
  <si>
    <t>CORRER 2F</t>
  </si>
  <si>
    <t>CORRER 4F</t>
  </si>
  <si>
    <t>ALUMÍNIO</t>
  </si>
  <si>
    <t>METÁLICA</t>
  </si>
  <si>
    <t>METÁLICA + VIDRO</t>
  </si>
  <si>
    <t>METÁLICA PCD (com barra de apoio)</t>
  </si>
  <si>
    <t>VIDRO</t>
  </si>
  <si>
    <t>VIDRO TEMPERADO INCOLOR 8MM</t>
  </si>
  <si>
    <t>BOX DOS VESTIÁRIOS E BANHEIROS FEM. E MASC.</t>
  </si>
  <si>
    <t>SALAS DOS PROFESSORES, COORDENADORIA E DIRETORIA, REFEITÓRIO</t>
  </si>
  <si>
    <t>SALAS DE AULA, LABORATÓRIOS, BIBLIOTECA, SALA ARTICULADA</t>
  </si>
  <si>
    <t>WC PCD</t>
  </si>
  <si>
    <t>SECRETARIA</t>
  </si>
  <si>
    <t>BIBLIOTECA</t>
  </si>
  <si>
    <t>ARQUIVO, COPA, LAVABO DE PROFESSORES, BANHEIRO DE ALUNOS, BANHEIRO DE FUNCIONÁRIOS E VESTIÁRIOS</t>
  </si>
  <si>
    <t>DEPÓSITO DE MATERIAIS ESPORTIVOS</t>
  </si>
  <si>
    <t>REFEITÓRIO</t>
  </si>
  <si>
    <t>J1</t>
  </si>
  <si>
    <t>J2</t>
  </si>
  <si>
    <t>J3</t>
  </si>
  <si>
    <t>J4</t>
  </si>
  <si>
    <t>J5</t>
  </si>
  <si>
    <t>J6</t>
  </si>
  <si>
    <t>J7</t>
  </si>
  <si>
    <t>J8</t>
  </si>
  <si>
    <t>J9</t>
  </si>
  <si>
    <t>MAXIM-AR 3F</t>
  </si>
  <si>
    <t>Compactação mecânica (Aterro interno das edificações)</t>
  </si>
  <si>
    <t>Sala de Aula 17</t>
  </si>
  <si>
    <t>Sala de Aula 18</t>
  </si>
  <si>
    <t>Sala de Aula 19</t>
  </si>
  <si>
    <t>Sala de Aula 20</t>
  </si>
  <si>
    <t>Sala de Aula 21</t>
  </si>
  <si>
    <t>Sala dos professores</t>
  </si>
  <si>
    <t xml:space="preserve">Copa </t>
  </si>
  <si>
    <t>TI</t>
  </si>
  <si>
    <t>Arquivo</t>
  </si>
  <si>
    <t xml:space="preserve">Secretaria </t>
  </si>
  <si>
    <t>Fachada Biblioteca</t>
  </si>
  <si>
    <t>Coord. I</t>
  </si>
  <si>
    <t>Coord. II</t>
  </si>
  <si>
    <t>Diretoria</t>
  </si>
  <si>
    <t>Sala de reforço</t>
  </si>
  <si>
    <t>A. E. E.</t>
  </si>
  <si>
    <t>Sala de Aula 15</t>
  </si>
  <si>
    <t>Sala de Aula 14</t>
  </si>
  <si>
    <t>Sala de Aula 13</t>
  </si>
  <si>
    <t>Sala de Aula 12</t>
  </si>
  <si>
    <t>Sala de Aula 11</t>
  </si>
  <si>
    <t>Sala de Aula 10</t>
  </si>
  <si>
    <t>Sala de Aula 09</t>
  </si>
  <si>
    <t>Laboratório</t>
  </si>
  <si>
    <t>Pergolado (Circulação coberta)</t>
  </si>
  <si>
    <t>Área do pátio descoberto</t>
  </si>
  <si>
    <t>BWC Masculino</t>
  </si>
  <si>
    <t>BWC Feminino</t>
  </si>
  <si>
    <t>Perímetro</t>
  </si>
  <si>
    <t>Sala de Aula 1</t>
  </si>
  <si>
    <t>Sala de Aula 2</t>
  </si>
  <si>
    <t>Sala de Aula 3</t>
  </si>
  <si>
    <t>Sala de Aula 4</t>
  </si>
  <si>
    <t>Sala de Aula 5</t>
  </si>
  <si>
    <t>Sala de Informática</t>
  </si>
  <si>
    <t>Depósito</t>
  </si>
  <si>
    <t>Sala de Aula 6</t>
  </si>
  <si>
    <t>Sala de Aula 7</t>
  </si>
  <si>
    <t>Sala de Aula 8</t>
  </si>
  <si>
    <t>Auditório</t>
  </si>
  <si>
    <t>Orient. I</t>
  </si>
  <si>
    <t>Orient. II</t>
  </si>
  <si>
    <t>Serviço</t>
  </si>
  <si>
    <t>Almoxarifado</t>
  </si>
  <si>
    <t>TOTAL</t>
  </si>
  <si>
    <t>COORDENADORIA I, COORDENADORIA II, ORIENTAÇÃO I, ORIENTAÇÃO II, DIRETORIA, ALMOXARIFADO</t>
  </si>
  <si>
    <t>MAXIM-AR 1F</t>
  </si>
  <si>
    <t>COZINHA, DEP. ALIMENTOS E UTENSÍLIOS</t>
  </si>
  <si>
    <t>BANHEIROS PCD</t>
  </si>
  <si>
    <t>COPA, COZINHA, WC FUNCIONÁRIOS, DML, VESTIÁRIO PCD</t>
  </si>
  <si>
    <t>GUILHOTINA</t>
  </si>
  <si>
    <t>COZINHA</t>
  </si>
  <si>
    <t>-</t>
  </si>
  <si>
    <t>EXAUSTOR AXIAL COM GRADES DE PROTEÇÃO</t>
  </si>
  <si>
    <t>EXAUSTOR</t>
  </si>
  <si>
    <t>COORDENADORIA I, ORIENTAÇÃO I</t>
  </si>
  <si>
    <t>VERGAS</t>
  </si>
  <si>
    <t>TOTAL (M)</t>
  </si>
  <si>
    <t>VERGAS DE PILAR A PILAR (VÃO &gt;1,5m)</t>
  </si>
  <si>
    <t>VERGAS DE PILAR A PILAR (VÃO ATÉ 1,5m)</t>
  </si>
  <si>
    <t>CONTRAVERGAS - 30CM PARA CADA LADO (VÃO &gt;1,5m)</t>
  </si>
  <si>
    <t>TOTAL VERGA</t>
  </si>
  <si>
    <t>SALAS DE AULA, LABORATÓRIOS, SALA DE REUNIÃO, COORDENADORIA, BIBLIOTECA, VESTIÁRIOS, BANHEIROS, DEPÓSITO</t>
  </si>
  <si>
    <t>SALAS DE AULA, DIRETORIA, LABORATÓRIOS, SALA DOS PROFESSORES, SALA DE REUNIÃO, DEPÓSITO</t>
  </si>
  <si>
    <t>CONTRAVERGAS - 30CM PARA CADA LADO (VÃO ATÉ 1,5m)</t>
  </si>
  <si>
    <t>TOTAL CONTRAVERGA</t>
  </si>
  <si>
    <t>VERGAS PARA PORTAS DE PILAR A PILAR (VÃO ATÉ 1,5m)</t>
  </si>
  <si>
    <t>PERÍMETRO (M)</t>
  </si>
  <si>
    <t>CHAPISCO (PAREDES INTERNAS)</t>
  </si>
  <si>
    <t>Circulação</t>
  </si>
  <si>
    <t xml:space="preserve">Detalhe Secretaria </t>
  </si>
  <si>
    <t>TOTAL CHAPISCO</t>
  </si>
  <si>
    <t>EMBOÇO PARA RECEBIMENTO DE CERÂMICA (PAREDES INTERNAS)</t>
  </si>
  <si>
    <t xml:space="preserve">Secretaria (acima da laje) </t>
  </si>
  <si>
    <t>TOTAL EMBOÇO PARA CERÂMICA</t>
  </si>
  <si>
    <t>REVESTIMENTO CERÂMICO - DETALHE 4 (PAREDES INTERNAS)</t>
  </si>
  <si>
    <t>REVESTIMENTO CERÂMICO PARA PAREDES INTERNAS COM PLACAS TIPO ESMALTADA PADRÃO POPULAR DE DIMENSÕES 20X20 CM APLICADAS EM AMBIENTES DE ÁREA MAIOR QUE 5 M2 NA ALTURA INTEIRA DAS PAREDES. AF_06/2014 (Detalhe 4)</t>
  </si>
  <si>
    <t>PASTILHAS - REVESTIMENTOS 2 E 3 (PAREDES INTERNAS)</t>
  </si>
  <si>
    <t>TOTAL PASTILHAS</t>
  </si>
  <si>
    <t>TOTAL REVESTIMENTO</t>
  </si>
  <si>
    <t>TOTAL MASSA ÚNICA</t>
  </si>
  <si>
    <t>CHAPISCO (PAREDES EXTERNAS)</t>
  </si>
  <si>
    <t>Fachada Frontal</t>
  </si>
  <si>
    <t>Fachada Posterior</t>
  </si>
  <si>
    <t>Volume Secretaria</t>
  </si>
  <si>
    <t>Marquise Secretaria</t>
  </si>
  <si>
    <r>
      <t>ÁREA TOTAL (M</t>
    </r>
    <r>
      <rPr>
        <sz val="11"/>
        <color theme="1"/>
        <rFont val="Calibri"/>
        <family val="2"/>
      </rPr>
      <t>²)</t>
    </r>
  </si>
  <si>
    <r>
      <t>ÁREA ESQUADRIAS (M</t>
    </r>
    <r>
      <rPr>
        <sz val="11"/>
        <color theme="1"/>
        <rFont val="Calibri"/>
        <family val="2"/>
      </rPr>
      <t>²)</t>
    </r>
  </si>
  <si>
    <t>Fachada Lateral</t>
  </si>
  <si>
    <t>TOTAL EMBOÇO</t>
  </si>
  <si>
    <t>Blocos A e B</t>
  </si>
  <si>
    <t xml:space="preserve">Beirais Secretaria </t>
  </si>
  <si>
    <r>
      <t xml:space="preserve">ITEM: </t>
    </r>
    <r>
      <rPr>
        <sz val="9"/>
        <color rgb="FF000000"/>
        <rFont val="Gill Sans MT"/>
        <family val="2"/>
      </rPr>
      <t>PS - 002</t>
    </r>
  </si>
  <si>
    <r>
      <t xml:space="preserve">UN: </t>
    </r>
    <r>
      <rPr>
        <sz val="9"/>
        <color rgb="FF000000"/>
        <rFont val="Gill Sans MT"/>
        <family val="2"/>
      </rPr>
      <t>M2</t>
    </r>
  </si>
  <si>
    <t>GUINDASTE HIDRÁULICO AUTOPROPELIDO, COM LANÇA TELESCÓPICA 40 M, CAPACIDADE MÁXIMA 60 T, POTÊNCIA 260 KW - CHI DIURNO. AF_03/2016</t>
  </si>
  <si>
    <t>BANHEIROS FEM. E MASC.</t>
  </si>
  <si>
    <t>ÁREA TOTAL(M²)</t>
  </si>
  <si>
    <t>SALAS DOS PROFESSORES, COORDENADORIA E DIRETORIA</t>
  </si>
  <si>
    <r>
      <t xml:space="preserve">ITEM: </t>
    </r>
    <r>
      <rPr>
        <sz val="9"/>
        <color rgb="FF000000"/>
        <rFont val="Gill Sans MT"/>
        <family val="2"/>
      </rPr>
      <t>PS - 003</t>
    </r>
  </si>
  <si>
    <t>SALAS DE AULA, LABORATÓRIOS, SALA DE REUNIÃO, COORDENADORIA, BIBLIOTECA, BANHEIROS, DEPÓSITO</t>
  </si>
  <si>
    <t>COPA, WC FUNCIONÁRIOS</t>
  </si>
  <si>
    <r>
      <t xml:space="preserve">ITEM: </t>
    </r>
    <r>
      <rPr>
        <sz val="9"/>
        <color rgb="FF000000"/>
        <rFont val="Gill Sans MT"/>
        <family val="2"/>
      </rPr>
      <t>PS - 004</t>
    </r>
  </si>
  <si>
    <t>BARRA DE APOIO RETA, EM ACO INOX POLIDO, COMPRIMENTO 60CM, DIAMETRO MINIMO 3 CM</t>
  </si>
  <si>
    <t>PORTA DE ALUMÍNIO DE ABRIR COM LAMBRI, COM GUARNIÇÃO, FIXAÇÃO COM PARAFUSOS - FORNECIMENTO E INSTALAÇÃO. AF_08/2015</t>
  </si>
  <si>
    <t>PORTA DE ALUMÍNIO DE ABRIR COM LAMBRI, 0,90X2,10M, COM BARRA DE APOIO INOX, COM GUARNIÇÃO, FIXAÇÃO COM PARAFUSOS - FORNECIMENTO E INSTALAÇÃO</t>
  </si>
  <si>
    <t>ALUMÍNIO + VIDRO</t>
  </si>
  <si>
    <t>ALUMÍNIO PCD (com barra de apoio)</t>
  </si>
  <si>
    <t>FECHADURA DE EMBUTIR PARA PORTA DE BANHEIRO, COMPLETA, ACABAMENTO PADRÃO POPULAR, INCLUSO EXECUÇÃO DE FURO - FORNECIMENTO E INSTALAÇÃO. AF_08/2015</t>
  </si>
  <si>
    <r>
      <t xml:space="preserve">UN: </t>
    </r>
    <r>
      <rPr>
        <sz val="9"/>
        <color rgb="FF000000"/>
        <rFont val="Gill Sans MT"/>
        <family val="2"/>
      </rPr>
      <t>UN</t>
    </r>
  </si>
  <si>
    <t>SERRALHEIRO COM ENCARGOS COMPLEMENTARES</t>
  </si>
  <si>
    <t>PEITORIL (M)</t>
  </si>
  <si>
    <t>AUXILIAR DE SERRALHEIRO COM ENCARGOS COMPLEMENTARES</t>
  </si>
  <si>
    <r>
      <t>PERÍMETRO (M</t>
    </r>
    <r>
      <rPr>
        <sz val="11"/>
        <color theme="1"/>
        <rFont val="Calibri"/>
        <family val="2"/>
      </rPr>
      <t>)</t>
    </r>
  </si>
  <si>
    <r>
      <t>SOLEIRAS (M</t>
    </r>
    <r>
      <rPr>
        <sz val="11"/>
        <color theme="1"/>
        <rFont val="Calibri"/>
        <family val="2"/>
      </rPr>
      <t>)</t>
    </r>
  </si>
  <si>
    <t>Escada/Rampa</t>
  </si>
  <si>
    <r>
      <t>GRANILITE (M</t>
    </r>
    <r>
      <rPr>
        <sz val="11"/>
        <color theme="1"/>
        <rFont val="Calibri"/>
        <family val="2"/>
      </rPr>
      <t>²)</t>
    </r>
  </si>
  <si>
    <t>TOTAIS GERAIS</t>
  </si>
  <si>
    <t>MASSA ÚNICA - SELADOR ACRÍLICO - TEXTURA - PINTURA (PAREDES EXTERNAS)</t>
  </si>
  <si>
    <t>MASSA ÚNICA - SELADOR - MASSA CORRIDA - PINTURA (PAREDES INTERNAS)</t>
  </si>
  <si>
    <t>TETOS - MASSA ÚNICA - SELADOR - MASSA CORRIDA - PINTURA - CONTRAPISOS - PISOS - RODAPÉS - SOLEIRAS</t>
  </si>
  <si>
    <r>
      <t xml:space="preserve">UN: </t>
    </r>
    <r>
      <rPr>
        <sz val="9"/>
        <color rgb="FF000000"/>
        <rFont val="Gill Sans MT"/>
        <family val="2"/>
      </rPr>
      <t>M</t>
    </r>
  </si>
  <si>
    <t>CÓDIGO SINAPI</t>
  </si>
  <si>
    <t>SOLDADOR COM ENCARGOS COMPLEMENTARES</t>
  </si>
  <si>
    <t>MARMORISTA/GRANITEIRO COM ENCARGOS COMPLEMENTARES</t>
  </si>
  <si>
    <t>ELETRODO AWS E-6013 (OK 46.00; WI 613) D = 4MM ( SOLDA ELETRICA )</t>
  </si>
  <si>
    <t>BANCADAS DE GRANITO (M)</t>
  </si>
  <si>
    <t>BWC MASC. 1</t>
  </si>
  <si>
    <t>BWC FEM. 1</t>
  </si>
  <si>
    <t>BWC MASC. 2</t>
  </si>
  <si>
    <t>BWC FEM. 2</t>
  </si>
  <si>
    <t>DIVISÓRIAS DE GRANITO (M)</t>
  </si>
  <si>
    <t>SERVIÇOS COMPLEMENTARES</t>
  </si>
  <si>
    <t>ACESSIBILIDADE</t>
  </si>
  <si>
    <t>PLACA DE ACRILICO TRANSPARENTE ADESIVADA PARA SINALIZACAO DE PORTAS, BORDA POLIDA, DE *25 X 8*, E = 6 MM (NAO INCLUI ACESSORIOS PARA FIXACAO).</t>
  </si>
  <si>
    <t>Bancadas</t>
  </si>
  <si>
    <t xml:space="preserve">CHAPA DE ACO GROSSA, ASTM A36, E = 3/8 " (9,53 MM) 74,69 KG/M2  </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</si>
  <si>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</si>
  <si>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</si>
  <si>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</si>
  <si>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 xml:space="preserve">PARAFUSO DE ACO TIPO CHUMBADOR PARABOLT, DIAMETRO 3/8", COMPRIMENTO 75 MM </t>
  </si>
  <si>
    <t xml:space="preserve">GUARDA-CORPO DE AÇO GALVANIZADO DE 1,30M, MONTANTES TUBULARES DE 1.1/4" ESPAÇADOS DE 1,20M, TRAVESSA SUPERIOR DE 1.1/2", GRADIL FORMADO POR TUBOS HORIZONTAIS DE 1", ESPAÇADOS NO MÁXIMO 15CM, FIXADO COM CHUMBADOR MECÂNICO. </t>
  </si>
  <si>
    <t>LIMPEZAS</t>
  </si>
  <si>
    <t>PS - 014</t>
  </si>
  <si>
    <t>LIMPEZA FINAL DA OBRA</t>
  </si>
  <si>
    <t>ACIDO MURIATICO, DILUICAO 10% A 12% PARA USO EM LIMPEZA</t>
  </si>
  <si>
    <t>L</t>
  </si>
  <si>
    <t>LIMPEZA VIDRO COMUM</t>
  </si>
  <si>
    <t>LIMPEZA AZULEJO</t>
  </si>
  <si>
    <t>PS - 015</t>
  </si>
  <si>
    <t>ESTOPA</t>
  </si>
  <si>
    <t>SOLVENTE DILUENTE A BASE DE AGUARRAS</t>
  </si>
  <si>
    <t>ÁREA ESQUADRIAS</t>
  </si>
  <si>
    <t>ÁREA PELE DE VIDRO</t>
  </si>
  <si>
    <t>ÁREA CERÂMICA</t>
  </si>
  <si>
    <t>ÁREA PASTILHAS</t>
  </si>
  <si>
    <t>EMBOÇO PARA CERÂMICA - PASTILHAS (PAREDES EXTERNAS)</t>
  </si>
  <si>
    <t>TOTAL SERVIÇOS PRELIMINARES:</t>
  </si>
  <si>
    <t>TOTAL REFEITÓRIO:</t>
  </si>
  <si>
    <r>
      <t xml:space="preserve">UN: </t>
    </r>
    <r>
      <rPr>
        <sz val="9"/>
        <color rgb="FF000000"/>
        <rFont val="Gill Sans MT"/>
        <family val="2"/>
      </rPr>
      <t>M3</t>
    </r>
  </si>
  <si>
    <t>25.0</t>
  </si>
  <si>
    <t>26.0</t>
  </si>
  <si>
    <t>27.0</t>
  </si>
  <si>
    <t>29.0</t>
  </si>
  <si>
    <t>30.0</t>
  </si>
  <si>
    <t>31.0</t>
  </si>
  <si>
    <t>32.0</t>
  </si>
  <si>
    <t>33.0</t>
  </si>
  <si>
    <t>34.0</t>
  </si>
  <si>
    <t>Triagem de alimentos</t>
  </si>
  <si>
    <t>Desp. de alimentos</t>
  </si>
  <si>
    <t>Desp. de utensílios</t>
  </si>
  <si>
    <t>DML</t>
  </si>
  <si>
    <t>Cozinha</t>
  </si>
  <si>
    <t xml:space="preserve">BWC 1 </t>
  </si>
  <si>
    <t>BWC 2</t>
  </si>
  <si>
    <t>TRIAGEM, DESPENSAS, DML, COZINHA</t>
  </si>
  <si>
    <t>BWC</t>
  </si>
  <si>
    <t>DML, COZINHA, BWCs</t>
  </si>
  <si>
    <t>PASTILHAS - REVESTIMENTO 2 (PAREDES INTERNAS)</t>
  </si>
  <si>
    <t>Fachada Lateral 1</t>
  </si>
  <si>
    <t>Fachada Lateral 2</t>
  </si>
  <si>
    <t>Laterais</t>
  </si>
  <si>
    <t>Oitões</t>
  </si>
  <si>
    <t>Refeitório (laterais)</t>
  </si>
  <si>
    <t>25.1</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</si>
  <si>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</si>
  <si>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</si>
  <si>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</si>
  <si>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</si>
  <si>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 xml:space="preserve">PERFIL UDC ("U" DOBRADO DE CHAPA) SIMPLES DE ACO LAMINADO, GALVANIZADO, ASTM A36, 127 X 50 MM, E= 3 MM </t>
  </si>
  <si>
    <t>BARRA DE FERRO RETANGULAR, BARRA CHATA, 2" X 1/2" (L X E), 5,06 KG/M</t>
  </si>
  <si>
    <t>FUNDO ANTICORROSIVO PARA METAIS FERROSOS (ZARCAO)</t>
  </si>
  <si>
    <t>ELETRODO REVESTIDO AWS - E7018, DIAMETRO IGUAL A 4,00 MM</t>
  </si>
  <si>
    <t>ESTRUTURA METÁLICA COBERTURA</t>
  </si>
  <si>
    <t>Material</t>
  </si>
  <si>
    <t>Perfil</t>
  </si>
  <si>
    <t>Comprimento</t>
  </si>
  <si>
    <t>Volume</t>
  </si>
  <si>
    <t>Peso</t>
  </si>
  <si>
    <t>Tipo</t>
  </si>
  <si>
    <t>Designação</t>
  </si>
  <si>
    <t>Perfil (m)</t>
  </si>
  <si>
    <t>série (m)</t>
  </si>
  <si>
    <t>Material (m)</t>
  </si>
  <si>
    <t>Perfil (m³)</t>
  </si>
  <si>
    <t>Série (m³)</t>
  </si>
  <si>
    <t>Material (m³)</t>
  </si>
  <si>
    <t>Perfil (kg)</t>
  </si>
  <si>
    <t>Série (kg)</t>
  </si>
  <si>
    <t>Material (kg)</t>
  </si>
  <si>
    <t>UF - 100X3, Caixa dupla soldada</t>
  </si>
  <si>
    <t>UF - 80x5, Caixa dupla soldada</t>
  </si>
  <si>
    <t>UF - 80X3</t>
  </si>
  <si>
    <t xml:space="preserve">UF - 80X3, duplo I união </t>
  </si>
  <si>
    <t>U</t>
  </si>
  <si>
    <t>U127X50X1.9, Caixa dupla soldada</t>
  </si>
  <si>
    <t>U2</t>
  </si>
  <si>
    <t>o 1+3/4x2.09</t>
  </si>
  <si>
    <t>Tubos</t>
  </si>
  <si>
    <t>Aço dobrado</t>
  </si>
  <si>
    <t>ASTM  A36 250MPa</t>
  </si>
  <si>
    <t>TABELA RESUMO - BLOCO A</t>
  </si>
  <si>
    <t>TOTAL (KG)</t>
  </si>
  <si>
    <t xml:space="preserve">PESO AÇO DOBRADO ASTM A36 250MPA </t>
  </si>
  <si>
    <t>PLACA BASE 150X150X20</t>
  </si>
  <si>
    <t>PARAFUSOS DE ANCORAGEM</t>
  </si>
  <si>
    <t>Série</t>
  </si>
  <si>
    <t>Série (m)</t>
  </si>
  <si>
    <t>TABELA RESUMO - BLOCO B</t>
  </si>
  <si>
    <t>PS - 020</t>
  </si>
  <si>
    <r>
      <t xml:space="preserve">ITEM: </t>
    </r>
    <r>
      <rPr>
        <sz val="9"/>
        <color rgb="FF000000"/>
        <rFont val="Gill Sans MT"/>
        <family val="2"/>
      </rPr>
      <t>PS - 020</t>
    </r>
  </si>
  <si>
    <t>MONTAGEM DE ESTRUTURA METÁLICA</t>
  </si>
  <si>
    <t>MONTADOR DE ESTRUTURA METÁLICA COM ENCARGOS COMPLEMENTARES</t>
  </si>
  <si>
    <r>
      <t xml:space="preserve">ITEM: </t>
    </r>
    <r>
      <rPr>
        <sz val="9"/>
        <color rgb="FF000000"/>
        <rFont val="Gill Sans MT"/>
        <family val="2"/>
      </rPr>
      <t>PS - 022</t>
    </r>
  </si>
  <si>
    <t>SOLEIRA EM MÁRMORE, LARGURA 15 CM, ESPESSURA 2,0 CM. AF_06/2018</t>
  </si>
  <si>
    <t>und</t>
  </si>
  <si>
    <t>RODAPE OU RODABANCADA EM GRANITO, POLIDO, TIPO ANDORINHA/ QUARTZ/ CASTELO/ CORUMBA OU OUTROS EQUIVALENTES DA REGIAO, H= 10 CM, E= *2,0* CM</t>
  </si>
  <si>
    <t>ENGATE FLEXÍVEL EM PLÁSTICO BRANCO, 1/2" X 30CM - FORNECIMENTO E INSTALAÇÃO. AF_12/2013</t>
  </si>
  <si>
    <t>TORNEIRA CROMADA DE MESA, 1/2" OU 3/4", PARA LAVATÓRIO, PADRÃO POPULAR - FORNECIMENTO E INSTALAÇÃO. AF_12/2013</t>
  </si>
  <si>
    <t>CUBA DE EMBUTIR OVAL EM LOUÇA BRANCA, 35 X 50CM OU EQUIVALENTE, INCLUSO VÁLVULA EM METAL CROMADO E SIFÃO FLEXÍVEL EM PVC - FORNECIMENTO E INSTALAÇÃO. AF_12/2013</t>
  </si>
  <si>
    <t>BANCADA DE GRANITO CINZA POLIDO PARA LAVATÓRIO 0,50 X 0,60 M - FORNECIMENTO E INSTALAÇÃO. AF_12/2013</t>
  </si>
  <si>
    <t>CALHA 1190X390X250MM PARA BEBEDOURO EM AÇO INOX</t>
  </si>
  <si>
    <t>EXECUÇÃO DE BEBEDOURO EM ALVENARIA, CONFORME DETALHE PROJETO EXECUTIVO.</t>
  </si>
  <si>
    <t>ALVENARIA DE VEDAÇÃO DE BLOCOS CERÂMICOS FURADOS NA HORIZONTAL DE 9X14X19CM (ESPESSURA 9CM) DE PAREDES COM ÁREA LÍQUIDA MAIOR OU IGUAL A 6M² COM VÃOS E ARGAMASSA DE ASSENTAMENTO COM PREPARO EM BETONEIRA. AF_06/2014</t>
  </si>
  <si>
    <t>CHAPISCO APLICADO EM ALVENARIAS E ESTRUTURAS DE CONCRETO INTERNAS, COM COLHER DE PEDREIRO.  ARGAMASSA TRAÇO 1:3 COM PREPARO EM BETONEIRA 400L. AF_06/2014</t>
  </si>
  <si>
    <t>EMBOÇO, PARA RECEBIMENTO DE CERÂMICA, EM ARGAMASSA TRAÇO 1:2:8, PREPARO MANUAL, APLICADO MANUALMENTE EM FACES INTERNAS DE PAREDES, PARA AMBIENTE COM ÁREA  MAIOR QUE 10M2, ESPESSURA DE 20MM, COM EXECUÇÃO DE TALISCAS. AF_06/2014</t>
  </si>
  <si>
    <t>ARMAÇÃO DE PILAR OU VIGA DE UMA ESTRUTURA CONVENCIONAL DE CONCRETO ARMADO EM UMA EDIFÍCAÇÃO TÉRREA OU SOBRADO UTILIZANDO AÇO CA-60 DE 5.0 MM - MONTAGEM. AF_12/2015</t>
  </si>
  <si>
    <t>FORNECIMENTO E INSTALAÇÃO DE CHUVEIRO LAVA-OLHOS DE EMERGÊNCIA EM AÇO GALVANIZADO COM ACIONAMENTO MANUAL E FIXAÇÃO NO PISO.</t>
  </si>
  <si>
    <t>FITA VEDA ROSCA EM ROLOS DE 18 MM X 50 M (L X C)</t>
  </si>
  <si>
    <t>TANQUE DE MÁRMORE SINTÉTICO COM COLUNA, 22L OU EQUIVALENTE, INCLUSO SIFÃO FLEXÍVEL EM PVC, VÁLVULA PLÁSTICA E TORNEIRA DE METAL CROMADO PADRÃO POPULAR - FORNECIMENTO E INSTALAÇÃO. AF_12/2013 (Circulação)</t>
  </si>
  <si>
    <t>34.2</t>
  </si>
  <si>
    <t>ELETRICISTA COM ENCARGOS COMPLEMENTARES</t>
  </si>
  <si>
    <t>Descrição</t>
  </si>
  <si>
    <t>Unidade</t>
  </si>
  <si>
    <t>Estrutura Metálica (Estrutura Metálica + Placa Base)</t>
  </si>
  <si>
    <t xml:space="preserve"> Pintura p/ Est. Metálica (Pintura com Esmalte sintético)</t>
  </si>
  <si>
    <t>Aço CA50 - 16 mm (Chumbadores da Placa Base)</t>
  </si>
  <si>
    <t>TABELA RESUMO COBERTURA METÁLICA - REFEITÓRIO</t>
  </si>
  <si>
    <t>CABO DE COBRE FLEXÍVEL ISOLADO, 2,5 MM², ANTI-CHAMA 450/750 V, PARA CIRCUITOS TERMINAIS - FORNECIMENTO E INSTALAÇÃO. AF_12/2015</t>
  </si>
  <si>
    <t>CABO DE COBRE FLEXÍVEL ISOLADO, 6 MM², ANTI-CHAMA 450/750 V, PARA CIRCUITOS TERMINAIS - FORNECIMENTO E INSTALAÇÃO. AF_12/2015</t>
  </si>
  <si>
    <t>DISJUNTOR MONOPOLAR TIPO DIN, CORRENTE NOMINAL DE 10A - FORNECIMENTO E INSTALAÇÃO. AF_04/2016</t>
  </si>
  <si>
    <t>DISJUNTOR BIPOLAR TIPO DIN, CORRENTE NOMINAL DE 20A - FORNECIMENTO E INSTALAÇÃO. AF_04/2016</t>
  </si>
  <si>
    <t>DISJUNTOR BIPOLAR TIPO DIN, CORRENTE NOMINAL DE 32A - FORNECIMENTO E INSTALAÇÃO. AF_04/2016</t>
  </si>
  <si>
    <t>CONDULETE 4" X 2", GALVANIZADO, INSTALADA EM PAREDE - FORNECIMENTO E INSTALAÇÃO. AF_12/2015</t>
  </si>
  <si>
    <t>ELETRODUTO DE AÇO GALVANIZADO, CLASSE LEVE, DN 25 MM (1), APARENTE, INSTALADO EM TETO - FORNECIMENTO E INSTALAÇÃO. AF_11/2016_P</t>
  </si>
  <si>
    <t>UN: CJ</t>
  </si>
  <si>
    <t>AUXILIAR DE ELETRICISTA COM ENCARGOS COMPLEMENTARES</t>
  </si>
  <si>
    <t>POSTE DE CONCRETO DUPLO T H=10M - FORNECIMENTO E INSTALACAO</t>
  </si>
  <si>
    <t>GUINDAUTO HIDRÁULICO, CAPACIDADE MÁXIMA DE CARGA 6500 KG, MOMENTO MÁXIMO DE CARGA 5,8 TM, ALCANCE MÁXIMO HORIZONTAL 7,60 M, INCLUSIVE CAMINHÃO TOCO PBT 9.700 KG, POTÊNCIA DE 160 CV - CHP DIURNO. AF_08/2015</t>
  </si>
  <si>
    <t>LANÇAMENTO COM USO DE BALDES, ADENSAMENTO E ACABAMENTO DE CONCRETO EM ESTRUTURAS. AF_12/2015</t>
  </si>
  <si>
    <t>POSTE DE CONCRETO DUPLO T, TIPO B, 300 KG, H = 10 M (NBR 8451)</t>
  </si>
  <si>
    <t>CONCRETO FCK = 15MPA, TRAÇO 1:3,4:3,5 (CIMENTO/ AREIA MÉDIA/ BRITA 1) - PREPARO MECÂNICO COM BETONEIRA 600 L. AF_07/2016</t>
  </si>
  <si>
    <t>CABO DE COBRE NU 35MM2 - FORNECIMENTO E INSTALACAO</t>
  </si>
  <si>
    <t xml:space="preserve"> CONECTOR MACHO RJ - 45, CATEGORIA 6</t>
  </si>
  <si>
    <t xml:space="preserve"> CONECTOR FEMEA RJ - 45, CATEGORIA 6</t>
  </si>
  <si>
    <t>30.1</t>
  </si>
  <si>
    <t>32.1</t>
  </si>
  <si>
    <t>33.1</t>
  </si>
  <si>
    <t>33.3</t>
  </si>
  <si>
    <t>31.1</t>
  </si>
  <si>
    <t>DISJUNTOR BIPOLAR TIPO DIN, CORRENTE NOMINAL DE 10A - FORNECIMENTO E INSTALAÇÃO. AF_04/2016</t>
  </si>
  <si>
    <t>TERMINAL OU CONECTOR DE PRESSÃO - PARA CABO DE 35mm² - FORNECIMENTO E INSTALAÇÃO</t>
  </si>
  <si>
    <t>37.0</t>
  </si>
  <si>
    <t>37.3</t>
  </si>
  <si>
    <t>INSTALAÇÕES ELÉTRICAS</t>
  </si>
  <si>
    <t>BLOCO REFEITÓRIO</t>
  </si>
  <si>
    <t>Dep. Material Esportivo 1</t>
  </si>
  <si>
    <t>Vest. Masculino</t>
  </si>
  <si>
    <t>Vest. Feminino</t>
  </si>
  <si>
    <t>PCD 1</t>
  </si>
  <si>
    <t>PCD 2</t>
  </si>
  <si>
    <r>
      <t>ÁREA A DESCONTAR (M</t>
    </r>
    <r>
      <rPr>
        <sz val="11"/>
        <color theme="1"/>
        <rFont val="Calibri"/>
        <family val="2"/>
      </rPr>
      <t>²)</t>
    </r>
  </si>
  <si>
    <t>Vestiários</t>
  </si>
  <si>
    <t>Oitões vestiários</t>
  </si>
  <si>
    <t>BOX DOS VESTIÁRIOS</t>
  </si>
  <si>
    <t>VESTIÁRIOS</t>
  </si>
  <si>
    <t>DEP. MATERIAIS ESPORTIVOS</t>
  </si>
  <si>
    <t>PCDs</t>
  </si>
  <si>
    <t>Arquibancada</t>
  </si>
  <si>
    <t>REVESTIMENTO CERÂMICO (DETALHE 4)</t>
  </si>
  <si>
    <t>TOTAL REVESTIMENTO CERÂMICO</t>
  </si>
  <si>
    <t>Pilares fachada frontal</t>
  </si>
  <si>
    <t>REVESTIMENTO CERÂMICO - PASTILHAS</t>
  </si>
  <si>
    <t>Fachada Lateral 1 (Refeitório)</t>
  </si>
  <si>
    <t>MASSA ÚNICA - SELADOR - TEXTURA - PINTURA (PAREDES EXTERNAS)</t>
  </si>
  <si>
    <r>
      <t>TETO LAJE (M</t>
    </r>
    <r>
      <rPr>
        <sz val="11"/>
        <color theme="1"/>
        <rFont val="Calibri"/>
        <family val="2"/>
      </rPr>
      <t>²)</t>
    </r>
  </si>
  <si>
    <r>
      <t xml:space="preserve">ITEM: </t>
    </r>
    <r>
      <rPr>
        <sz val="9"/>
        <color rgb="FF000000"/>
        <rFont val="Gill Sans MT"/>
        <family val="2"/>
      </rPr>
      <t>PS - 041</t>
    </r>
  </si>
  <si>
    <t>TABELA RESUMO - QUADRA</t>
  </si>
  <si>
    <t>ARGAMASSA TRAÇO 1:0,5:4,5 (CIMENTO, CAL E AREIA MÉDIA) PARA ASSENTAMENTO DE ALVENARIA, PREPARO MANUAL. AF_08/2014</t>
  </si>
  <si>
    <t>PORTAO DE CORRER EM CHAPA TIPO PAINEL LAMBRIL QUADRADO, COM PORTA SOCIAL COMPLETA INCLUIDA, COM REQUADRO, ACABAMENTO NATURAL, COM TRILHOS E ROLDANAS</t>
  </si>
  <si>
    <t>PORTA DE FERRO DE CORRER, COM PINTURA.</t>
  </si>
  <si>
    <t>PORTA DE FERRO DE CORRER, COM PINTURA. (P8 - 2 unidades)</t>
  </si>
  <si>
    <r>
      <t>RODAPÉ (M</t>
    </r>
    <r>
      <rPr>
        <sz val="11"/>
        <color theme="1"/>
        <rFont val="Calibri"/>
        <family val="2"/>
      </rPr>
      <t>)</t>
    </r>
  </si>
  <si>
    <t>LONA PLÁSTICA PRETA PARA IMPERMEABILIZAÇÃO DE CONTRAPISO (m2)</t>
  </si>
  <si>
    <t>LASTRO COM PREPARO DE FUNDO COM CAMADA DE BRITA - PARA IMPERMEABILIZAÇÃO DE CONTRAPISO ARMADO - (ÁREA INTERNA * 5cm) - m3</t>
  </si>
  <si>
    <t>TELA - Q92 - CONSIDERADO 1,48kg/m2 (m²) - Perda e traspasse de 20%</t>
  </si>
  <si>
    <t>VOLUME DE CONCRETO - CONSIDERADO 7cm DE ESPESSURA (m3)</t>
  </si>
  <si>
    <t>LANÇAMENTO DE CONCRETO (m3)</t>
  </si>
  <si>
    <t>PISO ARMADO (1500 metros quadrados)</t>
  </si>
  <si>
    <t>ARMACAO EM TELA DE ACO SOLDADA NERVURADA Q-92, ACO CA-60, 4,2MM, MALHA 15X15CM</t>
  </si>
  <si>
    <t>POLIMENTO DE PISO DE CONCRETO.</t>
  </si>
  <si>
    <t>POLIDORA DE PISO (POLITRIZ), PESO DE 100KG, DIÂMETRO 450 MM, MOTOR ELÉTRICO, POTÊNCIA 4 HP - CHP DIURNO. AF_09/2016</t>
  </si>
  <si>
    <t>TETOS - CONTRAPISOS - PISOS - RODAPÉS - SOLEIRAS</t>
  </si>
  <si>
    <t>PINTURA LÁTEX PVA (PAREDES INTERNAS)</t>
  </si>
  <si>
    <t>TOTAL PINTURA</t>
  </si>
  <si>
    <t>PINTURA A ÓLEO (PAREDES INTERNAS)</t>
  </si>
  <si>
    <t>BANCADA GRANITO CINZA POLIDO 3,20 X 0,60M, COM RODABANCA DE 10CM E RESSALTO DE CONTENÇÃO DE ÁGUA DE 5CM, INCL. CUBA DE EMBUTIR OVAL LOUÇA BRANCA 35 X 50CM, VÁLVULA METAL CROMADO, SIFÃO FLEXÍVEL PVC, ENGATE 30CM FLEXÍVEL PLÁSTICO E TORNEIRA CROMADA DE MESA, PADRÃO POPULAR - FORNEC. E INSTALAÇÃO.  (Vestiários Feminino e Masculino)</t>
  </si>
  <si>
    <t xml:space="preserve">BANCADA GRANITO CINZA POLIDO 3,20 X 0,60M, COM RODABANCA DE 10CM E RESSALTO DE CONTENÇÃO DE ÁGUA DE 5CM, INCL. CUBA DE EMBUTIR OVAL LOUÇA BRANCA 35 X 50CM, VÁLVULA METAL CROMADO, SIFÃO FLEXÍVEL PVC, ENGATE 30CM FLEXÍVEL PLÁSTICO E TORNEIRA CROMADA DE MESA, PADRÃO POPULAR - FORNEC. E INSTALAÇÃO. </t>
  </si>
  <si>
    <t>Em torno da quadra</t>
  </si>
  <si>
    <t>Quadra</t>
  </si>
  <si>
    <t>Pintura acrilica para faixas de Demarcação</t>
  </si>
  <si>
    <t>Faixas de demarcação</t>
  </si>
  <si>
    <t>PINTURA PISOS</t>
  </si>
  <si>
    <r>
      <t xml:space="preserve">Pintura  </t>
    </r>
    <r>
      <rPr>
        <b/>
        <sz val="11"/>
        <rFont val="Calibri"/>
        <family val="2"/>
        <scheme val="minor"/>
      </rPr>
      <t>acrilica</t>
    </r>
    <r>
      <rPr>
        <sz val="11"/>
        <rFont val="Calibri"/>
        <family val="2"/>
        <scheme val="minor"/>
      </rPr>
      <t xml:space="preserve"> em piso de concreto</t>
    </r>
  </si>
  <si>
    <r>
      <t xml:space="preserve">Pintura  </t>
    </r>
    <r>
      <rPr>
        <b/>
        <sz val="11"/>
        <rFont val="Calibri"/>
        <family val="2"/>
        <scheme val="minor"/>
      </rPr>
      <t>epóxi</t>
    </r>
    <r>
      <rPr>
        <sz val="11"/>
        <rFont val="Calibri"/>
        <family val="2"/>
        <scheme val="minor"/>
      </rPr>
      <t xml:space="preserve"> em piso de concreto</t>
    </r>
  </si>
  <si>
    <t>TOTAL QUADRA:</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</si>
  <si>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</si>
  <si>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</si>
  <si>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ARMADOR COM ENCARGOS COMPLEMENTARES</t>
  </si>
  <si>
    <t>SITUAÇÃO PARA COTA 0,0 = 96,00</t>
  </si>
  <si>
    <t>S1c=</t>
  </si>
  <si>
    <t>V1c=</t>
  </si>
  <si>
    <t>S1a=</t>
  </si>
  <si>
    <t>V1a=</t>
  </si>
  <si>
    <t>S2c=</t>
  </si>
  <si>
    <t>V2c=</t>
  </si>
  <si>
    <t>S2a=</t>
  </si>
  <si>
    <t>V2a=</t>
  </si>
  <si>
    <t>S3c=</t>
  </si>
  <si>
    <t>V3c=</t>
  </si>
  <si>
    <t>S3a=</t>
  </si>
  <si>
    <t>V3a=</t>
  </si>
  <si>
    <t>S4c=</t>
  </si>
  <si>
    <t>V4c=</t>
  </si>
  <si>
    <t>S4a=</t>
  </si>
  <si>
    <t>V4a=</t>
  </si>
  <si>
    <t>S5c=</t>
  </si>
  <si>
    <t>V5c=</t>
  </si>
  <si>
    <t>S5a=</t>
  </si>
  <si>
    <t>V5a=</t>
  </si>
  <si>
    <t>S6c=</t>
  </si>
  <si>
    <t>V6c=</t>
  </si>
  <si>
    <t>S6a=</t>
  </si>
  <si>
    <t>V6a=</t>
  </si>
  <si>
    <t>S7c=</t>
  </si>
  <si>
    <t>V7c=</t>
  </si>
  <si>
    <t>S7a=</t>
  </si>
  <si>
    <t>V7a=</t>
  </si>
  <si>
    <t>Volume Total</t>
  </si>
  <si>
    <t>Vcorte=</t>
  </si>
  <si>
    <t>Vaterro=</t>
  </si>
  <si>
    <t>Volume Total + Empolamento 1,3 m/m</t>
  </si>
  <si>
    <t>CORTE</t>
  </si>
  <si>
    <t>Volume Aterro interno edificações</t>
  </si>
  <si>
    <t>Bloco Educacional:</t>
  </si>
  <si>
    <t>TOTAL:</t>
  </si>
  <si>
    <t>Refeitório:</t>
  </si>
  <si>
    <t>Quadra:</t>
  </si>
  <si>
    <t>Material para aterro (espessura do aterro 30cm)</t>
  </si>
  <si>
    <t>CORTE:</t>
  </si>
  <si>
    <t>ATERRO:</t>
  </si>
  <si>
    <t>Volume Bota-fora X distância</t>
  </si>
  <si>
    <t>M3xKM:</t>
  </si>
  <si>
    <t>Volume:</t>
  </si>
  <si>
    <t>DMT:</t>
  </si>
  <si>
    <t>km</t>
  </si>
  <si>
    <t>PLACA DE OBRA EM CHAPA DE AÇO GALVANIZADO (4,00m x 2,00m)</t>
  </si>
  <si>
    <t>(Provável local Horto Municipal)</t>
  </si>
  <si>
    <t>BLOCO QUADRA E VESTIÁRIOS</t>
  </si>
  <si>
    <t>ÁREAS EXTERNAS</t>
  </si>
  <si>
    <t>PAISAGISMO</t>
  </si>
  <si>
    <t>PLANTIO DE ARBUSTO OU CERCA VIVA. AF_05/2018</t>
  </si>
  <si>
    <t>PERGOLADOS METÁLICOS</t>
  </si>
  <si>
    <t>Escavação Sapatas (m3)</t>
  </si>
  <si>
    <t>Lastro de brita para as sapatas (m2)</t>
  </si>
  <si>
    <t>Reaterro manual (m3)</t>
  </si>
  <si>
    <t xml:space="preserve">TABELA RESUMO </t>
  </si>
  <si>
    <t>A-36 250MPa</t>
  </si>
  <si>
    <t>2XCF-120X2.25(II)</t>
  </si>
  <si>
    <t>2XCF-140X2.25(II)</t>
  </si>
  <si>
    <t>U127X50X1.9</t>
  </si>
  <si>
    <t>ESTRUTURA METÁLICA</t>
  </si>
  <si>
    <t>ESTRUTURA METÁLICA E COBERTURA</t>
  </si>
  <si>
    <t>TOTAL ÁREAS EXTERNAS:</t>
  </si>
  <si>
    <t>MUROS, CERCAS, FECHAMENTOS E PAVIMENTAÇÕES</t>
  </si>
  <si>
    <t>ITENS COMPLEMENTARES</t>
  </si>
  <si>
    <t>TORNEIRA CROMADA 1/2" OU 3/4" PARA TANQUE, PADRÃO MÉDIO - FORNECIMENTO E INSTALAÇÃO. AF_12/2013</t>
  </si>
  <si>
    <t>COLCHÃO DE AREIA PARA PLAYGROUND</t>
  </si>
  <si>
    <t>AREIA MEDIA - POSTO JAZIDA/FORNECEDOR (RETIRADO NA JAZIDA, SEM TRANSPORTE</t>
  </si>
  <si>
    <t>COLCHÃO DE AREIA PARA PLAYGROUND (Espessura 20cm)</t>
  </si>
  <si>
    <t>PINTURA ACRILICA PARA SINALIZAÇÃO HORIZONTAL EM PISO CIMENTADO (Faixas vagas de estacionamento e zebrados)</t>
  </si>
  <si>
    <t>EXECUÇÃO DE ABRIGO PARA LIXO TIJOLO MACIÇO COM PORTÃO EM GRADE EM METALON, INCLUSIVE AZULEJO NA PARTE INTERNA CONFORME PROJETO.</t>
  </si>
  <si>
    <t>Fundações para Blocos A e B</t>
  </si>
  <si>
    <t>Prof.</t>
  </si>
  <si>
    <t>Empolamento:</t>
  </si>
  <si>
    <t>Nome</t>
  </si>
  <si>
    <t>B</t>
  </si>
  <si>
    <t>ÁREA</t>
  </si>
  <si>
    <t>VOL ESC</t>
  </si>
  <si>
    <t>FORMA SPT</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</si>
  <si>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</si>
  <si>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</si>
  <si>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</si>
  <si>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</si>
  <si>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</si>
  <si>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</si>
  <si>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</si>
  <si>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</si>
  <si>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</si>
  <si>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</si>
  <si>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</si>
  <si>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</si>
  <si>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</si>
  <si>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</si>
  <si>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</si>
  <si>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</si>
  <si>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</si>
  <si>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</si>
  <si>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</si>
  <si>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</si>
  <si>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</si>
  <si>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</si>
  <si>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</si>
  <si>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</si>
  <si>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</si>
  <si>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</si>
  <si>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</si>
  <si>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</si>
  <si>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</si>
  <si>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</si>
  <si>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</si>
  <si>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</si>
  <si>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</si>
  <si>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</si>
  <si>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</si>
  <si>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</si>
  <si>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</si>
  <si>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</si>
  <si>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</si>
  <si>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</si>
  <si>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</si>
  <si>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</si>
  <si>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</si>
  <si>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</si>
  <si>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</si>
  <si>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</si>
  <si>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</si>
  <si>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</si>
  <si>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</si>
  <si>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</si>
  <si>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</si>
  <si>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</si>
  <si>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</si>
  <si>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</si>
  <si>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</si>
  <si>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</si>
  <si>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</si>
  <si>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</si>
  <si>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</si>
  <si>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</si>
  <si>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</si>
  <si>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</si>
  <si>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</si>
  <si>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</si>
  <si>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</si>
  <si>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</si>
  <si>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</si>
  <si>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</si>
  <si>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</si>
  <si>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</si>
  <si>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</si>
  <si>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</si>
  <si>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</si>
  <si>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</si>
  <si>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</si>
  <si>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</si>
  <si>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</si>
  <si>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</si>
  <si>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</si>
  <si>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</si>
  <si>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</si>
  <si>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</si>
  <si>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</si>
  <si>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</si>
  <si>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</si>
  <si>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</si>
  <si>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</si>
  <si>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</si>
  <si>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</si>
  <si>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</si>
  <si>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</si>
  <si>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</si>
  <si>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</si>
  <si>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</si>
  <si>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</si>
  <si>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</si>
  <si>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</si>
  <si>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</si>
  <si>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</si>
  <si>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</si>
  <si>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</si>
  <si>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</si>
  <si>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</si>
  <si>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</si>
  <si>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</si>
  <si>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</si>
  <si>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</si>
  <si>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</si>
  <si>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</si>
  <si>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</si>
  <si>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</si>
  <si>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</si>
  <si>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</si>
  <si>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</si>
  <si>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</si>
  <si>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</si>
  <si>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</si>
  <si>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</si>
  <si>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</si>
  <si>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</si>
  <si>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</si>
  <si>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</si>
  <si>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</si>
  <si>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</si>
  <si>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</si>
  <si>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</si>
  <si>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</si>
  <si>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</si>
  <si>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</si>
  <si>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</si>
  <si>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</si>
  <si>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</si>
  <si>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</si>
  <si>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</si>
  <si>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</si>
  <si>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</si>
  <si>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</si>
  <si>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</si>
  <si>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</si>
  <si>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</si>
  <si>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</si>
  <si>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</si>
  <si>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</si>
  <si>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</si>
  <si>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</si>
  <si>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</si>
  <si>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</si>
  <si>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</si>
  <si>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</si>
  <si>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</si>
  <si>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</si>
  <si>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FORMA SAPT.</t>
  </si>
  <si>
    <t>Fundações para REFEITÓRIO</t>
  </si>
  <si>
    <t>INFRA-ESTRUTURA</t>
  </si>
  <si>
    <t>ESTACA HÉLICE CONTÍNUA, DIÂMETRO DE 30 CM, COMPRIMENTO TOTAL ATÉ 15 M, PERFURATRIZ COM TORQUE DE 170 KN.M. AF_02/2015</t>
  </si>
  <si>
    <t>AÇO CA60 - 5mm (kg) - Armação transversal</t>
  </si>
  <si>
    <t>AÇO CA50 - 8,0mm (kg) - Armação longitudinal</t>
  </si>
  <si>
    <t>ESCAVAÇÃO  DOS BLOCOS (CONSIDERADO ÁREA DOS BLOCOS E FOLGA DE 20cm PARA CADA LADO - ALTURA DE ASSENTAMENTO DO BLOCO CONFORME PROJETO) - m3</t>
  </si>
  <si>
    <t>ESCAVAÇÃO  DAS VIGAS BALDRAMES (CONSIDERADO 20cm PARA CADA LADO) - m3</t>
  </si>
  <si>
    <t>APILOAMENTO DE FUNDO DOS BLOCOS - CONSIDERADO ÁREA ESCAVADA - m2</t>
  </si>
  <si>
    <t>APILOAMENTO DE FUNDO DAS VIGAS BALDRAMES - CONSIDERADO ÁREA ESCAVADA - (VOLUME DE ESCAVAÇÃO DIVIDIDO PELA ALTURA DAS VIGAS) - m2</t>
  </si>
  <si>
    <t>REATERRO DOS BLOCOS - ESCAVAÇÃO MENOS VOLUME DE CONCRETO (m3)</t>
  </si>
  <si>
    <t>REATERRO DAS VIGAS BALDRAMES - ESCAVAÇÃO MENOS VOLUME DE CONCRETO (m3)</t>
  </si>
  <si>
    <t>IMPERMEABILIZAÇÃO - FACE LATERAL E TOPO DAS VIGAS BALDRAMES - IGUAL ÁREA DE FORMAS - m2</t>
  </si>
  <si>
    <t>BLOCOS</t>
  </si>
  <si>
    <t>FORMA PARA FUNDAÇÃO (m2)</t>
  </si>
  <si>
    <t>VOLUME DE CONCRETO (m3)</t>
  </si>
  <si>
    <t>AÇO CA60 - 8,0mm (kg)</t>
  </si>
  <si>
    <t>AÇO CA50 - 10mm (kg)</t>
  </si>
  <si>
    <t>AÇO CA50 - 12,5mm (kg)</t>
  </si>
  <si>
    <t>FÔRMAS BALDRAMES (m2)</t>
  </si>
  <si>
    <t>AÇO CA60 - 5mm (kg)</t>
  </si>
  <si>
    <t>AÇO CA50 - 6,3mm (kg)</t>
  </si>
  <si>
    <t>AÇO CA50 - 8mm (kg)</t>
  </si>
  <si>
    <t>AÇO CA50 - 16mm (kg)</t>
  </si>
  <si>
    <t>SUPER-ESTRUTURA</t>
  </si>
  <si>
    <t>FORMA (m2)</t>
  </si>
  <si>
    <t>VOLUME DE CONCRETO (m3) / LANÇAMENTO</t>
  </si>
  <si>
    <t>AÇO CA50 - 25mm (kg)</t>
  </si>
  <si>
    <t>VIGAS</t>
  </si>
  <si>
    <t>LAJE TRELIÇADA H=12 (SOBRECARGA ACID + PERM DE ATÉ 200KG/M²)</t>
  </si>
  <si>
    <t>TELA - Q92 (ÁREA DA LAJE + 20%)</t>
  </si>
  <si>
    <t>LASTRO DE BRITA - BLOCOS (ÁREA DE APILOAMENTO * 5cm) - m2</t>
  </si>
  <si>
    <t>LASTRO DE BRITA - VIGAS BALDRAMES (ÁREA DE APILOAMENTO * 5cm) - m2</t>
  </si>
  <si>
    <t>LEVANTAMENTO QUANTITATIVOS ARQUIBANCADA</t>
  </si>
  <si>
    <t>ARQUIBANCADA</t>
  </si>
  <si>
    <t>UND</t>
  </si>
  <si>
    <t>FORMA</t>
  </si>
  <si>
    <t>VOLUME DE CONCRETO FCK=25MPA</t>
  </si>
  <si>
    <t>TELA - Q92 (x1,20 DE PERDA)</t>
  </si>
  <si>
    <t>AÇO CA50 - 8mm</t>
  </si>
  <si>
    <t>ALVENARIA EM BLOCOS DE CONCRETO ESTRUTURAL (DIMENSÃO DO BLOCO 14x19x39cm) FCK=4,5MPA</t>
  </si>
  <si>
    <t>KIT DE ACESSORIOS PARA BANHEIRO EM METAL CROMADO, 5 PECAS, INCLUSO FIXAÇÃO. AF_10/2016</t>
  </si>
  <si>
    <t>SABONETEIRA DE PAREDE EM METAL CROMADO, INCLUSO FIXAÇÃO. AF_10/2016 (CHUVEIROS)</t>
  </si>
  <si>
    <t>SABONETEIRA PLASTICA TIPO DISPENSER PARA SABONETE LIQUIDO COM RESERVATORIO 800 A 1500 ML, INCLUSO FIXAÇÃO. AF_10/2016 (BANHEIROS E 2 PARA O LABORATÓRIO)</t>
  </si>
  <si>
    <t>TOALHEIRO PLASTICO TIPO DISPENSER PARA PAPEL TOALHA INTERFOLHADO (BANHEIROS E LABORATÓRIO)</t>
  </si>
  <si>
    <t>ESPELHO CRISTAL, ESPESSURA 4MM, COM PARAFUSOS DE FIXACAO, SEM MOLDURA ( 2 unidades 0,45x0,55m)</t>
  </si>
  <si>
    <t>ESPELHO CRISTAL, ESPESSURA 4MM, COM PARAFUSOS DE FIXACAO, SEM MOLDURA ( 10 unidades 0,45x0,55m)</t>
  </si>
  <si>
    <t>INSTALAÇÕES ELÉTRICAS  - ÁREAS EXTERNAS ( ILUMINAÇÃO PÁTIO, CAMPO DE FUTEBOL, PERGOLADO, SPDA, TRANSFORMADOR,QUADRO GERAL)</t>
  </si>
  <si>
    <t>CAIXA DE PASSAGEM 80X80X62 FUNDO BRITA COM TAMPA</t>
  </si>
  <si>
    <t>DISJUNTOR TRIPOLAR TIPO DIN, CORRENTE NOMINAL DE 32A - FORNECIMENTO E INSTALAÇÃO. AF_04/2016</t>
  </si>
  <si>
    <t>POSTE DE ACO CONICO CONTINUO RETO, ENGASTADO, H=9M - FORNECIMENTO E INSTALACAO</t>
  </si>
  <si>
    <t>INSTALAÇÕES ELÉTRICAS - SPDA</t>
  </si>
  <si>
    <t>ELETRODUTO RÍGIDO ROSCÁVEL, PVC, DN 32 MM (1"), PARA CIRCUITOS TERMINAIS, INSTALADO EM PAREDE - FORNECIMENTO E INSTALAÇÃO. AF_12/2015</t>
  </si>
  <si>
    <t>26.2</t>
  </si>
  <si>
    <t>32.2</t>
  </si>
  <si>
    <t>32.3</t>
  </si>
  <si>
    <t>UN: un</t>
  </si>
  <si>
    <t>SER.CG: CONJUNTO SANITÁRIO PARA DEFICIENTES FÍSICOS, COM BACIA SANITÁRIA, LAVATÓRIO, BARRAS DE APOIO E ACESSÓRIOS</t>
  </si>
  <si>
    <t>SIFAO PLASTICO FLEXIVEL SAIDA VERTICAL PARA COLUNA LAVATORIO, 1 X 1.1/2 "</t>
  </si>
  <si>
    <t>CONJUNTO DE LIGACAO PARA BACIA SANITARIA EM PLASTICO BRANCO COM TUBO, CANOPLA E ANEL DE EXPANSAO (TUBO 1.1/2 X 20 CM)</t>
  </si>
  <si>
    <t>ENGATE OU RABICHO FLEXIVEL PLASTICO (PVC OU ABS) BRANCO 1/2" X 30CM</t>
  </si>
  <si>
    <t>CONJUNTO LIGACAO PLASTICA P/ VASO SANITARIO (ESPUDE + TUBO + CANOPLA)</t>
  </si>
  <si>
    <t>VASO SANITARIO SIFONADO LOUÇA BRANCA, PARA DEFICIENTES FÍSICOS</t>
  </si>
  <si>
    <t>LAVATORIO LOUCA BRANCO SUSPENSO PARA DEFICIENTES FÍSICOS, SEM COLUNA</t>
  </si>
  <si>
    <t>BARRA DE APOIO RETA, EM ACO INOX POLIDO, COMPRIMENTO 80CM, DIAMETRO MINIMO 3CM</t>
  </si>
  <si>
    <t>ASSENTO SANITARIO PARA DEFICIENTES FÍSICOS</t>
  </si>
  <si>
    <t>PARAFUSO NIQUELADO P/ FIXAR PECA SANITARIA - INCL PORCA CEGA, ARRUELA E BUCHA DE NYLON S-8</t>
  </si>
  <si>
    <t>PARAFUSO SEXTAVADO ROSCA SOBERBA ZINCADO 5/16" X 40MM</t>
  </si>
  <si>
    <t>BUCHA NYLON S-10</t>
  </si>
  <si>
    <t>UN: UNIDADE</t>
  </si>
  <si>
    <t>88309</t>
  </si>
  <si>
    <t>SUMIDOURO DE TIJOLO FURADO COM DIAMETRO DE 1,5M E PROFUNDIDADE DE 6,0M</t>
  </si>
  <si>
    <t>RETROESCAVADEIRA SOBRE RODAS COM CARREGADEIRA, TRAÇÃO 4X4, POTÊNCIA LÍQ. 88 HP, CAÇAMBA CARREG. CAP. MÍN. 1 M3, CAÇAMBA RETRO CAP. 0,26 M3, PESO OPERACIONAL MÍN. 6.674 KG, PROFUNDIDADE ESCAVAÇÃO MÁX. 4,37 M - CHI DIURNO. AF_06/2014</t>
  </si>
  <si>
    <t xml:space="preserve"> RETROESCAVADEIRA SOBRE RODAS COM CARREGADEIRA, TRAÇÃO 4X4, POTÊNCIA LÍQ. 88 HP, CAÇAMBA CARREG. CAP. MÍN. 1 M3, CAÇAMBA RETRO CAP. 0,26 M3, PESO OPERACIONAL MÍN. 6.674 KG, PROFUNDIDADE ESCAVAÇÃO MÁX. 4,37 M - CHP DIURNO. AF_06/2014</t>
  </si>
  <si>
    <t>ARGAMASSA TRAÇO 1:3 (CIMENTO E AREIA MÉDIA), PREPARO MECÂNICO COM BETONEIRA 400 L. AF_08/2014</t>
  </si>
  <si>
    <t>PEDRA BRITADA N. 0, OU PEDRISCO (4,8 A 9,5 MM) POSTO PEDREIRA/FORNECEDOR, SEM FRETE</t>
  </si>
  <si>
    <t xml:space="preserve"> BLOCO CERAMICO DE VEDACAO COM FUROS NA HORIZONTAL, 11,5 X 19 X 19 CM - 4,5 MPA (NBR 15270)</t>
  </si>
  <si>
    <t>INSTALAÇÕES DE GÁS</t>
  </si>
  <si>
    <t>Serviços</t>
  </si>
  <si>
    <t>Memória Cálculo</t>
  </si>
  <si>
    <t>Un</t>
  </si>
  <si>
    <t>Quant.</t>
  </si>
  <si>
    <t>Abrigo de Gás</t>
  </si>
  <si>
    <t xml:space="preserve">Escavação </t>
  </si>
  <si>
    <t>Reaterro</t>
  </si>
  <si>
    <t>80% do volume da escavação</t>
  </si>
  <si>
    <t>Pintura do eletroduto - cor amarela, com 1 demão de zarcão</t>
  </si>
  <si>
    <t>6,14 (área total do eltroduto de 3/4'' 0.06x102,42)+0,68(área total do eletroduto de 1/2'' 0.04x17,13)</t>
  </si>
  <si>
    <t>Tubo de aço sem costura - tubo 3/4''</t>
  </si>
  <si>
    <t>Joelho 90° 1/2''</t>
  </si>
  <si>
    <t>Joelho 90° 3/4''</t>
  </si>
  <si>
    <t xml:space="preserve"> </t>
  </si>
  <si>
    <t>1.9</t>
  </si>
  <si>
    <t>Tê de aço galvanizado 1/2''</t>
  </si>
  <si>
    <t>1.10</t>
  </si>
  <si>
    <t>Tê de aço galvanizado 3/4''</t>
  </si>
  <si>
    <t>1.11</t>
  </si>
  <si>
    <t>União 3/4"</t>
  </si>
  <si>
    <t>1.12</t>
  </si>
  <si>
    <t>Abraçadeira 3/4'' tipo d com cunha</t>
  </si>
  <si>
    <t>1.13</t>
  </si>
  <si>
    <t>Niple de aço galvanizado 1/2''</t>
  </si>
  <si>
    <t>1.14</t>
  </si>
  <si>
    <t>Niple de aço galvanizado 3/4''</t>
  </si>
  <si>
    <t>Luva de redução 3/4'' para 1/2''</t>
  </si>
  <si>
    <t>Uma unidade de abrigo de gás 03 unidades de P45</t>
  </si>
  <si>
    <t>Distância entre as casas de gás e as conexões da cozinha 20 x a profundidade da escavação (0,80m) x a largura da escavação (0,40m)</t>
  </si>
  <si>
    <t xml:space="preserve">Colocar a cada 6 m ( cozinha: 23,63/6: 4unid.) </t>
  </si>
  <si>
    <t>PINTURA ESMALTE FOSCO, DUAS DEMAOS, SOBRE SUPERFICIE METALICA, INCLUSO UMA DEMAO DE FUNDO ANTICORROSIVO. UTILIZACAO DE REVOLVER ( AR-COMPRIMIDO).</t>
  </si>
  <si>
    <t>distância entre as casas de gás e as conexões da cozinha = 25m</t>
  </si>
  <si>
    <t>TOTAL DE INSTALAÇÕES DE PREVENÇÃO E COMBATE À INCÊNDIO:</t>
  </si>
  <si>
    <t>TORNEIRA PLÁSTICA 3/4" PARA TANQUE - FORNECIMENTO E INSTALAÇÃO. AF_12/2013</t>
  </si>
  <si>
    <t>FORNECIMENTO E INSTALAÇÃO DE PLACA DE SINALIZAÇÃO INDICATIVA, SAÍDA DE EMERGÊNCIA, SAÍDA LATERAL ESQUERDA/DIREITA/SAÍDA EM FRENTE</t>
  </si>
  <si>
    <t>FORNECIMENTO E INSTALAÇÃO DE ACIONADOR MANUAL PARA ALARME, TIPO QUEBRA VIDRO, COM MARTELO</t>
  </si>
  <si>
    <t>FORNECIMENTO E INSTALAÇÃO DE SIRENE ELETRÔNICA, 12V, ALARME DE EMERGÊNCIA</t>
  </si>
  <si>
    <t>FORNECIMENTO E INSTALAÇÃO DE CENTRAL DE ALARME IPA, 12 LAÇOS, SEM BATERIA</t>
  </si>
  <si>
    <t>FORNECIMENTO E INSTALAÇÃO DE BATERIA SELADA PARA CENTRAL DE ALARME, 12V/5A</t>
  </si>
  <si>
    <t>FORNECIMENTO E INSTALAÇÃO DE ACIONADOR MANUAL LIGA DESLIGA, BOTOEIRA, TIPO QUEBRA VIDRO, PARA ACIONAMENTO DA BOMBA DO HIDRANTE</t>
  </si>
  <si>
    <t>HIDRANTE DE RECALQUE</t>
  </si>
  <si>
    <t>REGISTRO DE GAVETA BRUTO, LATÃO, ROSCÁVEL, 2 1/2, INSTALADO EM RESERVAÇÃO DE ÁGUA DE EDIFICAÇÃO QUE POSSUA RESERVATÓRIO DE FIBRA/FIBROCIMENTO  FORNECIMENTO E INSTALAÇÃO. AF_06/2016</t>
  </si>
  <si>
    <t>VÁLVULA DE RETENÇÃO HORIZONTAL, DE BRONZE, ROSCÁVEL, 2 1/2" - FORNECIMENTO E INSTALAÇÃO. AF_01/2019</t>
  </si>
  <si>
    <t>INSTALAÇÕES DE PREVENÇÃO E COMBATE À INCÊNDIO E PÂNICO</t>
  </si>
  <si>
    <t>EVANIA</t>
  </si>
  <si>
    <t>CARLA</t>
  </si>
  <si>
    <r>
      <t>Arredondamentos: Opções → Avançado → Fórmulas → "</t>
    </r>
    <r>
      <rPr>
        <u/>
        <sz val="10"/>
        <color theme="1"/>
        <rFont val="Gill Sans MT"/>
        <family val="2"/>
      </rPr>
      <t>Definir Precisão Conforme Exibido</t>
    </r>
    <r>
      <rPr>
        <sz val="10"/>
        <color theme="1"/>
        <rFont val="Gill Sans MT"/>
        <family val="2"/>
      </rPr>
      <t>"</t>
    </r>
  </si>
  <si>
    <t>BLOCO EDUCACIONAL</t>
  </si>
  <si>
    <t>7.0</t>
  </si>
  <si>
    <t>7.1</t>
  </si>
  <si>
    <t>10.0</t>
  </si>
  <si>
    <t xml:space="preserve"> SOLEIRA EM MÁRMORE, LARGURA 15 CM, ESPESSURA 2,0 CM. AF_06/2018</t>
  </si>
  <si>
    <t>11.0</t>
  </si>
  <si>
    <t>11.1</t>
  </si>
  <si>
    <t>ESPELHO CRISTAL, ESPESSURA 4MM, COM PARAFUSOS DE FIXACAO, SEM MOLDURA ( 28 unidades 0,45x0,55m)</t>
  </si>
  <si>
    <t>14.0</t>
  </si>
  <si>
    <t>INSTALAÇÕES ELÉTRICAS DE CABEAMENTO DE LÓGICA E TELEFONIA</t>
  </si>
  <si>
    <t>14.1</t>
  </si>
  <si>
    <t>TOMADAS</t>
  </si>
  <si>
    <t>TOMADA DE REDE RJ45 - FORNECIMENTO E INSTALAÇÃO. AF_03/2018</t>
  </si>
  <si>
    <t>16.0</t>
  </si>
  <si>
    <t>16.1</t>
  </si>
  <si>
    <t>16.2</t>
  </si>
  <si>
    <t>17.0</t>
  </si>
  <si>
    <t>TOTAL BLOCO EDUCACIONAL:</t>
  </si>
  <si>
    <t>PS - 022</t>
  </si>
  <si>
    <t>INSTALAÇÕES HIDROSSANITÁRIAS</t>
  </si>
  <si>
    <t>INSTALAÇÕES SANITÁRIAS</t>
  </si>
  <si>
    <t>UNIDADES DE TRATAMENTO</t>
  </si>
  <si>
    <t>TOTAL INSTALAÇÕES HIDROSSANITÁRIAS:</t>
  </si>
  <si>
    <t>TOTAL INSTALAÇÕES DE GÁS:</t>
  </si>
  <si>
    <t>3.1.1</t>
  </si>
  <si>
    <t>4.0</t>
  </si>
  <si>
    <t>4.1</t>
  </si>
  <si>
    <t>4.1.1</t>
  </si>
  <si>
    <t>4.1.2</t>
  </si>
  <si>
    <t>6.0</t>
  </si>
  <si>
    <t>6.1</t>
  </si>
  <si>
    <t>6.1.1</t>
  </si>
  <si>
    <t>7.1.1</t>
  </si>
  <si>
    <t>8.0</t>
  </si>
  <si>
    <t>8.1</t>
  </si>
  <si>
    <t>10.1</t>
  </si>
  <si>
    <t>16.1.1</t>
  </si>
  <si>
    <t>17.1</t>
  </si>
  <si>
    <t>19.0</t>
  </si>
  <si>
    <t>19.1</t>
  </si>
  <si>
    <t>19.2</t>
  </si>
  <si>
    <t>21.0</t>
  </si>
  <si>
    <t>21.1</t>
  </si>
  <si>
    <t>23.0</t>
  </si>
  <si>
    <t>23.1</t>
  </si>
  <si>
    <t>23.1.1</t>
  </si>
  <si>
    <t>25.2</t>
  </si>
  <si>
    <t>26.1</t>
  </si>
  <si>
    <t>26.3</t>
  </si>
  <si>
    <t>27.2</t>
  </si>
  <si>
    <t>28.0</t>
  </si>
  <si>
    <t>28.1</t>
  </si>
  <si>
    <t>28.1.1</t>
  </si>
  <si>
    <t>28.1.2</t>
  </si>
  <si>
    <t>28.1.3</t>
  </si>
  <si>
    <t>29.1</t>
  </si>
  <si>
    <t>30.2</t>
  </si>
  <si>
    <t>30.3</t>
  </si>
  <si>
    <t>31.3</t>
  </si>
  <si>
    <t>31.4</t>
  </si>
  <si>
    <t>33.2</t>
  </si>
  <si>
    <t>35.0</t>
  </si>
  <si>
    <t>35.1</t>
  </si>
  <si>
    <t>36.0</t>
  </si>
  <si>
    <t>37.1</t>
  </si>
  <si>
    <t>37.2</t>
  </si>
  <si>
    <t>JANELA DE ALUMÍNIO TIPO MAXIM-AR, COM VIDROS, BATENTE E FERRAGENS. EXCLUSIVE ALIZAR, ACABAMENTO E CONTRAMARCO. FORNECIMENTO E INSTALAÇÃO. AF_12/2019</t>
  </si>
  <si>
    <t>CHUVEIRO ELÉTRICO COMUM CORPO PLÁSTICO, TIPO DUCHA  FORNECIMENTO E INSTALAÇÃO. AF_01/2020</t>
  </si>
  <si>
    <t>QUADRO DE DISTRIBUIÇÃO DE ENERGIA EM CHAPA DE AÇO GALVANIZADO, DE EMBUTIR, COM BARRAMENTO TRIFÁSICO, PARA 24 DISJUNTORES DIN 100A - FORNECIMENTO E INSTALAÇÃO. AF_10/2020</t>
  </si>
  <si>
    <t>PEITORIL LINEAR EM GRANITO OU MÁRMORE, L = 15CM, COMPRIMENTO DE ATÉ 2M, ASSENTADO COM ARGAMASSA 1:6 COM ADITIVO. AF_11/2020</t>
  </si>
  <si>
    <t>MICTÓRIO SIFONADO LOUÇA BRANCA  PADRÃO MÉDIO  FORNECIMENTO E INSTALAÇÃO. AF_01/2020</t>
  </si>
  <si>
    <t>BARRA DE APOIO EM "L", EM ACO INOX POLIDO 70 X 70 CM, FIXADA NA PAREDE - FORNECIMENTO E INSTALACAO. AF_01/2020</t>
  </si>
  <si>
    <t>DIVISORIA SANITÁRIA, TIPO CABINE, EM GRANITO CINZA POLIDO, ESP = 3CM, ASSENTADO COM ARGAMASSA COLANTE AC III-E, EXCLUSIVE FERRAGENS. AF_01/2021</t>
  </si>
  <si>
    <t>PINTURA DE PISO COM TINTA EPÓXI, APLICAÇÃO MANUAL, 2 DEMÃOS, INCLUSO PRIMER EPÓXI. AF_05/2021</t>
  </si>
  <si>
    <t>PLANTIO DE GRAMA EM PLACAS. AF_05/2018</t>
  </si>
  <si>
    <t>PINTURA DE DEMARCAÇÃO DE VAGA COM TINTA EPÓXI, E = 10 CM, APLICAÇÃO MANUAL. AF_05/2021 (Vaga PCD  e Idoso)</t>
  </si>
  <si>
    <t>QUADRO DE DISTRIBUIÇÃO DE ENERGIA EM CHAPA DE AÇO GALVANIZADO, DE EMBUTIR, COM BARRAMENTO TRIFÁSICO, PARA 18 DISJUNTORES DIN 100A - FORNECIMENTO E INSTALAÇÃO. AF_10/2020</t>
  </si>
  <si>
    <t>PS - 001</t>
  </si>
  <si>
    <t>PISO PODOTÁTIL, DIRECIONAL OU ALERTA, ASSENTADO SOBRE ARGAMASSA. AF_05/2020</t>
  </si>
  <si>
    <t>PS - 002</t>
  </si>
  <si>
    <t>PS - 003</t>
  </si>
  <si>
    <t>PS - 004</t>
  </si>
  <si>
    <t>PS - 005</t>
  </si>
  <si>
    <r>
      <t xml:space="preserve">ITEM: </t>
    </r>
    <r>
      <rPr>
        <sz val="9"/>
        <color rgb="FF000000"/>
        <rFont val="Gill Sans MT"/>
        <family val="2"/>
      </rPr>
      <t>PS - 005</t>
    </r>
  </si>
  <si>
    <t>925 - ORSE</t>
  </si>
  <si>
    <t>COMPOSIÇÃO</t>
  </si>
  <si>
    <r>
      <t xml:space="preserve">ITEM: </t>
    </r>
    <r>
      <rPr>
        <sz val="9"/>
        <color rgb="FF000000"/>
        <rFont val="Gill Sans MT"/>
        <family val="2"/>
      </rPr>
      <t>PS - 010</t>
    </r>
  </si>
  <si>
    <t>10504 - ORSE</t>
  </si>
  <si>
    <t>CHUVEIRO E LAVA-OLHOS DE EMERGÊNCIA E BACIA EM AÇO INOX, DA MARCA ADAMO, REF. 01486 OU SIMILAR</t>
  </si>
  <si>
    <t>PS - 010</t>
  </si>
  <si>
    <r>
      <t xml:space="preserve">ITEM: </t>
    </r>
    <r>
      <rPr>
        <sz val="9"/>
        <color rgb="FF000000"/>
        <rFont val="Gill Sans MT"/>
        <family val="2"/>
      </rPr>
      <t>PS - 011</t>
    </r>
  </si>
  <si>
    <r>
      <t xml:space="preserve">ITEM: </t>
    </r>
    <r>
      <rPr>
        <sz val="9"/>
        <color rgb="FF000000"/>
        <rFont val="Gill Sans MT"/>
        <family val="2"/>
      </rPr>
      <t>PS - 012</t>
    </r>
  </si>
  <si>
    <t>PS - 012</t>
  </si>
  <si>
    <t>ORSE</t>
  </si>
  <si>
    <t>DISJUNTOR TETRAPOLAR DR 40 A, TIPO AC, CORRENTE NOMINAL RESIDUAL 30MA, REF.: SIEMENS 5SM1 OU SIMILAR</t>
  </si>
  <si>
    <r>
      <t xml:space="preserve">ITEM: </t>
    </r>
    <r>
      <rPr>
        <sz val="9"/>
        <color rgb="FF000000"/>
        <rFont val="Gill Sans MT"/>
        <family val="2"/>
      </rPr>
      <t>PS - 014</t>
    </r>
  </si>
  <si>
    <r>
      <t xml:space="preserve">ITEM: </t>
    </r>
    <r>
      <rPr>
        <sz val="9"/>
        <color rgb="FF000000"/>
        <rFont val="Gill Sans MT"/>
        <family val="2"/>
      </rPr>
      <t>PS - 015</t>
    </r>
  </si>
  <si>
    <t>TELHAMENTO COM TELHA METÁLICA TERMOACÚSTICA E = 30 MM, COM ATÉ 2 ÁGUAS, INCLUSO IÇAMENTO. AF_07/2019</t>
  </si>
  <si>
    <t>CONCRETAGEM DE EDIFICAÇÕES (PAREDES E LAJES) FEITAS COM SISTEMA DE FÔRMAS MANUSEÁVEIS, COM CONCRETO USINADO BOMBEÁVEL FCK 25 MPA - LANÇAMENTO, ADENSAMENTO E ACABAMENTO (EXCLUSIVE BOMBA LANÇA). AF_06/2015</t>
  </si>
  <si>
    <r>
      <t xml:space="preserve">ITEM: </t>
    </r>
    <r>
      <rPr>
        <sz val="9"/>
        <color rgb="FF000000"/>
        <rFont val="Gill Sans MT"/>
        <family val="2"/>
      </rPr>
      <t>PS - 017</t>
    </r>
  </si>
  <si>
    <t>PS - 017</t>
  </si>
  <si>
    <r>
      <t xml:space="preserve">ITEM: </t>
    </r>
    <r>
      <rPr>
        <sz val="9"/>
        <color rgb="FF000000"/>
        <rFont val="Gill Sans MT"/>
        <family val="2"/>
      </rPr>
      <t>PS - 023</t>
    </r>
  </si>
  <si>
    <r>
      <t xml:space="preserve">ITEM: </t>
    </r>
    <r>
      <rPr>
        <sz val="9"/>
        <color rgb="FF000000"/>
        <rFont val="Gill Sans MT"/>
        <family val="2"/>
      </rPr>
      <t>PS - 024</t>
    </r>
  </si>
  <si>
    <t>PS - 023</t>
  </si>
  <si>
    <t>PS - 024</t>
  </si>
  <si>
    <r>
      <t xml:space="preserve">ITEM: </t>
    </r>
    <r>
      <rPr>
        <sz val="9"/>
        <color rgb="FF000000"/>
        <rFont val="Gill Sans MT"/>
        <family val="2"/>
      </rPr>
      <t>PS - 025</t>
    </r>
  </si>
  <si>
    <t xml:space="preserve">ACO CA-60, 5,0 MM, VERGALHAO  </t>
  </si>
  <si>
    <r>
      <t xml:space="preserve">ITEM: </t>
    </r>
    <r>
      <rPr>
        <sz val="9"/>
        <color rgb="FF000000"/>
        <rFont val="Gill Sans MT"/>
        <family val="2"/>
      </rPr>
      <t>PS - 032</t>
    </r>
  </si>
  <si>
    <t>PARAFUSO FRANCES M16 EM ACO GALVANIZADO, COMPRIMENTO = 45 MM, DIAMETRO = 16 MM, CABECA ABAULADA</t>
  </si>
  <si>
    <t>ESPELHO CRISTAL E = 4MM</t>
  </si>
  <si>
    <t>PS - 032</t>
  </si>
  <si>
    <r>
      <t xml:space="preserve">ITEM: </t>
    </r>
    <r>
      <rPr>
        <sz val="9"/>
        <color rgb="FF000000"/>
        <rFont val="Gill Sans MT"/>
        <family val="2"/>
      </rPr>
      <t>PS - 033</t>
    </r>
  </si>
  <si>
    <t>TELA DE ACO SOLDADA NERVURADA, CA-60, Q-92, (1,48 KG/M2), DIAMETRO DO FIO = 4,2 MM, LARGURA = 2,45 X 60 M DE COMPRIMENTO, ESPACAMENTO DA MALHA = 15 X 15 CM</t>
  </si>
  <si>
    <t>ARAME RECOZIDO 16 BWG, D = 1,65 MM (0,016 KG/M) OU 18 BWG, D = 1,25 MM (0,01 KG/M)</t>
  </si>
  <si>
    <t>PS - 033</t>
  </si>
  <si>
    <r>
      <t xml:space="preserve">ITEM: </t>
    </r>
    <r>
      <rPr>
        <sz val="9"/>
        <color rgb="FF000000"/>
        <rFont val="Gill Sans MT"/>
        <family val="2"/>
      </rPr>
      <t>PS - 036</t>
    </r>
  </si>
  <si>
    <t>ELETRECISTA COM ENCARGOS COMPLEMENTARES</t>
  </si>
  <si>
    <t>AUXILIAR DE ELETRECISTA COM ENCARGOS COMPLEMENTARES</t>
  </si>
  <si>
    <t>QUADRO DE DISTRIBUICAO COM BARRAMENTO TRIFASICO, DE EMBUTIR, EM CHAPA DE ACO GALVANIZADO, PARA 30 DISJUNTORES DIN, 150 A</t>
  </si>
  <si>
    <r>
      <t xml:space="preserve">ITEM: </t>
    </r>
    <r>
      <rPr>
        <sz val="9"/>
        <color rgb="FF000000"/>
        <rFont val="Gill Sans MT"/>
        <family val="2"/>
      </rPr>
      <t>PS - 037</t>
    </r>
  </si>
  <si>
    <t>TERMINAL METALICO A PRESSAO PARA 1 CABO DE 25 MM2, COM 1 FURO DE FIXACAO</t>
  </si>
  <si>
    <r>
      <t xml:space="preserve">ITEM: </t>
    </r>
    <r>
      <rPr>
        <sz val="9"/>
        <color rgb="FF000000"/>
        <rFont val="Gill Sans MT"/>
        <family val="2"/>
      </rPr>
      <t>PS - 038</t>
    </r>
  </si>
  <si>
    <t>TINTA A BASE DE RESINA ACRILICA, PARA SINALIZACAO HORIZONTAL VIARIA (NBR 11862)</t>
  </si>
  <si>
    <r>
      <t xml:space="preserve">ITEM: </t>
    </r>
    <r>
      <rPr>
        <sz val="9"/>
        <color rgb="FF000000"/>
        <rFont val="Gill Sans MT"/>
        <family val="2"/>
      </rPr>
      <t>PS - 039</t>
    </r>
  </si>
  <si>
    <t>LIXA EM FOLHA PARA FERRO, NUMERO 150</t>
  </si>
  <si>
    <t>REMOVEDOR DE TINTA OLEO/ESMALTE VERNIZ</t>
  </si>
  <si>
    <t>TINTA ESMALTE SINTETICO PREMIUM FOSCO</t>
  </si>
  <si>
    <r>
      <t xml:space="preserve">ITEM: </t>
    </r>
    <r>
      <rPr>
        <sz val="9"/>
        <color rgb="FF000000"/>
        <rFont val="Gill Sans MT"/>
        <family val="2"/>
      </rPr>
      <t>PS - 042</t>
    </r>
  </si>
  <si>
    <t>POSTE CONICO CONTINUO EM ACO GALVANIZADO, RETO, ENGASTADO, H = 9 M, DIAMETRO INFERIOR = *145* MM</t>
  </si>
  <si>
    <t xml:space="preserve">AREIA GROSSA - POSTO JAZIDA/FORNECEDOR (RETIRADO NA JAZIDA, SEM TRANSPORTE)  </t>
  </si>
  <si>
    <t xml:space="preserve">PEDRA BRITADA N. 3 (38 A 50 MM) POSTO PEDREIRA/FORNECEDOR, SEM FRETE  </t>
  </si>
  <si>
    <t xml:space="preserve">PEDRA BRITADA N. 2 (19 A 38 MM) POSTO PEDREIRA/FORNECEDOR, SEM FRETE  </t>
  </si>
  <si>
    <t xml:space="preserve">CIMENTO PORTLAND COMPOSTO CP II-32  </t>
  </si>
  <si>
    <t>CHAPA DE MADEIRA COMPENSADA RESINADA PARA FORMA DE CONCRETO, DE *2,2 X 1,1* M, E = 17 MM</t>
  </si>
  <si>
    <t xml:space="preserve">CAL HIDRATADA CH-I PARA ARGAMASSAS  </t>
  </si>
  <si>
    <t>TIJOLO CERAMICO MACICO COMUM *5 X 10 X 20* CM (L X A X C)</t>
  </si>
  <si>
    <t xml:space="preserve">AREIA MEDIA - POSTO JAZIDA/FORNECEDOR (RETIRADO NA JAZIDA, SEM TRANSPORTE)  </t>
  </si>
  <si>
    <r>
      <t xml:space="preserve">ITEM: </t>
    </r>
    <r>
      <rPr>
        <sz val="9"/>
        <color rgb="FF000000"/>
        <rFont val="Gill Sans MT"/>
        <family val="2"/>
      </rPr>
      <t>PS - 018</t>
    </r>
  </si>
  <si>
    <t>PS - 018</t>
  </si>
  <si>
    <r>
      <t xml:space="preserve">ITEM: </t>
    </r>
    <r>
      <rPr>
        <sz val="9"/>
        <color rgb="FF000000"/>
        <rFont val="Gill Sans MT"/>
        <family val="2"/>
      </rPr>
      <t>PS - 016</t>
    </r>
  </si>
  <si>
    <t>PS - 016</t>
  </si>
  <si>
    <r>
      <t xml:space="preserve">ITEM: </t>
    </r>
    <r>
      <rPr>
        <sz val="9"/>
        <color rgb="FF000000"/>
        <rFont val="Gill Sans MT"/>
        <family val="2"/>
      </rPr>
      <t>PS - 009</t>
    </r>
  </si>
  <si>
    <t>PS - 009</t>
  </si>
  <si>
    <t>5,38</t>
  </si>
  <si>
    <t>(COMPOSIÇÃO REPRESENTATIVA) DO SERVIÇO DE REVESTIMENTO CERÂMICO PARA PISO COM PLACAS TIPO GRÉS DE DIMENSÕES 35X35 CM, PARA EDIFICAÇÃO HABITACIONAL UNIFAMILIAR (CASA) E EDIFICAÇÃO PÚBLICA PADRÃO. AF_11/2014</t>
  </si>
  <si>
    <t>1,44</t>
  </si>
  <si>
    <t>(COMPOSIÇÃO REPRESENTATIVA) DO SERVIÇO DE REVESTIMENTO CERÂMICO PARA PAREDES INTERNAS, MEIA PAREDE, OU PAREDE INTEIRA, PLACAS GRÊS OU SEMI-GRÊS DE 20X20 CM, PARA EDIFICAÇÕES HABITACIONAIS UNIFAMILIAR (CASAS) E EDIFICAÇÕES PÚBLICAS PADRÃO. AF_11/2014</t>
  </si>
  <si>
    <t>5,04</t>
  </si>
  <si>
    <t>CHAPISCO APLICADO EM ALVENARIAS E ESTRUTURAS DE CONCRETO INTERNAS, COM COLHER DE PEDREIRO. ARGAMASSA TRAÇO 1:3 COM PREPARO EM BETONEIRA 400L. AF_06/2014</t>
  </si>
  <si>
    <t>10,76</t>
  </si>
  <si>
    <t>(COMPOSIÇÃO REPRESENTATIVA) DO SERVIÇO DE EMBOÇO/MASSA ÚNICA, APLICADO MANUALMENTE, TRAÇO 1:2:8, EM BETONEIRA DE 400L, PAREDES INTERNAS, COM EXECUÇÃO DE TALISCAS, EDIFICAÇÃO HABITACIONAL UNIFAMILIAR (CASAS) E EDIFICAÇÃO PÚBLICA PADRÃO. AF_12/2014</t>
  </si>
  <si>
    <t>EMBOÇO, PARA RECEBIMENTO DE CERÂMICA, EM ARGAMASSA TRAÇO 1:2:8, PREPARO MANUAL, APLICADO MANUALMENTE EM FACES INTERNAS DE PAREDES, PARA AMBIENTE COM ÁREA MAIOR QUE 10M2, ESPESSURA DE 20MM, COM EXECUÇÃO DE TALISCAS. AF_06/2014</t>
  </si>
  <si>
    <t>2,65</t>
  </si>
  <si>
    <t>(COMPOSIÇÃO REPRESENTATIVA) DO SERVIÇO DE CONTRAPISO EM ARGAMASSA TRAÇO 1:4 (CIM E AREIA), EM BETONEIRA 400 L, ESPESSURA 3 CM ÁREAS SECAS E 3 CM ÁREAS MOLHADAS, PARA EDIFICAÇÃO HABITACIONAL MULTIFAMILIAR (PRÉDIO). AF_11/2014</t>
  </si>
  <si>
    <t>2,59</t>
  </si>
  <si>
    <t>APLICAÇÃO MANUAL DE PINTURA COM TINTA TEXTURIZADA ACRÍLICA EM PAREDES EXTERNAS DE CASAS, UMA COR. AF_06/2014</t>
  </si>
  <si>
    <t>RALO SIFONADO, PVC, DN 100 X 40 MM, JUNTA SOLDÁVEL, FORNECIDO E INSTALADO EM RAMAL DE DESCARGA OU EM RAMAL DE ESGOTO SANITÁRIO. AF_12/2014</t>
  </si>
  <si>
    <t>1,0</t>
  </si>
  <si>
    <r>
      <t xml:space="preserve">ITEM: </t>
    </r>
    <r>
      <rPr>
        <sz val="9"/>
        <color rgb="FF000000"/>
        <rFont val="Gill Sans MT"/>
        <family val="2"/>
      </rPr>
      <t>PS - 043</t>
    </r>
  </si>
  <si>
    <r>
      <t xml:space="preserve">ITEM: </t>
    </r>
    <r>
      <rPr>
        <sz val="9"/>
        <color rgb="FF000000"/>
        <rFont val="Gill Sans MT"/>
        <family val="2"/>
      </rPr>
      <t>PS - 013</t>
    </r>
  </si>
  <si>
    <t>CABO DE COBRE PP CORDPLAST 3 X 1,5 MM2, 450/750V - FORNECIMENTO E INSTALAÇÃO</t>
  </si>
  <si>
    <t>ORSE-SE</t>
  </si>
  <si>
    <t>SUPORTE DE FIXAÇÃO EM CHAPA DE AÇO GALVANIZADO, PARA 03 LUMINÁRIA, ENCAIXE EM POSTE COM TOPO DE Ø DE 48MM/60,3MM EXTERNO, CODIGO SUP03, DA AMES ILUMINAÇÃO OU SIMILAR</t>
  </si>
  <si>
    <t>PLACA INDICATIVA EM ALUMÍNIO E FERRO FUNDIDO COM TEXTO EM BRAILE EM ALTO RELEVO, DIM.: 15 X 23 CM</t>
  </si>
  <si>
    <t>REFLETOR SLIM LED 200W DE POTÊNCIA, BRANCO FRIO, 6500K, AUTOVOLT, MARCA G-LIGHT OU SIMILAR</t>
  </si>
  <si>
    <t>DISJUNTOR TERMOMAGNETICO TRIPOLAR 80 A, PADRÃO DIN (EUROPEU - LINHA BRANCA), CURVA C, 5KA</t>
  </si>
  <si>
    <t>DISJUNTOR TERMOMAGNETICO TRIPOLAR 63 A, PADRÃO DIN (EUROPEU - LINHA BRANCA), CURVA C</t>
  </si>
  <si>
    <t>PLACA DE INDICATIVA EM ALUMÍNIO E FERRO FUNDIDO COM TEXTO EM BRAILE EM ALTO RELEVO, DIM.: 15 X 23 CM</t>
  </si>
  <si>
    <t>MAPA TÁTIL EM FERRO FUNDIDO 70 X 50CM</t>
  </si>
  <si>
    <t>Construção da Escola Municipal Morada do Bosque II</t>
  </si>
  <si>
    <t>Rua dos Carvalhos - Equip. Comunitário - Bairro Morada do Bosque II - Sorriso MT</t>
  </si>
  <si>
    <t>PLANILHA ORÇAMENTÁRIA COMPLETA - ESCOLA MUNICIPAL MORADA DO BOSQUE II</t>
  </si>
  <si>
    <r>
      <rPr>
        <b/>
        <sz val="10"/>
        <color theme="1"/>
        <rFont val="Gill Sans MT"/>
        <family val="2"/>
      </rPr>
      <t>Proprietário</t>
    </r>
    <r>
      <rPr>
        <sz val="10"/>
        <color theme="1"/>
        <rFont val="Gill Sans MT"/>
        <family val="2"/>
      </rPr>
      <t xml:space="preserve">: </t>
    </r>
  </si>
  <si>
    <t xml:space="preserve"> Prefeitura Municipal de Sorriso</t>
  </si>
  <si>
    <t xml:space="preserve">Responsável Técnico: </t>
  </si>
  <si>
    <t>André da Silva Luz CREA MT046791</t>
  </si>
  <si>
    <t xml:space="preserve">Proprietário: </t>
  </si>
  <si>
    <r>
      <rPr>
        <b/>
        <sz val="9"/>
        <color theme="1"/>
        <rFont val="Gill Sans MT"/>
        <family val="2"/>
      </rPr>
      <t>Obra:</t>
    </r>
    <r>
      <rPr>
        <sz val="9"/>
        <color theme="1"/>
        <rFont val="Gill Sans MT"/>
        <family val="2"/>
      </rPr>
      <t xml:space="preserve"> </t>
    </r>
  </si>
  <si>
    <r>
      <rPr>
        <b/>
        <sz val="9"/>
        <color theme="1"/>
        <rFont val="Gill Sans MT"/>
        <family val="2"/>
      </rPr>
      <t>Local:</t>
    </r>
    <r>
      <rPr>
        <sz val="9"/>
        <color theme="1"/>
        <rFont val="Gill Sans MT"/>
        <family val="2"/>
      </rPr>
      <t xml:space="preserve"> </t>
    </r>
  </si>
  <si>
    <t>SISTEMA DE HIDRANTE</t>
  </si>
  <si>
    <t>JOELHO 90 GRAUS, EM FERRO GALVANIZADO, DN 65 (2 1/2"),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</si>
  <si>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</si>
  <si>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TÊ, EM FERRO GALVANIZADO, CONEXÃO ROSQUEADA, DN 65 (2 1/2"), INSTALADO EM REDE DE ALIMENTAÇÃO PARA HIDRANTE - FORNECIMENTO E INSTALAÇÃO. AF_10/2020</t>
  </si>
  <si>
    <t>UNIÃO, EM FERRO GALVANIZADO, DN 65 (2 1/2"), CONEXÃO ROSQUEADA, INSTALADO EM REDE DE ALIMENTAÇÃO PARA HIDRANTE - FORNECIMENTO E INSTALAÇÃO. AF_10/2020</t>
  </si>
  <si>
    <t>PINTURA ESMALTE FOSCO, DUAS DEMAOS, SOBRE SUPERFICIE METÁLICA, INCLUSO UMA DEMAO DE FUNDO ANTICORROSIVO. UTILIZACAO DE REVOLVER ( AR-COMPRIMIDO).</t>
  </si>
  <si>
    <t>ABRIGO PARA HIDRANTE, 75X45X17CM, COM REGISTRO GLOBO ANGULAR 45 GRAUS 2 1/2", ADAPTADOR STORZ 2 1/2", MANGUEIRA DE INCÊNDIO 15M 2 1/2" E ESGUICHO EM LATÃO 2 1/2" - FORNECIMENTO E INSTALAÇÃO. AF_10/2020</t>
  </si>
  <si>
    <t>FORNECIMENTO E INSTALAÇÃO DE BOMBA TRIFÁSICA 7,5HP - 220/380V. (REF. 83486 SINAPI 04/2020)</t>
  </si>
  <si>
    <t>CAIXA DE INCÊNDIO 45X75X17CM - FORNECIMENTO E INSTALAÇÃO. AF_10/2020</t>
  </si>
  <si>
    <t>REGISTRO/VALVULA GLOBO ANGULAR 45 GRAUS EM LATAO PARA HIDRANTES DE INCÊNDIO PREDIAL DN 2.1/2, COM VOLANTE, CLASSE DE PRESSAO DE ATE 200 PSI - FORNECIMENTO E INSTALACAO. (REF. 74169/1 SINAPI 01/2020)</t>
  </si>
  <si>
    <t>ALVENARIA EM TIJOLO CERAMICO MACICO 5X10X20CM 1/2 VEZ (ESPESSURA 10CM), ASSENTADO COM ARGAMASSA TRACO 1:2:8 (CIMENTO, CAL E AREIA). (REF. 72132 SINAPI 04/2020)</t>
  </si>
  <si>
    <t>ILUMINAÇÃO DE EMERGÊNCIA</t>
  </si>
  <si>
    <t>LUMINÁRIA DE EMERGÊNCIA, COM 30 LÂMPADAS LED DE 2 W, SEM REATOR - FORNECIMENTO E INSTALAÇÃO. AF_02/2020</t>
  </si>
  <si>
    <t>LUMINARIA DE EMERGENCIA AUTÔNOMA COM 2 FAROIS (SIURB 09-10-24 01/20)</t>
  </si>
  <si>
    <t>ALARME DE INCÊNDIO</t>
  </si>
  <si>
    <t>FORNECIMENTO E INSTALAÇÃO DE PLACA DE SINALIZAÇÃO DE EQUIPAMENTOS 20X20CM</t>
  </si>
  <si>
    <t>PS - 044</t>
  </si>
  <si>
    <t>EXTINTORES</t>
  </si>
  <si>
    <t>EXTINTOR DE INCÊNDIO PORTÁTIL COM CARGA DE CO2 DE 6 KG, CLASSE BC - FORNECIMENTO E INSTALAÇÃO. AF_10/2020_P</t>
  </si>
  <si>
    <t>EXTINTOR DE INCÊNDIO PORTÁTIL COM CARGA DE ÁGUA PRESSURIZADA DE 10 L, CLASSE A - FORNECIMENTO E INSTALAÇÃO. AF_10/2020_P</t>
  </si>
  <si>
    <t>EXTINTOR DE INCÊNDIO PORTÁTIL COM CARGA DE PQS DE 6 KG, CLASSE BC - FORNECIMENTO E INSTALAÇÃO. AF_10/2020_P</t>
  </si>
  <si>
    <t>PINTURA DE PISO COM TINTA ACRÍLICA, APLICAÇÃO MANUAL, 2 DEMÃOS, INCLUSO FUNDO PREPARADOR. AF_05/2021</t>
  </si>
  <si>
    <t>FORNECIMENTO E INSTALAÇÃO DE PLACA DE SINALIZAÇÃO DE EXTINTOR 20X20CM</t>
  </si>
  <si>
    <t>SINALIZAÇÃO DE EMERGÊNCIA</t>
  </si>
  <si>
    <t>PORTA DE ALUMÍNIO DE ABRIR COM LAMBRI, COM GUARNIÇÃO, FIXAÇÃO COM PARAFUSOS - FORNECIMENTO E INSTALAÇÃO. AF_08/2015 (P1 - 20 unidades)</t>
  </si>
  <si>
    <t>PORTA DE ALUMÍNIO DE ABRIR COM LAMBRI, COM GUARNIÇÃO, FIXAÇÃO COM PARAFUSOS - FORNECIMENTO E INSTALAÇÃO. AF_08/2015 (P7 - 4 unidades)</t>
  </si>
  <si>
    <t>PORTA DE ALUMÍNIO DE ABRIR COM LAMBRI, COM BARRA DE APOIO INOX, COM GUARNIÇÃO, FIXAÇÃO COM PARAFUSOS - FORNECIMENTO E INSTALAÇÃO. (P4 - 4 unidades)</t>
  </si>
  <si>
    <t>JANELA DE ALUMÍNIO TIPO MAXIM-AR, COM VIDROS, BATENTE E FERRAGENS. EXCLUSIVE ALIZAR, ACABAMENTO E CONTRAMARCO. FORNECIMENTO E INSTALAÇÃO. AF_12/2019 (J1 - 8 unidades)</t>
  </si>
  <si>
    <t>JANELA DE ALUMÍNIO TIPO MAXIM-AR, COM VIDROS, BATENTE E FERRAGENS. EXCLUSIVE ALIZAR, ACABAMENTO E CONTRAMARCO. FORNECIMENTO E INSTALAÇÃO. AF_12/2019 (J6 - 4 unidades)</t>
  </si>
  <si>
    <t>3.2</t>
  </si>
  <si>
    <t>3.2.1</t>
  </si>
  <si>
    <t>PORTA DE ALUMÍNIO DE ABRIR COM LAMBRI, COM GUARNIÇÃO, FIXAÇÃO COM PARAFUSOS - FORNECIMENTO E INSTALAÇÃO. AF_08/2015 (P2 - 1 unidades)</t>
  </si>
  <si>
    <t>3.1.2</t>
  </si>
  <si>
    <t>3.1.3</t>
  </si>
  <si>
    <t>3.1.4</t>
  </si>
  <si>
    <t>PORTA DE VIDRO TEMPERADO, 4,90X2,50M, DUAS FOLHAS FIXAS, DUAS FOLHAS DE CORRER, ESPESSURA 10MM, INCLUSIVE ACESSORIOS (P11)</t>
  </si>
  <si>
    <t xml:space="preserve"> CORRIMÃO SIMPLES, DIÂMETRO EXTERNO = 1 1/2", EM AÇO GALVANIZADO. AF_04/2019_P (Escada e Rampa (secretária e saguão) e escada acesso refeitório)</t>
  </si>
  <si>
    <t>GUARDA-CORPO DE AÇO GALVANIZADO DE 1,30M, MONTANTES TUBULARES DE 1.1/4" ESPAÇADOS DE 1,20M, TRAVESSA SUPERIOR DE 1.1/2", GRADIL FORMADO POR TUBOS HORIZONTAIS DE 1", ESPAÇADOS NO MÁXIMO 15CM, FIXADO COM CHUMBADOR MECÂNICO. (Escada e Rampa secretaria)</t>
  </si>
  <si>
    <t>COBERTURA</t>
  </si>
  <si>
    <t>TELHAS E ESTRUTURAS</t>
  </si>
  <si>
    <t>RUFO EXTERNO/INTERNO EM CHAPA DE AÇO GALVANIZADO NÚMERO 26, CORTE DE 33 CM, INCLUSO IÇAMENTO. AF_07/2019 (Acabamento entre guarda corpo e cobertura, escada entre bloco educacional e refeitório).</t>
  </si>
  <si>
    <t>TETOS</t>
  </si>
  <si>
    <t>FORRO EM RÉGUAS DE PVC, FRISADO, PARA AMBIENTES COMERCIAIS, INCLUSIVE ESTRUTURA DE FIXAÇÃO. AF_05/2017_P (banheiros e vestiários quadra e banheiros público, inclusive beirais).</t>
  </si>
  <si>
    <t>ALVENARIA DE VEDAÇÃO DE BLOCOS CERÂMICOS FURADOS NA HORIZONTAL DE 9X14X19CM (ESPESSURA 9CM) DE PAREDES COM ÁREA LÍQUIDA MAIOR OU IGUAL A 6M² COM VÃOS E ARGAMASSA DE ASSENTAMENTO COM PREPARO EM BETONEIRA. AF_06/2014 (fechamento acima das portas, da entrada principal e de acesso a escada para o refeitório).</t>
  </si>
  <si>
    <t>ALVENARIA E VEDAÇÕES</t>
  </si>
  <si>
    <t>VERGA MOLDADA IN LOCO EM CONCRETO PARA JANELAS COM MAIS DE 1,5 M DE VÃO. AF_03/2016</t>
  </si>
  <si>
    <t>CONTRAVERGA MOLDADA IN LOCO EM CONCRETO PARA VÃOS DE MAIS DE 1,5 M DE COMPRIMENTO. AF_03/2016</t>
  </si>
  <si>
    <t>CHAPISCO APLICADO EM ALVENARIA (COM PRESENÇA DE VÃOS) E ESTRUTURAS DE CONCRETO DE FACHADA, COM COLHER DE PEDREIRO. ARGAMASSA TRAÇO 1:3 COM PREPARO EM BETONEIRA 400L. AF_06/2014</t>
  </si>
  <si>
    <t>EMBOÇO, PARA RECEBIMENTO DE CERÂMICA, EM ARGAMASSA TRAÇO 1:2:8, PREPARO MECÂNICO COM BETONEIRA 400L, APLICADO MANUALMENTE EM FACES INTERNAS DE PAREDES, PARA AMBIENTE COM ÁREA ENTRE 5M2 E 10M2, ESPESSURA DE 20MM, COM EXECUÇÃO DE TALISCAS. AF_06/2014</t>
  </si>
  <si>
    <t>APLICAÇÃO MANUAL DE PINTURA COM TINTA LÁTEX ACRÍLICA EM PAREDES, DUAS DEMÃOS. AF_06/2014 (Barrado azul paredes).</t>
  </si>
  <si>
    <t>PINTURA DE PISO COM TINTA EPÓXI, APLICAÇÃO MANUAL, 2 DEMÃOS, INCLUSO PRIMER EPÓXI. AF_05/2021 (saguão refeitório)</t>
  </si>
  <si>
    <t>APLICAÇÃO MANUAL DE PINTURA COM TINTA LÁTEX ACRÍLICA EM PAREDES, DUAS DEMÃOS. AF_06/2014 (Barrado azul muretas canteiros).</t>
  </si>
  <si>
    <t>APLICAÇÃO MANUAL DE PINTURA COM TINTA LÁTEX ACRÍLICA EM PAREDES, DUAS DEMÃOS. AF_06/2014 (Azul pilares muro fachada).</t>
  </si>
  <si>
    <t>TELA DE NYLON TIPO MOSQUITEIRO COM MOLDURA EM ALUMINIO ANODIZADO NATURAL (Esquadrias cozinha refeitório).</t>
  </si>
  <si>
    <t>TELA DE NYLON TIPO MOSQUITEIRO COM MOLDURA EM ALUMINIO ANODIZADO NATURAL (Abertura dos shed do refeitório).</t>
  </si>
  <si>
    <t>APLICAÇÃO MANUAL DE PINTURA COM TINTA LÁTEX ACRÍLICA EM PAREDES, DUAS DEMÃOS. AF_06/2014 (Barrado azul paredes e arquibancadas).</t>
  </si>
  <si>
    <t>PLANTIO DE ÁRVORE ORNAMENTAL COM ALTURA DE MUDA MAIOR QUE 2,00 M E MENOR OU IGUAL A 4,00 M. AF_05/2018 (Ipês nos canteiros da fachada).</t>
  </si>
  <si>
    <r>
      <t xml:space="preserve">ITEM: </t>
    </r>
    <r>
      <rPr>
        <sz val="9"/>
        <color rgb="FF000000"/>
        <rFont val="Gill Sans MT"/>
        <family val="2"/>
      </rPr>
      <t>PS - 044</t>
    </r>
  </si>
  <si>
    <r>
      <t xml:space="preserve">ITEM: </t>
    </r>
    <r>
      <rPr>
        <sz val="9"/>
        <color rgb="FF000000"/>
        <rFont val="Gill Sans MT"/>
        <family val="2"/>
      </rPr>
      <t>PS - 045</t>
    </r>
  </si>
  <si>
    <t>PORTA DE VIDRO TEMPERADO, 6,10X2,50M, DUAS FOLHAS FIXAS, DUAS FOLHAS DE CORRER, BANDEIRA SUPERIOR FIXA  DE 1,00X6,10M, ESPESSURA 10MM, INCLUSIVE ACESSORIOS (P11)</t>
  </si>
  <si>
    <t>INSTALAÇÃO DE VIDRO TEMPERADO, E = 10 MM, ENCAIXADO EM PERFIL U. AF_01/2021_P</t>
  </si>
  <si>
    <t>PUXADOR DE EMBUTIR TIPO CONCHA, COM FURO PARA CHAVE, EM LATAO CROMADO, COMPRIMENTO DE APROX *100* MM E LARGURA DE APROX *40* MM</t>
  </si>
  <si>
    <t>MOLA HIDRAULICA DE PISO, PARA PORTAS DE ATE 1100 MM E PESO DE ATE 120 KG, COM CORPO EM ACO INOX</t>
  </si>
  <si>
    <t>CONJ. DE FERRAGENS PARA PORTA DE VIDRO TEMPERADO, EM ZAMAC CROMADO, CONTEMPLANDO: DOBRADICA INF.; DOBRADICA SUP.; PIVO PARA DOBRADICA INF.; PIVO PARA DOBRADICA SUP.; FECHADURA CENTRAL EM ZAMC CROMADO; CONTRA FECHADURA DE PRESSAO</t>
  </si>
  <si>
    <t>PORTA DE VIDRO TEMPERADO, 3,95X2,50M, DUAS FOLHAS FIXAS, DUAS FOLHAS DE CORRER, BANDEIRA SUPERIOR FIXA  DE 1,00X3,95M, ESPESSURA 10MM, INCLUSIVE ACESSORIOS (P11)</t>
  </si>
  <si>
    <t>PINTURA COM TINTA ALQUÍDICA DE ACABAMENTO (ESMALTE SINTÉTICO BRILHANTE) APLICADA A ROLO OU PINCEL SOBRE SUPERFÍCIES METÁLICAS (EXCETO PERFIL) EXECUTADO EM OBRA (02 DEMÃOS). AF_01/2020</t>
  </si>
  <si>
    <r>
      <t xml:space="preserve">ITEM: </t>
    </r>
    <r>
      <rPr>
        <sz val="9"/>
        <color rgb="FF000000"/>
        <rFont val="Gill Sans MT"/>
        <family val="2"/>
      </rPr>
      <t>PS - 006</t>
    </r>
  </si>
  <si>
    <r>
      <t xml:space="preserve">ITEM: </t>
    </r>
    <r>
      <rPr>
        <sz val="9"/>
        <color rgb="FF000000"/>
        <rFont val="Gill Sans MT"/>
        <family val="2"/>
      </rPr>
      <t>PS - 007</t>
    </r>
  </si>
  <si>
    <t>PS - 007</t>
  </si>
  <si>
    <t>PS - 006</t>
  </si>
  <si>
    <t>PINTURA COM TINTA ALQUÍDICA DE ACABAMENTO (ESMALTE SINTÉTICO FOSCO) PULVERIZADA SOBRE SUPERFÍCIES METÁLICAS (EXCETO PERFIL) EXECUTADO EM OBRA (02 DEMÃOS). AF_01/2020</t>
  </si>
  <si>
    <t>LASTRO COM MATERIAL GRANULAR (AREIA MÉDIA), APLICADO EM PISOS OU RADIERS, ESPESSURA DE *10 CM*. AF_07/2019</t>
  </si>
  <si>
    <t>LAJE PRÉ-MOLDADA UNIDIRECIONAL, BIAPOIADA, PARA FORRO, ENCHIMENTO EM CERÂMICA, VIGOTA CONVENCIONAL, ALTURA TOTAL DA LAJE (ENCHIMENTO+CAPA) = (8+3). AF_11/2020</t>
  </si>
  <si>
    <t>PISO EM CONCRETO 20 MPA PREPARO MECÂNICO, ESPESSURA 7CM. AF_09/2020</t>
  </si>
  <si>
    <t>PORTÃO EM TELA DE AÇO GALVANIZADO, MALHA 1" A 2" SEM REVESTIMENTO, SOLDADAS EM QUADRO DE TUBO GALV. 2" COM CANTONEIRA 3/4", MONTANTES EM TUBO GALVANIZADO DE 4" E ESTICADOR REDONDO E=1/2", INCLUSIVE FECHADURA E DOBRADIÇAS</t>
  </si>
  <si>
    <t>12084 - ORSE</t>
  </si>
  <si>
    <t>ADMINISTRAÇÃO LOCAL DA  OBRA</t>
  </si>
  <si>
    <t>ENCARREGADO GERAL DE OBRAS COM ENCARGOS COMPLEMENTARES</t>
  </si>
  <si>
    <t>VIGIA NOTURNO COM ENCARGOS COMPLEMENTARES</t>
  </si>
  <si>
    <r>
      <t xml:space="preserve">MESTRE  = </t>
    </r>
    <r>
      <rPr>
        <b/>
        <sz val="10"/>
        <color theme="1"/>
        <rFont val="Calibri"/>
        <family val="2"/>
        <scheme val="minor"/>
      </rPr>
      <t>6 MESES DE OBRA</t>
    </r>
  </si>
  <si>
    <r>
      <t>ENGENHEIRO CIVIL  - 7,5h / SEMANA * 24 SEMANAS =</t>
    </r>
    <r>
      <rPr>
        <b/>
        <sz val="10"/>
        <rFont val="Calibri"/>
        <family val="2"/>
        <scheme val="minor"/>
      </rPr>
      <t xml:space="preserve"> 180 H  </t>
    </r>
    <r>
      <rPr>
        <sz val="10"/>
        <rFont val="Calibri"/>
        <family val="2"/>
        <scheme val="minor"/>
      </rPr>
      <t xml:space="preserve">                                                                                                                                                    </t>
    </r>
  </si>
  <si>
    <r>
      <t xml:space="preserve">VIGIA NOTURNO - 12 h*30 DIAS*10 MESES = </t>
    </r>
    <r>
      <rPr>
        <b/>
        <sz val="10"/>
        <rFont val="Calibri"/>
        <family val="2"/>
        <scheme val="minor"/>
      </rPr>
      <t>2160 H</t>
    </r>
  </si>
  <si>
    <t>MÊS</t>
  </si>
  <si>
    <t>LETRAS DE CAIXA PARA IDENTIFICAÇÃO DO AMBIENTE, (EXEMPLO DE NOME:"ESCOLA ESTADUAL DE EDUCAÇÃO PROFISSIONAL") EM AÇO GALVANIZADO PREPARADA COM FUNDO ANTICORROSIVO E PINTURA EM TINTA AUTOMOTIVA (CENTRO PROFISSIONALIZANTE)</t>
  </si>
  <si>
    <t>REVESTIMENTO DE ACM PARA FACHADA (Letreiro).</t>
  </si>
  <si>
    <t>REVESTIMENTO DE ACM</t>
  </si>
  <si>
    <t>PISO AO TETO</t>
  </si>
  <si>
    <t>13.479.315/0001-05</t>
  </si>
  <si>
    <t>(66)99978-7969</t>
  </si>
  <si>
    <t>FRIZZO</t>
  </si>
  <si>
    <t>27.405.167/0001-99</t>
  </si>
  <si>
    <t>(66)3545-1117</t>
  </si>
  <si>
    <t>MESTRE ACM</t>
  </si>
  <si>
    <t>20.550.336/0001-35</t>
  </si>
  <si>
    <t>(66)99606-9385</t>
  </si>
  <si>
    <t>18.0</t>
  </si>
  <si>
    <t>CLIMATIZAÇÃO</t>
  </si>
  <si>
    <t>TAPUME COM TELHA METÁLICA. AF_05/2018 (H=1,80m)</t>
  </si>
  <si>
    <t>CLIMATIZADOR DE AMBIENTE-POTENCIA MINIMA DO MOTOR DE 1,5CV TRIFASICO, VAZAO MINIMA DE 36.000 M3/H, AREA DE COBERTURA DE ATÉ 450M2, ALIMENTAÇÃO DE AGUA POTAVEL POR ELETRODUTO, VOLTAGEM 110/220V, CONTROLE REMOTO</t>
  </si>
  <si>
    <t>PM DE LUCAS DO RIO VERDE</t>
  </si>
  <si>
    <t>RADAR - pregão eletrônico (16/2021) - 399288-8</t>
  </si>
  <si>
    <t>BICICLETÁRIO EM TUBO DE AÇO GALVANIZADO DIAM=2.1/2", PARA 6 BICICLETAS, CHUMBADAS NO PISO, INCLUSO PINTURA DE ACABAMENTO COM 02 DEMÃOS</t>
  </si>
  <si>
    <t>PISO ANTIDERRAPANTE - PARA GINÁSIOS, 250X250X11, 100% RESISTENTE A ÁGUA, MATERIAL MODULAR/POLIPROPILENO COPOLIMERO, SISTEMA DE ENCAIXE COM TRAVAMENTO MACHO E FEMEA, PROTEÇÃO UV</t>
  </si>
  <si>
    <t>ATA DE REGISTRO DE PREÇO</t>
  </si>
  <si>
    <t>146/2020</t>
  </si>
  <si>
    <t>SINAPI - NOVEMBRO 2021 - DESONERADO; ORSE - AGO/SET/OUT. 2021 - DESONERADO.</t>
  </si>
  <si>
    <t>COTAÇÃO - 1</t>
  </si>
  <si>
    <t>PS - 008</t>
  </si>
  <si>
    <r>
      <t xml:space="preserve">ITEM: </t>
    </r>
    <r>
      <rPr>
        <sz val="9"/>
        <color rgb="FF000000"/>
        <rFont val="Gill Sans MT"/>
        <family val="2"/>
      </rPr>
      <t>PS - 008</t>
    </r>
  </si>
  <si>
    <t>PS - 011</t>
  </si>
  <si>
    <t>PS - 013</t>
  </si>
  <si>
    <t>PS - 019</t>
  </si>
  <si>
    <r>
      <t xml:space="preserve">ITEM: </t>
    </r>
    <r>
      <rPr>
        <sz val="9"/>
        <color rgb="FF000000"/>
        <rFont val="Gill Sans MT"/>
        <family val="2"/>
      </rPr>
      <t>PS - 019</t>
    </r>
  </si>
  <si>
    <r>
      <t xml:space="preserve">ITEM: </t>
    </r>
    <r>
      <rPr>
        <sz val="9"/>
        <color rgb="FF000000"/>
        <rFont val="Gill Sans MT"/>
        <family val="2"/>
      </rPr>
      <t>PS - 021</t>
    </r>
  </si>
  <si>
    <t>PS - 021</t>
  </si>
  <si>
    <t>PS - 025</t>
  </si>
  <si>
    <r>
      <t xml:space="preserve">ITEM: </t>
    </r>
    <r>
      <rPr>
        <sz val="9"/>
        <color rgb="FF000000"/>
        <rFont val="Gill Sans MT"/>
        <family val="2"/>
      </rPr>
      <t>PS - 026</t>
    </r>
  </si>
  <si>
    <t>PS - 026</t>
  </si>
  <si>
    <r>
      <t xml:space="preserve">ITEM: </t>
    </r>
    <r>
      <rPr>
        <sz val="9"/>
        <color rgb="FF000000"/>
        <rFont val="Gill Sans MT"/>
        <family val="2"/>
      </rPr>
      <t>PS - 027</t>
    </r>
  </si>
  <si>
    <t>PS - 027</t>
  </si>
  <si>
    <r>
      <t xml:space="preserve">ITEM: </t>
    </r>
    <r>
      <rPr>
        <sz val="9"/>
        <color rgb="FF000000"/>
        <rFont val="Gill Sans MT"/>
        <family val="2"/>
      </rPr>
      <t>PS - 028</t>
    </r>
  </si>
  <si>
    <t>PS - 028</t>
  </si>
  <si>
    <r>
      <t xml:space="preserve">ITEM: </t>
    </r>
    <r>
      <rPr>
        <sz val="9"/>
        <color rgb="FF000000"/>
        <rFont val="Gill Sans MT"/>
        <family val="2"/>
      </rPr>
      <t>PS - 029</t>
    </r>
  </si>
  <si>
    <t>PS - 029</t>
  </si>
  <si>
    <r>
      <t xml:space="preserve">ITEM: </t>
    </r>
    <r>
      <rPr>
        <sz val="9"/>
        <color rgb="FF000000"/>
        <rFont val="Gill Sans MT"/>
        <family val="2"/>
      </rPr>
      <t>PS - 030</t>
    </r>
  </si>
  <si>
    <t>PS - 030</t>
  </si>
  <si>
    <r>
      <t xml:space="preserve">ITEM: </t>
    </r>
    <r>
      <rPr>
        <sz val="9"/>
        <color rgb="FF000000"/>
        <rFont val="Gill Sans MT"/>
        <family val="2"/>
      </rPr>
      <t>PS - 031</t>
    </r>
  </si>
  <si>
    <t>PS - 031</t>
  </si>
  <si>
    <r>
      <t xml:space="preserve">ITEM: </t>
    </r>
    <r>
      <rPr>
        <sz val="9"/>
        <color rgb="FF000000"/>
        <rFont val="Gill Sans MT"/>
        <family val="2"/>
      </rPr>
      <t>PS - 034</t>
    </r>
  </si>
  <si>
    <r>
      <t xml:space="preserve">ITEM: </t>
    </r>
    <r>
      <rPr>
        <sz val="9"/>
        <color rgb="FF000000"/>
        <rFont val="Gill Sans MT"/>
        <family val="2"/>
      </rPr>
      <t>PS - 035</t>
    </r>
  </si>
  <si>
    <r>
      <t xml:space="preserve">ITEM: </t>
    </r>
    <r>
      <rPr>
        <sz val="9"/>
        <color rgb="FF000000"/>
        <rFont val="Gill Sans MT"/>
        <family val="2"/>
      </rPr>
      <t>PS - 040</t>
    </r>
  </si>
  <si>
    <t>PS - 034</t>
  </si>
  <si>
    <t>PS - 035</t>
  </si>
  <si>
    <t>PS - 036</t>
  </si>
  <si>
    <t>PS - 037</t>
  </si>
  <si>
    <t>PS - 038</t>
  </si>
  <si>
    <t>PS - 039</t>
  </si>
  <si>
    <t>PS - 040</t>
  </si>
  <si>
    <t>PS - 041</t>
  </si>
  <si>
    <t>PS - 042</t>
  </si>
  <si>
    <t>PS - 043</t>
  </si>
  <si>
    <t>PS - 045</t>
  </si>
  <si>
    <t>COTAÇÃO - 021</t>
  </si>
  <si>
    <t>BOTOEIRA COM ACIONAMENTO BOMBA COM MARTELO</t>
  </si>
  <si>
    <t>AUXILIAR DE ENCANADOR OU BOMBEIRO HIDRÁULICO COM ENCARGOS COMPLEMENTARES</t>
  </si>
  <si>
    <t>BOMBA DE INCÊNDIO 7,5 CV TRIFÁSICA 220/380V BPI-22 R 2.1/2 POL 155 MM IR-3 SCHNEIDER</t>
  </si>
  <si>
    <t>COTAÇÃO - 037</t>
  </si>
  <si>
    <t>FITA VEDA ROSCA EM ROLOS DE 18 MM X 10 M (L X C)</t>
  </si>
  <si>
    <t>REGISTRO OU VALVULA GLOBO ANGULAR EM LATAO, PARA HIDRANTES EM INSTALACAO PREDIAL DE INCENDIO, 45 GRAUS, DIAMETRO DE 2 1/2", COM VOLANTE, CLASSE DE PRESSAO DE ATE 200 PSI</t>
  </si>
  <si>
    <t>ARGAMASSA TRAÇO 1:2:8 (EM VOLUME DE CIMENTO, CAL E AREIA MÉDIA ÚMIDA) PARA EMBOÇO/MASSA ÚNICA/ASSENTAMENTO DE ALVENARIA DE VEDAÇÃO, PREPARO MECÂNICO COM MISTURADOR DE EIXO HORIZONTAL DE 300 KG. AF_08/2019</t>
  </si>
  <si>
    <t>COTAÇÃO - 052</t>
  </si>
  <si>
    <t>LUMINÁRIA DE EMERGENCIA 1200 LUMENS 2 FAROIS</t>
  </si>
  <si>
    <t>SIRENE ELETRÔNICA, 12 V, ALARME DE EMERGÊNCIA</t>
  </si>
  <si>
    <t>COTAÇÃO - 025</t>
  </si>
  <si>
    <t>COTAÇÃO - 024</t>
  </si>
  <si>
    <t>CENTRAL DE ALARME IPA, 12 LAÇOS, SEM BATERIA</t>
  </si>
  <si>
    <t>BATERIA SELADA PARA CENTRAL DE ALARME, 12V/5A</t>
  </si>
  <si>
    <t>PLACA DE SINALIZACAO DE SEGURANCA CONTRA INCENDIO, FOTOLUMINESCENTE, QUADRADA, *20 X 20* CM, EM PVC *2* MM ANTI-CHAMAS (SIMBOLOS, CORES E PICTOGRAMAS CONFORME NBR 13434)</t>
  </si>
  <si>
    <t>PLACA DE SINALIZACAO DE SEGURANCA CONTRA INCENDIO, FOTOLUMINESCENTE, RETANGULAR, *20 X 40* CM, EM PVC *2* MM ANTI-CHAMAS (SIMBOLOS, CORES E PICTOGRAMAS CONFORME NBR 13434)</t>
  </si>
  <si>
    <t>CARPINTEIRO DE FORMAS COM ENCARGOS COMPLEMENTARES</t>
  </si>
  <si>
    <t>CONCRETO MAGRO PARA LASTRO, TRAÇO 1:4,5:4,5 (EM MASSA SECA DE CIMENTO/ AREIA MÉDIA/ BRITA 1) - PREPARO MECÂNICO COM BETONEIRA 400 L. AF_05/2021</t>
  </si>
  <si>
    <t>SARRAFO NAO APARELHADO *2,5 X 7* CM, EM MACARANDUBA, ANGELIM OU EQUIVALENTE DA REGIAO -  BRUTA</t>
  </si>
  <si>
    <t xml:space="preserve">M     </t>
  </si>
  <si>
    <t>PONTALETE *7,5 X 7,5* CM EM PINUS, MISTA OU EQUIVALENTE DA REGIAO - BRUTA</t>
  </si>
  <si>
    <t>PLACA DE OBRA (PARA CONSTRUCAO CIVIL) EM CHAPA GALVANIZADA *N. 22*, ADESIVADA, DE *2,0 X 1,125* M (SEM POSTES PARA FIXACAO)</t>
  </si>
  <si>
    <t xml:space="preserve">M2    </t>
  </si>
  <si>
    <t>PREGO DE ACO POLIDO COM CABECA 18 X 30 (2 3/4 X 10)</t>
  </si>
  <si>
    <t xml:space="preserve">KG    </t>
  </si>
  <si>
    <r>
      <t xml:space="preserve">ITEM: </t>
    </r>
    <r>
      <rPr>
        <sz val="9"/>
        <color rgb="FF000000"/>
        <rFont val="Gill Sans MT"/>
        <family val="2"/>
      </rPr>
      <t>PS - 046</t>
    </r>
  </si>
  <si>
    <t>PS - 046</t>
  </si>
  <si>
    <r>
      <t xml:space="preserve">ITEM: </t>
    </r>
    <r>
      <rPr>
        <sz val="9"/>
        <color rgb="FF000000"/>
        <rFont val="Gill Sans MT"/>
        <family val="2"/>
      </rPr>
      <t>PS - 047</t>
    </r>
  </si>
  <si>
    <t>CABO DE COBRE NU 35 MM2 MEIO-DURO</t>
  </si>
  <si>
    <t>PS - 047</t>
  </si>
  <si>
    <t>PORTAO DE CORRER EM GRADIL FIXO DE BARRA DE FERRO CHATA DE 3 X 1/4" NA VERTICAL, SEM REQUADRO, ACABAMENTO NATURAL, COM TRILHOS E ROLDANAS</t>
  </si>
  <si>
    <t>DRENAGEM</t>
  </si>
  <si>
    <t>ESCAVAÇÃO MANUAL DE VALA COM PROFUNDIDADE MENOR OU IGUAL A 1,30 M. AF_03/2016</t>
  </si>
  <si>
    <t>REATERRO MANUAL DE VALAS COM COMPACTAÇÃO MECANIZADA. AF_04/2016</t>
  </si>
  <si>
    <t>TUBO PVC, SERIE NORMAL, ESGOTO PREDIAL, DN 100 MM, FORNECIDO E INSTALADO EM RAMAL DE DESCARGA OU RAMAL DE ESGOTO SANITÁRIO. AF_12/2014</t>
  </si>
  <si>
    <t xml:space="preserve">M </t>
  </si>
  <si>
    <t>CAIXA DE AREIA PLUVIAL COM GRELHA, EM ALVENARIA COM BLOCOS DE CONCRETO, DIMENSÕES INTERNAS 0,6X0,6X0,6M, PARA REDE DE ÁGUA PLUVIAL.</t>
  </si>
  <si>
    <r>
      <t xml:space="preserve">ITEM: </t>
    </r>
    <r>
      <rPr>
        <sz val="9"/>
        <color rgb="FF000000"/>
        <rFont val="Gill Sans MT"/>
        <family val="2"/>
      </rPr>
      <t>PS - 048</t>
    </r>
  </si>
  <si>
    <t>PS - 048</t>
  </si>
  <si>
    <t>CHI</t>
  </si>
  <si>
    <t>PS - 049</t>
  </si>
  <si>
    <t>PS - 050</t>
  </si>
  <si>
    <t>PS - 051</t>
  </si>
  <si>
    <t>PREPARO DE FUNDO DE VALA COM LARGURA MENOR QUE 1,5 M, EM LOCAL COM NÍVEL BAIXO DE INTERFERÊNCIA. AF_06/2016</t>
  </si>
  <si>
    <t>ARGAMASSA TRAÇO 1:3 (CIMENTO E AREIA), PREPARO MECANICO , INCLUSO ADITIVO IMPERMEABILIZANTE</t>
  </si>
  <si>
    <t>GRELHA DE FERRO FUNDIDO PARA CANALETA LARG = 30CM, FORNECIMENTO E ASSENTAMENTO</t>
  </si>
  <si>
    <r>
      <t xml:space="preserve">ITEM: </t>
    </r>
    <r>
      <rPr>
        <sz val="9"/>
        <color rgb="FF000000"/>
        <rFont val="Gill Sans MT"/>
        <family val="2"/>
      </rPr>
      <t>PS - 049</t>
    </r>
  </si>
  <si>
    <r>
      <t xml:space="preserve">ITEM: </t>
    </r>
    <r>
      <rPr>
        <sz val="9"/>
        <color rgb="FF000000"/>
        <rFont val="Gill Sans MT"/>
        <family val="2"/>
      </rPr>
      <t>PS - 050</t>
    </r>
  </si>
  <si>
    <r>
      <t xml:space="preserve">ITEM: </t>
    </r>
    <r>
      <rPr>
        <sz val="9"/>
        <color rgb="FF000000"/>
        <rFont val="Gill Sans MT"/>
        <family val="2"/>
      </rPr>
      <t>PS - 051</t>
    </r>
  </si>
  <si>
    <t>RETROESCAVADEIRA SOBRE RODAS COM CARREGADEIRA, TRAÇÃO 4X4, POTÊNCIA LÍQ. 88 HP, CAÇAMBA CARREG. CAP. MÍN. 1 M3, CAÇAMBA RETRO CAP. 0,26 M3, PESO OPERACIONAL MÍN. 6.674 KG, PROFUNDIDADE ESCAVAÇÃO MÁX. 4,37 M - CHP DIURNO. AF_06/2014</t>
  </si>
  <si>
    <t>BLOCO DE VEDACAO DE CONCRETO, 9 X 19 X 39 CM (CLASSE C - NBR 6136)</t>
  </si>
  <si>
    <t>PEDRA BRITADA N. 1 (9,5 a 19 MM) POSTO PEDREIRA/FORNECEDOR, SEM FRETE</t>
  </si>
  <si>
    <t>ARGAMASSA TRAÇO 1:4 (EM VOLUME DE CIMENTO E AREIA GROSSA ÚMIDA) PARA CHAPISCO CONVENCIONAL, PREPARO MECÂNICO COM BETONEIRA 400 L. AF_08/2019</t>
  </si>
  <si>
    <t>COMPACTADOR DE SOLOS DE PERCUSSÃO (SOQUETE) COM MOTOR A GASOLINA 4 TEMPOS, POTÊNCIA 4 CV - CHP DIURNO. AF_08/2015</t>
  </si>
  <si>
    <t>COMPACTADOR DE SOLOS DE PERCUSSÃO (SOQUETE) COM MOTOR A GASOLINA 4 TEMPOS, POTÊNCIA 4 CV - CHI DIURNO. AF_08/2015</t>
  </si>
  <si>
    <t>ARGAMASSA TRAÇO 1:3 (EM VOLUME DE CIMENTO E AREIA MÉDIA ÚMIDA), PREPARO MECÂNICO COM BETONEIRA 400 L. AF_08/2019</t>
  </si>
  <si>
    <t>ADITIVO IMPERMEABILIZANTE DE PEGA NORMAL PARA ARGAMASSAS E CONCRETOS SEM ARMACAO, LIQUIDO E ISENTO DE CLORETOS</t>
  </si>
  <si>
    <t>GRELHA FOFO SIMPLES COM REQUADRO, CARGA MAXIMA 12,5 T, *300 X 1000* MM, E= *15* MM, AREA ESTACIONAMENTO CARRO PASSEIO</t>
  </si>
  <si>
    <t>EXECUÇÃO DE PAVIMENTO COM APLICAÇÃO DE CONCRETO ASFÁLTICO, CAMADA DE ROLAMENTO - EXCLUSIVE CARGA E TRANSPORTE. AF_11/2019 (250 m2, 0,30m espessura)</t>
  </si>
  <si>
    <t>TRANSPORTE COM CAMINHÃO TANQUE DE TRANSPORTE DE MATERIAL ASFÁLTICO DE 30000 L, EM VIA URBANA PAVIMENTADA, ADICIONAL PARA DMT EXCEDENTE A 30 KM (UNIDADE: TXKM). AF_07/2020</t>
  </si>
  <si>
    <t>TXKM</t>
  </si>
  <si>
    <t>2.1.1</t>
  </si>
  <si>
    <t>2.1.2</t>
  </si>
  <si>
    <t>2.1.3</t>
  </si>
  <si>
    <t>2.1.4</t>
  </si>
  <si>
    <t>2.1.5</t>
  </si>
  <si>
    <t>1.1.1</t>
  </si>
  <si>
    <t>1.2.1</t>
  </si>
  <si>
    <t>5.0</t>
  </si>
  <si>
    <t>5.1</t>
  </si>
  <si>
    <t>5.1.1</t>
  </si>
  <si>
    <t>5.2</t>
  </si>
  <si>
    <t>5.2.1</t>
  </si>
  <si>
    <t>5.2.2</t>
  </si>
  <si>
    <t>5.2.3</t>
  </si>
  <si>
    <t>5.2.4</t>
  </si>
  <si>
    <t>7.1.2</t>
  </si>
  <si>
    <t>7.1.3</t>
  </si>
  <si>
    <t>8.2</t>
  </si>
  <si>
    <t>8.3</t>
  </si>
  <si>
    <t>9.0</t>
  </si>
  <si>
    <t>9.1</t>
  </si>
  <si>
    <t>9.2</t>
  </si>
  <si>
    <t>9.3</t>
  </si>
  <si>
    <t>9.4</t>
  </si>
  <si>
    <t>9.5</t>
  </si>
  <si>
    <t>10.1.1</t>
  </si>
  <si>
    <t>11.1.1</t>
  </si>
  <si>
    <t>12.0</t>
  </si>
  <si>
    <t>12.1</t>
  </si>
  <si>
    <t>12.1.1</t>
  </si>
  <si>
    <t>12.2</t>
  </si>
  <si>
    <t>12.2.1</t>
  </si>
  <si>
    <t>12.2.2</t>
  </si>
  <si>
    <t>12.2.3</t>
  </si>
  <si>
    <t>12.2.4</t>
  </si>
  <si>
    <t>12.2.5</t>
  </si>
  <si>
    <t>12.2.6</t>
  </si>
  <si>
    <t>13.0</t>
  </si>
  <si>
    <t>13.1</t>
  </si>
  <si>
    <t>13.1.1</t>
  </si>
  <si>
    <t>15.0</t>
  </si>
  <si>
    <t>15.1</t>
  </si>
  <si>
    <t>15.2</t>
  </si>
  <si>
    <t>15.3</t>
  </si>
  <si>
    <t>17.2</t>
  </si>
  <si>
    <t>17.3</t>
  </si>
  <si>
    <t>18.1</t>
  </si>
  <si>
    <t>18.1.1</t>
  </si>
  <si>
    <t>18.2</t>
  </si>
  <si>
    <t>18.2.1</t>
  </si>
  <si>
    <t>19.1.1</t>
  </si>
  <si>
    <t>19.1.2</t>
  </si>
  <si>
    <t>19.1.3</t>
  </si>
  <si>
    <t>19.1.4</t>
  </si>
  <si>
    <t>19.1.5</t>
  </si>
  <si>
    <t>19.2.1</t>
  </si>
  <si>
    <t>19.2.2</t>
  </si>
  <si>
    <t>19.2.3</t>
  </si>
  <si>
    <t>20.0</t>
  </si>
  <si>
    <t>20.1</t>
  </si>
  <si>
    <t>21.1.1</t>
  </si>
  <si>
    <t>21.1.2</t>
  </si>
  <si>
    <t>20.1.1</t>
  </si>
  <si>
    <t>20.1.2</t>
  </si>
  <si>
    <t>20.2</t>
  </si>
  <si>
    <t>20.2.1</t>
  </si>
  <si>
    <t>20.2.2</t>
  </si>
  <si>
    <t>20.3</t>
  </si>
  <si>
    <t>20.3.1</t>
  </si>
  <si>
    <t>22.0</t>
  </si>
  <si>
    <t>22.1</t>
  </si>
  <si>
    <t>22.1.1</t>
  </si>
  <si>
    <t>22.1.2</t>
  </si>
  <si>
    <t>22.1.3</t>
  </si>
  <si>
    <t>22.2</t>
  </si>
  <si>
    <t>22.2.1</t>
  </si>
  <si>
    <t>22.2.2</t>
  </si>
  <si>
    <t>22.2.3</t>
  </si>
  <si>
    <t>22.2.4</t>
  </si>
  <si>
    <t>22.2.5</t>
  </si>
  <si>
    <t>22.2.6</t>
  </si>
  <si>
    <t>22.2.7</t>
  </si>
  <si>
    <t>22.2.8</t>
  </si>
  <si>
    <t>22.3</t>
  </si>
  <si>
    <t>22.3.1</t>
  </si>
  <si>
    <t>22.3.2</t>
  </si>
  <si>
    <t>23.1.2</t>
  </si>
  <si>
    <t>23.1.3</t>
  </si>
  <si>
    <t>23.1.4</t>
  </si>
  <si>
    <t>23.1.5</t>
  </si>
  <si>
    <t>23.1.6</t>
  </si>
  <si>
    <t>23.1.7</t>
  </si>
  <si>
    <t>23.1.8</t>
  </si>
  <si>
    <t>23.1.9</t>
  </si>
  <si>
    <t>23.1.10</t>
  </si>
  <si>
    <t>23.1.11</t>
  </si>
  <si>
    <t>23.1.12</t>
  </si>
  <si>
    <t>23.1.13</t>
  </si>
  <si>
    <t>23.1.14</t>
  </si>
  <si>
    <t>23.1.15</t>
  </si>
  <si>
    <t>23.1.16</t>
  </si>
  <si>
    <t>23.1.17</t>
  </si>
  <si>
    <t>23.1.18</t>
  </si>
  <si>
    <t>23.1.19</t>
  </si>
  <si>
    <t>23.1.20</t>
  </si>
  <si>
    <t>23.1.21</t>
  </si>
  <si>
    <t>24.0</t>
  </si>
  <si>
    <t>24.1</t>
  </si>
  <si>
    <t>24.2</t>
  </si>
  <si>
    <t>24.3</t>
  </si>
  <si>
    <t>25.3</t>
  </si>
  <si>
    <t>27.1</t>
  </si>
  <si>
    <t>27.3</t>
  </si>
  <si>
    <t>29.2</t>
  </si>
  <si>
    <t>29.3</t>
  </si>
  <si>
    <t>29.4</t>
  </si>
  <si>
    <t>29.5</t>
  </si>
  <si>
    <t>29.6</t>
  </si>
  <si>
    <t>31.2</t>
  </si>
  <si>
    <t>32.1.1</t>
  </si>
  <si>
    <t>32.1.2</t>
  </si>
  <si>
    <t>32.2.1</t>
  </si>
  <si>
    <t>32.2.2</t>
  </si>
  <si>
    <t>32.2.3</t>
  </si>
  <si>
    <t>32.3.1</t>
  </si>
  <si>
    <t>32.3.2</t>
  </si>
  <si>
    <t>32.4</t>
  </si>
  <si>
    <t>32.4.1</t>
  </si>
  <si>
    <t>32.4.2</t>
  </si>
  <si>
    <t>32.5</t>
  </si>
  <si>
    <t>32.5.1</t>
  </si>
  <si>
    <t>34.1</t>
  </si>
  <si>
    <t>34.3</t>
  </si>
  <si>
    <t>34.4</t>
  </si>
  <si>
    <t>35.1.1</t>
  </si>
  <si>
    <t>36.1</t>
  </si>
  <si>
    <t>37.1.1</t>
  </si>
  <si>
    <t>37.1.2</t>
  </si>
  <si>
    <t>37.1.3</t>
  </si>
  <si>
    <t>37.1.4</t>
  </si>
  <si>
    <t>37.1.5</t>
  </si>
  <si>
    <t>37.1.6</t>
  </si>
  <si>
    <t>37.1.7</t>
  </si>
  <si>
    <t>37.1.8</t>
  </si>
  <si>
    <t>37.1.9</t>
  </si>
  <si>
    <t>37.1.10</t>
  </si>
  <si>
    <t>37.2.1</t>
  </si>
  <si>
    <t>37.2.2</t>
  </si>
  <si>
    <t>37.2.3</t>
  </si>
  <si>
    <t>37.2.4</t>
  </si>
  <si>
    <t>37.2.5</t>
  </si>
  <si>
    <t>37.3.1</t>
  </si>
  <si>
    <t>37.3.2</t>
  </si>
  <si>
    <t>37.4</t>
  </si>
  <si>
    <t>37.4.1</t>
  </si>
  <si>
    <t>37.4.2</t>
  </si>
  <si>
    <t>37.4.3</t>
  </si>
  <si>
    <t>37.4.4</t>
  </si>
  <si>
    <t>37.4.5</t>
  </si>
  <si>
    <t>37.5</t>
  </si>
  <si>
    <t>37.5.1</t>
  </si>
  <si>
    <t>37.5.2</t>
  </si>
  <si>
    <t>37.5.3</t>
  </si>
  <si>
    <t>37.5.4</t>
  </si>
  <si>
    <t>37.5.5</t>
  </si>
  <si>
    <t>37.6</t>
  </si>
  <si>
    <t>37.6.1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</si>
</sst>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_(&quot;R$ &quot;* #,##0.00_);_(&quot;R$ &quot;* \(#,##0.00\);_(&quot;R$ &quot;* &quot;-&quot;??_);_(@_)"/>
    <numFmt numFmtId="168" formatCode="_([$€-2]* #,##0.00_);_([$€-2]* \(#,##0.00\);_([$€-2]* &quot;-&quot;??_)"/>
    <numFmt numFmtId="169" formatCode="#,##0.0000"/>
    <numFmt numFmtId="170" formatCode="#,##0.000000"/>
    <numFmt numFmtId="171" formatCode="0.00000000000000"/>
    <numFmt numFmtId="172" formatCode="#,##0.00\ &quot;m²&quot;"/>
    <numFmt numFmtId="173" formatCode="_ * #,##0.00_ ;_ * \-#,##0.00_ ;_ * &quot;-&quot;??_ ;_ @_ "/>
    <numFmt numFmtId="174" formatCode="_ * #,##0_ ;_ * \-#,##0_ ;_ * &quot;-&quot;_ ;_ @_ "/>
    <numFmt numFmtId="175" formatCode="_ &quot;S/&quot;* #,##0_ ;_ &quot;S/&quot;* \-#,##0_ ;_ &quot;S/&quot;* &quot;-&quot;_ ;_ @_ "/>
    <numFmt numFmtId="176" formatCode="_ &quot;S/&quot;* #,##0.00_ ;_ &quot;S/&quot;* \-#,##0.00_ ;_ &quot;S/&quot;* &quot;-&quot;??_ ;_ @_ "/>
    <numFmt numFmtId="177" formatCode="_-&quot;$&quot;* #,##0_-;\-&quot;$&quot;* #,##0_-;_-&quot;$&quot;* &quot;-&quot;_-;_-@_-"/>
    <numFmt numFmtId="178" formatCode="_-&quot;$&quot;* #,##0.00_-;\-&quot;$&quot;* #,##0.00_-;_-&quot;$&quot;* &quot;-&quot;??_-;_-@_-"/>
    <numFmt numFmtId="179" formatCode="0.000%"/>
    <numFmt numFmtId="180" formatCode="0.000"/>
    <numFmt numFmtId="181" formatCode="#,##0.0000000"/>
    <numFmt numFmtId="182" formatCode="&quot;R$&quot;\ #,##0.00"/>
    <numFmt numFmtId="183" formatCode="#,##0.00000000"/>
  </numFmts>
  <fonts count="90">
    <font>
      <sz val="11"/>
      <color theme="1"/>
      <name val="Calibri"/>
      <family val="2"/>
      <scheme val="minor"/>
    </font>
    <font>
      <sz val="11"/>
      <color indexed="8"/>
      <name val="Calibri"/>
      <family val="2"/>
    </font>
    <font>
      <sz val="11"/>
      <color theme="1"/>
      <name val="Calibri"/>
      <family val="2"/>
      <scheme val="minor"/>
    </font>
    <font>
      <sz val="11"/>
      <color theme="1"/>
      <name val="Cambria"/>
      <family val="1"/>
      <scheme val="major"/>
    </font>
    <font>
      <sz val="11"/>
      <color rgb="FF000000"/>
      <name val="Calibri"/>
      <family val="2"/>
      <scheme val="minor"/>
    </font>
    <font>
      <b/>
      <sz val="11"/>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6"/>
      <color theme="1"/>
      <name val="Cambria"/>
      <family val="1"/>
      <scheme val="major"/>
    </font>
    <font>
      <b/>
      <sz val="9"/>
      <color theme="1"/>
      <name val="Gill Sans MT"/>
      <family val="2"/>
    </font>
    <font>
      <sz val="9"/>
      <color theme="1"/>
      <name val="Gill Sans MT"/>
      <family val="2"/>
    </font>
    <font>
      <sz val="9"/>
      <name val="Gill Sans MT"/>
      <family val="2"/>
    </font>
    <font>
      <b/>
      <sz val="9"/>
      <name val="Gill Sans MT"/>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7.5"/>
      <color theme="1"/>
      <name val="Gill Sans MT"/>
      <family val="2"/>
    </font>
    <font>
      <b/>
      <sz val="9"/>
      <color indexed="8"/>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11"/>
      <name val="Calibri"/>
      <family val="2"/>
      <scheme val="minor"/>
    </font>
    <font>
      <b/>
      <sz val="10"/>
      <name val="Arial"/>
      <family val="2"/>
    </font>
    <font>
      <b/>
      <sz val="14"/>
      <color theme="1"/>
      <name val="Calibri"/>
      <family val="2"/>
      <scheme val="minor"/>
    </font>
    <font>
      <b/>
      <sz val="14"/>
      <color theme="1"/>
      <name val="Calibri"/>
      <family val="2"/>
    </font>
    <font>
      <sz val="11"/>
      <color theme="1"/>
      <name val="Calibri"/>
      <family val="2"/>
    </font>
    <font>
      <sz val="8"/>
      <name val="Arial"/>
      <family val="1"/>
    </font>
    <font>
      <sz val="10"/>
      <color theme="1"/>
      <name val="Arial"/>
      <family val="2"/>
    </font>
    <font>
      <b/>
      <sz val="9"/>
      <color theme="0"/>
      <name val="Gill Sans MT"/>
      <family val="2"/>
    </font>
    <font>
      <b/>
      <sz val="11"/>
      <name val="Calibri"/>
      <family val="2"/>
      <scheme val="minor"/>
    </font>
    <font>
      <sz val="9"/>
      <name val="Arial"/>
      <family val="2"/>
    </font>
    <font>
      <sz val="9"/>
      <name val="Gill"/>
    </font>
    <font>
      <b/>
      <sz val="13"/>
      <color theme="1"/>
      <name val="Calibri"/>
      <family val="2"/>
      <scheme val="minor"/>
    </font>
    <font>
      <b/>
      <sz val="11"/>
      <color rgb="FFFF0000"/>
      <name val="Calibri"/>
      <family val="2"/>
      <scheme val="minor"/>
    </font>
    <font>
      <sz val="11"/>
      <color rgb="FF000000"/>
      <name val="Calibri"/>
      <family val="2"/>
    </font>
    <font>
      <sz val="23"/>
      <color theme="1"/>
      <name val="Calibri"/>
      <family val="2"/>
      <scheme val="minor"/>
    </font>
    <font>
      <b/>
      <sz val="9"/>
      <name val="Arial"/>
      <family val="2"/>
    </font>
    <font>
      <sz val="11"/>
      <name val="Calibri Light"/>
      <family val="2"/>
    </font>
    <font>
      <sz val="10"/>
      <color theme="1"/>
      <name val="Gill Sans MT"/>
      <family val="2"/>
    </font>
    <font>
      <b/>
      <sz val="10"/>
      <color theme="1"/>
      <name val="Gill Sans MT"/>
      <family val="2"/>
    </font>
    <font>
      <b/>
      <sz val="11"/>
      <name val="Gill Sans MT"/>
      <family val="2"/>
    </font>
    <font>
      <b/>
      <sz val="11"/>
      <color rgb="FFFF0000"/>
      <name val="Gill Sans MT"/>
      <family val="2"/>
    </font>
    <font>
      <u/>
      <sz val="10"/>
      <color theme="1"/>
      <name val="Gill Sans MT"/>
      <family val="2"/>
    </font>
    <font>
      <sz val="9"/>
      <color rgb="FFFF0000"/>
      <name val="Gill Sans MT"/>
      <family val="2"/>
    </font>
    <font>
      <b/>
      <sz val="13"/>
      <name val="Gill Sans MT"/>
      <family val="2"/>
    </font>
    <font>
      <sz val="11"/>
      <color rgb="FFFF0000"/>
      <name val="Gill Sans MT"/>
      <family val="2"/>
    </font>
    <font>
      <sz val="10"/>
      <color rgb="FF000000"/>
      <name val="Calibri"/>
      <family val="2"/>
    </font>
    <font>
      <sz val="10"/>
      <color rgb="FF000000"/>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s>
  <fills count="74">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9CC00"/>
        <bgColor indexed="64"/>
      </patternFill>
    </fill>
    <fill>
      <patternFill patternType="solid">
        <fgColor theme="0" tint="-4.9989318521683403E-2"/>
        <bgColor indexed="64"/>
      </patternFill>
    </fill>
    <fill>
      <patternFill patternType="solid">
        <fgColor rgb="FFFFFFCC"/>
        <bgColor rgb="FF000000"/>
      </patternFill>
    </fill>
    <fill>
      <patternFill patternType="solid">
        <fgColor rgb="FF00B0F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s>
  <cellStyleXfs count="224">
    <xf numFmtId="0" fontId="0" fillId="0" borderId="0"/>
    <xf numFmtId="0" fontId="1" fillId="0" borderId="0"/>
    <xf numFmtId="0" fontId="4" fillId="0" borderId="0"/>
    <xf numFmtId="0" fontId="2" fillId="0" borderId="0"/>
    <xf numFmtId="0" fontId="6"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3" fillId="8" borderId="0" applyNumberFormat="0" applyBorder="0" applyAlignment="0" applyProtection="0"/>
    <xf numFmtId="0" fontId="9" fillId="25" borderId="14" applyNumberFormat="0" applyAlignment="0" applyProtection="0"/>
    <xf numFmtId="0" fontId="10" fillId="26" borderId="15" applyNumberFormat="0" applyAlignment="0" applyProtection="0"/>
    <xf numFmtId="168" fontId="6" fillId="0" borderId="0" applyFont="0" applyFill="0" applyBorder="0" applyAlignment="0" applyProtection="0"/>
    <xf numFmtId="0" fontId="17" fillId="0" borderId="0" applyNumberFormat="0" applyFill="0" applyBorder="0" applyAlignment="0" applyProtection="0"/>
    <xf numFmtId="0" fontId="8" fillId="9" borderId="0" applyNumberFormat="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12" fillId="12" borderId="14" applyNumberFormat="0" applyAlignment="0" applyProtection="0"/>
    <xf numFmtId="0" fontId="11" fillId="0" borderId="16" applyNumberFormat="0" applyFill="0" applyAlignment="0" applyProtection="0"/>
    <xf numFmtId="167" fontId="6" fillId="0" borderId="0" applyFont="0" applyFill="0" applyBorder="0" applyAlignment="0" applyProtection="0"/>
    <xf numFmtId="167" fontId="6" fillId="0" borderId="0" applyFont="0" applyFill="0" applyBorder="0" applyAlignment="0" applyProtection="0"/>
    <xf numFmtId="44" fontId="2" fillId="0" borderId="0" applyFont="0" applyFill="0" applyBorder="0" applyAlignment="0" applyProtection="0"/>
    <xf numFmtId="0" fontId="14" fillId="27" borderId="0" applyNumberFormat="0" applyBorder="0" applyAlignment="0" applyProtection="0"/>
    <xf numFmtId="0" fontId="6" fillId="28" borderId="20" applyNumberFormat="0" applyFont="0" applyAlignment="0" applyProtection="0"/>
    <xf numFmtId="0" fontId="15" fillId="25" borderId="21" applyNumberFormat="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9" fontId="6" fillId="0" borderId="0" applyFill="0" applyBorder="0" applyAlignment="0" applyProtection="0"/>
    <xf numFmtId="169" fontId="6" fillId="0" borderId="0" applyFill="0" applyBorder="0" applyAlignment="0" applyProtection="0"/>
    <xf numFmtId="0" fontId="18" fillId="0" borderId="0" applyNumberFormat="0" applyFill="0" applyBorder="0" applyAlignment="0" applyProtection="0"/>
    <xf numFmtId="0" fontId="19" fillId="0" borderId="17"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6"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5" fillId="0" borderId="27" applyNumberFormat="0" applyFill="0" applyAlignment="0" applyProtection="0"/>
    <xf numFmtId="0" fontId="36" fillId="0" borderId="28" applyNumberFormat="0" applyFill="0" applyAlignment="0" applyProtection="0"/>
    <xf numFmtId="0" fontId="37" fillId="0" borderId="29" applyNumberFormat="0" applyFill="0" applyAlignment="0" applyProtection="0"/>
    <xf numFmtId="0" fontId="37" fillId="0" borderId="0" applyNumberFormat="0" applyFill="0" applyBorder="0" applyAlignment="0" applyProtection="0"/>
    <xf numFmtId="0" fontId="38" fillId="33" borderId="0" applyNumberFormat="0" applyBorder="0" applyAlignment="0" applyProtection="0"/>
    <xf numFmtId="0" fontId="39" fillId="34" borderId="0" applyNumberFormat="0" applyBorder="0" applyAlignment="0" applyProtection="0"/>
    <xf numFmtId="0" fontId="40" fillId="35" borderId="0" applyNumberFormat="0" applyBorder="0" applyAlignment="0" applyProtection="0"/>
    <xf numFmtId="0" fontId="41" fillId="36" borderId="30" applyNumberFormat="0" applyAlignment="0" applyProtection="0"/>
    <xf numFmtId="0" fontId="42" fillId="37" borderId="31" applyNumberFormat="0" applyAlignment="0" applyProtection="0"/>
    <xf numFmtId="0" fontId="43" fillId="37" borderId="30" applyNumberFormat="0" applyAlignment="0" applyProtection="0"/>
    <xf numFmtId="0" fontId="44" fillId="0" borderId="32" applyNumberFormat="0" applyFill="0" applyAlignment="0" applyProtection="0"/>
    <xf numFmtId="0" fontId="45" fillId="38" borderId="33" applyNumberFormat="0" applyAlignment="0" applyProtection="0"/>
    <xf numFmtId="0" fontId="46" fillId="0" borderId="0" applyNumberFormat="0" applyFill="0" applyBorder="0" applyAlignment="0" applyProtection="0"/>
    <xf numFmtId="0" fontId="2" fillId="39" borderId="34" applyNumberFormat="0" applyFont="0" applyAlignment="0" applyProtection="0"/>
    <xf numFmtId="0" fontId="47" fillId="0" borderId="0" applyNumberFormat="0" applyFill="0" applyBorder="0" applyAlignment="0" applyProtection="0"/>
    <xf numFmtId="0" fontId="5" fillId="0" borderId="35" applyNumberFormat="0" applyFill="0" applyAlignment="0" applyProtection="0"/>
    <xf numFmtId="0" fontId="4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48" fillId="63" borderId="0" applyNumberFormat="0" applyBorder="0" applyAlignment="0" applyProtection="0"/>
    <xf numFmtId="0" fontId="49"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9" borderId="0" applyNumberFormat="0" applyBorder="0" applyAlignment="0" applyProtection="0"/>
    <xf numFmtId="0" fontId="9" fillId="25" borderId="14" applyNumberFormat="0" applyAlignment="0" applyProtection="0"/>
    <xf numFmtId="0" fontId="10" fillId="26" borderId="15" applyNumberFormat="0" applyAlignment="0" applyProtection="0"/>
    <xf numFmtId="0" fontId="11" fillId="0" borderId="16" applyNumberFormat="0" applyFill="0" applyAlignment="0" applyProtection="0"/>
    <xf numFmtId="0" fontId="51" fillId="0" borderId="0"/>
    <xf numFmtId="0" fontId="52" fillId="0" borderId="0"/>
    <xf numFmtId="0" fontId="51" fillId="0" borderId="0"/>
    <xf numFmtId="0" fontId="52" fillId="0" borderId="0"/>
    <xf numFmtId="177" fontId="6" fillId="0" borderId="0" applyFont="0" applyFill="0" applyBorder="0" applyAlignment="0" applyProtection="0"/>
    <xf numFmtId="178" fontId="6" fillId="0" borderId="0" applyFont="0" applyFill="0" applyBorder="0" applyAlignment="0" applyProtection="0"/>
    <xf numFmtId="0" fontId="53" fillId="0" borderId="0">
      <protection locked="0"/>
    </xf>
    <xf numFmtId="0" fontId="54" fillId="0" borderId="0">
      <protection locked="0"/>
    </xf>
    <xf numFmtId="0" fontId="54" fillId="0" borderId="0">
      <protection locked="0"/>
    </xf>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12" fillId="12" borderId="14" applyNumberFormat="0" applyAlignment="0" applyProtection="0"/>
    <xf numFmtId="0" fontId="50" fillId="0" borderId="0"/>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13" fillId="8" borderId="0" applyNumberFormat="0" applyBorder="0" applyAlignment="0" applyProtection="0"/>
    <xf numFmtId="174" fontId="6" fillId="0" borderId="0" applyFont="0" applyFill="0" applyBorder="0" applyAlignment="0" applyProtection="0"/>
    <xf numFmtId="173"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0" fontId="53" fillId="0" borderId="0">
      <protection locked="0"/>
    </xf>
    <xf numFmtId="0" fontId="14" fillId="27" borderId="0" applyNumberFormat="0" applyBorder="0" applyAlignment="0" applyProtection="0"/>
    <xf numFmtId="37" fontId="55" fillId="0" borderId="0"/>
    <xf numFmtId="0" fontId="6" fillId="28" borderId="20" applyNumberFormat="0" applyFont="0" applyAlignment="0" applyProtection="0"/>
    <xf numFmtId="0" fontId="53" fillId="0" borderId="0">
      <protection locked="0"/>
    </xf>
    <xf numFmtId="38" fontId="56" fillId="0" borderId="0"/>
    <xf numFmtId="0" fontId="15" fillId="25" borderId="2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53" fillId="0" borderId="36">
      <protection locked="0"/>
    </xf>
    <xf numFmtId="43" fontId="6" fillId="0" borderId="0" applyFont="0" applyFill="0" applyBorder="0" applyAlignment="0" applyProtection="0"/>
    <xf numFmtId="0" fontId="58" fillId="0" borderId="0" applyNumberFormat="0" applyFill="0" applyBorder="0" applyProtection="0">
      <alignment vertical="top" wrapText="1"/>
    </xf>
    <xf numFmtId="44" fontId="2" fillId="0" borderId="0" applyFont="0" applyFill="0" applyBorder="0" applyAlignment="0" applyProtection="0"/>
    <xf numFmtId="0" fontId="49" fillId="0" borderId="0"/>
    <xf numFmtId="9" fontId="1" fillId="0" borderId="0" applyFont="0" applyFill="0" applyBorder="0" applyAlignment="0" applyProtection="0"/>
    <xf numFmtId="9" fontId="49" fillId="0" borderId="0" applyFont="0" applyFill="0" applyBorder="0" applyAlignment="0" applyProtection="0"/>
    <xf numFmtId="43" fontId="6" fillId="0" borderId="0" applyFont="0" applyFill="0" applyBorder="0" applyAlignment="0" applyProtection="0"/>
    <xf numFmtId="0" fontId="5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72"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4" fillId="0" borderId="0"/>
    <xf numFmtId="0" fontId="85" fillId="0" borderId="0"/>
  </cellStyleXfs>
  <cellXfs count="753">
    <xf numFmtId="0" fontId="0" fillId="0" borderId="0" xfId="0"/>
    <xf numFmtId="0" fontId="3" fillId="0" borderId="0" xfId="0"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0" fillId="0" borderId="0" xfId="0" applyBorder="1"/>
    <xf numFmtId="4" fontId="3" fillId="0" borderId="0" xfId="0" applyNumberFormat="1" applyFont="1" applyBorder="1" applyAlignment="1">
      <alignment horizontal="left" vertical="center"/>
    </xf>
    <xf numFmtId="0" fontId="3" fillId="0" borderId="0" xfId="0" applyFont="1" applyBorder="1" applyAlignment="1">
      <alignment horizontal="left" vertical="center"/>
    </xf>
    <xf numFmtId="0" fontId="22" fillId="29" borderId="0" xfId="0" applyFont="1" applyFill="1" applyBorder="1" applyAlignment="1">
      <alignment vertical="center"/>
    </xf>
    <xf numFmtId="4" fontId="24" fillId="0" borderId="0" xfId="0" applyNumberFormat="1" applyFont="1" applyBorder="1" applyAlignment="1">
      <alignment horizontal="left" vertical="center"/>
    </xf>
    <xf numFmtId="0" fontId="24" fillId="0" borderId="0" xfId="0" applyFont="1" applyBorder="1" applyAlignment="1">
      <alignment vertical="center"/>
    </xf>
    <xf numFmtId="0" fontId="24" fillId="0" borderId="0" xfId="0" applyFont="1" applyBorder="1" applyAlignment="1">
      <alignment horizontal="left" vertical="center" wrapText="1"/>
    </xf>
    <xf numFmtId="165" fontId="23" fillId="4" borderId="1" xfId="0" applyNumberFormat="1" applyFont="1" applyFill="1" applyBorder="1" applyAlignment="1">
      <alignment horizontal="center" vertical="center"/>
    </xf>
    <xf numFmtId="0" fontId="23" fillId="4" borderId="1" xfId="0" applyFont="1" applyFill="1" applyBorder="1" applyAlignment="1">
      <alignment horizontal="left" vertical="center" wrapText="1"/>
    </xf>
    <xf numFmtId="165" fontId="25" fillId="0" borderId="1" xfId="0" applyNumberFormat="1" applyFont="1" applyBorder="1" applyAlignment="1">
      <alignment horizontal="center" vertical="center"/>
    </xf>
    <xf numFmtId="0" fontId="25" fillId="0" borderId="1" xfId="1" applyNumberFormat="1" applyFont="1" applyFill="1" applyBorder="1" applyAlignment="1" applyProtection="1">
      <alignment horizontal="left" vertical="center" wrapText="1"/>
    </xf>
    <xf numFmtId="4" fontId="25" fillId="0" borderId="1" xfId="0" applyNumberFormat="1" applyFont="1" applyBorder="1" applyAlignment="1">
      <alignment horizontal="center" vertical="center"/>
    </xf>
    <xf numFmtId="166" fontId="25" fillId="0" borderId="1" xfId="0" applyNumberFormat="1" applyFont="1" applyBorder="1" applyAlignment="1">
      <alignment horizontal="center" vertical="center"/>
    </xf>
    <xf numFmtId="0" fontId="24" fillId="0" borderId="0" xfId="0" applyFont="1" applyBorder="1"/>
    <xf numFmtId="165" fontId="23" fillId="0" borderId="1" xfId="0" applyNumberFormat="1" applyFont="1" applyBorder="1" applyAlignment="1">
      <alignment horizontal="center" vertical="center"/>
    </xf>
    <xf numFmtId="0" fontId="23" fillId="0" borderId="1" xfId="0" applyFont="1" applyBorder="1" applyAlignment="1">
      <alignment horizontal="left" vertical="center" wrapText="1"/>
    </xf>
    <xf numFmtId="165" fontId="26" fillId="0" borderId="1" xfId="0" applyNumberFormat="1" applyFont="1" applyBorder="1" applyAlignment="1">
      <alignment horizontal="center" vertical="center"/>
    </xf>
    <xf numFmtId="0" fontId="26" fillId="0" borderId="1" xfId="0" applyFont="1" applyBorder="1" applyAlignment="1">
      <alignment horizontal="left" vertical="center" wrapText="1"/>
    </xf>
    <xf numFmtId="2" fontId="24" fillId="0" borderId="1" xfId="0" applyNumberFormat="1" applyFont="1" applyBorder="1" applyAlignment="1">
      <alignment horizontal="center" vertical="center"/>
    </xf>
    <xf numFmtId="0" fontId="24" fillId="0" borderId="0" xfId="0" applyFont="1" applyBorder="1" applyAlignment="1">
      <alignment horizontal="left" vertical="center"/>
    </xf>
    <xf numFmtId="0" fontId="30" fillId="0" borderId="0" xfId="0" applyFont="1"/>
    <xf numFmtId="0" fontId="30" fillId="0" borderId="0" xfId="0" applyFont="1" applyBorder="1"/>
    <xf numFmtId="0" fontId="30" fillId="0" borderId="0" xfId="0" applyFont="1" applyFill="1" applyBorder="1" applyAlignment="1">
      <alignment horizontal="left" vertical="center"/>
    </xf>
    <xf numFmtId="0" fontId="30" fillId="0" borderId="0" xfId="0" applyFont="1" applyAlignment="1">
      <alignment wrapText="1"/>
    </xf>
    <xf numFmtId="4" fontId="30" fillId="0" borderId="0" xfId="0" applyNumberFormat="1" applyFont="1"/>
    <xf numFmtId="0" fontId="30" fillId="0" borderId="0" xfId="0" applyFont="1" applyAlignment="1">
      <alignment horizontal="center"/>
    </xf>
    <xf numFmtId="10" fontId="24" fillId="0" borderId="1" xfId="0" applyNumberFormat="1" applyFont="1" applyBorder="1" applyAlignment="1">
      <alignment horizontal="center" vertical="center"/>
    </xf>
    <xf numFmtId="0" fontId="24" fillId="0" borderId="0" xfId="0" applyFont="1"/>
    <xf numFmtId="0" fontId="24" fillId="0" borderId="22" xfId="0" applyFont="1" applyBorder="1"/>
    <xf numFmtId="0" fontId="24" fillId="0" borderId="25" xfId="0" applyFont="1" applyBorder="1"/>
    <xf numFmtId="4" fontId="23" fillId="3" borderId="1" xfId="0" applyNumberFormat="1" applyFont="1" applyFill="1" applyBorder="1" applyAlignment="1">
      <alignment horizontal="center" vertical="center" wrapText="1"/>
    </xf>
    <xf numFmtId="0" fontId="23" fillId="0" borderId="1" xfId="0" applyNumberFormat="1" applyFont="1" applyBorder="1" applyAlignment="1">
      <alignment horizontal="center" vertical="center"/>
    </xf>
    <xf numFmtId="10" fontId="24" fillId="30" borderId="1" xfId="0" applyNumberFormat="1" applyFont="1" applyFill="1" applyBorder="1" applyAlignment="1">
      <alignment horizontal="center" vertical="center"/>
    </xf>
    <xf numFmtId="10" fontId="24" fillId="0" borderId="0" xfId="0" applyNumberFormat="1" applyFont="1" applyBorder="1" applyAlignment="1">
      <alignment horizontal="left" vertical="center"/>
    </xf>
    <xf numFmtId="0" fontId="34" fillId="3" borderId="1" xfId="2" applyFont="1" applyFill="1" applyBorder="1" applyAlignment="1">
      <alignment horizontal="center" vertical="center"/>
    </xf>
    <xf numFmtId="0" fontId="28" fillId="0" borderId="5" xfId="2" applyFont="1" applyBorder="1" applyAlignment="1">
      <alignment horizontal="center" vertical="center"/>
    </xf>
    <xf numFmtId="171" fontId="24" fillId="0" borderId="0" xfId="0" applyNumberFormat="1" applyFont="1"/>
    <xf numFmtId="0" fontId="24" fillId="0" borderId="23" xfId="0" applyFont="1" applyBorder="1"/>
    <xf numFmtId="0" fontId="24" fillId="0" borderId="0" xfId="3" applyFont="1" applyBorder="1"/>
    <xf numFmtId="0" fontId="24" fillId="0" borderId="23" xfId="3" applyFont="1" applyFill="1" applyBorder="1"/>
    <xf numFmtId="0" fontId="24" fillId="0" borderId="26" xfId="0" applyFont="1" applyBorder="1"/>
    <xf numFmtId="0" fontId="24" fillId="0" borderId="24" xfId="0" applyFont="1" applyBorder="1"/>
    <xf numFmtId="0" fontId="24" fillId="0" borderId="4" xfId="0" applyFont="1" applyBorder="1"/>
    <xf numFmtId="0" fontId="24" fillId="0" borderId="3" xfId="0" applyFont="1" applyBorder="1"/>
    <xf numFmtId="0" fontId="24" fillId="0" borderId="10" xfId="0" applyFont="1" applyBorder="1"/>
    <xf numFmtId="0" fontId="24" fillId="0" borderId="11" xfId="0" applyFont="1" applyBorder="1"/>
    <xf numFmtId="0" fontId="24" fillId="0" borderId="12" xfId="0" applyFont="1" applyBorder="1"/>
    <xf numFmtId="0" fontId="28" fillId="0" borderId="0" xfId="0" applyFont="1" applyAlignment="1">
      <alignment vertical="center"/>
    </xf>
    <xf numFmtId="4" fontId="29" fillId="31" borderId="1" xfId="0" applyNumberFormat="1" applyFont="1" applyFill="1" applyBorder="1" applyAlignment="1">
      <alignment horizontal="left" vertical="center" wrapText="1"/>
    </xf>
    <xf numFmtId="4" fontId="29" fillId="31" borderId="1" xfId="0" applyNumberFormat="1" applyFont="1" applyFill="1" applyBorder="1" applyAlignment="1">
      <alignment horizontal="center" vertical="center" wrapText="1"/>
    </xf>
    <xf numFmtId="4" fontId="29" fillId="31" borderId="1" xfId="0" applyNumberFormat="1" applyFont="1" applyFill="1" applyBorder="1" applyAlignment="1">
      <alignment horizontal="right" vertical="center" wrapText="1"/>
    </xf>
    <xf numFmtId="4" fontId="28" fillId="0" borderId="1" xfId="0" applyNumberFormat="1" applyFont="1" applyBorder="1" applyAlignment="1">
      <alignment horizontal="center" vertical="center" wrapText="1"/>
    </xf>
    <xf numFmtId="4" fontId="29" fillId="0" borderId="1" xfId="0" applyNumberFormat="1" applyFont="1" applyBorder="1" applyAlignment="1">
      <alignment horizontal="right" vertical="center" wrapText="1"/>
    </xf>
    <xf numFmtId="4" fontId="28" fillId="0" borderId="0" xfId="0" applyNumberFormat="1" applyFont="1" applyAlignment="1">
      <alignment vertical="center"/>
    </xf>
    <xf numFmtId="0" fontId="28" fillId="0" borderId="1" xfId="2" applyFont="1" applyBorder="1" applyAlignment="1">
      <alignment horizontal="center" vertical="center"/>
    </xf>
    <xf numFmtId="0" fontId="24" fillId="0" borderId="0" xfId="0" applyFont="1" applyBorder="1" applyAlignment="1">
      <alignment horizontal="center" vertical="center"/>
    </xf>
    <xf numFmtId="0" fontId="28" fillId="0" borderId="1" xfId="2" applyFont="1" applyBorder="1" applyAlignment="1">
      <alignment horizontal="center" vertical="center"/>
    </xf>
    <xf numFmtId="0" fontId="24" fillId="0" borderId="1" xfId="0" applyFont="1" applyFill="1" applyBorder="1" applyAlignment="1">
      <alignment horizontal="left" vertical="center" wrapText="1"/>
    </xf>
    <xf numFmtId="165" fontId="25" fillId="0" borderId="1"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4" fillId="0" borderId="1" xfId="0" applyFont="1" applyBorder="1"/>
    <xf numFmtId="165" fontId="26" fillId="29" borderId="1" xfId="0" applyNumberFormat="1" applyFont="1" applyFill="1" applyBorder="1" applyAlignment="1">
      <alignment horizontal="center" vertical="center"/>
    </xf>
    <xf numFmtId="0" fontId="26" fillId="29" borderId="1" xfId="0" applyFont="1" applyFill="1" applyBorder="1" applyAlignment="1">
      <alignment horizontal="left" vertical="center" wrapText="1"/>
    </xf>
    <xf numFmtId="0" fontId="25" fillId="0" borderId="1" xfId="0" applyFont="1" applyFill="1" applyBorder="1" applyAlignment="1">
      <alignment horizontal="center" vertical="center"/>
    </xf>
    <xf numFmtId="0" fontId="25" fillId="0" borderId="1" xfId="0" applyFont="1" applyBorder="1" applyAlignment="1">
      <alignment horizontal="left" vertical="center" wrapText="1"/>
    </xf>
    <xf numFmtId="4" fontId="25" fillId="0" borderId="1" xfId="0" applyNumberFormat="1" applyFont="1" applyFill="1" applyBorder="1" applyAlignment="1">
      <alignment horizontal="center" vertical="center"/>
    </xf>
    <xf numFmtId="10" fontId="25" fillId="0" borderId="1" xfId="61"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0" fontId="26" fillId="0" borderId="1" xfId="0" applyFont="1" applyFill="1" applyBorder="1" applyAlignment="1">
      <alignment horizontal="left" vertical="center" wrapText="1"/>
    </xf>
    <xf numFmtId="0" fontId="24" fillId="0" borderId="1" xfId="0" applyFont="1" applyFill="1" applyBorder="1" applyAlignment="1">
      <alignment horizontal="center" vertical="center"/>
    </xf>
    <xf numFmtId="0" fontId="24" fillId="0" borderId="1" xfId="0" applyFont="1" applyFill="1" applyBorder="1" applyAlignment="1">
      <alignment vertical="center" wrapText="1"/>
    </xf>
    <xf numFmtId="10" fontId="24" fillId="0" borderId="1" xfId="61" applyNumberFormat="1" applyFont="1" applyFill="1" applyBorder="1" applyAlignment="1">
      <alignment horizontal="center" vertical="center"/>
    </xf>
    <xf numFmtId="0" fontId="25" fillId="0" borderId="7" xfId="0" applyFont="1" applyFill="1" applyBorder="1" applyAlignment="1">
      <alignment vertical="center" wrapText="1"/>
    </xf>
    <xf numFmtId="10" fontId="25" fillId="0" borderId="1" xfId="61" applyNumberFormat="1" applyFont="1" applyBorder="1" applyAlignment="1">
      <alignment horizontal="center" vertical="center"/>
    </xf>
    <xf numFmtId="0" fontId="24" fillId="0" borderId="0" xfId="0" applyFont="1" applyBorder="1" applyAlignment="1">
      <alignment horizontal="right" vertical="center"/>
    </xf>
    <xf numFmtId="0" fontId="25" fillId="0" borderId="1" xfId="0" applyFont="1" applyBorder="1" applyAlignment="1">
      <alignment horizontal="center" vertical="center"/>
    </xf>
    <xf numFmtId="0" fontId="24" fillId="0" borderId="1" xfId="0" applyFont="1" applyBorder="1" applyAlignment="1">
      <alignment horizontal="left" vertical="center" wrapText="1"/>
    </xf>
    <xf numFmtId="0" fontId="24" fillId="0" borderId="1" xfId="0" applyFont="1" applyBorder="1" applyAlignment="1">
      <alignment horizontal="center" vertical="center"/>
    </xf>
    <xf numFmtId="165" fontId="24" fillId="0" borderId="1" xfId="0" applyNumberFormat="1" applyFont="1" applyBorder="1" applyAlignment="1">
      <alignment horizontal="center" vertical="center"/>
    </xf>
    <xf numFmtId="4" fontId="24" fillId="0" borderId="1" xfId="0" applyNumberFormat="1" applyFont="1" applyBorder="1" applyAlignment="1">
      <alignment horizontal="center" vertical="center"/>
    </xf>
    <xf numFmtId="0" fontId="24" fillId="0" borderId="1" xfId="0" applyFont="1" applyBorder="1" applyAlignment="1">
      <alignment vertical="center" wrapText="1"/>
    </xf>
    <xf numFmtId="0" fontId="30" fillId="0" borderId="0" xfId="0" applyFont="1"/>
    <xf numFmtId="10" fontId="24" fillId="0" borderId="1" xfId="61" applyNumberFormat="1" applyFont="1" applyBorder="1" applyAlignment="1">
      <alignment horizontal="center" vertical="center"/>
    </xf>
    <xf numFmtId="0" fontId="25" fillId="0" borderId="1" xfId="1" applyFont="1" applyFill="1" applyBorder="1" applyAlignment="1">
      <alignment horizontal="left" vertical="center" wrapText="1"/>
    </xf>
    <xf numFmtId="0" fontId="25" fillId="0" borderId="1" xfId="0" applyFont="1" applyFill="1" applyBorder="1" applyAlignment="1">
      <alignment vertical="center" wrapText="1"/>
    </xf>
    <xf numFmtId="166" fontId="24" fillId="0" borderId="1" xfId="0" applyNumberFormat="1" applyFont="1" applyBorder="1" applyAlignment="1">
      <alignment horizontal="center" vertical="center"/>
    </xf>
    <xf numFmtId="170" fontId="28" fillId="0" borderId="1" xfId="0" applyNumberFormat="1" applyFont="1" applyBorder="1" applyAlignment="1">
      <alignment horizontal="right" vertical="center" wrapText="1"/>
    </xf>
    <xf numFmtId="4" fontId="28" fillId="0" borderId="1" xfId="0" applyNumberFormat="1" applyFont="1" applyBorder="1" applyAlignment="1">
      <alignment horizontal="right" vertical="center" wrapText="1"/>
    </xf>
    <xf numFmtId="10" fontId="23" fillId="5" borderId="1" xfId="0" applyNumberFormat="1" applyFont="1" applyFill="1" applyBorder="1" applyAlignment="1">
      <alignment horizontal="center" vertical="center"/>
    </xf>
    <xf numFmtId="0" fontId="26" fillId="0" borderId="1" xfId="0" applyFont="1" applyBorder="1" applyAlignment="1">
      <alignment horizontal="center" vertical="center"/>
    </xf>
    <xf numFmtId="4" fontId="26" fillId="0" borderId="1" xfId="0" applyNumberFormat="1" applyFont="1" applyFill="1" applyBorder="1" applyAlignment="1">
      <alignment horizontal="center" vertical="center"/>
    </xf>
    <xf numFmtId="4" fontId="26" fillId="0" borderId="1" xfId="0" applyNumberFormat="1" applyFont="1" applyBorder="1" applyAlignment="1">
      <alignment horizontal="center" vertical="center"/>
    </xf>
    <xf numFmtId="166" fontId="26" fillId="0" borderId="1" xfId="0" applyNumberFormat="1" applyFont="1" applyBorder="1" applyAlignment="1">
      <alignment horizontal="center" vertical="center"/>
    </xf>
    <xf numFmtId="166" fontId="25" fillId="0"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xf>
    <xf numFmtId="0" fontId="30" fillId="0" borderId="0" xfId="0" applyFont="1" applyAlignment="1">
      <alignment vertical="center"/>
    </xf>
    <xf numFmtId="0" fontId="28" fillId="0" borderId="1" xfId="0" applyFont="1" applyFill="1" applyBorder="1" applyAlignment="1">
      <alignment horizontal="left" vertical="center" wrapText="1"/>
    </xf>
    <xf numFmtId="0" fontId="24" fillId="0" borderId="1" xfId="0" applyFont="1" applyBorder="1" applyAlignment="1">
      <alignment vertical="center"/>
    </xf>
    <xf numFmtId="4" fontId="24" fillId="0" borderId="1" xfId="0" applyNumberFormat="1" applyFont="1" applyBorder="1" applyAlignment="1">
      <alignment vertical="center"/>
    </xf>
    <xf numFmtId="0" fontId="25" fillId="0" borderId="1" xfId="0" applyFont="1" applyFill="1" applyBorder="1" applyAlignment="1">
      <alignment vertical="center"/>
    </xf>
    <xf numFmtId="4" fontId="25" fillId="0" borderId="1" xfId="0" applyNumberFormat="1" applyFont="1" applyFill="1" applyBorder="1" applyAlignment="1">
      <alignment vertical="center"/>
    </xf>
    <xf numFmtId="166" fontId="25" fillId="0" borderId="1" xfId="0" applyNumberFormat="1" applyFont="1" applyFill="1" applyBorder="1" applyAlignment="1">
      <alignment vertical="center"/>
    </xf>
    <xf numFmtId="0" fontId="23" fillId="0" borderId="1" xfId="0" applyFont="1" applyBorder="1" applyAlignment="1">
      <alignment vertical="center" wrapText="1"/>
    </xf>
    <xf numFmtId="166" fontId="24" fillId="0" borderId="1" xfId="0" applyNumberFormat="1" applyFont="1" applyBorder="1" applyAlignment="1">
      <alignment vertical="center"/>
    </xf>
    <xf numFmtId="0" fontId="30" fillId="0" borderId="0" xfId="0" applyFont="1" applyBorder="1" applyAlignment="1">
      <alignment vertical="center"/>
    </xf>
    <xf numFmtId="0" fontId="25" fillId="0" borderId="6" xfId="0" applyFont="1" applyFill="1" applyBorder="1" applyAlignment="1">
      <alignment horizontal="center" vertical="center"/>
    </xf>
    <xf numFmtId="0" fontId="24" fillId="0" borderId="0" xfId="0" applyFont="1" applyBorder="1" applyAlignment="1">
      <alignment horizontal="left" vertical="center"/>
    </xf>
    <xf numFmtId="0" fontId="26" fillId="5" borderId="1" xfId="2" applyFont="1" applyFill="1" applyBorder="1" applyAlignment="1">
      <alignment horizontal="center" vertical="center"/>
    </xf>
    <xf numFmtId="0" fontId="30" fillId="0" borderId="0" xfId="0" applyFont="1" applyBorder="1" applyAlignment="1">
      <alignment horizontal="left" vertical="center"/>
    </xf>
    <xf numFmtId="0" fontId="30" fillId="0" borderId="0" xfId="0" applyFont="1" applyBorder="1" applyAlignment="1">
      <alignment horizontal="center" vertical="center"/>
    </xf>
    <xf numFmtId="0" fontId="30" fillId="0" borderId="0" xfId="0" applyFont="1" applyBorder="1" applyAlignment="1">
      <alignment horizontal="left" vertical="center" wrapText="1"/>
    </xf>
    <xf numFmtId="4" fontId="23" fillId="5" borderId="7" xfId="0" applyNumberFormat="1" applyFont="1" applyFill="1" applyBorder="1" applyAlignment="1">
      <alignment horizontal="center" vertical="center"/>
    </xf>
    <xf numFmtId="179" fontId="23" fillId="5" borderId="8" xfId="0" applyNumberFormat="1" applyFont="1" applyFill="1" applyBorder="1" applyAlignment="1">
      <alignment horizontal="center" vertical="center"/>
    </xf>
    <xf numFmtId="0" fontId="30" fillId="4" borderId="7" xfId="0" applyFont="1" applyFill="1" applyBorder="1"/>
    <xf numFmtId="0" fontId="24" fillId="0" borderId="7" xfId="0" applyFont="1" applyBorder="1" applyAlignment="1">
      <alignment vertical="center"/>
    </xf>
    <xf numFmtId="43" fontId="24" fillId="0" borderId="7" xfId="60" applyFont="1" applyBorder="1" applyAlignment="1">
      <alignment vertical="center"/>
    </xf>
    <xf numFmtId="0" fontId="23" fillId="0" borderId="7" xfId="0" applyFont="1" applyBorder="1" applyAlignment="1">
      <alignment horizontal="right" vertical="center"/>
    </xf>
    <xf numFmtId="14" fontId="24" fillId="0" borderId="7" xfId="0" applyNumberFormat="1" applyFont="1" applyBorder="1" applyAlignment="1">
      <alignment horizontal="left" vertical="center"/>
    </xf>
    <xf numFmtId="0" fontId="30" fillId="0" borderId="7" xfId="0" applyFont="1" applyBorder="1"/>
    <xf numFmtId="10" fontId="24" fillId="0" borderId="7" xfId="61" applyNumberFormat="1" applyFont="1" applyBorder="1" applyAlignment="1">
      <alignment horizontal="left" vertical="center"/>
    </xf>
    <xf numFmtId="0" fontId="23" fillId="0" borderId="7" xfId="0" applyFont="1" applyBorder="1" applyAlignment="1">
      <alignment vertical="center"/>
    </xf>
    <xf numFmtId="4" fontId="24" fillId="0" borderId="7" xfId="0" applyNumberFormat="1" applyFont="1" applyBorder="1" applyAlignment="1">
      <alignment horizontal="left" vertical="center"/>
    </xf>
    <xf numFmtId="0" fontId="24" fillId="0" borderId="7" xfId="0" applyFont="1" applyBorder="1"/>
    <xf numFmtId="0" fontId="24" fillId="0" borderId="0" xfId="3" applyFont="1" applyFill="1" applyBorder="1"/>
    <xf numFmtId="14" fontId="24" fillId="0" borderId="7" xfId="0" applyNumberFormat="1" applyFont="1" applyBorder="1" applyAlignment="1">
      <alignment vertical="center"/>
    </xf>
    <xf numFmtId="43" fontId="24" fillId="0" borderId="7" xfId="60" applyFont="1" applyBorder="1" applyAlignment="1">
      <alignment horizontal="left" vertical="center"/>
    </xf>
    <xf numFmtId="0" fontId="24" fillId="0" borderId="22" xfId="0" applyFont="1" applyFill="1" applyBorder="1" applyAlignment="1">
      <alignment vertical="center"/>
    </xf>
    <xf numFmtId="43" fontId="24" fillId="0" borderId="22" xfId="0" applyNumberFormat="1" applyFont="1" applyFill="1" applyBorder="1" applyAlignment="1">
      <alignment vertical="center"/>
    </xf>
    <xf numFmtId="43" fontId="24" fillId="0" borderId="7" xfId="0" applyNumberFormat="1" applyFont="1" applyBorder="1" applyAlignment="1">
      <alignment vertical="center"/>
    </xf>
    <xf numFmtId="10" fontId="24" fillId="0" borderId="7" xfId="0" applyNumberFormat="1" applyFont="1" applyBorder="1"/>
    <xf numFmtId="179" fontId="24" fillId="0" borderId="1" xfId="0" applyNumberFormat="1" applyFont="1" applyBorder="1" applyAlignment="1">
      <alignment horizontal="center" vertical="center"/>
    </xf>
    <xf numFmtId="4" fontId="25" fillId="32" borderId="1" xfId="0" applyNumberFormat="1" applyFont="1" applyFill="1" applyBorder="1" applyAlignment="1">
      <alignment horizontal="center" vertical="center"/>
    </xf>
    <xf numFmtId="0" fontId="24" fillId="0" borderId="1" xfId="0" applyFont="1" applyBorder="1" applyAlignment="1">
      <alignment horizontal="left" vertical="center"/>
    </xf>
    <xf numFmtId="166" fontId="24" fillId="0" borderId="1" xfId="0" applyNumberFormat="1" applyFont="1" applyFill="1" applyBorder="1" applyAlignment="1">
      <alignment horizontal="center" vertical="center"/>
    </xf>
    <xf numFmtId="0" fontId="23" fillId="5" borderId="1" xfId="0" applyFont="1" applyFill="1" applyBorder="1" applyAlignment="1">
      <alignment horizontal="left" vertical="center" wrapText="1"/>
    </xf>
    <xf numFmtId="0" fontId="6" fillId="29" borderId="1" xfId="0" quotePrefix="1" applyFont="1" applyFill="1" applyBorder="1" applyAlignment="1">
      <alignment horizontal="center" vertical="center"/>
    </xf>
    <xf numFmtId="0" fontId="6" fillId="29" borderId="1" xfId="0" applyFont="1" applyFill="1" applyBorder="1" applyAlignment="1">
      <alignment horizontal="center" vertical="center" wrapText="1"/>
    </xf>
    <xf numFmtId="17" fontId="6" fillId="29" borderId="1" xfId="0" quotePrefix="1" applyNumberFormat="1" applyFont="1" applyFill="1" applyBorder="1" applyAlignment="1">
      <alignment horizontal="center" vertical="center"/>
    </xf>
    <xf numFmtId="0" fontId="6" fillId="29" borderId="1" xfId="197" applyNumberFormat="1" applyFont="1" applyFill="1" applyBorder="1" applyAlignment="1">
      <alignment horizontal="center" vertical="center" wrapText="1"/>
    </xf>
    <xf numFmtId="43" fontId="6" fillId="29" borderId="1" xfId="60" applyNumberFormat="1" applyFont="1" applyFill="1" applyBorder="1" applyAlignment="1">
      <alignment horizontal="right" vertical="center"/>
    </xf>
    <xf numFmtId="0" fontId="0" fillId="0" borderId="1" xfId="0" applyBorder="1" applyAlignment="1">
      <alignment horizontal="center" vertical="center"/>
    </xf>
    <xf numFmtId="0" fontId="29" fillId="31" borderId="1" xfId="0" applyFont="1" applyFill="1" applyBorder="1" applyAlignment="1">
      <alignment vertical="center" wrapText="1"/>
    </xf>
    <xf numFmtId="0" fontId="30" fillId="4" borderId="0" xfId="0" applyFont="1" applyFill="1" applyBorder="1"/>
    <xf numFmtId="0" fontId="23" fillId="6" borderId="0" xfId="0" applyFont="1" applyFill="1" applyBorder="1" applyAlignment="1">
      <alignment horizontal="center" vertical="center"/>
    </xf>
    <xf numFmtId="4" fontId="24" fillId="0" borderId="0" xfId="0" applyNumberFormat="1" applyFont="1" applyBorder="1" applyAlignment="1">
      <alignment horizontal="center" vertical="center"/>
    </xf>
    <xf numFmtId="10" fontId="24" fillId="30" borderId="0" xfId="0" applyNumberFormat="1" applyFont="1" applyFill="1" applyBorder="1" applyAlignment="1">
      <alignment horizontal="center" vertical="center"/>
    </xf>
    <xf numFmtId="10" fontId="24" fillId="0" borderId="0" xfId="0" applyNumberFormat="1" applyFont="1" applyBorder="1" applyAlignment="1">
      <alignment horizontal="center" vertical="center"/>
    </xf>
    <xf numFmtId="10" fontId="23" fillId="5" borderId="0" xfId="0" applyNumberFormat="1" applyFont="1" applyFill="1" applyBorder="1" applyAlignment="1">
      <alignment horizontal="center" vertical="center"/>
    </xf>
    <xf numFmtId="0" fontId="30" fillId="0" borderId="8" xfId="0" applyFont="1" applyBorder="1"/>
    <xf numFmtId="0" fontId="23" fillId="0" borderId="7" xfId="0" applyFont="1" applyBorder="1" applyAlignment="1">
      <alignment horizontal="right" vertical="center"/>
    </xf>
    <xf numFmtId="0" fontId="30" fillId="0" borderId="22" xfId="0" applyFont="1" applyBorder="1"/>
    <xf numFmtId="0" fontId="30" fillId="0" borderId="24" xfId="0" applyFont="1" applyBorder="1"/>
    <xf numFmtId="0" fontId="30" fillId="0" borderId="0" xfId="0" applyFont="1" applyFill="1" applyBorder="1"/>
    <xf numFmtId="0" fontId="30" fillId="0" borderId="26" xfId="0" applyFont="1" applyBorder="1" applyAlignment="1">
      <alignment horizontal="left" vertical="center"/>
    </xf>
    <xf numFmtId="0" fontId="30" fillId="0" borderId="22" xfId="0" applyFont="1" applyBorder="1" applyAlignment="1">
      <alignment horizontal="left" vertical="center"/>
    </xf>
    <xf numFmtId="0" fontId="30" fillId="0" borderId="22" xfId="0" applyFont="1" applyBorder="1" applyAlignment="1">
      <alignment horizontal="center" vertical="center"/>
    </xf>
    <xf numFmtId="0" fontId="30" fillId="0" borderId="22" xfId="0" applyFont="1" applyBorder="1" applyAlignment="1">
      <alignment horizontal="left" vertical="center" wrapText="1"/>
    </xf>
    <xf numFmtId="0" fontId="30" fillId="0" borderId="6" xfId="0" applyFont="1" applyFill="1" applyBorder="1"/>
    <xf numFmtId="0" fontId="30" fillId="0" borderId="7" xfId="0" applyFont="1" applyFill="1" applyBorder="1"/>
    <xf numFmtId="2" fontId="0" fillId="0" borderId="1" xfId="0" applyNumberFormat="1" applyBorder="1" applyAlignment="1"/>
    <xf numFmtId="2" fontId="5" fillId="0" borderId="1" xfId="0" applyNumberFormat="1" applyFont="1" applyBorder="1" applyAlignment="1"/>
    <xf numFmtId="0" fontId="0" fillId="30" borderId="1" xfId="0" applyFill="1"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horizontal="center" vertical="center"/>
    </xf>
    <xf numFmtId="2" fontId="0" fillId="0" borderId="1" xfId="0" applyNumberFormat="1" applyFill="1" applyBorder="1" applyAlignment="1">
      <alignment horizontal="center" vertical="center"/>
    </xf>
    <xf numFmtId="0" fontId="0" fillId="0" borderId="1" xfId="0" applyFill="1" applyBorder="1" applyAlignment="1">
      <alignment horizontal="center" vertical="center"/>
    </xf>
    <xf numFmtId="2" fontId="0" fillId="0" borderId="0" xfId="0" applyNumberFormat="1"/>
    <xf numFmtId="2" fontId="0" fillId="0" borderId="7" xfId="0" applyNumberFormat="1" applyBorder="1" applyAlignment="1">
      <alignment vertical="center"/>
    </xf>
    <xf numFmtId="2" fontId="0" fillId="0" borderId="8" xfId="0" applyNumberFormat="1" applyBorder="1" applyAlignment="1">
      <alignment vertical="center"/>
    </xf>
    <xf numFmtId="2" fontId="0" fillId="0" borderId="1" xfId="0" applyNumberFormat="1" applyFill="1" applyBorder="1" applyAlignment="1">
      <alignment vertical="center"/>
    </xf>
    <xf numFmtId="2" fontId="0" fillId="0" borderId="1" xfId="0" applyNumberFormat="1" applyBorder="1" applyAlignment="1">
      <alignment horizontal="center" vertical="center" wrapText="1"/>
    </xf>
    <xf numFmtId="0" fontId="0" fillId="0" borderId="1" xfId="0" applyFill="1" applyBorder="1" applyAlignment="1">
      <alignment horizontal="center" vertical="center" wrapText="1"/>
    </xf>
    <xf numFmtId="2" fontId="0" fillId="0" borderId="1" xfId="0" applyNumberFormat="1" applyBorder="1" applyAlignment="1">
      <alignment vertical="center"/>
    </xf>
    <xf numFmtId="0" fontId="0" fillId="30" borderId="1" xfId="0" applyFill="1" applyBorder="1" applyAlignment="1">
      <alignment horizontal="center" vertical="center"/>
    </xf>
    <xf numFmtId="0" fontId="0" fillId="30" borderId="1" xfId="0" applyFill="1" applyBorder="1" applyAlignment="1">
      <alignment horizontal="center" vertical="center"/>
    </xf>
    <xf numFmtId="0" fontId="24" fillId="5" borderId="1" xfId="0" applyFont="1" applyFill="1" applyBorder="1" applyAlignment="1">
      <alignment horizontal="left" vertical="center"/>
    </xf>
    <xf numFmtId="165" fontId="23" fillId="5" borderId="1" xfId="0" applyNumberFormat="1" applyFont="1" applyFill="1" applyBorder="1" applyAlignment="1">
      <alignment horizontal="center" vertical="center"/>
    </xf>
    <xf numFmtId="4" fontId="24" fillId="5" borderId="1" xfId="0" applyNumberFormat="1" applyFont="1" applyFill="1" applyBorder="1" applyAlignment="1">
      <alignment horizontal="left" vertical="center"/>
    </xf>
    <xf numFmtId="4" fontId="24" fillId="0" borderId="1" xfId="0" applyNumberFormat="1" applyFont="1" applyFill="1" applyBorder="1" applyAlignment="1">
      <alignment vertical="center"/>
    </xf>
    <xf numFmtId="0" fontId="5" fillId="32" borderId="6" xfId="0" applyFont="1" applyFill="1" applyBorder="1" applyAlignment="1">
      <alignment horizontal="right" vertical="center"/>
    </xf>
    <xf numFmtId="2" fontId="5" fillId="32" borderId="1" xfId="0" applyNumberFormat="1" applyFont="1" applyFill="1" applyBorder="1" applyAlignment="1">
      <alignment horizontal="center" vertical="center"/>
    </xf>
    <xf numFmtId="2" fontId="0" fillId="32" borderId="1" xfId="0" applyNumberFormat="1" applyFill="1" applyBorder="1" applyAlignment="1">
      <alignment vertical="center"/>
    </xf>
    <xf numFmtId="0" fontId="0" fillId="30" borderId="1" xfId="0" applyFill="1" applyBorder="1" applyAlignment="1">
      <alignment horizontal="center" vertical="center"/>
    </xf>
    <xf numFmtId="2" fontId="5" fillId="0" borderId="1" xfId="0" applyNumberFormat="1" applyFont="1" applyBorder="1" applyAlignment="1">
      <alignment horizontal="center" vertical="center"/>
    </xf>
    <xf numFmtId="2" fontId="5" fillId="0" borderId="1" xfId="0" applyNumberFormat="1" applyFont="1" applyFill="1" applyBorder="1" applyAlignment="1">
      <alignment horizontal="center" vertical="center"/>
    </xf>
    <xf numFmtId="0" fontId="5" fillId="0" borderId="6" xfId="0" applyFont="1" applyFill="1" applyBorder="1" applyAlignment="1">
      <alignment horizontal="right" vertical="center"/>
    </xf>
    <xf numFmtId="0" fontId="0" fillId="30" borderId="1" xfId="0" applyFill="1" applyBorder="1" applyAlignment="1">
      <alignment horizontal="center" vertical="center" wrapText="1"/>
    </xf>
    <xf numFmtId="2" fontId="5" fillId="32" borderId="1" xfId="0" applyNumberFormat="1" applyFont="1" applyFill="1" applyBorder="1" applyAlignment="1">
      <alignment vertical="center"/>
    </xf>
    <xf numFmtId="0" fontId="28" fillId="0" borderId="1" xfId="0" applyFont="1" applyBorder="1" applyAlignment="1">
      <alignment horizontal="left" vertical="center" wrapText="1"/>
    </xf>
    <xf numFmtId="0" fontId="5" fillId="32" borderId="6" xfId="0" applyFont="1" applyFill="1" applyBorder="1" applyAlignment="1">
      <alignment horizontal="right" vertical="center"/>
    </xf>
    <xf numFmtId="0" fontId="0" fillId="30" borderId="1" xfId="0" applyFill="1" applyBorder="1" applyAlignment="1">
      <alignment horizontal="center" vertical="center"/>
    </xf>
    <xf numFmtId="4" fontId="28" fillId="0" borderId="1" xfId="0" applyNumberFormat="1" applyFont="1" applyFill="1" applyBorder="1" applyAlignment="1">
      <alignment horizontal="right" vertical="center" wrapText="1"/>
    </xf>
    <xf numFmtId="0" fontId="0" fillId="30" borderId="1" xfId="0" applyFill="1" applyBorder="1" applyAlignment="1">
      <alignment horizontal="center" vertical="center"/>
    </xf>
    <xf numFmtId="0" fontId="5" fillId="32" borderId="6" xfId="0" applyFont="1" applyFill="1" applyBorder="1" applyAlignment="1">
      <alignment horizontal="right" vertical="center"/>
    </xf>
    <xf numFmtId="2" fontId="0" fillId="0" borderId="8" xfId="0" applyNumberFormat="1" applyBorder="1" applyAlignment="1">
      <alignment horizontal="center" vertical="center"/>
    </xf>
    <xf numFmtId="4" fontId="28" fillId="0" borderId="1" xfId="0" applyNumberFormat="1" applyFont="1" applyFill="1" applyBorder="1" applyAlignment="1">
      <alignment horizontal="center" vertical="center" wrapText="1"/>
    </xf>
    <xf numFmtId="170" fontId="28" fillId="0" borderId="1" xfId="0" applyNumberFormat="1" applyFont="1" applyFill="1" applyBorder="1" applyAlignment="1">
      <alignment horizontal="right" vertical="center" wrapText="1"/>
    </xf>
    <xf numFmtId="0" fontId="5" fillId="0" borderId="0" xfId="0" applyFont="1" applyFill="1" applyBorder="1" applyAlignment="1"/>
    <xf numFmtId="0" fontId="0" fillId="0" borderId="0" xfId="0" applyFill="1" applyBorder="1"/>
    <xf numFmtId="0" fontId="28" fillId="0" borderId="1" xfId="0" applyFont="1" applyBorder="1" applyAlignment="1">
      <alignment horizontal="left" vertical="center" wrapText="1"/>
    </xf>
    <xf numFmtId="0" fontId="0" fillId="30" borderId="1" xfId="0" applyFill="1" applyBorder="1" applyAlignment="1">
      <alignment horizontal="center" vertical="center"/>
    </xf>
    <xf numFmtId="0" fontId="5" fillId="32" borderId="6" xfId="0" applyFont="1" applyFill="1" applyBorder="1" applyAlignment="1">
      <alignment horizontal="right" vertical="center"/>
    </xf>
    <xf numFmtId="2" fontId="0" fillId="0" borderId="8" xfId="0" applyNumberFormat="1" applyFill="1" applyBorder="1" applyAlignment="1">
      <alignment horizontal="center" vertical="center"/>
    </xf>
    <xf numFmtId="2" fontId="0" fillId="0" borderId="7" xfId="0" applyNumberFormat="1" applyBorder="1" applyAlignment="1">
      <alignment horizontal="center" vertical="center"/>
    </xf>
    <xf numFmtId="2" fontId="5" fillId="32" borderId="8" xfId="0" applyNumberFormat="1" applyFont="1" applyFill="1" applyBorder="1" applyAlignment="1">
      <alignment horizontal="center" vertical="center"/>
    </xf>
    <xf numFmtId="0" fontId="29" fillId="31" borderId="6" xfId="0" applyFont="1" applyFill="1" applyBorder="1" applyAlignment="1">
      <alignment vertical="center" wrapText="1"/>
    </xf>
    <xf numFmtId="0" fontId="24" fillId="0" borderId="1" xfId="0" applyFont="1" applyBorder="1" applyAlignment="1">
      <alignment horizontal="left"/>
    </xf>
    <xf numFmtId="0" fontId="65" fillId="0" borderId="0" xfId="0" applyFont="1"/>
    <xf numFmtId="0" fontId="0" fillId="0" borderId="1" xfId="0" applyBorder="1"/>
    <xf numFmtId="0" fontId="0" fillId="0" borderId="1" xfId="0" applyBorder="1" applyAlignment="1">
      <alignment wrapText="1"/>
    </xf>
    <xf numFmtId="0" fontId="5" fillId="32" borderId="1" xfId="0" applyFont="1" applyFill="1" applyBorder="1"/>
    <xf numFmtId="0" fontId="5" fillId="0" borderId="1" xfId="0" applyFont="1" applyBorder="1"/>
    <xf numFmtId="0" fontId="5" fillId="0" borderId="0" xfId="0" applyFont="1"/>
    <xf numFmtId="0" fontId="28" fillId="0" borderId="1" xfId="0" applyFont="1" applyBorder="1" applyAlignment="1">
      <alignment horizontal="left" vertical="center" wrapText="1"/>
    </xf>
    <xf numFmtId="0" fontId="0" fillId="0" borderId="0" xfId="0" applyFill="1"/>
    <xf numFmtId="2" fontId="0" fillId="68" borderId="41" xfId="0" applyNumberFormat="1" applyFill="1" applyBorder="1" applyAlignment="1">
      <alignment horizontal="center" vertical="center"/>
    </xf>
    <xf numFmtId="2" fontId="0" fillId="30" borderId="3" xfId="0" applyNumberFormat="1" applyFill="1" applyBorder="1" applyAlignment="1">
      <alignment horizontal="center" vertical="center"/>
    </xf>
    <xf numFmtId="2" fontId="0" fillId="30" borderId="12" xfId="0" applyNumberFormat="1" applyFill="1" applyBorder="1" applyAlignment="1">
      <alignment horizontal="center" vertical="center"/>
    </xf>
    <xf numFmtId="2" fontId="5" fillId="32" borderId="44" xfId="0" applyNumberFormat="1" applyFont="1" applyFill="1" applyBorder="1" applyAlignment="1">
      <alignment vertical="center"/>
    </xf>
    <xf numFmtId="2" fontId="5" fillId="32" borderId="46" xfId="0" applyNumberFormat="1" applyFont="1" applyFill="1" applyBorder="1" applyAlignment="1">
      <alignment vertical="center"/>
    </xf>
    <xf numFmtId="4" fontId="25" fillId="32" borderId="5" xfId="0" applyNumberFormat="1" applyFont="1" applyFill="1" applyBorder="1" applyAlignment="1">
      <alignment horizontal="center" vertical="center"/>
    </xf>
    <xf numFmtId="0" fontId="29" fillId="31" borderId="9" xfId="0" applyFont="1" applyFill="1" applyBorder="1" applyAlignment="1">
      <alignment vertical="center" wrapText="1"/>
    </xf>
    <xf numFmtId="0" fontId="29" fillId="31" borderId="7" xfId="0" applyFont="1" applyFill="1" applyBorder="1" applyAlignment="1">
      <alignment vertical="center" wrapText="1"/>
    </xf>
    <xf numFmtId="0" fontId="29" fillId="31" borderId="8" xfId="0" applyFont="1" applyFill="1" applyBorder="1" applyAlignment="1">
      <alignment vertical="center" wrapText="1"/>
    </xf>
    <xf numFmtId="0" fontId="25" fillId="0" borderId="1" xfId="0" applyNumberFormat="1" applyFont="1" applyFill="1" applyBorder="1" applyAlignment="1">
      <alignment horizontal="lef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170" fontId="28" fillId="0" borderId="7" xfId="0" applyNumberFormat="1" applyFont="1" applyBorder="1" applyAlignment="1">
      <alignment vertical="center" wrapText="1"/>
    </xf>
    <xf numFmtId="0" fontId="28" fillId="0" borderId="8" xfId="0" applyFont="1" applyBorder="1" applyAlignment="1">
      <alignment vertical="center" wrapText="1"/>
    </xf>
    <xf numFmtId="0" fontId="29" fillId="31" borderId="6" xfId="0" applyFont="1" applyFill="1" applyBorder="1" applyAlignment="1">
      <alignment vertical="center"/>
    </xf>
    <xf numFmtId="0" fontId="69" fillId="0" borderId="1" xfId="0" applyFont="1" applyFill="1" applyBorder="1" applyAlignment="1">
      <alignment horizontal="center" vertical="top" wrapText="1"/>
    </xf>
    <xf numFmtId="0" fontId="30" fillId="0" borderId="0" xfId="0" applyFont="1" applyFill="1"/>
    <xf numFmtId="0" fontId="5" fillId="32" borderId="6" xfId="0" applyFont="1" applyFill="1" applyBorder="1" applyAlignment="1">
      <alignment horizontal="right" vertical="center"/>
    </xf>
    <xf numFmtId="0" fontId="0" fillId="30" borderId="1" xfId="0" applyFill="1" applyBorder="1" applyAlignment="1">
      <alignment horizontal="center" vertical="center"/>
    </xf>
    <xf numFmtId="0" fontId="28" fillId="0" borderId="1" xfId="0" applyFont="1" applyBorder="1" applyAlignment="1">
      <alignment horizontal="left" vertical="center" wrapText="1"/>
    </xf>
    <xf numFmtId="0" fontId="5" fillId="32" borderId="6" xfId="0" applyFont="1" applyFill="1" applyBorder="1" applyAlignment="1">
      <alignment horizontal="right" vertical="center"/>
    </xf>
    <xf numFmtId="0" fontId="0" fillId="30" borderId="1" xfId="0" applyFill="1" applyBorder="1" applyAlignment="1">
      <alignment horizontal="center" vertical="center"/>
    </xf>
    <xf numFmtId="2" fontId="5" fillId="32" borderId="5" xfId="0" applyNumberFormat="1" applyFont="1" applyFill="1" applyBorder="1" applyAlignment="1">
      <alignment horizontal="center" vertical="center"/>
    </xf>
    <xf numFmtId="2" fontId="0" fillId="32" borderId="5" xfId="0" applyNumberFormat="1" applyFill="1" applyBorder="1" applyAlignment="1">
      <alignment vertical="center"/>
    </xf>
    <xf numFmtId="43" fontId="0" fillId="0" borderId="1" xfId="60" applyFont="1" applyFill="1" applyBorder="1" applyAlignment="1">
      <alignment horizontal="center" vertical="center" wrapText="1"/>
    </xf>
    <xf numFmtId="0" fontId="0" fillId="0" borderId="49" xfId="0" applyFill="1" applyBorder="1" applyAlignment="1">
      <alignment horizontal="center" vertical="center" wrapText="1"/>
    </xf>
    <xf numFmtId="0" fontId="0" fillId="29" borderId="49" xfId="0" applyFill="1" applyBorder="1" applyAlignment="1">
      <alignment horizontal="center" vertical="center" wrapText="1"/>
    </xf>
    <xf numFmtId="0" fontId="59" fillId="29" borderId="1" xfId="58" applyFont="1" applyFill="1" applyBorder="1" applyAlignment="1">
      <alignment horizontal="left" vertical="center" wrapText="1"/>
    </xf>
    <xf numFmtId="0" fontId="59" fillId="29" borderId="1" xfId="58" quotePrefix="1" applyFont="1" applyFill="1" applyBorder="1" applyAlignment="1">
      <alignment horizontal="center" vertical="center"/>
    </xf>
    <xf numFmtId="2" fontId="59" fillId="29" borderId="1" xfId="58" applyNumberFormat="1" applyFont="1" applyFill="1" applyBorder="1" applyAlignment="1">
      <alignment horizontal="center" vertical="center"/>
    </xf>
    <xf numFmtId="180" fontId="59" fillId="29" borderId="1" xfId="58" applyNumberFormat="1" applyFont="1" applyFill="1" applyBorder="1" applyAlignment="1">
      <alignment horizontal="center" vertical="center"/>
    </xf>
    <xf numFmtId="0" fontId="71" fillId="0" borderId="0" xfId="0" applyFont="1"/>
    <xf numFmtId="0" fontId="0" fillId="0" borderId="50" xfId="0" applyBorder="1" applyAlignment="1">
      <alignment horizontal="right"/>
    </xf>
    <xf numFmtId="2" fontId="0" fillId="0" borderId="51" xfId="0" applyNumberFormat="1" applyBorder="1"/>
    <xf numFmtId="0" fontId="0" fillId="0" borderId="51" xfId="0" applyBorder="1"/>
    <xf numFmtId="0" fontId="0" fillId="0" borderId="51" xfId="0" applyBorder="1" applyAlignment="1">
      <alignment horizontal="right"/>
    </xf>
    <xf numFmtId="0" fontId="0" fillId="0" borderId="52" xfId="0" applyBorder="1"/>
    <xf numFmtId="0" fontId="0" fillId="0" borderId="10" xfId="0" applyBorder="1" applyAlignment="1">
      <alignment horizontal="right"/>
    </xf>
    <xf numFmtId="2" fontId="0" fillId="0" borderId="11" xfId="0" applyNumberFormat="1" applyBorder="1"/>
    <xf numFmtId="0" fontId="0" fillId="0" borderId="11" xfId="0" applyBorder="1"/>
    <xf numFmtId="0" fontId="0" fillId="0" borderId="11" xfId="0" applyBorder="1" applyAlignment="1">
      <alignment horizontal="right"/>
    </xf>
    <xf numFmtId="0" fontId="0" fillId="0" borderId="12" xfId="0" applyBorder="1"/>
    <xf numFmtId="0" fontId="0" fillId="0" borderId="0" xfId="0" applyAlignment="1">
      <alignment horizontal="right"/>
    </xf>
    <xf numFmtId="0" fontId="0" fillId="30" borderId="50" xfId="0" applyFill="1" applyBorder="1"/>
    <xf numFmtId="0" fontId="0" fillId="30" borderId="51" xfId="0" applyFill="1" applyBorder="1"/>
    <xf numFmtId="0" fontId="0" fillId="30" borderId="52" xfId="0" applyFill="1" applyBorder="1"/>
    <xf numFmtId="0" fontId="0" fillId="30" borderId="4" xfId="0" applyFill="1" applyBorder="1" applyAlignment="1">
      <alignment horizontal="right"/>
    </xf>
    <xf numFmtId="2" fontId="0" fillId="30" borderId="0" xfId="0" applyNumberFormat="1" applyFill="1" applyBorder="1"/>
    <xf numFmtId="0" fontId="0" fillId="30" borderId="0" xfId="0" applyFill="1" applyBorder="1"/>
    <xf numFmtId="0" fontId="0" fillId="30" borderId="0" xfId="0" applyFill="1" applyBorder="1" applyAlignment="1">
      <alignment horizontal="right"/>
    </xf>
    <xf numFmtId="0" fontId="0" fillId="30" borderId="3" xfId="0" applyFill="1" applyBorder="1"/>
    <xf numFmtId="0" fontId="0" fillId="30" borderId="10" xfId="0" applyFill="1" applyBorder="1" applyAlignment="1">
      <alignment horizontal="right"/>
    </xf>
    <xf numFmtId="2" fontId="0" fillId="30" borderId="11" xfId="0" applyNumberFormat="1" applyFill="1" applyBorder="1"/>
    <xf numFmtId="0" fontId="0" fillId="30" borderId="11" xfId="0" applyFill="1" applyBorder="1"/>
    <xf numFmtId="0" fontId="0" fillId="30" borderId="11" xfId="0" applyFill="1" applyBorder="1" applyAlignment="1">
      <alignment horizontal="right"/>
    </xf>
    <xf numFmtId="0" fontId="0" fillId="30" borderId="12" xfId="0" applyFill="1" applyBorder="1"/>
    <xf numFmtId="2" fontId="0" fillId="30" borderId="0" xfId="0" applyNumberFormat="1" applyFill="1" applyBorder="1" applyAlignment="1"/>
    <xf numFmtId="0" fontId="5" fillId="30" borderId="10" xfId="0" applyFont="1" applyFill="1" applyBorder="1" applyAlignment="1">
      <alignment horizontal="right"/>
    </xf>
    <xf numFmtId="2" fontId="5" fillId="30" borderId="11" xfId="0" applyNumberFormat="1" applyFont="1" applyFill="1" applyBorder="1"/>
    <xf numFmtId="0" fontId="5" fillId="30" borderId="11" xfId="0" applyFont="1" applyFill="1" applyBorder="1"/>
    <xf numFmtId="0" fontId="0" fillId="30" borderId="4" xfId="0" applyFill="1" applyBorder="1" applyAlignment="1">
      <alignment horizontal="right" vertical="center"/>
    </xf>
    <xf numFmtId="2" fontId="0" fillId="30" borderId="0" xfId="0" applyNumberFormat="1" applyFill="1" applyBorder="1" applyAlignment="1">
      <alignment vertical="center"/>
    </xf>
    <xf numFmtId="0" fontId="0" fillId="30" borderId="0" xfId="0" applyFill="1" applyBorder="1" applyAlignment="1">
      <alignment vertical="center"/>
    </xf>
    <xf numFmtId="0" fontId="26" fillId="0" borderId="1" xfId="1" applyFont="1" applyFill="1" applyBorder="1" applyAlignment="1">
      <alignment horizontal="left" vertical="center" wrapText="1"/>
    </xf>
    <xf numFmtId="0" fontId="28" fillId="0" borderId="1" xfId="0" applyFont="1" applyBorder="1" applyAlignment="1">
      <alignment horizontal="left" vertical="center" wrapText="1"/>
    </xf>
    <xf numFmtId="0" fontId="0" fillId="0" borderId="0" xfId="0" applyAlignment="1">
      <alignment horizontal="center" vertical="center"/>
    </xf>
    <xf numFmtId="9" fontId="0" fillId="0" borderId="0" xfId="0" applyNumberFormat="1" applyAlignment="1">
      <alignment horizontal="center" vertical="center"/>
    </xf>
    <xf numFmtId="0" fontId="5" fillId="0" borderId="0" xfId="0" applyFont="1" applyAlignment="1">
      <alignment horizontal="center" vertical="center"/>
    </xf>
    <xf numFmtId="9" fontId="0" fillId="0" borderId="1" xfId="0" applyNumberFormat="1" applyBorder="1" applyAlignment="1">
      <alignment horizontal="center" vertical="center"/>
    </xf>
    <xf numFmtId="0" fontId="5" fillId="0" borderId="1" xfId="0" applyFont="1" applyBorder="1" applyAlignment="1">
      <alignment horizontal="center" vertical="center"/>
    </xf>
    <xf numFmtId="43" fontId="59" fillId="0" borderId="1" xfId="60" applyFont="1" applyFill="1" applyBorder="1" applyAlignment="1">
      <alignment horizontal="center" vertical="center" wrapText="1"/>
    </xf>
    <xf numFmtId="2" fontId="70" fillId="65" borderId="1" xfId="0" applyNumberFormat="1" applyFont="1" applyFill="1" applyBorder="1" applyAlignment="1">
      <alignment vertical="center"/>
    </xf>
    <xf numFmtId="0" fontId="70" fillId="65" borderId="1" xfId="0" applyFont="1" applyFill="1" applyBorder="1" applyAlignment="1">
      <alignment horizontal="center" vertical="center"/>
    </xf>
    <xf numFmtId="0" fontId="5" fillId="65" borderId="49" xfId="0" applyFont="1" applyFill="1" applyBorder="1" applyAlignment="1">
      <alignment horizontal="center" vertical="center"/>
    </xf>
    <xf numFmtId="2" fontId="59" fillId="29" borderId="1" xfId="0" applyNumberFormat="1" applyFont="1" applyFill="1" applyBorder="1" applyAlignment="1">
      <alignment horizontal="center" vertical="center"/>
    </xf>
    <xf numFmtId="0" fontId="5" fillId="0" borderId="49" xfId="0" applyFont="1" applyBorder="1" applyAlignment="1">
      <alignment horizontal="center" vertical="center"/>
    </xf>
    <xf numFmtId="2" fontId="59" fillId="29" borderId="54" xfId="0" applyNumberFormat="1" applyFont="1" applyFill="1" applyBorder="1" applyAlignment="1">
      <alignment horizontal="center" vertical="center"/>
    </xf>
    <xf numFmtId="0" fontId="5" fillId="0" borderId="55" xfId="0" applyFont="1" applyBorder="1" applyAlignment="1">
      <alignment horizontal="center" vertical="center"/>
    </xf>
    <xf numFmtId="0" fontId="24" fillId="4" borderId="1" xfId="0" applyFont="1" applyFill="1" applyBorder="1" applyAlignment="1">
      <alignment horizontal="left" vertical="center"/>
    </xf>
    <xf numFmtId="4" fontId="24" fillId="4" borderId="1" xfId="0" applyNumberFormat="1" applyFont="1" applyFill="1" applyBorder="1" applyAlignment="1">
      <alignment horizontal="left" vertical="center"/>
    </xf>
    <xf numFmtId="4" fontId="25" fillId="29" borderId="1"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10" fontId="25" fillId="0" borderId="1" xfId="61" applyNumberFormat="1" applyFont="1" applyFill="1" applyBorder="1" applyAlignment="1">
      <alignment horizontal="left" vertical="center" wrapText="1"/>
    </xf>
    <xf numFmtId="0" fontId="25" fillId="29" borderId="1" xfId="0" applyFont="1" applyFill="1" applyBorder="1" applyAlignment="1">
      <alignment horizontal="center" vertical="center"/>
    </xf>
    <xf numFmtId="0" fontId="28" fillId="0" borderId="1" xfId="0" applyFont="1" applyBorder="1" applyAlignment="1">
      <alignment horizontal="left" vertical="center" wrapText="1"/>
    </xf>
    <xf numFmtId="0" fontId="28" fillId="0" borderId="1" xfId="0" applyFont="1" applyBorder="1" applyAlignment="1">
      <alignment horizontal="left" vertical="center" wrapText="1"/>
    </xf>
    <xf numFmtId="0" fontId="24" fillId="0" borderId="1" xfId="0" applyFont="1" applyFill="1" applyBorder="1" applyAlignment="1">
      <alignment horizontal="left" vertical="center"/>
    </xf>
    <xf numFmtId="0" fontId="74" fillId="70" borderId="1" xfId="58" applyFont="1" applyFill="1" applyBorder="1" applyAlignment="1">
      <alignment horizontal="center" vertical="center"/>
    </xf>
    <xf numFmtId="0" fontId="74" fillId="70" borderId="1" xfId="58" applyFont="1" applyFill="1" applyBorder="1" applyAlignment="1">
      <alignment horizontal="center" vertical="center" wrapText="1"/>
    </xf>
    <xf numFmtId="0" fontId="75" fillId="29" borderId="1" xfId="58" applyFont="1" applyFill="1" applyBorder="1" applyAlignment="1">
      <alignment horizontal="center" vertical="center"/>
    </xf>
    <xf numFmtId="0" fontId="75" fillId="29" borderId="1" xfId="58" applyFont="1" applyFill="1" applyBorder="1" applyAlignment="1">
      <alignment horizontal="left" vertical="center"/>
    </xf>
    <xf numFmtId="0" fontId="75" fillId="29" borderId="1" xfId="58" applyFont="1" applyFill="1" applyBorder="1" applyAlignment="1">
      <alignment horizontal="left" vertical="center" wrapText="1"/>
    </xf>
    <xf numFmtId="164" fontId="75" fillId="29" borderId="1" xfId="58" applyNumberFormat="1" applyFont="1" applyFill="1" applyBorder="1" applyAlignment="1">
      <alignment horizontal="center" vertical="center"/>
    </xf>
    <xf numFmtId="2" fontId="75" fillId="29" borderId="1" xfId="58" applyNumberFormat="1" applyFont="1" applyFill="1" applyBorder="1" applyAlignment="1">
      <alignment horizontal="center" vertical="center"/>
    </xf>
    <xf numFmtId="4" fontId="24" fillId="32" borderId="1" xfId="0" applyNumberFormat="1" applyFont="1" applyFill="1" applyBorder="1" applyAlignment="1">
      <alignment horizontal="center" vertical="center"/>
    </xf>
    <xf numFmtId="0" fontId="23" fillId="6" borderId="5" xfId="0" applyFont="1" applyFill="1" applyBorder="1" applyAlignment="1">
      <alignment horizontal="center" vertical="center"/>
    </xf>
    <xf numFmtId="179" fontId="24" fillId="0" borderId="47" xfId="0" applyNumberFormat="1" applyFont="1" applyBorder="1" applyAlignment="1">
      <alignment horizontal="center" vertical="center"/>
    </xf>
    <xf numFmtId="4" fontId="24" fillId="0" borderId="47" xfId="0" applyNumberFormat="1" applyFont="1" applyBorder="1" applyAlignment="1">
      <alignment horizontal="center" vertical="center"/>
    </xf>
    <xf numFmtId="10" fontId="24" fillId="30" borderId="47" xfId="0" applyNumberFormat="1" applyFont="1" applyFill="1" applyBorder="1" applyAlignment="1">
      <alignment horizontal="center" vertical="center"/>
    </xf>
    <xf numFmtId="10" fontId="24" fillId="0" borderId="47" xfId="0" applyNumberFormat="1" applyFont="1" applyBorder="1" applyAlignment="1">
      <alignment horizontal="center" vertical="center"/>
    </xf>
    <xf numFmtId="0" fontId="25" fillId="32" borderId="1" xfId="0" applyFont="1" applyFill="1" applyBorder="1" applyAlignment="1">
      <alignment horizontal="center" vertical="center" wrapText="1"/>
    </xf>
    <xf numFmtId="4" fontId="29" fillId="68" borderId="1" xfId="0" applyNumberFormat="1" applyFont="1" applyFill="1" applyBorder="1" applyAlignment="1">
      <alignment horizontal="right" vertical="center" wrapText="1"/>
    </xf>
    <xf numFmtId="0" fontId="28" fillId="0" borderId="0" xfId="0" applyFont="1" applyFill="1" applyAlignment="1">
      <alignment vertical="center"/>
    </xf>
    <xf numFmtId="4" fontId="28" fillId="0" borderId="0" xfId="0" applyNumberFormat="1" applyFont="1" applyFill="1" applyAlignment="1">
      <alignment vertical="center"/>
    </xf>
    <xf numFmtId="0" fontId="23" fillId="3" borderId="1" xfId="0" applyFont="1" applyFill="1" applyBorder="1" applyAlignment="1">
      <alignment horizontal="center" vertical="center" wrapText="1"/>
    </xf>
    <xf numFmtId="4" fontId="23" fillId="3" borderId="1" xfId="0" applyNumberFormat="1" applyFont="1" applyFill="1" applyBorder="1" applyAlignment="1">
      <alignment horizontal="center" vertical="center"/>
    </xf>
    <xf numFmtId="0" fontId="23" fillId="3" borderId="5" xfId="0" applyFont="1" applyFill="1" applyBorder="1" applyAlignment="1">
      <alignment horizontal="center" vertical="center"/>
    </xf>
    <xf numFmtId="0" fontId="23" fillId="4" borderId="1" xfId="0" applyFont="1" applyFill="1" applyBorder="1" applyAlignment="1">
      <alignment horizontal="center" vertical="center"/>
    </xf>
    <xf numFmtId="166" fontId="23" fillId="2" borderId="6" xfId="0" applyNumberFormat="1" applyFont="1" applyFill="1" applyBorder="1" applyAlignment="1">
      <alignment vertical="center"/>
    </xf>
    <xf numFmtId="166" fontId="23" fillId="2" borderId="8" xfId="0" applyNumberFormat="1" applyFont="1" applyFill="1" applyBorder="1" applyAlignment="1">
      <alignment vertical="center"/>
    </xf>
    <xf numFmtId="4" fontId="76" fillId="0" borderId="7" xfId="0" applyNumberFormat="1" applyFont="1" applyBorder="1" applyAlignment="1">
      <alignment horizontal="left" vertical="center"/>
    </xf>
    <xf numFmtId="0" fontId="76" fillId="0" borderId="7" xfId="0" applyFont="1" applyBorder="1" applyAlignment="1">
      <alignment vertical="center"/>
    </xf>
    <xf numFmtId="4" fontId="77" fillId="0" borderId="7" xfId="0" applyNumberFormat="1" applyFont="1" applyBorder="1" applyAlignment="1">
      <alignment horizontal="right" vertical="center"/>
    </xf>
    <xf numFmtId="0" fontId="76" fillId="0" borderId="0" xfId="0" applyFont="1" applyBorder="1" applyAlignment="1">
      <alignment horizontal="left" vertical="center"/>
    </xf>
    <xf numFmtId="0" fontId="76" fillId="0" borderId="0" xfId="0" applyFont="1" applyBorder="1" applyAlignment="1">
      <alignment horizontal="center" vertical="center"/>
    </xf>
    <xf numFmtId="0" fontId="76" fillId="0" borderId="0" xfId="0" applyFont="1" applyBorder="1" applyAlignment="1">
      <alignment horizontal="left" vertical="center" wrapText="1"/>
    </xf>
    <xf numFmtId="0" fontId="76" fillId="0" borderId="0" xfId="0" applyFont="1" applyAlignment="1">
      <alignment vertical="center"/>
    </xf>
    <xf numFmtId="4" fontId="76" fillId="0" borderId="0" xfId="0" applyNumberFormat="1" applyFont="1" applyBorder="1" applyAlignment="1">
      <alignment horizontal="left" vertical="center"/>
    </xf>
    <xf numFmtId="4" fontId="76" fillId="0" borderId="0" xfId="0" applyNumberFormat="1" applyFont="1" applyBorder="1" applyAlignment="1">
      <alignment vertical="center"/>
    </xf>
    <xf numFmtId="0" fontId="23" fillId="3" borderId="5" xfId="0" applyFont="1" applyFill="1" applyBorder="1" applyAlignment="1">
      <alignment horizontal="center" vertical="center" wrapText="1"/>
    </xf>
    <xf numFmtId="4" fontId="23" fillId="3" borderId="5" xfId="0" applyNumberFormat="1" applyFont="1" applyFill="1" applyBorder="1" applyAlignment="1">
      <alignment horizontal="center" vertical="center"/>
    </xf>
    <xf numFmtId="0" fontId="23" fillId="3" borderId="6" xfId="0" applyFont="1" applyFill="1" applyBorder="1" applyAlignment="1">
      <alignment vertical="center"/>
    </xf>
    <xf numFmtId="0" fontId="23" fillId="3" borderId="7" xfId="0" applyFont="1" applyFill="1" applyBorder="1" applyAlignment="1">
      <alignment vertical="center"/>
    </xf>
    <xf numFmtId="0" fontId="23" fillId="3" borderId="47" xfId="0" applyFont="1" applyFill="1" applyBorder="1" applyAlignment="1">
      <alignment horizontal="center" vertical="center"/>
    </xf>
    <xf numFmtId="0" fontId="23" fillId="3" borderId="47" xfId="0" applyFont="1" applyFill="1" applyBorder="1" applyAlignment="1">
      <alignment horizontal="center" vertical="center" wrapText="1"/>
    </xf>
    <xf numFmtId="4" fontId="23" fillId="3" borderId="47" xfId="0" applyNumberFormat="1" applyFont="1" applyFill="1" applyBorder="1" applyAlignment="1">
      <alignment horizontal="center" vertical="center"/>
    </xf>
    <xf numFmtId="0" fontId="23" fillId="65" borderId="6" xfId="0" applyFont="1" applyFill="1" applyBorder="1" applyAlignment="1">
      <alignment vertical="center"/>
    </xf>
    <xf numFmtId="0" fontId="23" fillId="65" borderId="7" xfId="0" applyFont="1" applyFill="1" applyBorder="1" applyAlignment="1">
      <alignment vertical="center"/>
    </xf>
    <xf numFmtId="165" fontId="24" fillId="0" borderId="1" xfId="0" applyNumberFormat="1" applyFont="1" applyFill="1" applyBorder="1" applyAlignment="1">
      <alignment horizontal="center" vertical="center"/>
    </xf>
    <xf numFmtId="10" fontId="66" fillId="67" borderId="6" xfId="0" applyNumberFormat="1" applyFont="1" applyFill="1" applyBorder="1" applyAlignment="1">
      <alignment vertical="center"/>
    </xf>
    <xf numFmtId="10" fontId="66" fillId="67" borderId="7" xfId="0" applyNumberFormat="1" applyFont="1" applyFill="1" applyBorder="1" applyAlignment="1">
      <alignment vertical="center"/>
    </xf>
    <xf numFmtId="10" fontId="66" fillId="67" borderId="8" xfId="0" applyNumberFormat="1" applyFont="1" applyFill="1" applyBorder="1" applyAlignment="1">
      <alignment vertical="center"/>
    </xf>
    <xf numFmtId="44" fontId="66" fillId="67" borderId="6" xfId="188" applyFont="1" applyFill="1" applyBorder="1" applyAlignment="1">
      <alignment vertical="center"/>
    </xf>
    <xf numFmtId="44" fontId="66" fillId="67" borderId="7" xfId="188" applyFont="1" applyFill="1" applyBorder="1" applyAlignment="1">
      <alignment vertical="center"/>
    </xf>
    <xf numFmtId="0" fontId="24" fillId="4" borderId="1" xfId="0" applyFont="1" applyFill="1" applyBorder="1" applyAlignment="1">
      <alignment vertical="center"/>
    </xf>
    <xf numFmtId="4" fontId="24" fillId="4" borderId="1" xfId="0" applyNumberFormat="1" applyFont="1" applyFill="1" applyBorder="1" applyAlignment="1">
      <alignment vertical="center"/>
    </xf>
    <xf numFmtId="166" fontId="24" fillId="4" borderId="1" xfId="0" applyNumberFormat="1" applyFont="1" applyFill="1" applyBorder="1" applyAlignment="1">
      <alignment vertical="center"/>
    </xf>
    <xf numFmtId="165" fontId="23" fillId="0" borderId="1" xfId="0" applyNumberFormat="1" applyFont="1" applyFill="1" applyBorder="1" applyAlignment="1">
      <alignment horizontal="center" vertical="center"/>
    </xf>
    <xf numFmtId="0" fontId="26" fillId="0" borderId="1" xfId="0" applyFont="1" applyFill="1" applyBorder="1" applyAlignment="1">
      <alignment horizontal="center" vertical="center"/>
    </xf>
    <xf numFmtId="166" fontId="26" fillId="0" borderId="1" xfId="0" applyNumberFormat="1" applyFont="1" applyFill="1" applyBorder="1" applyAlignment="1">
      <alignment horizontal="center" vertical="center"/>
    </xf>
    <xf numFmtId="0" fontId="23" fillId="4" borderId="1" xfId="0" applyFont="1" applyFill="1" applyBorder="1" applyAlignment="1">
      <alignment horizontal="left" vertical="center"/>
    </xf>
    <xf numFmtId="2" fontId="25" fillId="0" borderId="1" xfId="0" applyNumberFormat="1" applyFont="1" applyFill="1" applyBorder="1" applyAlignment="1">
      <alignment horizontal="center" vertical="center"/>
    </xf>
    <xf numFmtId="0" fontId="24" fillId="0" borderId="1" xfId="0" applyFont="1" applyFill="1" applyBorder="1" applyAlignment="1">
      <alignment vertical="center"/>
    </xf>
    <xf numFmtId="166" fontId="26" fillId="2" borderId="6" xfId="0" applyNumberFormat="1" applyFont="1" applyFill="1" applyBorder="1" applyAlignment="1">
      <alignment vertical="center"/>
    </xf>
    <xf numFmtId="166" fontId="26" fillId="2" borderId="8" xfId="0" applyNumberFormat="1" applyFont="1" applyFill="1" applyBorder="1" applyAlignment="1">
      <alignment vertical="center"/>
    </xf>
    <xf numFmtId="0" fontId="81" fillId="0" borderId="1" xfId="0" applyFont="1" applyFill="1" applyBorder="1" applyAlignment="1">
      <alignment horizontal="center" vertical="center"/>
    </xf>
    <xf numFmtId="0" fontId="81" fillId="0" borderId="1" xfId="0" applyFont="1" applyFill="1" applyBorder="1" applyAlignment="1">
      <alignment vertical="center"/>
    </xf>
    <xf numFmtId="165" fontId="26" fillId="0" borderId="6" xfId="0" applyNumberFormat="1" applyFont="1" applyFill="1" applyBorder="1" applyAlignment="1">
      <alignment horizontal="center" vertical="center"/>
    </xf>
    <xf numFmtId="4" fontId="81" fillId="0" borderId="1" xfId="0" applyNumberFormat="1" applyFont="1" applyFill="1" applyBorder="1" applyAlignment="1">
      <alignment vertical="center"/>
    </xf>
    <xf numFmtId="166" fontId="81" fillId="0" borderId="1" xfId="0" applyNumberFormat="1" applyFont="1" applyFill="1" applyBorder="1" applyAlignment="1">
      <alignment vertical="center"/>
    </xf>
    <xf numFmtId="0" fontId="24" fillId="0" borderId="7" xfId="0" applyFont="1" applyFill="1" applyBorder="1" applyAlignment="1">
      <alignment vertical="center"/>
    </xf>
    <xf numFmtId="0" fontId="24" fillId="0" borderId="7" xfId="0" applyFont="1" applyFill="1" applyBorder="1" applyAlignment="1">
      <alignment horizontal="center" vertical="center"/>
    </xf>
    <xf numFmtId="0" fontId="24" fillId="0" borderId="7" xfId="0" applyFont="1" applyFill="1" applyBorder="1" applyAlignment="1">
      <alignment vertical="center" wrapText="1"/>
    </xf>
    <xf numFmtId="4" fontId="24" fillId="0" borderId="7" xfId="0" applyNumberFormat="1" applyFont="1" applyFill="1" applyBorder="1" applyAlignment="1">
      <alignment vertical="center"/>
    </xf>
    <xf numFmtId="0" fontId="25" fillId="29" borderId="1" xfId="0" applyFont="1" applyFill="1" applyBorder="1" applyAlignment="1">
      <alignment vertical="center"/>
    </xf>
    <xf numFmtId="2" fontId="25" fillId="29" borderId="1" xfId="0" applyNumberFormat="1" applyFont="1" applyFill="1" applyBorder="1" applyAlignment="1">
      <alignment horizontal="center" vertical="center"/>
    </xf>
    <xf numFmtId="166" fontId="25" fillId="29" borderId="1" xfId="0" applyNumberFormat="1" applyFont="1" applyFill="1" applyBorder="1" applyAlignment="1">
      <alignment horizontal="center" vertical="center"/>
    </xf>
    <xf numFmtId="44" fontId="66" fillId="67" borderId="7" xfId="0" applyNumberFormat="1" applyFont="1" applyFill="1" applyBorder="1" applyAlignment="1">
      <alignment vertical="center"/>
    </xf>
    <xf numFmtId="44" fontId="66" fillId="67" borderId="8" xfId="0" applyNumberFormat="1" applyFont="1" applyFill="1" applyBorder="1" applyAlignment="1">
      <alignment vertical="center"/>
    </xf>
    <xf numFmtId="44" fontId="66" fillId="67" borderId="6" xfId="188" applyNumberFormat="1" applyFont="1" applyFill="1" applyBorder="1" applyAlignment="1">
      <alignment vertical="center"/>
    </xf>
    <xf numFmtId="44" fontId="66" fillId="67" borderId="7" xfId="188" applyNumberFormat="1" applyFont="1" applyFill="1" applyBorder="1" applyAlignment="1">
      <alignment vertical="center"/>
    </xf>
    <xf numFmtId="0" fontId="31" fillId="0" borderId="1" xfId="0" applyFont="1" applyFill="1" applyBorder="1" applyAlignment="1">
      <alignment vertical="center"/>
    </xf>
    <xf numFmtId="10" fontId="66" fillId="67" borderId="9" xfId="0" applyNumberFormat="1" applyFont="1" applyFill="1" applyBorder="1" applyAlignment="1">
      <alignment vertical="center"/>
    </xf>
    <xf numFmtId="10" fontId="66" fillId="67" borderId="2" xfId="0" applyNumberFormat="1" applyFont="1" applyFill="1" applyBorder="1" applyAlignment="1">
      <alignment vertical="center"/>
    </xf>
    <xf numFmtId="10" fontId="66" fillId="67" borderId="13" xfId="0" applyNumberFormat="1" applyFont="1" applyFill="1" applyBorder="1" applyAlignment="1">
      <alignment vertical="center"/>
    </xf>
    <xf numFmtId="10" fontId="82" fillId="71" borderId="26" xfId="0" applyNumberFormat="1" applyFont="1" applyFill="1" applyBorder="1" applyAlignment="1">
      <alignment vertical="center"/>
    </xf>
    <xf numFmtId="10" fontId="82" fillId="71" borderId="22" xfId="0" applyNumberFormat="1" applyFont="1" applyFill="1" applyBorder="1" applyAlignment="1">
      <alignment vertical="center"/>
    </xf>
    <xf numFmtId="10" fontId="82" fillId="71" borderId="24" xfId="0" applyNumberFormat="1" applyFont="1" applyFill="1" applyBorder="1" applyAlignment="1">
      <alignment vertical="center"/>
    </xf>
    <xf numFmtId="10" fontId="24" fillId="4" borderId="1" xfId="61" applyNumberFormat="1" applyFont="1" applyFill="1" applyBorder="1" applyAlignment="1">
      <alignment horizontal="center" vertical="center"/>
    </xf>
    <xf numFmtId="4" fontId="25" fillId="72"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4" fontId="24" fillId="73" borderId="1" xfId="0" applyNumberFormat="1" applyFont="1" applyFill="1" applyBorder="1" applyAlignment="1">
      <alignment horizontal="center" vertical="center"/>
    </xf>
    <xf numFmtId="2" fontId="25" fillId="73" borderId="1" xfId="0" applyNumberFormat="1" applyFont="1" applyFill="1" applyBorder="1" applyAlignment="1">
      <alignment horizontal="center" vertical="center"/>
    </xf>
    <xf numFmtId="4" fontId="25" fillId="73" borderId="1" xfId="0" applyNumberFormat="1" applyFont="1" applyFill="1" applyBorder="1" applyAlignment="1">
      <alignment horizontal="center" vertical="center"/>
    </xf>
    <xf numFmtId="0" fontId="28" fillId="0" borderId="1" xfId="0" applyFont="1" applyBorder="1" applyAlignment="1">
      <alignment horizontal="left" vertical="center" wrapText="1"/>
    </xf>
    <xf numFmtId="0" fontId="28" fillId="0" borderId="1" xfId="0" applyFont="1" applyBorder="1" applyAlignment="1">
      <alignment horizontal="left" vertical="center" wrapText="1"/>
    </xf>
    <xf numFmtId="0" fontId="28" fillId="0" borderId="6"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8" xfId="0" applyFont="1" applyFill="1" applyBorder="1" applyAlignment="1">
      <alignment horizontal="left" vertical="center" wrapText="1"/>
    </xf>
    <xf numFmtId="0" fontId="24" fillId="73" borderId="1" xfId="0" applyFont="1" applyFill="1" applyBorder="1" applyAlignment="1">
      <alignment horizontal="center" vertical="center"/>
    </xf>
    <xf numFmtId="0" fontId="25" fillId="73" borderId="1" xfId="0" applyFont="1" applyFill="1" applyBorder="1" applyAlignment="1">
      <alignment horizontal="center" vertical="center"/>
    </xf>
    <xf numFmtId="0" fontId="25" fillId="73" borderId="5" xfId="0" applyFont="1" applyFill="1" applyBorder="1" applyAlignment="1">
      <alignment horizontal="center" vertical="center"/>
    </xf>
    <xf numFmtId="0" fontId="25" fillId="73" borderId="1" xfId="0" applyFont="1" applyFill="1" applyBorder="1" applyAlignment="1">
      <alignment horizontal="center" vertical="center" wrapText="1"/>
    </xf>
    <xf numFmtId="0" fontId="25" fillId="73" borderId="6" xfId="0" applyFont="1" applyFill="1" applyBorder="1" applyAlignment="1">
      <alignment horizontal="center" vertical="center"/>
    </xf>
    <xf numFmtId="0" fontId="28" fillId="0" borderId="1" xfId="0" applyFont="1" applyBorder="1" applyAlignment="1">
      <alignment horizontal="center" vertical="center" wrapText="1"/>
    </xf>
    <xf numFmtId="4" fontId="29" fillId="0" borderId="5" xfId="0" applyNumberFormat="1" applyFont="1" applyBorder="1" applyAlignment="1">
      <alignment horizontal="right" vertical="center" wrapText="1"/>
    </xf>
    <xf numFmtId="0" fontId="29" fillId="31" borderId="26" xfId="0" applyFont="1" applyFill="1" applyBorder="1" applyAlignment="1">
      <alignment vertical="center" wrapText="1"/>
    </xf>
    <xf numFmtId="4" fontId="29" fillId="31" borderId="47" xfId="0" applyNumberFormat="1" applyFont="1" applyFill="1" applyBorder="1" applyAlignment="1">
      <alignment horizontal="left" vertical="center" wrapText="1"/>
    </xf>
    <xf numFmtId="4" fontId="29" fillId="31" borderId="47" xfId="0" applyNumberFormat="1" applyFont="1" applyFill="1" applyBorder="1" applyAlignment="1">
      <alignment horizontal="center" vertical="center" wrapText="1"/>
    </xf>
    <xf numFmtId="170" fontId="28" fillId="0" borderId="7" xfId="0" applyNumberFormat="1" applyFont="1" applyFill="1" applyBorder="1" applyAlignment="1">
      <alignment horizontal="left" vertical="center" wrapText="1"/>
    </xf>
    <xf numFmtId="4" fontId="29" fillId="0" borderId="1" xfId="0" applyNumberFormat="1" applyFont="1" applyFill="1" applyBorder="1" applyAlignment="1">
      <alignment horizontal="right" vertical="center" wrapText="1"/>
    </xf>
    <xf numFmtId="0" fontId="29" fillId="31" borderId="23" xfId="0" applyFont="1" applyFill="1" applyBorder="1" applyAlignment="1">
      <alignment vertical="center" wrapText="1"/>
    </xf>
    <xf numFmtId="4" fontId="29" fillId="31" borderId="47" xfId="0" applyNumberFormat="1" applyFont="1" applyFill="1" applyBorder="1" applyAlignment="1">
      <alignment horizontal="right" vertical="center" wrapText="1"/>
    </xf>
    <xf numFmtId="0" fontId="28" fillId="0" borderId="1" xfId="0" applyFont="1" applyBorder="1" applyAlignment="1">
      <alignment horizontal="right" vertical="center" wrapText="1"/>
    </xf>
    <xf numFmtId="0" fontId="76" fillId="0" borderId="6" xfId="0" applyFont="1" applyBorder="1" applyAlignment="1">
      <alignment horizontal="left" vertical="center"/>
    </xf>
    <xf numFmtId="0" fontId="77" fillId="0" borderId="6" xfId="0" applyFont="1" applyBorder="1" applyAlignment="1">
      <alignment horizontal="left" vertical="center"/>
    </xf>
    <xf numFmtId="10" fontId="77" fillId="0" borderId="8" xfId="0" applyNumberFormat="1" applyFont="1" applyBorder="1" applyAlignment="1">
      <alignment horizontal="right" vertical="center"/>
    </xf>
    <xf numFmtId="0" fontId="77" fillId="0" borderId="6" xfId="0" applyFont="1" applyBorder="1" applyAlignment="1">
      <alignment vertical="center"/>
    </xf>
    <xf numFmtId="0" fontId="76" fillId="0" borderId="8" xfId="0" applyFont="1" applyBorder="1" applyAlignment="1">
      <alignment horizontal="left" vertical="center"/>
    </xf>
    <xf numFmtId="0" fontId="23" fillId="0" borderId="22" xfId="0" applyFont="1" applyFill="1" applyBorder="1" applyAlignment="1">
      <alignment vertical="center"/>
    </xf>
    <xf numFmtId="4" fontId="24" fillId="32" borderId="1" xfId="0" applyNumberFormat="1" applyFont="1" applyFill="1" applyBorder="1" applyAlignment="1">
      <alignment horizontal="center" vertical="center"/>
    </xf>
    <xf numFmtId="0" fontId="23" fillId="0" borderId="0" xfId="0" applyFont="1" applyBorder="1" applyAlignment="1">
      <alignment horizontal="left" vertical="center"/>
    </xf>
    <xf numFmtId="0" fontId="23" fillId="0" borderId="6" xfId="0" applyFont="1" applyBorder="1" applyAlignment="1">
      <alignment vertical="center"/>
    </xf>
    <xf numFmtId="0" fontId="30" fillId="66" borderId="0" xfId="0" applyFont="1" applyFill="1"/>
    <xf numFmtId="0" fontId="30" fillId="66" borderId="0" xfId="0" applyFont="1" applyFill="1" applyBorder="1"/>
    <xf numFmtId="0" fontId="28" fillId="0" borderId="1" xfId="0" applyFont="1" applyFill="1" applyBorder="1" applyAlignment="1">
      <alignment horizontal="left" vertical="center" wrapText="1"/>
    </xf>
    <xf numFmtId="181" fontId="25" fillId="32" borderId="1" xfId="0" applyNumberFormat="1" applyFont="1" applyFill="1" applyBorder="1" applyAlignment="1">
      <alignment horizontal="center" vertical="center"/>
    </xf>
    <xf numFmtId="0" fontId="29" fillId="0" borderId="7" xfId="0" applyFont="1" applyBorder="1" applyAlignment="1">
      <alignment horizontal="right" vertical="center" wrapText="1"/>
    </xf>
    <xf numFmtId="0" fontId="28" fillId="0" borderId="1" xfId="0" applyFont="1" applyFill="1" applyBorder="1" applyAlignment="1">
      <alignment horizontal="left" vertical="center" wrapText="1"/>
    </xf>
    <xf numFmtId="4" fontId="29" fillId="68" borderId="5" xfId="0" applyNumberFormat="1" applyFont="1" applyFill="1" applyBorder="1" applyAlignment="1">
      <alignment horizontal="right" vertical="center" wrapText="1"/>
    </xf>
    <xf numFmtId="0" fontId="29" fillId="0" borderId="22" xfId="0" applyFont="1" applyFill="1" applyBorder="1" applyAlignment="1">
      <alignment horizontal="left" vertical="center" wrapText="1"/>
    </xf>
    <xf numFmtId="170" fontId="29" fillId="0" borderId="22" xfId="0" applyNumberFormat="1" applyFont="1" applyFill="1" applyBorder="1" applyAlignment="1">
      <alignment horizontal="left" vertical="center" wrapText="1"/>
    </xf>
    <xf numFmtId="0" fontId="29" fillId="0" borderId="26" xfId="0" applyFont="1" applyFill="1" applyBorder="1" applyAlignment="1">
      <alignment horizontal="left" vertical="center" wrapText="1"/>
    </xf>
    <xf numFmtId="4" fontId="29" fillId="0" borderId="24" xfId="0" applyNumberFormat="1" applyFont="1" applyFill="1" applyBorder="1" applyAlignment="1">
      <alignment horizontal="right" vertical="center" wrapText="1"/>
    </xf>
    <xf numFmtId="0" fontId="29" fillId="0" borderId="7" xfId="0" applyFont="1" applyFill="1" applyBorder="1" applyAlignment="1">
      <alignment horizontal="left" vertical="center" wrapText="1"/>
    </xf>
    <xf numFmtId="170" fontId="29" fillId="0" borderId="7" xfId="0" applyNumberFormat="1" applyFont="1" applyFill="1" applyBorder="1" applyAlignment="1">
      <alignment horizontal="left" vertical="center" wrapText="1"/>
    </xf>
    <xf numFmtId="0" fontId="29" fillId="0" borderId="6" xfId="0" applyFont="1" applyFill="1" applyBorder="1" applyAlignment="1">
      <alignment horizontal="left" vertical="center" wrapText="1"/>
    </xf>
    <xf numFmtId="4" fontId="29" fillId="0" borderId="8" xfId="0" applyNumberFormat="1" applyFont="1" applyFill="1" applyBorder="1" applyAlignment="1">
      <alignment horizontal="right" vertical="center" wrapText="1"/>
    </xf>
    <xf numFmtId="0" fontId="24" fillId="0" borderId="1" xfId="0" applyFont="1" applyFill="1" applyBorder="1" applyAlignment="1">
      <alignment horizontal="left"/>
    </xf>
    <xf numFmtId="0" fontId="28" fillId="0" borderId="7" xfId="0" applyFont="1" applyFill="1" applyBorder="1" applyAlignment="1">
      <alignment vertical="center"/>
    </xf>
    <xf numFmtId="4" fontId="28" fillId="0" borderId="7" xfId="0" applyNumberFormat="1" applyFont="1" applyFill="1" applyBorder="1" applyAlignment="1">
      <alignment vertical="center"/>
    </xf>
    <xf numFmtId="0" fontId="28" fillId="0" borderId="6" xfId="0" applyFont="1" applyFill="1" applyBorder="1" applyAlignment="1">
      <alignment vertical="center"/>
    </xf>
    <xf numFmtId="4" fontId="28" fillId="0" borderId="8" xfId="0" applyNumberFormat="1" applyFont="1" applyFill="1" applyBorder="1" applyAlignment="1">
      <alignment vertical="center"/>
    </xf>
    <xf numFmtId="0" fontId="64" fillId="0" borderId="0" xfId="0" applyNumberFormat="1" applyFont="1" applyFill="1" applyBorder="1" applyAlignment="1">
      <alignment horizontal="right" vertical="top" wrapText="1"/>
    </xf>
    <xf numFmtId="0" fontId="28" fillId="0" borderId="0" xfId="0" applyFont="1" applyFill="1" applyBorder="1" applyAlignment="1">
      <alignment vertical="center"/>
    </xf>
    <xf numFmtId="0" fontId="28" fillId="0" borderId="7" xfId="0" applyFont="1" applyBorder="1" applyAlignment="1">
      <alignment vertical="center"/>
    </xf>
    <xf numFmtId="4" fontId="28" fillId="0" borderId="7" xfId="0" applyNumberFormat="1" applyFont="1" applyBorder="1" applyAlignment="1">
      <alignment vertical="center"/>
    </xf>
    <xf numFmtId="4" fontId="28" fillId="0" borderId="8" xfId="0" applyNumberFormat="1" applyFont="1" applyBorder="1" applyAlignment="1">
      <alignment vertical="center"/>
    </xf>
    <xf numFmtId="0" fontId="28" fillId="0" borderId="6" xfId="0" applyFont="1" applyBorder="1" applyAlignment="1">
      <alignment vertical="center"/>
    </xf>
    <xf numFmtId="0" fontId="28" fillId="0" borderId="1" xfId="0" applyFont="1" applyFill="1" applyBorder="1" applyAlignment="1">
      <alignment horizontal="right" vertical="center" wrapText="1"/>
    </xf>
    <xf numFmtId="4" fontId="29" fillId="0" borderId="8" xfId="0" applyNumberFormat="1" applyFont="1" applyBorder="1" applyAlignment="1">
      <alignment horizontal="right" vertical="center" wrapText="1"/>
    </xf>
    <xf numFmtId="0" fontId="68" fillId="0" borderId="56" xfId="0" applyNumberFormat="1" applyFont="1" applyFill="1" applyBorder="1" applyAlignment="1">
      <alignment horizontal="justify" vertical="center" wrapText="1"/>
    </xf>
    <xf numFmtId="0" fontId="6" fillId="0" borderId="1" xfId="0" quotePrefix="1" applyFont="1" applyFill="1" applyBorder="1" applyAlignment="1">
      <alignment vertical="center"/>
    </xf>
    <xf numFmtId="0" fontId="6" fillId="0" borderId="1" xfId="0" applyFont="1" applyFill="1" applyBorder="1" applyAlignment="1">
      <alignment horizontal="center" vertical="center"/>
    </xf>
    <xf numFmtId="0" fontId="6" fillId="0" borderId="1" xfId="0" quotePrefix="1" applyFont="1" applyFill="1" applyBorder="1" applyAlignment="1">
      <alignment horizontal="left" vertical="center" wrapText="1"/>
    </xf>
    <xf numFmtId="0" fontId="6" fillId="0" borderId="1" xfId="0" quotePrefix="1" applyFont="1" applyFill="1" applyBorder="1" applyAlignment="1">
      <alignment horizontal="center" vertical="center"/>
    </xf>
    <xf numFmtId="0" fontId="6" fillId="0" borderId="1" xfId="0" applyFont="1" applyFill="1" applyBorder="1" applyAlignment="1">
      <alignment horizontal="left" vertical="center"/>
    </xf>
    <xf numFmtId="0" fontId="25" fillId="4" borderId="1" xfId="0" applyFont="1" applyFill="1" applyBorder="1" applyAlignment="1">
      <alignment horizontal="center" vertical="center"/>
    </xf>
    <xf numFmtId="0" fontId="25" fillId="4" borderId="1" xfId="0" applyFont="1" applyFill="1" applyBorder="1" applyAlignment="1">
      <alignment vertical="center"/>
    </xf>
    <xf numFmtId="165" fontId="26" fillId="4" borderId="1"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4" fontId="25" fillId="4" borderId="1" xfId="0" applyNumberFormat="1" applyFont="1" applyFill="1" applyBorder="1" applyAlignment="1">
      <alignment horizontal="center" vertical="center"/>
    </xf>
    <xf numFmtId="2" fontId="25" fillId="4" borderId="1" xfId="0" applyNumberFormat="1" applyFont="1" applyFill="1" applyBorder="1" applyAlignment="1">
      <alignment horizontal="center" vertical="center"/>
    </xf>
    <xf numFmtId="166" fontId="25" fillId="4"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0" fontId="24" fillId="0" borderId="7" xfId="0" applyFont="1" applyFill="1" applyBorder="1" applyAlignment="1">
      <alignment horizontal="center" vertical="center"/>
    </xf>
    <xf numFmtId="0" fontId="28" fillId="0" borderId="1" xfId="0" applyFont="1" applyFill="1" applyBorder="1" applyAlignment="1">
      <alignment horizontal="left" vertical="center" wrapText="1"/>
    </xf>
    <xf numFmtId="0" fontId="24" fillId="0" borderId="0" xfId="0" applyFont="1" applyAlignment="1">
      <alignment vertical="center" wrapText="1"/>
    </xf>
    <xf numFmtId="166" fontId="23" fillId="0" borderId="8" xfId="0" applyNumberFormat="1" applyFont="1" applyFill="1" applyBorder="1" applyAlignment="1">
      <alignment vertical="center"/>
    </xf>
    <xf numFmtId="166" fontId="23" fillId="0" borderId="6" xfId="0" applyNumberFormat="1" applyFont="1" applyFill="1" applyBorder="1" applyAlignment="1">
      <alignment vertical="center"/>
    </xf>
    <xf numFmtId="0" fontId="24" fillId="0" borderId="1" xfId="0" applyFont="1" applyFill="1" applyBorder="1" applyAlignment="1">
      <alignment horizontal="center" vertical="center" wrapText="1"/>
    </xf>
    <xf numFmtId="0" fontId="24" fillId="73" borderId="1" xfId="0" applyFont="1" applyFill="1" applyBorder="1" applyAlignment="1">
      <alignment horizontal="center" vertical="center" wrapText="1"/>
    </xf>
    <xf numFmtId="0" fontId="76" fillId="0" borderId="8" xfId="0" applyFont="1" applyBorder="1" applyAlignment="1">
      <alignment vertical="center"/>
    </xf>
    <xf numFmtId="0" fontId="77" fillId="0" borderId="6" xfId="0" applyFont="1" applyFill="1" applyBorder="1" applyAlignment="1">
      <alignment horizontal="left" vertical="center"/>
    </xf>
    <xf numFmtId="172" fontId="76" fillId="0" borderId="7" xfId="0" applyNumberFormat="1" applyFont="1" applyFill="1" applyBorder="1" applyAlignment="1">
      <alignment horizontal="left" vertical="center"/>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wrapText="1"/>
    </xf>
    <xf numFmtId="14" fontId="77" fillId="0" borderId="8" xfId="0" applyNumberFormat="1" applyFont="1" applyFill="1" applyBorder="1" applyAlignment="1">
      <alignment horizontal="right" vertical="center"/>
    </xf>
    <xf numFmtId="0" fontId="28" fillId="66" borderId="0" xfId="0" applyFont="1" applyFill="1" applyAlignment="1">
      <alignment vertical="center"/>
    </xf>
    <xf numFmtId="0" fontId="28" fillId="0" borderId="1" xfId="0" applyFont="1" applyFill="1" applyBorder="1" applyAlignment="1">
      <alignment horizontal="left" vertical="center" wrapText="1"/>
    </xf>
    <xf numFmtId="183" fontId="28" fillId="0" borderId="1" xfId="0" applyNumberFormat="1" applyFont="1" applyFill="1" applyBorder="1" applyAlignment="1">
      <alignment horizontal="right" vertical="center" wrapText="1"/>
    </xf>
    <xf numFmtId="0" fontId="28" fillId="0" borderId="0" xfId="0" applyFont="1" applyAlignment="1">
      <alignment vertical="center"/>
    </xf>
    <xf numFmtId="4" fontId="29" fillId="31" borderId="1" xfId="0" applyNumberFormat="1" applyFont="1" applyFill="1" applyBorder="1" applyAlignment="1">
      <alignment horizontal="center" vertical="center" wrapText="1"/>
    </xf>
    <xf numFmtId="4" fontId="29" fillId="31" borderId="1" xfId="0" applyNumberFormat="1" applyFont="1" applyFill="1" applyBorder="1" applyAlignment="1">
      <alignment horizontal="right" vertical="center" wrapText="1"/>
    </xf>
    <xf numFmtId="4" fontId="29" fillId="0" borderId="1" xfId="0" applyNumberFormat="1" applyFont="1" applyBorder="1" applyAlignment="1">
      <alignment horizontal="right" vertical="center" wrapText="1"/>
    </xf>
    <xf numFmtId="4" fontId="28" fillId="0" borderId="0" xfId="0" applyNumberFormat="1" applyFont="1" applyAlignment="1">
      <alignment vertical="center"/>
    </xf>
    <xf numFmtId="4" fontId="28" fillId="0" borderId="1" xfId="0" applyNumberFormat="1" applyFont="1" applyBorder="1" applyAlignment="1">
      <alignment horizontal="right" vertical="center" wrapText="1"/>
    </xf>
    <xf numFmtId="4" fontId="28" fillId="0" borderId="1" xfId="0" applyNumberFormat="1" applyFont="1" applyFill="1" applyBorder="1" applyAlignment="1">
      <alignment horizontal="right" vertical="center" wrapText="1"/>
    </xf>
    <xf numFmtId="170" fontId="28" fillId="0" borderId="1" xfId="0" applyNumberFormat="1" applyFont="1" applyFill="1" applyBorder="1" applyAlignment="1">
      <alignment horizontal="right" vertical="center" wrapText="1"/>
    </xf>
    <xf numFmtId="0" fontId="28" fillId="0" borderId="1" xfId="0" applyFont="1" applyBorder="1" applyAlignment="1">
      <alignment horizontal="left" vertical="center" wrapText="1"/>
    </xf>
    <xf numFmtId="0" fontId="29" fillId="31" borderId="6" xfId="0" applyFont="1" applyFill="1" applyBorder="1" applyAlignment="1">
      <alignment vertical="center" wrapText="1"/>
    </xf>
    <xf numFmtId="0" fontId="24" fillId="0" borderId="6"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wrapText="1"/>
    </xf>
    <xf numFmtId="10" fontId="25" fillId="0" borderId="1" xfId="61" applyNumberFormat="1" applyFont="1" applyFill="1" applyBorder="1" applyAlignment="1">
      <alignment horizontal="left" vertical="center"/>
    </xf>
    <xf numFmtId="0" fontId="30" fillId="0" borderId="23" xfId="0" applyFont="1" applyFill="1" applyBorder="1" applyAlignment="1"/>
    <xf numFmtId="0" fontId="30" fillId="0" borderId="0" xfId="0" applyFont="1" applyFill="1" applyAlignment="1"/>
    <xf numFmtId="0" fontId="23" fillId="65" borderId="7" xfId="0" applyFont="1" applyFill="1" applyBorder="1" applyAlignment="1">
      <alignment horizontal="center" vertical="center"/>
    </xf>
    <xf numFmtId="0" fontId="23" fillId="6" borderId="0" xfId="0" applyFont="1" applyFill="1" applyBorder="1" applyAlignment="1">
      <alignment horizontal="center" vertical="center"/>
    </xf>
    <xf numFmtId="2" fontId="24" fillId="73" borderId="1" xfId="0" applyNumberFormat="1" applyFont="1" applyFill="1" applyBorder="1" applyAlignment="1">
      <alignment horizontal="center" vertical="center"/>
    </xf>
    <xf numFmtId="2" fontId="24" fillId="73" borderId="47"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0" fontId="27" fillId="29" borderId="0" xfId="0" applyFont="1" applyFill="1" applyBorder="1" applyAlignment="1">
      <alignment horizontal="center" vertical="center" wrapText="1"/>
    </xf>
    <xf numFmtId="0" fontId="24" fillId="0" borderId="0" xfId="0" applyFont="1" applyBorder="1" applyAlignment="1">
      <alignment horizontal="left" vertical="center"/>
    </xf>
    <xf numFmtId="182" fontId="82" fillId="71" borderId="6" xfId="188" applyNumberFormat="1" applyFont="1" applyFill="1" applyBorder="1" applyAlignment="1">
      <alignment horizontal="center" vertical="center"/>
    </xf>
    <xf numFmtId="182" fontId="82" fillId="71" borderId="7" xfId="188" applyNumberFormat="1" applyFont="1" applyFill="1" applyBorder="1" applyAlignment="1">
      <alignment horizontal="center" vertical="center"/>
    </xf>
    <xf numFmtId="44" fontId="66" fillId="67" borderId="6" xfId="188" applyFont="1" applyFill="1" applyBorder="1" applyAlignment="1">
      <alignment horizontal="center" vertical="center"/>
    </xf>
    <xf numFmtId="44" fontId="66" fillId="67" borderId="7" xfId="188" applyFont="1" applyFill="1" applyBorder="1" applyAlignment="1">
      <alignment horizontal="center" vertical="center"/>
    </xf>
    <xf numFmtId="0" fontId="23" fillId="5" borderId="9"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26"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4" xfId="0" applyFont="1" applyFill="1" applyBorder="1" applyAlignment="1">
      <alignment horizontal="center" vertical="center"/>
    </xf>
    <xf numFmtId="0" fontId="76" fillId="0" borderId="7" xfId="0" applyFont="1" applyBorder="1" applyAlignment="1">
      <alignment horizontal="left" vertical="center" wrapText="1"/>
    </xf>
    <xf numFmtId="0" fontId="76" fillId="0" borderId="7" xfId="0" applyFont="1" applyBorder="1" applyAlignment="1">
      <alignment horizontal="left" vertical="center"/>
    </xf>
    <xf numFmtId="0" fontId="24" fillId="0" borderId="7" xfId="0" applyFont="1" applyBorder="1" applyAlignment="1">
      <alignment horizontal="left" vertical="center"/>
    </xf>
    <xf numFmtId="172" fontId="76" fillId="0" borderId="7" xfId="0" applyNumberFormat="1" applyFont="1" applyFill="1" applyBorder="1" applyAlignment="1">
      <alignment horizontal="left" vertical="center"/>
    </xf>
    <xf numFmtId="0" fontId="77" fillId="0" borderId="7" xfId="0" applyFont="1" applyBorder="1" applyAlignment="1">
      <alignment horizontal="left" vertical="center"/>
    </xf>
    <xf numFmtId="4" fontId="77" fillId="0" borderId="7" xfId="0" applyNumberFormat="1" applyFont="1" applyBorder="1" applyAlignment="1">
      <alignment horizontal="left" vertical="center"/>
    </xf>
    <xf numFmtId="0" fontId="76" fillId="0" borderId="7" xfId="0" applyFont="1" applyBorder="1" applyAlignment="1">
      <alignment horizontal="center" vertical="center"/>
    </xf>
    <xf numFmtId="0" fontId="76" fillId="0" borderId="8" xfId="0" applyFont="1" applyBorder="1" applyAlignment="1">
      <alignment horizontal="center" vertical="center"/>
    </xf>
    <xf numFmtId="0" fontId="23" fillId="65" borderId="6" xfId="0" applyFont="1" applyFill="1" applyBorder="1" applyAlignment="1">
      <alignment horizontal="center" vertical="center"/>
    </xf>
    <xf numFmtId="0" fontId="23" fillId="65" borderId="7" xfId="0" applyFont="1" applyFill="1" applyBorder="1" applyAlignment="1">
      <alignment horizontal="center" vertical="center"/>
    </xf>
    <xf numFmtId="0" fontId="78" fillId="0" borderId="6" xfId="0" applyFont="1" applyBorder="1" applyAlignment="1">
      <alignment horizontal="left" vertical="center"/>
    </xf>
    <xf numFmtId="0" fontId="78" fillId="0" borderId="7" xfId="0" applyFont="1" applyBorder="1" applyAlignment="1">
      <alignment horizontal="left" vertical="center"/>
    </xf>
    <xf numFmtId="0" fontId="79" fillId="0" borderId="7" xfId="0" applyFont="1" applyBorder="1" applyAlignment="1">
      <alignment horizontal="center" vertical="center" wrapText="1"/>
    </xf>
    <xf numFmtId="0" fontId="24" fillId="0" borderId="9" xfId="0" applyFont="1" applyBorder="1" applyAlignment="1">
      <alignment horizontal="left" vertical="center" wrapText="1"/>
    </xf>
    <xf numFmtId="0" fontId="24" fillId="0" borderId="2" xfId="0" applyFont="1" applyBorder="1" applyAlignment="1">
      <alignment horizontal="left" vertical="center" wrapText="1"/>
    </xf>
    <xf numFmtId="0" fontId="24" fillId="0" borderId="13" xfId="0" applyFont="1" applyBorder="1" applyAlignment="1">
      <alignment horizontal="left" vertical="center" wrapText="1"/>
    </xf>
    <xf numFmtId="0" fontId="24" fillId="0" borderId="26" xfId="0" applyFont="1" applyBorder="1" applyAlignment="1">
      <alignment horizontal="left" vertical="center" wrapText="1"/>
    </xf>
    <xf numFmtId="0" fontId="24" fillId="0" borderId="22" xfId="0" applyFont="1" applyBorder="1" applyAlignment="1">
      <alignment horizontal="left" vertical="center" wrapText="1"/>
    </xf>
    <xf numFmtId="0" fontId="24" fillId="0" borderId="24" xfId="0" applyFont="1" applyBorder="1" applyAlignment="1">
      <alignment horizontal="left" vertical="center" wrapText="1"/>
    </xf>
    <xf numFmtId="0" fontId="23" fillId="6" borderId="0" xfId="0" applyFont="1" applyFill="1" applyBorder="1" applyAlignment="1">
      <alignment horizontal="center" vertical="center"/>
    </xf>
    <xf numFmtId="4" fontId="23" fillId="5" borderId="0" xfId="0" applyNumberFormat="1" applyFont="1" applyFill="1" applyBorder="1" applyAlignment="1">
      <alignment horizontal="center"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4" fontId="24" fillId="32" borderId="47" xfId="0" applyNumberFormat="1" applyFont="1" applyFill="1" applyBorder="1" applyAlignment="1">
      <alignment horizontal="center" vertical="center"/>
    </xf>
    <xf numFmtId="2" fontId="24" fillId="0" borderId="1" xfId="0" applyNumberFormat="1" applyFont="1" applyBorder="1" applyAlignment="1">
      <alignment horizontal="left" vertical="center"/>
    </xf>
    <xf numFmtId="0" fontId="23" fillId="6" borderId="1" xfId="0" applyFont="1" applyFill="1" applyBorder="1" applyAlignment="1">
      <alignment horizontal="center" vertical="center"/>
    </xf>
    <xf numFmtId="0" fontId="23" fillId="0" borderId="7" xfId="0" applyFont="1" applyBorder="1" applyAlignment="1">
      <alignment horizontal="right" vertical="center"/>
    </xf>
    <xf numFmtId="0" fontId="24" fillId="0" borderId="7" xfId="0" applyFont="1" applyBorder="1" applyAlignment="1">
      <alignment horizontal="left" vertical="center" wrapText="1"/>
    </xf>
    <xf numFmtId="0" fontId="23" fillId="3" borderId="1" xfId="0" applyFont="1" applyFill="1" applyBorder="1" applyAlignment="1">
      <alignment horizontal="center" vertical="center"/>
    </xf>
    <xf numFmtId="0" fontId="23" fillId="3" borderId="5" xfId="0" applyFont="1" applyFill="1" applyBorder="1" applyAlignment="1">
      <alignment horizontal="center" vertical="center"/>
    </xf>
    <xf numFmtId="4" fontId="23" fillId="5" borderId="1" xfId="0" applyNumberFormat="1" applyFont="1" applyFill="1" applyBorder="1" applyAlignment="1">
      <alignment horizontal="center" vertical="center"/>
    </xf>
    <xf numFmtId="10" fontId="23" fillId="5" borderId="6" xfId="0" applyNumberFormat="1" applyFont="1" applyFill="1" applyBorder="1" applyAlignment="1">
      <alignment horizontal="right" vertical="center"/>
    </xf>
    <xf numFmtId="10" fontId="23" fillId="5" borderId="7" xfId="0" applyNumberFormat="1" applyFont="1" applyFill="1" applyBorder="1" applyAlignment="1">
      <alignment horizontal="right" vertical="center"/>
    </xf>
    <xf numFmtId="10" fontId="23" fillId="5" borderId="8" xfId="0" applyNumberFormat="1" applyFont="1" applyFill="1" applyBorder="1" applyAlignment="1">
      <alignment horizontal="right" vertical="center"/>
    </xf>
    <xf numFmtId="2" fontId="24" fillId="0" borderId="47" xfId="0" applyNumberFormat="1" applyFont="1" applyBorder="1" applyAlignment="1">
      <alignment horizontal="left" vertical="center"/>
    </xf>
    <xf numFmtId="2" fontId="24" fillId="0" borderId="1" xfId="0" applyNumberFormat="1" applyFont="1" applyBorder="1" applyAlignment="1">
      <alignment horizontal="left" vertical="center" wrapText="1"/>
    </xf>
    <xf numFmtId="2" fontId="23" fillId="65" borderId="6" xfId="0" applyNumberFormat="1" applyFont="1" applyFill="1" applyBorder="1" applyAlignment="1">
      <alignment horizontal="center" vertical="center"/>
    </xf>
    <xf numFmtId="4" fontId="24" fillId="0" borderId="7" xfId="0" applyNumberFormat="1" applyFont="1" applyBorder="1" applyAlignment="1">
      <alignment horizontal="left" vertical="center"/>
    </xf>
    <xf numFmtId="0" fontId="33" fillId="0" borderId="7" xfId="0" applyFont="1" applyBorder="1" applyAlignment="1">
      <alignment horizontal="left"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83" fillId="0" borderId="7" xfId="0" applyFont="1" applyBorder="1" applyAlignment="1">
      <alignment horizontal="center" vertical="center"/>
    </xf>
    <xf numFmtId="4" fontId="23" fillId="65" borderId="7" xfId="0" applyNumberFormat="1" applyFont="1" applyFill="1" applyBorder="1" applyAlignment="1">
      <alignment horizontal="center" vertical="center"/>
    </xf>
    <xf numFmtId="0" fontId="30" fillId="0" borderId="7" xfId="0" applyFont="1" applyBorder="1" applyAlignment="1">
      <alignment horizontal="left" vertical="center"/>
    </xf>
    <xf numFmtId="0" fontId="28" fillId="0" borderId="1" xfId="2" applyFont="1" applyBorder="1" applyAlignment="1">
      <alignment horizontal="center" vertical="center"/>
    </xf>
    <xf numFmtId="0" fontId="32" fillId="4" borderId="1" xfId="0" applyFont="1" applyFill="1" applyBorder="1" applyAlignment="1">
      <alignment horizontal="center" vertical="center"/>
    </xf>
    <xf numFmtId="0" fontId="28" fillId="0" borderId="1" xfId="2" applyFont="1" applyBorder="1" applyAlignment="1">
      <alignment horizontal="left" vertical="center"/>
    </xf>
    <xf numFmtId="0" fontId="34" fillId="3" borderId="6" xfId="2" applyFont="1" applyFill="1" applyBorder="1" applyAlignment="1">
      <alignment horizontal="left" vertical="center"/>
    </xf>
    <xf numFmtId="0" fontId="34" fillId="3" borderId="7" xfId="2" applyFont="1" applyFill="1" applyBorder="1" applyAlignment="1">
      <alignment horizontal="left" vertical="center"/>
    </xf>
    <xf numFmtId="0" fontId="34" fillId="3" borderId="8" xfId="2" applyFont="1" applyFill="1" applyBorder="1" applyAlignment="1">
      <alignment horizontal="left" vertical="center"/>
    </xf>
    <xf numFmtId="10" fontId="28" fillId="0" borderId="1" xfId="2" applyNumberFormat="1" applyFont="1" applyBorder="1" applyAlignment="1">
      <alignment horizontal="center" vertical="center"/>
    </xf>
    <xf numFmtId="10" fontId="34" fillId="3" borderId="1" xfId="2" applyNumberFormat="1" applyFont="1" applyFill="1" applyBorder="1" applyAlignment="1">
      <alignment horizontal="center" vertical="center"/>
    </xf>
    <xf numFmtId="0" fontId="25" fillId="0" borderId="0" xfId="3" applyFont="1" applyBorder="1" applyAlignment="1">
      <alignment horizontal="left" vertical="center" wrapText="1"/>
    </xf>
    <xf numFmtId="0" fontId="28" fillId="0" borderId="6" xfId="2" applyFont="1" applyBorder="1" applyAlignment="1">
      <alignment horizontal="left" vertical="center"/>
    </xf>
    <xf numFmtId="0" fontId="28" fillId="0" borderId="7" xfId="2" applyFont="1" applyBorder="1" applyAlignment="1">
      <alignment horizontal="left" vertical="center"/>
    </xf>
    <xf numFmtId="0" fontId="28" fillId="0" borderId="8" xfId="2" applyFont="1" applyBorder="1" applyAlignment="1">
      <alignment horizontal="left" vertical="center"/>
    </xf>
    <xf numFmtId="0" fontId="26" fillId="5" borderId="1" xfId="2" applyFont="1" applyFill="1" applyBorder="1" applyAlignment="1">
      <alignment horizontal="center" vertical="center"/>
    </xf>
    <xf numFmtId="0" fontId="28" fillId="0" borderId="9" xfId="2" applyFont="1" applyBorder="1" applyAlignment="1">
      <alignment horizontal="center" vertical="center"/>
    </xf>
    <xf numFmtId="0" fontId="28" fillId="0" borderId="2" xfId="2" applyFont="1" applyBorder="1" applyAlignment="1">
      <alignment horizontal="center" vertical="center"/>
    </xf>
    <xf numFmtId="0" fontId="28" fillId="0" borderId="13" xfId="2" applyFont="1" applyBorder="1" applyAlignment="1">
      <alignment horizontal="center" vertical="center"/>
    </xf>
    <xf numFmtId="10" fontId="26" fillId="5" borderId="1" xfId="2" applyNumberFormat="1" applyFont="1" applyFill="1" applyBorder="1" applyAlignment="1">
      <alignment horizontal="center" vertical="center"/>
    </xf>
    <xf numFmtId="10" fontId="34" fillId="3" borderId="6" xfId="2" applyNumberFormat="1" applyFont="1" applyFill="1" applyBorder="1" applyAlignment="1">
      <alignment horizontal="center" vertical="center"/>
    </xf>
    <xf numFmtId="10" fontId="34" fillId="3" borderId="8" xfId="2" applyNumberFormat="1" applyFont="1" applyFill="1" applyBorder="1" applyAlignment="1">
      <alignment horizontal="center" vertical="center"/>
    </xf>
    <xf numFmtId="10" fontId="28" fillId="0" borderId="6" xfId="2" applyNumberFormat="1" applyFont="1" applyBorder="1" applyAlignment="1">
      <alignment horizontal="center" vertical="center"/>
    </xf>
    <xf numFmtId="10" fontId="28" fillId="0" borderId="8" xfId="2" applyNumberFormat="1" applyFont="1" applyBorder="1" applyAlignment="1">
      <alignment horizontal="center" vertical="center"/>
    </xf>
    <xf numFmtId="0" fontId="23" fillId="4" borderId="1" xfId="0" applyFont="1" applyFill="1" applyBorder="1" applyAlignment="1">
      <alignment horizontal="center" vertical="center"/>
    </xf>
    <xf numFmtId="0" fontId="33" fillId="0" borderId="7" xfId="0" applyFont="1" applyBorder="1" applyAlignment="1">
      <alignment horizontal="center" vertical="center"/>
    </xf>
    <xf numFmtId="0" fontId="30" fillId="0" borderId="7" xfId="0" applyFont="1" applyBorder="1" applyAlignment="1">
      <alignment horizontal="center" vertical="center"/>
    </xf>
    <xf numFmtId="14" fontId="24" fillId="0" borderId="7" xfId="0" applyNumberFormat="1" applyFont="1" applyBorder="1" applyAlignment="1">
      <alignment horizontal="left" vertical="center"/>
    </xf>
    <xf numFmtId="0" fontId="24" fillId="0" borderId="7" xfId="0" applyFont="1" applyBorder="1" applyAlignment="1">
      <alignment horizontal="center" vertical="center" wrapText="1"/>
    </xf>
    <xf numFmtId="0" fontId="28" fillId="0" borderId="6" xfId="2" applyFont="1" applyBorder="1" applyAlignment="1">
      <alignment horizontal="center" vertical="center"/>
    </xf>
    <xf numFmtId="0" fontId="28" fillId="0" borderId="7" xfId="2" applyFont="1" applyBorder="1" applyAlignment="1">
      <alignment horizontal="center" vertical="center"/>
    </xf>
    <xf numFmtId="0" fontId="28" fillId="0" borderId="8" xfId="2" applyFont="1" applyBorder="1" applyAlignment="1">
      <alignment horizontal="center" vertical="center"/>
    </xf>
    <xf numFmtId="0" fontId="34" fillId="3" borderId="1" xfId="2" applyFont="1" applyFill="1" applyBorder="1" applyAlignment="1">
      <alignment horizontal="left" vertical="center"/>
    </xf>
    <xf numFmtId="10" fontId="26" fillId="5" borderId="1" xfId="61" quotePrefix="1" applyNumberFormat="1" applyFont="1" applyFill="1" applyBorder="1" applyAlignment="1">
      <alignment horizontal="center" vertical="center"/>
    </xf>
    <xf numFmtId="10" fontId="26" fillId="5" borderId="1" xfId="61" applyNumberFormat="1" applyFont="1" applyFill="1" applyBorder="1" applyAlignment="1">
      <alignment horizontal="center" vertical="center"/>
    </xf>
    <xf numFmtId="0" fontId="24" fillId="0" borderId="7" xfId="0" applyFont="1" applyBorder="1" applyAlignment="1">
      <alignment horizontal="center"/>
    </xf>
    <xf numFmtId="14" fontId="24" fillId="0" borderId="7" xfId="0" applyNumberFormat="1" applyFont="1" applyBorder="1" applyAlignment="1">
      <alignment horizontal="center" vertical="center"/>
    </xf>
    <xf numFmtId="0" fontId="24" fillId="0" borderId="7" xfId="0" applyFont="1" applyFill="1" applyBorder="1" applyAlignment="1">
      <alignment horizontal="left" vertical="center"/>
    </xf>
    <xf numFmtId="0" fontId="24" fillId="0" borderId="7" xfId="0" applyFont="1" applyFill="1" applyBorder="1" applyAlignment="1">
      <alignment horizontal="center" vertical="center"/>
    </xf>
    <xf numFmtId="0" fontId="24" fillId="0" borderId="7" xfId="0" applyFont="1" applyBorder="1" applyAlignment="1">
      <alignment horizontal="center" wrapText="1"/>
    </xf>
    <xf numFmtId="0" fontId="29" fillId="0" borderId="1" xfId="0" applyFont="1" applyBorder="1" applyAlignment="1">
      <alignment horizontal="right" vertical="center" wrapText="1"/>
    </xf>
    <xf numFmtId="170" fontId="29" fillId="0" borderId="1" xfId="0" applyNumberFormat="1" applyFont="1" applyBorder="1" applyAlignment="1">
      <alignment horizontal="right" vertical="center" wrapTex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9" fillId="68" borderId="6" xfId="0" applyFont="1" applyFill="1" applyBorder="1" applyAlignment="1">
      <alignment horizontal="left" vertical="center" wrapText="1"/>
    </xf>
    <xf numFmtId="0" fontId="29" fillId="68" borderId="7" xfId="0" applyFont="1" applyFill="1" applyBorder="1" applyAlignment="1">
      <alignment horizontal="left" vertical="center" wrapText="1"/>
    </xf>
    <xf numFmtId="0" fontId="29" fillId="68" borderId="8" xfId="0" applyFont="1" applyFill="1" applyBorder="1" applyAlignment="1">
      <alignment horizontal="left" vertical="center" wrapText="1"/>
    </xf>
    <xf numFmtId="0" fontId="29" fillId="31" borderId="6" xfId="0" applyFont="1" applyFill="1" applyBorder="1" applyAlignment="1">
      <alignment horizontal="left" vertical="center" wrapText="1"/>
    </xf>
    <xf numFmtId="0" fontId="29" fillId="31" borderId="7" xfId="0" applyFont="1" applyFill="1" applyBorder="1" applyAlignment="1">
      <alignment horizontal="left" vertical="center" wrapText="1"/>
    </xf>
    <xf numFmtId="0" fontId="29" fillId="31" borderId="8"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1" xfId="0" applyFont="1" applyFill="1" applyBorder="1" applyAlignment="1">
      <alignment horizontal="center" vertical="center" wrapText="1"/>
    </xf>
    <xf numFmtId="170" fontId="29" fillId="4" borderId="1" xfId="0" applyNumberFormat="1" applyFont="1" applyFill="1" applyBorder="1" applyAlignment="1">
      <alignment horizontal="center" vertical="center" wrapText="1"/>
    </xf>
    <xf numFmtId="0" fontId="28" fillId="4" borderId="1" xfId="0" applyFont="1" applyFill="1" applyBorder="1" applyAlignment="1">
      <alignment horizontal="right" vertical="center" wrapText="1"/>
    </xf>
    <xf numFmtId="170" fontId="29" fillId="4" borderId="1" xfId="0" applyNumberFormat="1" applyFont="1" applyFill="1" applyBorder="1" applyAlignment="1">
      <alignment horizontal="left" vertical="center" wrapText="1"/>
    </xf>
    <xf numFmtId="0" fontId="24" fillId="0" borderId="6" xfId="0" applyFont="1" applyBorder="1" applyAlignment="1">
      <alignment horizontal="left" wrapText="1"/>
    </xf>
    <xf numFmtId="0" fontId="24" fillId="0" borderId="7" xfId="0" applyFont="1" applyBorder="1" applyAlignment="1">
      <alignment horizontal="left" wrapText="1"/>
    </xf>
    <xf numFmtId="0" fontId="24" fillId="0" borderId="8" xfId="0" applyFont="1" applyBorder="1" applyAlignment="1">
      <alignment horizontal="left" wrapText="1"/>
    </xf>
    <xf numFmtId="0" fontId="86" fillId="29" borderId="6" xfId="0" applyFont="1" applyFill="1" applyBorder="1" applyAlignment="1">
      <alignment horizontal="center" vertical="center" wrapText="1"/>
    </xf>
    <xf numFmtId="0" fontId="86" fillId="29" borderId="7" xfId="0" applyFont="1" applyFill="1" applyBorder="1" applyAlignment="1">
      <alignment horizontal="center" vertical="center" wrapText="1"/>
    </xf>
    <xf numFmtId="0" fontId="86" fillId="29" borderId="8" xfId="0" applyFont="1" applyFill="1" applyBorder="1" applyAlignment="1">
      <alignment horizontal="center" vertical="center" wrapText="1"/>
    </xf>
    <xf numFmtId="10" fontId="29" fillId="4" borderId="1" xfId="0" applyNumberFormat="1"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1" xfId="0" applyFont="1" applyBorder="1" applyAlignment="1">
      <alignment horizontal="left" vertical="center" wrapText="1"/>
    </xf>
    <xf numFmtId="170" fontId="28" fillId="0" borderId="1" xfId="0" applyNumberFormat="1" applyFont="1" applyBorder="1" applyAlignment="1">
      <alignment horizontal="left" vertical="center" wrapText="1"/>
    </xf>
    <xf numFmtId="0" fontId="29" fillId="68" borderId="1" xfId="0" applyFont="1" applyFill="1" applyBorder="1" applyAlignment="1">
      <alignment horizontal="left" vertical="center" wrapText="1"/>
    </xf>
    <xf numFmtId="170" fontId="29" fillId="68"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170" fontId="28" fillId="0" borderId="1" xfId="0" applyNumberFormat="1" applyFont="1" applyFill="1" applyBorder="1" applyAlignment="1">
      <alignment horizontal="left" vertical="center" wrapText="1"/>
    </xf>
    <xf numFmtId="0" fontId="29" fillId="0" borderId="6" xfId="0" applyFont="1" applyFill="1" applyBorder="1" applyAlignment="1">
      <alignment horizontal="right" vertical="center" wrapText="1"/>
    </xf>
    <xf numFmtId="0" fontId="29" fillId="0" borderId="7" xfId="0" applyFont="1" applyFill="1" applyBorder="1" applyAlignment="1">
      <alignment horizontal="right" vertical="center" wrapText="1"/>
    </xf>
    <xf numFmtId="0" fontId="29" fillId="0" borderId="8" xfId="0" applyFont="1" applyFill="1" applyBorder="1" applyAlignment="1">
      <alignment horizontal="right" vertical="center" wrapText="1"/>
    </xf>
    <xf numFmtId="0" fontId="29" fillId="31" borderId="1" xfId="0" applyFont="1" applyFill="1" applyBorder="1" applyAlignment="1">
      <alignment horizontal="left" vertical="center" wrapText="1"/>
    </xf>
    <xf numFmtId="0" fontId="29" fillId="0" borderId="1" xfId="0" applyFont="1" applyFill="1" applyBorder="1" applyAlignment="1">
      <alignment horizontal="right" vertical="center" wrapText="1"/>
    </xf>
    <xf numFmtId="170" fontId="29" fillId="0" borderId="1" xfId="0" applyNumberFormat="1" applyFont="1" applyFill="1" applyBorder="1" applyAlignment="1">
      <alignment horizontal="right" vertical="center" wrapText="1"/>
    </xf>
    <xf numFmtId="0" fontId="86" fillId="29" borderId="1" xfId="0" applyFont="1" applyFill="1" applyBorder="1" applyAlignment="1">
      <alignment horizontal="left" vertical="center" wrapText="1"/>
    </xf>
    <xf numFmtId="0" fontId="88" fillId="0" borderId="6" xfId="0" applyFont="1"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29" fillId="4" borderId="6" xfId="0" applyFont="1" applyFill="1" applyBorder="1" applyAlignment="1">
      <alignment horizontal="left" vertical="center" wrapText="1"/>
    </xf>
    <xf numFmtId="0" fontId="29" fillId="4" borderId="7" xfId="0" applyFont="1" applyFill="1" applyBorder="1" applyAlignment="1">
      <alignment horizontal="left" vertical="center" wrapText="1"/>
    </xf>
    <xf numFmtId="0" fontId="29" fillId="4" borderId="8" xfId="0" applyFont="1" applyFill="1" applyBorder="1" applyAlignment="1">
      <alignment horizontal="left" vertical="center" wrapText="1"/>
    </xf>
    <xf numFmtId="0" fontId="29" fillId="0" borderId="6" xfId="0" applyFont="1" applyBorder="1" applyAlignment="1">
      <alignment horizontal="right" vertical="center" wrapText="1"/>
    </xf>
    <xf numFmtId="0" fontId="29" fillId="0" borderId="7" xfId="0" applyFont="1" applyBorder="1" applyAlignment="1">
      <alignment horizontal="right" vertical="center" wrapText="1"/>
    </xf>
    <xf numFmtId="0" fontId="29" fillId="0" borderId="8" xfId="0" applyFont="1" applyBorder="1" applyAlignment="1">
      <alignment horizontal="right" vertical="center" wrapText="1"/>
    </xf>
    <xf numFmtId="0" fontId="29" fillId="31" borderId="26" xfId="0" applyFont="1" applyFill="1" applyBorder="1" applyAlignment="1">
      <alignment horizontal="left" vertical="center" wrapText="1"/>
    </xf>
    <xf numFmtId="0" fontId="29" fillId="31" borderId="22" xfId="0" applyFont="1" applyFill="1" applyBorder="1" applyAlignment="1">
      <alignment horizontal="left" vertical="center" wrapText="1"/>
    </xf>
    <xf numFmtId="0" fontId="29" fillId="31" borderId="24" xfId="0" applyFont="1" applyFill="1" applyBorder="1" applyAlignment="1">
      <alignment horizontal="left" vertical="center" wrapText="1"/>
    </xf>
    <xf numFmtId="0" fontId="29" fillId="0" borderId="9" xfId="0" applyFont="1" applyBorder="1" applyAlignment="1">
      <alignment horizontal="right" vertical="center" wrapText="1"/>
    </xf>
    <xf numFmtId="0" fontId="29" fillId="0" borderId="2" xfId="0" applyFont="1" applyBorder="1" applyAlignment="1">
      <alignment horizontal="right" vertical="center" wrapText="1"/>
    </xf>
    <xf numFmtId="0" fontId="29" fillId="0" borderId="13" xfId="0" applyFont="1" applyBorder="1" applyAlignment="1">
      <alignment horizontal="right" vertical="center" wrapText="1"/>
    </xf>
    <xf numFmtId="0" fontId="24" fillId="0" borderId="7" xfId="0" applyFont="1" applyFill="1" applyBorder="1" applyAlignment="1">
      <alignment horizontal="left" wrapText="1"/>
    </xf>
    <xf numFmtId="0" fontId="24" fillId="0" borderId="8" xfId="0" applyFont="1" applyFill="1" applyBorder="1" applyAlignment="1">
      <alignment horizontal="left" wrapText="1"/>
    </xf>
    <xf numFmtId="0" fontId="29" fillId="31" borderId="6" xfId="0" applyFont="1" applyFill="1" applyBorder="1" applyAlignment="1">
      <alignment horizontal="left" vertical="center"/>
    </xf>
    <xf numFmtId="0" fontId="29" fillId="31" borderId="7" xfId="0" applyFont="1" applyFill="1" applyBorder="1" applyAlignment="1">
      <alignment horizontal="left" vertical="center"/>
    </xf>
    <xf numFmtId="0" fontId="29" fillId="31" borderId="8" xfId="0" applyFont="1" applyFill="1" applyBorder="1" applyAlignment="1">
      <alignment horizontal="left" vertical="center"/>
    </xf>
    <xf numFmtId="0" fontId="65" fillId="0" borderId="6" xfId="0" applyFont="1" applyBorder="1" applyAlignment="1">
      <alignment horizontal="left" wrapText="1"/>
    </xf>
    <xf numFmtId="0" fontId="65" fillId="0" borderId="7" xfId="0" applyFont="1" applyBorder="1" applyAlignment="1">
      <alignment horizontal="left" wrapText="1"/>
    </xf>
    <xf numFmtId="0" fontId="65" fillId="0" borderId="8" xfId="0" applyFont="1" applyBorder="1" applyAlignment="1">
      <alignment horizontal="left" wrapText="1"/>
    </xf>
    <xf numFmtId="0" fontId="29" fillId="0" borderId="5" xfId="0" applyFont="1" applyBorder="1" applyAlignment="1">
      <alignment horizontal="right" vertical="center" wrapText="1"/>
    </xf>
    <xf numFmtId="170" fontId="29" fillId="0" borderId="5" xfId="0" applyNumberFormat="1" applyFont="1" applyBorder="1" applyAlignment="1">
      <alignment horizontal="right" vertical="center" wrapText="1"/>
    </xf>
    <xf numFmtId="4" fontId="23" fillId="4" borderId="1" xfId="0" applyNumberFormat="1" applyFont="1" applyFill="1" applyBorder="1" applyAlignment="1">
      <alignment horizontal="center" vertical="center"/>
    </xf>
    <xf numFmtId="0" fontId="29" fillId="68" borderId="5" xfId="0" applyFont="1" applyFill="1" applyBorder="1" applyAlignment="1">
      <alignment horizontal="left" vertical="center" wrapText="1"/>
    </xf>
    <xf numFmtId="170" fontId="29" fillId="68" borderId="5" xfId="0" applyNumberFormat="1" applyFont="1" applyFill="1" applyBorder="1" applyAlignment="1">
      <alignment horizontal="left" vertical="center" wrapText="1"/>
    </xf>
    <xf numFmtId="0" fontId="29" fillId="4" borderId="47" xfId="0" applyFont="1" applyFill="1" applyBorder="1" applyAlignment="1">
      <alignment horizontal="left" vertical="center" wrapText="1"/>
    </xf>
    <xf numFmtId="0" fontId="29" fillId="4" borderId="47" xfId="0" applyFont="1" applyFill="1" applyBorder="1" applyAlignment="1">
      <alignment horizontal="center" vertical="center" wrapText="1"/>
    </xf>
    <xf numFmtId="170" fontId="29" fillId="4" borderId="47" xfId="0" applyNumberFormat="1" applyFont="1" applyFill="1" applyBorder="1" applyAlignment="1">
      <alignment horizontal="center" vertical="center" wrapText="1"/>
    </xf>
    <xf numFmtId="0" fontId="28" fillId="4" borderId="47" xfId="0" applyFont="1" applyFill="1" applyBorder="1" applyAlignment="1">
      <alignment horizontal="right" vertical="center" wrapText="1"/>
    </xf>
    <xf numFmtId="0" fontId="29" fillId="4" borderId="6"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8" fillId="4" borderId="6" xfId="0" applyFont="1" applyFill="1" applyBorder="1" applyAlignment="1">
      <alignment horizontal="right" vertical="center" wrapText="1"/>
    </xf>
    <xf numFmtId="0" fontId="28" fillId="4" borderId="8" xfId="0" applyFont="1" applyFill="1" applyBorder="1" applyAlignment="1">
      <alignment horizontal="right" vertical="center" wrapText="1"/>
    </xf>
    <xf numFmtId="170" fontId="29" fillId="4" borderId="7" xfId="0" applyNumberFormat="1" applyFont="1" applyFill="1" applyBorder="1" applyAlignment="1">
      <alignment horizontal="left" vertical="center" wrapText="1"/>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1" fontId="6" fillId="64" borderId="1" xfId="197" applyNumberFormat="1" applyFont="1" applyFill="1" applyBorder="1" applyAlignment="1">
      <alignment horizontal="center" vertical="center" wrapText="1"/>
    </xf>
    <xf numFmtId="4" fontId="6" fillId="64" borderId="1" xfId="197" applyNumberFormat="1" applyFont="1" applyFill="1" applyBorder="1" applyAlignment="1">
      <alignment vertical="center" wrapText="1"/>
    </xf>
    <xf numFmtId="167" fontId="60" fillId="0" borderId="1" xfId="42" applyFont="1" applyFill="1" applyBorder="1" applyAlignment="1">
      <alignment horizontal="center" vertical="center" wrapText="1"/>
    </xf>
    <xf numFmtId="0" fontId="60" fillId="0" borderId="1" xfId="197" applyNumberFormat="1" applyFont="1" applyBorder="1" applyAlignment="1">
      <alignment horizontal="center" vertical="center" wrapText="1"/>
    </xf>
    <xf numFmtId="0" fontId="73" fillId="29" borderId="37" xfId="0" applyFont="1" applyFill="1" applyBorder="1" applyAlignment="1">
      <alignment horizontal="center" vertical="center" wrapText="1"/>
    </xf>
    <xf numFmtId="0" fontId="73" fillId="29" borderId="38" xfId="0" applyFont="1" applyFill="1" applyBorder="1" applyAlignment="1">
      <alignment horizontal="center" vertical="center" wrapText="1"/>
    </xf>
    <xf numFmtId="0" fontId="73" fillId="29" borderId="39" xfId="0" applyFont="1" applyFill="1" applyBorder="1" applyAlignment="1">
      <alignment horizontal="center" vertical="center" wrapText="1"/>
    </xf>
    <xf numFmtId="0" fontId="70" fillId="65" borderId="40" xfId="0" applyFont="1" applyFill="1" applyBorder="1" applyAlignment="1">
      <alignment horizontal="center" vertical="center"/>
    </xf>
    <xf numFmtId="0" fontId="70" fillId="65" borderId="1" xfId="0" applyFont="1" applyFill="1" applyBorder="1" applyAlignment="1">
      <alignment horizontal="center" vertical="center"/>
    </xf>
    <xf numFmtId="0" fontId="0" fillId="0" borderId="40" xfId="0" applyBorder="1" applyAlignment="1">
      <alignment horizontal="left" vertical="center"/>
    </xf>
    <xf numFmtId="0" fontId="0" fillId="0" borderId="1" xfId="0" applyBorder="1" applyAlignment="1">
      <alignment horizontal="left" vertic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40" xfId="0" applyBorder="1" applyAlignment="1">
      <alignment horizontal="left" vertical="center" wrapText="1"/>
    </xf>
    <xf numFmtId="0" fontId="0" fillId="0" borderId="1" xfId="0" applyBorder="1" applyAlignment="1">
      <alignment horizontal="left" vertical="center" wrapText="1"/>
    </xf>
    <xf numFmtId="0" fontId="70" fillId="65" borderId="48" xfId="0" applyFont="1" applyFill="1" applyBorder="1" applyAlignment="1">
      <alignment horizontal="center" vertical="center" wrapText="1"/>
    </xf>
    <xf numFmtId="0" fontId="70" fillId="65" borderId="7" xfId="0" applyFont="1" applyFill="1" applyBorder="1" applyAlignment="1">
      <alignment horizontal="center" vertical="center" wrapText="1"/>
    </xf>
    <xf numFmtId="0" fontId="70" fillId="65" borderId="41" xfId="0" applyFont="1" applyFill="1" applyBorder="1" applyAlignment="1">
      <alignment horizontal="center" vertical="center" wrapText="1"/>
    </xf>
    <xf numFmtId="0" fontId="0" fillId="29" borderId="40" xfId="0" applyFill="1" applyBorder="1" applyAlignment="1">
      <alignment horizontal="left" vertical="center" wrapText="1"/>
    </xf>
    <xf numFmtId="0" fontId="0" fillId="29" borderId="1" xfId="0" applyFill="1" applyBorder="1" applyAlignment="1">
      <alignment horizontal="left" vertical="center" wrapText="1"/>
    </xf>
    <xf numFmtId="0" fontId="5" fillId="32" borderId="6" xfId="0" applyFont="1" applyFill="1" applyBorder="1" applyAlignment="1">
      <alignment horizontal="right" vertical="center"/>
    </xf>
    <xf numFmtId="0" fontId="5" fillId="32" borderId="7" xfId="0" applyFont="1" applyFill="1" applyBorder="1" applyAlignment="1">
      <alignment horizontal="right" vertical="center"/>
    </xf>
    <xf numFmtId="0" fontId="5" fillId="32" borderId="8" xfId="0" applyFont="1" applyFill="1" applyBorder="1" applyAlignment="1">
      <alignment horizontal="right" vertical="center"/>
    </xf>
    <xf numFmtId="0" fontId="67" fillId="69" borderId="37" xfId="0" applyFont="1" applyFill="1" applyBorder="1" applyAlignment="1">
      <alignment horizontal="center"/>
    </xf>
    <xf numFmtId="0" fontId="67" fillId="69" borderId="38" xfId="0" applyFont="1" applyFill="1" applyBorder="1" applyAlignment="1">
      <alignment horizontal="center"/>
    </xf>
    <xf numFmtId="0" fontId="67" fillId="69" borderId="39" xfId="0" applyFont="1" applyFill="1" applyBorder="1" applyAlignment="1">
      <alignment horizontal="center"/>
    </xf>
    <xf numFmtId="0" fontId="0" fillId="68" borderId="40" xfId="0" applyFill="1" applyBorder="1" applyAlignment="1">
      <alignment horizontal="center" wrapText="1"/>
    </xf>
    <xf numFmtId="0" fontId="0" fillId="68" borderId="1" xfId="0" applyFill="1" applyBorder="1" applyAlignment="1">
      <alignment horizontal="center" wrapText="1"/>
    </xf>
    <xf numFmtId="0" fontId="0" fillId="68" borderId="6" xfId="0" applyFill="1" applyBorder="1" applyAlignment="1">
      <alignment horizontal="center" wrapText="1"/>
    </xf>
    <xf numFmtId="2" fontId="0" fillId="68" borderId="1" xfId="0" applyNumberFormat="1" applyFill="1" applyBorder="1" applyAlignment="1">
      <alignment horizontal="center" vertical="center"/>
    </xf>
    <xf numFmtId="0" fontId="0" fillId="30" borderId="4" xfId="0" applyFill="1" applyBorder="1" applyAlignment="1">
      <alignment horizontal="center" wrapText="1"/>
    </xf>
    <xf numFmtId="0" fontId="0" fillId="30" borderId="0" xfId="0" applyFill="1" applyBorder="1" applyAlignment="1">
      <alignment horizontal="center" wrapText="1"/>
    </xf>
    <xf numFmtId="2" fontId="0" fillId="30" borderId="23" xfId="0" applyNumberFormat="1" applyFill="1" applyBorder="1" applyAlignment="1">
      <alignment horizontal="center" vertical="center"/>
    </xf>
    <xf numFmtId="2" fontId="0" fillId="30" borderId="25" xfId="0" applyNumberFormat="1" applyFill="1" applyBorder="1" applyAlignment="1">
      <alignment horizontal="center" vertical="center"/>
    </xf>
    <xf numFmtId="0" fontId="61" fillId="4" borderId="6" xfId="0" applyFont="1" applyFill="1" applyBorder="1" applyAlignment="1">
      <alignment horizontal="center"/>
    </xf>
    <xf numFmtId="0" fontId="61" fillId="4" borderId="7" xfId="0" applyFont="1" applyFill="1" applyBorder="1" applyAlignment="1">
      <alignment horizontal="center"/>
    </xf>
    <xf numFmtId="0" fontId="61" fillId="4" borderId="8" xfId="0" applyFont="1" applyFill="1" applyBorder="1" applyAlignment="1">
      <alignment horizontal="center"/>
    </xf>
    <xf numFmtId="0" fontId="5" fillId="65" borderId="6" xfId="0" applyFont="1" applyFill="1" applyBorder="1" applyAlignment="1">
      <alignment horizontal="center"/>
    </xf>
    <xf numFmtId="0" fontId="5" fillId="65" borderId="7" xfId="0" applyFont="1" applyFill="1" applyBorder="1" applyAlignment="1">
      <alignment horizontal="center"/>
    </xf>
    <xf numFmtId="0" fontId="5" fillId="6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5" fillId="5" borderId="1" xfId="0" applyFont="1" applyFill="1" applyBorder="1" applyAlignment="1">
      <alignment horizontal="center"/>
    </xf>
    <xf numFmtId="0" fontId="0" fillId="30" borderId="1" xfId="0" applyFill="1" applyBorder="1" applyAlignment="1">
      <alignment horizontal="center" vertical="center"/>
    </xf>
    <xf numFmtId="4" fontId="23" fillId="5" borderId="6" xfId="0" applyNumberFormat="1" applyFont="1" applyFill="1" applyBorder="1" applyAlignment="1">
      <alignment horizontal="center" vertical="center"/>
    </xf>
    <xf numFmtId="4" fontId="23" fillId="5" borderId="7" xfId="0" applyNumberFormat="1" applyFont="1" applyFill="1" applyBorder="1" applyAlignment="1">
      <alignment horizontal="center" vertical="center"/>
    </xf>
    <xf numFmtId="4" fontId="23" fillId="5" borderId="8" xfId="0" applyNumberFormat="1" applyFont="1" applyFill="1" applyBorder="1" applyAlignment="1">
      <alignment horizontal="center" vertical="center"/>
    </xf>
    <xf numFmtId="0" fontId="0" fillId="30" borderId="6" xfId="0" applyFill="1" applyBorder="1" applyAlignment="1">
      <alignment horizontal="center" vertical="center"/>
    </xf>
    <xf numFmtId="0" fontId="0" fillId="30" borderId="8" xfId="0" applyFill="1" applyBorder="1" applyAlignment="1">
      <alignment horizontal="center" vertical="center"/>
    </xf>
    <xf numFmtId="2" fontId="0" fillId="0" borderId="6" xfId="0" applyNumberFormat="1" applyBorder="1" applyAlignment="1">
      <alignment horizontal="center" vertical="center"/>
    </xf>
    <xf numFmtId="2" fontId="0" fillId="0" borderId="8" xfId="0" applyNumberFormat="1" applyBorder="1" applyAlignment="1">
      <alignment horizontal="center" vertical="center"/>
    </xf>
    <xf numFmtId="0" fontId="5" fillId="65" borderId="1" xfId="0" applyFont="1" applyFill="1" applyBorder="1" applyAlignment="1">
      <alignment horizontal="center"/>
    </xf>
    <xf numFmtId="0" fontId="5" fillId="0" borderId="6" xfId="0" applyFont="1" applyFill="1" applyBorder="1" applyAlignment="1">
      <alignment horizontal="right" vertical="center"/>
    </xf>
    <xf numFmtId="0" fontId="5" fillId="0" borderId="7" xfId="0" applyFont="1" applyFill="1" applyBorder="1" applyAlignment="1">
      <alignment horizontal="right" vertical="center"/>
    </xf>
    <xf numFmtId="0" fontId="5" fillId="0" borderId="8" xfId="0" applyFont="1" applyFill="1" applyBorder="1" applyAlignment="1">
      <alignment horizontal="right" vertical="center"/>
    </xf>
    <xf numFmtId="0" fontId="0" fillId="30" borderId="10" xfId="0" applyFill="1" applyBorder="1" applyAlignment="1">
      <alignment horizontal="center" wrapText="1"/>
    </xf>
    <xf numFmtId="0" fontId="0" fillId="30" borderId="11" xfId="0" applyFill="1" applyBorder="1" applyAlignment="1">
      <alignment horizontal="center" wrapText="1"/>
    </xf>
    <xf numFmtId="2" fontId="0" fillId="30" borderId="42" xfId="0" applyNumberFormat="1" applyFill="1" applyBorder="1" applyAlignment="1">
      <alignment horizontal="center" vertical="center"/>
    </xf>
    <xf numFmtId="2" fontId="0" fillId="30" borderId="43" xfId="0" applyNumberFormat="1" applyFill="1" applyBorder="1" applyAlignment="1">
      <alignment horizontal="center" vertical="center"/>
    </xf>
    <xf numFmtId="0" fontId="0" fillId="30" borderId="7" xfId="0" applyFill="1" applyBorder="1" applyAlignment="1">
      <alignment horizontal="center" vertical="center"/>
    </xf>
    <xf numFmtId="0" fontId="74" fillId="70" borderId="1" xfId="58" quotePrefix="1" applyFont="1" applyFill="1" applyBorder="1" applyAlignment="1">
      <alignment horizontal="center" vertical="center" wrapText="1"/>
    </xf>
    <xf numFmtId="0" fontId="5" fillId="32" borderId="44" xfId="0" applyFont="1" applyFill="1" applyBorder="1" applyAlignment="1">
      <alignment horizontal="right" vertical="center"/>
    </xf>
    <xf numFmtId="0" fontId="5" fillId="32" borderId="45" xfId="0" applyFont="1" applyFill="1" applyBorder="1" applyAlignment="1">
      <alignment horizontal="right" vertical="center"/>
    </xf>
    <xf numFmtId="0" fontId="5" fillId="32" borderId="46" xfId="0" applyFont="1" applyFill="1" applyBorder="1" applyAlignment="1">
      <alignment horizontal="right" vertical="center"/>
    </xf>
    <xf numFmtId="0" fontId="5" fillId="32" borderId="9" xfId="0" applyFont="1" applyFill="1" applyBorder="1" applyAlignment="1">
      <alignment horizontal="right" vertical="center"/>
    </xf>
    <xf numFmtId="0" fontId="5" fillId="32" borderId="2" xfId="0" applyFont="1" applyFill="1" applyBorder="1" applyAlignment="1">
      <alignment horizontal="right" vertical="center"/>
    </xf>
    <xf numFmtId="0" fontId="5" fillId="32" borderId="13" xfId="0" applyFont="1" applyFill="1" applyBorder="1" applyAlignment="1">
      <alignment horizontal="right" vertical="center"/>
    </xf>
    <xf numFmtId="0" fontId="0" fillId="0" borderId="1" xfId="0" applyBorder="1" applyAlignment="1">
      <alignment horizontal="left"/>
    </xf>
    <xf numFmtId="0" fontId="61" fillId="2" borderId="1" xfId="0" applyFont="1" applyFill="1" applyBorder="1" applyAlignment="1">
      <alignment horizontal="center"/>
    </xf>
    <xf numFmtId="0" fontId="5" fillId="0" borderId="1" xfId="0" applyFont="1" applyBorder="1" applyAlignment="1">
      <alignment horizontal="left"/>
    </xf>
    <xf numFmtId="0" fontId="0" fillId="30" borderId="0" xfId="0" applyFill="1" applyBorder="1" applyAlignment="1">
      <alignment horizontal="left" vertical="center" wrapText="1"/>
    </xf>
    <xf numFmtId="0" fontId="0" fillId="30" borderId="3" xfId="0" applyFill="1" applyBorder="1" applyAlignment="1">
      <alignment horizontal="left" vertical="center" wrapText="1"/>
    </xf>
    <xf numFmtId="0" fontId="5" fillId="30" borderId="50" xfId="0" applyFont="1" applyFill="1" applyBorder="1" applyAlignment="1">
      <alignment horizontal="center"/>
    </xf>
    <xf numFmtId="0" fontId="5" fillId="30" borderId="51" xfId="0" applyFont="1" applyFill="1" applyBorder="1" applyAlignment="1">
      <alignment horizontal="center"/>
    </xf>
    <xf numFmtId="0" fontId="5" fillId="30" borderId="52" xfId="0" applyFont="1" applyFill="1" applyBorder="1" applyAlignment="1">
      <alignment horizontal="center"/>
    </xf>
    <xf numFmtId="0" fontId="0" fillId="0" borderId="0" xfId="0" applyAlignment="1">
      <alignment horizontal="center"/>
    </xf>
    <xf numFmtId="0" fontId="0" fillId="30" borderId="50" xfId="0" applyFill="1" applyBorder="1" applyAlignment="1">
      <alignment horizontal="center"/>
    </xf>
    <xf numFmtId="0" fontId="0" fillId="30" borderId="51" xfId="0" applyFill="1" applyBorder="1" applyAlignment="1">
      <alignment horizontal="center"/>
    </xf>
    <xf numFmtId="0" fontId="0" fillId="30" borderId="52" xfId="0" applyFill="1" applyBorder="1" applyAlignment="1">
      <alignment horizontal="center"/>
    </xf>
  </cellXfs>
  <cellStyles count="224">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xfId="188" builtinId="4"/>
    <cellStyle name="Moeda 2" xfId="42"/>
    <cellStyle name="Moeda 3" xfId="43"/>
    <cellStyle name="Moeda 3 2" xfId="183"/>
    <cellStyle name="Moeda 3 2 2" xfId="214"/>
    <cellStyle name="Moeda 3 3" xfId="204"/>
    <cellStyle name="Moeda 4" xfId="41"/>
    <cellStyle name="Moeda 5" xfId="173"/>
    <cellStyle name="Moeda 5 2" xfId="208"/>
    <cellStyle name="Moeda 6" xfId="219"/>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16" xfId="223"/>
    <cellStyle name="Normal 2" xfId="3"/>
    <cellStyle name="Normal 2 2" xfId="58"/>
    <cellStyle name="Normal 3" xfId="2"/>
    <cellStyle name="Normal 3 3" xfId="197"/>
    <cellStyle name="Normal 35" xfId="198"/>
    <cellStyle name="Normal 4" xfId="4"/>
    <cellStyle name="Normal 4 2" xfId="174"/>
    <cellStyle name="Normal 4 2 2" xfId="194"/>
    <cellStyle name="Normal 4 2 3" xfId="190"/>
    <cellStyle name="Normal 4 2 4" xfId="201"/>
    <cellStyle name="Normal 5" xfId="102"/>
    <cellStyle name="Normal 5 2" xfId="193"/>
    <cellStyle name="Normal 5 3" xfId="189"/>
    <cellStyle name="Normal 5 4" xfId="200"/>
    <cellStyle name="Normal 6" xfId="172"/>
    <cellStyle name="Normal 7" xfId="199"/>
    <cellStyle name="Normal 8" xfId="22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gem 3 2 2" xfId="195"/>
    <cellStyle name="Porcentagem 3 2 3" xfId="191"/>
    <cellStyle name="Porcentagem 3 2 4" xfId="202"/>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2 3 2" xfId="209"/>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2 2" xfId="186"/>
    <cellStyle name="Vírgula 2 2 2 2" xfId="217"/>
    <cellStyle name="Vírgula 2 3" xfId="180"/>
    <cellStyle name="Vírgula 2 3 2" xfId="211"/>
    <cellStyle name="Vírgula 2 4" xfId="182"/>
    <cellStyle name="Vírgula 2 4 2" xfId="213"/>
    <cellStyle name="Vírgula 3" xfId="56"/>
    <cellStyle name="Vírgula 3 2" xfId="181"/>
    <cellStyle name="Vírgula 3 2 2" xfId="196"/>
    <cellStyle name="Vírgula 3 2 2 2" xfId="221"/>
    <cellStyle name="Vírgula 3 2 3" xfId="192"/>
    <cellStyle name="Vírgula 3 2 3 2" xfId="220"/>
    <cellStyle name="Vírgula 3 2 4" xfId="212"/>
    <cellStyle name="Vírgula 3 2 5" xfId="203"/>
    <cellStyle name="Vírgula 3 3" xfId="185"/>
    <cellStyle name="Vírgula 3 3 2" xfId="216"/>
    <cellStyle name="Vírgula 3 4" xfId="205"/>
    <cellStyle name="Vírgula 4" xfId="54"/>
    <cellStyle name="Vírgula 4 2" xfId="184"/>
    <cellStyle name="Vírgula 4 2 2" xfId="215"/>
    <cellStyle name="Vírgula 5" xfId="171"/>
    <cellStyle name="Vírgula 5 2" xfId="207"/>
    <cellStyle name="Vírgula 6" xfId="179"/>
    <cellStyle name="Vírgula 6 2" xfId="210"/>
    <cellStyle name="Vírgula 7" xfId="187"/>
    <cellStyle name="Vírgula 7 2" xfId="218"/>
    <cellStyle name="Vírgula 8" xfId="206"/>
    <cellStyle name="Warning Text" xfId="57"/>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4FA76A"/>
      <color rgb="FFFFFF99"/>
      <color rgb="FF6EBA86"/>
      <color rgb="FF0EA632"/>
      <color rgb="FF8DCC7E"/>
      <color rgb="FF9FF7B4"/>
      <color rgb="FFFFCC66"/>
      <color rgb="FF98F6AE"/>
      <color rgb="FF6DF38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455159</xdr:colOff>
      <xdr:row>6</xdr:row>
      <xdr:rowOff>104776</xdr:rowOff>
    </xdr:from>
    <xdr:to>
      <xdr:col>2</xdr:col>
      <xdr:colOff>921611</xdr:colOff>
      <xdr:row>15</xdr:row>
      <xdr:rowOff>152401</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6284" y="1247776"/>
          <a:ext cx="1847577" cy="177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27</xdr:row>
      <xdr:rowOff>28575</xdr:rowOff>
    </xdr:from>
    <xdr:to>
      <xdr:col>7</xdr:col>
      <xdr:colOff>47626</xdr:colOff>
      <xdr:row>30</xdr:row>
      <xdr:rowOff>63905</xdr:rowOff>
    </xdr:to>
    <xdr:pic>
      <xdr:nvPicPr>
        <xdr:cNvPr id="3" name="Imagem 2"/>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27</xdr:row>
      <xdr:rowOff>76200</xdr:rowOff>
    </xdr:from>
    <xdr:to>
      <xdr:col>8</xdr:col>
      <xdr:colOff>11781</xdr:colOff>
      <xdr:row>29</xdr:row>
      <xdr:rowOff>152400</xdr:rowOff>
    </xdr:to>
    <xdr:pic>
      <xdr:nvPicPr>
        <xdr:cNvPr id="5" name="Imagem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6_OBRAS%20PUBLICAS/02_PROJETOS-OBRAS/ESCOLAS/MUNICIPAIS/ESCOLA%20MORADA%20DO%20BOSQUE%20II/CONCORR&#202;NCIA%20P&#218;BLICA%20N.&#186;%20%20003-2019%20-%20ESCOLA%20BAIRRO%20MORADA%20DO%20BOSQUE/Cronograma%20F&#237;sico-Financeiro%20da%20Ad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sheetName val="BDI - Serviços"/>
      <sheetName val="BDI-Equipamentos"/>
      <sheetName val="Composição"/>
      <sheetName val="Mapa de cotação"/>
      <sheetName val="Mem. Calculo Quadra"/>
      <sheetName val="Mem. Calculo Pergolados"/>
      <sheetName val="Mem. Calculo Refeitório"/>
      <sheetName val="Mem. Calculo Bloco Educacional"/>
      <sheetName val="Quadro de Áreas"/>
      <sheetName val="Terraplenagem"/>
      <sheetName val="Quadro de Esquadrias Geral"/>
    </sheetNames>
    <sheetDataSet>
      <sheetData sheetId="0"/>
      <sheetData sheetId="1"/>
      <sheetData sheetId="2">
        <row r="10">
          <cell r="A10" t="str">
            <v>SERVIÇOS PRELIMINARES</v>
          </cell>
        </row>
        <row r="12">
          <cell r="A12" t="str">
            <v>BLOCO EDUCACIONAL</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BreakPreview" zoomScaleNormal="100" zoomScaleSheetLayoutView="100" workbookViewId="0">
      <selection activeCell="G32" sqref="G32"/>
    </sheetView>
  </sheetViews>
  <sheetFormatPr defaultRowHeight="15"/>
  <cols>
    <col min="1" max="4" width="20.7109375" customWidth="1"/>
  </cols>
  <sheetData>
    <row r="3" spans="1:4">
      <c r="A3" s="4"/>
      <c r="B3" s="4"/>
      <c r="C3" s="4"/>
      <c r="D3" s="4"/>
    </row>
    <row r="4" spans="1:4">
      <c r="A4" s="4"/>
      <c r="B4" s="4"/>
      <c r="C4" s="4"/>
      <c r="D4" s="4"/>
    </row>
    <row r="5" spans="1:4">
      <c r="A5" s="4"/>
      <c r="B5" s="4"/>
      <c r="C5" s="4"/>
      <c r="D5" s="4"/>
    </row>
    <row r="6" spans="1:4">
      <c r="A6" s="4"/>
      <c r="B6" s="4"/>
      <c r="C6" s="4"/>
      <c r="D6" s="4"/>
    </row>
    <row r="7" spans="1:4">
      <c r="A7" s="6"/>
      <c r="B7" s="6"/>
      <c r="C7" s="1"/>
      <c r="D7" s="3"/>
    </row>
    <row r="8" spans="1:4">
      <c r="A8" s="4"/>
      <c r="B8" s="4"/>
      <c r="C8" s="4"/>
      <c r="D8" s="4"/>
    </row>
    <row r="9" spans="1:4">
      <c r="A9" s="4"/>
      <c r="B9" s="4"/>
      <c r="C9" s="4"/>
      <c r="D9" s="4"/>
    </row>
    <row r="10" spans="1:4">
      <c r="A10" s="4"/>
      <c r="B10" s="4"/>
      <c r="C10" s="4"/>
      <c r="D10" s="4"/>
    </row>
    <row r="11" spans="1:4">
      <c r="A11" s="4"/>
      <c r="B11" s="4"/>
      <c r="C11" s="4"/>
      <c r="D11" s="4"/>
    </row>
    <row r="12" spans="1:4" ht="15" customHeight="1"/>
    <row r="13" spans="1:4" ht="15" customHeight="1"/>
    <row r="14" spans="1:4" ht="15" customHeight="1">
      <c r="A14" s="7"/>
      <c r="B14" s="7"/>
      <c r="C14" s="7"/>
      <c r="D14" s="7"/>
    </row>
    <row r="15" spans="1:4" ht="15.75" customHeight="1">
      <c r="A15" s="7"/>
      <c r="B15" s="7"/>
      <c r="C15" s="7"/>
      <c r="D15" s="7"/>
    </row>
    <row r="16" spans="1:4">
      <c r="A16" s="6"/>
      <c r="B16" s="5"/>
      <c r="C16" s="1"/>
      <c r="D16" s="2"/>
    </row>
    <row r="17" spans="1:4">
      <c r="A17" s="4"/>
      <c r="B17" s="4"/>
      <c r="C17" s="4"/>
      <c r="D17" s="4"/>
    </row>
    <row r="18" spans="1:4">
      <c r="A18" s="4"/>
      <c r="B18" s="4"/>
      <c r="C18" s="4"/>
      <c r="D18" s="4"/>
    </row>
    <row r="19" spans="1:4" ht="15" customHeight="1">
      <c r="A19" s="502" t="s">
        <v>162</v>
      </c>
      <c r="B19" s="502"/>
      <c r="C19" s="502"/>
      <c r="D19" s="502"/>
    </row>
    <row r="20" spans="1:4" ht="15" customHeight="1">
      <c r="A20" s="502"/>
      <c r="B20" s="502"/>
      <c r="C20" s="502"/>
      <c r="D20" s="502"/>
    </row>
    <row r="21" spans="1:4">
      <c r="A21" s="502"/>
      <c r="B21" s="502"/>
      <c r="C21" s="502"/>
      <c r="D21" s="502"/>
    </row>
    <row r="22" spans="1:4">
      <c r="A22" s="502"/>
      <c r="B22" s="502"/>
      <c r="C22" s="502"/>
      <c r="D22" s="502"/>
    </row>
    <row r="23" spans="1:4">
      <c r="A23" s="502"/>
      <c r="B23" s="502"/>
      <c r="C23" s="502"/>
      <c r="D23" s="502"/>
    </row>
    <row r="24" spans="1:4">
      <c r="A24" s="502"/>
      <c r="B24" s="502"/>
      <c r="C24" s="502"/>
      <c r="D24" s="502"/>
    </row>
    <row r="25" spans="1:4">
      <c r="A25" s="502"/>
      <c r="B25" s="502"/>
      <c r="C25" s="502"/>
      <c r="D25" s="502"/>
    </row>
    <row r="26" spans="1:4" ht="15.75">
      <c r="A26" s="4"/>
      <c r="B26" s="4"/>
      <c r="D26" s="23"/>
    </row>
    <row r="27" spans="1:4" ht="15.75">
      <c r="A27" s="4"/>
      <c r="B27" s="4"/>
      <c r="D27" s="9"/>
    </row>
    <row r="28" spans="1:4" ht="15.75">
      <c r="A28" s="4"/>
      <c r="B28" s="4"/>
      <c r="D28" s="9"/>
    </row>
    <row r="29" spans="1:4">
      <c r="A29" s="4"/>
      <c r="B29" s="4"/>
      <c r="C29" s="4"/>
      <c r="D29" s="4"/>
    </row>
    <row r="30" spans="1:4">
      <c r="A30" s="4"/>
      <c r="B30" s="4"/>
      <c r="C30" s="4"/>
      <c r="D30" s="4"/>
    </row>
    <row r="46" spans="1:6">
      <c r="E46" s="4"/>
      <c r="F46" s="4"/>
    </row>
    <row r="47" spans="1:6" ht="15.75">
      <c r="A47" s="420" t="s">
        <v>1122</v>
      </c>
      <c r="B47" s="503" t="str">
        <f>Orçamento!$B$3</f>
        <v xml:space="preserve"> Prefeitura Municipal de Sorriso</v>
      </c>
      <c r="C47" s="503"/>
      <c r="D47" s="503"/>
      <c r="E47" s="59"/>
      <c r="F47" s="10"/>
    </row>
    <row r="48" spans="1:6" ht="15.75">
      <c r="A48" s="9" t="s">
        <v>1123</v>
      </c>
      <c r="B48" s="503" t="str">
        <f>Orçamento!$B$4</f>
        <v>Construção da Escola Municipal Morada do Bosque II</v>
      </c>
      <c r="C48" s="503"/>
      <c r="D48" s="503"/>
      <c r="E48" s="9"/>
      <c r="F48" s="9"/>
    </row>
    <row r="49" spans="1:6" ht="15.75">
      <c r="A49" s="9" t="s">
        <v>1124</v>
      </c>
      <c r="B49" s="503" t="str">
        <f>Orçamento!$B$5</f>
        <v>Rua dos Carvalhos - Equip. Comunitário - Bairro Morada do Bosque II - Sorriso MT</v>
      </c>
      <c r="C49" s="503"/>
      <c r="D49" s="503"/>
      <c r="E49" s="4"/>
      <c r="F49" s="4"/>
    </row>
  </sheetData>
  <mergeCells count="4">
    <mergeCell ref="A19:D25"/>
    <mergeCell ref="B47:D47"/>
    <mergeCell ref="B48:D48"/>
    <mergeCell ref="B49:D49"/>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3"/>
  <sheetViews>
    <sheetView topLeftCell="A216" zoomScaleNormal="100" workbookViewId="0">
      <selection activeCell="B214" sqref="B214"/>
    </sheetView>
  </sheetViews>
  <sheetFormatPr defaultRowHeight="15"/>
  <cols>
    <col min="1" max="1" width="22.7109375" customWidth="1"/>
    <col min="2" max="2" width="18.28515625" customWidth="1"/>
    <col min="3" max="3" width="17.85546875" customWidth="1"/>
    <col min="4" max="4" width="15.85546875" customWidth="1"/>
    <col min="5" max="5" width="18.7109375" customWidth="1"/>
    <col min="6" max="6" width="12.85546875" customWidth="1"/>
    <col min="7" max="7" width="17.28515625" customWidth="1"/>
    <col min="8" max="8" width="16.28515625" customWidth="1"/>
  </cols>
  <sheetData>
    <row r="1" spans="1:9" ht="18.75">
      <c r="A1" s="708" t="s">
        <v>187</v>
      </c>
      <c r="B1" s="709"/>
      <c r="C1" s="709"/>
      <c r="D1" s="709"/>
      <c r="E1" s="709"/>
      <c r="F1" s="709"/>
      <c r="G1" s="710"/>
    </row>
    <row r="2" spans="1:9">
      <c r="A2" s="711" t="s">
        <v>188</v>
      </c>
      <c r="B2" s="712"/>
      <c r="C2" s="712"/>
      <c r="D2" s="712"/>
      <c r="E2" s="712"/>
      <c r="F2" s="712"/>
      <c r="G2" s="713"/>
    </row>
    <row r="3" spans="1:9">
      <c r="A3" s="714" t="s">
        <v>628</v>
      </c>
      <c r="B3" s="715"/>
      <c r="C3" s="715"/>
      <c r="D3" s="715"/>
      <c r="E3" s="715"/>
      <c r="F3" s="715"/>
      <c r="G3" s="163">
        <f>'Quadro de Áreas'!H6*0.3*1.3</f>
        <v>182.93</v>
      </c>
    </row>
    <row r="4" spans="1:9">
      <c r="A4" s="714" t="s">
        <v>249</v>
      </c>
      <c r="B4" s="715"/>
      <c r="C4" s="715"/>
      <c r="D4" s="715"/>
      <c r="E4" s="715"/>
      <c r="F4" s="715"/>
      <c r="G4" s="163">
        <f>G3</f>
        <v>182.93</v>
      </c>
    </row>
    <row r="5" spans="1:9">
      <c r="A5" s="716" t="s">
        <v>122</v>
      </c>
      <c r="B5" s="716"/>
      <c r="C5" s="716"/>
      <c r="D5" s="716"/>
      <c r="E5" s="716"/>
      <c r="F5" s="716"/>
      <c r="G5" s="716"/>
    </row>
    <row r="6" spans="1:9">
      <c r="A6" s="204" t="s">
        <v>191</v>
      </c>
      <c r="B6" s="204" t="s">
        <v>199</v>
      </c>
      <c r="C6" s="204" t="s">
        <v>200</v>
      </c>
      <c r="D6" s="204" t="s">
        <v>201</v>
      </c>
      <c r="E6" s="204"/>
      <c r="F6" s="204"/>
      <c r="G6" s="204"/>
    </row>
    <row r="7" spans="1:9">
      <c r="A7" s="166" t="s">
        <v>418</v>
      </c>
      <c r="B7" s="167">
        <v>19.7</v>
      </c>
      <c r="C7" s="167">
        <v>3.8</v>
      </c>
      <c r="D7" s="167">
        <f>B7*C7</f>
        <v>74.86</v>
      </c>
      <c r="E7" s="167"/>
      <c r="F7" s="167"/>
      <c r="G7" s="167"/>
      <c r="I7" s="170"/>
    </row>
    <row r="8" spans="1:9">
      <c r="A8" s="175" t="s">
        <v>419</v>
      </c>
      <c r="B8" s="168">
        <v>10.76</v>
      </c>
      <c r="C8" s="167">
        <v>3.8</v>
      </c>
      <c r="D8" s="167">
        <f t="shared" ref="D8:D17" si="0">B8*C8</f>
        <v>40.89</v>
      </c>
      <c r="E8" s="168"/>
      <c r="F8" s="168"/>
      <c r="G8" s="168"/>
      <c r="I8" s="170"/>
    </row>
    <row r="9" spans="1:9">
      <c r="A9" s="144" t="s">
        <v>420</v>
      </c>
      <c r="B9" s="167">
        <v>10.76</v>
      </c>
      <c r="C9" s="167">
        <v>3.8</v>
      </c>
      <c r="D9" s="167">
        <f t="shared" si="0"/>
        <v>40.89</v>
      </c>
      <c r="E9" s="167"/>
      <c r="F9" s="167"/>
      <c r="G9" s="167"/>
    </row>
    <row r="10" spans="1:9">
      <c r="A10" s="144" t="s">
        <v>421</v>
      </c>
      <c r="B10" s="167">
        <v>6.5</v>
      </c>
      <c r="C10" s="167">
        <v>3.8</v>
      </c>
      <c r="D10" s="167">
        <f t="shared" si="0"/>
        <v>24.7</v>
      </c>
      <c r="E10" s="167"/>
      <c r="F10" s="167"/>
      <c r="G10" s="167"/>
    </row>
    <row r="11" spans="1:9">
      <c r="A11" s="144" t="s">
        <v>422</v>
      </c>
      <c r="B11" s="167">
        <v>23.95</v>
      </c>
      <c r="C11" s="167">
        <v>3.8</v>
      </c>
      <c r="D11" s="167">
        <f t="shared" si="0"/>
        <v>91.01</v>
      </c>
      <c r="E11" s="167"/>
      <c r="F11" s="167"/>
      <c r="G11" s="167"/>
    </row>
    <row r="12" spans="1:9">
      <c r="A12" s="144" t="s">
        <v>319</v>
      </c>
      <c r="B12" s="167"/>
      <c r="C12" s="167"/>
      <c r="D12" s="167">
        <v>7.1</v>
      </c>
      <c r="E12" s="167"/>
      <c r="F12" s="167"/>
      <c r="G12" s="167"/>
    </row>
    <row r="13" spans="1:9">
      <c r="A13" s="144" t="s">
        <v>423</v>
      </c>
      <c r="B13" s="167">
        <v>8</v>
      </c>
      <c r="C13" s="167">
        <v>3.8</v>
      </c>
      <c r="D13" s="167">
        <f t="shared" si="0"/>
        <v>30.4</v>
      </c>
      <c r="E13" s="167"/>
      <c r="F13" s="167"/>
      <c r="G13" s="167"/>
    </row>
    <row r="14" spans="1:9">
      <c r="A14" s="144" t="s">
        <v>424</v>
      </c>
      <c r="B14" s="167">
        <v>5.5</v>
      </c>
      <c r="C14" s="167">
        <v>3.8</v>
      </c>
      <c r="D14" s="167">
        <f t="shared" si="0"/>
        <v>20.9</v>
      </c>
      <c r="E14" s="167"/>
      <c r="F14" s="167"/>
      <c r="G14" s="167"/>
    </row>
    <row r="15" spans="1:9">
      <c r="A15" s="144" t="s">
        <v>431</v>
      </c>
      <c r="B15" s="167">
        <v>32.35</v>
      </c>
      <c r="C15" s="167">
        <v>0.9</v>
      </c>
      <c r="D15" s="167">
        <f>B15*C15*2</f>
        <v>58.23</v>
      </c>
      <c r="E15" s="167"/>
      <c r="F15" s="167"/>
      <c r="G15" s="167"/>
    </row>
    <row r="16" spans="1:9">
      <c r="A16" s="144" t="s">
        <v>432</v>
      </c>
      <c r="B16" s="167">
        <v>24.56</v>
      </c>
      <c r="C16" s="167"/>
      <c r="D16" s="167">
        <f>B16*3</f>
        <v>73.680000000000007</v>
      </c>
      <c r="E16" s="167"/>
      <c r="F16" s="167"/>
      <c r="G16" s="167"/>
    </row>
    <row r="17" spans="1:8">
      <c r="A17" s="144" t="s">
        <v>168</v>
      </c>
      <c r="B17" s="167">
        <v>56.7</v>
      </c>
      <c r="C17" s="167">
        <v>3.8</v>
      </c>
      <c r="D17" s="167">
        <f t="shared" si="0"/>
        <v>215.46</v>
      </c>
      <c r="E17" s="167"/>
      <c r="F17" s="167"/>
      <c r="G17" s="167"/>
    </row>
    <row r="18" spans="1:8">
      <c r="A18" s="738" t="s">
        <v>202</v>
      </c>
      <c r="B18" s="739"/>
      <c r="C18" s="740"/>
      <c r="D18" s="241">
        <f>SUM(D7:D17)</f>
        <v>678.12</v>
      </c>
      <c r="E18" s="242"/>
      <c r="F18" s="242"/>
      <c r="G18" s="242"/>
    </row>
    <row r="19" spans="1:8" ht="15.75">
      <c r="A19" s="718" t="s">
        <v>17</v>
      </c>
      <c r="B19" s="719"/>
      <c r="C19" s="719"/>
      <c r="D19" s="719"/>
      <c r="E19" s="719"/>
      <c r="F19" s="719"/>
      <c r="G19" s="719"/>
      <c r="H19" s="720"/>
    </row>
    <row r="20" spans="1:8">
      <c r="A20" s="717" t="s">
        <v>68</v>
      </c>
      <c r="B20" s="721" t="s">
        <v>208</v>
      </c>
      <c r="C20" s="722"/>
      <c r="D20" s="717" t="s">
        <v>203</v>
      </c>
      <c r="E20" s="717" t="s">
        <v>205</v>
      </c>
      <c r="F20" s="717" t="s">
        <v>206</v>
      </c>
      <c r="G20" s="717" t="s">
        <v>207</v>
      </c>
      <c r="H20" s="717" t="s">
        <v>346</v>
      </c>
    </row>
    <row r="21" spans="1:8">
      <c r="A21" s="717"/>
      <c r="B21" s="204" t="s">
        <v>204</v>
      </c>
      <c r="C21" s="204" t="s">
        <v>200</v>
      </c>
      <c r="D21" s="717"/>
      <c r="E21" s="717"/>
      <c r="F21" s="717"/>
      <c r="G21" s="717"/>
      <c r="H21" s="717"/>
    </row>
    <row r="22" spans="1:8" ht="45">
      <c r="A22" s="144" t="s">
        <v>210</v>
      </c>
      <c r="B22" s="167">
        <v>0.9</v>
      </c>
      <c r="C22" s="167">
        <v>2.1</v>
      </c>
      <c r="D22" s="167">
        <v>7</v>
      </c>
      <c r="E22" s="167" t="s">
        <v>219</v>
      </c>
      <c r="F22" s="167" t="s">
        <v>224</v>
      </c>
      <c r="G22" s="174" t="s">
        <v>425</v>
      </c>
      <c r="H22" s="144">
        <f>B22*C22*D22</f>
        <v>13.23</v>
      </c>
    </row>
    <row r="23" spans="1:8">
      <c r="A23" s="144" t="s">
        <v>215</v>
      </c>
      <c r="B23" s="167">
        <v>0.8</v>
      </c>
      <c r="C23" s="167">
        <v>2.1</v>
      </c>
      <c r="D23" s="167">
        <v>2</v>
      </c>
      <c r="E23" s="167" t="s">
        <v>219</v>
      </c>
      <c r="F23" s="167" t="s">
        <v>224</v>
      </c>
      <c r="G23" s="174" t="s">
        <v>426</v>
      </c>
      <c r="H23" s="144">
        <f t="shared" ref="H23" si="1">B23*C23*D23</f>
        <v>3.36</v>
      </c>
    </row>
    <row r="24" spans="1:8" ht="60">
      <c r="A24" s="144" t="s">
        <v>217</v>
      </c>
      <c r="B24" s="167">
        <v>4.5</v>
      </c>
      <c r="C24" s="167">
        <v>2.4</v>
      </c>
      <c r="D24" s="167">
        <v>1</v>
      </c>
      <c r="E24" s="167" t="s">
        <v>223</v>
      </c>
      <c r="F24" s="174" t="s">
        <v>229</v>
      </c>
      <c r="G24" s="174" t="s">
        <v>238</v>
      </c>
      <c r="H24" s="144">
        <f>B24*C24*D24</f>
        <v>10.8</v>
      </c>
    </row>
    <row r="25" spans="1:8" ht="60">
      <c r="A25" s="144" t="s">
        <v>218</v>
      </c>
      <c r="B25" s="167">
        <v>3.95</v>
      </c>
      <c r="C25" s="167">
        <v>2.4</v>
      </c>
      <c r="D25" s="167">
        <v>2</v>
      </c>
      <c r="E25" s="167" t="s">
        <v>223</v>
      </c>
      <c r="F25" s="174" t="s">
        <v>229</v>
      </c>
      <c r="G25" s="174" t="s">
        <v>238</v>
      </c>
      <c r="H25" s="144">
        <f>B25*C25*D25</f>
        <v>18.96</v>
      </c>
    </row>
    <row r="26" spans="1:8">
      <c r="A26" s="717" t="s">
        <v>69</v>
      </c>
      <c r="B26" s="721" t="s">
        <v>208</v>
      </c>
      <c r="C26" s="722"/>
      <c r="D26" s="717" t="s">
        <v>203</v>
      </c>
      <c r="E26" s="717" t="s">
        <v>205</v>
      </c>
      <c r="F26" s="717" t="s">
        <v>206</v>
      </c>
      <c r="G26" s="717" t="s">
        <v>207</v>
      </c>
      <c r="H26" s="717" t="s">
        <v>346</v>
      </c>
    </row>
    <row r="27" spans="1:8">
      <c r="A27" s="717"/>
      <c r="B27" s="204" t="s">
        <v>204</v>
      </c>
      <c r="C27" s="204" t="s">
        <v>200</v>
      </c>
      <c r="D27" s="717"/>
      <c r="E27" s="717"/>
      <c r="F27" s="717"/>
      <c r="G27" s="717"/>
      <c r="H27" s="717"/>
    </row>
    <row r="28" spans="1:8" ht="60">
      <c r="A28" s="144" t="s">
        <v>239</v>
      </c>
      <c r="B28" s="167">
        <v>3</v>
      </c>
      <c r="C28" s="167">
        <v>0.6</v>
      </c>
      <c r="D28" s="167">
        <v>10</v>
      </c>
      <c r="E28" s="174" t="s">
        <v>248</v>
      </c>
      <c r="F28" s="174" t="s">
        <v>229</v>
      </c>
      <c r="G28" s="174" t="s">
        <v>238</v>
      </c>
      <c r="H28" s="144">
        <f>B28*C28*D28</f>
        <v>18</v>
      </c>
    </row>
    <row r="29" spans="1:8" ht="115.5" customHeight="1">
      <c r="A29" s="144" t="s">
        <v>242</v>
      </c>
      <c r="B29" s="167">
        <v>2</v>
      </c>
      <c r="C29" s="167">
        <v>0.8</v>
      </c>
      <c r="D29" s="167">
        <v>4</v>
      </c>
      <c r="E29" s="174" t="s">
        <v>248</v>
      </c>
      <c r="F29" s="174" t="s">
        <v>229</v>
      </c>
      <c r="G29" s="174" t="s">
        <v>425</v>
      </c>
      <c r="H29" s="144">
        <f t="shared" ref="H29" si="2">B29*C29*D29</f>
        <v>6.4</v>
      </c>
    </row>
    <row r="30" spans="1:8" ht="60">
      <c r="A30" s="144" t="s">
        <v>244</v>
      </c>
      <c r="B30" s="167">
        <v>0.8</v>
      </c>
      <c r="C30" s="167">
        <v>0.4</v>
      </c>
      <c r="D30" s="167">
        <v>6</v>
      </c>
      <c r="E30" s="174" t="s">
        <v>296</v>
      </c>
      <c r="F30" s="174" t="s">
        <v>229</v>
      </c>
      <c r="G30" s="174" t="s">
        <v>427</v>
      </c>
      <c r="H30" s="144">
        <f>B30*C30*D30</f>
        <v>1.92</v>
      </c>
    </row>
    <row r="31" spans="1:8">
      <c r="A31" s="144" t="s">
        <v>245</v>
      </c>
      <c r="B31" s="167">
        <v>2</v>
      </c>
      <c r="C31" s="167">
        <v>1.5</v>
      </c>
      <c r="D31" s="167">
        <v>2</v>
      </c>
      <c r="E31" s="167" t="s">
        <v>300</v>
      </c>
      <c r="F31" s="167" t="s">
        <v>224</v>
      </c>
      <c r="G31" s="174" t="s">
        <v>301</v>
      </c>
      <c r="H31" s="144">
        <f>B31*C31*D31</f>
        <v>6</v>
      </c>
    </row>
    <row r="32" spans="1:8" ht="60">
      <c r="A32" s="144" t="s">
        <v>246</v>
      </c>
      <c r="B32" s="167" t="s">
        <v>302</v>
      </c>
      <c r="C32" s="167" t="s">
        <v>302</v>
      </c>
      <c r="D32" s="167">
        <v>2</v>
      </c>
      <c r="E32" s="174" t="s">
        <v>304</v>
      </c>
      <c r="F32" s="174" t="s">
        <v>303</v>
      </c>
      <c r="G32" s="174" t="s">
        <v>301</v>
      </c>
      <c r="H32" s="144"/>
    </row>
    <row r="33" spans="1:7" ht="15.75">
      <c r="A33" s="544" t="s">
        <v>308</v>
      </c>
      <c r="B33" s="544"/>
      <c r="C33" s="544"/>
      <c r="D33" s="544"/>
      <c r="E33" s="544"/>
      <c r="F33" s="544"/>
      <c r="G33" s="544"/>
    </row>
    <row r="34" spans="1:7">
      <c r="A34" s="717" t="s">
        <v>69</v>
      </c>
      <c r="B34" s="721" t="s">
        <v>306</v>
      </c>
      <c r="C34" s="722"/>
      <c r="D34" s="717" t="s">
        <v>203</v>
      </c>
      <c r="E34" s="717"/>
      <c r="F34" s="717"/>
      <c r="G34" s="717" t="s">
        <v>307</v>
      </c>
    </row>
    <row r="35" spans="1:7">
      <c r="A35" s="717"/>
      <c r="B35" s="721" t="s">
        <v>199</v>
      </c>
      <c r="C35" s="722"/>
      <c r="D35" s="717"/>
      <c r="E35" s="717"/>
      <c r="F35" s="717"/>
      <c r="G35" s="717"/>
    </row>
    <row r="36" spans="1:7">
      <c r="A36" s="144" t="s">
        <v>239</v>
      </c>
      <c r="B36" s="723">
        <v>21.1</v>
      </c>
      <c r="C36" s="724"/>
      <c r="D36" s="167">
        <v>2</v>
      </c>
      <c r="E36" s="167"/>
      <c r="F36" s="167"/>
      <c r="G36" s="174">
        <f t="shared" ref="G36:G40" si="3">B36*D36</f>
        <v>42.2</v>
      </c>
    </row>
    <row r="37" spans="1:7">
      <c r="A37" s="144" t="s">
        <v>239</v>
      </c>
      <c r="B37" s="723">
        <v>14.2</v>
      </c>
      <c r="C37" s="724"/>
      <c r="D37" s="167">
        <v>1</v>
      </c>
      <c r="E37" s="167"/>
      <c r="F37" s="167"/>
      <c r="G37" s="174">
        <f t="shared" si="3"/>
        <v>14.2</v>
      </c>
    </row>
    <row r="38" spans="1:7">
      <c r="A38" s="144" t="s">
        <v>242</v>
      </c>
      <c r="B38" s="723">
        <v>7.5</v>
      </c>
      <c r="C38" s="724"/>
      <c r="D38" s="167">
        <v>2</v>
      </c>
      <c r="E38" s="167"/>
      <c r="F38" s="167"/>
      <c r="G38" s="174">
        <f t="shared" si="3"/>
        <v>15</v>
      </c>
    </row>
    <row r="39" spans="1:7">
      <c r="A39" s="144" t="s">
        <v>242</v>
      </c>
      <c r="B39" s="723">
        <v>3.9</v>
      </c>
      <c r="C39" s="724"/>
      <c r="D39" s="167">
        <v>1</v>
      </c>
      <c r="E39" s="167"/>
      <c r="F39" s="167"/>
      <c r="G39" s="174">
        <f t="shared" si="3"/>
        <v>3.9</v>
      </c>
    </row>
    <row r="40" spans="1:7">
      <c r="A40" s="144" t="s">
        <v>245</v>
      </c>
      <c r="B40" s="723">
        <v>9.9</v>
      </c>
      <c r="C40" s="724"/>
      <c r="D40" s="167">
        <v>1</v>
      </c>
      <c r="E40" s="167"/>
      <c r="F40" s="167"/>
      <c r="G40" s="174">
        <f t="shared" si="3"/>
        <v>9.9</v>
      </c>
    </row>
    <row r="41" spans="1:7">
      <c r="A41" s="694" t="s">
        <v>311</v>
      </c>
      <c r="B41" s="695"/>
      <c r="C41" s="695"/>
      <c r="D41" s="695"/>
      <c r="E41" s="695"/>
      <c r="F41" s="696"/>
      <c r="G41" s="184">
        <f>SUM(G36:G40)</f>
        <v>85.2</v>
      </c>
    </row>
    <row r="42" spans="1:7" ht="15.75">
      <c r="A42" s="544" t="s">
        <v>309</v>
      </c>
      <c r="B42" s="544"/>
      <c r="C42" s="544"/>
      <c r="D42" s="544"/>
      <c r="E42" s="544"/>
      <c r="F42" s="544"/>
      <c r="G42" s="544"/>
    </row>
    <row r="43" spans="1:7">
      <c r="A43" s="717" t="s">
        <v>69</v>
      </c>
      <c r="B43" s="721" t="s">
        <v>306</v>
      </c>
      <c r="C43" s="722"/>
      <c r="D43" s="717" t="s">
        <v>203</v>
      </c>
      <c r="E43" s="717"/>
      <c r="F43" s="717"/>
      <c r="G43" s="717" t="s">
        <v>307</v>
      </c>
    </row>
    <row r="44" spans="1:7">
      <c r="A44" s="717"/>
      <c r="B44" s="721" t="s">
        <v>199</v>
      </c>
      <c r="C44" s="722"/>
      <c r="D44" s="717"/>
      <c r="E44" s="717"/>
      <c r="F44" s="717"/>
      <c r="G44" s="717"/>
    </row>
    <row r="45" spans="1:7">
      <c r="A45" s="144" t="s">
        <v>244</v>
      </c>
      <c r="B45" s="723">
        <v>3.3</v>
      </c>
      <c r="C45" s="724"/>
      <c r="D45" s="167">
        <v>1</v>
      </c>
      <c r="E45" s="167"/>
      <c r="F45" s="167"/>
      <c r="G45" s="174">
        <f t="shared" ref="G45:G48" si="4">B45*D45</f>
        <v>3.3</v>
      </c>
    </row>
    <row r="46" spans="1:7">
      <c r="A46" s="144" t="s">
        <v>244</v>
      </c>
      <c r="B46" s="723">
        <v>2</v>
      </c>
      <c r="C46" s="724"/>
      <c r="D46" s="167">
        <v>1</v>
      </c>
      <c r="E46" s="167"/>
      <c r="F46" s="167"/>
      <c r="G46" s="174">
        <f t="shared" si="4"/>
        <v>2</v>
      </c>
    </row>
    <row r="47" spans="1:7">
      <c r="A47" s="144" t="s">
        <v>244</v>
      </c>
      <c r="B47" s="723">
        <v>1.5</v>
      </c>
      <c r="C47" s="724"/>
      <c r="D47" s="167">
        <v>2</v>
      </c>
      <c r="E47" s="167"/>
      <c r="F47" s="167"/>
      <c r="G47" s="174">
        <f t="shared" si="4"/>
        <v>3</v>
      </c>
    </row>
    <row r="48" spans="1:7">
      <c r="A48" s="144" t="s">
        <v>244</v>
      </c>
      <c r="B48" s="723">
        <v>2.5</v>
      </c>
      <c r="C48" s="724"/>
      <c r="D48" s="167">
        <v>1</v>
      </c>
      <c r="E48" s="167"/>
      <c r="F48" s="167"/>
      <c r="G48" s="174">
        <f t="shared" si="4"/>
        <v>2.5</v>
      </c>
    </row>
    <row r="49" spans="1:7">
      <c r="A49" s="694" t="s">
        <v>311</v>
      </c>
      <c r="B49" s="695"/>
      <c r="C49" s="695"/>
      <c r="D49" s="695"/>
      <c r="E49" s="695"/>
      <c r="F49" s="696"/>
      <c r="G49" s="184">
        <f>SUM(G45:G48)</f>
        <v>10.8</v>
      </c>
    </row>
    <row r="50" spans="1:7" ht="15.75">
      <c r="A50" s="544" t="s">
        <v>310</v>
      </c>
      <c r="B50" s="544"/>
      <c r="C50" s="544"/>
      <c r="D50" s="544"/>
      <c r="E50" s="544"/>
      <c r="F50" s="544"/>
      <c r="G50" s="544"/>
    </row>
    <row r="51" spans="1:7">
      <c r="A51" s="717" t="s">
        <v>69</v>
      </c>
      <c r="B51" s="721" t="s">
        <v>306</v>
      </c>
      <c r="C51" s="722"/>
      <c r="D51" s="717" t="s">
        <v>203</v>
      </c>
      <c r="E51" s="717"/>
      <c r="F51" s="717"/>
      <c r="G51" s="717" t="s">
        <v>307</v>
      </c>
    </row>
    <row r="52" spans="1:7">
      <c r="A52" s="717"/>
      <c r="B52" s="721" t="s">
        <v>199</v>
      </c>
      <c r="C52" s="722"/>
      <c r="D52" s="717"/>
      <c r="E52" s="717"/>
      <c r="F52" s="717"/>
      <c r="G52" s="717"/>
    </row>
    <row r="53" spans="1:7">
      <c r="A53" s="144" t="s">
        <v>239</v>
      </c>
      <c r="B53" s="723">
        <v>3.6</v>
      </c>
      <c r="C53" s="724"/>
      <c r="D53" s="167">
        <v>10</v>
      </c>
      <c r="E53" s="167"/>
      <c r="F53" s="167"/>
      <c r="G53" s="174">
        <f>B53*D53</f>
        <v>36</v>
      </c>
    </row>
    <row r="54" spans="1:7">
      <c r="A54" s="144" t="s">
        <v>242</v>
      </c>
      <c r="B54" s="723">
        <v>2.6</v>
      </c>
      <c r="C54" s="724"/>
      <c r="D54" s="167">
        <v>4</v>
      </c>
      <c r="E54" s="167"/>
      <c r="F54" s="167"/>
      <c r="G54" s="174">
        <f t="shared" ref="G54:G55" si="5">B54*D54</f>
        <v>10.4</v>
      </c>
    </row>
    <row r="55" spans="1:7">
      <c r="A55" s="144" t="s">
        <v>245</v>
      </c>
      <c r="B55" s="723">
        <v>2.6</v>
      </c>
      <c r="C55" s="724"/>
      <c r="D55" s="167">
        <v>2</v>
      </c>
      <c r="E55" s="167"/>
      <c r="F55" s="167"/>
      <c r="G55" s="174">
        <f t="shared" si="5"/>
        <v>5.2</v>
      </c>
    </row>
    <row r="56" spans="1:7">
      <c r="A56" s="694" t="s">
        <v>315</v>
      </c>
      <c r="B56" s="695"/>
      <c r="C56" s="695"/>
      <c r="D56" s="695"/>
      <c r="E56" s="695"/>
      <c r="F56" s="696"/>
      <c r="G56" s="184">
        <f>SUM(G53:G55)</f>
        <v>51.6</v>
      </c>
    </row>
    <row r="57" spans="1:7" ht="15.75">
      <c r="A57" s="544" t="s">
        <v>314</v>
      </c>
      <c r="B57" s="544"/>
      <c r="C57" s="544"/>
      <c r="D57" s="544"/>
      <c r="E57" s="544"/>
      <c r="F57" s="544"/>
      <c r="G57" s="544"/>
    </row>
    <row r="58" spans="1:7">
      <c r="A58" s="717" t="s">
        <v>69</v>
      </c>
      <c r="B58" s="721" t="s">
        <v>306</v>
      </c>
      <c r="C58" s="722"/>
      <c r="D58" s="717" t="s">
        <v>203</v>
      </c>
      <c r="E58" s="717"/>
      <c r="F58" s="717"/>
      <c r="G58" s="717" t="s">
        <v>307</v>
      </c>
    </row>
    <row r="59" spans="1:7">
      <c r="A59" s="717"/>
      <c r="B59" s="721" t="s">
        <v>199</v>
      </c>
      <c r="C59" s="722"/>
      <c r="D59" s="717"/>
      <c r="E59" s="717"/>
      <c r="F59" s="717"/>
      <c r="G59" s="717"/>
    </row>
    <row r="60" spans="1:7">
      <c r="A60" s="144" t="s">
        <v>244</v>
      </c>
      <c r="B60" s="723">
        <v>1.4</v>
      </c>
      <c r="C60" s="724"/>
      <c r="D60" s="167">
        <v>6</v>
      </c>
      <c r="E60" s="167"/>
      <c r="F60" s="167"/>
      <c r="G60" s="174">
        <f>B60*D60</f>
        <v>8.4</v>
      </c>
    </row>
    <row r="61" spans="1:7">
      <c r="A61" s="694" t="s">
        <v>315</v>
      </c>
      <c r="B61" s="695"/>
      <c r="C61" s="695"/>
      <c r="D61" s="695"/>
      <c r="E61" s="695"/>
      <c r="F61" s="696"/>
      <c r="G61" s="184">
        <f>SUM(G60:G60)</f>
        <v>8.4</v>
      </c>
    </row>
    <row r="62" spans="1:7" ht="15.75">
      <c r="A62" s="544" t="s">
        <v>316</v>
      </c>
      <c r="B62" s="544"/>
      <c r="C62" s="544"/>
      <c r="D62" s="544"/>
      <c r="E62" s="544"/>
      <c r="F62" s="544"/>
      <c r="G62" s="544"/>
    </row>
    <row r="63" spans="1:7">
      <c r="A63" s="717" t="s">
        <v>68</v>
      </c>
      <c r="B63" s="721" t="s">
        <v>306</v>
      </c>
      <c r="C63" s="722"/>
      <c r="D63" s="717" t="s">
        <v>203</v>
      </c>
      <c r="E63" s="717"/>
      <c r="F63" s="717"/>
      <c r="G63" s="717" t="s">
        <v>307</v>
      </c>
    </row>
    <row r="64" spans="1:7">
      <c r="A64" s="717"/>
      <c r="B64" s="721" t="s">
        <v>199</v>
      </c>
      <c r="C64" s="722"/>
      <c r="D64" s="717"/>
      <c r="E64" s="717"/>
      <c r="F64" s="717"/>
      <c r="G64" s="717"/>
    </row>
    <row r="65" spans="1:7">
      <c r="A65" s="144" t="s">
        <v>210</v>
      </c>
      <c r="B65" s="723">
        <v>3.3</v>
      </c>
      <c r="C65" s="724"/>
      <c r="D65" s="167">
        <v>2</v>
      </c>
      <c r="E65" s="167"/>
      <c r="F65" s="167"/>
      <c r="G65" s="174">
        <f>B65*D65</f>
        <v>6.6</v>
      </c>
    </row>
    <row r="66" spans="1:7">
      <c r="A66" s="144" t="s">
        <v>210</v>
      </c>
      <c r="B66" s="723">
        <v>1.65</v>
      </c>
      <c r="C66" s="724"/>
      <c r="D66" s="167">
        <v>1</v>
      </c>
      <c r="E66" s="167"/>
      <c r="F66" s="167"/>
      <c r="G66" s="174">
        <f>B66*D66</f>
        <v>1.65</v>
      </c>
    </row>
    <row r="67" spans="1:7">
      <c r="A67" s="144" t="s">
        <v>210</v>
      </c>
      <c r="B67" s="723">
        <v>1.25</v>
      </c>
      <c r="C67" s="724"/>
      <c r="D67" s="167">
        <v>1</v>
      </c>
      <c r="E67" s="167"/>
      <c r="F67" s="167"/>
      <c r="G67" s="174">
        <f t="shared" ref="G67:G69" si="6">B67*D67</f>
        <v>1.25</v>
      </c>
    </row>
    <row r="68" spans="1:7">
      <c r="A68" s="144" t="s">
        <v>210</v>
      </c>
      <c r="B68" s="723">
        <v>2.5</v>
      </c>
      <c r="C68" s="724"/>
      <c r="D68" s="167">
        <v>1</v>
      </c>
      <c r="E68" s="167"/>
      <c r="F68" s="167"/>
      <c r="G68" s="174">
        <f t="shared" si="6"/>
        <v>2.5</v>
      </c>
    </row>
    <row r="69" spans="1:7">
      <c r="A69" s="144" t="s">
        <v>215</v>
      </c>
      <c r="B69" s="723">
        <v>1.5</v>
      </c>
      <c r="C69" s="724"/>
      <c r="D69" s="167">
        <v>2</v>
      </c>
      <c r="E69" s="167"/>
      <c r="F69" s="167"/>
      <c r="G69" s="174">
        <f t="shared" si="6"/>
        <v>3</v>
      </c>
    </row>
    <row r="70" spans="1:7">
      <c r="A70" s="694" t="s">
        <v>311</v>
      </c>
      <c r="B70" s="695"/>
      <c r="C70" s="695"/>
      <c r="D70" s="695"/>
      <c r="E70" s="695"/>
      <c r="F70" s="696"/>
      <c r="G70" s="184">
        <f>SUM(G65:G69)</f>
        <v>15</v>
      </c>
    </row>
    <row r="71" spans="1:7">
      <c r="A71" s="725" t="s">
        <v>318</v>
      </c>
      <c r="B71" s="725"/>
      <c r="C71" s="725"/>
      <c r="D71" s="725"/>
      <c r="E71" s="725"/>
      <c r="F71" s="725"/>
      <c r="G71" s="725"/>
    </row>
    <row r="72" spans="1:7">
      <c r="A72" s="204" t="s">
        <v>191</v>
      </c>
      <c r="B72" s="204" t="s">
        <v>317</v>
      </c>
      <c r="C72" s="204" t="s">
        <v>200</v>
      </c>
      <c r="D72" s="204" t="s">
        <v>201</v>
      </c>
      <c r="E72" s="204"/>
      <c r="F72" s="204"/>
      <c r="G72" s="204"/>
    </row>
    <row r="73" spans="1:7">
      <c r="A73" s="166" t="s">
        <v>418</v>
      </c>
      <c r="B73" s="167">
        <v>16.899999999999999</v>
      </c>
      <c r="C73" s="167">
        <v>3.8</v>
      </c>
      <c r="D73" s="167">
        <f>B73*C73</f>
        <v>64.22</v>
      </c>
      <c r="E73" s="167"/>
      <c r="F73" s="167"/>
      <c r="G73" s="167"/>
    </row>
    <row r="74" spans="1:7">
      <c r="A74" s="175" t="s">
        <v>419</v>
      </c>
      <c r="B74" s="167">
        <v>14.9</v>
      </c>
      <c r="C74" s="167">
        <v>3.8</v>
      </c>
      <c r="D74" s="167">
        <f t="shared" ref="D74:D83" si="7">B74*C74</f>
        <v>56.62</v>
      </c>
      <c r="E74" s="167"/>
      <c r="F74" s="167"/>
      <c r="G74" s="167"/>
    </row>
    <row r="75" spans="1:7">
      <c r="A75" s="144" t="s">
        <v>420</v>
      </c>
      <c r="B75" s="167">
        <v>14.9</v>
      </c>
      <c r="C75" s="167">
        <v>3.8</v>
      </c>
      <c r="D75" s="167">
        <f t="shared" si="7"/>
        <v>56.62</v>
      </c>
      <c r="E75" s="167"/>
      <c r="F75" s="167"/>
      <c r="G75" s="167"/>
    </row>
    <row r="76" spans="1:7">
      <c r="A76" s="144" t="s">
        <v>421</v>
      </c>
      <c r="B76" s="167">
        <v>9</v>
      </c>
      <c r="C76" s="167">
        <v>3.8</v>
      </c>
      <c r="D76" s="167">
        <f t="shared" si="7"/>
        <v>34.200000000000003</v>
      </c>
      <c r="E76" s="167"/>
      <c r="F76" s="167"/>
      <c r="G76" s="167"/>
    </row>
    <row r="77" spans="1:7">
      <c r="A77" s="144" t="s">
        <v>422</v>
      </c>
      <c r="B77" s="167">
        <v>34.799999999999997</v>
      </c>
      <c r="C77" s="167">
        <v>3.8</v>
      </c>
      <c r="D77" s="167">
        <f t="shared" si="7"/>
        <v>132.24</v>
      </c>
      <c r="E77" s="167"/>
      <c r="F77" s="167"/>
      <c r="G77" s="167"/>
    </row>
    <row r="78" spans="1:7">
      <c r="A78" s="144" t="s">
        <v>319</v>
      </c>
      <c r="B78" s="167"/>
      <c r="C78" s="167"/>
      <c r="D78" s="167">
        <v>58.59</v>
      </c>
      <c r="E78" s="167"/>
      <c r="F78" s="167"/>
      <c r="G78" s="167"/>
    </row>
    <row r="79" spans="1:7">
      <c r="A79" s="144" t="s">
        <v>423</v>
      </c>
      <c r="B79" s="167">
        <v>8</v>
      </c>
      <c r="C79" s="167">
        <v>3.8</v>
      </c>
      <c r="D79" s="167">
        <f t="shared" si="7"/>
        <v>30.4</v>
      </c>
      <c r="E79" s="167"/>
      <c r="F79" s="167"/>
      <c r="G79" s="167"/>
    </row>
    <row r="80" spans="1:7">
      <c r="A80" s="144" t="s">
        <v>424</v>
      </c>
      <c r="B80" s="167">
        <v>8</v>
      </c>
      <c r="C80" s="167">
        <v>3.8</v>
      </c>
      <c r="D80" s="167">
        <f t="shared" si="7"/>
        <v>30.4</v>
      </c>
      <c r="E80" s="167"/>
      <c r="F80" s="167"/>
      <c r="G80" s="167"/>
    </row>
    <row r="81" spans="1:7">
      <c r="A81" s="144" t="s">
        <v>433</v>
      </c>
      <c r="B81" s="167">
        <v>21.1</v>
      </c>
      <c r="C81" s="167">
        <v>0.9</v>
      </c>
      <c r="D81" s="167">
        <f>B81*C81*2</f>
        <v>37.979999999999997</v>
      </c>
      <c r="E81" s="167"/>
      <c r="F81" s="167"/>
      <c r="G81" s="167"/>
    </row>
    <row r="82" spans="1:7">
      <c r="A82" s="144" t="s">
        <v>432</v>
      </c>
      <c r="B82" s="167">
        <v>24.56</v>
      </c>
      <c r="C82" s="167"/>
      <c r="D82" s="167">
        <f>B82*2</f>
        <v>49.12</v>
      </c>
      <c r="E82" s="167"/>
      <c r="F82" s="167"/>
      <c r="G82" s="167"/>
    </row>
    <row r="83" spans="1:7">
      <c r="A83" s="144" t="s">
        <v>168</v>
      </c>
      <c r="B83" s="167">
        <v>70.599999999999994</v>
      </c>
      <c r="C83" s="167">
        <v>3.8</v>
      </c>
      <c r="D83" s="167">
        <f t="shared" si="7"/>
        <v>268.27999999999997</v>
      </c>
      <c r="E83" s="167"/>
      <c r="F83" s="167"/>
      <c r="G83" s="167"/>
    </row>
    <row r="84" spans="1:7">
      <c r="A84" s="694" t="s">
        <v>321</v>
      </c>
      <c r="B84" s="695"/>
      <c r="C84" s="696"/>
      <c r="D84" s="184">
        <f>SUM(D73:D83)</f>
        <v>818.67</v>
      </c>
      <c r="E84" s="185"/>
      <c r="F84" s="185"/>
      <c r="G84" s="185"/>
    </row>
    <row r="85" spans="1:7">
      <c r="A85" s="725" t="s">
        <v>322</v>
      </c>
      <c r="B85" s="725"/>
      <c r="C85" s="725"/>
      <c r="D85" s="725"/>
      <c r="E85" s="725"/>
      <c r="F85" s="725"/>
      <c r="G85" s="725"/>
    </row>
    <row r="86" spans="1:7">
      <c r="A86" s="204" t="s">
        <v>191</v>
      </c>
      <c r="B86" s="204" t="s">
        <v>317</v>
      </c>
      <c r="C86" s="204" t="s">
        <v>200</v>
      </c>
      <c r="D86" s="204" t="s">
        <v>201</v>
      </c>
      <c r="E86" s="204"/>
      <c r="F86" s="204"/>
      <c r="G86" s="204"/>
    </row>
    <row r="87" spans="1:7">
      <c r="A87" s="166" t="s">
        <v>418</v>
      </c>
      <c r="B87" s="167">
        <v>16.899999999999999</v>
      </c>
      <c r="C87" s="167">
        <v>3.8</v>
      </c>
      <c r="D87" s="167">
        <f>B87*C87</f>
        <v>64.22</v>
      </c>
      <c r="E87" s="167"/>
      <c r="F87" s="167"/>
      <c r="G87" s="167"/>
    </row>
    <row r="88" spans="1:7">
      <c r="A88" s="175" t="s">
        <v>419</v>
      </c>
      <c r="B88" s="167">
        <v>14.9</v>
      </c>
      <c r="C88" s="167">
        <v>3.8</v>
      </c>
      <c r="D88" s="167">
        <f t="shared" ref="D88:D94" si="8">B88*C88</f>
        <v>56.62</v>
      </c>
      <c r="E88" s="167"/>
      <c r="F88" s="167"/>
      <c r="G88" s="167"/>
    </row>
    <row r="89" spans="1:7">
      <c r="A89" s="144" t="s">
        <v>420</v>
      </c>
      <c r="B89" s="167">
        <v>14.9</v>
      </c>
      <c r="C89" s="167">
        <v>3.8</v>
      </c>
      <c r="D89" s="167">
        <f t="shared" si="8"/>
        <v>56.62</v>
      </c>
      <c r="E89" s="167"/>
      <c r="F89" s="167"/>
      <c r="G89" s="167"/>
    </row>
    <row r="90" spans="1:7">
      <c r="A90" s="144" t="s">
        <v>421</v>
      </c>
      <c r="B90" s="167">
        <v>9</v>
      </c>
      <c r="C90" s="167">
        <v>3.8</v>
      </c>
      <c r="D90" s="167">
        <f t="shared" si="8"/>
        <v>34.200000000000003</v>
      </c>
      <c r="E90" s="167"/>
      <c r="F90" s="167"/>
      <c r="G90" s="167"/>
    </row>
    <row r="91" spans="1:7">
      <c r="A91" s="144" t="s">
        <v>422</v>
      </c>
      <c r="B91" s="167">
        <v>34.799999999999997</v>
      </c>
      <c r="C91" s="167">
        <v>3.8</v>
      </c>
      <c r="D91" s="167">
        <f t="shared" si="8"/>
        <v>132.24</v>
      </c>
      <c r="E91" s="167"/>
      <c r="F91" s="167"/>
      <c r="G91" s="167"/>
    </row>
    <row r="92" spans="1:7">
      <c r="A92" s="144" t="s">
        <v>319</v>
      </c>
      <c r="B92" s="167"/>
      <c r="C92" s="167"/>
      <c r="D92" s="167">
        <v>58.59</v>
      </c>
      <c r="E92" s="167"/>
      <c r="F92" s="167"/>
      <c r="G92" s="167"/>
    </row>
    <row r="93" spans="1:7">
      <c r="A93" s="144" t="s">
        <v>423</v>
      </c>
      <c r="B93" s="167">
        <v>8</v>
      </c>
      <c r="C93" s="167">
        <v>3.8</v>
      </c>
      <c r="D93" s="167">
        <f t="shared" si="8"/>
        <v>30.4</v>
      </c>
      <c r="E93" s="167"/>
      <c r="F93" s="167"/>
      <c r="G93" s="167"/>
    </row>
    <row r="94" spans="1:7">
      <c r="A94" s="144" t="s">
        <v>424</v>
      </c>
      <c r="B94" s="167">
        <v>8</v>
      </c>
      <c r="C94" s="167">
        <v>3.8</v>
      </c>
      <c r="D94" s="167">
        <f t="shared" si="8"/>
        <v>30.4</v>
      </c>
      <c r="E94" s="167"/>
      <c r="F94" s="167"/>
      <c r="G94" s="167"/>
    </row>
    <row r="95" spans="1:7">
      <c r="A95" s="144" t="s">
        <v>168</v>
      </c>
      <c r="B95" s="167">
        <v>58.2</v>
      </c>
      <c r="C95" s="167">
        <v>1.1000000000000001</v>
      </c>
      <c r="D95" s="167">
        <f>(B95*C95)</f>
        <v>64.02</v>
      </c>
      <c r="E95" s="167"/>
      <c r="F95" s="167"/>
      <c r="G95" s="167"/>
    </row>
    <row r="96" spans="1:7">
      <c r="A96" s="694" t="s">
        <v>324</v>
      </c>
      <c r="B96" s="695"/>
      <c r="C96" s="696"/>
      <c r="D96" s="184">
        <f>SUM(D87:D95)</f>
        <v>527.30999999999995</v>
      </c>
      <c r="E96" s="185"/>
      <c r="F96" s="185"/>
      <c r="G96" s="185"/>
    </row>
    <row r="97" spans="1:7">
      <c r="A97" s="725" t="s">
        <v>325</v>
      </c>
      <c r="B97" s="725"/>
      <c r="C97" s="725"/>
      <c r="D97" s="725"/>
      <c r="E97" s="725"/>
      <c r="F97" s="725"/>
      <c r="G97" s="725"/>
    </row>
    <row r="98" spans="1:7">
      <c r="A98" s="204" t="s">
        <v>191</v>
      </c>
      <c r="B98" s="204" t="s">
        <v>317</v>
      </c>
      <c r="C98" s="204" t="s">
        <v>200</v>
      </c>
      <c r="D98" s="204" t="s">
        <v>201</v>
      </c>
      <c r="E98" s="204"/>
      <c r="F98" s="204"/>
      <c r="G98" s="204"/>
    </row>
    <row r="99" spans="1:7">
      <c r="A99" s="166" t="s">
        <v>418</v>
      </c>
      <c r="B99" s="167">
        <v>16.899999999999999</v>
      </c>
      <c r="C99" s="167">
        <v>3.8</v>
      </c>
      <c r="D99" s="167">
        <f>B99*C99</f>
        <v>64.22</v>
      </c>
      <c r="E99" s="167"/>
      <c r="F99" s="167"/>
      <c r="G99" s="167"/>
    </row>
    <row r="100" spans="1:7">
      <c r="A100" s="175" t="s">
        <v>419</v>
      </c>
      <c r="B100" s="167">
        <v>14.9</v>
      </c>
      <c r="C100" s="167">
        <v>3.8</v>
      </c>
      <c r="D100" s="167">
        <f t="shared" ref="D100:D103" si="9">B100*C100</f>
        <v>56.62</v>
      </c>
      <c r="E100" s="167"/>
      <c r="F100" s="167"/>
      <c r="G100" s="167"/>
    </row>
    <row r="101" spans="1:7">
      <c r="A101" s="144" t="s">
        <v>420</v>
      </c>
      <c r="B101" s="167">
        <v>14.9</v>
      </c>
      <c r="C101" s="167">
        <v>3.8</v>
      </c>
      <c r="D101" s="167">
        <f t="shared" si="9"/>
        <v>56.62</v>
      </c>
      <c r="E101" s="167"/>
      <c r="F101" s="167"/>
      <c r="G101" s="167"/>
    </row>
    <row r="102" spans="1:7">
      <c r="A102" s="144" t="s">
        <v>421</v>
      </c>
      <c r="B102" s="167">
        <v>9</v>
      </c>
      <c r="C102" s="167">
        <v>3.8</v>
      </c>
      <c r="D102" s="167">
        <f t="shared" si="9"/>
        <v>34.200000000000003</v>
      </c>
      <c r="E102" s="167"/>
      <c r="F102" s="167"/>
      <c r="G102" s="167"/>
    </row>
    <row r="103" spans="1:7">
      <c r="A103" s="144" t="s">
        <v>422</v>
      </c>
      <c r="B103" s="167">
        <v>34.799999999999997</v>
      </c>
      <c r="C103" s="167">
        <v>3.8</v>
      </c>
      <c r="D103" s="167">
        <f t="shared" si="9"/>
        <v>132.24</v>
      </c>
      <c r="E103" s="167"/>
      <c r="F103" s="167"/>
      <c r="G103" s="167"/>
    </row>
    <row r="104" spans="1:7">
      <c r="A104" s="144" t="s">
        <v>319</v>
      </c>
      <c r="B104" s="167"/>
      <c r="C104" s="167"/>
      <c r="D104" s="167">
        <v>58.59</v>
      </c>
      <c r="E104" s="167"/>
      <c r="F104" s="167"/>
      <c r="G104" s="167"/>
    </row>
    <row r="105" spans="1:7">
      <c r="A105" s="144" t="s">
        <v>423</v>
      </c>
      <c r="B105" s="167">
        <v>8</v>
      </c>
      <c r="C105" s="167">
        <v>3.8</v>
      </c>
      <c r="D105" s="167">
        <f t="shared" ref="D105:D106" si="10">B105*C105</f>
        <v>30.4</v>
      </c>
      <c r="E105" s="167"/>
      <c r="F105" s="167"/>
      <c r="G105" s="167"/>
    </row>
    <row r="106" spans="1:7">
      <c r="A106" s="144" t="s">
        <v>424</v>
      </c>
      <c r="B106" s="167">
        <v>8</v>
      </c>
      <c r="C106" s="167">
        <v>3.8</v>
      </c>
      <c r="D106" s="167">
        <f t="shared" si="10"/>
        <v>30.4</v>
      </c>
      <c r="E106" s="167"/>
      <c r="F106" s="167"/>
      <c r="G106" s="167"/>
    </row>
    <row r="107" spans="1:7">
      <c r="A107" s="694" t="s">
        <v>329</v>
      </c>
      <c r="B107" s="695"/>
      <c r="C107" s="696"/>
      <c r="D107" s="184">
        <f>SUM(D99:D106)</f>
        <v>463.29</v>
      </c>
      <c r="E107" s="185"/>
      <c r="F107" s="185"/>
      <c r="G107" s="185"/>
    </row>
    <row r="108" spans="1:7">
      <c r="A108" s="725" t="s">
        <v>428</v>
      </c>
      <c r="B108" s="725"/>
      <c r="C108" s="725"/>
      <c r="D108" s="725"/>
      <c r="E108" s="725"/>
      <c r="F108" s="725"/>
      <c r="G108" s="725"/>
    </row>
    <row r="109" spans="1:7">
      <c r="A109" s="204" t="s">
        <v>191</v>
      </c>
      <c r="B109" s="204" t="s">
        <v>317</v>
      </c>
      <c r="C109" s="204" t="s">
        <v>200</v>
      </c>
      <c r="D109" s="204" t="s">
        <v>201</v>
      </c>
      <c r="E109" s="204"/>
      <c r="F109" s="204"/>
      <c r="G109" s="204"/>
    </row>
    <row r="110" spans="1:7">
      <c r="A110" s="144" t="s">
        <v>168</v>
      </c>
      <c r="B110" s="167">
        <v>58.2</v>
      </c>
      <c r="C110" s="167">
        <v>1.1000000000000001</v>
      </c>
      <c r="D110" s="167">
        <f>(B110*C110)</f>
        <v>64.02</v>
      </c>
      <c r="E110" s="167"/>
      <c r="F110" s="167"/>
      <c r="G110" s="167"/>
    </row>
    <row r="111" spans="1:7">
      <c r="A111" s="694" t="s">
        <v>328</v>
      </c>
      <c r="B111" s="695"/>
      <c r="C111" s="696"/>
      <c r="D111" s="184">
        <f>D110</f>
        <v>64.02</v>
      </c>
      <c r="E111" s="185"/>
      <c r="F111" s="185"/>
      <c r="G111" s="185"/>
    </row>
    <row r="112" spans="1:7">
      <c r="A112" s="725" t="s">
        <v>368</v>
      </c>
      <c r="B112" s="725"/>
      <c r="C112" s="725"/>
      <c r="D112" s="725"/>
      <c r="E112" s="725"/>
      <c r="F112" s="725"/>
      <c r="G112" s="725"/>
    </row>
    <row r="113" spans="1:7">
      <c r="A113" s="726" t="s">
        <v>321</v>
      </c>
      <c r="B113" s="727"/>
      <c r="C113" s="728"/>
      <c r="D113" s="188">
        <f>D84</f>
        <v>818.67</v>
      </c>
    </row>
    <row r="114" spans="1:7">
      <c r="A114" s="726" t="s">
        <v>324</v>
      </c>
      <c r="B114" s="727"/>
      <c r="C114" s="728"/>
      <c r="D114" s="188">
        <f>D96</f>
        <v>527.30999999999995</v>
      </c>
    </row>
    <row r="115" spans="1:7">
      <c r="A115" s="694" t="s">
        <v>330</v>
      </c>
      <c r="B115" s="695"/>
      <c r="C115" s="696"/>
      <c r="D115" s="184">
        <f>D113-D114</f>
        <v>291.36</v>
      </c>
    </row>
    <row r="116" spans="1:7">
      <c r="A116" s="725" t="s">
        <v>331</v>
      </c>
      <c r="B116" s="725"/>
      <c r="C116" s="725"/>
      <c r="D116" s="725"/>
      <c r="E116" s="725"/>
      <c r="F116" s="725"/>
      <c r="G116" s="725"/>
    </row>
    <row r="117" spans="1:7" ht="45">
      <c r="A117" s="204" t="s">
        <v>191</v>
      </c>
      <c r="B117" s="204" t="s">
        <v>199</v>
      </c>
      <c r="C117" s="204" t="s">
        <v>200</v>
      </c>
      <c r="D117" s="190" t="s">
        <v>337</v>
      </c>
      <c r="E117" s="190" t="s">
        <v>336</v>
      </c>
      <c r="F117" s="204"/>
      <c r="G117" s="204"/>
    </row>
    <row r="118" spans="1:7">
      <c r="A118" s="166" t="s">
        <v>332</v>
      </c>
      <c r="B118" s="167">
        <v>81.08</v>
      </c>
      <c r="C118" s="167"/>
      <c r="D118" s="167">
        <v>23.88</v>
      </c>
      <c r="E118" s="167">
        <f>B118-D118</f>
        <v>57.2</v>
      </c>
      <c r="F118" s="167"/>
      <c r="G118" s="167"/>
    </row>
    <row r="119" spans="1:7">
      <c r="A119" s="166" t="s">
        <v>429</v>
      </c>
      <c r="B119" s="167">
        <v>32.35</v>
      </c>
      <c r="C119" s="167">
        <v>4.9000000000000004</v>
      </c>
      <c r="D119" s="167">
        <v>13.8</v>
      </c>
      <c r="E119" s="167">
        <f>(B119*C119)-D119</f>
        <v>144.72</v>
      </c>
      <c r="F119" s="167"/>
      <c r="G119" s="167"/>
    </row>
    <row r="120" spans="1:7">
      <c r="A120" s="166" t="s">
        <v>430</v>
      </c>
      <c r="B120" s="167">
        <v>32.35</v>
      </c>
      <c r="C120" s="167">
        <v>4.9000000000000004</v>
      </c>
      <c r="D120" s="167">
        <v>7.64</v>
      </c>
      <c r="E120" s="167">
        <f>(B120*C120)-D120</f>
        <v>150.88</v>
      </c>
      <c r="F120" s="167"/>
      <c r="G120" s="167"/>
    </row>
    <row r="121" spans="1:7">
      <c r="A121" s="166" t="s">
        <v>333</v>
      </c>
      <c r="B121" s="167">
        <v>81.08</v>
      </c>
      <c r="C121" s="167"/>
      <c r="D121" s="167">
        <v>13.4</v>
      </c>
      <c r="E121" s="167">
        <f>B121-D121</f>
        <v>67.680000000000007</v>
      </c>
      <c r="F121" s="167"/>
      <c r="G121" s="167"/>
    </row>
    <row r="122" spans="1:7">
      <c r="A122" s="694" t="s">
        <v>321</v>
      </c>
      <c r="B122" s="695"/>
      <c r="C122" s="695"/>
      <c r="D122" s="696"/>
      <c r="E122" s="191">
        <f>SUM(E118:E121)</f>
        <v>420.48</v>
      </c>
      <c r="F122" s="185"/>
      <c r="G122" s="185"/>
    </row>
    <row r="123" spans="1:7">
      <c r="A123" s="725" t="s">
        <v>405</v>
      </c>
      <c r="B123" s="725"/>
      <c r="C123" s="725"/>
      <c r="D123" s="725"/>
      <c r="E123" s="725"/>
      <c r="F123" s="725"/>
      <c r="G123" s="725"/>
    </row>
    <row r="124" spans="1:7" ht="45">
      <c r="A124" s="204" t="s">
        <v>191</v>
      </c>
      <c r="B124" s="204" t="s">
        <v>199</v>
      </c>
      <c r="C124" s="204" t="s">
        <v>200</v>
      </c>
      <c r="D124" s="190" t="s">
        <v>337</v>
      </c>
      <c r="E124" s="190" t="s">
        <v>336</v>
      </c>
      <c r="F124" s="204"/>
      <c r="G124" s="204"/>
    </row>
    <row r="125" spans="1:7">
      <c r="A125" s="166" t="s">
        <v>332</v>
      </c>
      <c r="B125" s="167">
        <v>10</v>
      </c>
      <c r="C125" s="167">
        <v>1.1000000000000001</v>
      </c>
      <c r="D125" s="167"/>
      <c r="E125" s="167">
        <f>B125*C125</f>
        <v>11</v>
      </c>
      <c r="F125" s="167"/>
      <c r="G125" s="167"/>
    </row>
    <row r="126" spans="1:7">
      <c r="A126" s="166" t="s">
        <v>429</v>
      </c>
      <c r="B126" s="167">
        <v>32.35</v>
      </c>
      <c r="C126" s="167">
        <v>1.1000000000000001</v>
      </c>
      <c r="D126" s="167"/>
      <c r="E126" s="167">
        <f t="shared" ref="E126:E128" si="11">B126*C126</f>
        <v>35.590000000000003</v>
      </c>
      <c r="F126" s="167"/>
      <c r="G126" s="167"/>
    </row>
    <row r="127" spans="1:7">
      <c r="A127" s="166" t="s">
        <v>430</v>
      </c>
      <c r="B127" s="167">
        <v>24.45</v>
      </c>
      <c r="C127" s="167">
        <v>1.1000000000000001</v>
      </c>
      <c r="D127" s="167"/>
      <c r="E127" s="167">
        <f t="shared" si="11"/>
        <v>26.9</v>
      </c>
      <c r="F127" s="167"/>
      <c r="G127" s="167"/>
    </row>
    <row r="128" spans="1:7">
      <c r="A128" s="166" t="s">
        <v>333</v>
      </c>
      <c r="B128" s="167">
        <v>9.0500000000000007</v>
      </c>
      <c r="C128" s="167">
        <v>1.1000000000000001</v>
      </c>
      <c r="D128" s="167"/>
      <c r="E128" s="167">
        <f t="shared" si="11"/>
        <v>9.9600000000000009</v>
      </c>
      <c r="F128" s="167"/>
      <c r="G128" s="167"/>
    </row>
    <row r="129" spans="1:7">
      <c r="A129" s="694" t="s">
        <v>339</v>
      </c>
      <c r="B129" s="695"/>
      <c r="C129" s="695"/>
      <c r="D129" s="696"/>
      <c r="E129" s="191">
        <f>SUM(E125:E128)</f>
        <v>83.45</v>
      </c>
      <c r="F129" s="185"/>
      <c r="G129" s="185"/>
    </row>
    <row r="130" spans="1:7">
      <c r="A130" s="725" t="s">
        <v>367</v>
      </c>
      <c r="B130" s="725"/>
      <c r="C130" s="725"/>
      <c r="D130" s="725"/>
      <c r="E130" s="725"/>
      <c r="F130" s="725"/>
      <c r="G130" s="725"/>
    </row>
    <row r="131" spans="1:7">
      <c r="A131" s="726" t="s">
        <v>321</v>
      </c>
      <c r="B131" s="727"/>
      <c r="C131" s="728"/>
      <c r="D131" s="188">
        <f>E122</f>
        <v>420.48</v>
      </c>
    </row>
    <row r="132" spans="1:7">
      <c r="A132" s="726" t="s">
        <v>324</v>
      </c>
      <c r="B132" s="727"/>
      <c r="C132" s="728"/>
      <c r="D132" s="188">
        <f>E129</f>
        <v>83.45</v>
      </c>
    </row>
    <row r="133" spans="1:7">
      <c r="A133" s="694" t="s">
        <v>330</v>
      </c>
      <c r="B133" s="695"/>
      <c r="C133" s="696"/>
      <c r="D133" s="184">
        <f>D131-D132</f>
        <v>337.03</v>
      </c>
    </row>
    <row r="134" spans="1:7">
      <c r="A134" s="725" t="s">
        <v>369</v>
      </c>
      <c r="B134" s="725"/>
      <c r="C134" s="725"/>
      <c r="D134" s="725"/>
      <c r="E134" s="725"/>
      <c r="F134" s="725"/>
      <c r="G134" s="725"/>
    </row>
    <row r="135" spans="1:7">
      <c r="A135" s="204" t="s">
        <v>191</v>
      </c>
      <c r="B135" s="204" t="s">
        <v>201</v>
      </c>
      <c r="C135" s="204" t="s">
        <v>365</v>
      </c>
      <c r="D135" s="204" t="s">
        <v>362</v>
      </c>
      <c r="E135" s="204" t="s">
        <v>363</v>
      </c>
      <c r="F135" s="204"/>
      <c r="G135" s="204"/>
    </row>
    <row r="136" spans="1:7">
      <c r="A136" s="166" t="s">
        <v>418</v>
      </c>
      <c r="B136" s="167">
        <v>23</v>
      </c>
      <c r="C136" s="167">
        <v>23</v>
      </c>
      <c r="D136" s="167">
        <v>16.899999999999999</v>
      </c>
      <c r="E136" s="167">
        <v>0.9</v>
      </c>
      <c r="F136" s="167"/>
      <c r="G136" s="167"/>
    </row>
    <row r="137" spans="1:7">
      <c r="A137" s="175" t="s">
        <v>419</v>
      </c>
      <c r="B137" s="167">
        <v>13.7</v>
      </c>
      <c r="C137" s="167">
        <v>13.7</v>
      </c>
      <c r="D137" s="167">
        <v>14.9</v>
      </c>
      <c r="E137" s="167">
        <v>0.9</v>
      </c>
      <c r="F137" s="167"/>
      <c r="G137" s="167"/>
    </row>
    <row r="138" spans="1:7">
      <c r="A138" s="144" t="s">
        <v>420</v>
      </c>
      <c r="B138" s="167">
        <v>13.7</v>
      </c>
      <c r="C138" s="167">
        <v>13.7</v>
      </c>
      <c r="D138" s="167">
        <v>14.9</v>
      </c>
      <c r="E138" s="167">
        <v>0.9</v>
      </c>
      <c r="F138" s="167"/>
      <c r="G138" s="167"/>
    </row>
    <row r="139" spans="1:7">
      <c r="A139" s="144" t="s">
        <v>421</v>
      </c>
      <c r="B139" s="167">
        <v>5</v>
      </c>
      <c r="C139" s="167">
        <v>5</v>
      </c>
      <c r="D139" s="167">
        <v>9</v>
      </c>
      <c r="E139" s="167">
        <v>0.9</v>
      </c>
      <c r="F139" s="167"/>
      <c r="G139" s="167"/>
    </row>
    <row r="140" spans="1:7">
      <c r="A140" s="144" t="s">
        <v>422</v>
      </c>
      <c r="B140" s="167">
        <v>68.7</v>
      </c>
      <c r="C140" s="167">
        <v>68.7</v>
      </c>
      <c r="D140" s="167">
        <v>34.799999999999997</v>
      </c>
      <c r="E140" s="167">
        <v>1.8</v>
      </c>
      <c r="F140" s="167"/>
      <c r="G140" s="167"/>
    </row>
    <row r="141" spans="1:7">
      <c r="A141" s="144" t="s">
        <v>319</v>
      </c>
      <c r="B141" s="167">
        <v>16.350000000000001</v>
      </c>
      <c r="C141" s="167">
        <v>16.350000000000001</v>
      </c>
      <c r="D141" s="167">
        <v>13.55</v>
      </c>
      <c r="E141" s="167">
        <v>5.45</v>
      </c>
      <c r="F141" s="167"/>
      <c r="G141" s="167"/>
    </row>
    <row r="142" spans="1:7">
      <c r="A142" s="144" t="s">
        <v>423</v>
      </c>
      <c r="B142" s="167">
        <v>3.75</v>
      </c>
      <c r="C142" s="167">
        <v>3.75</v>
      </c>
      <c r="D142" s="167">
        <v>8</v>
      </c>
      <c r="E142" s="167">
        <v>0.8</v>
      </c>
      <c r="F142" s="167"/>
      <c r="G142" s="167"/>
    </row>
    <row r="143" spans="1:7">
      <c r="A143" s="144" t="s">
        <v>424</v>
      </c>
      <c r="B143" s="167">
        <v>3.75</v>
      </c>
      <c r="C143" s="167">
        <v>3.75</v>
      </c>
      <c r="D143" s="167">
        <v>8</v>
      </c>
      <c r="E143" s="167">
        <v>0.8</v>
      </c>
      <c r="F143" s="167"/>
      <c r="G143" s="167"/>
    </row>
    <row r="144" spans="1:7">
      <c r="A144" s="144" t="s">
        <v>168</v>
      </c>
      <c r="B144" s="167"/>
      <c r="C144" s="167">
        <v>300.60000000000002</v>
      </c>
      <c r="D144" s="167">
        <v>70.599999999999994</v>
      </c>
      <c r="E144" s="167">
        <v>12.4</v>
      </c>
      <c r="F144" s="167"/>
      <c r="G144" s="167"/>
    </row>
    <row r="145" spans="1:8">
      <c r="A145" s="205" t="s">
        <v>366</v>
      </c>
      <c r="B145" s="184">
        <f>SUM(B136:B144)</f>
        <v>147.94999999999999</v>
      </c>
      <c r="C145" s="184">
        <f>SUM(C136:C144)</f>
        <v>448.55</v>
      </c>
      <c r="D145" s="184">
        <f>SUM(D136:D144)</f>
        <v>190.65</v>
      </c>
      <c r="E145" s="184">
        <f>SUM(E136:E144)</f>
        <v>24.85</v>
      </c>
      <c r="F145" s="185"/>
      <c r="G145" s="185"/>
    </row>
    <row r="146" spans="1:8">
      <c r="A146" s="711" t="s">
        <v>360</v>
      </c>
      <c r="B146" s="712"/>
      <c r="C146" s="712"/>
      <c r="D146" s="712"/>
      <c r="E146" s="713"/>
      <c r="F146" s="201"/>
      <c r="G146" s="201"/>
    </row>
    <row r="147" spans="1:8">
      <c r="A147" s="717" t="s">
        <v>69</v>
      </c>
      <c r="B147" s="721" t="s">
        <v>208</v>
      </c>
      <c r="C147" s="722"/>
      <c r="D147" s="717" t="s">
        <v>203</v>
      </c>
      <c r="E147" s="717" t="s">
        <v>199</v>
      </c>
      <c r="F147" s="202"/>
      <c r="G147" s="202"/>
    </row>
    <row r="148" spans="1:8">
      <c r="A148" s="717"/>
      <c r="B148" s="204" t="s">
        <v>204</v>
      </c>
      <c r="C148" s="204" t="s">
        <v>200</v>
      </c>
      <c r="D148" s="717"/>
      <c r="E148" s="717"/>
    </row>
    <row r="149" spans="1:8" ht="17.25" customHeight="1">
      <c r="A149" s="144" t="s">
        <v>239</v>
      </c>
      <c r="B149" s="167">
        <v>3</v>
      </c>
      <c r="C149" s="167">
        <v>0.6</v>
      </c>
      <c r="D149" s="167">
        <v>10</v>
      </c>
      <c r="E149" s="174">
        <f>(B149+0.04)*D149</f>
        <v>30.4</v>
      </c>
    </row>
    <row r="150" spans="1:8">
      <c r="A150" s="144" t="s">
        <v>242</v>
      </c>
      <c r="B150" s="167">
        <v>2</v>
      </c>
      <c r="C150" s="167">
        <v>0.8</v>
      </c>
      <c r="D150" s="167">
        <v>4</v>
      </c>
      <c r="E150" s="174">
        <f t="shared" ref="E150:E152" si="12">(B150+0.04)*D150</f>
        <v>8.16</v>
      </c>
    </row>
    <row r="151" spans="1:8">
      <c r="A151" s="144" t="s">
        <v>244</v>
      </c>
      <c r="B151" s="167">
        <v>0.8</v>
      </c>
      <c r="C151" s="167">
        <v>0.4</v>
      </c>
      <c r="D151" s="167">
        <v>6</v>
      </c>
      <c r="E151" s="174">
        <f t="shared" si="12"/>
        <v>5.04</v>
      </c>
    </row>
    <row r="152" spans="1:8">
      <c r="A152" s="144" t="s">
        <v>245</v>
      </c>
      <c r="B152" s="167">
        <v>2</v>
      </c>
      <c r="C152" s="167">
        <v>1.5</v>
      </c>
      <c r="D152" s="167">
        <v>2</v>
      </c>
      <c r="E152" s="174">
        <f t="shared" si="12"/>
        <v>4.08</v>
      </c>
    </row>
    <row r="153" spans="1:8">
      <c r="D153" s="205" t="s">
        <v>294</v>
      </c>
      <c r="E153" s="184">
        <f>SUM(E149:E152)</f>
        <v>47.68</v>
      </c>
    </row>
    <row r="154" spans="1:8">
      <c r="A154" s="725" t="s">
        <v>396</v>
      </c>
      <c r="B154" s="725"/>
      <c r="C154" s="725"/>
      <c r="D154" s="725"/>
      <c r="E154" s="725"/>
      <c r="F154" s="725"/>
      <c r="G154" s="725"/>
      <c r="H154" s="218"/>
    </row>
    <row r="155" spans="1:8">
      <c r="A155" s="726" t="s">
        <v>401</v>
      </c>
      <c r="B155" s="727"/>
      <c r="C155" s="728"/>
      <c r="D155" s="188">
        <f>(H24+H25+H28+H29+H30)*2</f>
        <v>112.16</v>
      </c>
    </row>
    <row r="156" spans="1:8">
      <c r="A156" s="694" t="s">
        <v>294</v>
      </c>
      <c r="B156" s="695"/>
      <c r="C156" s="696"/>
      <c r="D156" s="184">
        <f>D155</f>
        <v>112.16</v>
      </c>
    </row>
    <row r="157" spans="1:8">
      <c r="A157" s="725" t="s">
        <v>397</v>
      </c>
      <c r="B157" s="725"/>
      <c r="C157" s="725"/>
      <c r="D157" s="725"/>
      <c r="E157" s="725"/>
      <c r="F157" s="725"/>
      <c r="G157" s="725"/>
    </row>
    <row r="158" spans="1:8">
      <c r="A158" s="726" t="s">
        <v>21</v>
      </c>
      <c r="B158" s="727"/>
      <c r="C158" s="728"/>
      <c r="D158" s="188">
        <f>D96</f>
        <v>527.30999999999995</v>
      </c>
    </row>
    <row r="159" spans="1:8">
      <c r="A159" s="726" t="s">
        <v>22</v>
      </c>
      <c r="B159" s="727"/>
      <c r="C159" s="728"/>
      <c r="D159" s="188">
        <f>E129</f>
        <v>83.45</v>
      </c>
    </row>
    <row r="160" spans="1:8">
      <c r="A160" s="694" t="s">
        <v>294</v>
      </c>
      <c r="B160" s="695"/>
      <c r="C160" s="696"/>
      <c r="D160" s="184">
        <f>D158+D159</f>
        <v>610.76</v>
      </c>
    </row>
    <row r="161" spans="1:7" ht="15.75" thickBot="1"/>
    <row r="162" spans="1:7">
      <c r="A162" s="697" t="s">
        <v>507</v>
      </c>
      <c r="B162" s="698"/>
      <c r="C162" s="698"/>
      <c r="D162" s="698"/>
      <c r="E162" s="698"/>
      <c r="F162" s="698"/>
      <c r="G162" s="699"/>
    </row>
    <row r="163" spans="1:7">
      <c r="A163" s="700" t="s">
        <v>502</v>
      </c>
      <c r="B163" s="701"/>
      <c r="C163" s="701"/>
      <c r="D163" s="702"/>
      <c r="E163" s="703" t="s">
        <v>121</v>
      </c>
      <c r="F163" s="703"/>
      <c r="G163" s="219" t="s">
        <v>503</v>
      </c>
    </row>
    <row r="164" spans="1:7">
      <c r="A164" s="704" t="s">
        <v>504</v>
      </c>
      <c r="B164" s="705"/>
      <c r="C164" s="705"/>
      <c r="D164" s="705"/>
      <c r="E164" s="706">
        <v>5516.99</v>
      </c>
      <c r="F164" s="707"/>
      <c r="G164" s="220" t="s">
        <v>53</v>
      </c>
    </row>
    <row r="165" spans="1:7">
      <c r="A165" s="704" t="s">
        <v>505</v>
      </c>
      <c r="B165" s="705"/>
      <c r="C165" s="705"/>
      <c r="D165" s="705"/>
      <c r="E165" s="706">
        <v>307.95</v>
      </c>
      <c r="F165" s="707"/>
      <c r="G165" s="220" t="s">
        <v>14</v>
      </c>
    </row>
    <row r="166" spans="1:7" ht="15.75" thickBot="1">
      <c r="A166" s="729" t="s">
        <v>506</v>
      </c>
      <c r="B166" s="730"/>
      <c r="C166" s="730"/>
      <c r="D166" s="730"/>
      <c r="E166" s="731">
        <v>66.38</v>
      </c>
      <c r="F166" s="732"/>
      <c r="G166" s="221" t="s">
        <v>53</v>
      </c>
    </row>
    <row r="167" spans="1:7">
      <c r="A167" s="735" t="s">
        <v>294</v>
      </c>
      <c r="B167" s="736"/>
      <c r="C167" s="736"/>
      <c r="D167" s="737"/>
      <c r="E167" s="222">
        <f>SUM(E164+E166)</f>
        <v>5583.37</v>
      </c>
      <c r="F167" s="223"/>
    </row>
    <row r="169" spans="1:7">
      <c r="A169" s="725" t="s">
        <v>822</v>
      </c>
      <c r="B169" s="725"/>
      <c r="C169" s="725"/>
      <c r="D169" s="725"/>
      <c r="E169" s="725"/>
      <c r="F169" s="725"/>
      <c r="G169" s="725"/>
    </row>
    <row r="170" spans="1:7">
      <c r="A170" s="144"/>
      <c r="B170" s="144" t="s">
        <v>663</v>
      </c>
      <c r="C170" s="144">
        <v>1.25</v>
      </c>
      <c r="D170" s="144"/>
      <c r="E170" s="144" t="s">
        <v>664</v>
      </c>
      <c r="F170" s="287">
        <v>0.3</v>
      </c>
      <c r="G170" s="212"/>
    </row>
    <row r="171" spans="1:7">
      <c r="A171" s="144"/>
      <c r="B171" s="144"/>
      <c r="C171" s="144"/>
      <c r="D171" s="144"/>
      <c r="E171" s="144"/>
      <c r="F171" s="144"/>
      <c r="G171" s="212"/>
    </row>
    <row r="172" spans="1:7">
      <c r="A172" s="288" t="s">
        <v>665</v>
      </c>
      <c r="B172" s="288" t="s">
        <v>666</v>
      </c>
      <c r="C172" s="288" t="s">
        <v>73</v>
      </c>
      <c r="D172" s="288" t="s">
        <v>667</v>
      </c>
      <c r="E172" s="288" t="s">
        <v>668</v>
      </c>
      <c r="F172" s="288" t="s">
        <v>669</v>
      </c>
      <c r="G172" s="212"/>
    </row>
    <row r="173" spans="1:7">
      <c r="A173" s="288" t="s">
        <v>209</v>
      </c>
      <c r="B173" s="144">
        <v>120</v>
      </c>
      <c r="C173" s="144">
        <v>120</v>
      </c>
      <c r="D173" s="144">
        <f>B173*C173/10000</f>
        <v>1.44</v>
      </c>
      <c r="E173" s="144">
        <f>D173*$C$170</f>
        <v>1.8</v>
      </c>
      <c r="F173" s="144">
        <f t="shared" ref="F173:F201" si="13">(B173*2+C173*2)*30</f>
        <v>14400</v>
      </c>
      <c r="G173" s="212"/>
    </row>
    <row r="174" spans="1:7">
      <c r="A174" s="288" t="s">
        <v>210</v>
      </c>
      <c r="B174" s="144">
        <v>120</v>
      </c>
      <c r="C174" s="144">
        <v>120</v>
      </c>
      <c r="D174" s="144">
        <f t="shared" ref="D174:D201" si="14">B174*C174/10000</f>
        <v>1.44</v>
      </c>
      <c r="E174" s="144">
        <f t="shared" ref="E174:E201" si="15">D174*$C$170</f>
        <v>1.8</v>
      </c>
      <c r="F174" s="144">
        <f t="shared" si="13"/>
        <v>14400</v>
      </c>
      <c r="G174" s="212"/>
    </row>
    <row r="175" spans="1:7">
      <c r="A175" s="288" t="s">
        <v>211</v>
      </c>
      <c r="B175" s="144">
        <v>120</v>
      </c>
      <c r="C175" s="144">
        <v>120</v>
      </c>
      <c r="D175" s="144">
        <f t="shared" si="14"/>
        <v>1.44</v>
      </c>
      <c r="E175" s="144">
        <f t="shared" si="15"/>
        <v>1.8</v>
      </c>
      <c r="F175" s="144">
        <f t="shared" si="13"/>
        <v>14400</v>
      </c>
      <c r="G175" s="212"/>
    </row>
    <row r="176" spans="1:7">
      <c r="A176" s="288" t="s">
        <v>212</v>
      </c>
      <c r="B176" s="144">
        <v>120</v>
      </c>
      <c r="C176" s="144">
        <v>120</v>
      </c>
      <c r="D176" s="144">
        <f t="shared" si="14"/>
        <v>1.44</v>
      </c>
      <c r="E176" s="144">
        <f t="shared" si="15"/>
        <v>1.8</v>
      </c>
      <c r="F176" s="144">
        <f t="shared" si="13"/>
        <v>14400</v>
      </c>
      <c r="G176" s="212"/>
    </row>
    <row r="177" spans="1:7">
      <c r="A177" s="288" t="s">
        <v>213</v>
      </c>
      <c r="B177" s="144">
        <v>120</v>
      </c>
      <c r="C177" s="144">
        <v>120</v>
      </c>
      <c r="D177" s="144">
        <f t="shared" si="14"/>
        <v>1.44</v>
      </c>
      <c r="E177" s="144">
        <f t="shared" si="15"/>
        <v>1.8</v>
      </c>
      <c r="F177" s="144">
        <f t="shared" si="13"/>
        <v>14400</v>
      </c>
      <c r="G177" s="212"/>
    </row>
    <row r="178" spans="1:7">
      <c r="A178" s="288" t="s">
        <v>214</v>
      </c>
      <c r="B178" s="144">
        <v>120</v>
      </c>
      <c r="C178" s="144">
        <v>120</v>
      </c>
      <c r="D178" s="144">
        <f t="shared" si="14"/>
        <v>1.44</v>
      </c>
      <c r="E178" s="144">
        <f t="shared" si="15"/>
        <v>1.8</v>
      </c>
      <c r="F178" s="144">
        <f t="shared" si="13"/>
        <v>14400</v>
      </c>
      <c r="G178" s="212"/>
    </row>
    <row r="179" spans="1:7">
      <c r="A179" s="288" t="s">
        <v>215</v>
      </c>
      <c r="B179" s="144">
        <v>120</v>
      </c>
      <c r="C179" s="144">
        <v>120</v>
      </c>
      <c r="D179" s="144">
        <f t="shared" si="14"/>
        <v>1.44</v>
      </c>
      <c r="E179" s="144">
        <f t="shared" si="15"/>
        <v>1.8</v>
      </c>
      <c r="F179" s="144">
        <f t="shared" si="13"/>
        <v>14400</v>
      </c>
      <c r="G179" s="212"/>
    </row>
    <row r="180" spans="1:7">
      <c r="A180" s="288" t="s">
        <v>216</v>
      </c>
      <c r="B180" s="144">
        <v>120</v>
      </c>
      <c r="C180" s="144">
        <v>120</v>
      </c>
      <c r="D180" s="144">
        <f t="shared" si="14"/>
        <v>1.44</v>
      </c>
      <c r="E180" s="144">
        <f t="shared" si="15"/>
        <v>1.8</v>
      </c>
      <c r="F180" s="144">
        <f t="shared" si="13"/>
        <v>14400</v>
      </c>
      <c r="G180" s="212"/>
    </row>
    <row r="181" spans="1:7">
      <c r="A181" s="288" t="s">
        <v>217</v>
      </c>
      <c r="B181" s="144">
        <v>120</v>
      </c>
      <c r="C181" s="144">
        <v>120</v>
      </c>
      <c r="D181" s="144">
        <f t="shared" si="14"/>
        <v>1.44</v>
      </c>
      <c r="E181" s="144">
        <f t="shared" si="15"/>
        <v>1.8</v>
      </c>
      <c r="F181" s="144">
        <f t="shared" si="13"/>
        <v>14400</v>
      </c>
      <c r="G181" s="212"/>
    </row>
    <row r="182" spans="1:7">
      <c r="A182" s="288" t="s">
        <v>218</v>
      </c>
      <c r="B182" s="144">
        <v>130</v>
      </c>
      <c r="C182" s="144">
        <v>130</v>
      </c>
      <c r="D182" s="144">
        <f t="shared" si="14"/>
        <v>1.69</v>
      </c>
      <c r="E182" s="144">
        <f t="shared" si="15"/>
        <v>2.1124999999999998</v>
      </c>
      <c r="F182" s="144">
        <f t="shared" si="13"/>
        <v>15600</v>
      </c>
      <c r="G182" s="212"/>
    </row>
    <row r="183" spans="1:7">
      <c r="A183" s="288" t="s">
        <v>670</v>
      </c>
      <c r="B183" s="144">
        <v>130</v>
      </c>
      <c r="C183" s="144">
        <v>130</v>
      </c>
      <c r="D183" s="144">
        <f t="shared" si="14"/>
        <v>1.69</v>
      </c>
      <c r="E183" s="144">
        <f t="shared" si="15"/>
        <v>2.1124999999999998</v>
      </c>
      <c r="F183" s="144">
        <f t="shared" si="13"/>
        <v>15600</v>
      </c>
      <c r="G183" s="212"/>
    </row>
    <row r="184" spans="1:7">
      <c r="A184" s="288" t="s">
        <v>671</v>
      </c>
      <c r="B184" s="144">
        <v>120</v>
      </c>
      <c r="C184" s="144">
        <v>120</v>
      </c>
      <c r="D184" s="144">
        <f t="shared" si="14"/>
        <v>1.44</v>
      </c>
      <c r="E184" s="144">
        <f t="shared" si="15"/>
        <v>1.8</v>
      </c>
      <c r="F184" s="144">
        <f t="shared" si="13"/>
        <v>14400</v>
      </c>
      <c r="G184" s="212"/>
    </row>
    <row r="185" spans="1:7">
      <c r="A185" s="288" t="s">
        <v>672</v>
      </c>
      <c r="B185" s="144">
        <v>120</v>
      </c>
      <c r="C185" s="144">
        <v>120</v>
      </c>
      <c r="D185" s="144">
        <f t="shared" si="14"/>
        <v>1.44</v>
      </c>
      <c r="E185" s="144">
        <f t="shared" si="15"/>
        <v>1.8</v>
      </c>
      <c r="F185" s="144">
        <f t="shared" si="13"/>
        <v>14400</v>
      </c>
      <c r="G185" s="212"/>
    </row>
    <row r="186" spans="1:7">
      <c r="A186" s="288" t="s">
        <v>673</v>
      </c>
      <c r="B186" s="144">
        <v>140</v>
      </c>
      <c r="C186" s="144">
        <v>140</v>
      </c>
      <c r="D186" s="144">
        <f t="shared" si="14"/>
        <v>1.96</v>
      </c>
      <c r="E186" s="144">
        <f t="shared" si="15"/>
        <v>2.4500000000000002</v>
      </c>
      <c r="F186" s="144">
        <f t="shared" si="13"/>
        <v>16800</v>
      </c>
      <c r="G186" s="212"/>
    </row>
    <row r="187" spans="1:7">
      <c r="A187" s="288" t="s">
        <v>674</v>
      </c>
      <c r="B187" s="144">
        <v>120</v>
      </c>
      <c r="C187" s="144">
        <v>120</v>
      </c>
      <c r="D187" s="144">
        <f t="shared" si="14"/>
        <v>1.44</v>
      </c>
      <c r="E187" s="144">
        <f t="shared" si="15"/>
        <v>1.8</v>
      </c>
      <c r="F187" s="144">
        <f t="shared" si="13"/>
        <v>14400</v>
      </c>
      <c r="G187" s="212"/>
    </row>
    <row r="188" spans="1:7">
      <c r="A188" s="288" t="s">
        <v>675</v>
      </c>
      <c r="B188" s="144">
        <v>130</v>
      </c>
      <c r="C188" s="144">
        <v>130</v>
      </c>
      <c r="D188" s="144">
        <f t="shared" si="14"/>
        <v>1.69</v>
      </c>
      <c r="E188" s="144">
        <f t="shared" si="15"/>
        <v>2.1124999999999998</v>
      </c>
      <c r="F188" s="144">
        <f t="shared" si="13"/>
        <v>15600</v>
      </c>
      <c r="G188" s="212"/>
    </row>
    <row r="189" spans="1:7">
      <c r="A189" s="288" t="s">
        <v>676</v>
      </c>
      <c r="B189" s="144">
        <v>120</v>
      </c>
      <c r="C189" s="144">
        <v>120</v>
      </c>
      <c r="D189" s="144">
        <f t="shared" si="14"/>
        <v>1.44</v>
      </c>
      <c r="E189" s="144">
        <f t="shared" si="15"/>
        <v>1.8</v>
      </c>
      <c r="F189" s="144">
        <f t="shared" si="13"/>
        <v>14400</v>
      </c>
      <c r="G189" s="212"/>
    </row>
    <row r="190" spans="1:7">
      <c r="A190" s="288" t="s">
        <v>677</v>
      </c>
      <c r="B190" s="144">
        <v>120</v>
      </c>
      <c r="C190" s="144">
        <v>120</v>
      </c>
      <c r="D190" s="144">
        <f t="shared" si="14"/>
        <v>1.44</v>
      </c>
      <c r="E190" s="144">
        <f t="shared" si="15"/>
        <v>1.8</v>
      </c>
      <c r="F190" s="144">
        <f t="shared" si="13"/>
        <v>14400</v>
      </c>
      <c r="G190" s="212"/>
    </row>
    <row r="191" spans="1:7">
      <c r="A191" s="288" t="s">
        <v>678</v>
      </c>
      <c r="B191" s="144">
        <v>130</v>
      </c>
      <c r="C191" s="144">
        <v>130</v>
      </c>
      <c r="D191" s="144">
        <f t="shared" si="14"/>
        <v>1.69</v>
      </c>
      <c r="E191" s="144">
        <f t="shared" si="15"/>
        <v>2.1124999999999998</v>
      </c>
      <c r="F191" s="144">
        <f t="shared" si="13"/>
        <v>15600</v>
      </c>
      <c r="G191" s="212"/>
    </row>
    <row r="192" spans="1:7">
      <c r="A192" s="288" t="s">
        <v>679</v>
      </c>
      <c r="B192" s="144">
        <v>130</v>
      </c>
      <c r="C192" s="144">
        <v>130</v>
      </c>
      <c r="D192" s="144">
        <f t="shared" si="14"/>
        <v>1.69</v>
      </c>
      <c r="E192" s="144">
        <f t="shared" si="15"/>
        <v>2.1124999999999998</v>
      </c>
      <c r="F192" s="144">
        <f t="shared" si="13"/>
        <v>15600</v>
      </c>
      <c r="G192" s="212"/>
    </row>
    <row r="193" spans="1:7">
      <c r="A193" s="288" t="s">
        <v>680</v>
      </c>
      <c r="B193" s="144">
        <v>120</v>
      </c>
      <c r="C193" s="144">
        <v>120</v>
      </c>
      <c r="D193" s="144">
        <f t="shared" si="14"/>
        <v>1.44</v>
      </c>
      <c r="E193" s="144">
        <f t="shared" si="15"/>
        <v>1.8</v>
      </c>
      <c r="F193" s="144">
        <f t="shared" si="13"/>
        <v>14400</v>
      </c>
      <c r="G193" s="212"/>
    </row>
    <row r="194" spans="1:7">
      <c r="A194" s="288" t="s">
        <v>681</v>
      </c>
      <c r="B194" s="144">
        <v>100</v>
      </c>
      <c r="C194" s="144">
        <v>100</v>
      </c>
      <c r="D194" s="144">
        <f t="shared" si="14"/>
        <v>1</v>
      </c>
      <c r="E194" s="144">
        <f t="shared" si="15"/>
        <v>1.25</v>
      </c>
      <c r="F194" s="144">
        <f t="shared" si="13"/>
        <v>12000</v>
      </c>
      <c r="G194" s="212"/>
    </row>
    <row r="195" spans="1:7">
      <c r="A195" s="288" t="s">
        <v>682</v>
      </c>
      <c r="B195" s="144">
        <v>150</v>
      </c>
      <c r="C195" s="144">
        <v>150</v>
      </c>
      <c r="D195" s="144">
        <f t="shared" si="14"/>
        <v>2.25</v>
      </c>
      <c r="E195" s="144">
        <f t="shared" si="15"/>
        <v>2.8125</v>
      </c>
      <c r="F195" s="144">
        <f t="shared" si="13"/>
        <v>18000</v>
      </c>
      <c r="G195" s="212"/>
    </row>
    <row r="196" spans="1:7">
      <c r="A196" s="288" t="s">
        <v>683</v>
      </c>
      <c r="B196" s="144">
        <v>140</v>
      </c>
      <c r="C196" s="144">
        <v>140</v>
      </c>
      <c r="D196" s="144">
        <f t="shared" si="14"/>
        <v>1.96</v>
      </c>
      <c r="E196" s="144">
        <f t="shared" si="15"/>
        <v>2.4500000000000002</v>
      </c>
      <c r="F196" s="144">
        <f t="shared" si="13"/>
        <v>16800</v>
      </c>
      <c r="G196" s="212"/>
    </row>
    <row r="197" spans="1:7">
      <c r="A197" s="288" t="s">
        <v>684</v>
      </c>
      <c r="B197" s="144">
        <v>120</v>
      </c>
      <c r="C197" s="144">
        <v>120</v>
      </c>
      <c r="D197" s="144">
        <f t="shared" si="14"/>
        <v>1.44</v>
      </c>
      <c r="E197" s="144">
        <f t="shared" si="15"/>
        <v>1.8</v>
      </c>
      <c r="F197" s="144">
        <f t="shared" si="13"/>
        <v>14400</v>
      </c>
      <c r="G197" s="212"/>
    </row>
    <row r="198" spans="1:7">
      <c r="A198" s="288" t="s">
        <v>685</v>
      </c>
      <c r="B198" s="144">
        <v>120</v>
      </c>
      <c r="C198" s="144">
        <v>120</v>
      </c>
      <c r="D198" s="144">
        <f t="shared" si="14"/>
        <v>1.44</v>
      </c>
      <c r="E198" s="144">
        <f t="shared" si="15"/>
        <v>1.8</v>
      </c>
      <c r="F198" s="144">
        <f t="shared" si="13"/>
        <v>14400</v>
      </c>
      <c r="G198" s="212"/>
    </row>
    <row r="199" spans="1:7">
      <c r="A199" s="288" t="s">
        <v>686</v>
      </c>
      <c r="B199" s="144">
        <v>120</v>
      </c>
      <c r="C199" s="144">
        <v>120</v>
      </c>
      <c r="D199" s="144">
        <f t="shared" si="14"/>
        <v>1.44</v>
      </c>
      <c r="E199" s="144">
        <f t="shared" si="15"/>
        <v>1.8</v>
      </c>
      <c r="F199" s="144">
        <f t="shared" si="13"/>
        <v>14400</v>
      </c>
      <c r="G199" s="212"/>
    </row>
    <row r="200" spans="1:7">
      <c r="A200" s="288" t="s">
        <v>687</v>
      </c>
      <c r="B200" s="144">
        <v>120</v>
      </c>
      <c r="C200" s="144">
        <v>120</v>
      </c>
      <c r="D200" s="144">
        <f t="shared" si="14"/>
        <v>1.44</v>
      </c>
      <c r="E200" s="144">
        <f t="shared" si="15"/>
        <v>1.8</v>
      </c>
      <c r="F200" s="144">
        <f t="shared" si="13"/>
        <v>14400</v>
      </c>
      <c r="G200" s="212"/>
    </row>
    <row r="201" spans="1:7">
      <c r="A201" s="288" t="s">
        <v>688</v>
      </c>
      <c r="B201" s="144">
        <v>120</v>
      </c>
      <c r="C201" s="144">
        <v>120</v>
      </c>
      <c r="D201" s="144">
        <f t="shared" si="14"/>
        <v>1.44</v>
      </c>
      <c r="E201" s="144">
        <f t="shared" si="15"/>
        <v>1.8</v>
      </c>
      <c r="F201" s="144">
        <f t="shared" si="13"/>
        <v>14400</v>
      </c>
      <c r="G201" s="212"/>
    </row>
    <row r="202" spans="1:7">
      <c r="A202" s="212"/>
      <c r="B202" s="212"/>
      <c r="C202" s="212"/>
      <c r="D202" s="288">
        <f>SUM(D173:D201)</f>
        <v>44.42</v>
      </c>
      <c r="E202" s="288">
        <f>SUM(E173:E201)</f>
        <v>55.524999999999999</v>
      </c>
      <c r="F202" s="288">
        <f>SUM(F173:F201)</f>
        <v>429600</v>
      </c>
      <c r="G202" s="212"/>
    </row>
    <row r="203" spans="1:7">
      <c r="A203" s="212"/>
      <c r="B203" s="212"/>
      <c r="C203" s="212"/>
      <c r="D203" s="212"/>
      <c r="E203" s="212"/>
      <c r="F203" s="212"/>
      <c r="G203" s="212"/>
    </row>
    <row r="204" spans="1:7">
      <c r="A204" s="212"/>
      <c r="B204" s="212"/>
      <c r="C204" s="212"/>
      <c r="D204" s="288" t="s">
        <v>667</v>
      </c>
      <c r="E204" s="288" t="s">
        <v>668</v>
      </c>
      <c r="F204" s="288" t="s">
        <v>821</v>
      </c>
      <c r="G204" s="212"/>
    </row>
    <row r="205" spans="1:7">
      <c r="A205" s="212"/>
      <c r="B205" s="212"/>
      <c r="C205" s="212"/>
      <c r="D205" s="288">
        <f>SUM(D173:D201)</f>
        <v>44.42</v>
      </c>
      <c r="E205" s="288">
        <f>SUM(E173:E201)</f>
        <v>55.524999999999999</v>
      </c>
      <c r="F205" s="288">
        <f>F202/10000</f>
        <v>42.96</v>
      </c>
      <c r="G205" s="212"/>
    </row>
    <row r="208" spans="1:7">
      <c r="A208" s="734" t="s">
        <v>898</v>
      </c>
      <c r="B208" s="734"/>
      <c r="C208" s="734"/>
      <c r="D208" s="734"/>
      <c r="E208" s="734"/>
    </row>
    <row r="209" spans="1:5">
      <c r="A209" s="306" t="s">
        <v>0</v>
      </c>
      <c r="B209" s="306" t="s">
        <v>899</v>
      </c>
      <c r="C209" s="307" t="s">
        <v>900</v>
      </c>
      <c r="D209" s="306" t="s">
        <v>901</v>
      </c>
      <c r="E209" s="306" t="s">
        <v>902</v>
      </c>
    </row>
    <row r="210" spans="1:5" ht="45">
      <c r="A210" s="308" t="s">
        <v>28</v>
      </c>
      <c r="B210" s="309" t="s">
        <v>903</v>
      </c>
      <c r="C210" s="310" t="s">
        <v>926</v>
      </c>
      <c r="D210" s="308" t="s">
        <v>71</v>
      </c>
      <c r="E210" s="311">
        <v>1</v>
      </c>
    </row>
    <row r="211" spans="1:5" ht="120">
      <c r="A211" s="308" t="s">
        <v>31</v>
      </c>
      <c r="B211" s="309" t="s">
        <v>904</v>
      </c>
      <c r="C211" s="310" t="s">
        <v>927</v>
      </c>
      <c r="D211" s="308" t="s">
        <v>16</v>
      </c>
      <c r="E211" s="311">
        <f>6.4*1.3</f>
        <v>8.32</v>
      </c>
    </row>
    <row r="212" spans="1:5" ht="30">
      <c r="A212" s="308" t="s">
        <v>34</v>
      </c>
      <c r="B212" s="309" t="s">
        <v>905</v>
      </c>
      <c r="C212" s="310" t="s">
        <v>906</v>
      </c>
      <c r="D212" s="308" t="s">
        <v>16</v>
      </c>
      <c r="E212" s="311">
        <f>E211*0.8</f>
        <v>6.66</v>
      </c>
    </row>
    <row r="213" spans="1:5" ht="90">
      <c r="A213" s="308" t="s">
        <v>37</v>
      </c>
      <c r="B213" s="310" t="s">
        <v>907</v>
      </c>
      <c r="C213" s="310" t="s">
        <v>908</v>
      </c>
      <c r="D213" s="308" t="s">
        <v>14</v>
      </c>
      <c r="E213" s="312">
        <f>6.14+0.68</f>
        <v>6.82</v>
      </c>
    </row>
    <row r="214" spans="1:5" ht="60">
      <c r="A214" s="308" t="s">
        <v>54</v>
      </c>
      <c r="B214" s="310" t="s">
        <v>909</v>
      </c>
      <c r="C214" s="310" t="s">
        <v>930</v>
      </c>
      <c r="D214" s="308" t="s">
        <v>20</v>
      </c>
      <c r="E214" s="311">
        <v>25</v>
      </c>
    </row>
    <row r="215" spans="1:5">
      <c r="A215" s="308" t="s">
        <v>140</v>
      </c>
      <c r="B215" s="310" t="s">
        <v>910</v>
      </c>
      <c r="C215" s="310"/>
      <c r="D215" s="308" t="s">
        <v>485</v>
      </c>
      <c r="E215" s="312">
        <v>15</v>
      </c>
    </row>
    <row r="216" spans="1:5">
      <c r="A216" s="308" t="s">
        <v>141</v>
      </c>
      <c r="B216" s="310" t="s">
        <v>911</v>
      </c>
      <c r="C216" s="310" t="s">
        <v>912</v>
      </c>
      <c r="D216" s="308" t="s">
        <v>485</v>
      </c>
      <c r="E216" s="312">
        <v>17</v>
      </c>
    </row>
    <row r="217" spans="1:5" ht="30">
      <c r="A217" s="308" t="s">
        <v>189</v>
      </c>
      <c r="B217" s="310" t="s">
        <v>914</v>
      </c>
      <c r="C217" s="310"/>
      <c r="D217" s="308" t="s">
        <v>485</v>
      </c>
      <c r="E217" s="312">
        <v>3</v>
      </c>
    </row>
    <row r="218" spans="1:5" ht="30">
      <c r="A218" s="308" t="s">
        <v>913</v>
      </c>
      <c r="B218" s="310" t="s">
        <v>916</v>
      </c>
      <c r="C218" s="310"/>
      <c r="D218" s="308" t="s">
        <v>485</v>
      </c>
      <c r="E218" s="312">
        <v>4</v>
      </c>
    </row>
    <row r="219" spans="1:5" ht="45">
      <c r="A219" s="308" t="s">
        <v>915</v>
      </c>
      <c r="B219" s="310" t="s">
        <v>918</v>
      </c>
      <c r="C219" s="310" t="s">
        <v>928</v>
      </c>
      <c r="D219" s="308" t="s">
        <v>485</v>
      </c>
      <c r="E219" s="312">
        <v>4</v>
      </c>
    </row>
    <row r="220" spans="1:5" ht="30">
      <c r="A220" s="308" t="s">
        <v>917</v>
      </c>
      <c r="B220" s="310" t="s">
        <v>920</v>
      </c>
      <c r="C220" s="310"/>
      <c r="D220" s="308" t="s">
        <v>485</v>
      </c>
      <c r="E220" s="312">
        <v>30</v>
      </c>
    </row>
    <row r="221" spans="1:5" ht="30">
      <c r="A221" s="308" t="s">
        <v>919</v>
      </c>
      <c r="B221" s="310" t="s">
        <v>922</v>
      </c>
      <c r="C221" s="310"/>
      <c r="D221" s="308" t="s">
        <v>485</v>
      </c>
      <c r="E221" s="312">
        <v>2</v>
      </c>
    </row>
    <row r="222" spans="1:5" ht="30">
      <c r="A222" s="308" t="s">
        <v>921</v>
      </c>
      <c r="B222" s="310" t="s">
        <v>924</v>
      </c>
      <c r="C222" s="310"/>
      <c r="D222" s="308" t="s">
        <v>485</v>
      </c>
      <c r="E222" s="312">
        <v>4</v>
      </c>
    </row>
    <row r="223" spans="1:5" ht="30">
      <c r="A223" s="308" t="s">
        <v>923</v>
      </c>
      <c r="B223" s="310" t="s">
        <v>925</v>
      </c>
      <c r="C223" s="310"/>
      <c r="D223" s="308" t="s">
        <v>485</v>
      </c>
      <c r="E223" s="312">
        <v>4</v>
      </c>
    </row>
  </sheetData>
  <mergeCells count="129">
    <mergeCell ref="A159:C159"/>
    <mergeCell ref="A160:C160"/>
    <mergeCell ref="B54:C54"/>
    <mergeCell ref="B55:C55"/>
    <mergeCell ref="A155:C155"/>
    <mergeCell ref="A156:C156"/>
    <mergeCell ref="A157:G157"/>
    <mergeCell ref="A158:C158"/>
    <mergeCell ref="A154:G154"/>
    <mergeCell ref="A146:E146"/>
    <mergeCell ref="A147:A148"/>
    <mergeCell ref="B147:C147"/>
    <mergeCell ref="D147:D148"/>
    <mergeCell ref="E147:E148"/>
    <mergeCell ref="A130:G130"/>
    <mergeCell ref="A131:C131"/>
    <mergeCell ref="A132:C132"/>
    <mergeCell ref="A133:C133"/>
    <mergeCell ref="A134:G134"/>
    <mergeCell ref="A123:G123"/>
    <mergeCell ref="A129:D129"/>
    <mergeCell ref="A116:G116"/>
    <mergeCell ref="A122:D122"/>
    <mergeCell ref="A111:C111"/>
    <mergeCell ref="A112:G112"/>
    <mergeCell ref="A113:C113"/>
    <mergeCell ref="A114:C114"/>
    <mergeCell ref="A115:C115"/>
    <mergeCell ref="A107:C107"/>
    <mergeCell ref="A108:G108"/>
    <mergeCell ref="A96:C96"/>
    <mergeCell ref="A97:G97"/>
    <mergeCell ref="A84:C84"/>
    <mergeCell ref="A85:G85"/>
    <mergeCell ref="A70:F70"/>
    <mergeCell ref="A71:G71"/>
    <mergeCell ref="B65:C65"/>
    <mergeCell ref="B66:C66"/>
    <mergeCell ref="B67:C67"/>
    <mergeCell ref="B68:C68"/>
    <mergeCell ref="B69:C69"/>
    <mergeCell ref="A63:A64"/>
    <mergeCell ref="B63:C63"/>
    <mergeCell ref="D63:D64"/>
    <mergeCell ref="E63:E64"/>
    <mergeCell ref="F63:F64"/>
    <mergeCell ref="G63:G64"/>
    <mergeCell ref="B64:C64"/>
    <mergeCell ref="B60:C60"/>
    <mergeCell ref="A61:F61"/>
    <mergeCell ref="A62:G62"/>
    <mergeCell ref="A58:A59"/>
    <mergeCell ref="B58:C58"/>
    <mergeCell ref="D58:D59"/>
    <mergeCell ref="E58:E59"/>
    <mergeCell ref="F58:F59"/>
    <mergeCell ref="G58:G59"/>
    <mergeCell ref="B59:C59"/>
    <mergeCell ref="G51:G52"/>
    <mergeCell ref="B52:C52"/>
    <mergeCell ref="B53:C53"/>
    <mergeCell ref="A56:F56"/>
    <mergeCell ref="A57:G57"/>
    <mergeCell ref="A49:F49"/>
    <mergeCell ref="A50:G50"/>
    <mergeCell ref="A51:A52"/>
    <mergeCell ref="B51:C51"/>
    <mergeCell ref="D51:D52"/>
    <mergeCell ref="E51:E52"/>
    <mergeCell ref="F51:F52"/>
    <mergeCell ref="B45:C45"/>
    <mergeCell ref="B46:C46"/>
    <mergeCell ref="B47:C47"/>
    <mergeCell ref="B48:C48"/>
    <mergeCell ref="A43:A44"/>
    <mergeCell ref="B43:C43"/>
    <mergeCell ref="D43:D44"/>
    <mergeCell ref="E43:E44"/>
    <mergeCell ref="F43:F44"/>
    <mergeCell ref="A26:A27"/>
    <mergeCell ref="B26:C26"/>
    <mergeCell ref="D26:D27"/>
    <mergeCell ref="E26:E27"/>
    <mergeCell ref="F26:F27"/>
    <mergeCell ref="G26:G27"/>
    <mergeCell ref="H26:H27"/>
    <mergeCell ref="B36:C36"/>
    <mergeCell ref="G43:G44"/>
    <mergeCell ref="B44:C44"/>
    <mergeCell ref="A41:F41"/>
    <mergeCell ref="A42:G42"/>
    <mergeCell ref="B37:C37"/>
    <mergeCell ref="B38:C38"/>
    <mergeCell ref="B39:C39"/>
    <mergeCell ref="B40:C40"/>
    <mergeCell ref="A33:G33"/>
    <mergeCell ref="A34:A35"/>
    <mergeCell ref="B34:C34"/>
    <mergeCell ref="D34:D35"/>
    <mergeCell ref="E34:E35"/>
    <mergeCell ref="F34:F35"/>
    <mergeCell ref="G34:G35"/>
    <mergeCell ref="B35:C35"/>
    <mergeCell ref="A18:C18"/>
    <mergeCell ref="A20:A21"/>
    <mergeCell ref="B20:C20"/>
    <mergeCell ref="D20:D21"/>
    <mergeCell ref="E20:E21"/>
    <mergeCell ref="F20:F21"/>
    <mergeCell ref="A1:G1"/>
    <mergeCell ref="A2:G2"/>
    <mergeCell ref="A3:F3"/>
    <mergeCell ref="A4:F4"/>
    <mergeCell ref="A5:G5"/>
    <mergeCell ref="G20:G21"/>
    <mergeCell ref="A19:H19"/>
    <mergeCell ref="H20:H21"/>
    <mergeCell ref="A208:E208"/>
    <mergeCell ref="A169:G169"/>
    <mergeCell ref="A167:D167"/>
    <mergeCell ref="A162:G162"/>
    <mergeCell ref="A163:D163"/>
    <mergeCell ref="E163:F163"/>
    <mergeCell ref="A164:D164"/>
    <mergeCell ref="E164:F164"/>
    <mergeCell ref="A165:D165"/>
    <mergeCell ref="E165:F165"/>
    <mergeCell ref="A166:D166"/>
    <mergeCell ref="E166:F166"/>
  </mergeCell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0"/>
  <sheetViews>
    <sheetView topLeftCell="A670" zoomScale="120" zoomScaleNormal="120" workbookViewId="0">
      <selection activeCell="D680" sqref="D680"/>
    </sheetView>
  </sheetViews>
  <sheetFormatPr defaultRowHeight="15"/>
  <cols>
    <col min="1" max="1" width="22.7109375" customWidth="1"/>
    <col min="2" max="2" width="18.28515625" customWidth="1"/>
    <col min="3" max="3" width="17.85546875" customWidth="1"/>
    <col min="4" max="4" width="15.85546875" customWidth="1"/>
    <col min="5" max="5" width="18.7109375" customWidth="1"/>
    <col min="6" max="6" width="12.85546875" customWidth="1"/>
    <col min="7" max="7" width="17.28515625" customWidth="1"/>
    <col min="8" max="8" width="16.28515625" customWidth="1"/>
    <col min="10" max="10" width="12.85546875" customWidth="1"/>
    <col min="13" max="13" width="12.85546875" customWidth="1"/>
  </cols>
  <sheetData>
    <row r="1" spans="1:9" ht="18.75">
      <c r="A1" s="708" t="s">
        <v>187</v>
      </c>
      <c r="B1" s="709"/>
      <c r="C1" s="709"/>
      <c r="D1" s="709"/>
      <c r="E1" s="709"/>
      <c r="F1" s="709"/>
      <c r="G1" s="710"/>
    </row>
    <row r="2" spans="1:9">
      <c r="A2" s="711" t="s">
        <v>188</v>
      </c>
      <c r="B2" s="712"/>
      <c r="C2" s="712"/>
      <c r="D2" s="712"/>
      <c r="E2" s="712"/>
      <c r="F2" s="712"/>
      <c r="G2" s="713"/>
    </row>
    <row r="3" spans="1:9">
      <c r="A3" s="714" t="s">
        <v>628</v>
      </c>
      <c r="B3" s="715"/>
      <c r="C3" s="715"/>
      <c r="D3" s="715"/>
      <c r="E3" s="715"/>
      <c r="F3" s="715"/>
      <c r="G3" s="163">
        <f>('Quadro de Áreas'!H4*0.3)*1.3</f>
        <v>1127.3900000000001</v>
      </c>
    </row>
    <row r="4" spans="1:9">
      <c r="A4" s="714" t="s">
        <v>249</v>
      </c>
      <c r="B4" s="715"/>
      <c r="C4" s="715"/>
      <c r="D4" s="715"/>
      <c r="E4" s="715"/>
      <c r="F4" s="715"/>
      <c r="G4" s="163">
        <f>G3</f>
        <v>1127.3900000000001</v>
      </c>
    </row>
    <row r="5" spans="1:9">
      <c r="A5" s="725" t="s">
        <v>122</v>
      </c>
      <c r="B5" s="725"/>
      <c r="C5" s="725"/>
      <c r="D5" s="725"/>
      <c r="E5" s="725"/>
      <c r="F5" s="725"/>
      <c r="G5" s="725"/>
    </row>
    <row r="6" spans="1:9" ht="15.75">
      <c r="A6" s="544" t="s">
        <v>190</v>
      </c>
      <c r="B6" s="544"/>
      <c r="C6" s="544"/>
      <c r="D6" s="544"/>
      <c r="E6" s="544"/>
      <c r="F6" s="544"/>
      <c r="G6" s="544"/>
    </row>
    <row r="7" spans="1:9">
      <c r="A7" s="165" t="s">
        <v>191</v>
      </c>
      <c r="B7" s="165" t="s">
        <v>199</v>
      </c>
      <c r="C7" s="165" t="s">
        <v>200</v>
      </c>
      <c r="D7" s="165" t="s">
        <v>201</v>
      </c>
      <c r="E7" s="165"/>
      <c r="F7" s="165"/>
      <c r="G7" s="165"/>
    </row>
    <row r="8" spans="1:9">
      <c r="A8" s="166" t="s">
        <v>198</v>
      </c>
      <c r="B8" s="167">
        <v>28.55</v>
      </c>
      <c r="C8" s="167">
        <v>3</v>
      </c>
      <c r="D8" s="167">
        <f>B8*C8</f>
        <v>85.65</v>
      </c>
      <c r="E8" s="167"/>
      <c r="F8" s="167"/>
      <c r="G8" s="167"/>
      <c r="I8" s="170"/>
    </row>
    <row r="9" spans="1:9">
      <c r="A9" s="175" t="s">
        <v>260</v>
      </c>
      <c r="B9" s="168"/>
      <c r="C9" s="168"/>
      <c r="D9" s="168">
        <v>32.65</v>
      </c>
      <c r="E9" s="168"/>
      <c r="F9" s="168"/>
      <c r="G9" s="168"/>
      <c r="I9" s="170"/>
    </row>
    <row r="10" spans="1:9">
      <c r="A10" s="144" t="s">
        <v>193</v>
      </c>
      <c r="B10" s="167">
        <v>20</v>
      </c>
      <c r="C10" s="167">
        <v>3</v>
      </c>
      <c r="D10" s="167">
        <f t="shared" ref="D10:D37" si="0">B10*C10</f>
        <v>60</v>
      </c>
      <c r="E10" s="167"/>
      <c r="F10" s="167"/>
      <c r="G10" s="167"/>
    </row>
    <row r="11" spans="1:9">
      <c r="A11" s="144" t="s">
        <v>250</v>
      </c>
      <c r="B11" s="167">
        <v>20</v>
      </c>
      <c r="C11" s="167">
        <v>3</v>
      </c>
      <c r="D11" s="167">
        <f t="shared" si="0"/>
        <v>60</v>
      </c>
      <c r="E11" s="167"/>
      <c r="F11" s="167"/>
      <c r="G11" s="167"/>
    </row>
    <row r="12" spans="1:9">
      <c r="A12" s="144" t="s">
        <v>251</v>
      </c>
      <c r="B12" s="167">
        <v>20</v>
      </c>
      <c r="C12" s="167">
        <v>3</v>
      </c>
      <c r="D12" s="167">
        <f t="shared" si="0"/>
        <v>60</v>
      </c>
      <c r="E12" s="167"/>
      <c r="F12" s="167"/>
      <c r="G12" s="167"/>
    </row>
    <row r="13" spans="1:9">
      <c r="A13" s="144" t="s">
        <v>252</v>
      </c>
      <c r="B13" s="167">
        <v>20</v>
      </c>
      <c r="C13" s="167">
        <v>3</v>
      </c>
      <c r="D13" s="167">
        <f t="shared" si="0"/>
        <v>60</v>
      </c>
      <c r="E13" s="167"/>
      <c r="F13" s="167"/>
      <c r="G13" s="167"/>
    </row>
    <row r="14" spans="1:9">
      <c r="A14" s="144" t="s">
        <v>253</v>
      </c>
      <c r="B14" s="167">
        <v>20</v>
      </c>
      <c r="C14" s="167">
        <v>3</v>
      </c>
      <c r="D14" s="167">
        <f t="shared" si="0"/>
        <v>60</v>
      </c>
      <c r="E14" s="167"/>
      <c r="F14" s="167"/>
      <c r="G14" s="167"/>
    </row>
    <row r="15" spans="1:9">
      <c r="A15" s="144" t="s">
        <v>254</v>
      </c>
      <c r="B15" s="167">
        <v>20</v>
      </c>
      <c r="C15" s="167">
        <v>3</v>
      </c>
      <c r="D15" s="167">
        <f t="shared" si="0"/>
        <v>60</v>
      </c>
      <c r="E15" s="167"/>
      <c r="F15" s="167"/>
      <c r="G15" s="167"/>
    </row>
    <row r="16" spans="1:9">
      <c r="A16" s="144" t="s">
        <v>255</v>
      </c>
      <c r="B16" s="167">
        <v>22</v>
      </c>
      <c r="C16" s="167">
        <v>3</v>
      </c>
      <c r="D16" s="167">
        <f t="shared" si="0"/>
        <v>66</v>
      </c>
      <c r="E16" s="167"/>
      <c r="F16" s="167"/>
      <c r="G16" s="167"/>
    </row>
    <row r="17" spans="1:7">
      <c r="A17" s="144" t="s">
        <v>256</v>
      </c>
      <c r="B17" s="167">
        <v>10.199999999999999</v>
      </c>
      <c r="C17" s="167">
        <v>3</v>
      </c>
      <c r="D17" s="167">
        <f t="shared" si="0"/>
        <v>30.6</v>
      </c>
      <c r="E17" s="167"/>
      <c r="F17" s="167"/>
      <c r="G17" s="167"/>
    </row>
    <row r="18" spans="1:7">
      <c r="A18" s="144" t="s">
        <v>194</v>
      </c>
      <c r="B18" s="167">
        <v>8.1</v>
      </c>
      <c r="C18" s="167">
        <v>3</v>
      </c>
      <c r="D18" s="167">
        <f t="shared" si="0"/>
        <v>24.3</v>
      </c>
      <c r="E18" s="167"/>
      <c r="F18" s="167"/>
      <c r="G18" s="167"/>
    </row>
    <row r="19" spans="1:7">
      <c r="A19" s="144" t="s">
        <v>195</v>
      </c>
      <c r="B19" s="167">
        <v>8.1</v>
      </c>
      <c r="C19" s="167">
        <v>3</v>
      </c>
      <c r="D19" s="167">
        <f t="shared" si="0"/>
        <v>24.3</v>
      </c>
      <c r="E19" s="167"/>
      <c r="F19" s="167"/>
      <c r="G19" s="167"/>
    </row>
    <row r="20" spans="1:7">
      <c r="A20" s="144" t="s">
        <v>257</v>
      </c>
      <c r="B20" s="167">
        <v>7</v>
      </c>
      <c r="C20" s="167">
        <v>3</v>
      </c>
      <c r="D20" s="167">
        <f t="shared" si="0"/>
        <v>21</v>
      </c>
      <c r="E20" s="167"/>
      <c r="F20" s="167"/>
      <c r="G20" s="167"/>
    </row>
    <row r="21" spans="1:7">
      <c r="A21" s="169" t="s">
        <v>258</v>
      </c>
      <c r="B21" s="168">
        <v>9.5500000000000007</v>
      </c>
      <c r="C21" s="167">
        <v>3</v>
      </c>
      <c r="D21" s="168">
        <f t="shared" si="0"/>
        <v>28.65</v>
      </c>
      <c r="E21" s="168"/>
      <c r="F21" s="168"/>
      <c r="G21" s="168"/>
    </row>
    <row r="22" spans="1:7">
      <c r="A22" s="169" t="s">
        <v>259</v>
      </c>
      <c r="B22" s="167">
        <v>12.2</v>
      </c>
      <c r="C22" s="167">
        <v>3.41</v>
      </c>
      <c r="D22" s="167">
        <f t="shared" si="0"/>
        <v>41.6</v>
      </c>
      <c r="E22" s="167"/>
      <c r="F22" s="167"/>
      <c r="G22" s="167"/>
    </row>
    <row r="23" spans="1:7">
      <c r="A23" s="169" t="s">
        <v>320</v>
      </c>
      <c r="B23" s="167"/>
      <c r="C23" s="167"/>
      <c r="D23" s="167">
        <v>6.57</v>
      </c>
      <c r="E23" s="167"/>
      <c r="F23" s="167"/>
      <c r="G23" s="167"/>
    </row>
    <row r="24" spans="1:7">
      <c r="A24" s="169" t="s">
        <v>323</v>
      </c>
      <c r="B24" s="167">
        <v>23.8</v>
      </c>
      <c r="C24" s="167">
        <v>3.78</v>
      </c>
      <c r="D24" s="167">
        <f>B24*C24</f>
        <v>89.96</v>
      </c>
      <c r="E24" s="167"/>
      <c r="F24" s="167"/>
      <c r="G24" s="167"/>
    </row>
    <row r="25" spans="1:7">
      <c r="A25" s="144" t="s">
        <v>266</v>
      </c>
      <c r="B25" s="167">
        <v>28.6</v>
      </c>
      <c r="C25" s="168">
        <v>3</v>
      </c>
      <c r="D25" s="167">
        <f t="shared" si="0"/>
        <v>85.8</v>
      </c>
      <c r="E25" s="167"/>
      <c r="F25" s="167"/>
      <c r="G25" s="167"/>
    </row>
    <row r="26" spans="1:7">
      <c r="A26" s="144" t="s">
        <v>267</v>
      </c>
      <c r="B26" s="167">
        <v>20.3</v>
      </c>
      <c r="C26" s="168">
        <v>3</v>
      </c>
      <c r="D26" s="167">
        <f t="shared" si="0"/>
        <v>60.9</v>
      </c>
      <c r="E26" s="167"/>
      <c r="F26" s="167"/>
      <c r="G26" s="167"/>
    </row>
    <row r="27" spans="1:7">
      <c r="A27" s="144" t="s">
        <v>268</v>
      </c>
      <c r="B27" s="167">
        <v>20</v>
      </c>
      <c r="C27" s="168">
        <v>3</v>
      </c>
      <c r="D27" s="167">
        <f t="shared" si="0"/>
        <v>60</v>
      </c>
      <c r="E27" s="167"/>
      <c r="F27" s="167"/>
      <c r="G27" s="167"/>
    </row>
    <row r="28" spans="1:7">
      <c r="A28" s="144" t="s">
        <v>269</v>
      </c>
      <c r="B28" s="167">
        <v>20</v>
      </c>
      <c r="C28" s="168">
        <v>3</v>
      </c>
      <c r="D28" s="167">
        <f t="shared" si="0"/>
        <v>60</v>
      </c>
      <c r="E28" s="167"/>
      <c r="F28" s="167"/>
      <c r="G28" s="167"/>
    </row>
    <row r="29" spans="1:7">
      <c r="A29" s="144" t="s">
        <v>270</v>
      </c>
      <c r="B29" s="167">
        <v>20</v>
      </c>
      <c r="C29" s="168">
        <v>3</v>
      </c>
      <c r="D29" s="167">
        <f t="shared" si="0"/>
        <v>60</v>
      </c>
      <c r="E29" s="167"/>
      <c r="F29" s="167"/>
      <c r="G29" s="167"/>
    </row>
    <row r="30" spans="1:7">
      <c r="A30" s="144" t="s">
        <v>271</v>
      </c>
      <c r="B30" s="167">
        <v>20</v>
      </c>
      <c r="C30" s="168">
        <v>3</v>
      </c>
      <c r="D30" s="167">
        <f t="shared" si="0"/>
        <v>60</v>
      </c>
      <c r="E30" s="167"/>
      <c r="F30" s="167"/>
      <c r="G30" s="167"/>
    </row>
    <row r="31" spans="1:7">
      <c r="A31" s="144" t="s">
        <v>272</v>
      </c>
      <c r="B31" s="167">
        <v>20</v>
      </c>
      <c r="C31" s="168">
        <v>3</v>
      </c>
      <c r="D31" s="167">
        <f t="shared" si="0"/>
        <v>60</v>
      </c>
      <c r="E31" s="167"/>
      <c r="F31" s="167"/>
      <c r="G31" s="167"/>
    </row>
    <row r="32" spans="1:7">
      <c r="A32" s="144" t="s">
        <v>273</v>
      </c>
      <c r="B32" s="168">
        <v>22</v>
      </c>
      <c r="C32" s="168">
        <v>3</v>
      </c>
      <c r="D32" s="167">
        <f t="shared" si="0"/>
        <v>66</v>
      </c>
      <c r="E32" s="167"/>
      <c r="F32" s="167"/>
      <c r="G32" s="167"/>
    </row>
    <row r="33" spans="1:7">
      <c r="A33" s="144" t="s">
        <v>384</v>
      </c>
      <c r="B33" s="168"/>
      <c r="C33" s="168"/>
      <c r="D33" s="167">
        <v>24.73</v>
      </c>
      <c r="E33" s="167"/>
      <c r="F33" s="167"/>
      <c r="G33" s="167"/>
    </row>
    <row r="34" spans="1:7">
      <c r="A34" s="144" t="s">
        <v>276</v>
      </c>
      <c r="B34" s="167">
        <v>22.07</v>
      </c>
      <c r="C34" s="168">
        <v>3</v>
      </c>
      <c r="D34" s="167">
        <f t="shared" si="0"/>
        <v>66.209999999999994</v>
      </c>
      <c r="E34" s="167"/>
      <c r="F34" s="167"/>
      <c r="G34" s="167"/>
    </row>
    <row r="35" spans="1:7">
      <c r="A35" s="144" t="s">
        <v>277</v>
      </c>
      <c r="B35" s="167">
        <v>15.43</v>
      </c>
      <c r="C35" s="168">
        <v>3</v>
      </c>
      <c r="D35" s="167">
        <f t="shared" si="0"/>
        <v>46.29</v>
      </c>
      <c r="E35" s="167"/>
      <c r="F35" s="167"/>
      <c r="G35" s="167"/>
    </row>
    <row r="36" spans="1:7">
      <c r="A36" s="144" t="s">
        <v>192</v>
      </c>
      <c r="B36" s="167">
        <v>8.34</v>
      </c>
      <c r="C36" s="168">
        <v>3</v>
      </c>
      <c r="D36" s="167">
        <f t="shared" si="0"/>
        <v>25.02</v>
      </c>
      <c r="E36" s="167"/>
      <c r="F36" s="167"/>
      <c r="G36" s="167"/>
    </row>
    <row r="37" spans="1:7">
      <c r="A37" s="169" t="s">
        <v>192</v>
      </c>
      <c r="B37" s="168">
        <v>5.96</v>
      </c>
      <c r="C37" s="168">
        <v>3</v>
      </c>
      <c r="D37" s="167">
        <f t="shared" si="0"/>
        <v>17.88</v>
      </c>
      <c r="E37" s="167"/>
      <c r="F37" s="167"/>
      <c r="G37" s="167"/>
    </row>
    <row r="38" spans="1:7">
      <c r="A38" s="169" t="s">
        <v>335</v>
      </c>
      <c r="B38" s="168">
        <v>25.3</v>
      </c>
      <c r="C38" s="168">
        <v>0.4</v>
      </c>
      <c r="D38" s="167">
        <f t="shared" ref="D38" si="1">B38*C38</f>
        <v>10.119999999999999</v>
      </c>
      <c r="E38" s="167"/>
      <c r="F38" s="167"/>
      <c r="G38" s="167"/>
    </row>
    <row r="39" spans="1:7">
      <c r="A39" s="169" t="s">
        <v>278</v>
      </c>
      <c r="B39" s="168">
        <v>115.45</v>
      </c>
      <c r="C39" s="168">
        <v>0.52</v>
      </c>
      <c r="D39" s="167">
        <f>B39*C39</f>
        <v>60.03</v>
      </c>
      <c r="E39" s="167"/>
      <c r="F39" s="167"/>
      <c r="G39" s="167"/>
    </row>
    <row r="40" spans="1:7">
      <c r="A40" s="169" t="s">
        <v>197</v>
      </c>
      <c r="B40" s="173"/>
      <c r="C40" s="173"/>
      <c r="D40" s="167">
        <v>39.200000000000003</v>
      </c>
      <c r="E40" s="176"/>
      <c r="F40" s="176"/>
      <c r="G40" s="176"/>
    </row>
    <row r="41" spans="1:7">
      <c r="A41" s="726" t="s">
        <v>294</v>
      </c>
      <c r="B41" s="727"/>
      <c r="C41" s="728"/>
      <c r="D41" s="187">
        <f>SUM(D8:D40)</f>
        <v>1613.46</v>
      </c>
      <c r="E41" s="171"/>
      <c r="F41" s="171"/>
      <c r="G41" s="172"/>
    </row>
    <row r="42" spans="1:7" ht="15.75">
      <c r="A42" s="544" t="s">
        <v>196</v>
      </c>
      <c r="B42" s="544"/>
      <c r="C42" s="544"/>
      <c r="D42" s="544"/>
      <c r="E42" s="544"/>
      <c r="F42" s="544"/>
      <c r="G42" s="544"/>
    </row>
    <row r="43" spans="1:7">
      <c r="A43" s="165" t="s">
        <v>191</v>
      </c>
      <c r="B43" s="165" t="s">
        <v>199</v>
      </c>
      <c r="C43" s="165" t="s">
        <v>200</v>
      </c>
      <c r="D43" s="165" t="s">
        <v>201</v>
      </c>
      <c r="E43" s="165"/>
      <c r="F43" s="165"/>
      <c r="G43" s="165"/>
    </row>
    <row r="44" spans="1:7">
      <c r="A44" s="144" t="s">
        <v>261</v>
      </c>
      <c r="B44" s="167">
        <v>14.8</v>
      </c>
      <c r="C44" s="167">
        <v>3</v>
      </c>
      <c r="D44" s="167">
        <f>B44*C44</f>
        <v>44.4</v>
      </c>
      <c r="E44" s="167"/>
      <c r="F44" s="167"/>
      <c r="G44" s="167"/>
    </row>
    <row r="45" spans="1:7">
      <c r="A45" s="144" t="s">
        <v>262</v>
      </c>
      <c r="B45" s="167">
        <v>10.25</v>
      </c>
      <c r="C45" s="167">
        <v>3</v>
      </c>
      <c r="D45" s="167">
        <f t="shared" ref="D45:D67" si="2">B45*C45</f>
        <v>30.75</v>
      </c>
      <c r="E45" s="167"/>
      <c r="F45" s="167"/>
      <c r="G45" s="167"/>
    </row>
    <row r="46" spans="1:7">
      <c r="A46" s="144" t="s">
        <v>263</v>
      </c>
      <c r="B46" s="167">
        <v>12.8</v>
      </c>
      <c r="C46" s="167">
        <v>3</v>
      </c>
      <c r="D46" s="167">
        <f t="shared" si="2"/>
        <v>38.4</v>
      </c>
      <c r="E46" s="167"/>
      <c r="F46" s="167"/>
      <c r="G46" s="167"/>
    </row>
    <row r="47" spans="1:7">
      <c r="A47" s="144" t="s">
        <v>264</v>
      </c>
      <c r="B47" s="167">
        <v>20</v>
      </c>
      <c r="C47" s="167">
        <v>3</v>
      </c>
      <c r="D47" s="167">
        <f t="shared" si="2"/>
        <v>60</v>
      </c>
      <c r="E47" s="167"/>
      <c r="F47" s="167"/>
      <c r="G47" s="167"/>
    </row>
    <row r="48" spans="1:7">
      <c r="A48" s="144" t="s">
        <v>265</v>
      </c>
      <c r="B48" s="167">
        <v>20</v>
      </c>
      <c r="C48" s="167">
        <v>3</v>
      </c>
      <c r="D48" s="167">
        <f t="shared" si="2"/>
        <v>60</v>
      </c>
      <c r="E48" s="167"/>
      <c r="F48" s="167"/>
      <c r="G48" s="167"/>
    </row>
    <row r="49" spans="1:7">
      <c r="A49" s="144" t="s">
        <v>279</v>
      </c>
      <c r="B49" s="167">
        <v>20</v>
      </c>
      <c r="C49" s="167">
        <v>3</v>
      </c>
      <c r="D49" s="167">
        <f t="shared" si="2"/>
        <v>60</v>
      </c>
      <c r="E49" s="167"/>
      <c r="F49" s="167"/>
      <c r="G49" s="167"/>
    </row>
    <row r="50" spans="1:7">
      <c r="A50" s="144" t="s">
        <v>280</v>
      </c>
      <c r="B50" s="167">
        <v>20</v>
      </c>
      <c r="C50" s="167">
        <v>3</v>
      </c>
      <c r="D50" s="167">
        <f t="shared" si="2"/>
        <v>60</v>
      </c>
      <c r="E50" s="167"/>
      <c r="F50" s="167"/>
      <c r="G50" s="167"/>
    </row>
    <row r="51" spans="1:7">
      <c r="A51" s="144" t="s">
        <v>281</v>
      </c>
      <c r="B51" s="167">
        <v>20</v>
      </c>
      <c r="C51" s="167">
        <v>3</v>
      </c>
      <c r="D51" s="167">
        <f t="shared" si="2"/>
        <v>60</v>
      </c>
      <c r="E51" s="167"/>
      <c r="F51" s="167"/>
      <c r="G51" s="167"/>
    </row>
    <row r="52" spans="1:7">
      <c r="A52" s="144" t="s">
        <v>282</v>
      </c>
      <c r="B52" s="167">
        <v>20</v>
      </c>
      <c r="C52" s="167">
        <v>3</v>
      </c>
      <c r="D52" s="167">
        <f t="shared" si="2"/>
        <v>60</v>
      </c>
      <c r="E52" s="167"/>
      <c r="F52" s="167"/>
      <c r="G52" s="167"/>
    </row>
    <row r="53" spans="1:7">
      <c r="A53" s="144" t="s">
        <v>283</v>
      </c>
      <c r="B53" s="167">
        <v>20.7</v>
      </c>
      <c r="C53" s="167">
        <v>3</v>
      </c>
      <c r="D53" s="167">
        <f t="shared" si="2"/>
        <v>62.1</v>
      </c>
      <c r="E53" s="167"/>
      <c r="F53" s="167"/>
      <c r="G53" s="167"/>
    </row>
    <row r="54" spans="1:7">
      <c r="A54" s="144" t="s">
        <v>284</v>
      </c>
      <c r="B54" s="167">
        <v>29.55</v>
      </c>
      <c r="C54" s="167">
        <v>3</v>
      </c>
      <c r="D54" s="167">
        <f t="shared" si="2"/>
        <v>88.65</v>
      </c>
      <c r="E54" s="167"/>
      <c r="F54" s="167"/>
      <c r="G54" s="167"/>
    </row>
    <row r="55" spans="1:7">
      <c r="A55" s="144" t="s">
        <v>285</v>
      </c>
      <c r="B55" s="167">
        <v>26.8</v>
      </c>
      <c r="C55" s="167">
        <v>3</v>
      </c>
      <c r="D55" s="167">
        <f t="shared" si="2"/>
        <v>80.400000000000006</v>
      </c>
      <c r="E55" s="167"/>
      <c r="F55" s="167"/>
      <c r="G55" s="167"/>
    </row>
    <row r="56" spans="1:7">
      <c r="A56" s="144" t="s">
        <v>286</v>
      </c>
      <c r="B56" s="167">
        <v>20.350000000000001</v>
      </c>
      <c r="C56" s="167">
        <v>3</v>
      </c>
      <c r="D56" s="167">
        <f t="shared" si="2"/>
        <v>61.05</v>
      </c>
      <c r="E56" s="167"/>
      <c r="F56" s="167"/>
      <c r="G56" s="167"/>
    </row>
    <row r="57" spans="1:7">
      <c r="A57" s="144" t="s">
        <v>287</v>
      </c>
      <c r="B57" s="167">
        <v>20</v>
      </c>
      <c r="C57" s="167">
        <v>3</v>
      </c>
      <c r="D57" s="167">
        <f t="shared" si="2"/>
        <v>60</v>
      </c>
      <c r="E57" s="167"/>
      <c r="F57" s="167"/>
      <c r="G57" s="167"/>
    </row>
    <row r="58" spans="1:7">
      <c r="A58" s="144" t="s">
        <v>288</v>
      </c>
      <c r="B58" s="167">
        <v>20</v>
      </c>
      <c r="C58" s="167">
        <v>3</v>
      </c>
      <c r="D58" s="167">
        <f t="shared" si="2"/>
        <v>60</v>
      </c>
      <c r="E58" s="167"/>
      <c r="F58" s="167"/>
      <c r="G58" s="167"/>
    </row>
    <row r="59" spans="1:7">
      <c r="A59" s="144" t="s">
        <v>277</v>
      </c>
      <c r="B59" s="167">
        <v>22.08</v>
      </c>
      <c r="C59" s="167">
        <v>3</v>
      </c>
      <c r="D59" s="167">
        <f t="shared" si="2"/>
        <v>66.239999999999995</v>
      </c>
      <c r="E59" s="167"/>
      <c r="F59" s="167"/>
      <c r="G59" s="167"/>
    </row>
    <row r="60" spans="1:7">
      <c r="A60" s="144" t="s">
        <v>276</v>
      </c>
      <c r="B60" s="167">
        <v>15.42</v>
      </c>
      <c r="C60" s="167">
        <v>3</v>
      </c>
      <c r="D60" s="167">
        <f t="shared" si="2"/>
        <v>46.26</v>
      </c>
      <c r="E60" s="167"/>
      <c r="F60" s="167"/>
      <c r="G60" s="167"/>
    </row>
    <row r="61" spans="1:7">
      <c r="A61" s="144" t="s">
        <v>192</v>
      </c>
      <c r="B61" s="167">
        <v>8.36</v>
      </c>
      <c r="C61" s="167">
        <v>3</v>
      </c>
      <c r="D61" s="167">
        <f t="shared" si="2"/>
        <v>25.08</v>
      </c>
      <c r="E61" s="167"/>
      <c r="F61" s="167"/>
      <c r="G61" s="167"/>
    </row>
    <row r="62" spans="1:7">
      <c r="A62" s="169" t="s">
        <v>192</v>
      </c>
      <c r="B62" s="167">
        <v>5.94</v>
      </c>
      <c r="C62" s="167">
        <v>3</v>
      </c>
      <c r="D62" s="167">
        <f t="shared" si="2"/>
        <v>17.82</v>
      </c>
      <c r="E62" s="167"/>
      <c r="F62" s="167"/>
      <c r="G62" s="167"/>
    </row>
    <row r="63" spans="1:7">
      <c r="A63" s="144" t="s">
        <v>289</v>
      </c>
      <c r="B63" s="167">
        <v>32.299999999999997</v>
      </c>
      <c r="C63" s="167">
        <v>3</v>
      </c>
      <c r="D63" s="167">
        <f t="shared" si="2"/>
        <v>96.9</v>
      </c>
      <c r="E63" s="167"/>
      <c r="F63" s="167"/>
      <c r="G63" s="167"/>
    </row>
    <row r="64" spans="1:7">
      <c r="A64" s="169" t="s">
        <v>290</v>
      </c>
      <c r="B64" s="167">
        <v>10.9</v>
      </c>
      <c r="C64" s="167">
        <v>3</v>
      </c>
      <c r="D64" s="167">
        <f t="shared" si="2"/>
        <v>32.700000000000003</v>
      </c>
      <c r="E64" s="168"/>
      <c r="F64" s="168"/>
      <c r="G64" s="168"/>
    </row>
    <row r="65" spans="1:8">
      <c r="A65" s="169" t="s">
        <v>291</v>
      </c>
      <c r="B65" s="167">
        <v>10.8</v>
      </c>
      <c r="C65" s="167">
        <v>3</v>
      </c>
      <c r="D65" s="167">
        <f t="shared" si="2"/>
        <v>32.4</v>
      </c>
      <c r="E65" s="168"/>
      <c r="F65" s="168"/>
      <c r="G65" s="168"/>
    </row>
    <row r="66" spans="1:8">
      <c r="A66" s="144" t="s">
        <v>292</v>
      </c>
      <c r="B66" s="167">
        <v>6.2</v>
      </c>
      <c r="C66" s="167">
        <v>3</v>
      </c>
      <c r="D66" s="167">
        <f t="shared" si="2"/>
        <v>18.600000000000001</v>
      </c>
      <c r="E66" s="167"/>
      <c r="F66" s="167"/>
      <c r="G66" s="167"/>
    </row>
    <row r="67" spans="1:8">
      <c r="A67" s="144" t="s">
        <v>293</v>
      </c>
      <c r="B67" s="167">
        <v>5.35</v>
      </c>
      <c r="C67" s="167">
        <v>3</v>
      </c>
      <c r="D67" s="167">
        <f t="shared" si="2"/>
        <v>16.05</v>
      </c>
      <c r="E67" s="167"/>
      <c r="F67" s="167"/>
      <c r="G67" s="167"/>
    </row>
    <row r="68" spans="1:8">
      <c r="A68" s="169" t="s">
        <v>278</v>
      </c>
      <c r="B68" s="168">
        <v>115.45</v>
      </c>
      <c r="C68" s="168">
        <v>0.52</v>
      </c>
      <c r="D68" s="167">
        <f>B68*C68</f>
        <v>60.03</v>
      </c>
      <c r="E68" s="167"/>
      <c r="F68" s="167"/>
      <c r="G68" s="167"/>
    </row>
    <row r="69" spans="1:8">
      <c r="A69" s="169" t="s">
        <v>197</v>
      </c>
      <c r="B69" s="173"/>
      <c r="C69" s="173"/>
      <c r="D69" s="168">
        <v>55.8</v>
      </c>
      <c r="E69" s="173"/>
      <c r="F69" s="173"/>
      <c r="G69" s="173"/>
    </row>
    <row r="70" spans="1:8">
      <c r="A70" s="726" t="s">
        <v>294</v>
      </c>
      <c r="B70" s="727"/>
      <c r="C70" s="728"/>
      <c r="D70" s="187">
        <f>SUM(D44:D69)</f>
        <v>1353.63</v>
      </c>
      <c r="E70" s="176"/>
      <c r="F70" s="176"/>
      <c r="G70" s="176"/>
    </row>
    <row r="71" spans="1:8">
      <c r="A71" s="694" t="s">
        <v>202</v>
      </c>
      <c r="B71" s="695"/>
      <c r="C71" s="696"/>
      <c r="D71" s="184">
        <f>D41+D70</f>
        <v>2967.09</v>
      </c>
      <c r="E71" s="185"/>
      <c r="F71" s="185"/>
      <c r="G71" s="185"/>
    </row>
    <row r="72" spans="1:8" ht="15.75">
      <c r="A72" s="544" t="s">
        <v>17</v>
      </c>
      <c r="B72" s="544"/>
      <c r="C72" s="544"/>
      <c r="D72" s="544"/>
      <c r="E72" s="544"/>
      <c r="F72" s="544"/>
      <c r="G72" s="544"/>
    </row>
    <row r="73" spans="1:8">
      <c r="A73" s="717" t="s">
        <v>68</v>
      </c>
      <c r="B73" s="721" t="s">
        <v>208</v>
      </c>
      <c r="C73" s="722"/>
      <c r="D73" s="717" t="s">
        <v>203</v>
      </c>
      <c r="E73" s="717" t="s">
        <v>205</v>
      </c>
      <c r="F73" s="717" t="s">
        <v>206</v>
      </c>
      <c r="G73" s="717" t="s">
        <v>207</v>
      </c>
      <c r="H73" s="717" t="s">
        <v>346</v>
      </c>
    </row>
    <row r="74" spans="1:8">
      <c r="A74" s="717"/>
      <c r="B74" s="165" t="s">
        <v>204</v>
      </c>
      <c r="C74" s="165" t="s">
        <v>200</v>
      </c>
      <c r="D74" s="717"/>
      <c r="E74" s="717"/>
      <c r="F74" s="717"/>
      <c r="G74" s="717"/>
      <c r="H74" s="717"/>
    </row>
    <row r="75" spans="1:8" ht="30">
      <c r="A75" s="144" t="s">
        <v>209</v>
      </c>
      <c r="B75" s="167">
        <v>0.8</v>
      </c>
      <c r="C75" s="167">
        <v>1.7</v>
      </c>
      <c r="D75" s="167">
        <v>24</v>
      </c>
      <c r="E75" s="167" t="s">
        <v>219</v>
      </c>
      <c r="F75" s="167" t="s">
        <v>224</v>
      </c>
      <c r="G75" s="174" t="s">
        <v>345</v>
      </c>
      <c r="H75" s="144">
        <f t="shared" ref="H75:H81" si="3">B75*C75*D75</f>
        <v>32.64</v>
      </c>
    </row>
    <row r="76" spans="1:8" ht="60">
      <c r="A76" s="144" t="s">
        <v>210</v>
      </c>
      <c r="B76" s="167">
        <v>0.9</v>
      </c>
      <c r="C76" s="167">
        <v>2.1</v>
      </c>
      <c r="D76" s="167">
        <v>8</v>
      </c>
      <c r="E76" s="167" t="s">
        <v>219</v>
      </c>
      <c r="F76" s="167" t="s">
        <v>224</v>
      </c>
      <c r="G76" s="174" t="s">
        <v>347</v>
      </c>
      <c r="H76" s="144">
        <f t="shared" si="3"/>
        <v>15.12</v>
      </c>
    </row>
    <row r="77" spans="1:8" ht="60">
      <c r="A77" s="144" t="s">
        <v>211</v>
      </c>
      <c r="B77" s="167">
        <v>0.9</v>
      </c>
      <c r="C77" s="167">
        <v>2.1</v>
      </c>
      <c r="D77" s="167">
        <v>28</v>
      </c>
      <c r="E77" s="174" t="s">
        <v>220</v>
      </c>
      <c r="F77" s="174" t="s">
        <v>355</v>
      </c>
      <c r="G77" s="174" t="s">
        <v>232</v>
      </c>
      <c r="H77" s="144">
        <f t="shared" si="3"/>
        <v>52.92</v>
      </c>
    </row>
    <row r="78" spans="1:8" ht="60">
      <c r="A78" s="144" t="s">
        <v>212</v>
      </c>
      <c r="B78" s="167">
        <v>0.9</v>
      </c>
      <c r="C78" s="167">
        <v>2.1</v>
      </c>
      <c r="D78" s="167">
        <v>4</v>
      </c>
      <c r="E78" s="167" t="s">
        <v>219</v>
      </c>
      <c r="F78" s="174" t="s">
        <v>356</v>
      </c>
      <c r="G78" s="167" t="s">
        <v>233</v>
      </c>
      <c r="H78" s="144">
        <f t="shared" si="3"/>
        <v>7.56</v>
      </c>
    </row>
    <row r="79" spans="1:8">
      <c r="A79" s="144" t="s">
        <v>213</v>
      </c>
      <c r="B79" s="167">
        <v>2</v>
      </c>
      <c r="C79" s="167">
        <v>2.1</v>
      </c>
      <c r="D79" s="167">
        <v>1</v>
      </c>
      <c r="E79" s="167" t="s">
        <v>221</v>
      </c>
      <c r="F79" s="167" t="s">
        <v>228</v>
      </c>
      <c r="G79" s="167" t="s">
        <v>234</v>
      </c>
      <c r="H79" s="144">
        <f t="shared" si="3"/>
        <v>4.2</v>
      </c>
    </row>
    <row r="80" spans="1:8">
      <c r="A80" s="144" t="s">
        <v>214</v>
      </c>
      <c r="B80" s="167">
        <v>1</v>
      </c>
      <c r="C80" s="167">
        <v>2.1</v>
      </c>
      <c r="D80" s="167">
        <v>1</v>
      </c>
      <c r="E80" s="167" t="s">
        <v>219</v>
      </c>
      <c r="F80" s="167" t="s">
        <v>228</v>
      </c>
      <c r="G80" s="167" t="s">
        <v>235</v>
      </c>
      <c r="H80" s="144">
        <f t="shared" si="3"/>
        <v>2.1</v>
      </c>
    </row>
    <row r="81" spans="1:8" ht="120">
      <c r="A81" s="144" t="s">
        <v>215</v>
      </c>
      <c r="B81" s="167">
        <v>0.8</v>
      </c>
      <c r="C81" s="167">
        <v>2.1</v>
      </c>
      <c r="D81" s="167">
        <v>9</v>
      </c>
      <c r="E81" s="167" t="s">
        <v>219</v>
      </c>
      <c r="F81" s="167" t="s">
        <v>224</v>
      </c>
      <c r="G81" s="174" t="s">
        <v>236</v>
      </c>
      <c r="H81" s="144">
        <f t="shared" si="3"/>
        <v>15.12</v>
      </c>
    </row>
    <row r="82" spans="1:8">
      <c r="A82" s="717" t="s">
        <v>69</v>
      </c>
      <c r="B82" s="721" t="s">
        <v>208</v>
      </c>
      <c r="C82" s="722"/>
      <c r="D82" s="717" t="s">
        <v>203</v>
      </c>
      <c r="E82" s="717" t="s">
        <v>205</v>
      </c>
      <c r="F82" s="717" t="s">
        <v>206</v>
      </c>
      <c r="G82" s="717" t="s">
        <v>207</v>
      </c>
      <c r="H82" s="717" t="s">
        <v>346</v>
      </c>
    </row>
    <row r="83" spans="1:8">
      <c r="A83" s="717"/>
      <c r="B83" s="165" t="s">
        <v>204</v>
      </c>
      <c r="C83" s="165" t="s">
        <v>200</v>
      </c>
      <c r="D83" s="717"/>
      <c r="E83" s="717"/>
      <c r="F83" s="717"/>
      <c r="G83" s="717"/>
      <c r="H83" s="717"/>
    </row>
    <row r="84" spans="1:8" ht="120">
      <c r="A84" s="144" t="s">
        <v>239</v>
      </c>
      <c r="B84" s="167">
        <v>3</v>
      </c>
      <c r="C84" s="167">
        <v>0.6</v>
      </c>
      <c r="D84" s="167">
        <v>37</v>
      </c>
      <c r="E84" s="174" t="s">
        <v>248</v>
      </c>
      <c r="F84" s="174" t="s">
        <v>229</v>
      </c>
      <c r="G84" s="174" t="s">
        <v>349</v>
      </c>
      <c r="H84" s="144">
        <f>B84*C84*D84</f>
        <v>66.599999999999994</v>
      </c>
    </row>
    <row r="85" spans="1:8" ht="115.5" customHeight="1">
      <c r="A85" s="144" t="s">
        <v>240</v>
      </c>
      <c r="B85" s="167">
        <v>1.2</v>
      </c>
      <c r="C85" s="167">
        <v>1.1000000000000001</v>
      </c>
      <c r="D85" s="167">
        <v>6</v>
      </c>
      <c r="E85" s="167" t="s">
        <v>222</v>
      </c>
      <c r="F85" s="174" t="s">
        <v>229</v>
      </c>
      <c r="G85" s="174" t="s">
        <v>295</v>
      </c>
      <c r="H85" s="144">
        <f t="shared" ref="H85:H89" si="4">B85*C85*D85</f>
        <v>7.92</v>
      </c>
    </row>
    <row r="86" spans="1:8" ht="111.75" customHeight="1">
      <c r="A86" s="144" t="s">
        <v>241</v>
      </c>
      <c r="B86" s="167">
        <v>1.2</v>
      </c>
      <c r="C86" s="167">
        <v>2.4</v>
      </c>
      <c r="D86" s="167">
        <v>64</v>
      </c>
      <c r="E86" s="174" t="s">
        <v>296</v>
      </c>
      <c r="F86" s="174" t="s">
        <v>229</v>
      </c>
      <c r="G86" s="174" t="s">
        <v>313</v>
      </c>
      <c r="H86" s="144">
        <f t="shared" si="4"/>
        <v>184.32</v>
      </c>
    </row>
    <row r="87" spans="1:8" ht="60">
      <c r="A87" s="144" t="s">
        <v>243</v>
      </c>
      <c r="B87" s="167">
        <v>0.4</v>
      </c>
      <c r="C87" s="167">
        <v>0.4</v>
      </c>
      <c r="D87" s="167">
        <v>4</v>
      </c>
      <c r="E87" s="174" t="s">
        <v>296</v>
      </c>
      <c r="F87" s="174" t="s">
        <v>229</v>
      </c>
      <c r="G87" s="174" t="s">
        <v>298</v>
      </c>
      <c r="H87" s="144">
        <f t="shared" si="4"/>
        <v>0.64</v>
      </c>
    </row>
    <row r="88" spans="1:8" ht="60">
      <c r="A88" s="144" t="s">
        <v>244</v>
      </c>
      <c r="B88" s="167">
        <v>0.8</v>
      </c>
      <c r="C88" s="167">
        <v>0.4</v>
      </c>
      <c r="D88" s="167">
        <v>3</v>
      </c>
      <c r="E88" s="174" t="s">
        <v>296</v>
      </c>
      <c r="F88" s="174" t="s">
        <v>229</v>
      </c>
      <c r="G88" s="174" t="s">
        <v>350</v>
      </c>
      <c r="H88" s="144">
        <f>B88*C88*D88</f>
        <v>0.96</v>
      </c>
    </row>
    <row r="89" spans="1:8" ht="60">
      <c r="A89" s="144" t="s">
        <v>247</v>
      </c>
      <c r="B89" s="167">
        <v>3</v>
      </c>
      <c r="C89" s="167">
        <v>1.1000000000000001</v>
      </c>
      <c r="D89" s="167">
        <v>2</v>
      </c>
      <c r="E89" s="167" t="s">
        <v>223</v>
      </c>
      <c r="F89" s="174" t="s">
        <v>229</v>
      </c>
      <c r="G89" s="174" t="s">
        <v>305</v>
      </c>
      <c r="H89" s="144">
        <f t="shared" si="4"/>
        <v>6.6</v>
      </c>
    </row>
    <row r="90" spans="1:8" ht="15.75">
      <c r="A90" s="544" t="s">
        <v>308</v>
      </c>
      <c r="B90" s="544"/>
      <c r="C90" s="544"/>
      <c r="D90" s="544"/>
      <c r="E90" s="544"/>
      <c r="F90" s="544"/>
      <c r="G90" s="544"/>
    </row>
    <row r="91" spans="1:8">
      <c r="A91" s="717" t="s">
        <v>69</v>
      </c>
      <c r="B91" s="721" t="s">
        <v>306</v>
      </c>
      <c r="C91" s="722"/>
      <c r="D91" s="717" t="s">
        <v>203</v>
      </c>
      <c r="E91" s="717"/>
      <c r="F91" s="717"/>
      <c r="G91" s="717" t="s">
        <v>307</v>
      </c>
    </row>
    <row r="92" spans="1:8">
      <c r="A92" s="717"/>
      <c r="B92" s="721" t="s">
        <v>199</v>
      </c>
      <c r="C92" s="722"/>
      <c r="D92" s="717"/>
      <c r="E92" s="717"/>
      <c r="F92" s="717"/>
      <c r="G92" s="717"/>
    </row>
    <row r="93" spans="1:8">
      <c r="A93" s="144" t="s">
        <v>239</v>
      </c>
      <c r="B93" s="723">
        <v>12.45</v>
      </c>
      <c r="C93" s="724"/>
      <c r="D93" s="167">
        <v>1</v>
      </c>
      <c r="E93" s="167"/>
      <c r="F93" s="167"/>
      <c r="G93" s="174">
        <f t="shared" ref="G93:G102" si="5">B93*D93</f>
        <v>12.45</v>
      </c>
    </row>
    <row r="94" spans="1:8">
      <c r="A94" s="144" t="s">
        <v>239</v>
      </c>
      <c r="B94" s="723">
        <v>6</v>
      </c>
      <c r="C94" s="724"/>
      <c r="D94" s="167">
        <v>23</v>
      </c>
      <c r="E94" s="167"/>
      <c r="F94" s="167"/>
      <c r="G94" s="174">
        <f t="shared" si="5"/>
        <v>138</v>
      </c>
    </row>
    <row r="95" spans="1:8">
      <c r="A95" s="144" t="s">
        <v>239</v>
      </c>
      <c r="B95" s="723">
        <v>5.2</v>
      </c>
      <c r="C95" s="724"/>
      <c r="D95" s="167">
        <v>1</v>
      </c>
      <c r="E95" s="167"/>
      <c r="F95" s="167"/>
      <c r="G95" s="174">
        <f t="shared" si="5"/>
        <v>5.2</v>
      </c>
    </row>
    <row r="96" spans="1:8">
      <c r="A96" s="144" t="s">
        <v>239</v>
      </c>
      <c r="B96" s="723">
        <v>7</v>
      </c>
      <c r="C96" s="724"/>
      <c r="D96" s="167">
        <v>1</v>
      </c>
      <c r="E96" s="167"/>
      <c r="F96" s="167"/>
      <c r="G96" s="174">
        <f t="shared" si="5"/>
        <v>7</v>
      </c>
    </row>
    <row r="97" spans="1:7">
      <c r="A97" s="144" t="s">
        <v>239</v>
      </c>
      <c r="B97" s="723">
        <v>3.93</v>
      </c>
      <c r="C97" s="724"/>
      <c r="D97" s="167">
        <v>4</v>
      </c>
      <c r="E97" s="167"/>
      <c r="F97" s="167"/>
      <c r="G97" s="174">
        <f t="shared" si="5"/>
        <v>15.72</v>
      </c>
    </row>
    <row r="98" spans="1:7">
      <c r="A98" s="144" t="s">
        <v>239</v>
      </c>
      <c r="B98" s="723">
        <v>11.95</v>
      </c>
      <c r="C98" s="724"/>
      <c r="D98" s="167">
        <v>1</v>
      </c>
      <c r="E98" s="167"/>
      <c r="F98" s="167"/>
      <c r="G98" s="174">
        <f t="shared" si="5"/>
        <v>11.95</v>
      </c>
    </row>
    <row r="99" spans="1:7">
      <c r="A99" s="144" t="s">
        <v>239</v>
      </c>
      <c r="B99" s="723">
        <v>9.9</v>
      </c>
      <c r="C99" s="724"/>
      <c r="D99" s="167">
        <v>1</v>
      </c>
      <c r="E99" s="167"/>
      <c r="F99" s="167"/>
      <c r="G99" s="174">
        <f t="shared" si="5"/>
        <v>9.9</v>
      </c>
    </row>
    <row r="100" spans="1:7">
      <c r="A100" s="144" t="s">
        <v>239</v>
      </c>
      <c r="B100" s="723">
        <v>12.15</v>
      </c>
      <c r="C100" s="724"/>
      <c r="D100" s="167">
        <v>1</v>
      </c>
      <c r="E100" s="167"/>
      <c r="F100" s="167"/>
      <c r="G100" s="174">
        <f t="shared" si="5"/>
        <v>12.15</v>
      </c>
    </row>
    <row r="101" spans="1:7">
      <c r="A101" s="144" t="s">
        <v>247</v>
      </c>
      <c r="B101" s="723">
        <v>4.45</v>
      </c>
      <c r="C101" s="724"/>
      <c r="D101" s="167">
        <v>1</v>
      </c>
      <c r="E101" s="167"/>
      <c r="F101" s="167"/>
      <c r="G101" s="174">
        <f t="shared" si="5"/>
        <v>4.45</v>
      </c>
    </row>
    <row r="102" spans="1:7">
      <c r="A102" s="144" t="s">
        <v>247</v>
      </c>
      <c r="B102" s="723">
        <v>5</v>
      </c>
      <c r="C102" s="724"/>
      <c r="D102" s="167">
        <v>1</v>
      </c>
      <c r="E102" s="167"/>
      <c r="F102" s="167"/>
      <c r="G102" s="174">
        <f t="shared" si="5"/>
        <v>5</v>
      </c>
    </row>
    <row r="103" spans="1:7">
      <c r="A103" s="694" t="s">
        <v>311</v>
      </c>
      <c r="B103" s="695"/>
      <c r="C103" s="695"/>
      <c r="D103" s="695"/>
      <c r="E103" s="695"/>
      <c r="F103" s="696"/>
      <c r="G103" s="184">
        <f>SUM(G93:G102)</f>
        <v>221.82</v>
      </c>
    </row>
    <row r="104" spans="1:7" ht="15.75">
      <c r="A104" s="544" t="s">
        <v>309</v>
      </c>
      <c r="B104" s="544"/>
      <c r="C104" s="544"/>
      <c r="D104" s="544"/>
      <c r="E104" s="544"/>
      <c r="F104" s="544"/>
      <c r="G104" s="544"/>
    </row>
    <row r="105" spans="1:7">
      <c r="A105" s="717" t="s">
        <v>69</v>
      </c>
      <c r="B105" s="721" t="s">
        <v>306</v>
      </c>
      <c r="C105" s="722"/>
      <c r="D105" s="717" t="s">
        <v>203</v>
      </c>
      <c r="E105" s="717"/>
      <c r="F105" s="717"/>
      <c r="G105" s="717" t="s">
        <v>307</v>
      </c>
    </row>
    <row r="106" spans="1:7">
      <c r="A106" s="717"/>
      <c r="B106" s="721" t="s">
        <v>199</v>
      </c>
      <c r="C106" s="722"/>
      <c r="D106" s="717"/>
      <c r="E106" s="717"/>
      <c r="F106" s="717"/>
      <c r="G106" s="717"/>
    </row>
    <row r="107" spans="1:7">
      <c r="A107" s="144" t="s">
        <v>240</v>
      </c>
      <c r="B107" s="723">
        <v>2.95</v>
      </c>
      <c r="C107" s="724"/>
      <c r="D107" s="167">
        <v>5</v>
      </c>
      <c r="E107" s="167"/>
      <c r="F107" s="167"/>
      <c r="G107" s="174">
        <f t="shared" ref="G107:G115" si="6">B107*D107</f>
        <v>14.75</v>
      </c>
    </row>
    <row r="108" spans="1:7">
      <c r="A108" s="144" t="s">
        <v>240</v>
      </c>
      <c r="B108" s="723">
        <v>3.4</v>
      </c>
      <c r="C108" s="724"/>
      <c r="D108" s="167">
        <v>1</v>
      </c>
      <c r="E108" s="167"/>
      <c r="F108" s="167"/>
      <c r="G108" s="174">
        <f t="shared" si="6"/>
        <v>3.4</v>
      </c>
    </row>
    <row r="109" spans="1:7">
      <c r="A109" s="144" t="s">
        <v>241</v>
      </c>
      <c r="B109" s="723">
        <v>6</v>
      </c>
      <c r="C109" s="724"/>
      <c r="D109" s="167">
        <v>25</v>
      </c>
      <c r="E109" s="167"/>
      <c r="F109" s="167"/>
      <c r="G109" s="174">
        <f t="shared" si="6"/>
        <v>150</v>
      </c>
    </row>
    <row r="110" spans="1:7">
      <c r="A110" s="144" t="s">
        <v>241</v>
      </c>
      <c r="B110" s="723">
        <v>12.25</v>
      </c>
      <c r="C110" s="724"/>
      <c r="D110" s="167">
        <v>1</v>
      </c>
      <c r="E110" s="167"/>
      <c r="F110" s="167"/>
      <c r="G110" s="174">
        <f t="shared" si="6"/>
        <v>12.25</v>
      </c>
    </row>
    <row r="111" spans="1:7">
      <c r="A111" s="144" t="s">
        <v>241</v>
      </c>
      <c r="B111" s="723">
        <v>7</v>
      </c>
      <c r="C111" s="724"/>
      <c r="D111" s="167">
        <v>3</v>
      </c>
      <c r="E111" s="167"/>
      <c r="F111" s="167"/>
      <c r="G111" s="174">
        <f t="shared" si="6"/>
        <v>21</v>
      </c>
    </row>
    <row r="112" spans="1:7">
      <c r="A112" s="144" t="s">
        <v>241</v>
      </c>
      <c r="B112" s="723">
        <v>12.15</v>
      </c>
      <c r="C112" s="724"/>
      <c r="D112" s="167">
        <v>1</v>
      </c>
      <c r="E112" s="167"/>
      <c r="F112" s="167"/>
      <c r="G112" s="174">
        <f t="shared" si="6"/>
        <v>12.15</v>
      </c>
    </row>
    <row r="113" spans="1:7">
      <c r="A113" s="144" t="s">
        <v>243</v>
      </c>
      <c r="B113" s="723">
        <v>1.78</v>
      </c>
      <c r="C113" s="724"/>
      <c r="D113" s="167">
        <v>4</v>
      </c>
      <c r="E113" s="167"/>
      <c r="F113" s="167"/>
      <c r="G113" s="174">
        <f t="shared" si="6"/>
        <v>7.12</v>
      </c>
    </row>
    <row r="114" spans="1:7">
      <c r="A114" s="144" t="s">
        <v>244</v>
      </c>
      <c r="B114" s="723">
        <v>1.8</v>
      </c>
      <c r="C114" s="724"/>
      <c r="D114" s="167">
        <v>1</v>
      </c>
      <c r="E114" s="167"/>
      <c r="F114" s="167"/>
      <c r="G114" s="174">
        <f t="shared" si="6"/>
        <v>1.8</v>
      </c>
    </row>
    <row r="115" spans="1:7">
      <c r="A115" s="144" t="s">
        <v>244</v>
      </c>
      <c r="B115" s="723">
        <v>2.4</v>
      </c>
      <c r="C115" s="724"/>
      <c r="D115" s="167">
        <v>2</v>
      </c>
      <c r="E115" s="167"/>
      <c r="F115" s="167"/>
      <c r="G115" s="174">
        <f t="shared" si="6"/>
        <v>4.8</v>
      </c>
    </row>
    <row r="116" spans="1:7">
      <c r="A116" s="694" t="s">
        <v>311</v>
      </c>
      <c r="B116" s="695"/>
      <c r="C116" s="695"/>
      <c r="D116" s="695"/>
      <c r="E116" s="695"/>
      <c r="F116" s="696"/>
      <c r="G116" s="184">
        <f>SUM(G107:G115)</f>
        <v>227.27</v>
      </c>
    </row>
    <row r="117" spans="1:7" ht="15.75">
      <c r="A117" s="544" t="s">
        <v>310</v>
      </c>
      <c r="B117" s="544"/>
      <c r="C117" s="544"/>
      <c r="D117" s="544"/>
      <c r="E117" s="544"/>
      <c r="F117" s="544"/>
      <c r="G117" s="544"/>
    </row>
    <row r="118" spans="1:7">
      <c r="A118" s="717" t="s">
        <v>69</v>
      </c>
      <c r="B118" s="721" t="s">
        <v>306</v>
      </c>
      <c r="C118" s="722"/>
      <c r="D118" s="717" t="s">
        <v>203</v>
      </c>
      <c r="E118" s="717"/>
      <c r="F118" s="717"/>
      <c r="G118" s="717" t="s">
        <v>307</v>
      </c>
    </row>
    <row r="119" spans="1:7">
      <c r="A119" s="717"/>
      <c r="B119" s="721" t="s">
        <v>199</v>
      </c>
      <c r="C119" s="722"/>
      <c r="D119" s="717"/>
      <c r="E119" s="717"/>
      <c r="F119" s="717"/>
      <c r="G119" s="717"/>
    </row>
    <row r="120" spans="1:7">
      <c r="A120" s="144" t="s">
        <v>239</v>
      </c>
      <c r="B120" s="723">
        <v>3.6</v>
      </c>
      <c r="C120" s="724"/>
      <c r="D120" s="167">
        <v>52</v>
      </c>
      <c r="E120" s="167"/>
      <c r="F120" s="167"/>
      <c r="G120" s="174">
        <f>B120*D120</f>
        <v>187.2</v>
      </c>
    </row>
    <row r="121" spans="1:7">
      <c r="A121" s="144" t="s">
        <v>247</v>
      </c>
      <c r="B121" s="723">
        <v>3.6</v>
      </c>
      <c r="C121" s="724"/>
      <c r="D121" s="167">
        <v>2</v>
      </c>
      <c r="E121" s="167"/>
      <c r="F121" s="167"/>
      <c r="G121" s="174">
        <f>B121*D121</f>
        <v>7.2</v>
      </c>
    </row>
    <row r="122" spans="1:7">
      <c r="A122" s="694" t="s">
        <v>315</v>
      </c>
      <c r="B122" s="695"/>
      <c r="C122" s="695"/>
      <c r="D122" s="695"/>
      <c r="E122" s="695"/>
      <c r="F122" s="696"/>
      <c r="G122" s="184">
        <f>SUM(G120:G121)</f>
        <v>194.4</v>
      </c>
    </row>
    <row r="123" spans="1:7" ht="15.75">
      <c r="A123" s="544" t="s">
        <v>314</v>
      </c>
      <c r="B123" s="544"/>
      <c r="C123" s="544"/>
      <c r="D123" s="544"/>
      <c r="E123" s="544"/>
      <c r="F123" s="544"/>
      <c r="G123" s="544"/>
    </row>
    <row r="124" spans="1:7">
      <c r="A124" s="717" t="s">
        <v>69</v>
      </c>
      <c r="B124" s="721" t="s">
        <v>306</v>
      </c>
      <c r="C124" s="722"/>
      <c r="D124" s="717" t="s">
        <v>203</v>
      </c>
      <c r="E124" s="717"/>
      <c r="F124" s="717"/>
      <c r="G124" s="717" t="s">
        <v>307</v>
      </c>
    </row>
    <row r="125" spans="1:7">
      <c r="A125" s="717"/>
      <c r="B125" s="721" t="s">
        <v>199</v>
      </c>
      <c r="C125" s="722"/>
      <c r="D125" s="717"/>
      <c r="E125" s="717"/>
      <c r="F125" s="717"/>
      <c r="G125" s="717"/>
    </row>
    <row r="126" spans="1:7">
      <c r="A126" s="144" t="s">
        <v>240</v>
      </c>
      <c r="B126" s="723">
        <v>1.8</v>
      </c>
      <c r="C126" s="724"/>
      <c r="D126" s="167">
        <v>6</v>
      </c>
      <c r="E126" s="167"/>
      <c r="F126" s="167"/>
      <c r="G126" s="174">
        <f>B126*D126</f>
        <v>10.8</v>
      </c>
    </row>
    <row r="127" spans="1:7">
      <c r="A127" s="144" t="s">
        <v>241</v>
      </c>
      <c r="B127" s="723">
        <v>1.8</v>
      </c>
      <c r="C127" s="724"/>
      <c r="D127" s="167">
        <v>64</v>
      </c>
      <c r="E127" s="167"/>
      <c r="F127" s="167"/>
      <c r="G127" s="174">
        <f>B127*D127</f>
        <v>115.2</v>
      </c>
    </row>
    <row r="128" spans="1:7">
      <c r="A128" s="144" t="s">
        <v>243</v>
      </c>
      <c r="B128" s="723">
        <v>1</v>
      </c>
      <c r="C128" s="724"/>
      <c r="D128" s="167">
        <v>4</v>
      </c>
      <c r="E128" s="167"/>
      <c r="F128" s="167"/>
      <c r="G128" s="174">
        <f>B128*D128</f>
        <v>4</v>
      </c>
    </row>
    <row r="129" spans="1:7">
      <c r="A129" s="144" t="s">
        <v>244</v>
      </c>
      <c r="B129" s="723">
        <v>1.6</v>
      </c>
      <c r="C129" s="724"/>
      <c r="D129" s="167">
        <v>3</v>
      </c>
      <c r="E129" s="167"/>
      <c r="F129" s="167"/>
      <c r="G129" s="174">
        <f>B129*D129</f>
        <v>4.8</v>
      </c>
    </row>
    <row r="130" spans="1:7">
      <c r="A130" s="694" t="s">
        <v>315</v>
      </c>
      <c r="B130" s="695"/>
      <c r="C130" s="695"/>
      <c r="D130" s="695"/>
      <c r="E130" s="695"/>
      <c r="F130" s="696"/>
      <c r="G130" s="184">
        <f>SUM(G126:G129)</f>
        <v>134.80000000000001</v>
      </c>
    </row>
    <row r="131" spans="1:7" ht="15.75">
      <c r="A131" s="544" t="s">
        <v>316</v>
      </c>
      <c r="B131" s="544"/>
      <c r="C131" s="544"/>
      <c r="D131" s="544"/>
      <c r="E131" s="544"/>
      <c r="F131" s="544"/>
      <c r="G131" s="544"/>
    </row>
    <row r="132" spans="1:7">
      <c r="A132" s="717" t="s">
        <v>68</v>
      </c>
      <c r="B132" s="721" t="s">
        <v>306</v>
      </c>
      <c r="C132" s="722"/>
      <c r="D132" s="717" t="s">
        <v>203</v>
      </c>
      <c r="E132" s="717"/>
      <c r="F132" s="717"/>
      <c r="G132" s="717" t="s">
        <v>307</v>
      </c>
    </row>
    <row r="133" spans="1:7">
      <c r="A133" s="717"/>
      <c r="B133" s="721" t="s">
        <v>199</v>
      </c>
      <c r="C133" s="722"/>
      <c r="D133" s="717"/>
      <c r="E133" s="717"/>
      <c r="F133" s="717"/>
      <c r="G133" s="717"/>
    </row>
    <row r="134" spans="1:7">
      <c r="A134" s="144" t="s">
        <v>215</v>
      </c>
      <c r="B134" s="723">
        <v>1.8</v>
      </c>
      <c r="C134" s="724"/>
      <c r="D134" s="167">
        <v>1</v>
      </c>
      <c r="E134" s="167"/>
      <c r="F134" s="167"/>
      <c r="G134" s="174">
        <f t="shared" ref="G134:G139" si="7">B134*D134</f>
        <v>1.8</v>
      </c>
    </row>
    <row r="135" spans="1:7">
      <c r="A135" s="144" t="s">
        <v>215</v>
      </c>
      <c r="B135" s="723">
        <v>2.4</v>
      </c>
      <c r="C135" s="724"/>
      <c r="D135" s="167">
        <v>2</v>
      </c>
      <c r="E135" s="167"/>
      <c r="F135" s="167"/>
      <c r="G135" s="174">
        <f t="shared" si="7"/>
        <v>4.8</v>
      </c>
    </row>
    <row r="136" spans="1:7">
      <c r="A136" s="144" t="s">
        <v>215</v>
      </c>
      <c r="B136" s="723">
        <v>2.9</v>
      </c>
      <c r="C136" s="724"/>
      <c r="D136" s="167">
        <v>2</v>
      </c>
      <c r="E136" s="167"/>
      <c r="F136" s="167"/>
      <c r="G136" s="174">
        <f t="shared" si="7"/>
        <v>5.8</v>
      </c>
    </row>
    <row r="137" spans="1:7">
      <c r="A137" s="144" t="s">
        <v>215</v>
      </c>
      <c r="B137" s="723">
        <v>2</v>
      </c>
      <c r="C137" s="724"/>
      <c r="D137" s="167">
        <v>4</v>
      </c>
      <c r="E137" s="167"/>
      <c r="F137" s="167"/>
      <c r="G137" s="174">
        <f t="shared" si="7"/>
        <v>8</v>
      </c>
    </row>
    <row r="138" spans="1:7">
      <c r="A138" s="144" t="s">
        <v>211</v>
      </c>
      <c r="B138" s="723">
        <v>5</v>
      </c>
      <c r="C138" s="724"/>
      <c r="D138" s="167">
        <v>1</v>
      </c>
      <c r="E138" s="167"/>
      <c r="F138" s="167"/>
      <c r="G138" s="174">
        <f t="shared" si="7"/>
        <v>5</v>
      </c>
    </row>
    <row r="139" spans="1:7">
      <c r="A139" s="144" t="s">
        <v>212</v>
      </c>
      <c r="B139" s="723">
        <v>1.6</v>
      </c>
      <c r="C139" s="724"/>
      <c r="D139" s="167">
        <v>4</v>
      </c>
      <c r="E139" s="167"/>
      <c r="F139" s="167"/>
      <c r="G139" s="174">
        <f t="shared" si="7"/>
        <v>6.4</v>
      </c>
    </row>
    <row r="140" spans="1:7">
      <c r="A140" s="694" t="s">
        <v>311</v>
      </c>
      <c r="B140" s="695"/>
      <c r="C140" s="695"/>
      <c r="D140" s="695"/>
      <c r="E140" s="695"/>
      <c r="F140" s="696"/>
      <c r="G140" s="184">
        <f>SUM(G134:G139)</f>
        <v>31.8</v>
      </c>
    </row>
    <row r="141" spans="1:7">
      <c r="A141" s="725" t="s">
        <v>318</v>
      </c>
      <c r="B141" s="725"/>
      <c r="C141" s="725"/>
      <c r="D141" s="725"/>
      <c r="E141" s="725"/>
      <c r="F141" s="725"/>
      <c r="G141" s="725"/>
    </row>
    <row r="142" spans="1:7" ht="15.75">
      <c r="A142" s="544" t="s">
        <v>190</v>
      </c>
      <c r="B142" s="544"/>
      <c r="C142" s="544"/>
      <c r="D142" s="544"/>
      <c r="E142" s="544"/>
      <c r="F142" s="544"/>
      <c r="G142" s="544"/>
    </row>
    <row r="143" spans="1:7">
      <c r="A143" s="177" t="s">
        <v>191</v>
      </c>
      <c r="B143" s="177" t="s">
        <v>317</v>
      </c>
      <c r="C143" s="177" t="s">
        <v>200</v>
      </c>
      <c r="D143" s="177" t="s">
        <v>201</v>
      </c>
      <c r="E143" s="177"/>
      <c r="F143" s="177"/>
      <c r="G143" s="177"/>
    </row>
    <row r="144" spans="1:7">
      <c r="A144" s="166" t="s">
        <v>198</v>
      </c>
      <c r="B144" s="167">
        <v>41</v>
      </c>
      <c r="C144" s="167">
        <v>3</v>
      </c>
      <c r="D144" s="167">
        <f>B144*C144</f>
        <v>123</v>
      </c>
      <c r="E144" s="167"/>
      <c r="F144" s="167"/>
      <c r="G144" s="167"/>
    </row>
    <row r="145" spans="1:7">
      <c r="A145" s="144" t="s">
        <v>193</v>
      </c>
      <c r="B145" s="167">
        <v>28</v>
      </c>
      <c r="C145" s="167">
        <v>3</v>
      </c>
      <c r="D145" s="167">
        <f t="shared" ref="D145:D157" si="8">B145*C145</f>
        <v>84</v>
      </c>
      <c r="E145" s="167"/>
      <c r="F145" s="167"/>
      <c r="G145" s="167"/>
    </row>
    <row r="146" spans="1:7">
      <c r="A146" s="144" t="s">
        <v>250</v>
      </c>
      <c r="B146" s="167">
        <v>28</v>
      </c>
      <c r="C146" s="167">
        <v>3</v>
      </c>
      <c r="D146" s="167">
        <f t="shared" si="8"/>
        <v>84</v>
      </c>
      <c r="E146" s="167"/>
      <c r="F146" s="167"/>
      <c r="G146" s="167"/>
    </row>
    <row r="147" spans="1:7">
      <c r="A147" s="144" t="s">
        <v>251</v>
      </c>
      <c r="B147" s="167">
        <v>28</v>
      </c>
      <c r="C147" s="167">
        <v>3</v>
      </c>
      <c r="D147" s="167">
        <f t="shared" si="8"/>
        <v>84</v>
      </c>
      <c r="E147" s="167"/>
      <c r="F147" s="167"/>
      <c r="G147" s="167"/>
    </row>
    <row r="148" spans="1:7">
      <c r="A148" s="144" t="s">
        <v>252</v>
      </c>
      <c r="B148" s="167">
        <v>28</v>
      </c>
      <c r="C148" s="167">
        <v>3</v>
      </c>
      <c r="D148" s="167">
        <f t="shared" si="8"/>
        <v>84</v>
      </c>
      <c r="E148" s="167"/>
      <c r="F148" s="167"/>
      <c r="G148" s="167"/>
    </row>
    <row r="149" spans="1:7">
      <c r="A149" s="144" t="s">
        <v>253</v>
      </c>
      <c r="B149" s="167">
        <v>28</v>
      </c>
      <c r="C149" s="167">
        <v>3</v>
      </c>
      <c r="D149" s="167">
        <f t="shared" si="8"/>
        <v>84</v>
      </c>
      <c r="E149" s="167"/>
      <c r="F149" s="167"/>
      <c r="G149" s="167"/>
    </row>
    <row r="150" spans="1:7">
      <c r="A150" s="144" t="s">
        <v>254</v>
      </c>
      <c r="B150" s="167">
        <v>28</v>
      </c>
      <c r="C150" s="167">
        <v>3</v>
      </c>
      <c r="D150" s="167">
        <f t="shared" si="8"/>
        <v>84</v>
      </c>
      <c r="E150" s="167"/>
      <c r="F150" s="167"/>
      <c r="G150" s="167"/>
    </row>
    <row r="151" spans="1:7">
      <c r="A151" s="144" t="s">
        <v>255</v>
      </c>
      <c r="B151" s="167">
        <v>40.5</v>
      </c>
      <c r="C151" s="167">
        <v>3</v>
      </c>
      <c r="D151" s="167">
        <f t="shared" si="8"/>
        <v>121.5</v>
      </c>
      <c r="E151" s="167"/>
      <c r="F151" s="167"/>
      <c r="G151" s="167"/>
    </row>
    <row r="152" spans="1:7">
      <c r="A152" s="144" t="s">
        <v>256</v>
      </c>
      <c r="B152" s="167">
        <v>10.199999999999999</v>
      </c>
      <c r="C152" s="167">
        <v>3</v>
      </c>
      <c r="D152" s="167">
        <f t="shared" si="8"/>
        <v>30.6</v>
      </c>
      <c r="E152" s="167"/>
      <c r="F152" s="167"/>
      <c r="G152" s="167"/>
    </row>
    <row r="153" spans="1:7">
      <c r="A153" s="144" t="s">
        <v>194</v>
      </c>
      <c r="B153" s="167">
        <v>11.4</v>
      </c>
      <c r="C153" s="167">
        <v>3</v>
      </c>
      <c r="D153" s="167">
        <f t="shared" si="8"/>
        <v>34.200000000000003</v>
      </c>
      <c r="E153" s="167"/>
      <c r="F153" s="167"/>
      <c r="G153" s="167"/>
    </row>
    <row r="154" spans="1:7">
      <c r="A154" s="144" t="s">
        <v>195</v>
      </c>
      <c r="B154" s="167">
        <v>11.4</v>
      </c>
      <c r="C154" s="167">
        <v>3</v>
      </c>
      <c r="D154" s="167">
        <f t="shared" si="8"/>
        <v>34.200000000000003</v>
      </c>
      <c r="E154" s="167"/>
      <c r="F154" s="167"/>
      <c r="G154" s="167"/>
    </row>
    <row r="155" spans="1:7">
      <c r="A155" s="144" t="s">
        <v>257</v>
      </c>
      <c r="B155" s="167">
        <v>8.1999999999999993</v>
      </c>
      <c r="C155" s="167">
        <v>3</v>
      </c>
      <c r="D155" s="167">
        <f t="shared" si="8"/>
        <v>24.6</v>
      </c>
      <c r="E155" s="167"/>
      <c r="F155" s="167"/>
      <c r="G155" s="167"/>
    </row>
    <row r="156" spans="1:7">
      <c r="A156" s="169" t="s">
        <v>258</v>
      </c>
      <c r="B156" s="168">
        <v>21.8</v>
      </c>
      <c r="C156" s="167">
        <v>3</v>
      </c>
      <c r="D156" s="168">
        <f t="shared" si="8"/>
        <v>65.400000000000006</v>
      </c>
      <c r="E156" s="168"/>
      <c r="F156" s="168"/>
      <c r="G156" s="168"/>
    </row>
    <row r="157" spans="1:7">
      <c r="A157" s="169" t="s">
        <v>259</v>
      </c>
      <c r="B157" s="167">
        <v>12.2</v>
      </c>
      <c r="C157" s="167">
        <v>3.41</v>
      </c>
      <c r="D157" s="167">
        <f t="shared" si="8"/>
        <v>41.6</v>
      </c>
      <c r="E157" s="167"/>
      <c r="F157" s="167"/>
      <c r="G157" s="167"/>
    </row>
    <row r="158" spans="1:7">
      <c r="A158" s="169" t="s">
        <v>320</v>
      </c>
      <c r="B158" s="167"/>
      <c r="C158" s="167"/>
      <c r="D158" s="167">
        <v>6.57</v>
      </c>
      <c r="E158" s="167"/>
      <c r="F158" s="167"/>
      <c r="G158" s="167"/>
    </row>
    <row r="159" spans="1:7">
      <c r="A159" s="144" t="s">
        <v>266</v>
      </c>
      <c r="B159" s="167">
        <v>28</v>
      </c>
      <c r="C159" s="168">
        <v>3</v>
      </c>
      <c r="D159" s="167">
        <f t="shared" ref="D159:D171" si="9">B159*C159</f>
        <v>84</v>
      </c>
      <c r="E159" s="167"/>
      <c r="F159" s="167"/>
      <c r="G159" s="167"/>
    </row>
    <row r="160" spans="1:7">
      <c r="A160" s="144" t="s">
        <v>267</v>
      </c>
      <c r="B160" s="167">
        <v>28</v>
      </c>
      <c r="C160" s="168">
        <v>3</v>
      </c>
      <c r="D160" s="167">
        <f t="shared" si="9"/>
        <v>84</v>
      </c>
      <c r="E160" s="167"/>
      <c r="F160" s="167"/>
      <c r="G160" s="167"/>
    </row>
    <row r="161" spans="1:7">
      <c r="A161" s="144" t="s">
        <v>268</v>
      </c>
      <c r="B161" s="167">
        <v>28</v>
      </c>
      <c r="C161" s="168">
        <v>3</v>
      </c>
      <c r="D161" s="167">
        <f t="shared" si="9"/>
        <v>84</v>
      </c>
      <c r="E161" s="167"/>
      <c r="F161" s="167"/>
      <c r="G161" s="167"/>
    </row>
    <row r="162" spans="1:7">
      <c r="A162" s="144" t="s">
        <v>269</v>
      </c>
      <c r="B162" s="167">
        <v>28</v>
      </c>
      <c r="C162" s="168">
        <v>3</v>
      </c>
      <c r="D162" s="167">
        <f t="shared" si="9"/>
        <v>84</v>
      </c>
      <c r="E162" s="167"/>
      <c r="F162" s="167"/>
      <c r="G162" s="167"/>
    </row>
    <row r="163" spans="1:7">
      <c r="A163" s="144" t="s">
        <v>270</v>
      </c>
      <c r="B163" s="167">
        <v>28</v>
      </c>
      <c r="C163" s="168">
        <v>3</v>
      </c>
      <c r="D163" s="167">
        <f t="shared" si="9"/>
        <v>84</v>
      </c>
      <c r="E163" s="167"/>
      <c r="F163" s="167"/>
      <c r="G163" s="167"/>
    </row>
    <row r="164" spans="1:7">
      <c r="A164" s="144" t="s">
        <v>271</v>
      </c>
      <c r="B164" s="167">
        <v>28</v>
      </c>
      <c r="C164" s="168">
        <v>3</v>
      </c>
      <c r="D164" s="167">
        <f t="shared" si="9"/>
        <v>84</v>
      </c>
      <c r="E164" s="167"/>
      <c r="F164" s="167"/>
      <c r="G164" s="167"/>
    </row>
    <row r="165" spans="1:7">
      <c r="A165" s="144" t="s">
        <v>272</v>
      </c>
      <c r="B165" s="167">
        <v>28</v>
      </c>
      <c r="C165" s="168">
        <v>3</v>
      </c>
      <c r="D165" s="167">
        <f t="shared" si="9"/>
        <v>84</v>
      </c>
      <c r="E165" s="167"/>
      <c r="F165" s="167"/>
      <c r="G165" s="167"/>
    </row>
    <row r="166" spans="1:7">
      <c r="A166" s="144" t="s">
        <v>273</v>
      </c>
      <c r="B166" s="168">
        <v>28</v>
      </c>
      <c r="C166" s="168">
        <v>3</v>
      </c>
      <c r="D166" s="167">
        <f t="shared" si="9"/>
        <v>84</v>
      </c>
      <c r="E166" s="167"/>
      <c r="F166" s="167"/>
      <c r="G166" s="167"/>
    </row>
    <row r="167" spans="1:7">
      <c r="A167" s="144" t="s">
        <v>384</v>
      </c>
      <c r="B167" s="168"/>
      <c r="C167" s="168"/>
      <c r="D167" s="167">
        <v>47.56</v>
      </c>
      <c r="E167" s="167"/>
      <c r="F167" s="167"/>
      <c r="G167" s="167"/>
    </row>
    <row r="168" spans="1:7">
      <c r="A168" s="144" t="s">
        <v>276</v>
      </c>
      <c r="B168" s="167">
        <v>20.34</v>
      </c>
      <c r="C168" s="168">
        <v>3</v>
      </c>
      <c r="D168" s="167">
        <f t="shared" si="9"/>
        <v>61.02</v>
      </c>
      <c r="E168" s="167"/>
      <c r="F168" s="167"/>
      <c r="G168" s="167"/>
    </row>
    <row r="169" spans="1:7">
      <c r="A169" s="144" t="s">
        <v>277</v>
      </c>
      <c r="B169" s="167">
        <v>20.350000000000001</v>
      </c>
      <c r="C169" s="168">
        <v>3</v>
      </c>
      <c r="D169" s="167">
        <f t="shared" si="9"/>
        <v>61.05</v>
      </c>
      <c r="E169" s="167"/>
      <c r="F169" s="167"/>
      <c r="G169" s="167"/>
    </row>
    <row r="170" spans="1:7">
      <c r="A170" s="144" t="s">
        <v>192</v>
      </c>
      <c r="B170" s="167">
        <v>8.35</v>
      </c>
      <c r="C170" s="168">
        <v>3</v>
      </c>
      <c r="D170" s="167">
        <f t="shared" si="9"/>
        <v>25.05</v>
      </c>
      <c r="E170" s="167"/>
      <c r="F170" s="167"/>
      <c r="G170" s="167"/>
    </row>
    <row r="171" spans="1:7">
      <c r="A171" s="169" t="s">
        <v>192</v>
      </c>
      <c r="B171" s="168">
        <v>8.35</v>
      </c>
      <c r="C171" s="168">
        <v>3</v>
      </c>
      <c r="D171" s="167">
        <f t="shared" si="9"/>
        <v>25.05</v>
      </c>
      <c r="E171" s="167"/>
      <c r="F171" s="167"/>
      <c r="G171" s="167"/>
    </row>
    <row r="172" spans="1:7">
      <c r="A172" s="169" t="s">
        <v>319</v>
      </c>
      <c r="B172" s="168">
        <v>146.80000000000001</v>
      </c>
      <c r="C172" s="168">
        <v>3.5</v>
      </c>
      <c r="D172" s="167">
        <f>B172*C172</f>
        <v>513.79999999999995</v>
      </c>
      <c r="E172" s="167"/>
      <c r="F172" s="167"/>
      <c r="G172" s="167"/>
    </row>
    <row r="173" spans="1:7">
      <c r="A173" s="726" t="s">
        <v>294</v>
      </c>
      <c r="B173" s="727"/>
      <c r="C173" s="728"/>
      <c r="D173" s="187">
        <f>SUM(D144:D172)</f>
        <v>2391.1999999999998</v>
      </c>
      <c r="E173" s="171"/>
      <c r="F173" s="171"/>
      <c r="G173" s="172"/>
    </row>
    <row r="174" spans="1:7" ht="15.75">
      <c r="A174" s="544" t="s">
        <v>196</v>
      </c>
      <c r="B174" s="544"/>
      <c r="C174" s="544"/>
      <c r="D174" s="544"/>
      <c r="E174" s="544"/>
      <c r="F174" s="544"/>
      <c r="G174" s="544"/>
    </row>
    <row r="175" spans="1:7">
      <c r="A175" s="177" t="s">
        <v>191</v>
      </c>
      <c r="B175" s="177" t="s">
        <v>317</v>
      </c>
      <c r="C175" s="177" t="s">
        <v>200</v>
      </c>
      <c r="D175" s="177" t="s">
        <v>201</v>
      </c>
      <c r="E175" s="177"/>
      <c r="F175" s="177"/>
      <c r="G175" s="177"/>
    </row>
    <row r="176" spans="1:7">
      <c r="A176" s="144" t="s">
        <v>261</v>
      </c>
      <c r="B176" s="167">
        <v>14.7</v>
      </c>
      <c r="C176" s="167">
        <v>3</v>
      </c>
      <c r="D176" s="167">
        <f>B176*C176</f>
        <v>44.1</v>
      </c>
      <c r="E176" s="167"/>
      <c r="F176" s="167"/>
      <c r="G176" s="167"/>
    </row>
    <row r="177" spans="1:7">
      <c r="A177" s="144" t="s">
        <v>262</v>
      </c>
      <c r="B177" s="167">
        <v>14.7</v>
      </c>
      <c r="C177" s="167">
        <v>3</v>
      </c>
      <c r="D177" s="167">
        <f t="shared" ref="D177:D199" si="10">B177*C177</f>
        <v>44.1</v>
      </c>
      <c r="E177" s="167"/>
      <c r="F177" s="167"/>
      <c r="G177" s="167"/>
    </row>
    <row r="178" spans="1:7">
      <c r="A178" s="144" t="s">
        <v>263</v>
      </c>
      <c r="B178" s="167">
        <v>18.8</v>
      </c>
      <c r="C178" s="167">
        <v>3</v>
      </c>
      <c r="D178" s="167">
        <f t="shared" si="10"/>
        <v>56.4</v>
      </c>
      <c r="E178" s="167"/>
      <c r="F178" s="167"/>
      <c r="G178" s="167"/>
    </row>
    <row r="179" spans="1:7">
      <c r="A179" s="144" t="s">
        <v>264</v>
      </c>
      <c r="B179" s="167">
        <v>28</v>
      </c>
      <c r="C179" s="167">
        <v>3</v>
      </c>
      <c r="D179" s="167">
        <f t="shared" si="10"/>
        <v>84</v>
      </c>
      <c r="E179" s="167"/>
      <c r="F179" s="167"/>
      <c r="G179" s="167"/>
    </row>
    <row r="180" spans="1:7">
      <c r="A180" s="144" t="s">
        <v>265</v>
      </c>
      <c r="B180" s="167">
        <v>28</v>
      </c>
      <c r="C180" s="167">
        <v>3</v>
      </c>
      <c r="D180" s="167">
        <f t="shared" si="10"/>
        <v>84</v>
      </c>
      <c r="E180" s="167"/>
      <c r="F180" s="167"/>
      <c r="G180" s="167"/>
    </row>
    <row r="181" spans="1:7">
      <c r="A181" s="144" t="s">
        <v>279</v>
      </c>
      <c r="B181" s="167">
        <v>28</v>
      </c>
      <c r="C181" s="167">
        <v>3</v>
      </c>
      <c r="D181" s="167">
        <f t="shared" si="10"/>
        <v>84</v>
      </c>
      <c r="E181" s="167"/>
      <c r="F181" s="167"/>
      <c r="G181" s="167"/>
    </row>
    <row r="182" spans="1:7">
      <c r="A182" s="144" t="s">
        <v>280</v>
      </c>
      <c r="B182" s="167">
        <v>28</v>
      </c>
      <c r="C182" s="167">
        <v>3</v>
      </c>
      <c r="D182" s="167">
        <f t="shared" si="10"/>
        <v>84</v>
      </c>
      <c r="E182" s="167"/>
      <c r="F182" s="167"/>
      <c r="G182" s="167"/>
    </row>
    <row r="183" spans="1:7">
      <c r="A183" s="144" t="s">
        <v>281</v>
      </c>
      <c r="B183" s="167">
        <v>28</v>
      </c>
      <c r="C183" s="167">
        <v>3</v>
      </c>
      <c r="D183" s="167">
        <f t="shared" si="10"/>
        <v>84</v>
      </c>
      <c r="E183" s="167"/>
      <c r="F183" s="167"/>
      <c r="G183" s="167"/>
    </row>
    <row r="184" spans="1:7">
      <c r="A184" s="144" t="s">
        <v>282</v>
      </c>
      <c r="B184" s="167">
        <v>28</v>
      </c>
      <c r="C184" s="167">
        <v>3</v>
      </c>
      <c r="D184" s="167">
        <f t="shared" si="10"/>
        <v>84</v>
      </c>
      <c r="E184" s="167"/>
      <c r="F184" s="167"/>
      <c r="G184" s="167"/>
    </row>
    <row r="185" spans="1:7">
      <c r="A185" s="144" t="s">
        <v>283</v>
      </c>
      <c r="B185" s="167">
        <v>28</v>
      </c>
      <c r="C185" s="167">
        <v>3</v>
      </c>
      <c r="D185" s="167">
        <f t="shared" si="10"/>
        <v>84</v>
      </c>
      <c r="E185" s="167"/>
      <c r="F185" s="167"/>
      <c r="G185" s="167"/>
    </row>
    <row r="186" spans="1:7">
      <c r="A186" s="144" t="s">
        <v>284</v>
      </c>
      <c r="B186" s="167">
        <v>37.9</v>
      </c>
      <c r="C186" s="167">
        <v>3</v>
      </c>
      <c r="D186" s="167">
        <f t="shared" si="10"/>
        <v>113.7</v>
      </c>
      <c r="E186" s="167"/>
      <c r="F186" s="167"/>
      <c r="G186" s="167"/>
    </row>
    <row r="187" spans="1:7">
      <c r="A187" s="144" t="s">
        <v>285</v>
      </c>
      <c r="B187" s="167">
        <v>33.799999999999997</v>
      </c>
      <c r="C187" s="167">
        <v>3</v>
      </c>
      <c r="D187" s="167">
        <f t="shared" si="10"/>
        <v>101.4</v>
      </c>
      <c r="E187" s="167"/>
      <c r="F187" s="167"/>
      <c r="G187" s="167"/>
    </row>
    <row r="188" spans="1:7">
      <c r="A188" s="144" t="s">
        <v>286</v>
      </c>
      <c r="B188" s="167">
        <v>28.7</v>
      </c>
      <c r="C188" s="167">
        <v>3</v>
      </c>
      <c r="D188" s="167">
        <f t="shared" si="10"/>
        <v>86.1</v>
      </c>
      <c r="E188" s="167"/>
      <c r="F188" s="167"/>
      <c r="G188" s="167"/>
    </row>
    <row r="189" spans="1:7">
      <c r="A189" s="144" t="s">
        <v>287</v>
      </c>
      <c r="B189" s="167">
        <v>28</v>
      </c>
      <c r="C189" s="167">
        <v>3</v>
      </c>
      <c r="D189" s="167">
        <f t="shared" si="10"/>
        <v>84</v>
      </c>
      <c r="E189" s="167"/>
      <c r="F189" s="167"/>
      <c r="G189" s="167"/>
    </row>
    <row r="190" spans="1:7">
      <c r="A190" s="144" t="s">
        <v>288</v>
      </c>
      <c r="B190" s="167">
        <v>28</v>
      </c>
      <c r="C190" s="167">
        <v>3</v>
      </c>
      <c r="D190" s="167">
        <f t="shared" si="10"/>
        <v>84</v>
      </c>
      <c r="E190" s="167"/>
      <c r="F190" s="167"/>
      <c r="G190" s="167"/>
    </row>
    <row r="191" spans="1:7">
      <c r="A191" s="144" t="s">
        <v>277</v>
      </c>
      <c r="B191" s="167">
        <v>20.350000000000001</v>
      </c>
      <c r="C191" s="167">
        <v>3</v>
      </c>
      <c r="D191" s="167">
        <f t="shared" si="10"/>
        <v>61.05</v>
      </c>
      <c r="E191" s="167"/>
      <c r="F191" s="167"/>
      <c r="G191" s="167"/>
    </row>
    <row r="192" spans="1:7">
      <c r="A192" s="144" t="s">
        <v>276</v>
      </c>
      <c r="B192" s="167">
        <v>20.34</v>
      </c>
      <c r="C192" s="167">
        <v>3</v>
      </c>
      <c r="D192" s="167">
        <f t="shared" si="10"/>
        <v>61.02</v>
      </c>
      <c r="E192" s="167"/>
      <c r="F192" s="167"/>
      <c r="G192" s="167"/>
    </row>
    <row r="193" spans="1:7">
      <c r="A193" s="144" t="s">
        <v>192</v>
      </c>
      <c r="B193" s="167">
        <v>8.35</v>
      </c>
      <c r="C193" s="167">
        <v>3</v>
      </c>
      <c r="D193" s="167">
        <f t="shared" si="10"/>
        <v>25.05</v>
      </c>
      <c r="E193" s="167"/>
      <c r="F193" s="167"/>
      <c r="G193" s="167"/>
    </row>
    <row r="194" spans="1:7">
      <c r="A194" s="169" t="s">
        <v>192</v>
      </c>
      <c r="B194" s="167">
        <v>8.35</v>
      </c>
      <c r="C194" s="167">
        <v>3</v>
      </c>
      <c r="D194" s="167">
        <f t="shared" si="10"/>
        <v>25.05</v>
      </c>
      <c r="E194" s="167"/>
      <c r="F194" s="167"/>
      <c r="G194" s="167"/>
    </row>
    <row r="195" spans="1:7">
      <c r="A195" s="144" t="s">
        <v>289</v>
      </c>
      <c r="B195" s="167">
        <v>40.299999999999997</v>
      </c>
      <c r="C195" s="167">
        <v>3</v>
      </c>
      <c r="D195" s="167">
        <f t="shared" si="10"/>
        <v>120.9</v>
      </c>
      <c r="E195" s="167"/>
      <c r="F195" s="167"/>
      <c r="G195" s="167"/>
    </row>
    <row r="196" spans="1:7">
      <c r="A196" s="169" t="s">
        <v>290</v>
      </c>
      <c r="B196" s="167">
        <v>15.8</v>
      </c>
      <c r="C196" s="167">
        <v>3</v>
      </c>
      <c r="D196" s="167">
        <f t="shared" si="10"/>
        <v>47.4</v>
      </c>
      <c r="E196" s="168"/>
      <c r="F196" s="168"/>
      <c r="G196" s="168"/>
    </row>
    <row r="197" spans="1:7">
      <c r="A197" s="169" t="s">
        <v>291</v>
      </c>
      <c r="B197" s="167">
        <v>15.8</v>
      </c>
      <c r="C197" s="167">
        <v>3</v>
      </c>
      <c r="D197" s="167">
        <f t="shared" si="10"/>
        <v>47.4</v>
      </c>
      <c r="E197" s="168"/>
      <c r="F197" s="168"/>
      <c r="G197" s="168"/>
    </row>
    <row r="198" spans="1:7">
      <c r="A198" s="144" t="s">
        <v>292</v>
      </c>
      <c r="B198" s="167">
        <v>12.4</v>
      </c>
      <c r="C198" s="167">
        <v>3</v>
      </c>
      <c r="D198" s="167">
        <f t="shared" si="10"/>
        <v>37.200000000000003</v>
      </c>
      <c r="E198" s="167"/>
      <c r="F198" s="167"/>
      <c r="G198" s="167"/>
    </row>
    <row r="199" spans="1:7">
      <c r="A199" s="144" t="s">
        <v>293</v>
      </c>
      <c r="B199" s="167">
        <v>10.7</v>
      </c>
      <c r="C199" s="167">
        <v>3</v>
      </c>
      <c r="D199" s="167">
        <f t="shared" si="10"/>
        <v>32.1</v>
      </c>
      <c r="E199" s="167"/>
      <c r="F199" s="167"/>
      <c r="G199" s="167"/>
    </row>
    <row r="200" spans="1:7">
      <c r="A200" s="169" t="s">
        <v>319</v>
      </c>
      <c r="B200" s="168">
        <v>122.45</v>
      </c>
      <c r="C200" s="168">
        <v>3.5</v>
      </c>
      <c r="D200" s="167">
        <f>B200*C200</f>
        <v>428.58</v>
      </c>
      <c r="E200" s="167"/>
      <c r="F200" s="167"/>
      <c r="G200" s="167"/>
    </row>
    <row r="201" spans="1:7">
      <c r="A201" s="726" t="s">
        <v>294</v>
      </c>
      <c r="B201" s="727"/>
      <c r="C201" s="728"/>
      <c r="D201" s="187">
        <f>SUM(D176:D200)</f>
        <v>2087.5500000000002</v>
      </c>
      <c r="E201" s="176"/>
      <c r="F201" s="176"/>
      <c r="G201" s="176"/>
    </row>
    <row r="202" spans="1:7">
      <c r="A202" s="694" t="s">
        <v>321</v>
      </c>
      <c r="B202" s="695"/>
      <c r="C202" s="696"/>
      <c r="D202" s="184">
        <f>D173+D201</f>
        <v>4478.75</v>
      </c>
      <c r="E202" s="185"/>
      <c r="F202" s="185"/>
      <c r="G202" s="185"/>
    </row>
    <row r="203" spans="1:7">
      <c r="A203" s="725" t="s">
        <v>322</v>
      </c>
      <c r="B203" s="725"/>
      <c r="C203" s="725"/>
      <c r="D203" s="725"/>
      <c r="E203" s="725"/>
      <c r="F203" s="725"/>
      <c r="G203" s="725"/>
    </row>
    <row r="204" spans="1:7" ht="15.75">
      <c r="A204" s="544" t="s">
        <v>190</v>
      </c>
      <c r="B204" s="544"/>
      <c r="C204" s="544"/>
      <c r="D204" s="544"/>
      <c r="E204" s="544"/>
      <c r="F204" s="544"/>
      <c r="G204" s="544"/>
    </row>
    <row r="205" spans="1:7">
      <c r="A205" s="178" t="s">
        <v>191</v>
      </c>
      <c r="B205" s="178" t="s">
        <v>317</v>
      </c>
      <c r="C205" s="178" t="s">
        <v>200</v>
      </c>
      <c r="D205" s="178" t="s">
        <v>201</v>
      </c>
      <c r="E205" s="178"/>
      <c r="F205" s="178"/>
      <c r="G205" s="178"/>
    </row>
    <row r="206" spans="1:7">
      <c r="A206" s="166" t="s">
        <v>198</v>
      </c>
      <c r="B206" s="167">
        <v>41</v>
      </c>
      <c r="C206" s="167">
        <v>1.5</v>
      </c>
      <c r="D206" s="167">
        <f>B206*C206</f>
        <v>61.5</v>
      </c>
      <c r="E206" s="167"/>
      <c r="F206" s="167"/>
      <c r="G206" s="167"/>
    </row>
    <row r="207" spans="1:7">
      <c r="A207" s="144" t="s">
        <v>193</v>
      </c>
      <c r="B207" s="167">
        <v>28</v>
      </c>
      <c r="C207" s="167">
        <v>1.5</v>
      </c>
      <c r="D207" s="167">
        <f t="shared" ref="D207:D218" si="11">B207*C207</f>
        <v>42</v>
      </c>
      <c r="E207" s="167"/>
      <c r="F207" s="167"/>
      <c r="G207" s="167"/>
    </row>
    <row r="208" spans="1:7">
      <c r="A208" s="144" t="s">
        <v>250</v>
      </c>
      <c r="B208" s="167">
        <v>28</v>
      </c>
      <c r="C208" s="167">
        <v>1.5</v>
      </c>
      <c r="D208" s="167">
        <f t="shared" si="11"/>
        <v>42</v>
      </c>
      <c r="E208" s="167"/>
      <c r="F208" s="167"/>
      <c r="G208" s="167"/>
    </row>
    <row r="209" spans="1:7">
      <c r="A209" s="144" t="s">
        <v>251</v>
      </c>
      <c r="B209" s="167">
        <v>28</v>
      </c>
      <c r="C209" s="167">
        <v>1.5</v>
      </c>
      <c r="D209" s="167">
        <f t="shared" si="11"/>
        <v>42</v>
      </c>
      <c r="E209" s="167"/>
      <c r="F209" s="167"/>
      <c r="G209" s="167"/>
    </row>
    <row r="210" spans="1:7">
      <c r="A210" s="144" t="s">
        <v>252</v>
      </c>
      <c r="B210" s="167">
        <v>28</v>
      </c>
      <c r="C210" s="167">
        <v>1.5</v>
      </c>
      <c r="D210" s="167">
        <f t="shared" si="11"/>
        <v>42</v>
      </c>
      <c r="E210" s="167"/>
      <c r="F210" s="167"/>
      <c r="G210" s="167"/>
    </row>
    <row r="211" spans="1:7">
      <c r="A211" s="144" t="s">
        <v>253</v>
      </c>
      <c r="B211" s="167">
        <v>28</v>
      </c>
      <c r="C211" s="167">
        <v>1.5</v>
      </c>
      <c r="D211" s="167">
        <f t="shared" si="11"/>
        <v>42</v>
      </c>
      <c r="E211" s="167"/>
      <c r="F211" s="167"/>
      <c r="G211" s="167"/>
    </row>
    <row r="212" spans="1:7">
      <c r="A212" s="144" t="s">
        <v>254</v>
      </c>
      <c r="B212" s="167">
        <v>28</v>
      </c>
      <c r="C212" s="167">
        <v>1.5</v>
      </c>
      <c r="D212" s="167">
        <f t="shared" si="11"/>
        <v>42</v>
      </c>
      <c r="E212" s="167"/>
      <c r="F212" s="167"/>
      <c r="G212" s="167"/>
    </row>
    <row r="213" spans="1:7">
      <c r="A213" s="144" t="s">
        <v>255</v>
      </c>
      <c r="B213" s="167">
        <v>40.5</v>
      </c>
      <c r="C213" s="167">
        <v>1.5</v>
      </c>
      <c r="D213" s="167">
        <f t="shared" si="11"/>
        <v>60.75</v>
      </c>
      <c r="E213" s="167"/>
      <c r="F213" s="167"/>
      <c r="G213" s="167"/>
    </row>
    <row r="214" spans="1:7">
      <c r="A214" s="144" t="s">
        <v>256</v>
      </c>
      <c r="B214" s="167">
        <v>10.199999999999999</v>
      </c>
      <c r="C214" s="167">
        <v>3</v>
      </c>
      <c r="D214" s="167">
        <f t="shared" si="11"/>
        <v>30.6</v>
      </c>
      <c r="E214" s="167"/>
      <c r="F214" s="167"/>
      <c r="G214" s="167"/>
    </row>
    <row r="215" spans="1:7">
      <c r="A215" s="144" t="s">
        <v>194</v>
      </c>
      <c r="B215" s="167">
        <v>11.4</v>
      </c>
      <c r="C215" s="167">
        <v>3</v>
      </c>
      <c r="D215" s="167">
        <f t="shared" si="11"/>
        <v>34.200000000000003</v>
      </c>
      <c r="E215" s="167"/>
      <c r="F215" s="167"/>
      <c r="G215" s="167"/>
    </row>
    <row r="216" spans="1:7">
      <c r="A216" s="144" t="s">
        <v>195</v>
      </c>
      <c r="B216" s="167">
        <v>11.4</v>
      </c>
      <c r="C216" s="167">
        <v>3</v>
      </c>
      <c r="D216" s="167">
        <f t="shared" si="11"/>
        <v>34.200000000000003</v>
      </c>
      <c r="E216" s="167"/>
      <c r="F216" s="167"/>
      <c r="G216" s="167"/>
    </row>
    <row r="217" spans="1:7">
      <c r="A217" s="169" t="s">
        <v>258</v>
      </c>
      <c r="B217" s="168">
        <v>21.8</v>
      </c>
      <c r="C217" s="167">
        <v>1.5</v>
      </c>
      <c r="D217" s="168">
        <f t="shared" si="11"/>
        <v>32.700000000000003</v>
      </c>
      <c r="E217" s="168"/>
      <c r="F217" s="168"/>
      <c r="G217" s="168"/>
    </row>
    <row r="218" spans="1:7">
      <c r="A218" s="169" t="s">
        <v>259</v>
      </c>
      <c r="B218" s="167">
        <v>15.1</v>
      </c>
      <c r="C218" s="167">
        <v>1.5</v>
      </c>
      <c r="D218" s="167">
        <f t="shared" si="11"/>
        <v>22.65</v>
      </c>
      <c r="E218" s="167"/>
      <c r="F218" s="167"/>
      <c r="G218" s="167"/>
    </row>
    <row r="219" spans="1:7">
      <c r="A219" s="144" t="s">
        <v>266</v>
      </c>
      <c r="B219" s="167">
        <v>28</v>
      </c>
      <c r="C219" s="168">
        <v>1.5</v>
      </c>
      <c r="D219" s="167">
        <f t="shared" ref="D219:D231" si="12">B219*C219</f>
        <v>42</v>
      </c>
      <c r="E219" s="167"/>
      <c r="F219" s="167"/>
      <c r="G219" s="167"/>
    </row>
    <row r="220" spans="1:7">
      <c r="A220" s="144" t="s">
        <v>267</v>
      </c>
      <c r="B220" s="167">
        <v>28</v>
      </c>
      <c r="C220" s="168">
        <v>1.5</v>
      </c>
      <c r="D220" s="167">
        <f t="shared" si="12"/>
        <v>42</v>
      </c>
      <c r="E220" s="167"/>
      <c r="F220" s="167"/>
      <c r="G220" s="167"/>
    </row>
    <row r="221" spans="1:7">
      <c r="A221" s="144" t="s">
        <v>268</v>
      </c>
      <c r="B221" s="167">
        <v>28</v>
      </c>
      <c r="C221" s="168">
        <v>1.5</v>
      </c>
      <c r="D221" s="167">
        <f t="shared" si="12"/>
        <v>42</v>
      </c>
      <c r="E221" s="167"/>
      <c r="F221" s="167"/>
      <c r="G221" s="167"/>
    </row>
    <row r="222" spans="1:7">
      <c r="A222" s="144" t="s">
        <v>269</v>
      </c>
      <c r="B222" s="167">
        <v>28</v>
      </c>
      <c r="C222" s="168">
        <v>1.5</v>
      </c>
      <c r="D222" s="167">
        <f t="shared" si="12"/>
        <v>42</v>
      </c>
      <c r="E222" s="167"/>
      <c r="F222" s="167"/>
      <c r="G222" s="167"/>
    </row>
    <row r="223" spans="1:7">
      <c r="A223" s="144" t="s">
        <v>270</v>
      </c>
      <c r="B223" s="167">
        <v>28</v>
      </c>
      <c r="C223" s="168">
        <v>1.5</v>
      </c>
      <c r="D223" s="167">
        <f t="shared" si="12"/>
        <v>42</v>
      </c>
      <c r="E223" s="167"/>
      <c r="F223" s="167"/>
      <c r="G223" s="167"/>
    </row>
    <row r="224" spans="1:7">
      <c r="A224" s="144" t="s">
        <v>271</v>
      </c>
      <c r="B224" s="167">
        <v>28</v>
      </c>
      <c r="C224" s="168">
        <v>1.5</v>
      </c>
      <c r="D224" s="167">
        <f t="shared" si="12"/>
        <v>42</v>
      </c>
      <c r="E224" s="167"/>
      <c r="F224" s="167"/>
      <c r="G224" s="167"/>
    </row>
    <row r="225" spans="1:7">
      <c r="A225" s="144" t="s">
        <v>272</v>
      </c>
      <c r="B225" s="167">
        <v>28</v>
      </c>
      <c r="C225" s="168">
        <v>1.5</v>
      </c>
      <c r="D225" s="167">
        <f t="shared" si="12"/>
        <v>42</v>
      </c>
      <c r="E225" s="167"/>
      <c r="F225" s="167"/>
      <c r="G225" s="167"/>
    </row>
    <row r="226" spans="1:7">
      <c r="A226" s="144" t="s">
        <v>273</v>
      </c>
      <c r="B226" s="168">
        <v>28</v>
      </c>
      <c r="C226" s="168">
        <v>1.5</v>
      </c>
      <c r="D226" s="167">
        <f t="shared" si="12"/>
        <v>42</v>
      </c>
      <c r="E226" s="167"/>
      <c r="F226" s="167"/>
      <c r="G226" s="167"/>
    </row>
    <row r="227" spans="1:7">
      <c r="A227" s="144" t="s">
        <v>384</v>
      </c>
      <c r="B227" s="168"/>
      <c r="C227" s="168"/>
      <c r="D227" s="167">
        <v>47.56</v>
      </c>
      <c r="E227" s="167"/>
      <c r="F227" s="167"/>
      <c r="G227" s="167"/>
    </row>
    <row r="228" spans="1:7">
      <c r="A228" s="144" t="s">
        <v>276</v>
      </c>
      <c r="B228" s="167">
        <v>20.34</v>
      </c>
      <c r="C228" s="168">
        <v>3</v>
      </c>
      <c r="D228" s="167">
        <f t="shared" si="12"/>
        <v>61.02</v>
      </c>
      <c r="E228" s="167"/>
      <c r="F228" s="167"/>
      <c r="G228" s="167"/>
    </row>
    <row r="229" spans="1:7">
      <c r="A229" s="144" t="s">
        <v>277</v>
      </c>
      <c r="B229" s="167">
        <v>20.350000000000001</v>
      </c>
      <c r="C229" s="168">
        <v>3</v>
      </c>
      <c r="D229" s="167">
        <f t="shared" si="12"/>
        <v>61.05</v>
      </c>
      <c r="E229" s="167"/>
      <c r="F229" s="167"/>
      <c r="G229" s="167"/>
    </row>
    <row r="230" spans="1:7">
      <c r="A230" s="144" t="s">
        <v>192</v>
      </c>
      <c r="B230" s="167">
        <v>8.35</v>
      </c>
      <c r="C230" s="168">
        <v>3</v>
      </c>
      <c r="D230" s="167">
        <f t="shared" si="12"/>
        <v>25.05</v>
      </c>
      <c r="E230" s="167"/>
      <c r="F230" s="167"/>
      <c r="G230" s="167"/>
    </row>
    <row r="231" spans="1:7">
      <c r="A231" s="169" t="s">
        <v>192</v>
      </c>
      <c r="B231" s="168">
        <v>8.35</v>
      </c>
      <c r="C231" s="168">
        <v>3</v>
      </c>
      <c r="D231" s="167">
        <f t="shared" si="12"/>
        <v>25.05</v>
      </c>
      <c r="E231" s="167"/>
      <c r="F231" s="167"/>
      <c r="G231" s="167"/>
    </row>
    <row r="232" spans="1:7">
      <c r="A232" s="169" t="s">
        <v>319</v>
      </c>
      <c r="B232" s="168">
        <v>146.80000000000001</v>
      </c>
      <c r="C232" s="168">
        <v>1.1000000000000001</v>
      </c>
      <c r="D232" s="167">
        <f>B232*C232</f>
        <v>161.47999999999999</v>
      </c>
      <c r="E232" s="167"/>
      <c r="F232" s="167"/>
      <c r="G232" s="167"/>
    </row>
    <row r="233" spans="1:7">
      <c r="A233" s="726" t="s">
        <v>294</v>
      </c>
      <c r="B233" s="727"/>
      <c r="C233" s="728"/>
      <c r="D233" s="187">
        <f>SUM(D206:D232)</f>
        <v>1245.81</v>
      </c>
      <c r="E233" s="171"/>
      <c r="F233" s="171"/>
      <c r="G233" s="172"/>
    </row>
    <row r="234" spans="1:7" ht="15.75">
      <c r="A234" s="544" t="s">
        <v>196</v>
      </c>
      <c r="B234" s="544"/>
      <c r="C234" s="544"/>
      <c r="D234" s="544"/>
      <c r="E234" s="544"/>
      <c r="F234" s="544"/>
      <c r="G234" s="544"/>
    </row>
    <row r="235" spans="1:7">
      <c r="A235" s="178" t="s">
        <v>191</v>
      </c>
      <c r="B235" s="178" t="s">
        <v>317</v>
      </c>
      <c r="C235" s="178" t="s">
        <v>200</v>
      </c>
      <c r="D235" s="178" t="s">
        <v>201</v>
      </c>
      <c r="E235" s="178"/>
      <c r="F235" s="178"/>
      <c r="G235" s="178"/>
    </row>
    <row r="236" spans="1:7">
      <c r="A236" s="144" t="s">
        <v>261</v>
      </c>
      <c r="B236" s="167">
        <v>14.7</v>
      </c>
      <c r="C236" s="167">
        <v>1.5</v>
      </c>
      <c r="D236" s="167">
        <f>B236*C236</f>
        <v>22.05</v>
      </c>
      <c r="E236" s="167"/>
      <c r="F236" s="167"/>
      <c r="G236" s="167"/>
    </row>
    <row r="237" spans="1:7">
      <c r="A237" s="144" t="s">
        <v>262</v>
      </c>
      <c r="B237" s="167">
        <v>14.7</v>
      </c>
      <c r="C237" s="167">
        <v>1.5</v>
      </c>
      <c r="D237" s="167">
        <f t="shared" ref="D237:D259" si="13">B237*C237</f>
        <v>22.05</v>
      </c>
      <c r="E237" s="167"/>
      <c r="F237" s="167"/>
      <c r="G237" s="167"/>
    </row>
    <row r="238" spans="1:7">
      <c r="A238" s="144" t="s">
        <v>263</v>
      </c>
      <c r="B238" s="167">
        <v>18.8</v>
      </c>
      <c r="C238" s="167">
        <v>1.5</v>
      </c>
      <c r="D238" s="167">
        <f t="shared" si="13"/>
        <v>28.2</v>
      </c>
      <c r="E238" s="167"/>
      <c r="F238" s="167"/>
      <c r="G238" s="167"/>
    </row>
    <row r="239" spans="1:7">
      <c r="A239" s="144" t="s">
        <v>264</v>
      </c>
      <c r="B239" s="167">
        <v>28</v>
      </c>
      <c r="C239" s="167">
        <v>1.5</v>
      </c>
      <c r="D239" s="167">
        <f t="shared" si="13"/>
        <v>42</v>
      </c>
      <c r="E239" s="167"/>
      <c r="F239" s="167"/>
      <c r="G239" s="167"/>
    </row>
    <row r="240" spans="1:7">
      <c r="A240" s="144" t="s">
        <v>265</v>
      </c>
      <c r="B240" s="167">
        <v>28</v>
      </c>
      <c r="C240" s="167">
        <v>1.5</v>
      </c>
      <c r="D240" s="167">
        <f t="shared" si="13"/>
        <v>42</v>
      </c>
      <c r="E240" s="167"/>
      <c r="F240" s="167"/>
      <c r="G240" s="167"/>
    </row>
    <row r="241" spans="1:7">
      <c r="A241" s="144" t="s">
        <v>279</v>
      </c>
      <c r="B241" s="167">
        <v>28</v>
      </c>
      <c r="C241" s="167">
        <v>1.5</v>
      </c>
      <c r="D241" s="167">
        <f t="shared" si="13"/>
        <v>42</v>
      </c>
      <c r="E241" s="167"/>
      <c r="F241" s="167"/>
      <c r="G241" s="167"/>
    </row>
    <row r="242" spans="1:7">
      <c r="A242" s="144" t="s">
        <v>280</v>
      </c>
      <c r="B242" s="167">
        <v>28</v>
      </c>
      <c r="C242" s="167">
        <v>1.5</v>
      </c>
      <c r="D242" s="167">
        <f t="shared" si="13"/>
        <v>42</v>
      </c>
      <c r="E242" s="167"/>
      <c r="F242" s="167"/>
      <c r="G242" s="167"/>
    </row>
    <row r="243" spans="1:7">
      <c r="A243" s="144" t="s">
        <v>281</v>
      </c>
      <c r="B243" s="167">
        <v>28</v>
      </c>
      <c r="C243" s="167">
        <v>1.5</v>
      </c>
      <c r="D243" s="167">
        <f t="shared" si="13"/>
        <v>42</v>
      </c>
      <c r="E243" s="167"/>
      <c r="F243" s="167"/>
      <c r="G243" s="167"/>
    </row>
    <row r="244" spans="1:7">
      <c r="A244" s="144" t="s">
        <v>282</v>
      </c>
      <c r="B244" s="167">
        <v>28</v>
      </c>
      <c r="C244" s="167">
        <v>1.5</v>
      </c>
      <c r="D244" s="167">
        <f t="shared" si="13"/>
        <v>42</v>
      </c>
      <c r="E244" s="167"/>
      <c r="F244" s="167"/>
      <c r="G244" s="167"/>
    </row>
    <row r="245" spans="1:7">
      <c r="A245" s="144" t="s">
        <v>283</v>
      </c>
      <c r="B245" s="167">
        <v>28</v>
      </c>
      <c r="C245" s="167">
        <v>1.5</v>
      </c>
      <c r="D245" s="167">
        <f t="shared" si="13"/>
        <v>42</v>
      </c>
      <c r="E245" s="167"/>
      <c r="F245" s="167"/>
      <c r="G245" s="167"/>
    </row>
    <row r="246" spans="1:7">
      <c r="A246" s="144" t="s">
        <v>284</v>
      </c>
      <c r="B246" s="167">
        <v>37.9</v>
      </c>
      <c r="C246" s="167">
        <v>1.5</v>
      </c>
      <c r="D246" s="167">
        <f t="shared" si="13"/>
        <v>56.85</v>
      </c>
      <c r="E246" s="167"/>
      <c r="F246" s="167"/>
      <c r="G246" s="167"/>
    </row>
    <row r="247" spans="1:7">
      <c r="A247" s="144" t="s">
        <v>285</v>
      </c>
      <c r="B247" s="167">
        <v>33.799999999999997</v>
      </c>
      <c r="C247" s="167">
        <v>1.5</v>
      </c>
      <c r="D247" s="167">
        <f t="shared" si="13"/>
        <v>50.7</v>
      </c>
      <c r="E247" s="167"/>
      <c r="F247" s="167"/>
      <c r="G247" s="167"/>
    </row>
    <row r="248" spans="1:7">
      <c r="A248" s="144" t="s">
        <v>286</v>
      </c>
      <c r="B248" s="167">
        <v>28.7</v>
      </c>
      <c r="C248" s="167">
        <v>1.5</v>
      </c>
      <c r="D248" s="167">
        <f t="shared" si="13"/>
        <v>43.05</v>
      </c>
      <c r="E248" s="167"/>
      <c r="F248" s="167"/>
      <c r="G248" s="167"/>
    </row>
    <row r="249" spans="1:7">
      <c r="A249" s="144" t="s">
        <v>287</v>
      </c>
      <c r="B249" s="167">
        <v>28</v>
      </c>
      <c r="C249" s="167">
        <v>1.5</v>
      </c>
      <c r="D249" s="167">
        <f t="shared" si="13"/>
        <v>42</v>
      </c>
      <c r="E249" s="167"/>
      <c r="F249" s="167"/>
      <c r="G249" s="167"/>
    </row>
    <row r="250" spans="1:7">
      <c r="A250" s="144" t="s">
        <v>288</v>
      </c>
      <c r="B250" s="167">
        <v>28</v>
      </c>
      <c r="C250" s="167">
        <v>1.5</v>
      </c>
      <c r="D250" s="167">
        <f t="shared" si="13"/>
        <v>42</v>
      </c>
      <c r="E250" s="167"/>
      <c r="F250" s="167"/>
      <c r="G250" s="167"/>
    </row>
    <row r="251" spans="1:7">
      <c r="A251" s="144" t="s">
        <v>277</v>
      </c>
      <c r="B251" s="167">
        <v>20.350000000000001</v>
      </c>
      <c r="C251" s="167">
        <v>3</v>
      </c>
      <c r="D251" s="167">
        <f t="shared" si="13"/>
        <v>61.05</v>
      </c>
      <c r="E251" s="167"/>
      <c r="F251" s="167"/>
      <c r="G251" s="167"/>
    </row>
    <row r="252" spans="1:7">
      <c r="A252" s="144" t="s">
        <v>276</v>
      </c>
      <c r="B252" s="167">
        <v>20.34</v>
      </c>
      <c r="C252" s="167">
        <v>3</v>
      </c>
      <c r="D252" s="167">
        <f t="shared" si="13"/>
        <v>61.02</v>
      </c>
      <c r="E252" s="167"/>
      <c r="F252" s="167"/>
      <c r="G252" s="167"/>
    </row>
    <row r="253" spans="1:7">
      <c r="A253" s="144" t="s">
        <v>192</v>
      </c>
      <c r="B253" s="167">
        <v>8.35</v>
      </c>
      <c r="C253" s="167">
        <v>3</v>
      </c>
      <c r="D253" s="167">
        <f t="shared" si="13"/>
        <v>25.05</v>
      </c>
      <c r="E253" s="167"/>
      <c r="F253" s="167"/>
      <c r="G253" s="167"/>
    </row>
    <row r="254" spans="1:7">
      <c r="A254" s="169" t="s">
        <v>192</v>
      </c>
      <c r="B254" s="167">
        <v>8.35</v>
      </c>
      <c r="C254" s="167">
        <v>3</v>
      </c>
      <c r="D254" s="167">
        <f t="shared" si="13"/>
        <v>25.05</v>
      </c>
      <c r="E254" s="167"/>
      <c r="F254" s="167"/>
      <c r="G254" s="167"/>
    </row>
    <row r="255" spans="1:7">
      <c r="A255" s="144" t="s">
        <v>289</v>
      </c>
      <c r="B255" s="167">
        <v>40.299999999999997</v>
      </c>
      <c r="C255" s="167">
        <v>1.5</v>
      </c>
      <c r="D255" s="167">
        <f t="shared" si="13"/>
        <v>60.45</v>
      </c>
      <c r="E255" s="167"/>
      <c r="F255" s="167"/>
      <c r="G255" s="167"/>
    </row>
    <row r="256" spans="1:7">
      <c r="A256" s="169" t="s">
        <v>290</v>
      </c>
      <c r="B256" s="167">
        <v>15.8</v>
      </c>
      <c r="C256" s="167">
        <v>1.5</v>
      </c>
      <c r="D256" s="167">
        <f t="shared" si="13"/>
        <v>23.7</v>
      </c>
      <c r="E256" s="168"/>
      <c r="F256" s="168"/>
      <c r="G256" s="168"/>
    </row>
    <row r="257" spans="1:7">
      <c r="A257" s="169" t="s">
        <v>291</v>
      </c>
      <c r="B257" s="167">
        <v>15.8</v>
      </c>
      <c r="C257" s="167">
        <v>1.5</v>
      </c>
      <c r="D257" s="167">
        <f t="shared" si="13"/>
        <v>23.7</v>
      </c>
      <c r="E257" s="168"/>
      <c r="F257" s="168"/>
      <c r="G257" s="168"/>
    </row>
    <row r="258" spans="1:7">
      <c r="A258" s="144" t="s">
        <v>292</v>
      </c>
      <c r="B258" s="167">
        <v>12.4</v>
      </c>
      <c r="C258" s="167">
        <v>3</v>
      </c>
      <c r="D258" s="167">
        <f t="shared" si="13"/>
        <v>37.200000000000003</v>
      </c>
      <c r="E258" s="167"/>
      <c r="F258" s="167"/>
      <c r="G258" s="167"/>
    </row>
    <row r="259" spans="1:7">
      <c r="A259" s="144" t="s">
        <v>293</v>
      </c>
      <c r="B259" s="167">
        <v>10.7</v>
      </c>
      <c r="C259" s="167">
        <v>1.5</v>
      </c>
      <c r="D259" s="167">
        <f t="shared" si="13"/>
        <v>16.05</v>
      </c>
      <c r="E259" s="167"/>
      <c r="F259" s="167"/>
      <c r="G259" s="167"/>
    </row>
    <row r="260" spans="1:7">
      <c r="A260" s="169" t="s">
        <v>319</v>
      </c>
      <c r="B260" s="168">
        <v>122.45</v>
      </c>
      <c r="C260" s="168">
        <v>1.1000000000000001</v>
      </c>
      <c r="D260" s="167">
        <f>B260*C260</f>
        <v>134.69999999999999</v>
      </c>
      <c r="E260" s="167"/>
      <c r="F260" s="167"/>
      <c r="G260" s="167"/>
    </row>
    <row r="261" spans="1:7">
      <c r="A261" s="726" t="s">
        <v>294</v>
      </c>
      <c r="B261" s="727"/>
      <c r="C261" s="728"/>
      <c r="D261" s="187">
        <f>SUM(D236:D260)</f>
        <v>1068.8699999999999</v>
      </c>
      <c r="E261" s="176"/>
      <c r="F261" s="176"/>
      <c r="G261" s="176"/>
    </row>
    <row r="262" spans="1:7">
      <c r="A262" s="694" t="s">
        <v>324</v>
      </c>
      <c r="B262" s="695"/>
      <c r="C262" s="696"/>
      <c r="D262" s="184">
        <f>D233+D261</f>
        <v>2314.6799999999998</v>
      </c>
      <c r="E262" s="185"/>
      <c r="F262" s="185"/>
      <c r="G262" s="185"/>
    </row>
    <row r="263" spans="1:7">
      <c r="A263" s="725" t="s">
        <v>325</v>
      </c>
      <c r="B263" s="725"/>
      <c r="C263" s="725"/>
      <c r="D263" s="725"/>
      <c r="E263" s="725"/>
      <c r="F263" s="725"/>
      <c r="G263" s="725"/>
    </row>
    <row r="264" spans="1:7" ht="15.75">
      <c r="A264" s="544" t="s">
        <v>190</v>
      </c>
      <c r="B264" s="544"/>
      <c r="C264" s="544"/>
      <c r="D264" s="544"/>
      <c r="E264" s="544"/>
      <c r="F264" s="544"/>
      <c r="G264" s="544"/>
    </row>
    <row r="265" spans="1:7">
      <c r="A265" s="178" t="s">
        <v>191</v>
      </c>
      <c r="B265" s="178" t="s">
        <v>317</v>
      </c>
      <c r="C265" s="178" t="s">
        <v>200</v>
      </c>
      <c r="D265" s="178" t="s">
        <v>201</v>
      </c>
      <c r="E265" s="178"/>
      <c r="F265" s="178"/>
      <c r="G265" s="178"/>
    </row>
    <row r="266" spans="1:7">
      <c r="A266" s="144" t="s">
        <v>256</v>
      </c>
      <c r="B266" s="167">
        <v>10.199999999999999</v>
      </c>
      <c r="C266" s="167">
        <v>3</v>
      </c>
      <c r="D266" s="167">
        <f t="shared" ref="D266:D272" si="14">B266*C266</f>
        <v>30.6</v>
      </c>
      <c r="E266" s="167"/>
      <c r="F266" s="167"/>
      <c r="G266" s="167"/>
    </row>
    <row r="267" spans="1:7">
      <c r="A267" s="144" t="s">
        <v>194</v>
      </c>
      <c r="B267" s="167">
        <v>11.4</v>
      </c>
      <c r="C267" s="167">
        <v>3</v>
      </c>
      <c r="D267" s="167">
        <f t="shared" si="14"/>
        <v>34.200000000000003</v>
      </c>
      <c r="E267" s="167"/>
      <c r="F267" s="167"/>
      <c r="G267" s="167"/>
    </row>
    <row r="268" spans="1:7">
      <c r="A268" s="144" t="s">
        <v>195</v>
      </c>
      <c r="B268" s="167">
        <v>11.4</v>
      </c>
      <c r="C268" s="167">
        <v>3</v>
      </c>
      <c r="D268" s="167">
        <f t="shared" si="14"/>
        <v>34.200000000000003</v>
      </c>
      <c r="E268" s="167"/>
      <c r="F268" s="167"/>
      <c r="G268" s="167"/>
    </row>
    <row r="269" spans="1:7">
      <c r="A269" s="144" t="s">
        <v>276</v>
      </c>
      <c r="B269" s="167">
        <v>20.34</v>
      </c>
      <c r="C269" s="168">
        <v>3</v>
      </c>
      <c r="D269" s="167">
        <f t="shared" si="14"/>
        <v>61.02</v>
      </c>
      <c r="E269" s="167"/>
      <c r="F269" s="167"/>
      <c r="G269" s="167"/>
    </row>
    <row r="270" spans="1:7">
      <c r="A270" s="144" t="s">
        <v>277</v>
      </c>
      <c r="B270" s="167">
        <v>20.350000000000001</v>
      </c>
      <c r="C270" s="168">
        <v>3</v>
      </c>
      <c r="D270" s="167">
        <f t="shared" si="14"/>
        <v>61.05</v>
      </c>
      <c r="E270" s="167"/>
      <c r="F270" s="167"/>
      <c r="G270" s="167"/>
    </row>
    <row r="271" spans="1:7">
      <c r="A271" s="144" t="s">
        <v>192</v>
      </c>
      <c r="B271" s="167">
        <v>8.35</v>
      </c>
      <c r="C271" s="168">
        <v>3</v>
      </c>
      <c r="D271" s="167">
        <f t="shared" si="14"/>
        <v>25.05</v>
      </c>
      <c r="E271" s="167"/>
      <c r="F271" s="167"/>
      <c r="G271" s="167"/>
    </row>
    <row r="272" spans="1:7">
      <c r="A272" s="169" t="s">
        <v>192</v>
      </c>
      <c r="B272" s="168">
        <v>8.35</v>
      </c>
      <c r="C272" s="168">
        <v>3</v>
      </c>
      <c r="D272" s="167">
        <f t="shared" si="14"/>
        <v>25.05</v>
      </c>
      <c r="E272" s="167"/>
      <c r="F272" s="167"/>
      <c r="G272" s="167"/>
    </row>
    <row r="273" spans="1:7">
      <c r="A273" s="726" t="s">
        <v>294</v>
      </c>
      <c r="B273" s="727"/>
      <c r="C273" s="728"/>
      <c r="D273" s="187">
        <f>SUM(D266:D272)</f>
        <v>271.17</v>
      </c>
      <c r="E273" s="171"/>
      <c r="F273" s="171"/>
      <c r="G273" s="172"/>
    </row>
    <row r="274" spans="1:7" ht="15.75">
      <c r="A274" s="544" t="s">
        <v>196</v>
      </c>
      <c r="B274" s="544"/>
      <c r="C274" s="544"/>
      <c r="D274" s="544"/>
      <c r="E274" s="544"/>
      <c r="F274" s="544"/>
      <c r="G274" s="544"/>
    </row>
    <row r="275" spans="1:7">
      <c r="A275" s="178" t="s">
        <v>191</v>
      </c>
      <c r="B275" s="178" t="s">
        <v>317</v>
      </c>
      <c r="C275" s="178" t="s">
        <v>200</v>
      </c>
      <c r="D275" s="178" t="s">
        <v>201</v>
      </c>
      <c r="E275" s="178"/>
      <c r="F275" s="178"/>
      <c r="G275" s="178"/>
    </row>
    <row r="276" spans="1:7">
      <c r="A276" s="144" t="s">
        <v>277</v>
      </c>
      <c r="B276" s="167">
        <v>20.350000000000001</v>
      </c>
      <c r="C276" s="167">
        <v>3</v>
      </c>
      <c r="D276" s="167">
        <f t="shared" ref="D276:D280" si="15">B276*C276</f>
        <v>61.05</v>
      </c>
      <c r="E276" s="167"/>
      <c r="F276" s="167"/>
      <c r="G276" s="167"/>
    </row>
    <row r="277" spans="1:7">
      <c r="A277" s="144" t="s">
        <v>276</v>
      </c>
      <c r="B277" s="167">
        <v>20.34</v>
      </c>
      <c r="C277" s="167">
        <v>3</v>
      </c>
      <c r="D277" s="167">
        <f t="shared" si="15"/>
        <v>61.02</v>
      </c>
      <c r="E277" s="167"/>
      <c r="F277" s="167"/>
      <c r="G277" s="167"/>
    </row>
    <row r="278" spans="1:7">
      <c r="A278" s="144" t="s">
        <v>192</v>
      </c>
      <c r="B278" s="167">
        <v>8.35</v>
      </c>
      <c r="C278" s="167">
        <v>3</v>
      </c>
      <c r="D278" s="167">
        <f t="shared" si="15"/>
        <v>25.05</v>
      </c>
      <c r="E278" s="167"/>
      <c r="F278" s="167"/>
      <c r="G278" s="167"/>
    </row>
    <row r="279" spans="1:7">
      <c r="A279" s="169" t="s">
        <v>192</v>
      </c>
      <c r="B279" s="167">
        <v>8.35</v>
      </c>
      <c r="C279" s="167">
        <v>3</v>
      </c>
      <c r="D279" s="167">
        <f t="shared" si="15"/>
        <v>25.05</v>
      </c>
      <c r="E279" s="167"/>
      <c r="F279" s="167"/>
      <c r="G279" s="167"/>
    </row>
    <row r="280" spans="1:7">
      <c r="A280" s="144" t="s">
        <v>292</v>
      </c>
      <c r="B280" s="167">
        <v>12.4</v>
      </c>
      <c r="C280" s="167">
        <v>3</v>
      </c>
      <c r="D280" s="167">
        <f t="shared" si="15"/>
        <v>37.200000000000003</v>
      </c>
      <c r="E280" s="167"/>
      <c r="F280" s="167"/>
      <c r="G280" s="167"/>
    </row>
    <row r="281" spans="1:7">
      <c r="A281" s="726" t="s">
        <v>294</v>
      </c>
      <c r="B281" s="727"/>
      <c r="C281" s="728"/>
      <c r="D281" s="187">
        <f>SUM(D276:D280)</f>
        <v>209.37</v>
      </c>
      <c r="E281" s="176"/>
      <c r="F281" s="176"/>
      <c r="G281" s="176"/>
    </row>
    <row r="282" spans="1:7">
      <c r="A282" s="694" t="s">
        <v>329</v>
      </c>
      <c r="B282" s="695"/>
      <c r="C282" s="696"/>
      <c r="D282" s="184">
        <f>D273+D281</f>
        <v>480.54</v>
      </c>
      <c r="E282" s="185"/>
      <c r="F282" s="185"/>
      <c r="G282" s="185"/>
    </row>
    <row r="283" spans="1:7">
      <c r="A283" s="725" t="s">
        <v>327</v>
      </c>
      <c r="B283" s="725"/>
      <c r="C283" s="725"/>
      <c r="D283" s="725"/>
      <c r="E283" s="725"/>
      <c r="F283" s="725"/>
      <c r="G283" s="725"/>
    </row>
    <row r="284" spans="1:7" ht="15.75">
      <c r="A284" s="544" t="s">
        <v>190</v>
      </c>
      <c r="B284" s="544"/>
      <c r="C284" s="544"/>
      <c r="D284" s="544"/>
      <c r="E284" s="544"/>
      <c r="F284" s="544"/>
      <c r="G284" s="544"/>
    </row>
    <row r="285" spans="1:7">
      <c r="A285" s="178" t="s">
        <v>191</v>
      </c>
      <c r="B285" s="178" t="s">
        <v>317</v>
      </c>
      <c r="C285" s="178" t="s">
        <v>200</v>
      </c>
      <c r="D285" s="178" t="s">
        <v>201</v>
      </c>
      <c r="E285" s="178"/>
      <c r="F285" s="178"/>
      <c r="G285" s="178"/>
    </row>
    <row r="286" spans="1:7">
      <c r="A286" s="166" t="s">
        <v>198</v>
      </c>
      <c r="B286" s="167">
        <v>41</v>
      </c>
      <c r="C286" s="167">
        <v>1.5</v>
      </c>
      <c r="D286" s="167">
        <f>B286*C286</f>
        <v>61.5</v>
      </c>
      <c r="E286" s="167"/>
      <c r="F286" s="167"/>
      <c r="G286" s="167"/>
    </row>
    <row r="287" spans="1:7">
      <c r="A287" s="144" t="s">
        <v>193</v>
      </c>
      <c r="B287" s="167">
        <v>28</v>
      </c>
      <c r="C287" s="167">
        <v>1.5</v>
      </c>
      <c r="D287" s="167">
        <f t="shared" ref="D287:D303" si="16">B287*C287</f>
        <v>42</v>
      </c>
      <c r="E287" s="167"/>
      <c r="F287" s="167"/>
      <c r="G287" s="167"/>
    </row>
    <row r="288" spans="1:7">
      <c r="A288" s="144" t="s">
        <v>250</v>
      </c>
      <c r="B288" s="167">
        <v>28</v>
      </c>
      <c r="C288" s="167">
        <v>1.5</v>
      </c>
      <c r="D288" s="167">
        <f t="shared" si="16"/>
        <v>42</v>
      </c>
      <c r="E288" s="167"/>
      <c r="F288" s="167"/>
      <c r="G288" s="167"/>
    </row>
    <row r="289" spans="1:7">
      <c r="A289" s="144" t="s">
        <v>251</v>
      </c>
      <c r="B289" s="167">
        <v>28</v>
      </c>
      <c r="C289" s="167">
        <v>1.5</v>
      </c>
      <c r="D289" s="167">
        <f t="shared" si="16"/>
        <v>42</v>
      </c>
      <c r="E289" s="167"/>
      <c r="F289" s="167"/>
      <c r="G289" s="167"/>
    </row>
    <row r="290" spans="1:7">
      <c r="A290" s="144" t="s">
        <v>252</v>
      </c>
      <c r="B290" s="167">
        <v>28</v>
      </c>
      <c r="C290" s="167">
        <v>1.5</v>
      </c>
      <c r="D290" s="167">
        <f t="shared" si="16"/>
        <v>42</v>
      </c>
      <c r="E290" s="167"/>
      <c r="F290" s="167"/>
      <c r="G290" s="167"/>
    </row>
    <row r="291" spans="1:7">
      <c r="A291" s="144" t="s">
        <v>253</v>
      </c>
      <c r="B291" s="167">
        <v>28</v>
      </c>
      <c r="C291" s="167">
        <v>1.5</v>
      </c>
      <c r="D291" s="167">
        <f t="shared" si="16"/>
        <v>42</v>
      </c>
      <c r="E291" s="167"/>
      <c r="F291" s="167"/>
      <c r="G291" s="167"/>
    </row>
    <row r="292" spans="1:7">
      <c r="A292" s="144" t="s">
        <v>254</v>
      </c>
      <c r="B292" s="167">
        <v>28</v>
      </c>
      <c r="C292" s="167">
        <v>1.5</v>
      </c>
      <c r="D292" s="167">
        <f t="shared" si="16"/>
        <v>42</v>
      </c>
      <c r="E292" s="167"/>
      <c r="F292" s="167"/>
      <c r="G292" s="167"/>
    </row>
    <row r="293" spans="1:7">
      <c r="A293" s="144" t="s">
        <v>255</v>
      </c>
      <c r="B293" s="167">
        <v>40.5</v>
      </c>
      <c r="C293" s="167">
        <v>1.5</v>
      </c>
      <c r="D293" s="167">
        <f t="shared" si="16"/>
        <v>60.75</v>
      </c>
      <c r="E293" s="167"/>
      <c r="F293" s="167"/>
      <c r="G293" s="167"/>
    </row>
    <row r="294" spans="1:7">
      <c r="A294" s="169" t="s">
        <v>258</v>
      </c>
      <c r="B294" s="168">
        <v>21.8</v>
      </c>
      <c r="C294" s="167">
        <v>1.5</v>
      </c>
      <c r="D294" s="168">
        <f t="shared" si="16"/>
        <v>32.700000000000003</v>
      </c>
      <c r="E294" s="168"/>
      <c r="F294" s="168"/>
      <c r="G294" s="168"/>
    </row>
    <row r="295" spans="1:7">
      <c r="A295" s="169" t="s">
        <v>259</v>
      </c>
      <c r="B295" s="167">
        <v>15.1</v>
      </c>
      <c r="C295" s="167">
        <v>1.5</v>
      </c>
      <c r="D295" s="167">
        <f t="shared" si="16"/>
        <v>22.65</v>
      </c>
      <c r="E295" s="167"/>
      <c r="F295" s="167"/>
      <c r="G295" s="167"/>
    </row>
    <row r="296" spans="1:7">
      <c r="A296" s="144" t="s">
        <v>266</v>
      </c>
      <c r="B296" s="167">
        <v>28</v>
      </c>
      <c r="C296" s="168">
        <v>1.5</v>
      </c>
      <c r="D296" s="167">
        <f t="shared" si="16"/>
        <v>42</v>
      </c>
      <c r="E296" s="167"/>
      <c r="F296" s="167"/>
      <c r="G296" s="167"/>
    </row>
    <row r="297" spans="1:7">
      <c r="A297" s="144" t="s">
        <v>267</v>
      </c>
      <c r="B297" s="167">
        <v>28</v>
      </c>
      <c r="C297" s="168">
        <v>1.5</v>
      </c>
      <c r="D297" s="167">
        <f t="shared" si="16"/>
        <v>42</v>
      </c>
      <c r="E297" s="167"/>
      <c r="F297" s="167"/>
      <c r="G297" s="167"/>
    </row>
    <row r="298" spans="1:7">
      <c r="A298" s="144" t="s">
        <v>268</v>
      </c>
      <c r="B298" s="167">
        <v>28</v>
      </c>
      <c r="C298" s="168">
        <v>1.5</v>
      </c>
      <c r="D298" s="167">
        <f t="shared" si="16"/>
        <v>42</v>
      </c>
      <c r="E298" s="167"/>
      <c r="F298" s="167"/>
      <c r="G298" s="167"/>
    </row>
    <row r="299" spans="1:7">
      <c r="A299" s="144" t="s">
        <v>269</v>
      </c>
      <c r="B299" s="167">
        <v>28</v>
      </c>
      <c r="C299" s="168">
        <v>1.5</v>
      </c>
      <c r="D299" s="167">
        <f t="shared" si="16"/>
        <v>42</v>
      </c>
      <c r="E299" s="167"/>
      <c r="F299" s="167"/>
      <c r="G299" s="167"/>
    </row>
    <row r="300" spans="1:7">
      <c r="A300" s="144" t="s">
        <v>270</v>
      </c>
      <c r="B300" s="167">
        <v>28</v>
      </c>
      <c r="C300" s="168">
        <v>1.5</v>
      </c>
      <c r="D300" s="167">
        <f t="shared" si="16"/>
        <v>42</v>
      </c>
      <c r="E300" s="167"/>
      <c r="F300" s="167"/>
      <c r="G300" s="167"/>
    </row>
    <row r="301" spans="1:7">
      <c r="A301" s="144" t="s">
        <v>271</v>
      </c>
      <c r="B301" s="167">
        <v>28</v>
      </c>
      <c r="C301" s="168">
        <v>1.5</v>
      </c>
      <c r="D301" s="167">
        <f t="shared" si="16"/>
        <v>42</v>
      </c>
      <c r="E301" s="167"/>
      <c r="F301" s="167"/>
      <c r="G301" s="167"/>
    </row>
    <row r="302" spans="1:7">
      <c r="A302" s="144" t="s">
        <v>272</v>
      </c>
      <c r="B302" s="167">
        <v>28</v>
      </c>
      <c r="C302" s="168">
        <v>1.5</v>
      </c>
      <c r="D302" s="167">
        <f t="shared" si="16"/>
        <v>42</v>
      </c>
      <c r="E302" s="167"/>
      <c r="F302" s="167"/>
      <c r="G302" s="167"/>
    </row>
    <row r="303" spans="1:7">
      <c r="A303" s="144" t="s">
        <v>273</v>
      </c>
      <c r="B303" s="168">
        <v>28</v>
      </c>
      <c r="C303" s="168">
        <v>1.5</v>
      </c>
      <c r="D303" s="167">
        <f t="shared" si="16"/>
        <v>42</v>
      </c>
      <c r="E303" s="167"/>
      <c r="F303" s="167"/>
      <c r="G303" s="167"/>
    </row>
    <row r="304" spans="1:7">
      <c r="A304" s="144" t="s">
        <v>384</v>
      </c>
      <c r="B304" s="168"/>
      <c r="C304" s="168"/>
      <c r="D304" s="167">
        <v>47.56</v>
      </c>
      <c r="E304" s="167"/>
      <c r="F304" s="167"/>
      <c r="G304" s="167"/>
    </row>
    <row r="305" spans="1:7">
      <c r="A305" s="169" t="s">
        <v>319</v>
      </c>
      <c r="B305" s="168">
        <v>146.80000000000001</v>
      </c>
      <c r="C305" s="168">
        <v>1.1000000000000001</v>
      </c>
      <c r="D305" s="167">
        <f>B305*C305</f>
        <v>161.47999999999999</v>
      </c>
      <c r="E305" s="167"/>
      <c r="F305" s="167"/>
      <c r="G305" s="167"/>
    </row>
    <row r="306" spans="1:7">
      <c r="A306" s="726" t="s">
        <v>294</v>
      </c>
      <c r="B306" s="727"/>
      <c r="C306" s="728"/>
      <c r="D306" s="187">
        <f>SUM(D286:D305)</f>
        <v>974.64</v>
      </c>
      <c r="E306" s="171"/>
      <c r="F306" s="171"/>
      <c r="G306" s="172"/>
    </row>
    <row r="307" spans="1:7" ht="15.75">
      <c r="A307" s="544" t="s">
        <v>196</v>
      </c>
      <c r="B307" s="544"/>
      <c r="C307" s="544"/>
      <c r="D307" s="544"/>
      <c r="E307" s="544"/>
      <c r="F307" s="544"/>
      <c r="G307" s="544"/>
    </row>
    <row r="308" spans="1:7">
      <c r="A308" s="178" t="s">
        <v>191</v>
      </c>
      <c r="B308" s="178" t="s">
        <v>317</v>
      </c>
      <c r="C308" s="178" t="s">
        <v>200</v>
      </c>
      <c r="D308" s="178" t="s">
        <v>201</v>
      </c>
      <c r="E308" s="178"/>
      <c r="F308" s="178"/>
      <c r="G308" s="178"/>
    </row>
    <row r="309" spans="1:7">
      <c r="A309" s="144" t="s">
        <v>261</v>
      </c>
      <c r="B309" s="167">
        <v>14.7</v>
      </c>
      <c r="C309" s="167">
        <v>1.5</v>
      </c>
      <c r="D309" s="167">
        <f>B309*C309</f>
        <v>22.05</v>
      </c>
      <c r="E309" s="167"/>
      <c r="F309" s="167"/>
      <c r="G309" s="167"/>
    </row>
    <row r="310" spans="1:7">
      <c r="A310" s="144" t="s">
        <v>262</v>
      </c>
      <c r="B310" s="167">
        <v>14.7</v>
      </c>
      <c r="C310" s="167">
        <v>1.5</v>
      </c>
      <c r="D310" s="167">
        <f t="shared" ref="D310:D327" si="17">B310*C310</f>
        <v>22.05</v>
      </c>
      <c r="E310" s="167"/>
      <c r="F310" s="167"/>
      <c r="G310" s="167"/>
    </row>
    <row r="311" spans="1:7">
      <c r="A311" s="144" t="s">
        <v>263</v>
      </c>
      <c r="B311" s="167">
        <v>18.8</v>
      </c>
      <c r="C311" s="167">
        <v>1.5</v>
      </c>
      <c r="D311" s="167">
        <f t="shared" si="17"/>
        <v>28.2</v>
      </c>
      <c r="E311" s="167"/>
      <c r="F311" s="167"/>
      <c r="G311" s="167"/>
    </row>
    <row r="312" spans="1:7">
      <c r="A312" s="144" t="s">
        <v>264</v>
      </c>
      <c r="B312" s="167">
        <v>28</v>
      </c>
      <c r="C312" s="167">
        <v>1.5</v>
      </c>
      <c r="D312" s="167">
        <f t="shared" si="17"/>
        <v>42</v>
      </c>
      <c r="E312" s="167"/>
      <c r="F312" s="167"/>
      <c r="G312" s="167"/>
    </row>
    <row r="313" spans="1:7">
      <c r="A313" s="144" t="s">
        <v>265</v>
      </c>
      <c r="B313" s="167">
        <v>28</v>
      </c>
      <c r="C313" s="167">
        <v>1.5</v>
      </c>
      <c r="D313" s="167">
        <f t="shared" si="17"/>
        <v>42</v>
      </c>
      <c r="E313" s="167"/>
      <c r="F313" s="167"/>
      <c r="G313" s="167"/>
    </row>
    <row r="314" spans="1:7">
      <c r="A314" s="144" t="s">
        <v>279</v>
      </c>
      <c r="B314" s="167">
        <v>28</v>
      </c>
      <c r="C314" s="167">
        <v>1.5</v>
      </c>
      <c r="D314" s="167">
        <f t="shared" si="17"/>
        <v>42</v>
      </c>
      <c r="E314" s="167"/>
      <c r="F314" s="167"/>
      <c r="G314" s="167"/>
    </row>
    <row r="315" spans="1:7">
      <c r="A315" s="144" t="s">
        <v>280</v>
      </c>
      <c r="B315" s="167">
        <v>28</v>
      </c>
      <c r="C315" s="167">
        <v>1.5</v>
      </c>
      <c r="D315" s="167">
        <f t="shared" si="17"/>
        <v>42</v>
      </c>
      <c r="E315" s="167"/>
      <c r="F315" s="167"/>
      <c r="G315" s="167"/>
    </row>
    <row r="316" spans="1:7">
      <c r="A316" s="144" t="s">
        <v>281</v>
      </c>
      <c r="B316" s="167">
        <v>28</v>
      </c>
      <c r="C316" s="167">
        <v>1.5</v>
      </c>
      <c r="D316" s="167">
        <f t="shared" si="17"/>
        <v>42</v>
      </c>
      <c r="E316" s="167"/>
      <c r="F316" s="167"/>
      <c r="G316" s="167"/>
    </row>
    <row r="317" spans="1:7">
      <c r="A317" s="144" t="s">
        <v>282</v>
      </c>
      <c r="B317" s="167">
        <v>28</v>
      </c>
      <c r="C317" s="167">
        <v>1.5</v>
      </c>
      <c r="D317" s="167">
        <f t="shared" si="17"/>
        <v>42</v>
      </c>
      <c r="E317" s="167"/>
      <c r="F317" s="167"/>
      <c r="G317" s="167"/>
    </row>
    <row r="318" spans="1:7">
      <c r="A318" s="144" t="s">
        <v>283</v>
      </c>
      <c r="B318" s="167">
        <v>28</v>
      </c>
      <c r="C318" s="167">
        <v>1.5</v>
      </c>
      <c r="D318" s="167">
        <f t="shared" si="17"/>
        <v>42</v>
      </c>
      <c r="E318" s="167"/>
      <c r="F318" s="167"/>
      <c r="G318" s="167"/>
    </row>
    <row r="319" spans="1:7">
      <c r="A319" s="144" t="s">
        <v>284</v>
      </c>
      <c r="B319" s="167">
        <v>37.9</v>
      </c>
      <c r="C319" s="167">
        <v>1.5</v>
      </c>
      <c r="D319" s="167">
        <f t="shared" si="17"/>
        <v>56.85</v>
      </c>
      <c r="E319" s="167"/>
      <c r="F319" s="167"/>
      <c r="G319" s="167"/>
    </row>
    <row r="320" spans="1:7">
      <c r="A320" s="144" t="s">
        <v>285</v>
      </c>
      <c r="B320" s="167">
        <v>33.799999999999997</v>
      </c>
      <c r="C320" s="167">
        <v>1.5</v>
      </c>
      <c r="D320" s="167">
        <f t="shared" si="17"/>
        <v>50.7</v>
      </c>
      <c r="E320" s="167"/>
      <c r="F320" s="167"/>
      <c r="G320" s="167"/>
    </row>
    <row r="321" spans="1:7">
      <c r="A321" s="144" t="s">
        <v>286</v>
      </c>
      <c r="B321" s="167">
        <v>28.7</v>
      </c>
      <c r="C321" s="167">
        <v>1.5</v>
      </c>
      <c r="D321" s="167">
        <f t="shared" si="17"/>
        <v>43.05</v>
      </c>
      <c r="E321" s="167"/>
      <c r="F321" s="167"/>
      <c r="G321" s="167"/>
    </row>
    <row r="322" spans="1:7">
      <c r="A322" s="144" t="s">
        <v>287</v>
      </c>
      <c r="B322" s="167">
        <v>28</v>
      </c>
      <c r="C322" s="167">
        <v>1.5</v>
      </c>
      <c r="D322" s="167">
        <f t="shared" si="17"/>
        <v>42</v>
      </c>
      <c r="E322" s="167"/>
      <c r="F322" s="167"/>
      <c r="G322" s="167"/>
    </row>
    <row r="323" spans="1:7">
      <c r="A323" s="144" t="s">
        <v>288</v>
      </c>
      <c r="B323" s="167">
        <v>28</v>
      </c>
      <c r="C323" s="167">
        <v>1.5</v>
      </c>
      <c r="D323" s="167">
        <f t="shared" si="17"/>
        <v>42</v>
      </c>
      <c r="E323" s="167"/>
      <c r="F323" s="167"/>
      <c r="G323" s="167"/>
    </row>
    <row r="324" spans="1:7">
      <c r="A324" s="144" t="s">
        <v>289</v>
      </c>
      <c r="B324" s="167">
        <v>40.299999999999997</v>
      </c>
      <c r="C324" s="167">
        <v>1.5</v>
      </c>
      <c r="D324" s="167">
        <f t="shared" si="17"/>
        <v>60.45</v>
      </c>
      <c r="E324" s="167"/>
      <c r="F324" s="167"/>
      <c r="G324" s="167"/>
    </row>
    <row r="325" spans="1:7">
      <c r="A325" s="169" t="s">
        <v>290</v>
      </c>
      <c r="B325" s="167">
        <v>15.8</v>
      </c>
      <c r="C325" s="167">
        <v>1.5</v>
      </c>
      <c r="D325" s="167">
        <f t="shared" si="17"/>
        <v>23.7</v>
      </c>
      <c r="E325" s="168"/>
      <c r="F325" s="168"/>
      <c r="G325" s="168"/>
    </row>
    <row r="326" spans="1:7">
      <c r="A326" s="169" t="s">
        <v>291</v>
      </c>
      <c r="B326" s="167">
        <v>15.8</v>
      </c>
      <c r="C326" s="167">
        <v>1.5</v>
      </c>
      <c r="D326" s="167">
        <f t="shared" si="17"/>
        <v>23.7</v>
      </c>
      <c r="E326" s="168"/>
      <c r="F326" s="168"/>
      <c r="G326" s="168"/>
    </row>
    <row r="327" spans="1:7">
      <c r="A327" s="144" t="s">
        <v>293</v>
      </c>
      <c r="B327" s="167">
        <v>10.7</v>
      </c>
      <c r="C327" s="167">
        <v>1.5</v>
      </c>
      <c r="D327" s="167">
        <f t="shared" si="17"/>
        <v>16.05</v>
      </c>
      <c r="E327" s="167"/>
      <c r="F327" s="167"/>
      <c r="G327" s="167"/>
    </row>
    <row r="328" spans="1:7">
      <c r="A328" s="169" t="s">
        <v>319</v>
      </c>
      <c r="B328" s="168">
        <v>122.45</v>
      </c>
      <c r="C328" s="168">
        <v>1.1000000000000001</v>
      </c>
      <c r="D328" s="167">
        <f>B328*C328</f>
        <v>134.69999999999999</v>
      </c>
      <c r="E328" s="167"/>
      <c r="F328" s="167"/>
      <c r="G328" s="167"/>
    </row>
    <row r="329" spans="1:7">
      <c r="A329" s="726" t="s">
        <v>294</v>
      </c>
      <c r="B329" s="727"/>
      <c r="C329" s="728"/>
      <c r="D329" s="187">
        <f>SUM(D309:D328)</f>
        <v>859.5</v>
      </c>
      <c r="E329" s="176"/>
      <c r="F329" s="176"/>
      <c r="G329" s="176"/>
    </row>
    <row r="330" spans="1:7">
      <c r="A330" s="694" t="s">
        <v>328</v>
      </c>
      <c r="B330" s="695"/>
      <c r="C330" s="696"/>
      <c r="D330" s="184">
        <f>D306+D329</f>
        <v>1834.14</v>
      </c>
      <c r="E330" s="185"/>
      <c r="F330" s="185"/>
      <c r="G330" s="185"/>
    </row>
    <row r="331" spans="1:7">
      <c r="A331" s="725" t="s">
        <v>368</v>
      </c>
      <c r="B331" s="725"/>
      <c r="C331" s="725"/>
      <c r="D331" s="725"/>
      <c r="E331" s="725"/>
      <c r="F331" s="725"/>
      <c r="G331" s="725"/>
    </row>
    <row r="332" spans="1:7" ht="15.75">
      <c r="A332" s="544" t="s">
        <v>340</v>
      </c>
      <c r="B332" s="544"/>
      <c r="C332" s="544"/>
      <c r="D332" s="544"/>
      <c r="E332" s="544"/>
      <c r="F332" s="544"/>
      <c r="G332" s="544"/>
    </row>
    <row r="333" spans="1:7">
      <c r="A333" s="726" t="s">
        <v>321</v>
      </c>
      <c r="B333" s="727"/>
      <c r="C333" s="728"/>
      <c r="D333" s="188">
        <f>D202</f>
        <v>4478.75</v>
      </c>
    </row>
    <row r="334" spans="1:7">
      <c r="A334" s="726" t="s">
        <v>324</v>
      </c>
      <c r="B334" s="727"/>
      <c r="C334" s="728"/>
      <c r="D334" s="188">
        <f>D262</f>
        <v>2314.6799999999998</v>
      </c>
    </row>
    <row r="335" spans="1:7">
      <c r="A335" s="694" t="s">
        <v>330</v>
      </c>
      <c r="B335" s="695"/>
      <c r="C335" s="696"/>
      <c r="D335" s="184">
        <f>D333-D334</f>
        <v>2164.0700000000002</v>
      </c>
    </row>
    <row r="336" spans="1:7">
      <c r="A336" s="725" t="s">
        <v>331</v>
      </c>
      <c r="B336" s="725"/>
      <c r="C336" s="725"/>
      <c r="D336" s="725"/>
      <c r="E336" s="725"/>
      <c r="F336" s="725"/>
      <c r="G336" s="725"/>
    </row>
    <row r="337" spans="1:7" ht="15.75">
      <c r="A337" s="544" t="s">
        <v>190</v>
      </c>
      <c r="B337" s="544"/>
      <c r="C337" s="544"/>
      <c r="D337" s="544"/>
      <c r="E337" s="544"/>
      <c r="F337" s="544"/>
      <c r="G337" s="544"/>
    </row>
    <row r="338" spans="1:7" ht="45">
      <c r="A338" s="178" t="s">
        <v>191</v>
      </c>
      <c r="B338" s="178" t="s">
        <v>199</v>
      </c>
      <c r="C338" s="178" t="s">
        <v>200</v>
      </c>
      <c r="D338" s="190" t="s">
        <v>337</v>
      </c>
      <c r="E338" s="190" t="s">
        <v>336</v>
      </c>
      <c r="F338" s="178"/>
      <c r="G338" s="178"/>
    </row>
    <row r="339" spans="1:7">
      <c r="A339" s="166" t="s">
        <v>332</v>
      </c>
      <c r="B339" s="167">
        <v>61.6</v>
      </c>
      <c r="C339" s="167">
        <v>3.74</v>
      </c>
      <c r="D339" s="167">
        <v>59.93</v>
      </c>
      <c r="E339" s="167">
        <f>(B339*C339)-D339</f>
        <v>170.45</v>
      </c>
      <c r="F339" s="167"/>
      <c r="G339" s="167"/>
    </row>
    <row r="340" spans="1:7">
      <c r="A340" s="166" t="s">
        <v>334</v>
      </c>
      <c r="B340" s="167"/>
      <c r="C340" s="167"/>
      <c r="D340" s="167"/>
      <c r="E340" s="167">
        <v>188.63</v>
      </c>
      <c r="F340" s="167"/>
      <c r="G340" s="167"/>
    </row>
    <row r="341" spans="1:7">
      <c r="A341" s="166" t="s">
        <v>335</v>
      </c>
      <c r="B341" s="167">
        <v>25.3</v>
      </c>
      <c r="C341" s="167">
        <v>0.9</v>
      </c>
      <c r="D341" s="167"/>
      <c r="E341" s="167">
        <f>B341*C341</f>
        <v>22.77</v>
      </c>
      <c r="F341" s="167"/>
      <c r="G341" s="167"/>
    </row>
    <row r="342" spans="1:7">
      <c r="A342" s="166" t="s">
        <v>333</v>
      </c>
      <c r="B342" s="167">
        <v>64.8</v>
      </c>
      <c r="C342" s="167">
        <v>3.74</v>
      </c>
      <c r="D342" s="167">
        <v>67.11</v>
      </c>
      <c r="E342" s="167">
        <f>(B342*C342)-D342</f>
        <v>175.24</v>
      </c>
      <c r="F342" s="167"/>
      <c r="G342" s="167"/>
    </row>
    <row r="343" spans="1:7">
      <c r="A343" s="166" t="s">
        <v>338</v>
      </c>
      <c r="B343" s="167"/>
      <c r="C343" s="167"/>
      <c r="D343" s="167"/>
      <c r="E343" s="167">
        <v>100</v>
      </c>
      <c r="F343" s="167"/>
      <c r="G343" s="167"/>
    </row>
    <row r="344" spans="1:7">
      <c r="A344" s="726" t="s">
        <v>294</v>
      </c>
      <c r="B344" s="727"/>
      <c r="C344" s="727"/>
      <c r="D344" s="728"/>
      <c r="E344" s="187">
        <f>SUM(E339:E343)</f>
        <v>657.09</v>
      </c>
      <c r="F344" s="171"/>
      <c r="G344" s="172"/>
    </row>
    <row r="345" spans="1:7" ht="15.75">
      <c r="A345" s="544" t="s">
        <v>196</v>
      </c>
      <c r="B345" s="544"/>
      <c r="C345" s="544"/>
      <c r="D345" s="544"/>
      <c r="E345" s="544"/>
      <c r="F345" s="544"/>
      <c r="G345" s="544"/>
    </row>
    <row r="346" spans="1:7" ht="45">
      <c r="A346" s="178" t="s">
        <v>191</v>
      </c>
      <c r="B346" s="178" t="s">
        <v>199</v>
      </c>
      <c r="C346" s="178" t="s">
        <v>200</v>
      </c>
      <c r="D346" s="190" t="s">
        <v>337</v>
      </c>
      <c r="E346" s="190" t="s">
        <v>336</v>
      </c>
      <c r="F346" s="178"/>
      <c r="G346" s="178"/>
    </row>
    <row r="347" spans="1:7">
      <c r="A347" s="166" t="s">
        <v>332</v>
      </c>
      <c r="B347" s="167">
        <v>56.5</v>
      </c>
      <c r="C347" s="167">
        <v>3.74</v>
      </c>
      <c r="D347" s="167">
        <v>51.84</v>
      </c>
      <c r="E347" s="167">
        <f>(B347*C347)-D347</f>
        <v>159.47</v>
      </c>
      <c r="F347" s="167"/>
      <c r="G347" s="167"/>
    </row>
    <row r="348" spans="1:7">
      <c r="A348" s="166" t="s">
        <v>333</v>
      </c>
      <c r="B348" s="167">
        <v>66.5</v>
      </c>
      <c r="C348" s="167">
        <v>3.74</v>
      </c>
      <c r="D348" s="167">
        <v>55.39</v>
      </c>
      <c r="E348" s="167">
        <f>(B348*C348)-D348</f>
        <v>193.32</v>
      </c>
      <c r="F348" s="167"/>
      <c r="G348" s="167"/>
    </row>
    <row r="349" spans="1:7">
      <c r="A349" s="166" t="s">
        <v>338</v>
      </c>
      <c r="B349" s="167"/>
      <c r="C349" s="167"/>
      <c r="D349" s="167"/>
      <c r="E349" s="167">
        <v>110.05</v>
      </c>
      <c r="F349" s="167"/>
      <c r="G349" s="167"/>
    </row>
    <row r="350" spans="1:7">
      <c r="A350" s="726" t="s">
        <v>294</v>
      </c>
      <c r="B350" s="727"/>
      <c r="C350" s="727"/>
      <c r="D350" s="728"/>
      <c r="E350" s="187">
        <f>SUM(E347:E349)</f>
        <v>462.84</v>
      </c>
      <c r="F350" s="171"/>
      <c r="G350" s="172"/>
    </row>
    <row r="351" spans="1:7">
      <c r="A351" s="694" t="s">
        <v>321</v>
      </c>
      <c r="B351" s="695"/>
      <c r="C351" s="695"/>
      <c r="D351" s="696"/>
      <c r="E351" s="191">
        <f>E344+E350</f>
        <v>1119.93</v>
      </c>
      <c r="F351" s="185"/>
      <c r="G351" s="185"/>
    </row>
    <row r="352" spans="1:7">
      <c r="A352" s="725" t="s">
        <v>405</v>
      </c>
      <c r="B352" s="725"/>
      <c r="C352" s="725"/>
      <c r="D352" s="725"/>
      <c r="E352" s="725"/>
      <c r="F352" s="725"/>
      <c r="G352" s="725"/>
    </row>
    <row r="353" spans="1:7" ht="15.75">
      <c r="A353" s="544" t="s">
        <v>190</v>
      </c>
      <c r="B353" s="544"/>
      <c r="C353" s="544"/>
      <c r="D353" s="544"/>
      <c r="E353" s="544"/>
      <c r="F353" s="544"/>
      <c r="G353" s="544"/>
    </row>
    <row r="354" spans="1:7" ht="45">
      <c r="A354" s="178" t="s">
        <v>191</v>
      </c>
      <c r="B354" s="178" t="s">
        <v>199</v>
      </c>
      <c r="C354" s="178" t="s">
        <v>200</v>
      </c>
      <c r="D354" s="190" t="s">
        <v>337</v>
      </c>
      <c r="E354" s="190" t="s">
        <v>336</v>
      </c>
      <c r="F354" s="178"/>
      <c r="G354" s="178"/>
    </row>
    <row r="355" spans="1:7">
      <c r="A355" s="166" t="s">
        <v>332</v>
      </c>
      <c r="B355" s="167"/>
      <c r="C355" s="167"/>
      <c r="D355" s="167"/>
      <c r="E355" s="167">
        <v>32.520000000000003</v>
      </c>
      <c r="F355" s="167"/>
      <c r="G355" s="167"/>
    </row>
    <row r="356" spans="1:7">
      <c r="A356" s="166" t="s">
        <v>334</v>
      </c>
      <c r="B356" s="167"/>
      <c r="C356" s="167"/>
      <c r="D356" s="167"/>
      <c r="E356" s="167">
        <v>188.63</v>
      </c>
      <c r="F356" s="167"/>
      <c r="G356" s="167"/>
    </row>
    <row r="357" spans="1:7">
      <c r="A357" s="166" t="s">
        <v>335</v>
      </c>
      <c r="B357" s="167">
        <v>25.3</v>
      </c>
      <c r="C357" s="167">
        <v>0.9</v>
      </c>
      <c r="D357" s="167"/>
      <c r="E357" s="167">
        <f>B357*C357</f>
        <v>22.77</v>
      </c>
      <c r="F357" s="167"/>
      <c r="G357" s="167"/>
    </row>
    <row r="358" spans="1:7">
      <c r="A358" s="166" t="s">
        <v>333</v>
      </c>
      <c r="B358" s="167"/>
      <c r="C358" s="167"/>
      <c r="D358" s="167"/>
      <c r="E358" s="167">
        <v>25.4</v>
      </c>
      <c r="F358" s="167"/>
      <c r="G358" s="167"/>
    </row>
    <row r="359" spans="1:7">
      <c r="A359" s="726" t="s">
        <v>294</v>
      </c>
      <c r="B359" s="727"/>
      <c r="C359" s="727"/>
      <c r="D359" s="728"/>
      <c r="E359" s="187">
        <f>SUM(E355:E358)</f>
        <v>269.32</v>
      </c>
      <c r="F359" s="171"/>
      <c r="G359" s="172"/>
    </row>
    <row r="360" spans="1:7" ht="15.75">
      <c r="A360" s="544" t="s">
        <v>196</v>
      </c>
      <c r="B360" s="544"/>
      <c r="C360" s="544"/>
      <c r="D360" s="544"/>
      <c r="E360" s="544"/>
      <c r="F360" s="544"/>
      <c r="G360" s="544"/>
    </row>
    <row r="361" spans="1:7" ht="45">
      <c r="A361" s="178" t="s">
        <v>191</v>
      </c>
      <c r="B361" s="178" t="s">
        <v>199</v>
      </c>
      <c r="C361" s="178" t="s">
        <v>200</v>
      </c>
      <c r="D361" s="190" t="s">
        <v>337</v>
      </c>
      <c r="E361" s="190" t="s">
        <v>336</v>
      </c>
      <c r="F361" s="178"/>
      <c r="G361" s="178"/>
    </row>
    <row r="362" spans="1:7">
      <c r="A362" s="166" t="s">
        <v>332</v>
      </c>
      <c r="B362" s="167"/>
      <c r="C362" s="167"/>
      <c r="D362" s="167"/>
      <c r="E362" s="167">
        <v>25.4</v>
      </c>
      <c r="F362" s="167"/>
      <c r="G362" s="167"/>
    </row>
    <row r="363" spans="1:7">
      <c r="A363" s="166" t="s">
        <v>333</v>
      </c>
      <c r="B363" s="167"/>
      <c r="C363" s="167"/>
      <c r="D363" s="167"/>
      <c r="E363" s="167">
        <v>25.4</v>
      </c>
      <c r="F363" s="167"/>
      <c r="G363" s="167"/>
    </row>
    <row r="364" spans="1:7">
      <c r="A364" s="726" t="s">
        <v>294</v>
      </c>
      <c r="B364" s="727"/>
      <c r="C364" s="727"/>
      <c r="D364" s="728"/>
      <c r="E364" s="187">
        <f>SUM(E362:E363)</f>
        <v>50.8</v>
      </c>
      <c r="F364" s="171"/>
      <c r="G364" s="172"/>
    </row>
    <row r="365" spans="1:7">
      <c r="A365" s="694" t="s">
        <v>339</v>
      </c>
      <c r="B365" s="695"/>
      <c r="C365" s="695"/>
      <c r="D365" s="696"/>
      <c r="E365" s="191">
        <f>E359+E364</f>
        <v>320.12</v>
      </c>
      <c r="F365" s="185"/>
      <c r="G365" s="185"/>
    </row>
    <row r="366" spans="1:7">
      <c r="A366" s="725" t="s">
        <v>367</v>
      </c>
      <c r="B366" s="725"/>
      <c r="C366" s="725"/>
      <c r="D366" s="725"/>
      <c r="E366" s="725"/>
      <c r="F366" s="725"/>
      <c r="G366" s="725"/>
    </row>
    <row r="367" spans="1:7" ht="15.75">
      <c r="A367" s="544" t="s">
        <v>340</v>
      </c>
      <c r="B367" s="544"/>
      <c r="C367" s="544"/>
      <c r="D367" s="544"/>
      <c r="E367" s="544"/>
      <c r="F367" s="544"/>
      <c r="G367" s="544"/>
    </row>
    <row r="368" spans="1:7">
      <c r="A368" s="726" t="s">
        <v>321</v>
      </c>
      <c r="B368" s="727"/>
      <c r="C368" s="728"/>
      <c r="D368" s="188">
        <f>E351</f>
        <v>1119.93</v>
      </c>
    </row>
    <row r="369" spans="1:7">
      <c r="A369" s="726" t="s">
        <v>324</v>
      </c>
      <c r="B369" s="727"/>
      <c r="C369" s="728"/>
      <c r="D369" s="188">
        <f>E365</f>
        <v>320.12</v>
      </c>
    </row>
    <row r="370" spans="1:7">
      <c r="A370" s="694" t="s">
        <v>330</v>
      </c>
      <c r="B370" s="695"/>
      <c r="C370" s="696"/>
      <c r="D370" s="184">
        <f>D368-D369</f>
        <v>799.81</v>
      </c>
    </row>
    <row r="371" spans="1:7">
      <c r="A371" s="725" t="s">
        <v>369</v>
      </c>
      <c r="B371" s="725"/>
      <c r="C371" s="725"/>
      <c r="D371" s="725"/>
      <c r="E371" s="725"/>
      <c r="F371" s="725"/>
      <c r="G371" s="725"/>
    </row>
    <row r="372" spans="1:7" ht="15.75">
      <c r="A372" s="544" t="s">
        <v>190</v>
      </c>
      <c r="B372" s="544"/>
      <c r="C372" s="544"/>
      <c r="D372" s="544"/>
      <c r="E372" s="544"/>
      <c r="F372" s="544"/>
      <c r="G372" s="544"/>
    </row>
    <row r="373" spans="1:7">
      <c r="A373" s="178" t="s">
        <v>191</v>
      </c>
      <c r="B373" s="178" t="s">
        <v>201</v>
      </c>
      <c r="C373" s="196" t="s">
        <v>365</v>
      </c>
      <c r="D373" s="196" t="s">
        <v>362</v>
      </c>
      <c r="E373" s="196" t="s">
        <v>363</v>
      </c>
      <c r="F373" s="178"/>
      <c r="G373" s="178"/>
    </row>
    <row r="374" spans="1:7">
      <c r="A374" s="166" t="s">
        <v>198</v>
      </c>
      <c r="B374" s="167">
        <v>101.45</v>
      </c>
      <c r="C374" s="167">
        <v>101.45</v>
      </c>
      <c r="D374" s="167">
        <v>41</v>
      </c>
      <c r="E374" s="167">
        <v>11.9</v>
      </c>
      <c r="F374" s="167"/>
      <c r="G374" s="167"/>
    </row>
    <row r="375" spans="1:7">
      <c r="A375" s="144" t="s">
        <v>193</v>
      </c>
      <c r="B375" s="167">
        <v>48</v>
      </c>
      <c r="C375" s="167">
        <v>48</v>
      </c>
      <c r="D375" s="167">
        <v>28</v>
      </c>
      <c r="E375" s="167">
        <v>0.9</v>
      </c>
      <c r="F375" s="167"/>
      <c r="G375" s="167"/>
    </row>
    <row r="376" spans="1:7">
      <c r="A376" s="144" t="s">
        <v>250</v>
      </c>
      <c r="B376" s="167">
        <v>48</v>
      </c>
      <c r="C376" s="167">
        <v>48</v>
      </c>
      <c r="D376" s="167">
        <v>28</v>
      </c>
      <c r="E376" s="167">
        <v>0.9</v>
      </c>
      <c r="F376" s="167"/>
      <c r="G376" s="167"/>
    </row>
    <row r="377" spans="1:7">
      <c r="A377" s="144" t="s">
        <v>251</v>
      </c>
      <c r="B377" s="167">
        <v>48</v>
      </c>
      <c r="C377" s="167">
        <v>48</v>
      </c>
      <c r="D377" s="167">
        <v>28</v>
      </c>
      <c r="E377" s="167">
        <v>0.9</v>
      </c>
      <c r="F377" s="167"/>
      <c r="G377" s="167"/>
    </row>
    <row r="378" spans="1:7">
      <c r="A378" s="144" t="s">
        <v>252</v>
      </c>
      <c r="B378" s="167">
        <v>48</v>
      </c>
      <c r="C378" s="167">
        <v>48</v>
      </c>
      <c r="D378" s="167">
        <v>28</v>
      </c>
      <c r="E378" s="167">
        <v>0.9</v>
      </c>
      <c r="F378" s="167"/>
      <c r="G378" s="167"/>
    </row>
    <row r="379" spans="1:7">
      <c r="A379" s="144" t="s">
        <v>253</v>
      </c>
      <c r="B379" s="167">
        <v>48</v>
      </c>
      <c r="C379" s="167">
        <v>48</v>
      </c>
      <c r="D379" s="167">
        <v>28</v>
      </c>
      <c r="E379" s="167">
        <v>0.9</v>
      </c>
      <c r="F379" s="167"/>
      <c r="G379" s="167"/>
    </row>
    <row r="380" spans="1:7">
      <c r="A380" s="144" t="s">
        <v>254</v>
      </c>
      <c r="B380" s="167">
        <v>48</v>
      </c>
      <c r="C380" s="167">
        <v>48</v>
      </c>
      <c r="D380" s="167">
        <v>28</v>
      </c>
      <c r="E380" s="167">
        <v>0.9</v>
      </c>
      <c r="F380" s="167"/>
      <c r="G380" s="167"/>
    </row>
    <row r="381" spans="1:7">
      <c r="A381" s="144" t="s">
        <v>255</v>
      </c>
      <c r="B381" s="167">
        <v>73.650000000000006</v>
      </c>
      <c r="C381" s="167">
        <v>73.650000000000006</v>
      </c>
      <c r="D381" s="167">
        <v>40.5</v>
      </c>
      <c r="E381" s="167">
        <v>0.9</v>
      </c>
      <c r="F381" s="167"/>
      <c r="G381" s="167"/>
    </row>
    <row r="382" spans="1:7">
      <c r="A382" s="144" t="s">
        <v>256</v>
      </c>
      <c r="B382" s="167">
        <v>5.95</v>
      </c>
      <c r="C382" s="167">
        <v>5.95</v>
      </c>
      <c r="D382" s="167">
        <v>10.199999999999999</v>
      </c>
      <c r="E382" s="167">
        <v>0.8</v>
      </c>
      <c r="F382" s="167"/>
      <c r="G382" s="167"/>
    </row>
    <row r="383" spans="1:7">
      <c r="A383" s="144" t="s">
        <v>194</v>
      </c>
      <c r="B383" s="167">
        <v>7.9</v>
      </c>
      <c r="C383" s="167">
        <v>7.9</v>
      </c>
      <c r="D383" s="167">
        <v>11.4</v>
      </c>
      <c r="E383" s="167">
        <v>0.8</v>
      </c>
      <c r="F383" s="167"/>
      <c r="G383" s="167"/>
    </row>
    <row r="384" spans="1:7">
      <c r="A384" s="144" t="s">
        <v>195</v>
      </c>
      <c r="B384" s="167">
        <v>7.9</v>
      </c>
      <c r="C384" s="167">
        <v>7.9</v>
      </c>
      <c r="D384" s="167">
        <v>11.4</v>
      </c>
      <c r="E384" s="167">
        <v>0.8</v>
      </c>
      <c r="F384" s="167"/>
      <c r="G384" s="167"/>
    </row>
    <row r="385" spans="1:7">
      <c r="A385" s="144" t="s">
        <v>257</v>
      </c>
      <c r="B385" s="167">
        <v>3.48</v>
      </c>
      <c r="C385" s="167">
        <v>3.48</v>
      </c>
      <c r="D385" s="167">
        <v>8.1999999999999993</v>
      </c>
      <c r="E385" s="167">
        <v>0.8</v>
      </c>
      <c r="F385" s="167"/>
      <c r="G385" s="167"/>
    </row>
    <row r="386" spans="1:7">
      <c r="A386" s="169" t="s">
        <v>258</v>
      </c>
      <c r="B386" s="168">
        <v>19.28</v>
      </c>
      <c r="C386" s="168">
        <v>19.28</v>
      </c>
      <c r="D386" s="168">
        <v>19.100000000000001</v>
      </c>
      <c r="E386" s="168">
        <v>0.8</v>
      </c>
      <c r="F386" s="168"/>
      <c r="G386" s="168"/>
    </row>
    <row r="387" spans="1:7">
      <c r="A387" s="169" t="s">
        <v>259</v>
      </c>
      <c r="B387" s="167">
        <v>34.5</v>
      </c>
      <c r="C387" s="167">
        <v>34.5</v>
      </c>
      <c r="D387" s="167">
        <v>23.8</v>
      </c>
      <c r="E387" s="167">
        <v>9.1199999999999992</v>
      </c>
      <c r="F387" s="167"/>
      <c r="G387" s="167"/>
    </row>
    <row r="388" spans="1:7">
      <c r="A388" s="169" t="s">
        <v>341</v>
      </c>
      <c r="B388" s="167">
        <v>25.3</v>
      </c>
      <c r="C388" s="167"/>
      <c r="D388" s="167"/>
      <c r="E388" s="167"/>
      <c r="F388" s="167"/>
      <c r="G388" s="167"/>
    </row>
    <row r="389" spans="1:7">
      <c r="A389" s="144" t="s">
        <v>266</v>
      </c>
      <c r="B389" s="167">
        <v>48</v>
      </c>
      <c r="C389" s="167">
        <v>48</v>
      </c>
      <c r="D389" s="167">
        <v>28</v>
      </c>
      <c r="E389" s="167">
        <v>0.9</v>
      </c>
      <c r="F389" s="167"/>
      <c r="G389" s="167"/>
    </row>
    <row r="390" spans="1:7">
      <c r="A390" s="144" t="s">
        <v>267</v>
      </c>
      <c r="B390" s="167">
        <v>48</v>
      </c>
      <c r="C390" s="167">
        <v>48</v>
      </c>
      <c r="D390" s="167">
        <v>28</v>
      </c>
      <c r="E390" s="167">
        <v>0.9</v>
      </c>
      <c r="F390" s="167"/>
      <c r="G390" s="167"/>
    </row>
    <row r="391" spans="1:7">
      <c r="A391" s="144" t="s">
        <v>268</v>
      </c>
      <c r="B391" s="167">
        <v>48</v>
      </c>
      <c r="C391" s="167">
        <v>48</v>
      </c>
      <c r="D391" s="167">
        <v>28</v>
      </c>
      <c r="E391" s="167">
        <v>0.9</v>
      </c>
      <c r="F391" s="167"/>
      <c r="G391" s="167"/>
    </row>
    <row r="392" spans="1:7">
      <c r="A392" s="144" t="s">
        <v>269</v>
      </c>
      <c r="B392" s="167">
        <v>48</v>
      </c>
      <c r="C392" s="167">
        <v>48</v>
      </c>
      <c r="D392" s="167">
        <v>28</v>
      </c>
      <c r="E392" s="167">
        <v>0.9</v>
      </c>
      <c r="F392" s="167"/>
      <c r="G392" s="167"/>
    </row>
    <row r="393" spans="1:7">
      <c r="A393" s="144" t="s">
        <v>270</v>
      </c>
      <c r="B393" s="167">
        <v>48</v>
      </c>
      <c r="C393" s="167">
        <v>48</v>
      </c>
      <c r="D393" s="167">
        <v>28</v>
      </c>
      <c r="E393" s="167">
        <v>0.9</v>
      </c>
      <c r="F393" s="167"/>
      <c r="G393" s="167"/>
    </row>
    <row r="394" spans="1:7">
      <c r="A394" s="144" t="s">
        <v>271</v>
      </c>
      <c r="B394" s="167">
        <v>48</v>
      </c>
      <c r="C394" s="167">
        <v>48</v>
      </c>
      <c r="D394" s="167">
        <v>28</v>
      </c>
      <c r="E394" s="167">
        <v>0.9</v>
      </c>
      <c r="F394" s="167"/>
      <c r="G394" s="167"/>
    </row>
    <row r="395" spans="1:7">
      <c r="A395" s="144" t="s">
        <v>272</v>
      </c>
      <c r="B395" s="167">
        <v>48</v>
      </c>
      <c r="C395" s="167">
        <v>48</v>
      </c>
      <c r="D395" s="167">
        <v>28</v>
      </c>
      <c r="E395" s="167">
        <v>0.9</v>
      </c>
      <c r="F395" s="167"/>
      <c r="G395" s="167"/>
    </row>
    <row r="396" spans="1:7">
      <c r="A396" s="144" t="s">
        <v>273</v>
      </c>
      <c r="B396" s="167">
        <v>48</v>
      </c>
      <c r="C396" s="167">
        <v>48</v>
      </c>
      <c r="D396" s="167">
        <v>28</v>
      </c>
      <c r="E396" s="167">
        <v>0.9</v>
      </c>
      <c r="F396" s="167"/>
      <c r="G396" s="167"/>
    </row>
    <row r="397" spans="1:7">
      <c r="A397" s="144" t="s">
        <v>276</v>
      </c>
      <c r="B397" s="167">
        <v>22.98</v>
      </c>
      <c r="C397" s="167">
        <v>22.98</v>
      </c>
      <c r="D397" s="167">
        <v>20.34</v>
      </c>
      <c r="E397" s="167">
        <v>0.8</v>
      </c>
      <c r="F397" s="167"/>
      <c r="G397" s="167"/>
    </row>
    <row r="398" spans="1:7">
      <c r="A398" s="144" t="s">
        <v>277</v>
      </c>
      <c r="B398" s="167">
        <v>23</v>
      </c>
      <c r="C398" s="167">
        <v>23</v>
      </c>
      <c r="D398" s="167">
        <v>20.350000000000001</v>
      </c>
      <c r="E398" s="167">
        <v>0.8</v>
      </c>
      <c r="F398" s="167"/>
      <c r="G398" s="167"/>
    </row>
    <row r="399" spans="1:7">
      <c r="A399" s="144" t="s">
        <v>192</v>
      </c>
      <c r="B399" s="167">
        <v>4.26</v>
      </c>
      <c r="C399" s="167">
        <v>4.26</v>
      </c>
      <c r="D399" s="167">
        <v>8.35</v>
      </c>
      <c r="E399" s="167">
        <v>0.9</v>
      </c>
      <c r="F399" s="167"/>
      <c r="G399" s="167"/>
    </row>
    <row r="400" spans="1:7">
      <c r="A400" s="169" t="s">
        <v>192</v>
      </c>
      <c r="B400" s="168">
        <v>4.26</v>
      </c>
      <c r="C400" s="168">
        <v>4.26</v>
      </c>
      <c r="D400" s="168">
        <v>8.35</v>
      </c>
      <c r="E400" s="167">
        <v>0.9</v>
      </c>
      <c r="F400" s="167"/>
      <c r="G400" s="167"/>
    </row>
    <row r="401" spans="1:7">
      <c r="A401" s="169" t="s">
        <v>319</v>
      </c>
      <c r="B401" s="168">
        <v>208</v>
      </c>
      <c r="C401" s="168">
        <v>208</v>
      </c>
      <c r="D401" s="168">
        <v>158.91999999999999</v>
      </c>
      <c r="E401" s="167">
        <v>11.1</v>
      </c>
      <c r="F401" s="167"/>
      <c r="G401" s="167"/>
    </row>
    <row r="402" spans="1:7">
      <c r="A402" s="169" t="s">
        <v>364</v>
      </c>
      <c r="B402" s="168"/>
      <c r="C402" s="206">
        <v>61.34</v>
      </c>
      <c r="D402" s="167"/>
      <c r="E402" s="207"/>
      <c r="F402" s="207"/>
      <c r="G402" s="198"/>
    </row>
    <row r="403" spans="1:7">
      <c r="A403" s="189" t="s">
        <v>294</v>
      </c>
      <c r="B403" s="187">
        <f>SUM(B374:B401)</f>
        <v>1213.9100000000001</v>
      </c>
      <c r="C403" s="187">
        <f>SUM(C374:C402)</f>
        <v>1249.95</v>
      </c>
      <c r="D403" s="187">
        <f>SUM(D374:D402)</f>
        <v>773.91</v>
      </c>
      <c r="E403" s="187">
        <f>SUM(E374:E402)</f>
        <v>53.02</v>
      </c>
      <c r="F403" s="171"/>
      <c r="G403" s="172"/>
    </row>
    <row r="404" spans="1:7" ht="15.75">
      <c r="A404" s="544" t="s">
        <v>196</v>
      </c>
      <c r="B404" s="544"/>
      <c r="C404" s="544"/>
      <c r="D404" s="544"/>
      <c r="E404" s="544"/>
      <c r="F404" s="544"/>
      <c r="G404" s="544"/>
    </row>
    <row r="405" spans="1:7">
      <c r="A405" s="178" t="s">
        <v>191</v>
      </c>
      <c r="B405" s="178" t="s">
        <v>201</v>
      </c>
      <c r="C405" s="196" t="s">
        <v>365</v>
      </c>
      <c r="D405" s="196" t="s">
        <v>362</v>
      </c>
      <c r="E405" s="196" t="s">
        <v>363</v>
      </c>
      <c r="F405" s="178"/>
      <c r="G405" s="178"/>
    </row>
    <row r="406" spans="1:7">
      <c r="A406" s="144" t="s">
        <v>261</v>
      </c>
      <c r="B406" s="167">
        <v>12.9</v>
      </c>
      <c r="C406" s="167">
        <v>12.9</v>
      </c>
      <c r="D406" s="167">
        <v>14.7</v>
      </c>
      <c r="E406" s="167">
        <v>0.9</v>
      </c>
      <c r="F406" s="167"/>
      <c r="G406" s="167"/>
    </row>
    <row r="407" spans="1:7">
      <c r="A407" s="144" t="s">
        <v>262</v>
      </c>
      <c r="B407" s="167">
        <v>12.9</v>
      </c>
      <c r="C407" s="167">
        <v>12.9</v>
      </c>
      <c r="D407" s="167">
        <v>14.7</v>
      </c>
      <c r="E407" s="167">
        <v>0.9</v>
      </c>
      <c r="F407" s="167"/>
      <c r="G407" s="167"/>
    </row>
    <row r="408" spans="1:7">
      <c r="A408" s="144" t="s">
        <v>263</v>
      </c>
      <c r="B408" s="167">
        <v>20.399999999999999</v>
      </c>
      <c r="C408" s="167">
        <v>20.399999999999999</v>
      </c>
      <c r="D408" s="167">
        <v>18.8</v>
      </c>
      <c r="E408" s="167">
        <v>0.9</v>
      </c>
      <c r="F408" s="167"/>
      <c r="G408" s="167"/>
    </row>
    <row r="409" spans="1:7">
      <c r="A409" s="144" t="s">
        <v>264</v>
      </c>
      <c r="B409" s="167">
        <v>48</v>
      </c>
      <c r="C409" s="167">
        <v>48</v>
      </c>
      <c r="D409" s="167">
        <v>28</v>
      </c>
      <c r="E409" s="167">
        <v>0.9</v>
      </c>
      <c r="F409" s="167"/>
      <c r="G409" s="167"/>
    </row>
    <row r="410" spans="1:7">
      <c r="A410" s="144" t="s">
        <v>265</v>
      </c>
      <c r="B410" s="167">
        <v>48</v>
      </c>
      <c r="C410" s="167">
        <v>48</v>
      </c>
      <c r="D410" s="167">
        <v>28</v>
      </c>
      <c r="E410" s="167">
        <v>0.9</v>
      </c>
      <c r="F410" s="167"/>
      <c r="G410" s="167"/>
    </row>
    <row r="411" spans="1:7">
      <c r="A411" s="144" t="s">
        <v>279</v>
      </c>
      <c r="B411" s="167">
        <v>48</v>
      </c>
      <c r="C411" s="167">
        <v>48</v>
      </c>
      <c r="D411" s="167">
        <v>28</v>
      </c>
      <c r="E411" s="167">
        <v>0.9</v>
      </c>
      <c r="F411" s="167"/>
      <c r="G411" s="167"/>
    </row>
    <row r="412" spans="1:7">
      <c r="A412" s="144" t="s">
        <v>280</v>
      </c>
      <c r="B412" s="167">
        <v>48</v>
      </c>
      <c r="C412" s="167">
        <v>48</v>
      </c>
      <c r="D412" s="167">
        <v>28</v>
      </c>
      <c r="E412" s="167">
        <v>0.9</v>
      </c>
      <c r="F412" s="167"/>
      <c r="G412" s="167"/>
    </row>
    <row r="413" spans="1:7">
      <c r="A413" s="144" t="s">
        <v>281</v>
      </c>
      <c r="B413" s="167">
        <v>48</v>
      </c>
      <c r="C413" s="167">
        <v>48</v>
      </c>
      <c r="D413" s="167">
        <v>28</v>
      </c>
      <c r="E413" s="167">
        <v>0.9</v>
      </c>
      <c r="F413" s="167"/>
      <c r="G413" s="167"/>
    </row>
    <row r="414" spans="1:7">
      <c r="A414" s="144" t="s">
        <v>282</v>
      </c>
      <c r="B414" s="167">
        <v>48</v>
      </c>
      <c r="C414" s="167">
        <v>48</v>
      </c>
      <c r="D414" s="167">
        <v>28</v>
      </c>
      <c r="E414" s="167">
        <v>0.9</v>
      </c>
      <c r="F414" s="167"/>
      <c r="G414" s="167"/>
    </row>
    <row r="415" spans="1:7">
      <c r="A415" s="144" t="s">
        <v>283</v>
      </c>
      <c r="B415" s="167">
        <v>50.1</v>
      </c>
      <c r="C415" s="167">
        <v>50.1</v>
      </c>
      <c r="D415" s="167">
        <v>28.7</v>
      </c>
      <c r="E415" s="167">
        <v>0.9</v>
      </c>
      <c r="F415" s="167"/>
      <c r="G415" s="167"/>
    </row>
    <row r="416" spans="1:7">
      <c r="A416" s="144" t="s">
        <v>284</v>
      </c>
      <c r="B416" s="167">
        <v>83.65</v>
      </c>
      <c r="C416" s="167">
        <v>83.65</v>
      </c>
      <c r="D416" s="167">
        <v>37.9</v>
      </c>
      <c r="E416" s="167">
        <v>0.9</v>
      </c>
      <c r="F416" s="167"/>
      <c r="G416" s="167"/>
    </row>
    <row r="417" spans="1:7">
      <c r="A417" s="144" t="s">
        <v>285</v>
      </c>
      <c r="B417" s="167">
        <v>69.3</v>
      </c>
      <c r="C417" s="167">
        <v>69.3</v>
      </c>
      <c r="D417" s="167">
        <v>33.799999999999997</v>
      </c>
      <c r="E417" s="167">
        <v>0.9</v>
      </c>
      <c r="F417" s="167"/>
      <c r="G417" s="167"/>
    </row>
    <row r="418" spans="1:7">
      <c r="A418" s="144" t="s">
        <v>286</v>
      </c>
      <c r="B418" s="167">
        <v>50.1</v>
      </c>
      <c r="C418" s="167">
        <v>50.1</v>
      </c>
      <c r="D418" s="167">
        <v>28.7</v>
      </c>
      <c r="E418" s="167">
        <v>0.9</v>
      </c>
      <c r="F418" s="167"/>
      <c r="G418" s="167"/>
    </row>
    <row r="419" spans="1:7">
      <c r="A419" s="144" t="s">
        <v>287</v>
      </c>
      <c r="B419" s="167">
        <v>48</v>
      </c>
      <c r="C419" s="167">
        <v>48</v>
      </c>
      <c r="D419" s="167">
        <v>28</v>
      </c>
      <c r="E419" s="167">
        <v>0.9</v>
      </c>
      <c r="F419" s="167"/>
      <c r="G419" s="167"/>
    </row>
    <row r="420" spans="1:7">
      <c r="A420" s="144" t="s">
        <v>288</v>
      </c>
      <c r="B420" s="167">
        <v>48</v>
      </c>
      <c r="C420" s="167">
        <v>48</v>
      </c>
      <c r="D420" s="167">
        <v>28</v>
      </c>
      <c r="E420" s="167">
        <v>0.9</v>
      </c>
      <c r="F420" s="167"/>
      <c r="G420" s="167"/>
    </row>
    <row r="421" spans="1:7">
      <c r="A421" s="144" t="s">
        <v>277</v>
      </c>
      <c r="B421" s="167">
        <v>23</v>
      </c>
      <c r="C421" s="167">
        <v>23</v>
      </c>
      <c r="D421" s="167">
        <v>20.350000000000001</v>
      </c>
      <c r="E421" s="167">
        <v>0.8</v>
      </c>
      <c r="F421" s="167"/>
      <c r="G421" s="167"/>
    </row>
    <row r="422" spans="1:7">
      <c r="A422" s="144" t="s">
        <v>276</v>
      </c>
      <c r="B422" s="167">
        <v>22.98</v>
      </c>
      <c r="C422" s="167">
        <v>22.98</v>
      </c>
      <c r="D422" s="167">
        <v>20.34</v>
      </c>
      <c r="E422" s="167">
        <v>0.8</v>
      </c>
      <c r="F422" s="167"/>
      <c r="G422" s="167"/>
    </row>
    <row r="423" spans="1:7">
      <c r="A423" s="144" t="s">
        <v>192</v>
      </c>
      <c r="B423" s="167">
        <v>4.26</v>
      </c>
      <c r="C423" s="167">
        <v>4.26</v>
      </c>
      <c r="D423" s="167">
        <v>8.35</v>
      </c>
      <c r="E423" s="167">
        <v>0.9</v>
      </c>
      <c r="F423" s="167"/>
      <c r="G423" s="167"/>
    </row>
    <row r="424" spans="1:7">
      <c r="A424" s="169" t="s">
        <v>192</v>
      </c>
      <c r="B424" s="167">
        <v>4.26</v>
      </c>
      <c r="C424" s="167">
        <v>4.26</v>
      </c>
      <c r="D424" s="167">
        <v>8.35</v>
      </c>
      <c r="E424" s="167">
        <v>0.9</v>
      </c>
      <c r="F424" s="167"/>
      <c r="G424" s="167"/>
    </row>
    <row r="425" spans="1:7">
      <c r="A425" s="144" t="s">
        <v>289</v>
      </c>
      <c r="B425" s="167">
        <v>97.2</v>
      </c>
      <c r="C425" s="167">
        <v>97.2</v>
      </c>
      <c r="D425" s="167">
        <v>47.3</v>
      </c>
      <c r="E425" s="167">
        <v>0.9</v>
      </c>
      <c r="F425" s="167"/>
      <c r="G425" s="167"/>
    </row>
    <row r="426" spans="1:7">
      <c r="A426" s="169" t="s">
        <v>290</v>
      </c>
      <c r="B426" s="167">
        <v>14.5</v>
      </c>
      <c r="C426" s="167">
        <v>14.5</v>
      </c>
      <c r="D426" s="167">
        <v>15.8</v>
      </c>
      <c r="E426" s="167">
        <v>0.9</v>
      </c>
      <c r="F426" s="168"/>
      <c r="G426" s="168"/>
    </row>
    <row r="427" spans="1:7">
      <c r="A427" s="169" t="s">
        <v>291</v>
      </c>
      <c r="B427" s="167">
        <v>14.5</v>
      </c>
      <c r="C427" s="167">
        <v>14.5</v>
      </c>
      <c r="D427" s="167">
        <v>15.8</v>
      </c>
      <c r="E427" s="167">
        <v>0.9</v>
      </c>
      <c r="F427" s="168"/>
      <c r="G427" s="168"/>
    </row>
    <row r="428" spans="1:7">
      <c r="A428" s="144" t="s">
        <v>292</v>
      </c>
      <c r="B428" s="167">
        <v>9.5500000000000007</v>
      </c>
      <c r="C428" s="167">
        <v>9.5500000000000007</v>
      </c>
      <c r="D428" s="167">
        <v>12.4</v>
      </c>
      <c r="E428" s="167">
        <v>0.9</v>
      </c>
      <c r="F428" s="167"/>
      <c r="G428" s="167"/>
    </row>
    <row r="429" spans="1:7">
      <c r="A429" s="144" t="s">
        <v>293</v>
      </c>
      <c r="B429" s="167">
        <v>7.1</v>
      </c>
      <c r="C429" s="167">
        <v>7.1</v>
      </c>
      <c r="D429" s="167">
        <v>10.7</v>
      </c>
      <c r="E429" s="167">
        <v>0.9</v>
      </c>
      <c r="F429" s="167"/>
      <c r="G429" s="167"/>
    </row>
    <row r="430" spans="1:7">
      <c r="A430" s="169" t="s">
        <v>319</v>
      </c>
      <c r="B430" s="168">
        <v>246</v>
      </c>
      <c r="C430" s="168">
        <v>246</v>
      </c>
      <c r="D430" s="168">
        <v>139.19999999999999</v>
      </c>
      <c r="E430" s="167">
        <v>19.95</v>
      </c>
      <c r="F430" s="167"/>
      <c r="G430" s="167"/>
    </row>
    <row r="431" spans="1:7">
      <c r="A431" s="189" t="s">
        <v>294</v>
      </c>
      <c r="B431" s="187">
        <f>SUM(B406:B430)</f>
        <v>1126.7</v>
      </c>
      <c r="C431" s="187">
        <f>SUM(C406:C430)</f>
        <v>1126.7</v>
      </c>
      <c r="D431" s="187">
        <f>SUM(D406:D430)</f>
        <v>699.89</v>
      </c>
      <c r="E431" s="187">
        <f>SUM(E406:E430)</f>
        <v>41.35</v>
      </c>
      <c r="F431" s="176"/>
      <c r="G431" s="176"/>
    </row>
    <row r="432" spans="1:7">
      <c r="A432" s="183" t="s">
        <v>366</v>
      </c>
      <c r="B432" s="184">
        <f>B403+B431</f>
        <v>2340.61</v>
      </c>
      <c r="C432" s="208">
        <f>C431+C403</f>
        <v>2376.65</v>
      </c>
      <c r="D432" s="208">
        <f>D431+D403</f>
        <v>1473.8</v>
      </c>
      <c r="E432" s="208">
        <f>E431+E403</f>
        <v>94.37</v>
      </c>
      <c r="F432" s="185"/>
      <c r="G432" s="185"/>
    </row>
    <row r="433" spans="1:7">
      <c r="A433" s="711" t="s">
        <v>360</v>
      </c>
      <c r="B433" s="712"/>
      <c r="C433" s="712"/>
      <c r="D433" s="712"/>
      <c r="E433" s="713"/>
      <c r="F433" s="201"/>
      <c r="G433" s="201"/>
    </row>
    <row r="434" spans="1:7">
      <c r="A434" s="717" t="s">
        <v>69</v>
      </c>
      <c r="B434" s="721" t="s">
        <v>208</v>
      </c>
      <c r="C434" s="722"/>
      <c r="D434" s="717" t="s">
        <v>203</v>
      </c>
      <c r="E434" s="717" t="s">
        <v>199</v>
      </c>
      <c r="F434" s="202"/>
      <c r="G434" s="202"/>
    </row>
    <row r="435" spans="1:7">
      <c r="A435" s="717"/>
      <c r="B435" s="194" t="s">
        <v>204</v>
      </c>
      <c r="C435" s="194" t="s">
        <v>200</v>
      </c>
      <c r="D435" s="717"/>
      <c r="E435" s="717"/>
    </row>
    <row r="436" spans="1:7" ht="17.25" customHeight="1">
      <c r="A436" s="144" t="s">
        <v>239</v>
      </c>
      <c r="B436" s="167">
        <v>3</v>
      </c>
      <c r="C436" s="167">
        <v>0.6</v>
      </c>
      <c r="D436" s="167">
        <v>37</v>
      </c>
      <c r="E436" s="174">
        <f>(B436+0.04)*D436</f>
        <v>112.48</v>
      </c>
    </row>
    <row r="437" spans="1:7">
      <c r="A437" s="144" t="s">
        <v>240</v>
      </c>
      <c r="B437" s="167">
        <v>1.2</v>
      </c>
      <c r="C437" s="167">
        <v>1.1000000000000001</v>
      </c>
      <c r="D437" s="167">
        <v>6</v>
      </c>
      <c r="E437" s="174">
        <f t="shared" ref="E437:E441" si="18">(B437+0.04)*D437</f>
        <v>7.44</v>
      </c>
    </row>
    <row r="438" spans="1:7">
      <c r="A438" s="144" t="s">
        <v>241</v>
      </c>
      <c r="B438" s="167">
        <v>1.2</v>
      </c>
      <c r="C438" s="167">
        <v>2.4</v>
      </c>
      <c r="D438" s="167">
        <v>64</v>
      </c>
      <c r="E438" s="174">
        <f t="shared" si="18"/>
        <v>79.36</v>
      </c>
    </row>
    <row r="439" spans="1:7">
      <c r="A439" s="144" t="s">
        <v>243</v>
      </c>
      <c r="B439" s="167">
        <v>0.4</v>
      </c>
      <c r="C439" s="167">
        <v>0.4</v>
      </c>
      <c r="D439" s="167">
        <v>4</v>
      </c>
      <c r="E439" s="174">
        <f t="shared" si="18"/>
        <v>1.76</v>
      </c>
    </row>
    <row r="440" spans="1:7">
      <c r="A440" s="144" t="s">
        <v>244</v>
      </c>
      <c r="B440" s="167">
        <v>0.8</v>
      </c>
      <c r="C440" s="167">
        <v>0.4</v>
      </c>
      <c r="D440" s="167">
        <v>3</v>
      </c>
      <c r="E440" s="174">
        <f t="shared" si="18"/>
        <v>2.52</v>
      </c>
    </row>
    <row r="441" spans="1:7">
      <c r="A441" s="144" t="s">
        <v>247</v>
      </c>
      <c r="B441" s="167">
        <v>3</v>
      </c>
      <c r="C441" s="167">
        <v>1.1000000000000001</v>
      </c>
      <c r="D441" s="167">
        <v>2</v>
      </c>
      <c r="E441" s="174">
        <f t="shared" si="18"/>
        <v>6.08</v>
      </c>
    </row>
    <row r="442" spans="1:7">
      <c r="D442" s="193" t="s">
        <v>294</v>
      </c>
      <c r="E442" s="184">
        <f>SUM(E436:E441)</f>
        <v>209.64</v>
      </c>
    </row>
    <row r="443" spans="1:7">
      <c r="A443" s="711" t="s">
        <v>375</v>
      </c>
      <c r="B443" s="712"/>
      <c r="C443" s="712"/>
      <c r="D443" s="712"/>
      <c r="E443" s="713"/>
    </row>
    <row r="444" spans="1:7">
      <c r="A444" s="717" t="s">
        <v>191</v>
      </c>
      <c r="B444" s="721" t="s">
        <v>208</v>
      </c>
      <c r="C444" s="722"/>
      <c r="D444" s="717" t="s">
        <v>203</v>
      </c>
      <c r="E444" s="717" t="s">
        <v>307</v>
      </c>
    </row>
    <row r="445" spans="1:7">
      <c r="A445" s="717"/>
      <c r="B445" s="196" t="s">
        <v>204</v>
      </c>
      <c r="C445" s="196" t="s">
        <v>199</v>
      </c>
      <c r="D445" s="717"/>
      <c r="E445" s="717"/>
    </row>
    <row r="446" spans="1:7">
      <c r="A446" s="144" t="s">
        <v>256</v>
      </c>
      <c r="B446" s="167">
        <v>0.6</v>
      </c>
      <c r="C446" s="167">
        <v>2.5</v>
      </c>
      <c r="D446" s="167">
        <v>1</v>
      </c>
      <c r="E446" s="174">
        <f>C446*D446</f>
        <v>2.5</v>
      </c>
    </row>
    <row r="447" spans="1:7">
      <c r="A447" s="144" t="s">
        <v>194</v>
      </c>
      <c r="B447" s="167">
        <v>0.6</v>
      </c>
      <c r="C447" s="167">
        <v>1.37</v>
      </c>
      <c r="D447" s="167">
        <v>1</v>
      </c>
      <c r="E447" s="174">
        <f>C447*D447</f>
        <v>1.37</v>
      </c>
    </row>
    <row r="448" spans="1:7">
      <c r="A448" s="144" t="s">
        <v>195</v>
      </c>
      <c r="B448" s="167">
        <v>0.6</v>
      </c>
      <c r="C448" s="167">
        <v>1.37</v>
      </c>
      <c r="D448" s="167">
        <v>1</v>
      </c>
      <c r="E448" s="174">
        <f>C448*D448</f>
        <v>1.37</v>
      </c>
    </row>
    <row r="449" spans="1:7">
      <c r="A449" s="144" t="s">
        <v>376</v>
      </c>
      <c r="B449" s="167">
        <v>0.6</v>
      </c>
      <c r="C449" s="167">
        <v>3.75</v>
      </c>
      <c r="D449" s="167">
        <v>1</v>
      </c>
      <c r="E449" s="174">
        <f t="shared" ref="E449:E450" si="19">C449*D449</f>
        <v>3.75</v>
      </c>
    </row>
    <row r="450" spans="1:7">
      <c r="A450" s="144" t="s">
        <v>377</v>
      </c>
      <c r="B450" s="167">
        <v>0.6</v>
      </c>
      <c r="C450" s="167">
        <v>3.75</v>
      </c>
      <c r="D450" s="167">
        <v>1</v>
      </c>
      <c r="E450" s="174">
        <f t="shared" si="19"/>
        <v>3.75</v>
      </c>
    </row>
    <row r="451" spans="1:7">
      <c r="A451" s="144" t="s">
        <v>378</v>
      </c>
      <c r="B451" s="167">
        <v>0.6</v>
      </c>
      <c r="C451" s="167">
        <v>3.75</v>
      </c>
      <c r="D451" s="167">
        <v>1</v>
      </c>
      <c r="E451" s="174">
        <f t="shared" ref="E451" si="20">C451*D451</f>
        <v>3.75</v>
      </c>
    </row>
    <row r="452" spans="1:7">
      <c r="A452" s="144" t="s">
        <v>379</v>
      </c>
      <c r="B452" s="167">
        <v>0.6</v>
      </c>
      <c r="C452" s="167">
        <v>3.75</v>
      </c>
      <c r="D452" s="167">
        <v>1</v>
      </c>
      <c r="E452" s="174">
        <f t="shared" ref="E452" si="21">C452*D452</f>
        <v>3.75</v>
      </c>
    </row>
    <row r="453" spans="1:7">
      <c r="D453" s="197" t="s">
        <v>294</v>
      </c>
      <c r="E453" s="184">
        <f>SUM(E446:E452)</f>
        <v>20.239999999999998</v>
      </c>
    </row>
    <row r="454" spans="1:7">
      <c r="A454" s="711" t="s">
        <v>380</v>
      </c>
      <c r="B454" s="712"/>
      <c r="C454" s="712"/>
      <c r="D454" s="712"/>
      <c r="E454" s="713"/>
    </row>
    <row r="455" spans="1:7">
      <c r="A455" s="717" t="s">
        <v>191</v>
      </c>
      <c r="B455" s="721" t="s">
        <v>208</v>
      </c>
      <c r="C455" s="722"/>
      <c r="D455" s="717" t="s">
        <v>203</v>
      </c>
      <c r="E455" s="717" t="s">
        <v>307</v>
      </c>
    </row>
    <row r="456" spans="1:7">
      <c r="A456" s="717"/>
      <c r="B456" s="196" t="s">
        <v>200</v>
      </c>
      <c r="C456" s="196" t="s">
        <v>199</v>
      </c>
      <c r="D456" s="717"/>
      <c r="E456" s="717"/>
    </row>
    <row r="457" spans="1:7">
      <c r="A457" s="144" t="s">
        <v>194</v>
      </c>
      <c r="B457" s="167">
        <v>1.8</v>
      </c>
      <c r="C457" s="167">
        <v>2.4</v>
      </c>
      <c r="D457" s="167">
        <v>1</v>
      </c>
      <c r="E457" s="174">
        <f>B457*C457*D457</f>
        <v>4.32</v>
      </c>
    </row>
    <row r="458" spans="1:7">
      <c r="A458" s="144" t="s">
        <v>195</v>
      </c>
      <c r="B458" s="167">
        <v>1.8</v>
      </c>
      <c r="C458" s="167">
        <v>2.4</v>
      </c>
      <c r="D458" s="167">
        <v>1</v>
      </c>
      <c r="E458" s="174">
        <f t="shared" ref="E458:E462" si="22">B458*C458*D458</f>
        <v>4.32</v>
      </c>
    </row>
    <row r="459" spans="1:7">
      <c r="A459" s="144" t="s">
        <v>376</v>
      </c>
      <c r="B459" s="167">
        <v>1.8</v>
      </c>
      <c r="C459" s="167">
        <v>9.66</v>
      </c>
      <c r="D459" s="167">
        <v>1</v>
      </c>
      <c r="E459" s="174">
        <f t="shared" si="22"/>
        <v>17.39</v>
      </c>
    </row>
    <row r="460" spans="1:7">
      <c r="A460" s="144" t="s">
        <v>377</v>
      </c>
      <c r="B460" s="167">
        <v>1.8</v>
      </c>
      <c r="C460" s="167">
        <v>9.66</v>
      </c>
      <c r="D460" s="167">
        <v>1</v>
      </c>
      <c r="E460" s="174">
        <f t="shared" si="22"/>
        <v>17.39</v>
      </c>
    </row>
    <row r="461" spans="1:7">
      <c r="A461" s="144" t="s">
        <v>378</v>
      </c>
      <c r="B461" s="167">
        <v>1.8</v>
      </c>
      <c r="C461" s="167">
        <v>9.66</v>
      </c>
      <c r="D461" s="167">
        <v>1</v>
      </c>
      <c r="E461" s="174">
        <f t="shared" si="22"/>
        <v>17.39</v>
      </c>
    </row>
    <row r="462" spans="1:7">
      <c r="A462" s="144" t="s">
        <v>379</v>
      </c>
      <c r="B462" s="167">
        <v>1.8</v>
      </c>
      <c r="C462" s="167">
        <v>9.66</v>
      </c>
      <c r="D462" s="167">
        <v>1</v>
      </c>
      <c r="E462" s="174">
        <f t="shared" si="22"/>
        <v>17.39</v>
      </c>
    </row>
    <row r="463" spans="1:7">
      <c r="D463" s="197" t="s">
        <v>294</v>
      </c>
      <c r="E463" s="184">
        <f>SUM(E457:E462)</f>
        <v>78.2</v>
      </c>
    </row>
    <row r="464" spans="1:7">
      <c r="A464" s="725" t="s">
        <v>396</v>
      </c>
      <c r="B464" s="725"/>
      <c r="C464" s="725"/>
      <c r="D464" s="725"/>
      <c r="E464" s="725"/>
      <c r="F464" s="725"/>
      <c r="G464" s="725"/>
    </row>
    <row r="465" spans="1:7" ht="15.75">
      <c r="A465" s="544" t="s">
        <v>340</v>
      </c>
      <c r="B465" s="544"/>
      <c r="C465" s="544"/>
      <c r="D465" s="544"/>
      <c r="E465" s="544"/>
      <c r="F465" s="544"/>
      <c r="G465" s="544"/>
    </row>
    <row r="466" spans="1:7">
      <c r="A466" s="726" t="s">
        <v>401</v>
      </c>
      <c r="B466" s="727"/>
      <c r="C466" s="728"/>
      <c r="D466" s="188">
        <f>(H79+H80+H84+H85+H86+H87+H88+H89)*2</f>
        <v>546.67999999999995</v>
      </c>
    </row>
    <row r="467" spans="1:7">
      <c r="A467" s="726" t="s">
        <v>402</v>
      </c>
      <c r="B467" s="727"/>
      <c r="C467" s="728"/>
      <c r="D467" s="188">
        <f>31.9*2</f>
        <v>63.8</v>
      </c>
    </row>
    <row r="468" spans="1:7">
      <c r="A468" s="694" t="s">
        <v>294</v>
      </c>
      <c r="B468" s="695"/>
      <c r="C468" s="696"/>
      <c r="D468" s="184">
        <f>D466+D467</f>
        <v>610.48</v>
      </c>
    </row>
    <row r="469" spans="1:7">
      <c r="A469" s="725" t="s">
        <v>397</v>
      </c>
      <c r="B469" s="725"/>
      <c r="C469" s="725"/>
      <c r="D469" s="725"/>
      <c r="E469" s="725"/>
      <c r="F469" s="725"/>
      <c r="G469" s="725"/>
    </row>
    <row r="470" spans="1:7" ht="15.75">
      <c r="A470" s="544" t="s">
        <v>340</v>
      </c>
      <c r="B470" s="544"/>
      <c r="C470" s="544"/>
      <c r="D470" s="544"/>
      <c r="E470" s="544"/>
      <c r="F470" s="544"/>
      <c r="G470" s="544"/>
    </row>
    <row r="471" spans="1:7">
      <c r="A471" s="726" t="s">
        <v>403</v>
      </c>
      <c r="B471" s="727"/>
      <c r="C471" s="728"/>
      <c r="D471" s="188">
        <f>D282</f>
        <v>480.54</v>
      </c>
    </row>
    <row r="472" spans="1:7">
      <c r="A472" s="726" t="s">
        <v>404</v>
      </c>
      <c r="B472" s="727"/>
      <c r="C472" s="728"/>
      <c r="D472" s="188">
        <f>D330+E365</f>
        <v>2154.2600000000002</v>
      </c>
    </row>
    <row r="473" spans="1:7">
      <c r="A473" s="694" t="s">
        <v>294</v>
      </c>
      <c r="B473" s="695"/>
      <c r="C473" s="696"/>
      <c r="D473" s="184">
        <f>D471+D472</f>
        <v>2634.8</v>
      </c>
    </row>
    <row r="474" spans="1:7">
      <c r="A474" s="725" t="s">
        <v>443</v>
      </c>
      <c r="B474" s="725"/>
      <c r="C474" s="725"/>
      <c r="D474" s="725"/>
      <c r="E474" s="725"/>
      <c r="F474" s="725"/>
      <c r="G474" s="725"/>
    </row>
    <row r="475" spans="1:7" ht="15.75">
      <c r="A475" s="544" t="s">
        <v>190</v>
      </c>
      <c r="B475" s="544"/>
      <c r="C475" s="544"/>
      <c r="D475" s="544"/>
      <c r="E475" s="544"/>
      <c r="F475" s="544"/>
      <c r="G475" s="544"/>
    </row>
    <row r="476" spans="1:7">
      <c r="A476" s="726" t="s">
        <v>473</v>
      </c>
      <c r="B476" s="727"/>
      <c r="C476" s="728"/>
      <c r="D476" s="188">
        <f>M492</f>
        <v>21677.25</v>
      </c>
    </row>
    <row r="477" spans="1:7">
      <c r="A477" s="726" t="s">
        <v>474</v>
      </c>
      <c r="B477" s="727"/>
      <c r="C477" s="728"/>
      <c r="D477" s="188">
        <v>176.63</v>
      </c>
    </row>
    <row r="478" spans="1:7">
      <c r="A478" s="726" t="s">
        <v>475</v>
      </c>
      <c r="B478" s="727"/>
      <c r="C478" s="728"/>
      <c r="D478" s="188">
        <v>238.64</v>
      </c>
    </row>
    <row r="479" spans="1:7">
      <c r="A479" s="694" t="s">
        <v>472</v>
      </c>
      <c r="B479" s="695"/>
      <c r="C479" s="696"/>
      <c r="D479" s="184">
        <f>SUM(D476:D478)</f>
        <v>22092.52</v>
      </c>
    </row>
    <row r="480" spans="1:7">
      <c r="A480" s="216" t="s">
        <v>471</v>
      </c>
    </row>
    <row r="481" spans="1:13">
      <c r="A481" s="215" t="s">
        <v>444</v>
      </c>
      <c r="B481" s="215"/>
      <c r="C481" s="215" t="s">
        <v>476</v>
      </c>
      <c r="D481" s="215" t="s">
        <v>445</v>
      </c>
      <c r="E481" s="215" t="s">
        <v>446</v>
      </c>
      <c r="F481" s="215"/>
      <c r="G481" s="215"/>
      <c r="H481" s="215" t="s">
        <v>447</v>
      </c>
      <c r="I481" s="215"/>
      <c r="J481" s="215"/>
      <c r="K481" s="215" t="s">
        <v>448</v>
      </c>
      <c r="L481" s="215"/>
      <c r="M481" s="215"/>
    </row>
    <row r="482" spans="1:13">
      <c r="A482" s="215" t="s">
        <v>449</v>
      </c>
      <c r="B482" s="215" t="s">
        <v>450</v>
      </c>
      <c r="C482" s="215"/>
      <c r="D482" s="215"/>
      <c r="E482" s="215" t="s">
        <v>451</v>
      </c>
      <c r="F482" s="215" t="s">
        <v>452</v>
      </c>
      <c r="G482" s="215" t="s">
        <v>453</v>
      </c>
      <c r="H482" s="215" t="s">
        <v>454</v>
      </c>
      <c r="I482" s="215" t="s">
        <v>455</v>
      </c>
      <c r="J482" s="215" t="s">
        <v>456</v>
      </c>
      <c r="K482" s="215" t="s">
        <v>457</v>
      </c>
      <c r="L482" s="215" t="s">
        <v>458</v>
      </c>
      <c r="M482" s="215" t="s">
        <v>459</v>
      </c>
    </row>
    <row r="483" spans="1:13" ht="30">
      <c r="A483" s="212"/>
      <c r="B483" s="212"/>
      <c r="C483" s="212"/>
      <c r="D483" s="213" t="s">
        <v>460</v>
      </c>
      <c r="E483" s="212">
        <v>594.85950000000003</v>
      </c>
      <c r="F483" s="212"/>
      <c r="G483" s="212"/>
      <c r="H483" s="212">
        <v>0.67800000000000005</v>
      </c>
      <c r="I483" s="212"/>
      <c r="J483" s="212"/>
      <c r="K483" s="212">
        <v>5324.7</v>
      </c>
      <c r="L483" s="212"/>
      <c r="M483" s="212"/>
    </row>
    <row r="484" spans="1:13" ht="30">
      <c r="A484" s="212"/>
      <c r="B484" s="212"/>
      <c r="C484" s="212"/>
      <c r="D484" s="213" t="s">
        <v>461</v>
      </c>
      <c r="E484" s="212">
        <v>10.3125</v>
      </c>
      <c r="F484" s="212"/>
      <c r="G484" s="212"/>
      <c r="H484" s="212">
        <v>1.40625E-2</v>
      </c>
      <c r="I484" s="212"/>
      <c r="J484" s="212"/>
      <c r="K484" s="212">
        <v>113.953125</v>
      </c>
      <c r="L484" s="212"/>
      <c r="M484" s="212"/>
    </row>
    <row r="485" spans="1:13">
      <c r="A485" s="212"/>
      <c r="B485" s="212"/>
      <c r="C485" s="212"/>
      <c r="D485" s="212" t="s">
        <v>462</v>
      </c>
      <c r="E485" s="212">
        <v>492.11250000000001</v>
      </c>
      <c r="F485" s="212"/>
      <c r="G485" s="212"/>
      <c r="H485" s="212">
        <v>222</v>
      </c>
      <c r="I485" s="212"/>
      <c r="J485" s="212"/>
      <c r="K485" s="212">
        <v>1738.9349999999999</v>
      </c>
      <c r="L485" s="212"/>
      <c r="M485" s="212"/>
    </row>
    <row r="486" spans="1:13" ht="30">
      <c r="A486" s="212"/>
      <c r="B486" s="212"/>
      <c r="C486" s="212"/>
      <c r="D486" s="213" t="s">
        <v>463</v>
      </c>
      <c r="E486" s="212">
        <v>6</v>
      </c>
      <c r="F486" s="212"/>
      <c r="G486" s="212"/>
      <c r="H486" s="212">
        <v>6.0000000000000001E-3</v>
      </c>
      <c r="I486" s="212"/>
      <c r="J486" s="212"/>
      <c r="K486" s="212">
        <v>42.405000000000001</v>
      </c>
      <c r="L486" s="212"/>
      <c r="M486" s="212"/>
    </row>
    <row r="487" spans="1:13">
      <c r="A487" s="212"/>
      <c r="B487" s="212"/>
      <c r="C487" s="212" t="s">
        <v>464</v>
      </c>
      <c r="D487" s="212"/>
      <c r="E487" s="212"/>
      <c r="F487" s="212">
        <v>1103.2845</v>
      </c>
      <c r="G487" s="212"/>
      <c r="H487" s="212"/>
      <c r="I487" s="212">
        <v>222.69806249999999</v>
      </c>
      <c r="J487" s="212"/>
      <c r="K487" s="212"/>
      <c r="L487" s="212">
        <v>7219.993125</v>
      </c>
      <c r="M487" s="212"/>
    </row>
    <row r="488" spans="1:13" ht="45">
      <c r="A488" s="212"/>
      <c r="B488" s="212"/>
      <c r="C488" s="212"/>
      <c r="D488" s="213" t="s">
        <v>465</v>
      </c>
      <c r="E488" s="212">
        <v>2000.0225774647899</v>
      </c>
      <c r="F488" s="212"/>
      <c r="G488" s="212"/>
      <c r="H488" s="212">
        <v>1.6779859154929599</v>
      </c>
      <c r="I488" s="212"/>
      <c r="J488" s="212"/>
      <c r="K488" s="212">
        <v>13166.877605633799</v>
      </c>
      <c r="L488" s="212"/>
      <c r="M488" s="212"/>
    </row>
    <row r="489" spans="1:13">
      <c r="A489" s="212"/>
      <c r="B489" s="212"/>
      <c r="C489" s="212" t="s">
        <v>466</v>
      </c>
      <c r="D489" s="212"/>
      <c r="E489" s="212"/>
      <c r="F489" s="212">
        <v>2000.0225774647899</v>
      </c>
      <c r="G489" s="212"/>
      <c r="H489" s="212"/>
      <c r="I489" s="212">
        <v>1.6779859154929599</v>
      </c>
      <c r="J489" s="212"/>
      <c r="K489" s="212"/>
      <c r="L489" s="212">
        <v>13166.877605633799</v>
      </c>
      <c r="M489" s="212"/>
    </row>
    <row r="490" spans="1:13">
      <c r="A490" s="212"/>
      <c r="B490" s="212"/>
      <c r="C490" s="212"/>
      <c r="D490" s="212" t="s">
        <v>467</v>
      </c>
      <c r="E490" s="212">
        <v>615.56700000000001</v>
      </c>
      <c r="F490" s="212"/>
      <c r="G490" s="212"/>
      <c r="H490" s="212">
        <v>0.16500000000000001</v>
      </c>
      <c r="I490" s="212"/>
      <c r="J490" s="212"/>
      <c r="K490" s="212">
        <v>1290.375</v>
      </c>
      <c r="L490" s="212"/>
      <c r="M490" s="212"/>
    </row>
    <row r="491" spans="1:13">
      <c r="A491" s="212"/>
      <c r="B491" s="212"/>
      <c r="C491" s="212" t="s">
        <v>468</v>
      </c>
      <c r="D491" s="212"/>
      <c r="E491" s="212"/>
      <c r="F491" s="212">
        <v>615.56700000000001</v>
      </c>
      <c r="G491" s="212"/>
      <c r="H491" s="212"/>
      <c r="I491" s="212">
        <v>0.16500000000000001</v>
      </c>
      <c r="J491" s="212"/>
      <c r="K491" s="212"/>
      <c r="L491" s="212">
        <v>1290.375</v>
      </c>
      <c r="M491" s="212"/>
    </row>
    <row r="492" spans="1:13">
      <c r="A492" s="212" t="s">
        <v>469</v>
      </c>
      <c r="B492" s="212" t="s">
        <v>470</v>
      </c>
      <c r="C492" s="212"/>
      <c r="D492" s="212"/>
      <c r="E492" s="212"/>
      <c r="F492" s="212"/>
      <c r="G492" s="212">
        <v>3718.8740774647899</v>
      </c>
      <c r="H492" s="212"/>
      <c r="I492" s="212"/>
      <c r="J492" s="212">
        <v>224.54104841549301</v>
      </c>
      <c r="K492" s="212"/>
      <c r="L492" s="212"/>
      <c r="M492" s="214">
        <v>21677.2457306338</v>
      </c>
    </row>
    <row r="493" spans="1:13" ht="15.75">
      <c r="A493" s="544" t="s">
        <v>196</v>
      </c>
      <c r="B493" s="544"/>
      <c r="C493" s="544"/>
      <c r="D493" s="544"/>
      <c r="E493" s="544"/>
      <c r="F493" s="544"/>
      <c r="G493" s="544"/>
    </row>
    <row r="494" spans="1:13">
      <c r="A494" s="726" t="s">
        <v>473</v>
      </c>
      <c r="B494" s="727"/>
      <c r="C494" s="728"/>
      <c r="D494" s="188">
        <f>M510</f>
        <v>22039.64</v>
      </c>
    </row>
    <row r="495" spans="1:13">
      <c r="A495" s="726" t="s">
        <v>474</v>
      </c>
      <c r="B495" s="727"/>
      <c r="C495" s="728"/>
      <c r="D495" s="188">
        <v>176.63</v>
      </c>
    </row>
    <row r="496" spans="1:13">
      <c r="A496" s="726" t="s">
        <v>475</v>
      </c>
      <c r="B496" s="727"/>
      <c r="C496" s="728"/>
      <c r="D496" s="188">
        <v>238.64</v>
      </c>
    </row>
    <row r="497" spans="1:13">
      <c r="A497" s="694" t="s">
        <v>472</v>
      </c>
      <c r="B497" s="695"/>
      <c r="C497" s="696"/>
      <c r="D497" s="184">
        <f>SUM(D494:D496)</f>
        <v>22454.91</v>
      </c>
    </row>
    <row r="498" spans="1:13">
      <c r="A498" s="216" t="s">
        <v>478</v>
      </c>
    </row>
    <row r="499" spans="1:13">
      <c r="A499" s="215" t="s">
        <v>444</v>
      </c>
      <c r="B499" s="215"/>
      <c r="C499" s="215" t="s">
        <v>476</v>
      </c>
      <c r="D499" s="215" t="s">
        <v>445</v>
      </c>
      <c r="E499" s="215" t="s">
        <v>446</v>
      </c>
      <c r="F499" s="215"/>
      <c r="G499" s="215"/>
      <c r="H499" s="215" t="s">
        <v>447</v>
      </c>
      <c r="I499" s="215"/>
      <c r="J499" s="215"/>
      <c r="K499" s="215" t="s">
        <v>448</v>
      </c>
      <c r="L499" s="215"/>
      <c r="M499" s="215"/>
    </row>
    <row r="500" spans="1:13">
      <c r="A500" s="215" t="s">
        <v>449</v>
      </c>
      <c r="B500" s="215" t="s">
        <v>450</v>
      </c>
      <c r="C500" s="215"/>
      <c r="D500" s="215"/>
      <c r="E500" s="215" t="s">
        <v>451</v>
      </c>
      <c r="F500" s="215" t="s">
        <v>477</v>
      </c>
      <c r="G500" s="215" t="s">
        <v>453</v>
      </c>
      <c r="H500" s="215" t="s">
        <v>454</v>
      </c>
      <c r="I500" s="215" t="s">
        <v>455</v>
      </c>
      <c r="J500" s="215" t="s">
        <v>456</v>
      </c>
      <c r="K500" s="215" t="s">
        <v>457</v>
      </c>
      <c r="L500" s="215" t="s">
        <v>458</v>
      </c>
      <c r="M500" s="215" t="s">
        <v>459</v>
      </c>
    </row>
    <row r="501" spans="1:13" ht="30">
      <c r="A501" s="212"/>
      <c r="B501" s="212"/>
      <c r="C501" s="212"/>
      <c r="D501" s="213" t="s">
        <v>460</v>
      </c>
      <c r="E501" s="212">
        <v>594.85950000000003</v>
      </c>
      <c r="F501" s="212"/>
      <c r="G501" s="212"/>
      <c r="H501" s="212">
        <v>0.67800000000000005</v>
      </c>
      <c r="I501" s="212"/>
      <c r="J501" s="212"/>
      <c r="K501" s="212">
        <v>5324.7</v>
      </c>
      <c r="L501" s="212"/>
      <c r="M501" s="212"/>
    </row>
    <row r="502" spans="1:13" ht="30">
      <c r="A502" s="212"/>
      <c r="B502" s="212"/>
      <c r="C502" s="212"/>
      <c r="D502" s="213" t="s">
        <v>461</v>
      </c>
      <c r="E502" s="212">
        <v>10.3125</v>
      </c>
      <c r="F502" s="212"/>
      <c r="G502" s="212"/>
      <c r="H502" s="212">
        <v>1.40625E-2</v>
      </c>
      <c r="I502" s="212"/>
      <c r="J502" s="212"/>
      <c r="K502" s="212">
        <v>113.953125</v>
      </c>
      <c r="L502" s="212"/>
      <c r="M502" s="212"/>
    </row>
    <row r="503" spans="1:13">
      <c r="A503" s="212"/>
      <c r="B503" s="212"/>
      <c r="C503" s="212"/>
      <c r="D503" s="212" t="s">
        <v>462</v>
      </c>
      <c r="E503" s="212">
        <v>492.11250000000001</v>
      </c>
      <c r="F503" s="212"/>
      <c r="G503" s="212"/>
      <c r="H503" s="212">
        <v>222</v>
      </c>
      <c r="I503" s="212"/>
      <c r="J503" s="212"/>
      <c r="K503" s="212">
        <v>1738.9349999999999</v>
      </c>
      <c r="L503" s="212"/>
      <c r="M503" s="212"/>
    </row>
    <row r="504" spans="1:13" ht="30">
      <c r="A504" s="212"/>
      <c r="B504" s="212"/>
      <c r="C504" s="212"/>
      <c r="D504" s="213" t="s">
        <v>463</v>
      </c>
      <c r="E504" s="212">
        <v>6</v>
      </c>
      <c r="F504" s="212"/>
      <c r="G504" s="212"/>
      <c r="H504" s="212">
        <v>6.0000000000000001E-3</v>
      </c>
      <c r="I504" s="212"/>
      <c r="J504" s="212"/>
      <c r="K504" s="212">
        <v>42.405000000000001</v>
      </c>
      <c r="L504" s="212"/>
      <c r="M504" s="212"/>
    </row>
    <row r="505" spans="1:13">
      <c r="A505" s="212"/>
      <c r="B505" s="212"/>
      <c r="C505" s="212" t="s">
        <v>464</v>
      </c>
      <c r="D505" s="212"/>
      <c r="E505" s="212"/>
      <c r="F505" s="212">
        <v>1103.2845</v>
      </c>
      <c r="G505" s="212"/>
      <c r="H505" s="212"/>
      <c r="I505" s="212">
        <v>222.69806249999999</v>
      </c>
      <c r="J505" s="212"/>
      <c r="K505" s="212"/>
      <c r="L505" s="212">
        <v>7219.993125</v>
      </c>
      <c r="M505" s="212"/>
    </row>
    <row r="506" spans="1:13" ht="45">
      <c r="A506" s="212"/>
      <c r="B506" s="212"/>
      <c r="C506" s="212"/>
      <c r="D506" s="213" t="s">
        <v>465</v>
      </c>
      <c r="E506" s="212">
        <v>2055.0690704225399</v>
      </c>
      <c r="F506" s="212"/>
      <c r="G506" s="212"/>
      <c r="H506" s="212">
        <v>1.7241690140845101</v>
      </c>
      <c r="I506" s="212"/>
      <c r="J506" s="212"/>
      <c r="K506" s="212">
        <v>13529.268732394399</v>
      </c>
      <c r="L506" s="212"/>
      <c r="M506" s="212"/>
    </row>
    <row r="507" spans="1:13">
      <c r="A507" s="212"/>
      <c r="B507" s="212"/>
      <c r="C507" s="212" t="s">
        <v>466</v>
      </c>
      <c r="D507" s="212"/>
      <c r="E507" s="212"/>
      <c r="F507" s="212">
        <v>2055.0690704225399</v>
      </c>
      <c r="G507" s="212"/>
      <c r="H507" s="212"/>
      <c r="I507" s="212">
        <v>1.7241690140845101</v>
      </c>
      <c r="J507" s="212"/>
      <c r="K507" s="212"/>
      <c r="L507" s="212">
        <v>13529.268732394399</v>
      </c>
      <c r="M507" s="212"/>
    </row>
    <row r="508" spans="1:13">
      <c r="A508" s="212"/>
      <c r="B508" s="212"/>
      <c r="C508" s="212"/>
      <c r="D508" s="212" t="s">
        <v>467</v>
      </c>
      <c r="E508" s="212">
        <v>615.56700000000001</v>
      </c>
      <c r="F508" s="212"/>
      <c r="G508" s="212"/>
      <c r="H508" s="212">
        <v>0.16500000000000001</v>
      </c>
      <c r="I508" s="212"/>
      <c r="J508" s="212"/>
      <c r="K508" s="212">
        <v>1290.375</v>
      </c>
      <c r="L508" s="212"/>
      <c r="M508" s="212"/>
    </row>
    <row r="509" spans="1:13">
      <c r="A509" s="212"/>
      <c r="B509" s="212"/>
      <c r="C509" s="212" t="s">
        <v>468</v>
      </c>
      <c r="D509" s="212"/>
      <c r="E509" s="212"/>
      <c r="F509" s="212">
        <v>615.56700000000001</v>
      </c>
      <c r="G509" s="212"/>
      <c r="H509" s="212"/>
      <c r="I509" s="212">
        <v>0.16500000000000001</v>
      </c>
      <c r="J509" s="212"/>
      <c r="K509" s="212"/>
      <c r="L509" s="212">
        <v>1290.375</v>
      </c>
      <c r="M509" s="212"/>
    </row>
    <row r="510" spans="1:13">
      <c r="A510" s="212" t="s">
        <v>469</v>
      </c>
      <c r="B510" s="212" t="s">
        <v>470</v>
      </c>
      <c r="C510" s="212"/>
      <c r="D510" s="212"/>
      <c r="E510" s="212"/>
      <c r="F510" s="212"/>
      <c r="G510" s="212">
        <v>3773.9205704225401</v>
      </c>
      <c r="H510" s="212"/>
      <c r="I510" s="212"/>
      <c r="J510" s="212">
        <v>224.58723151408401</v>
      </c>
      <c r="K510" s="212"/>
      <c r="L510" s="212"/>
      <c r="M510" s="214">
        <v>22039.636857394398</v>
      </c>
    </row>
    <row r="512" spans="1:13">
      <c r="A512" s="725" t="s">
        <v>662</v>
      </c>
      <c r="B512" s="725"/>
      <c r="C512" s="725"/>
      <c r="D512" s="725"/>
      <c r="E512" s="725"/>
      <c r="F512" s="725"/>
      <c r="G512" s="725"/>
    </row>
    <row r="513" spans="1:6">
      <c r="A513" s="284"/>
      <c r="B513" s="284" t="s">
        <v>663</v>
      </c>
      <c r="C513" s="284">
        <v>1.25</v>
      </c>
      <c r="D513" s="284"/>
      <c r="E513" s="284" t="s">
        <v>664</v>
      </c>
      <c r="F513" s="285">
        <v>0.3</v>
      </c>
    </row>
    <row r="514" spans="1:6">
      <c r="A514" s="284"/>
      <c r="B514" s="284"/>
      <c r="C514" s="284"/>
      <c r="D514" s="284"/>
      <c r="E514" s="284"/>
      <c r="F514" s="284"/>
    </row>
    <row r="515" spans="1:6">
      <c r="A515" s="286" t="s">
        <v>665</v>
      </c>
      <c r="B515" s="286" t="s">
        <v>666</v>
      </c>
      <c r="C515" s="286" t="s">
        <v>73</v>
      </c>
      <c r="D515" s="286" t="s">
        <v>667</v>
      </c>
      <c r="E515" s="286" t="s">
        <v>668</v>
      </c>
      <c r="F515" s="286" t="s">
        <v>669</v>
      </c>
    </row>
    <row r="516" spans="1:6">
      <c r="A516" s="286" t="s">
        <v>209</v>
      </c>
      <c r="B516" s="284">
        <v>80</v>
      </c>
      <c r="C516" s="284">
        <f>B516</f>
        <v>80</v>
      </c>
      <c r="D516" s="284">
        <f>B516*C516/10000</f>
        <v>0.64</v>
      </c>
      <c r="E516" s="284">
        <f>D516*$C$513</f>
        <v>0.8</v>
      </c>
      <c r="F516" s="284">
        <f t="shared" ref="F516:F557" si="23">(B516*2+C516*2)*30</f>
        <v>9600</v>
      </c>
    </row>
    <row r="517" spans="1:6">
      <c r="A517" s="286" t="s">
        <v>210</v>
      </c>
      <c r="B517" s="284">
        <v>140</v>
      </c>
      <c r="C517" s="284">
        <f t="shared" ref="C517:C580" si="24">B517</f>
        <v>140</v>
      </c>
      <c r="D517" s="284">
        <f t="shared" ref="D517:D557" si="25">B517*C517/10000</f>
        <v>1.96</v>
      </c>
      <c r="E517" s="284">
        <f t="shared" ref="E517:E580" si="26">D517*$C$513</f>
        <v>2.4500000000000002</v>
      </c>
      <c r="F517" s="284">
        <f t="shared" si="23"/>
        <v>16800</v>
      </c>
    </row>
    <row r="518" spans="1:6">
      <c r="A518" s="286" t="s">
        <v>211</v>
      </c>
      <c r="B518" s="284">
        <v>120</v>
      </c>
      <c r="C518" s="284">
        <f t="shared" si="24"/>
        <v>120</v>
      </c>
      <c r="D518" s="284">
        <f t="shared" si="25"/>
        <v>1.44</v>
      </c>
      <c r="E518" s="284">
        <f t="shared" si="26"/>
        <v>1.8</v>
      </c>
      <c r="F518" s="284">
        <f t="shared" si="23"/>
        <v>14400</v>
      </c>
    </row>
    <row r="519" spans="1:6">
      <c r="A519" s="286" t="s">
        <v>212</v>
      </c>
      <c r="B519" s="284">
        <v>130</v>
      </c>
      <c r="C519" s="284">
        <f t="shared" si="24"/>
        <v>130</v>
      </c>
      <c r="D519" s="284">
        <f t="shared" si="25"/>
        <v>1.69</v>
      </c>
      <c r="E519" s="284">
        <f t="shared" si="26"/>
        <v>2.1124999999999998</v>
      </c>
      <c r="F519" s="284">
        <f t="shared" si="23"/>
        <v>15600</v>
      </c>
    </row>
    <row r="520" spans="1:6">
      <c r="A520" s="286" t="s">
        <v>213</v>
      </c>
      <c r="B520" s="284">
        <v>170</v>
      </c>
      <c r="C520" s="284">
        <f t="shared" si="24"/>
        <v>170</v>
      </c>
      <c r="D520" s="284">
        <f t="shared" si="25"/>
        <v>2.89</v>
      </c>
      <c r="E520" s="284">
        <f t="shared" si="26"/>
        <v>3.6124999999999998</v>
      </c>
      <c r="F520" s="284">
        <f t="shared" si="23"/>
        <v>20400</v>
      </c>
    </row>
    <row r="521" spans="1:6">
      <c r="A521" s="286" t="s">
        <v>214</v>
      </c>
      <c r="B521" s="284">
        <v>160</v>
      </c>
      <c r="C521" s="284">
        <f t="shared" si="24"/>
        <v>160</v>
      </c>
      <c r="D521" s="284">
        <f t="shared" si="25"/>
        <v>2.56</v>
      </c>
      <c r="E521" s="284">
        <f t="shared" si="26"/>
        <v>3.2</v>
      </c>
      <c r="F521" s="284">
        <f t="shared" si="23"/>
        <v>19200</v>
      </c>
    </row>
    <row r="522" spans="1:6">
      <c r="A522" s="286" t="s">
        <v>215</v>
      </c>
      <c r="B522" s="284">
        <v>150</v>
      </c>
      <c r="C522" s="284">
        <f t="shared" si="24"/>
        <v>150</v>
      </c>
      <c r="D522" s="284">
        <f t="shared" si="25"/>
        <v>2.25</v>
      </c>
      <c r="E522" s="284">
        <f t="shared" si="26"/>
        <v>2.8125</v>
      </c>
      <c r="F522" s="284">
        <f t="shared" si="23"/>
        <v>18000</v>
      </c>
    </row>
    <row r="523" spans="1:6">
      <c r="A523" s="286" t="s">
        <v>216</v>
      </c>
      <c r="B523" s="284">
        <v>150</v>
      </c>
      <c r="C523" s="284">
        <f t="shared" si="24"/>
        <v>150</v>
      </c>
      <c r="D523" s="284">
        <f t="shared" si="25"/>
        <v>2.25</v>
      </c>
      <c r="E523" s="284">
        <f t="shared" si="26"/>
        <v>2.8125</v>
      </c>
      <c r="F523" s="284">
        <f t="shared" si="23"/>
        <v>18000</v>
      </c>
    </row>
    <row r="524" spans="1:6">
      <c r="A524" s="286" t="s">
        <v>217</v>
      </c>
      <c r="B524" s="284">
        <v>150</v>
      </c>
      <c r="C524" s="284">
        <f t="shared" si="24"/>
        <v>150</v>
      </c>
      <c r="D524" s="284">
        <f t="shared" si="25"/>
        <v>2.25</v>
      </c>
      <c r="E524" s="284">
        <f t="shared" si="26"/>
        <v>2.8125</v>
      </c>
      <c r="F524" s="284">
        <f t="shared" si="23"/>
        <v>18000</v>
      </c>
    </row>
    <row r="525" spans="1:6">
      <c r="A525" s="286" t="s">
        <v>218</v>
      </c>
      <c r="B525" s="284">
        <v>150</v>
      </c>
      <c r="C525" s="284">
        <f t="shared" si="24"/>
        <v>150</v>
      </c>
      <c r="D525" s="284">
        <f t="shared" si="25"/>
        <v>2.25</v>
      </c>
      <c r="E525" s="284">
        <f t="shared" si="26"/>
        <v>2.8125</v>
      </c>
      <c r="F525" s="284">
        <f t="shared" si="23"/>
        <v>18000</v>
      </c>
    </row>
    <row r="526" spans="1:6">
      <c r="A526" s="286" t="s">
        <v>670</v>
      </c>
      <c r="B526" s="284">
        <v>160</v>
      </c>
      <c r="C526" s="284">
        <f t="shared" si="24"/>
        <v>160</v>
      </c>
      <c r="D526" s="284">
        <f t="shared" si="25"/>
        <v>2.56</v>
      </c>
      <c r="E526" s="284">
        <f t="shared" si="26"/>
        <v>3.2</v>
      </c>
      <c r="F526" s="284">
        <f t="shared" si="23"/>
        <v>19200</v>
      </c>
    </row>
    <row r="527" spans="1:6">
      <c r="A527" s="286" t="s">
        <v>671</v>
      </c>
      <c r="B527" s="284">
        <v>170</v>
      </c>
      <c r="C527" s="284">
        <f t="shared" si="24"/>
        <v>170</v>
      </c>
      <c r="D527" s="284">
        <f t="shared" si="25"/>
        <v>2.89</v>
      </c>
      <c r="E527" s="284">
        <f t="shared" si="26"/>
        <v>3.6124999999999998</v>
      </c>
      <c r="F527" s="284">
        <f t="shared" si="23"/>
        <v>20400</v>
      </c>
    </row>
    <row r="528" spans="1:6">
      <c r="A528" s="286" t="s">
        <v>672</v>
      </c>
      <c r="B528" s="284">
        <v>130</v>
      </c>
      <c r="C528" s="284">
        <f t="shared" si="24"/>
        <v>130</v>
      </c>
      <c r="D528" s="284">
        <f t="shared" si="25"/>
        <v>1.69</v>
      </c>
      <c r="E528" s="284">
        <f t="shared" si="26"/>
        <v>2.1124999999999998</v>
      </c>
      <c r="F528" s="284">
        <f t="shared" si="23"/>
        <v>15600</v>
      </c>
    </row>
    <row r="529" spans="1:6">
      <c r="A529" s="286" t="s">
        <v>673</v>
      </c>
      <c r="B529" s="284">
        <v>130</v>
      </c>
      <c r="C529" s="284">
        <f t="shared" si="24"/>
        <v>130</v>
      </c>
      <c r="D529" s="284">
        <f t="shared" si="25"/>
        <v>1.69</v>
      </c>
      <c r="E529" s="284">
        <f t="shared" si="26"/>
        <v>2.1124999999999998</v>
      </c>
      <c r="F529" s="284">
        <f t="shared" si="23"/>
        <v>15600</v>
      </c>
    </row>
    <row r="530" spans="1:6">
      <c r="A530" s="286" t="s">
        <v>674</v>
      </c>
      <c r="B530" s="284">
        <v>120</v>
      </c>
      <c r="C530" s="284">
        <f t="shared" si="24"/>
        <v>120</v>
      </c>
      <c r="D530" s="284">
        <f t="shared" si="25"/>
        <v>1.44</v>
      </c>
      <c r="E530" s="284">
        <f t="shared" si="26"/>
        <v>1.8</v>
      </c>
      <c r="F530" s="284">
        <f t="shared" si="23"/>
        <v>14400</v>
      </c>
    </row>
    <row r="531" spans="1:6">
      <c r="A531" s="286" t="s">
        <v>675</v>
      </c>
      <c r="B531" s="284">
        <v>160</v>
      </c>
      <c r="C531" s="284">
        <f t="shared" si="24"/>
        <v>160</v>
      </c>
      <c r="D531" s="284">
        <f t="shared" si="25"/>
        <v>2.56</v>
      </c>
      <c r="E531" s="284">
        <f t="shared" si="26"/>
        <v>3.2</v>
      </c>
      <c r="F531" s="284">
        <f t="shared" si="23"/>
        <v>19200</v>
      </c>
    </row>
    <row r="532" spans="1:6">
      <c r="A532" s="286" t="s">
        <v>676</v>
      </c>
      <c r="B532" s="284">
        <v>160</v>
      </c>
      <c r="C532" s="284">
        <f t="shared" si="24"/>
        <v>160</v>
      </c>
      <c r="D532" s="284">
        <f t="shared" si="25"/>
        <v>2.56</v>
      </c>
      <c r="E532" s="284">
        <f t="shared" si="26"/>
        <v>3.2</v>
      </c>
      <c r="F532" s="284">
        <f t="shared" si="23"/>
        <v>19200</v>
      </c>
    </row>
    <row r="533" spans="1:6">
      <c r="A533" s="286" t="s">
        <v>677</v>
      </c>
      <c r="B533" s="284">
        <v>160</v>
      </c>
      <c r="C533" s="284">
        <f t="shared" si="24"/>
        <v>160</v>
      </c>
      <c r="D533" s="284">
        <f t="shared" si="25"/>
        <v>2.56</v>
      </c>
      <c r="E533" s="284">
        <f t="shared" si="26"/>
        <v>3.2</v>
      </c>
      <c r="F533" s="284">
        <f t="shared" si="23"/>
        <v>19200</v>
      </c>
    </row>
    <row r="534" spans="1:6">
      <c r="A534" s="286" t="s">
        <v>678</v>
      </c>
      <c r="B534" s="284">
        <v>160</v>
      </c>
      <c r="C534" s="284">
        <f t="shared" si="24"/>
        <v>160</v>
      </c>
      <c r="D534" s="284">
        <f t="shared" si="25"/>
        <v>2.56</v>
      </c>
      <c r="E534" s="284">
        <f t="shared" si="26"/>
        <v>3.2</v>
      </c>
      <c r="F534" s="284">
        <f t="shared" si="23"/>
        <v>19200</v>
      </c>
    </row>
    <row r="535" spans="1:6">
      <c r="A535" s="286" t="s">
        <v>679</v>
      </c>
      <c r="B535" s="284">
        <v>160</v>
      </c>
      <c r="C535" s="284">
        <f t="shared" si="24"/>
        <v>160</v>
      </c>
      <c r="D535" s="284">
        <f t="shared" si="25"/>
        <v>2.56</v>
      </c>
      <c r="E535" s="284">
        <f t="shared" si="26"/>
        <v>3.2</v>
      </c>
      <c r="F535" s="284">
        <f t="shared" si="23"/>
        <v>19200</v>
      </c>
    </row>
    <row r="536" spans="1:6">
      <c r="A536" s="286" t="s">
        <v>680</v>
      </c>
      <c r="B536" s="284">
        <v>160</v>
      </c>
      <c r="C536" s="284">
        <f t="shared" si="24"/>
        <v>160</v>
      </c>
      <c r="D536" s="284">
        <f t="shared" si="25"/>
        <v>2.56</v>
      </c>
      <c r="E536" s="284">
        <f t="shared" si="26"/>
        <v>3.2</v>
      </c>
      <c r="F536" s="284">
        <f t="shared" si="23"/>
        <v>19200</v>
      </c>
    </row>
    <row r="537" spans="1:6">
      <c r="A537" s="286" t="s">
        <v>681</v>
      </c>
      <c r="B537" s="284">
        <v>160</v>
      </c>
      <c r="C537" s="284">
        <f t="shared" si="24"/>
        <v>160</v>
      </c>
      <c r="D537" s="284">
        <f t="shared" si="25"/>
        <v>2.56</v>
      </c>
      <c r="E537" s="284">
        <f t="shared" si="26"/>
        <v>3.2</v>
      </c>
      <c r="F537" s="284">
        <f t="shared" si="23"/>
        <v>19200</v>
      </c>
    </row>
    <row r="538" spans="1:6">
      <c r="A538" s="286" t="s">
        <v>682</v>
      </c>
      <c r="B538" s="284">
        <v>160</v>
      </c>
      <c r="C538" s="284">
        <f t="shared" si="24"/>
        <v>160</v>
      </c>
      <c r="D538" s="284">
        <f t="shared" si="25"/>
        <v>2.56</v>
      </c>
      <c r="E538" s="284">
        <f t="shared" si="26"/>
        <v>3.2</v>
      </c>
      <c r="F538" s="284">
        <f t="shared" si="23"/>
        <v>19200</v>
      </c>
    </row>
    <row r="539" spans="1:6">
      <c r="A539" s="286" t="s">
        <v>683</v>
      </c>
      <c r="B539" s="284">
        <v>120</v>
      </c>
      <c r="C539" s="284">
        <f t="shared" si="24"/>
        <v>120</v>
      </c>
      <c r="D539" s="284">
        <f t="shared" si="25"/>
        <v>1.44</v>
      </c>
      <c r="E539" s="284">
        <f t="shared" si="26"/>
        <v>1.8</v>
      </c>
      <c r="F539" s="284">
        <f t="shared" si="23"/>
        <v>14400</v>
      </c>
    </row>
    <row r="540" spans="1:6">
      <c r="A540" s="286" t="s">
        <v>684</v>
      </c>
      <c r="B540" s="284">
        <v>120</v>
      </c>
      <c r="C540" s="284">
        <f t="shared" si="24"/>
        <v>120</v>
      </c>
      <c r="D540" s="284">
        <f t="shared" si="25"/>
        <v>1.44</v>
      </c>
      <c r="E540" s="284">
        <f t="shared" si="26"/>
        <v>1.8</v>
      </c>
      <c r="F540" s="284">
        <f t="shared" si="23"/>
        <v>14400</v>
      </c>
    </row>
    <row r="541" spans="1:6">
      <c r="A541" s="286" t="s">
        <v>685</v>
      </c>
      <c r="B541" s="284">
        <v>120</v>
      </c>
      <c r="C541" s="284">
        <f t="shared" si="24"/>
        <v>120</v>
      </c>
      <c r="D541" s="284">
        <f t="shared" si="25"/>
        <v>1.44</v>
      </c>
      <c r="E541" s="284">
        <f t="shared" si="26"/>
        <v>1.8</v>
      </c>
      <c r="F541" s="284">
        <f t="shared" si="23"/>
        <v>14400</v>
      </c>
    </row>
    <row r="542" spans="1:6">
      <c r="A542" s="286" t="s">
        <v>686</v>
      </c>
      <c r="B542" s="284">
        <v>130</v>
      </c>
      <c r="C542" s="284">
        <f t="shared" si="24"/>
        <v>130</v>
      </c>
      <c r="D542" s="284">
        <f t="shared" si="25"/>
        <v>1.69</v>
      </c>
      <c r="E542" s="284">
        <f t="shared" si="26"/>
        <v>2.1124999999999998</v>
      </c>
      <c r="F542" s="284">
        <f t="shared" si="23"/>
        <v>15600</v>
      </c>
    </row>
    <row r="543" spans="1:6">
      <c r="A543" s="286" t="s">
        <v>687</v>
      </c>
      <c r="B543" s="284">
        <v>80</v>
      </c>
      <c r="C543" s="284">
        <f t="shared" si="24"/>
        <v>80</v>
      </c>
      <c r="D543" s="284">
        <f t="shared" si="25"/>
        <v>0.64</v>
      </c>
      <c r="E543" s="284">
        <f t="shared" si="26"/>
        <v>0.8</v>
      </c>
      <c r="F543" s="284">
        <f t="shared" si="23"/>
        <v>9600</v>
      </c>
    </row>
    <row r="544" spans="1:6">
      <c r="A544" s="286" t="s">
        <v>688</v>
      </c>
      <c r="B544" s="284">
        <v>150</v>
      </c>
      <c r="C544" s="284">
        <f t="shared" si="24"/>
        <v>150</v>
      </c>
      <c r="D544" s="284">
        <f t="shared" si="25"/>
        <v>2.25</v>
      </c>
      <c r="E544" s="284">
        <f t="shared" si="26"/>
        <v>2.8125</v>
      </c>
      <c r="F544" s="284">
        <f t="shared" si="23"/>
        <v>18000</v>
      </c>
    </row>
    <row r="545" spans="1:6">
      <c r="A545" s="286" t="s">
        <v>689</v>
      </c>
      <c r="B545" s="284">
        <v>180</v>
      </c>
      <c r="C545" s="284">
        <f t="shared" si="24"/>
        <v>180</v>
      </c>
      <c r="D545" s="284">
        <f t="shared" si="25"/>
        <v>3.24</v>
      </c>
      <c r="E545" s="284">
        <f t="shared" si="26"/>
        <v>4.05</v>
      </c>
      <c r="F545" s="284">
        <f t="shared" si="23"/>
        <v>21600</v>
      </c>
    </row>
    <row r="546" spans="1:6">
      <c r="A546" s="286" t="s">
        <v>690</v>
      </c>
      <c r="B546" s="284">
        <v>170</v>
      </c>
      <c r="C546" s="284">
        <f t="shared" si="24"/>
        <v>170</v>
      </c>
      <c r="D546" s="284">
        <f t="shared" si="25"/>
        <v>2.89</v>
      </c>
      <c r="E546" s="284">
        <f t="shared" si="26"/>
        <v>3.6124999999999998</v>
      </c>
      <c r="F546" s="284">
        <f t="shared" si="23"/>
        <v>20400</v>
      </c>
    </row>
    <row r="547" spans="1:6">
      <c r="A547" s="286" t="s">
        <v>691</v>
      </c>
      <c r="B547" s="284">
        <v>180</v>
      </c>
      <c r="C547" s="284">
        <f t="shared" si="24"/>
        <v>180</v>
      </c>
      <c r="D547" s="284">
        <f t="shared" si="25"/>
        <v>3.24</v>
      </c>
      <c r="E547" s="284">
        <f t="shared" si="26"/>
        <v>4.05</v>
      </c>
      <c r="F547" s="284">
        <f t="shared" si="23"/>
        <v>21600</v>
      </c>
    </row>
    <row r="548" spans="1:6">
      <c r="A548" s="286" t="s">
        <v>692</v>
      </c>
      <c r="B548" s="284">
        <v>180</v>
      </c>
      <c r="C548" s="284">
        <f t="shared" si="24"/>
        <v>180</v>
      </c>
      <c r="D548" s="284">
        <f t="shared" si="25"/>
        <v>3.24</v>
      </c>
      <c r="E548" s="284">
        <f t="shared" si="26"/>
        <v>4.05</v>
      </c>
      <c r="F548" s="284">
        <f t="shared" si="23"/>
        <v>21600</v>
      </c>
    </row>
    <row r="549" spans="1:6">
      <c r="A549" s="286" t="s">
        <v>693</v>
      </c>
      <c r="B549" s="284">
        <v>180</v>
      </c>
      <c r="C549" s="284">
        <f t="shared" si="24"/>
        <v>180</v>
      </c>
      <c r="D549" s="284">
        <f t="shared" si="25"/>
        <v>3.24</v>
      </c>
      <c r="E549" s="284">
        <f t="shared" si="26"/>
        <v>4.05</v>
      </c>
      <c r="F549" s="284">
        <f t="shared" si="23"/>
        <v>21600</v>
      </c>
    </row>
    <row r="550" spans="1:6">
      <c r="A550" s="286" t="s">
        <v>694</v>
      </c>
      <c r="B550" s="284">
        <v>170</v>
      </c>
      <c r="C550" s="284">
        <f t="shared" si="24"/>
        <v>170</v>
      </c>
      <c r="D550" s="284">
        <f t="shared" si="25"/>
        <v>2.89</v>
      </c>
      <c r="E550" s="284">
        <f t="shared" si="26"/>
        <v>3.6124999999999998</v>
      </c>
      <c r="F550" s="284">
        <f t="shared" si="23"/>
        <v>20400</v>
      </c>
    </row>
    <row r="551" spans="1:6">
      <c r="A551" s="286" t="s">
        <v>695</v>
      </c>
      <c r="B551" s="284">
        <v>180</v>
      </c>
      <c r="C551" s="284">
        <f t="shared" si="24"/>
        <v>180</v>
      </c>
      <c r="D551" s="284">
        <f t="shared" si="25"/>
        <v>3.24</v>
      </c>
      <c r="E551" s="284">
        <f t="shared" si="26"/>
        <v>4.05</v>
      </c>
      <c r="F551" s="284">
        <f t="shared" si="23"/>
        <v>21600</v>
      </c>
    </row>
    <row r="552" spans="1:6">
      <c r="A552" s="286" t="s">
        <v>696</v>
      </c>
      <c r="B552" s="284">
        <v>190</v>
      </c>
      <c r="C552" s="284">
        <f t="shared" si="24"/>
        <v>190</v>
      </c>
      <c r="D552" s="284">
        <f t="shared" si="25"/>
        <v>3.61</v>
      </c>
      <c r="E552" s="284">
        <f t="shared" si="26"/>
        <v>4.5125000000000002</v>
      </c>
      <c r="F552" s="284">
        <f t="shared" si="23"/>
        <v>22800</v>
      </c>
    </row>
    <row r="553" spans="1:6">
      <c r="A553" s="286" t="s">
        <v>697</v>
      </c>
      <c r="B553" s="284">
        <v>150</v>
      </c>
      <c r="C553" s="284">
        <f t="shared" si="24"/>
        <v>150</v>
      </c>
      <c r="D553" s="284">
        <f t="shared" si="25"/>
        <v>2.25</v>
      </c>
      <c r="E553" s="284">
        <f t="shared" si="26"/>
        <v>2.8125</v>
      </c>
      <c r="F553" s="284">
        <f t="shared" si="23"/>
        <v>18000</v>
      </c>
    </row>
    <row r="554" spans="1:6">
      <c r="A554" s="286" t="s">
        <v>698</v>
      </c>
      <c r="B554" s="284">
        <v>120</v>
      </c>
      <c r="C554" s="284">
        <f t="shared" si="24"/>
        <v>120</v>
      </c>
      <c r="D554" s="284">
        <f t="shared" si="25"/>
        <v>1.44</v>
      </c>
      <c r="E554" s="284">
        <f t="shared" si="26"/>
        <v>1.8</v>
      </c>
      <c r="F554" s="284">
        <f t="shared" si="23"/>
        <v>14400</v>
      </c>
    </row>
    <row r="555" spans="1:6">
      <c r="A555" s="286" t="s">
        <v>699</v>
      </c>
      <c r="B555" s="284">
        <v>130</v>
      </c>
      <c r="C555" s="284">
        <f t="shared" si="24"/>
        <v>130</v>
      </c>
      <c r="D555" s="284">
        <f t="shared" si="25"/>
        <v>1.69</v>
      </c>
      <c r="E555" s="284">
        <f t="shared" si="26"/>
        <v>2.1124999999999998</v>
      </c>
      <c r="F555" s="284">
        <f t="shared" si="23"/>
        <v>15600</v>
      </c>
    </row>
    <row r="556" spans="1:6">
      <c r="A556" s="286" t="s">
        <v>700</v>
      </c>
      <c r="B556" s="284">
        <v>130</v>
      </c>
      <c r="C556" s="284">
        <f t="shared" si="24"/>
        <v>130</v>
      </c>
      <c r="D556" s="284">
        <f t="shared" si="25"/>
        <v>1.69</v>
      </c>
      <c r="E556" s="284">
        <f t="shared" si="26"/>
        <v>2.1124999999999998</v>
      </c>
      <c r="F556" s="284">
        <f t="shared" si="23"/>
        <v>15600</v>
      </c>
    </row>
    <row r="557" spans="1:6">
      <c r="A557" s="286" t="s">
        <v>701</v>
      </c>
      <c r="B557" s="284">
        <v>70</v>
      </c>
      <c r="C557" s="284">
        <f t="shared" si="24"/>
        <v>70</v>
      </c>
      <c r="D557" s="284">
        <f t="shared" si="25"/>
        <v>0.49</v>
      </c>
      <c r="E557" s="284">
        <f t="shared" si="26"/>
        <v>0.61250000000000004</v>
      </c>
      <c r="F557" s="284">
        <f t="shared" si="23"/>
        <v>8400</v>
      </c>
    </row>
    <row r="558" spans="1:6">
      <c r="A558" s="286" t="s">
        <v>702</v>
      </c>
      <c r="B558" s="284">
        <v>120</v>
      </c>
      <c r="C558" s="284">
        <f t="shared" si="24"/>
        <v>120</v>
      </c>
      <c r="D558" s="284">
        <f t="shared" ref="D558:D587" si="27">B561*C558/10000</f>
        <v>2.16</v>
      </c>
      <c r="E558" s="284">
        <f t="shared" si="26"/>
        <v>2.7</v>
      </c>
      <c r="F558" s="284">
        <f t="shared" ref="F558:F587" si="28">(B561*2+C558*2)*30</f>
        <v>18000</v>
      </c>
    </row>
    <row r="559" spans="1:6">
      <c r="A559" s="286" t="s">
        <v>703</v>
      </c>
      <c r="B559" s="284">
        <v>70</v>
      </c>
      <c r="C559" s="284">
        <f t="shared" si="24"/>
        <v>70</v>
      </c>
      <c r="D559" s="284">
        <f t="shared" si="27"/>
        <v>1.19</v>
      </c>
      <c r="E559" s="284">
        <f t="shared" si="26"/>
        <v>1.4875</v>
      </c>
      <c r="F559" s="284">
        <f t="shared" si="28"/>
        <v>14400</v>
      </c>
    </row>
    <row r="560" spans="1:6">
      <c r="A560" s="286" t="s">
        <v>704</v>
      </c>
      <c r="B560" s="284">
        <v>140</v>
      </c>
      <c r="C560" s="284">
        <f t="shared" si="24"/>
        <v>140</v>
      </c>
      <c r="D560" s="284">
        <f t="shared" si="27"/>
        <v>2.52</v>
      </c>
      <c r="E560" s="284">
        <f t="shared" si="26"/>
        <v>3.15</v>
      </c>
      <c r="F560" s="284">
        <f t="shared" si="28"/>
        <v>19200</v>
      </c>
    </row>
    <row r="561" spans="1:6">
      <c r="A561" s="286" t="s">
        <v>705</v>
      </c>
      <c r="B561" s="284">
        <v>180</v>
      </c>
      <c r="C561" s="284">
        <f t="shared" si="24"/>
        <v>180</v>
      </c>
      <c r="D561" s="284">
        <f t="shared" si="27"/>
        <v>3.24</v>
      </c>
      <c r="E561" s="284">
        <f t="shared" si="26"/>
        <v>4.05</v>
      </c>
      <c r="F561" s="284">
        <f t="shared" si="28"/>
        <v>21600</v>
      </c>
    </row>
    <row r="562" spans="1:6">
      <c r="A562" s="286" t="s">
        <v>706</v>
      </c>
      <c r="B562" s="284">
        <v>170</v>
      </c>
      <c r="C562" s="284">
        <f t="shared" si="24"/>
        <v>170</v>
      </c>
      <c r="D562" s="284">
        <f t="shared" si="27"/>
        <v>3.06</v>
      </c>
      <c r="E562" s="284">
        <f t="shared" si="26"/>
        <v>3.8250000000000002</v>
      </c>
      <c r="F562" s="284">
        <f t="shared" si="28"/>
        <v>21000</v>
      </c>
    </row>
    <row r="563" spans="1:6">
      <c r="A563" s="286" t="s">
        <v>707</v>
      </c>
      <c r="B563" s="284">
        <v>180</v>
      </c>
      <c r="C563" s="284">
        <f t="shared" si="24"/>
        <v>180</v>
      </c>
      <c r="D563" s="284">
        <f t="shared" si="27"/>
        <v>3.24</v>
      </c>
      <c r="E563" s="284">
        <f t="shared" si="26"/>
        <v>4.05</v>
      </c>
      <c r="F563" s="284">
        <f t="shared" si="28"/>
        <v>21600</v>
      </c>
    </row>
    <row r="564" spans="1:6">
      <c r="A564" s="286" t="s">
        <v>708</v>
      </c>
      <c r="B564" s="284">
        <v>180</v>
      </c>
      <c r="C564" s="284">
        <f t="shared" si="24"/>
        <v>180</v>
      </c>
      <c r="D564" s="284">
        <f t="shared" si="27"/>
        <v>3.24</v>
      </c>
      <c r="E564" s="284">
        <f t="shared" si="26"/>
        <v>4.05</v>
      </c>
      <c r="F564" s="284">
        <f t="shared" si="28"/>
        <v>21600</v>
      </c>
    </row>
    <row r="565" spans="1:6">
      <c r="A565" s="286" t="s">
        <v>709</v>
      </c>
      <c r="B565" s="284">
        <v>180</v>
      </c>
      <c r="C565" s="284">
        <f t="shared" si="24"/>
        <v>180</v>
      </c>
      <c r="D565" s="284">
        <f t="shared" si="27"/>
        <v>3.24</v>
      </c>
      <c r="E565" s="284">
        <f t="shared" si="26"/>
        <v>4.05</v>
      </c>
      <c r="F565" s="284">
        <f t="shared" si="28"/>
        <v>21600</v>
      </c>
    </row>
    <row r="566" spans="1:6">
      <c r="A566" s="286" t="s">
        <v>710</v>
      </c>
      <c r="B566" s="284">
        <v>180</v>
      </c>
      <c r="C566" s="284">
        <f t="shared" si="24"/>
        <v>180</v>
      </c>
      <c r="D566" s="284">
        <f t="shared" si="27"/>
        <v>2.7</v>
      </c>
      <c r="E566" s="284">
        <f t="shared" si="26"/>
        <v>3.375</v>
      </c>
      <c r="F566" s="284">
        <f t="shared" si="28"/>
        <v>19800</v>
      </c>
    </row>
    <row r="567" spans="1:6">
      <c r="A567" s="286" t="s">
        <v>711</v>
      </c>
      <c r="B567" s="284">
        <v>180</v>
      </c>
      <c r="C567" s="284">
        <f t="shared" si="24"/>
        <v>180</v>
      </c>
      <c r="D567" s="284">
        <f t="shared" si="27"/>
        <v>2.16</v>
      </c>
      <c r="E567" s="284">
        <f t="shared" si="26"/>
        <v>2.7</v>
      </c>
      <c r="F567" s="284">
        <f t="shared" si="28"/>
        <v>18000</v>
      </c>
    </row>
    <row r="568" spans="1:6">
      <c r="A568" s="286" t="s">
        <v>712</v>
      </c>
      <c r="B568" s="284">
        <v>180</v>
      </c>
      <c r="C568" s="284">
        <f t="shared" si="24"/>
        <v>180</v>
      </c>
      <c r="D568" s="284">
        <f t="shared" si="27"/>
        <v>2.16</v>
      </c>
      <c r="E568" s="284">
        <f t="shared" si="26"/>
        <v>2.7</v>
      </c>
      <c r="F568" s="284">
        <f t="shared" si="28"/>
        <v>18000</v>
      </c>
    </row>
    <row r="569" spans="1:6">
      <c r="A569" s="286" t="s">
        <v>713</v>
      </c>
      <c r="B569" s="284">
        <v>150</v>
      </c>
      <c r="C569" s="284">
        <f t="shared" si="24"/>
        <v>150</v>
      </c>
      <c r="D569" s="284">
        <f t="shared" si="27"/>
        <v>1.95</v>
      </c>
      <c r="E569" s="284">
        <f t="shared" si="26"/>
        <v>2.4375</v>
      </c>
      <c r="F569" s="284">
        <f t="shared" si="28"/>
        <v>16800</v>
      </c>
    </row>
    <row r="570" spans="1:6">
      <c r="A570" s="286" t="s">
        <v>714</v>
      </c>
      <c r="B570" s="284">
        <v>120</v>
      </c>
      <c r="C570" s="284">
        <f t="shared" si="24"/>
        <v>120</v>
      </c>
      <c r="D570" s="284">
        <f t="shared" si="27"/>
        <v>2.16</v>
      </c>
      <c r="E570" s="284">
        <f t="shared" si="26"/>
        <v>2.7</v>
      </c>
      <c r="F570" s="284">
        <f t="shared" si="28"/>
        <v>18000</v>
      </c>
    </row>
    <row r="571" spans="1:6">
      <c r="A571" s="286" t="s">
        <v>715</v>
      </c>
      <c r="B571" s="284">
        <v>120</v>
      </c>
      <c r="C571" s="284">
        <f t="shared" si="24"/>
        <v>120</v>
      </c>
      <c r="D571" s="284">
        <f t="shared" si="27"/>
        <v>0.96</v>
      </c>
      <c r="E571" s="284">
        <f t="shared" si="26"/>
        <v>1.2</v>
      </c>
      <c r="F571" s="284">
        <f t="shared" si="28"/>
        <v>12000</v>
      </c>
    </row>
    <row r="572" spans="1:6">
      <c r="A572" s="286" t="s">
        <v>716</v>
      </c>
      <c r="B572" s="284">
        <v>130</v>
      </c>
      <c r="C572" s="284">
        <f t="shared" si="24"/>
        <v>130</v>
      </c>
      <c r="D572" s="284">
        <f t="shared" si="27"/>
        <v>1.56</v>
      </c>
      <c r="E572" s="284">
        <f t="shared" si="26"/>
        <v>1.95</v>
      </c>
      <c r="F572" s="284">
        <f t="shared" si="28"/>
        <v>15000</v>
      </c>
    </row>
    <row r="573" spans="1:6">
      <c r="A573" s="286" t="s">
        <v>717</v>
      </c>
      <c r="B573" s="284">
        <v>180</v>
      </c>
      <c r="C573" s="284">
        <f t="shared" si="24"/>
        <v>180</v>
      </c>
      <c r="D573" s="284">
        <f t="shared" si="27"/>
        <v>2.16</v>
      </c>
      <c r="E573" s="284">
        <f t="shared" si="26"/>
        <v>2.7</v>
      </c>
      <c r="F573" s="284">
        <f t="shared" si="28"/>
        <v>18000</v>
      </c>
    </row>
    <row r="574" spans="1:6">
      <c r="A574" s="286" t="s">
        <v>718</v>
      </c>
      <c r="B574" s="284">
        <v>80</v>
      </c>
      <c r="C574" s="284">
        <f t="shared" si="24"/>
        <v>80</v>
      </c>
      <c r="D574" s="284">
        <f t="shared" si="27"/>
        <v>0.96</v>
      </c>
      <c r="E574" s="284">
        <f t="shared" si="26"/>
        <v>1.2</v>
      </c>
      <c r="F574" s="284">
        <f t="shared" si="28"/>
        <v>12000</v>
      </c>
    </row>
    <row r="575" spans="1:6">
      <c r="A575" s="286" t="s">
        <v>719</v>
      </c>
      <c r="B575" s="284">
        <v>120</v>
      </c>
      <c r="C575" s="284">
        <f t="shared" si="24"/>
        <v>120</v>
      </c>
      <c r="D575" s="284">
        <f t="shared" si="27"/>
        <v>1.56</v>
      </c>
      <c r="E575" s="284">
        <f t="shared" si="26"/>
        <v>1.95</v>
      </c>
      <c r="F575" s="284">
        <f t="shared" si="28"/>
        <v>15000</v>
      </c>
    </row>
    <row r="576" spans="1:6">
      <c r="A576" s="286" t="s">
        <v>720</v>
      </c>
      <c r="B576" s="284">
        <v>120</v>
      </c>
      <c r="C576" s="284">
        <f t="shared" si="24"/>
        <v>120</v>
      </c>
      <c r="D576" s="284">
        <f t="shared" si="27"/>
        <v>1.44</v>
      </c>
      <c r="E576" s="284">
        <f t="shared" si="26"/>
        <v>1.8</v>
      </c>
      <c r="F576" s="284">
        <f t="shared" si="28"/>
        <v>14400</v>
      </c>
    </row>
    <row r="577" spans="1:6">
      <c r="A577" s="286" t="s">
        <v>721</v>
      </c>
      <c r="B577" s="284">
        <v>120</v>
      </c>
      <c r="C577" s="284">
        <f t="shared" si="24"/>
        <v>120</v>
      </c>
      <c r="D577" s="284">
        <f t="shared" si="27"/>
        <v>2.04</v>
      </c>
      <c r="E577" s="284">
        <f t="shared" si="26"/>
        <v>2.5499999999999998</v>
      </c>
      <c r="F577" s="284">
        <f t="shared" si="28"/>
        <v>17400</v>
      </c>
    </row>
    <row r="578" spans="1:6">
      <c r="A578" s="286" t="s">
        <v>722</v>
      </c>
      <c r="B578" s="284">
        <v>130</v>
      </c>
      <c r="C578" s="284">
        <f t="shared" si="24"/>
        <v>130</v>
      </c>
      <c r="D578" s="284">
        <f t="shared" si="27"/>
        <v>2.08</v>
      </c>
      <c r="E578" s="284">
        <f t="shared" si="26"/>
        <v>2.6</v>
      </c>
      <c r="F578" s="284">
        <f t="shared" si="28"/>
        <v>17400</v>
      </c>
    </row>
    <row r="579" spans="1:6">
      <c r="A579" s="286" t="s">
        <v>723</v>
      </c>
      <c r="B579" s="284">
        <v>120</v>
      </c>
      <c r="C579" s="284">
        <f t="shared" si="24"/>
        <v>120</v>
      </c>
      <c r="D579" s="284">
        <f t="shared" si="27"/>
        <v>1.92</v>
      </c>
      <c r="E579" s="284">
        <f t="shared" si="26"/>
        <v>2.4</v>
      </c>
      <c r="F579" s="284">
        <f t="shared" si="28"/>
        <v>16800</v>
      </c>
    </row>
    <row r="580" spans="1:6">
      <c r="A580" s="286" t="s">
        <v>724</v>
      </c>
      <c r="B580" s="284">
        <v>170</v>
      </c>
      <c r="C580" s="284">
        <f t="shared" si="24"/>
        <v>170</v>
      </c>
      <c r="D580" s="284">
        <f t="shared" si="27"/>
        <v>2.72</v>
      </c>
      <c r="E580" s="284">
        <f t="shared" si="26"/>
        <v>3.4</v>
      </c>
      <c r="F580" s="284">
        <f t="shared" si="28"/>
        <v>19800</v>
      </c>
    </row>
    <row r="581" spans="1:6">
      <c r="A581" s="286" t="s">
        <v>725</v>
      </c>
      <c r="B581" s="284">
        <v>160</v>
      </c>
      <c r="C581" s="284">
        <f t="shared" ref="C581:C644" si="29">B581</f>
        <v>160</v>
      </c>
      <c r="D581" s="284">
        <f t="shared" si="27"/>
        <v>2.56</v>
      </c>
      <c r="E581" s="284">
        <f t="shared" ref="E581:E644" si="30">D581*$C$513</f>
        <v>3.2</v>
      </c>
      <c r="F581" s="284">
        <f t="shared" si="28"/>
        <v>19200</v>
      </c>
    </row>
    <row r="582" spans="1:6">
      <c r="A582" s="286" t="s">
        <v>726</v>
      </c>
      <c r="B582" s="284">
        <v>160</v>
      </c>
      <c r="C582" s="284">
        <f t="shared" si="29"/>
        <v>160</v>
      </c>
      <c r="D582" s="284">
        <f t="shared" si="27"/>
        <v>2.56</v>
      </c>
      <c r="E582" s="284">
        <f t="shared" si="30"/>
        <v>3.2</v>
      </c>
      <c r="F582" s="284">
        <f t="shared" si="28"/>
        <v>19200</v>
      </c>
    </row>
    <row r="583" spans="1:6">
      <c r="A583" s="286" t="s">
        <v>727</v>
      </c>
      <c r="B583" s="284">
        <v>160</v>
      </c>
      <c r="C583" s="284">
        <f t="shared" si="29"/>
        <v>160</v>
      </c>
      <c r="D583" s="284">
        <f t="shared" si="27"/>
        <v>2.56</v>
      </c>
      <c r="E583" s="284">
        <f t="shared" si="30"/>
        <v>3.2</v>
      </c>
      <c r="F583" s="284">
        <f t="shared" si="28"/>
        <v>19200</v>
      </c>
    </row>
    <row r="584" spans="1:6">
      <c r="A584" s="286" t="s">
        <v>728</v>
      </c>
      <c r="B584" s="284">
        <v>160</v>
      </c>
      <c r="C584" s="284">
        <f t="shared" si="29"/>
        <v>160</v>
      </c>
      <c r="D584" s="284">
        <f t="shared" si="27"/>
        <v>2.56</v>
      </c>
      <c r="E584" s="284">
        <f t="shared" si="30"/>
        <v>3.2</v>
      </c>
      <c r="F584" s="284">
        <f t="shared" si="28"/>
        <v>19200</v>
      </c>
    </row>
    <row r="585" spans="1:6">
      <c r="A585" s="286" t="s">
        <v>729</v>
      </c>
      <c r="B585" s="284">
        <v>160</v>
      </c>
      <c r="C585" s="284">
        <f t="shared" si="29"/>
        <v>160</v>
      </c>
      <c r="D585" s="284">
        <f t="shared" si="27"/>
        <v>1.92</v>
      </c>
      <c r="E585" s="284">
        <f t="shared" si="30"/>
        <v>2.4</v>
      </c>
      <c r="F585" s="284">
        <f t="shared" si="28"/>
        <v>16800</v>
      </c>
    </row>
    <row r="586" spans="1:6">
      <c r="A586" s="286" t="s">
        <v>730</v>
      </c>
      <c r="B586" s="284">
        <v>160</v>
      </c>
      <c r="C586" s="284">
        <f t="shared" si="29"/>
        <v>160</v>
      </c>
      <c r="D586" s="284">
        <f t="shared" si="27"/>
        <v>2.56</v>
      </c>
      <c r="E586" s="284">
        <f t="shared" si="30"/>
        <v>3.2</v>
      </c>
      <c r="F586" s="284">
        <f t="shared" si="28"/>
        <v>19200</v>
      </c>
    </row>
    <row r="587" spans="1:6">
      <c r="A587" s="286" t="s">
        <v>731</v>
      </c>
      <c r="B587" s="284">
        <v>160</v>
      </c>
      <c r="C587" s="284">
        <f t="shared" si="29"/>
        <v>160</v>
      </c>
      <c r="D587" s="284">
        <f t="shared" si="27"/>
        <v>2.56</v>
      </c>
      <c r="E587" s="284">
        <f t="shared" si="30"/>
        <v>3.2</v>
      </c>
      <c r="F587" s="284">
        <f t="shared" si="28"/>
        <v>19200</v>
      </c>
    </row>
    <row r="588" spans="1:6">
      <c r="A588" s="286" t="s">
        <v>732</v>
      </c>
      <c r="B588" s="284">
        <v>120</v>
      </c>
      <c r="C588" s="284">
        <f t="shared" si="29"/>
        <v>120</v>
      </c>
      <c r="D588" s="284">
        <f t="shared" ref="D588:D626" si="31">B588*C588/10000</f>
        <v>1.44</v>
      </c>
      <c r="E588" s="284">
        <f t="shared" si="30"/>
        <v>1.8</v>
      </c>
      <c r="F588" s="284">
        <f t="shared" ref="F588:F626" si="32">(B588*2+C588*2)*30</f>
        <v>14400</v>
      </c>
    </row>
    <row r="589" spans="1:6">
      <c r="A589" s="286" t="s">
        <v>733</v>
      </c>
      <c r="B589" s="284">
        <v>160</v>
      </c>
      <c r="C589" s="284">
        <f t="shared" si="29"/>
        <v>160</v>
      </c>
      <c r="D589" s="284">
        <f t="shared" si="31"/>
        <v>2.56</v>
      </c>
      <c r="E589" s="284">
        <f t="shared" si="30"/>
        <v>3.2</v>
      </c>
      <c r="F589" s="284">
        <f t="shared" si="32"/>
        <v>19200</v>
      </c>
    </row>
    <row r="590" spans="1:6">
      <c r="A590" s="286" t="s">
        <v>734</v>
      </c>
      <c r="B590" s="284">
        <v>160</v>
      </c>
      <c r="C590" s="284">
        <f t="shared" si="29"/>
        <v>160</v>
      </c>
      <c r="D590" s="284">
        <f t="shared" si="31"/>
        <v>2.56</v>
      </c>
      <c r="E590" s="284">
        <f t="shared" si="30"/>
        <v>3.2</v>
      </c>
      <c r="F590" s="284">
        <f t="shared" si="32"/>
        <v>19200</v>
      </c>
    </row>
    <row r="591" spans="1:6">
      <c r="A591" s="286" t="s">
        <v>735</v>
      </c>
      <c r="B591" s="284">
        <v>160</v>
      </c>
      <c r="C591" s="284">
        <f t="shared" si="29"/>
        <v>160</v>
      </c>
      <c r="D591" s="284">
        <f t="shared" si="31"/>
        <v>2.56</v>
      </c>
      <c r="E591" s="284">
        <f t="shared" si="30"/>
        <v>3.2</v>
      </c>
      <c r="F591" s="284">
        <f t="shared" si="32"/>
        <v>19200</v>
      </c>
    </row>
    <row r="592" spans="1:6">
      <c r="A592" s="286" t="s">
        <v>736</v>
      </c>
      <c r="B592" s="284">
        <v>160</v>
      </c>
      <c r="C592" s="284">
        <f t="shared" si="29"/>
        <v>160</v>
      </c>
      <c r="D592" s="284">
        <f t="shared" si="31"/>
        <v>2.56</v>
      </c>
      <c r="E592" s="284">
        <f t="shared" si="30"/>
        <v>3.2</v>
      </c>
      <c r="F592" s="284">
        <f t="shared" si="32"/>
        <v>19200</v>
      </c>
    </row>
    <row r="593" spans="1:6">
      <c r="A593" s="286" t="s">
        <v>737</v>
      </c>
      <c r="B593" s="284">
        <v>160</v>
      </c>
      <c r="C593" s="284">
        <f t="shared" si="29"/>
        <v>160</v>
      </c>
      <c r="D593" s="284">
        <f t="shared" si="31"/>
        <v>2.56</v>
      </c>
      <c r="E593" s="284">
        <f t="shared" si="30"/>
        <v>3.2</v>
      </c>
      <c r="F593" s="284">
        <f t="shared" si="32"/>
        <v>19200</v>
      </c>
    </row>
    <row r="594" spans="1:6">
      <c r="A594" s="286" t="s">
        <v>738</v>
      </c>
      <c r="B594" s="284">
        <v>160</v>
      </c>
      <c r="C594" s="284">
        <f t="shared" si="29"/>
        <v>160</v>
      </c>
      <c r="D594" s="284">
        <f t="shared" si="31"/>
        <v>2.56</v>
      </c>
      <c r="E594" s="284">
        <f t="shared" si="30"/>
        <v>3.2</v>
      </c>
      <c r="F594" s="284">
        <f t="shared" si="32"/>
        <v>19200</v>
      </c>
    </row>
    <row r="595" spans="1:6">
      <c r="A595" s="286" t="s">
        <v>739</v>
      </c>
      <c r="B595" s="284">
        <v>160</v>
      </c>
      <c r="C595" s="284">
        <f t="shared" si="29"/>
        <v>160</v>
      </c>
      <c r="D595" s="284">
        <f t="shared" si="31"/>
        <v>2.56</v>
      </c>
      <c r="E595" s="284">
        <f t="shared" si="30"/>
        <v>3.2</v>
      </c>
      <c r="F595" s="284">
        <f t="shared" si="32"/>
        <v>19200</v>
      </c>
    </row>
    <row r="596" spans="1:6">
      <c r="A596" s="286" t="s">
        <v>740</v>
      </c>
      <c r="B596" s="284">
        <v>160</v>
      </c>
      <c r="C596" s="284">
        <f t="shared" si="29"/>
        <v>160</v>
      </c>
      <c r="D596" s="284">
        <f t="shared" si="31"/>
        <v>2.56</v>
      </c>
      <c r="E596" s="284">
        <f t="shared" si="30"/>
        <v>3.2</v>
      </c>
      <c r="F596" s="284">
        <f t="shared" si="32"/>
        <v>19200</v>
      </c>
    </row>
    <row r="597" spans="1:6">
      <c r="A597" s="286" t="s">
        <v>741</v>
      </c>
      <c r="B597" s="284">
        <v>160</v>
      </c>
      <c r="C597" s="284">
        <f t="shared" si="29"/>
        <v>160</v>
      </c>
      <c r="D597" s="284">
        <f t="shared" si="31"/>
        <v>2.56</v>
      </c>
      <c r="E597" s="284">
        <f t="shared" si="30"/>
        <v>3.2</v>
      </c>
      <c r="F597" s="284">
        <f t="shared" si="32"/>
        <v>19200</v>
      </c>
    </row>
    <row r="598" spans="1:6">
      <c r="A598" s="286" t="s">
        <v>742</v>
      </c>
      <c r="B598" s="284">
        <v>160</v>
      </c>
      <c r="C598" s="284">
        <f t="shared" si="29"/>
        <v>160</v>
      </c>
      <c r="D598" s="284">
        <f t="shared" si="31"/>
        <v>2.56</v>
      </c>
      <c r="E598" s="284">
        <f t="shared" si="30"/>
        <v>3.2</v>
      </c>
      <c r="F598" s="284">
        <f t="shared" si="32"/>
        <v>19200</v>
      </c>
    </row>
    <row r="599" spans="1:6">
      <c r="A599" s="286" t="s">
        <v>743</v>
      </c>
      <c r="B599" s="284">
        <v>190</v>
      </c>
      <c r="C599" s="284">
        <f t="shared" si="29"/>
        <v>190</v>
      </c>
      <c r="D599" s="284">
        <f t="shared" si="31"/>
        <v>3.61</v>
      </c>
      <c r="E599" s="284">
        <f t="shared" si="30"/>
        <v>4.5125000000000002</v>
      </c>
      <c r="F599" s="284">
        <f t="shared" si="32"/>
        <v>22800</v>
      </c>
    </row>
    <row r="600" spans="1:6">
      <c r="A600" s="286" t="s">
        <v>744</v>
      </c>
      <c r="B600" s="284">
        <v>80</v>
      </c>
      <c r="C600" s="284">
        <f t="shared" si="29"/>
        <v>80</v>
      </c>
      <c r="D600" s="284">
        <f t="shared" si="31"/>
        <v>0.64</v>
      </c>
      <c r="E600" s="284">
        <f t="shared" si="30"/>
        <v>0.8</v>
      </c>
      <c r="F600" s="284">
        <f t="shared" si="32"/>
        <v>9600</v>
      </c>
    </row>
    <row r="601" spans="1:6">
      <c r="A601" s="286" t="s">
        <v>745</v>
      </c>
      <c r="B601" s="284">
        <v>120</v>
      </c>
      <c r="C601" s="284">
        <f t="shared" si="29"/>
        <v>120</v>
      </c>
      <c r="D601" s="284">
        <f t="shared" si="31"/>
        <v>1.44</v>
      </c>
      <c r="E601" s="284">
        <f t="shared" si="30"/>
        <v>1.8</v>
      </c>
      <c r="F601" s="284">
        <f t="shared" si="32"/>
        <v>14400</v>
      </c>
    </row>
    <row r="602" spans="1:6">
      <c r="A602" s="286" t="s">
        <v>746</v>
      </c>
      <c r="B602" s="284">
        <v>160</v>
      </c>
      <c r="C602" s="284">
        <f t="shared" si="29"/>
        <v>160</v>
      </c>
      <c r="D602" s="284">
        <f t="shared" si="31"/>
        <v>2.56</v>
      </c>
      <c r="E602" s="284">
        <f t="shared" si="30"/>
        <v>3.2</v>
      </c>
      <c r="F602" s="284">
        <f t="shared" si="32"/>
        <v>19200</v>
      </c>
    </row>
    <row r="603" spans="1:6">
      <c r="A603" s="286" t="s">
        <v>747</v>
      </c>
      <c r="B603" s="284">
        <v>160</v>
      </c>
      <c r="C603" s="284">
        <f t="shared" si="29"/>
        <v>160</v>
      </c>
      <c r="D603" s="284">
        <f t="shared" si="31"/>
        <v>2.56</v>
      </c>
      <c r="E603" s="284">
        <f t="shared" si="30"/>
        <v>3.2</v>
      </c>
      <c r="F603" s="284">
        <f t="shared" si="32"/>
        <v>19200</v>
      </c>
    </row>
    <row r="604" spans="1:6">
      <c r="A604" s="286" t="s">
        <v>748</v>
      </c>
      <c r="B604" s="284">
        <v>160</v>
      </c>
      <c r="C604" s="284">
        <f t="shared" si="29"/>
        <v>160</v>
      </c>
      <c r="D604" s="284">
        <f t="shared" si="31"/>
        <v>2.56</v>
      </c>
      <c r="E604" s="284">
        <f t="shared" si="30"/>
        <v>3.2</v>
      </c>
      <c r="F604" s="284">
        <f t="shared" si="32"/>
        <v>19200</v>
      </c>
    </row>
    <row r="605" spans="1:6">
      <c r="A605" s="286" t="s">
        <v>749</v>
      </c>
      <c r="B605" s="284">
        <v>120</v>
      </c>
      <c r="C605" s="284">
        <f t="shared" si="29"/>
        <v>120</v>
      </c>
      <c r="D605" s="284">
        <f t="shared" si="31"/>
        <v>1.44</v>
      </c>
      <c r="E605" s="284">
        <f t="shared" si="30"/>
        <v>1.8</v>
      </c>
      <c r="F605" s="284">
        <f t="shared" si="32"/>
        <v>14400</v>
      </c>
    </row>
    <row r="606" spans="1:6">
      <c r="A606" s="286" t="s">
        <v>750</v>
      </c>
      <c r="B606" s="284">
        <v>120</v>
      </c>
      <c r="C606" s="284">
        <f t="shared" si="29"/>
        <v>120</v>
      </c>
      <c r="D606" s="284">
        <f t="shared" si="31"/>
        <v>1.44</v>
      </c>
      <c r="E606" s="284">
        <f t="shared" si="30"/>
        <v>1.8</v>
      </c>
      <c r="F606" s="284">
        <f t="shared" si="32"/>
        <v>14400</v>
      </c>
    </row>
    <row r="607" spans="1:6">
      <c r="A607" s="286" t="s">
        <v>751</v>
      </c>
      <c r="B607" s="284">
        <v>130</v>
      </c>
      <c r="C607" s="284">
        <f t="shared" si="29"/>
        <v>130</v>
      </c>
      <c r="D607" s="284">
        <f t="shared" si="31"/>
        <v>1.69</v>
      </c>
      <c r="E607" s="284">
        <f t="shared" si="30"/>
        <v>2.1124999999999998</v>
      </c>
      <c r="F607" s="284">
        <f t="shared" si="32"/>
        <v>15600</v>
      </c>
    </row>
    <row r="608" spans="1:6">
      <c r="A608" s="286" t="s">
        <v>752</v>
      </c>
      <c r="B608" s="284">
        <v>200</v>
      </c>
      <c r="C608" s="284">
        <f t="shared" si="29"/>
        <v>200</v>
      </c>
      <c r="D608" s="284">
        <f t="shared" si="31"/>
        <v>4</v>
      </c>
      <c r="E608" s="284">
        <f t="shared" si="30"/>
        <v>5</v>
      </c>
      <c r="F608" s="284">
        <f t="shared" si="32"/>
        <v>24000</v>
      </c>
    </row>
    <row r="609" spans="1:6">
      <c r="A609" s="286" t="s">
        <v>753</v>
      </c>
      <c r="B609" s="284">
        <v>150</v>
      </c>
      <c r="C609" s="284">
        <f t="shared" si="29"/>
        <v>150</v>
      </c>
      <c r="D609" s="284">
        <f t="shared" si="31"/>
        <v>2.25</v>
      </c>
      <c r="E609" s="284">
        <f t="shared" si="30"/>
        <v>2.8125</v>
      </c>
      <c r="F609" s="284">
        <f t="shared" si="32"/>
        <v>18000</v>
      </c>
    </row>
    <row r="610" spans="1:6">
      <c r="A610" s="286" t="s">
        <v>754</v>
      </c>
      <c r="B610" s="284">
        <v>160</v>
      </c>
      <c r="C610" s="284">
        <f t="shared" si="29"/>
        <v>160</v>
      </c>
      <c r="D610" s="284">
        <f t="shared" si="31"/>
        <v>2.56</v>
      </c>
      <c r="E610" s="284">
        <f t="shared" si="30"/>
        <v>3.2</v>
      </c>
      <c r="F610" s="284">
        <f t="shared" si="32"/>
        <v>19200</v>
      </c>
    </row>
    <row r="611" spans="1:6">
      <c r="A611" s="286" t="s">
        <v>755</v>
      </c>
      <c r="B611" s="284">
        <v>160</v>
      </c>
      <c r="C611" s="284">
        <f t="shared" si="29"/>
        <v>160</v>
      </c>
      <c r="D611" s="284">
        <f t="shared" si="31"/>
        <v>2.56</v>
      </c>
      <c r="E611" s="284">
        <f t="shared" si="30"/>
        <v>3.2</v>
      </c>
      <c r="F611" s="284">
        <f t="shared" si="32"/>
        <v>19200</v>
      </c>
    </row>
    <row r="612" spans="1:6">
      <c r="A612" s="286" t="s">
        <v>756</v>
      </c>
      <c r="B612" s="284">
        <v>170</v>
      </c>
      <c r="C612" s="284">
        <f t="shared" si="29"/>
        <v>170</v>
      </c>
      <c r="D612" s="284">
        <f t="shared" si="31"/>
        <v>2.89</v>
      </c>
      <c r="E612" s="284">
        <f t="shared" si="30"/>
        <v>3.6124999999999998</v>
      </c>
      <c r="F612" s="284">
        <f t="shared" si="32"/>
        <v>20400</v>
      </c>
    </row>
    <row r="613" spans="1:6">
      <c r="A613" s="286" t="s">
        <v>757</v>
      </c>
      <c r="B613" s="284">
        <v>150</v>
      </c>
      <c r="C613" s="284">
        <f t="shared" si="29"/>
        <v>150</v>
      </c>
      <c r="D613" s="284">
        <f t="shared" si="31"/>
        <v>2.25</v>
      </c>
      <c r="E613" s="284">
        <f t="shared" si="30"/>
        <v>2.8125</v>
      </c>
      <c r="F613" s="284">
        <f t="shared" si="32"/>
        <v>18000</v>
      </c>
    </row>
    <row r="614" spans="1:6">
      <c r="A614" s="286" t="s">
        <v>758</v>
      </c>
      <c r="B614" s="284">
        <v>130</v>
      </c>
      <c r="C614" s="284">
        <f t="shared" si="29"/>
        <v>130</v>
      </c>
      <c r="D614" s="284">
        <f t="shared" si="31"/>
        <v>1.69</v>
      </c>
      <c r="E614" s="284">
        <f t="shared" si="30"/>
        <v>2.1124999999999998</v>
      </c>
      <c r="F614" s="284">
        <f t="shared" si="32"/>
        <v>15600</v>
      </c>
    </row>
    <row r="615" spans="1:6">
      <c r="A615" s="286" t="s">
        <v>759</v>
      </c>
      <c r="B615" s="284">
        <v>130</v>
      </c>
      <c r="C615" s="284">
        <f t="shared" si="29"/>
        <v>130</v>
      </c>
      <c r="D615" s="284">
        <f t="shared" si="31"/>
        <v>1.69</v>
      </c>
      <c r="E615" s="284">
        <f t="shared" si="30"/>
        <v>2.1124999999999998</v>
      </c>
      <c r="F615" s="284">
        <f t="shared" si="32"/>
        <v>15600</v>
      </c>
    </row>
    <row r="616" spans="1:6">
      <c r="A616" s="286" t="s">
        <v>760</v>
      </c>
      <c r="B616" s="284">
        <v>130</v>
      </c>
      <c r="C616" s="284">
        <f t="shared" si="29"/>
        <v>130</v>
      </c>
      <c r="D616" s="284">
        <f t="shared" si="31"/>
        <v>1.69</v>
      </c>
      <c r="E616" s="284">
        <f t="shared" si="30"/>
        <v>2.1124999999999998</v>
      </c>
      <c r="F616" s="284">
        <f t="shared" si="32"/>
        <v>15600</v>
      </c>
    </row>
    <row r="617" spans="1:6">
      <c r="A617" s="286" t="s">
        <v>761</v>
      </c>
      <c r="B617" s="284">
        <v>140</v>
      </c>
      <c r="C617" s="284">
        <f t="shared" si="29"/>
        <v>140</v>
      </c>
      <c r="D617" s="284">
        <f t="shared" si="31"/>
        <v>1.96</v>
      </c>
      <c r="E617" s="284">
        <f t="shared" si="30"/>
        <v>2.4500000000000002</v>
      </c>
      <c r="F617" s="284">
        <f t="shared" si="32"/>
        <v>16800</v>
      </c>
    </row>
    <row r="618" spans="1:6">
      <c r="A618" s="286" t="s">
        <v>762</v>
      </c>
      <c r="B618" s="284">
        <v>140</v>
      </c>
      <c r="C618" s="284">
        <f t="shared" si="29"/>
        <v>140</v>
      </c>
      <c r="D618" s="284">
        <f t="shared" si="31"/>
        <v>1.96</v>
      </c>
      <c r="E618" s="284">
        <f t="shared" si="30"/>
        <v>2.4500000000000002</v>
      </c>
      <c r="F618" s="284">
        <f t="shared" si="32"/>
        <v>16800</v>
      </c>
    </row>
    <row r="619" spans="1:6">
      <c r="A619" s="286" t="s">
        <v>763</v>
      </c>
      <c r="B619" s="284">
        <v>150</v>
      </c>
      <c r="C619" s="284">
        <f t="shared" si="29"/>
        <v>150</v>
      </c>
      <c r="D619" s="284">
        <f t="shared" si="31"/>
        <v>2.25</v>
      </c>
      <c r="E619" s="284">
        <f t="shared" si="30"/>
        <v>2.8125</v>
      </c>
      <c r="F619" s="284">
        <f t="shared" si="32"/>
        <v>18000</v>
      </c>
    </row>
    <row r="620" spans="1:6">
      <c r="A620" s="286" t="s">
        <v>764</v>
      </c>
      <c r="B620" s="284">
        <v>150</v>
      </c>
      <c r="C620" s="284">
        <f t="shared" si="29"/>
        <v>150</v>
      </c>
      <c r="D620" s="284">
        <f t="shared" si="31"/>
        <v>2.25</v>
      </c>
      <c r="E620" s="284">
        <f t="shared" si="30"/>
        <v>2.8125</v>
      </c>
      <c r="F620" s="284">
        <f t="shared" si="32"/>
        <v>18000</v>
      </c>
    </row>
    <row r="621" spans="1:6">
      <c r="A621" s="286" t="s">
        <v>765</v>
      </c>
      <c r="B621" s="284">
        <v>160</v>
      </c>
      <c r="C621" s="284">
        <f t="shared" si="29"/>
        <v>160</v>
      </c>
      <c r="D621" s="284">
        <f t="shared" si="31"/>
        <v>2.56</v>
      </c>
      <c r="E621" s="284">
        <f t="shared" si="30"/>
        <v>3.2</v>
      </c>
      <c r="F621" s="284">
        <f t="shared" si="32"/>
        <v>19200</v>
      </c>
    </row>
    <row r="622" spans="1:6">
      <c r="A622" s="286" t="s">
        <v>766</v>
      </c>
      <c r="B622" s="284">
        <v>170</v>
      </c>
      <c r="C622" s="284">
        <f t="shared" si="29"/>
        <v>170</v>
      </c>
      <c r="D622" s="284">
        <f t="shared" si="31"/>
        <v>2.89</v>
      </c>
      <c r="E622" s="284">
        <f t="shared" si="30"/>
        <v>3.6124999999999998</v>
      </c>
      <c r="F622" s="284">
        <f t="shared" si="32"/>
        <v>20400</v>
      </c>
    </row>
    <row r="623" spans="1:6">
      <c r="A623" s="286" t="s">
        <v>767</v>
      </c>
      <c r="B623" s="284">
        <v>120</v>
      </c>
      <c r="C623" s="284">
        <f t="shared" si="29"/>
        <v>120</v>
      </c>
      <c r="D623" s="284">
        <f t="shared" si="31"/>
        <v>1.44</v>
      </c>
      <c r="E623" s="284">
        <f t="shared" si="30"/>
        <v>1.8</v>
      </c>
      <c r="F623" s="284">
        <f t="shared" si="32"/>
        <v>14400</v>
      </c>
    </row>
    <row r="624" spans="1:6">
      <c r="A624" s="286" t="s">
        <v>768</v>
      </c>
      <c r="B624" s="284">
        <v>120</v>
      </c>
      <c r="C624" s="284">
        <f t="shared" si="29"/>
        <v>120</v>
      </c>
      <c r="D624" s="284">
        <f t="shared" si="31"/>
        <v>1.44</v>
      </c>
      <c r="E624" s="284">
        <f t="shared" si="30"/>
        <v>1.8</v>
      </c>
      <c r="F624" s="284">
        <f t="shared" si="32"/>
        <v>14400</v>
      </c>
    </row>
    <row r="625" spans="1:6">
      <c r="A625" s="286" t="s">
        <v>769</v>
      </c>
      <c r="B625" s="284">
        <v>160</v>
      </c>
      <c r="C625" s="284">
        <f t="shared" si="29"/>
        <v>160</v>
      </c>
      <c r="D625" s="284">
        <f t="shared" si="31"/>
        <v>2.56</v>
      </c>
      <c r="E625" s="284">
        <f t="shared" si="30"/>
        <v>3.2</v>
      </c>
      <c r="F625" s="284">
        <f t="shared" si="32"/>
        <v>19200</v>
      </c>
    </row>
    <row r="626" spans="1:6">
      <c r="A626" s="286" t="s">
        <v>770</v>
      </c>
      <c r="B626" s="284">
        <v>170</v>
      </c>
      <c r="C626" s="284">
        <f t="shared" si="29"/>
        <v>170</v>
      </c>
      <c r="D626" s="284">
        <f t="shared" si="31"/>
        <v>2.89</v>
      </c>
      <c r="E626" s="284">
        <f t="shared" si="30"/>
        <v>3.6124999999999998</v>
      </c>
      <c r="F626" s="284">
        <f t="shared" si="32"/>
        <v>20400</v>
      </c>
    </row>
    <row r="627" spans="1:6">
      <c r="A627" s="286" t="s">
        <v>771</v>
      </c>
      <c r="B627" s="284">
        <v>130</v>
      </c>
      <c r="C627" s="284">
        <f t="shared" si="29"/>
        <v>130</v>
      </c>
      <c r="D627" s="284">
        <f t="shared" ref="D627:D657" si="33">B628*C627/10000</f>
        <v>1.82</v>
      </c>
      <c r="E627" s="284">
        <f t="shared" si="30"/>
        <v>2.2749999999999999</v>
      </c>
      <c r="F627" s="284">
        <f t="shared" ref="F627:F657" si="34">(B628*2+C627*2)*30</f>
        <v>16200</v>
      </c>
    </row>
    <row r="628" spans="1:6">
      <c r="A628" s="286" t="s">
        <v>772</v>
      </c>
      <c r="B628" s="284">
        <v>140</v>
      </c>
      <c r="C628" s="284">
        <f t="shared" si="29"/>
        <v>140</v>
      </c>
      <c r="D628" s="284">
        <f t="shared" si="33"/>
        <v>2.2400000000000002</v>
      </c>
      <c r="E628" s="284">
        <f t="shared" si="30"/>
        <v>2.8</v>
      </c>
      <c r="F628" s="284">
        <f t="shared" si="34"/>
        <v>18000</v>
      </c>
    </row>
    <row r="629" spans="1:6">
      <c r="A629" s="286" t="s">
        <v>773</v>
      </c>
      <c r="B629" s="284">
        <v>160</v>
      </c>
      <c r="C629" s="284">
        <f t="shared" si="29"/>
        <v>160</v>
      </c>
      <c r="D629" s="284">
        <f t="shared" si="33"/>
        <v>3.2</v>
      </c>
      <c r="E629" s="284">
        <f t="shared" si="30"/>
        <v>4</v>
      </c>
      <c r="F629" s="284">
        <f t="shared" si="34"/>
        <v>21600</v>
      </c>
    </row>
    <row r="630" spans="1:6">
      <c r="A630" s="286" t="s">
        <v>774</v>
      </c>
      <c r="B630" s="284">
        <v>200</v>
      </c>
      <c r="C630" s="284">
        <f t="shared" si="29"/>
        <v>200</v>
      </c>
      <c r="D630" s="284">
        <f t="shared" si="33"/>
        <v>2.6</v>
      </c>
      <c r="E630" s="284">
        <f t="shared" si="30"/>
        <v>3.25</v>
      </c>
      <c r="F630" s="284">
        <f t="shared" si="34"/>
        <v>19800</v>
      </c>
    </row>
    <row r="631" spans="1:6">
      <c r="A631" s="286" t="s">
        <v>775</v>
      </c>
      <c r="B631" s="284">
        <v>130</v>
      </c>
      <c r="C631" s="284">
        <f t="shared" si="29"/>
        <v>130</v>
      </c>
      <c r="D631" s="284">
        <f t="shared" si="33"/>
        <v>1.3</v>
      </c>
      <c r="E631" s="284">
        <f t="shared" si="30"/>
        <v>1.625</v>
      </c>
      <c r="F631" s="284">
        <f t="shared" si="34"/>
        <v>13800</v>
      </c>
    </row>
    <row r="632" spans="1:6">
      <c r="A632" s="286" t="s">
        <v>776</v>
      </c>
      <c r="B632" s="284">
        <v>100</v>
      </c>
      <c r="C632" s="284">
        <f t="shared" si="29"/>
        <v>100</v>
      </c>
      <c r="D632" s="284">
        <f t="shared" si="33"/>
        <v>1.2</v>
      </c>
      <c r="E632" s="284">
        <f t="shared" si="30"/>
        <v>1.5</v>
      </c>
      <c r="F632" s="284">
        <f t="shared" si="34"/>
        <v>13200</v>
      </c>
    </row>
    <row r="633" spans="1:6">
      <c r="A633" s="286" t="s">
        <v>777</v>
      </c>
      <c r="B633" s="284">
        <v>120</v>
      </c>
      <c r="C633" s="284">
        <f t="shared" si="29"/>
        <v>120</v>
      </c>
      <c r="D633" s="284">
        <f t="shared" si="33"/>
        <v>1.2</v>
      </c>
      <c r="E633" s="284">
        <f t="shared" si="30"/>
        <v>1.5</v>
      </c>
      <c r="F633" s="284">
        <f t="shared" si="34"/>
        <v>13200</v>
      </c>
    </row>
    <row r="634" spans="1:6">
      <c r="A634" s="286" t="s">
        <v>778</v>
      </c>
      <c r="B634" s="284">
        <v>100</v>
      </c>
      <c r="C634" s="284">
        <f t="shared" si="29"/>
        <v>100</v>
      </c>
      <c r="D634" s="284">
        <f t="shared" si="33"/>
        <v>1.2</v>
      </c>
      <c r="E634" s="284">
        <f t="shared" si="30"/>
        <v>1.5</v>
      </c>
      <c r="F634" s="284">
        <f t="shared" si="34"/>
        <v>13200</v>
      </c>
    </row>
    <row r="635" spans="1:6">
      <c r="A635" s="286" t="s">
        <v>779</v>
      </c>
      <c r="B635" s="284">
        <v>120</v>
      </c>
      <c r="C635" s="284">
        <f t="shared" si="29"/>
        <v>120</v>
      </c>
      <c r="D635" s="284">
        <f t="shared" si="33"/>
        <v>1.92</v>
      </c>
      <c r="E635" s="284">
        <f t="shared" si="30"/>
        <v>2.4</v>
      </c>
      <c r="F635" s="284">
        <f t="shared" si="34"/>
        <v>16800</v>
      </c>
    </row>
    <row r="636" spans="1:6">
      <c r="A636" s="286" t="s">
        <v>780</v>
      </c>
      <c r="B636" s="284">
        <v>160</v>
      </c>
      <c r="C636" s="284">
        <f t="shared" si="29"/>
        <v>160</v>
      </c>
      <c r="D636" s="284">
        <f t="shared" si="33"/>
        <v>2.72</v>
      </c>
      <c r="E636" s="284">
        <f t="shared" si="30"/>
        <v>3.4</v>
      </c>
      <c r="F636" s="284">
        <f t="shared" si="34"/>
        <v>19800</v>
      </c>
    </row>
    <row r="637" spans="1:6">
      <c r="A637" s="286" t="s">
        <v>781</v>
      </c>
      <c r="B637" s="284">
        <v>170</v>
      </c>
      <c r="C637" s="284">
        <f t="shared" si="29"/>
        <v>170</v>
      </c>
      <c r="D637" s="284">
        <f t="shared" si="33"/>
        <v>3.06</v>
      </c>
      <c r="E637" s="284">
        <f t="shared" si="30"/>
        <v>3.8250000000000002</v>
      </c>
      <c r="F637" s="284">
        <f t="shared" si="34"/>
        <v>21000</v>
      </c>
    </row>
    <row r="638" spans="1:6">
      <c r="A638" s="286" t="s">
        <v>782</v>
      </c>
      <c r="B638" s="284">
        <v>180</v>
      </c>
      <c r="C638" s="284">
        <f t="shared" si="29"/>
        <v>180</v>
      </c>
      <c r="D638" s="284">
        <f t="shared" si="33"/>
        <v>2.52</v>
      </c>
      <c r="E638" s="284">
        <f t="shared" si="30"/>
        <v>3.15</v>
      </c>
      <c r="F638" s="284">
        <f t="shared" si="34"/>
        <v>19200</v>
      </c>
    </row>
    <row r="639" spans="1:6">
      <c r="A639" s="286" t="s">
        <v>783</v>
      </c>
      <c r="B639" s="284">
        <v>140</v>
      </c>
      <c r="C639" s="284">
        <f t="shared" si="29"/>
        <v>140</v>
      </c>
      <c r="D639" s="284">
        <f t="shared" si="33"/>
        <v>1.96</v>
      </c>
      <c r="E639" s="284">
        <f t="shared" si="30"/>
        <v>2.4500000000000002</v>
      </c>
      <c r="F639" s="284">
        <f t="shared" si="34"/>
        <v>16800</v>
      </c>
    </row>
    <row r="640" spans="1:6">
      <c r="A640" s="286" t="s">
        <v>784</v>
      </c>
      <c r="B640" s="284">
        <v>140</v>
      </c>
      <c r="C640" s="284">
        <f t="shared" si="29"/>
        <v>140</v>
      </c>
      <c r="D640" s="284">
        <f t="shared" si="33"/>
        <v>1.82</v>
      </c>
      <c r="E640" s="284">
        <f t="shared" si="30"/>
        <v>2.2749999999999999</v>
      </c>
      <c r="F640" s="284">
        <f t="shared" si="34"/>
        <v>16200</v>
      </c>
    </row>
    <row r="641" spans="1:6">
      <c r="A641" s="286" t="s">
        <v>785</v>
      </c>
      <c r="B641" s="284">
        <v>130</v>
      </c>
      <c r="C641" s="284">
        <f t="shared" si="29"/>
        <v>130</v>
      </c>
      <c r="D641" s="284">
        <f t="shared" si="33"/>
        <v>1.69</v>
      </c>
      <c r="E641" s="284">
        <f t="shared" si="30"/>
        <v>2.1124999999999998</v>
      </c>
      <c r="F641" s="284">
        <f t="shared" si="34"/>
        <v>15600</v>
      </c>
    </row>
    <row r="642" spans="1:6">
      <c r="A642" s="286" t="s">
        <v>786</v>
      </c>
      <c r="B642" s="284">
        <v>130</v>
      </c>
      <c r="C642" s="284">
        <f t="shared" si="29"/>
        <v>130</v>
      </c>
      <c r="D642" s="284">
        <f t="shared" si="33"/>
        <v>1.69</v>
      </c>
      <c r="E642" s="284">
        <f t="shared" si="30"/>
        <v>2.1124999999999998</v>
      </c>
      <c r="F642" s="284">
        <f t="shared" si="34"/>
        <v>15600</v>
      </c>
    </row>
    <row r="643" spans="1:6">
      <c r="A643" s="286" t="s">
        <v>787</v>
      </c>
      <c r="B643" s="284">
        <v>130</v>
      </c>
      <c r="C643" s="284">
        <f t="shared" si="29"/>
        <v>130</v>
      </c>
      <c r="D643" s="284">
        <f t="shared" si="33"/>
        <v>1.95</v>
      </c>
      <c r="E643" s="284">
        <f t="shared" si="30"/>
        <v>2.4375</v>
      </c>
      <c r="F643" s="284">
        <f t="shared" si="34"/>
        <v>16800</v>
      </c>
    </row>
    <row r="644" spans="1:6">
      <c r="A644" s="286" t="s">
        <v>788</v>
      </c>
      <c r="B644" s="284">
        <v>150</v>
      </c>
      <c r="C644" s="284">
        <f t="shared" si="29"/>
        <v>150</v>
      </c>
      <c r="D644" s="284">
        <f t="shared" si="33"/>
        <v>2.5499999999999998</v>
      </c>
      <c r="E644" s="284">
        <f t="shared" si="30"/>
        <v>3.1875</v>
      </c>
      <c r="F644" s="284">
        <f t="shared" si="34"/>
        <v>19200</v>
      </c>
    </row>
    <row r="645" spans="1:6">
      <c r="A645" s="286" t="s">
        <v>789</v>
      </c>
      <c r="B645" s="284">
        <v>170</v>
      </c>
      <c r="C645" s="284">
        <f t="shared" ref="C645:C676" si="35">B645</f>
        <v>170</v>
      </c>
      <c r="D645" s="284">
        <f t="shared" si="33"/>
        <v>2.89</v>
      </c>
      <c r="E645" s="284">
        <f t="shared" ref="E645:E676" si="36">D645*$C$513</f>
        <v>3.6124999999999998</v>
      </c>
      <c r="F645" s="284">
        <f t="shared" si="34"/>
        <v>20400</v>
      </c>
    </row>
    <row r="646" spans="1:6">
      <c r="A646" s="286" t="s">
        <v>790</v>
      </c>
      <c r="B646" s="284">
        <v>170</v>
      </c>
      <c r="C646" s="284">
        <f t="shared" si="35"/>
        <v>170</v>
      </c>
      <c r="D646" s="284">
        <f t="shared" si="33"/>
        <v>2.89</v>
      </c>
      <c r="E646" s="284">
        <f t="shared" si="36"/>
        <v>3.6124999999999998</v>
      </c>
      <c r="F646" s="284">
        <f t="shared" si="34"/>
        <v>20400</v>
      </c>
    </row>
    <row r="647" spans="1:6">
      <c r="A647" s="286" t="s">
        <v>791</v>
      </c>
      <c r="B647" s="284">
        <v>170</v>
      </c>
      <c r="C647" s="284">
        <f t="shared" si="35"/>
        <v>170</v>
      </c>
      <c r="D647" s="284">
        <f t="shared" si="33"/>
        <v>3.06</v>
      </c>
      <c r="E647" s="284">
        <f t="shared" si="36"/>
        <v>3.8250000000000002</v>
      </c>
      <c r="F647" s="284">
        <f t="shared" si="34"/>
        <v>21000</v>
      </c>
    </row>
    <row r="648" spans="1:6">
      <c r="A648" s="286" t="s">
        <v>792</v>
      </c>
      <c r="B648" s="284">
        <v>180</v>
      </c>
      <c r="C648" s="284">
        <f t="shared" si="35"/>
        <v>180</v>
      </c>
      <c r="D648" s="284">
        <f t="shared" si="33"/>
        <v>3.06</v>
      </c>
      <c r="E648" s="284">
        <f t="shared" si="36"/>
        <v>3.8250000000000002</v>
      </c>
      <c r="F648" s="284">
        <f t="shared" si="34"/>
        <v>21000</v>
      </c>
    </row>
    <row r="649" spans="1:6">
      <c r="A649" s="286" t="s">
        <v>793</v>
      </c>
      <c r="B649" s="284">
        <v>170</v>
      </c>
      <c r="C649" s="284">
        <f t="shared" si="35"/>
        <v>170</v>
      </c>
      <c r="D649" s="284">
        <f t="shared" si="33"/>
        <v>3.06</v>
      </c>
      <c r="E649" s="284">
        <f t="shared" si="36"/>
        <v>3.8250000000000002</v>
      </c>
      <c r="F649" s="284">
        <f t="shared" si="34"/>
        <v>21000</v>
      </c>
    </row>
    <row r="650" spans="1:6">
      <c r="A650" s="286" t="s">
        <v>794</v>
      </c>
      <c r="B650" s="284">
        <v>180</v>
      </c>
      <c r="C650" s="284">
        <f t="shared" si="35"/>
        <v>180</v>
      </c>
      <c r="D650" s="284">
        <f t="shared" si="33"/>
        <v>3.24</v>
      </c>
      <c r="E650" s="284">
        <f t="shared" si="36"/>
        <v>4.05</v>
      </c>
      <c r="F650" s="284">
        <f t="shared" si="34"/>
        <v>21600</v>
      </c>
    </row>
    <row r="651" spans="1:6">
      <c r="A651" s="286" t="s">
        <v>795</v>
      </c>
      <c r="B651" s="284">
        <v>180</v>
      </c>
      <c r="C651" s="284">
        <f t="shared" si="35"/>
        <v>180</v>
      </c>
      <c r="D651" s="284">
        <f t="shared" si="33"/>
        <v>2.16</v>
      </c>
      <c r="E651" s="284">
        <f t="shared" si="36"/>
        <v>2.7</v>
      </c>
      <c r="F651" s="284">
        <f t="shared" si="34"/>
        <v>18000</v>
      </c>
    </row>
    <row r="652" spans="1:6">
      <c r="A652" s="286" t="s">
        <v>796</v>
      </c>
      <c r="B652" s="284">
        <v>120</v>
      </c>
      <c r="C652" s="284">
        <f t="shared" si="35"/>
        <v>120</v>
      </c>
      <c r="D652" s="284">
        <f t="shared" si="33"/>
        <v>1.44</v>
      </c>
      <c r="E652" s="284">
        <f t="shared" si="36"/>
        <v>1.8</v>
      </c>
      <c r="F652" s="284">
        <f t="shared" si="34"/>
        <v>14400</v>
      </c>
    </row>
    <row r="653" spans="1:6">
      <c r="A653" s="286" t="s">
        <v>797</v>
      </c>
      <c r="B653" s="284">
        <v>120</v>
      </c>
      <c r="C653" s="284">
        <f t="shared" si="35"/>
        <v>120</v>
      </c>
      <c r="D653" s="284">
        <f t="shared" si="33"/>
        <v>1.44</v>
      </c>
      <c r="E653" s="284">
        <f t="shared" si="36"/>
        <v>1.8</v>
      </c>
      <c r="F653" s="284">
        <f t="shared" si="34"/>
        <v>14400</v>
      </c>
    </row>
    <row r="654" spans="1:6">
      <c r="A654" s="286" t="s">
        <v>798</v>
      </c>
      <c r="B654" s="284">
        <v>120</v>
      </c>
      <c r="C654" s="284">
        <f t="shared" si="35"/>
        <v>120</v>
      </c>
      <c r="D654" s="284">
        <f t="shared" si="33"/>
        <v>1.8</v>
      </c>
      <c r="E654" s="284">
        <f t="shared" si="36"/>
        <v>2.25</v>
      </c>
      <c r="F654" s="284">
        <f t="shared" si="34"/>
        <v>16200</v>
      </c>
    </row>
    <row r="655" spans="1:6">
      <c r="A655" s="286" t="s">
        <v>799</v>
      </c>
      <c r="B655" s="284">
        <v>150</v>
      </c>
      <c r="C655" s="284">
        <f t="shared" si="35"/>
        <v>150</v>
      </c>
      <c r="D655" s="284">
        <f t="shared" si="33"/>
        <v>2.4</v>
      </c>
      <c r="E655" s="284">
        <f t="shared" si="36"/>
        <v>3</v>
      </c>
      <c r="F655" s="284">
        <f t="shared" si="34"/>
        <v>18600</v>
      </c>
    </row>
    <row r="656" spans="1:6">
      <c r="A656" s="286" t="s">
        <v>800</v>
      </c>
      <c r="B656" s="284">
        <v>160</v>
      </c>
      <c r="C656" s="284">
        <f t="shared" si="35"/>
        <v>160</v>
      </c>
      <c r="D656" s="284">
        <f t="shared" si="33"/>
        <v>2.4</v>
      </c>
      <c r="E656" s="284">
        <f t="shared" si="36"/>
        <v>3</v>
      </c>
      <c r="F656" s="284">
        <f t="shared" si="34"/>
        <v>18600</v>
      </c>
    </row>
    <row r="657" spans="1:6">
      <c r="A657" s="286" t="s">
        <v>801</v>
      </c>
      <c r="B657" s="284">
        <v>150</v>
      </c>
      <c r="C657" s="284">
        <f t="shared" si="35"/>
        <v>150</v>
      </c>
      <c r="D657" s="284">
        <f t="shared" si="33"/>
        <v>2.25</v>
      </c>
      <c r="E657" s="284">
        <f t="shared" si="36"/>
        <v>2.8125</v>
      </c>
      <c r="F657" s="284">
        <f t="shared" si="34"/>
        <v>18000</v>
      </c>
    </row>
    <row r="658" spans="1:6">
      <c r="A658" s="286" t="s">
        <v>802</v>
      </c>
      <c r="B658" s="284">
        <v>150</v>
      </c>
      <c r="C658" s="284">
        <f t="shared" si="35"/>
        <v>150</v>
      </c>
      <c r="D658" s="284">
        <f t="shared" ref="D658:D676" si="37">B658*C658/10000</f>
        <v>2.25</v>
      </c>
      <c r="E658" s="284">
        <f t="shared" si="36"/>
        <v>2.8125</v>
      </c>
      <c r="F658" s="284">
        <f t="shared" ref="F658:F676" si="38">(B658*2+C658*2)*30</f>
        <v>18000</v>
      </c>
    </row>
    <row r="659" spans="1:6">
      <c r="A659" s="286" t="s">
        <v>803</v>
      </c>
      <c r="B659" s="284">
        <v>150</v>
      </c>
      <c r="C659" s="284">
        <f t="shared" si="35"/>
        <v>150</v>
      </c>
      <c r="D659" s="284">
        <f t="shared" si="37"/>
        <v>2.25</v>
      </c>
      <c r="E659" s="284">
        <f t="shared" si="36"/>
        <v>2.8125</v>
      </c>
      <c r="F659" s="284">
        <f t="shared" si="38"/>
        <v>18000</v>
      </c>
    </row>
    <row r="660" spans="1:6">
      <c r="A660" s="286" t="s">
        <v>804</v>
      </c>
      <c r="B660" s="284">
        <v>150</v>
      </c>
      <c r="C660" s="284">
        <f t="shared" si="35"/>
        <v>150</v>
      </c>
      <c r="D660" s="284">
        <f t="shared" si="37"/>
        <v>2.25</v>
      </c>
      <c r="E660" s="284">
        <f t="shared" si="36"/>
        <v>2.8125</v>
      </c>
      <c r="F660" s="284">
        <f t="shared" si="38"/>
        <v>18000</v>
      </c>
    </row>
    <row r="661" spans="1:6">
      <c r="A661" s="286" t="s">
        <v>805</v>
      </c>
      <c r="B661" s="284">
        <v>150</v>
      </c>
      <c r="C661" s="284">
        <f t="shared" si="35"/>
        <v>150</v>
      </c>
      <c r="D661" s="284">
        <f t="shared" si="37"/>
        <v>2.25</v>
      </c>
      <c r="E661" s="284">
        <f t="shared" si="36"/>
        <v>2.8125</v>
      </c>
      <c r="F661" s="284">
        <f t="shared" si="38"/>
        <v>18000</v>
      </c>
    </row>
    <row r="662" spans="1:6">
      <c r="A662" s="286" t="s">
        <v>806</v>
      </c>
      <c r="B662" s="284">
        <v>160</v>
      </c>
      <c r="C662" s="284">
        <f t="shared" si="35"/>
        <v>160</v>
      </c>
      <c r="D662" s="284">
        <f t="shared" si="37"/>
        <v>2.56</v>
      </c>
      <c r="E662" s="284">
        <f t="shared" si="36"/>
        <v>3.2</v>
      </c>
      <c r="F662" s="284">
        <f t="shared" si="38"/>
        <v>19200</v>
      </c>
    </row>
    <row r="663" spans="1:6">
      <c r="A663" s="286" t="s">
        <v>807</v>
      </c>
      <c r="B663" s="284">
        <v>140</v>
      </c>
      <c r="C663" s="284">
        <f t="shared" si="35"/>
        <v>140</v>
      </c>
      <c r="D663" s="284">
        <f t="shared" si="37"/>
        <v>1.96</v>
      </c>
      <c r="E663" s="284">
        <f t="shared" si="36"/>
        <v>2.4500000000000002</v>
      </c>
      <c r="F663" s="284">
        <f t="shared" si="38"/>
        <v>16800</v>
      </c>
    </row>
    <row r="664" spans="1:6">
      <c r="A664" s="286" t="s">
        <v>808</v>
      </c>
      <c r="B664" s="284">
        <v>120</v>
      </c>
      <c r="C664" s="284">
        <f t="shared" si="35"/>
        <v>120</v>
      </c>
      <c r="D664" s="284">
        <f t="shared" si="37"/>
        <v>1.44</v>
      </c>
      <c r="E664" s="284">
        <f t="shared" si="36"/>
        <v>1.8</v>
      </c>
      <c r="F664" s="284">
        <f t="shared" si="38"/>
        <v>14400</v>
      </c>
    </row>
    <row r="665" spans="1:6">
      <c r="A665" s="286" t="s">
        <v>809</v>
      </c>
      <c r="B665" s="284">
        <v>130</v>
      </c>
      <c r="C665" s="284">
        <f t="shared" si="35"/>
        <v>130</v>
      </c>
      <c r="D665" s="284">
        <f t="shared" si="37"/>
        <v>1.69</v>
      </c>
      <c r="E665" s="284">
        <f t="shared" si="36"/>
        <v>2.1124999999999998</v>
      </c>
      <c r="F665" s="284">
        <f t="shared" si="38"/>
        <v>15600</v>
      </c>
    </row>
    <row r="666" spans="1:6">
      <c r="A666" s="286" t="s">
        <v>810</v>
      </c>
      <c r="B666" s="284">
        <v>160</v>
      </c>
      <c r="C666" s="284">
        <f t="shared" si="35"/>
        <v>160</v>
      </c>
      <c r="D666" s="284">
        <f t="shared" si="37"/>
        <v>2.56</v>
      </c>
      <c r="E666" s="284">
        <f t="shared" si="36"/>
        <v>3.2</v>
      </c>
      <c r="F666" s="284">
        <f t="shared" si="38"/>
        <v>19200</v>
      </c>
    </row>
    <row r="667" spans="1:6">
      <c r="A667" s="286" t="s">
        <v>811</v>
      </c>
      <c r="B667" s="284">
        <v>150</v>
      </c>
      <c r="C667" s="284">
        <f t="shared" si="35"/>
        <v>150</v>
      </c>
      <c r="D667" s="284">
        <f t="shared" si="37"/>
        <v>2.25</v>
      </c>
      <c r="E667" s="284">
        <f t="shared" si="36"/>
        <v>2.8125</v>
      </c>
      <c r="F667" s="284">
        <f t="shared" si="38"/>
        <v>18000</v>
      </c>
    </row>
    <row r="668" spans="1:6">
      <c r="A668" s="286" t="s">
        <v>812</v>
      </c>
      <c r="B668" s="284">
        <v>150</v>
      </c>
      <c r="C668" s="284">
        <f t="shared" si="35"/>
        <v>150</v>
      </c>
      <c r="D668" s="284">
        <f t="shared" si="37"/>
        <v>2.25</v>
      </c>
      <c r="E668" s="284">
        <f t="shared" si="36"/>
        <v>2.8125</v>
      </c>
      <c r="F668" s="284">
        <f t="shared" si="38"/>
        <v>18000</v>
      </c>
    </row>
    <row r="669" spans="1:6">
      <c r="A669" s="286" t="s">
        <v>813</v>
      </c>
      <c r="B669" s="284">
        <v>150</v>
      </c>
      <c r="C669" s="284">
        <f t="shared" si="35"/>
        <v>150</v>
      </c>
      <c r="D669" s="284">
        <f t="shared" si="37"/>
        <v>2.25</v>
      </c>
      <c r="E669" s="284">
        <f t="shared" si="36"/>
        <v>2.8125</v>
      </c>
      <c r="F669" s="284">
        <f t="shared" si="38"/>
        <v>18000</v>
      </c>
    </row>
    <row r="670" spans="1:6">
      <c r="A670" s="286" t="s">
        <v>814</v>
      </c>
      <c r="B670" s="284">
        <v>150</v>
      </c>
      <c r="C670" s="284">
        <f t="shared" si="35"/>
        <v>150</v>
      </c>
      <c r="D670" s="284">
        <f t="shared" si="37"/>
        <v>2.25</v>
      </c>
      <c r="E670" s="284">
        <f t="shared" si="36"/>
        <v>2.8125</v>
      </c>
      <c r="F670" s="284">
        <f t="shared" si="38"/>
        <v>18000</v>
      </c>
    </row>
    <row r="671" spans="1:6">
      <c r="A671" s="286" t="s">
        <v>815</v>
      </c>
      <c r="B671" s="284">
        <v>150</v>
      </c>
      <c r="C671" s="284">
        <f t="shared" si="35"/>
        <v>150</v>
      </c>
      <c r="D671" s="284">
        <f t="shared" si="37"/>
        <v>2.25</v>
      </c>
      <c r="E671" s="284">
        <f t="shared" si="36"/>
        <v>2.8125</v>
      </c>
      <c r="F671" s="284">
        <f t="shared" si="38"/>
        <v>18000</v>
      </c>
    </row>
    <row r="672" spans="1:6">
      <c r="A672" s="286" t="s">
        <v>816</v>
      </c>
      <c r="B672" s="284">
        <v>150</v>
      </c>
      <c r="C672" s="284">
        <f t="shared" si="35"/>
        <v>150</v>
      </c>
      <c r="D672" s="284">
        <f t="shared" si="37"/>
        <v>2.25</v>
      </c>
      <c r="E672" s="284">
        <f t="shared" si="36"/>
        <v>2.8125</v>
      </c>
      <c r="F672" s="284">
        <f t="shared" si="38"/>
        <v>18000</v>
      </c>
    </row>
    <row r="673" spans="1:6">
      <c r="A673" s="286" t="s">
        <v>817</v>
      </c>
      <c r="B673" s="284">
        <v>150</v>
      </c>
      <c r="C673" s="284">
        <f t="shared" si="35"/>
        <v>150</v>
      </c>
      <c r="D673" s="284">
        <f t="shared" si="37"/>
        <v>2.25</v>
      </c>
      <c r="E673" s="284">
        <f t="shared" si="36"/>
        <v>2.8125</v>
      </c>
      <c r="F673" s="284">
        <f t="shared" si="38"/>
        <v>18000</v>
      </c>
    </row>
    <row r="674" spans="1:6">
      <c r="A674" s="286" t="s">
        <v>818</v>
      </c>
      <c r="B674" s="284">
        <v>160</v>
      </c>
      <c r="C674" s="284">
        <f t="shared" si="35"/>
        <v>160</v>
      </c>
      <c r="D674" s="284">
        <f t="shared" si="37"/>
        <v>2.56</v>
      </c>
      <c r="E674" s="284">
        <f t="shared" si="36"/>
        <v>3.2</v>
      </c>
      <c r="F674" s="284">
        <f t="shared" si="38"/>
        <v>19200</v>
      </c>
    </row>
    <row r="675" spans="1:6">
      <c r="A675" s="286" t="s">
        <v>819</v>
      </c>
      <c r="B675" s="284">
        <v>170</v>
      </c>
      <c r="C675" s="284">
        <f t="shared" si="35"/>
        <v>170</v>
      </c>
      <c r="D675" s="284">
        <f t="shared" si="37"/>
        <v>2.89</v>
      </c>
      <c r="E675" s="284">
        <f t="shared" si="36"/>
        <v>3.6124999999999998</v>
      </c>
      <c r="F675" s="284">
        <f t="shared" si="38"/>
        <v>20400</v>
      </c>
    </row>
    <row r="676" spans="1:6">
      <c r="A676" s="286" t="s">
        <v>820</v>
      </c>
      <c r="B676" s="284">
        <v>130</v>
      </c>
      <c r="C676" s="284">
        <f t="shared" si="35"/>
        <v>130</v>
      </c>
      <c r="D676" s="284">
        <f t="shared" si="37"/>
        <v>1.69</v>
      </c>
      <c r="E676" s="284">
        <f t="shared" si="36"/>
        <v>2.1124999999999998</v>
      </c>
      <c r="F676" s="284">
        <f t="shared" si="38"/>
        <v>15600</v>
      </c>
    </row>
    <row r="677" spans="1:6">
      <c r="D677" s="286">
        <f>SUM(D516:D676)</f>
        <v>360.27</v>
      </c>
      <c r="E677" s="286">
        <f>SUM(E516:E676)</f>
        <v>450.33749999999998</v>
      </c>
      <c r="F677" s="286">
        <f>SUM(F516:F676)</f>
        <v>2862600</v>
      </c>
    </row>
    <row r="679" spans="1:6">
      <c r="D679" s="286" t="s">
        <v>667</v>
      </c>
      <c r="E679" s="286" t="s">
        <v>668</v>
      </c>
      <c r="F679" s="286" t="s">
        <v>821</v>
      </c>
    </row>
    <row r="680" spans="1:6">
      <c r="D680" s="286">
        <f>SUM(D516:D676)</f>
        <v>360.27</v>
      </c>
      <c r="E680" s="286">
        <f>SUM(E516:E676)</f>
        <v>450.33749999999998</v>
      </c>
      <c r="F680" s="286">
        <f>F677/10000</f>
        <v>286.26</v>
      </c>
    </row>
  </sheetData>
  <mergeCells count="187">
    <mergeCell ref="A512:G512"/>
    <mergeCell ref="A473:C473"/>
    <mergeCell ref="A464:G464"/>
    <mergeCell ref="A465:G465"/>
    <mergeCell ref="A466:C466"/>
    <mergeCell ref="A467:C467"/>
    <mergeCell ref="A468:C468"/>
    <mergeCell ref="A469:G469"/>
    <mergeCell ref="A470:G470"/>
    <mergeCell ref="A471:C471"/>
    <mergeCell ref="A472:C472"/>
    <mergeCell ref="A493:G493"/>
    <mergeCell ref="A494:C494"/>
    <mergeCell ref="A495:C495"/>
    <mergeCell ref="A496:C496"/>
    <mergeCell ref="A497:C497"/>
    <mergeCell ref="A474:G474"/>
    <mergeCell ref="A475:G475"/>
    <mergeCell ref="A476:C476"/>
    <mergeCell ref="A478:C478"/>
    <mergeCell ref="A479:C479"/>
    <mergeCell ref="A477:C477"/>
    <mergeCell ref="A434:A435"/>
    <mergeCell ref="B434:C434"/>
    <mergeCell ref="D434:D435"/>
    <mergeCell ref="E434:E435"/>
    <mergeCell ref="A433:E433"/>
    <mergeCell ref="A371:G371"/>
    <mergeCell ref="A372:G372"/>
    <mergeCell ref="A404:G404"/>
    <mergeCell ref="A359:D359"/>
    <mergeCell ref="A360:G360"/>
    <mergeCell ref="A364:D364"/>
    <mergeCell ref="A365:D365"/>
    <mergeCell ref="A366:G366"/>
    <mergeCell ref="A367:G367"/>
    <mergeCell ref="A368:C368"/>
    <mergeCell ref="A369:C369"/>
    <mergeCell ref="A370:C370"/>
    <mergeCell ref="A345:G345"/>
    <mergeCell ref="A344:D344"/>
    <mergeCell ref="A350:D350"/>
    <mergeCell ref="A351:D351"/>
    <mergeCell ref="A352:G352"/>
    <mergeCell ref="A353:G353"/>
    <mergeCell ref="A331:G331"/>
    <mergeCell ref="A332:G332"/>
    <mergeCell ref="A333:C333"/>
    <mergeCell ref="A334:C334"/>
    <mergeCell ref="A335:C335"/>
    <mergeCell ref="A336:G336"/>
    <mergeCell ref="A337:G337"/>
    <mergeCell ref="A274:G274"/>
    <mergeCell ref="A281:C281"/>
    <mergeCell ref="A282:C282"/>
    <mergeCell ref="A283:G283"/>
    <mergeCell ref="A284:G284"/>
    <mergeCell ref="A306:C306"/>
    <mergeCell ref="A307:G307"/>
    <mergeCell ref="A329:C329"/>
    <mergeCell ref="A330:C330"/>
    <mergeCell ref="A203:G203"/>
    <mergeCell ref="A204:G204"/>
    <mergeCell ref="A233:C233"/>
    <mergeCell ref="A234:G234"/>
    <mergeCell ref="A261:C261"/>
    <mergeCell ref="A262:C262"/>
    <mergeCell ref="A263:G263"/>
    <mergeCell ref="A264:G264"/>
    <mergeCell ref="A273:C273"/>
    <mergeCell ref="A70:C70"/>
    <mergeCell ref="A72:G72"/>
    <mergeCell ref="A1:G1"/>
    <mergeCell ref="A6:G6"/>
    <mergeCell ref="A42:G42"/>
    <mergeCell ref="A5:G5"/>
    <mergeCell ref="A3:F3"/>
    <mergeCell ref="A4:F4"/>
    <mergeCell ref="A2:G2"/>
    <mergeCell ref="A41:C41"/>
    <mergeCell ref="A71:C71"/>
    <mergeCell ref="F73:F74"/>
    <mergeCell ref="G73:G74"/>
    <mergeCell ref="A82:A83"/>
    <mergeCell ref="B82:C82"/>
    <mergeCell ref="D82:D83"/>
    <mergeCell ref="E82:E83"/>
    <mergeCell ref="F82:F83"/>
    <mergeCell ref="G82:G83"/>
    <mergeCell ref="B73:C73"/>
    <mergeCell ref="A73:A74"/>
    <mergeCell ref="D73:D74"/>
    <mergeCell ref="E73:E74"/>
    <mergeCell ref="B93:C93"/>
    <mergeCell ref="B94:C94"/>
    <mergeCell ref="B95:C95"/>
    <mergeCell ref="B96:C96"/>
    <mergeCell ref="B97:C97"/>
    <mergeCell ref="B101:C101"/>
    <mergeCell ref="B102:C102"/>
    <mergeCell ref="A90:G90"/>
    <mergeCell ref="A91:A92"/>
    <mergeCell ref="B91:C91"/>
    <mergeCell ref="D91:D92"/>
    <mergeCell ref="E91:E92"/>
    <mergeCell ref="F91:F92"/>
    <mergeCell ref="G91:G92"/>
    <mergeCell ref="B92:C92"/>
    <mergeCell ref="B98:C98"/>
    <mergeCell ref="B99:C99"/>
    <mergeCell ref="B100:C100"/>
    <mergeCell ref="A105:A106"/>
    <mergeCell ref="B108:C108"/>
    <mergeCell ref="D105:D106"/>
    <mergeCell ref="E105:E106"/>
    <mergeCell ref="F105:F106"/>
    <mergeCell ref="G105:G106"/>
    <mergeCell ref="B106:C106"/>
    <mergeCell ref="B105:C105"/>
    <mergeCell ref="B107:C107"/>
    <mergeCell ref="B133:C133"/>
    <mergeCell ref="B126:C126"/>
    <mergeCell ref="B127:C127"/>
    <mergeCell ref="B128:C128"/>
    <mergeCell ref="A122:F122"/>
    <mergeCell ref="A123:G123"/>
    <mergeCell ref="A124:A125"/>
    <mergeCell ref="D124:D125"/>
    <mergeCell ref="E124:E125"/>
    <mergeCell ref="F124:F125"/>
    <mergeCell ref="G124:G125"/>
    <mergeCell ref="B129:C129"/>
    <mergeCell ref="A130:F130"/>
    <mergeCell ref="A131:G131"/>
    <mergeCell ref="A132:A133"/>
    <mergeCell ref="B132:C132"/>
    <mergeCell ref="D132:D133"/>
    <mergeCell ref="E132:E133"/>
    <mergeCell ref="F132:F133"/>
    <mergeCell ref="G132:G133"/>
    <mergeCell ref="B121:C121"/>
    <mergeCell ref="B124:C124"/>
    <mergeCell ref="B125:C125"/>
    <mergeCell ref="G118:G119"/>
    <mergeCell ref="B119:C119"/>
    <mergeCell ref="B120:C120"/>
    <mergeCell ref="H73:H74"/>
    <mergeCell ref="H82:H83"/>
    <mergeCell ref="A103:F103"/>
    <mergeCell ref="A116:F116"/>
    <mergeCell ref="A118:A119"/>
    <mergeCell ref="B118:C118"/>
    <mergeCell ref="D118:D119"/>
    <mergeCell ref="E118:E119"/>
    <mergeCell ref="F118:F119"/>
    <mergeCell ref="B114:C114"/>
    <mergeCell ref="B115:C115"/>
    <mergeCell ref="A117:G117"/>
    <mergeCell ref="B110:C110"/>
    <mergeCell ref="B111:C111"/>
    <mergeCell ref="B112:C112"/>
    <mergeCell ref="B113:C113"/>
    <mergeCell ref="B109:C109"/>
    <mergeCell ref="A104:G104"/>
    <mergeCell ref="A174:G174"/>
    <mergeCell ref="A201:C201"/>
    <mergeCell ref="A202:C202"/>
    <mergeCell ref="B139:C139"/>
    <mergeCell ref="A140:F140"/>
    <mergeCell ref="A141:G141"/>
    <mergeCell ref="A142:G142"/>
    <mergeCell ref="A173:C173"/>
    <mergeCell ref="B134:C134"/>
    <mergeCell ref="B135:C135"/>
    <mergeCell ref="B136:C136"/>
    <mergeCell ref="B138:C138"/>
    <mergeCell ref="B137:C137"/>
    <mergeCell ref="A443:E443"/>
    <mergeCell ref="A444:A445"/>
    <mergeCell ref="B444:C444"/>
    <mergeCell ref="D444:D445"/>
    <mergeCell ref="E444:E445"/>
    <mergeCell ref="A454:E454"/>
    <mergeCell ref="A455:A456"/>
    <mergeCell ref="B455:C455"/>
    <mergeCell ref="D455:D456"/>
    <mergeCell ref="E455:E456"/>
  </mergeCells>
  <pageMargins left="0.511811024" right="0.511811024" top="0.78740157499999996" bottom="0.78740157499999996" header="0.31496062000000002" footer="0.31496062000000002"/>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H27" sqref="H27"/>
    </sheetView>
  </sheetViews>
  <sheetFormatPr defaultRowHeight="15"/>
  <cols>
    <col min="8" max="8" width="13.140625" customWidth="1"/>
  </cols>
  <sheetData>
    <row r="1" spans="1:8" ht="18.75">
      <c r="A1" s="742" t="s">
        <v>175</v>
      </c>
      <c r="B1" s="742"/>
      <c r="C1" s="742"/>
      <c r="D1" s="742"/>
      <c r="E1" s="742"/>
      <c r="F1" s="742"/>
      <c r="G1" s="742"/>
      <c r="H1" s="742"/>
    </row>
    <row r="2" spans="1:8">
      <c r="A2" s="741" t="s">
        <v>165</v>
      </c>
      <c r="B2" s="741"/>
      <c r="C2" s="741"/>
      <c r="D2" s="741"/>
      <c r="E2" s="741"/>
      <c r="F2" s="741"/>
      <c r="G2" s="741"/>
      <c r="H2" s="163">
        <v>14646.75</v>
      </c>
    </row>
    <row r="3" spans="1:8">
      <c r="A3" s="725" t="s">
        <v>171</v>
      </c>
      <c r="B3" s="725"/>
      <c r="C3" s="725"/>
      <c r="D3" s="725"/>
      <c r="E3" s="725"/>
      <c r="F3" s="725"/>
      <c r="G3" s="725"/>
      <c r="H3" s="725"/>
    </row>
    <row r="4" spans="1:8">
      <c r="A4" s="741" t="s">
        <v>166</v>
      </c>
      <c r="B4" s="741"/>
      <c r="C4" s="741"/>
      <c r="D4" s="741"/>
      <c r="E4" s="741"/>
      <c r="F4" s="741"/>
      <c r="G4" s="741"/>
      <c r="H4" s="163">
        <v>2890.75</v>
      </c>
    </row>
    <row r="5" spans="1:8">
      <c r="A5" s="741" t="s">
        <v>167</v>
      </c>
      <c r="B5" s="741"/>
      <c r="C5" s="741"/>
      <c r="D5" s="741"/>
      <c r="E5" s="741"/>
      <c r="F5" s="741"/>
      <c r="G5" s="741"/>
      <c r="H5" s="163">
        <v>1601.3</v>
      </c>
    </row>
    <row r="6" spans="1:8">
      <c r="A6" s="741" t="s">
        <v>168</v>
      </c>
      <c r="B6" s="741"/>
      <c r="C6" s="741"/>
      <c r="D6" s="741"/>
      <c r="E6" s="741"/>
      <c r="F6" s="741"/>
      <c r="G6" s="741"/>
      <c r="H6" s="163">
        <v>469.05</v>
      </c>
    </row>
    <row r="7" spans="1:8">
      <c r="A7" s="741" t="s">
        <v>169</v>
      </c>
      <c r="B7" s="741"/>
      <c r="C7" s="741"/>
      <c r="D7" s="741"/>
      <c r="E7" s="741"/>
      <c r="F7" s="741"/>
      <c r="G7" s="741"/>
      <c r="H7" s="163">
        <v>5.2</v>
      </c>
    </row>
    <row r="8" spans="1:8">
      <c r="A8" s="741" t="s">
        <v>274</v>
      </c>
      <c r="B8" s="741"/>
      <c r="C8" s="741"/>
      <c r="D8" s="741"/>
      <c r="E8" s="741"/>
      <c r="F8" s="741"/>
      <c r="G8" s="741"/>
      <c r="H8" s="163">
        <v>515</v>
      </c>
    </row>
    <row r="9" spans="1:8">
      <c r="A9" s="743" t="s">
        <v>170</v>
      </c>
      <c r="B9" s="743"/>
      <c r="C9" s="743"/>
      <c r="D9" s="743"/>
      <c r="E9" s="743"/>
      <c r="F9" s="743"/>
      <c r="G9" s="743"/>
      <c r="H9" s="164">
        <f>SUM(H4:H8)</f>
        <v>5481.3</v>
      </c>
    </row>
    <row r="10" spans="1:8">
      <c r="A10" s="725" t="s">
        <v>172</v>
      </c>
      <c r="B10" s="725"/>
      <c r="C10" s="725"/>
      <c r="D10" s="725"/>
      <c r="E10" s="725"/>
      <c r="F10" s="725"/>
      <c r="G10" s="725"/>
      <c r="H10" s="725"/>
    </row>
    <row r="11" spans="1:8">
      <c r="A11" s="741" t="s">
        <v>173</v>
      </c>
      <c r="B11" s="741"/>
      <c r="C11" s="741"/>
      <c r="D11" s="741"/>
      <c r="E11" s="741"/>
      <c r="F11" s="741"/>
      <c r="G11" s="741"/>
      <c r="H11" s="163">
        <v>4527</v>
      </c>
    </row>
    <row r="12" spans="1:8">
      <c r="A12" s="743" t="s">
        <v>174</v>
      </c>
      <c r="B12" s="743"/>
      <c r="C12" s="743"/>
      <c r="D12" s="743"/>
      <c r="E12" s="743"/>
      <c r="F12" s="743"/>
      <c r="G12" s="743"/>
      <c r="H12" s="164">
        <f>H11</f>
        <v>4527</v>
      </c>
    </row>
    <row r="13" spans="1:8">
      <c r="A13" s="725" t="s">
        <v>176</v>
      </c>
      <c r="B13" s="725"/>
      <c r="C13" s="725"/>
      <c r="D13" s="725"/>
      <c r="E13" s="725"/>
      <c r="F13" s="725"/>
      <c r="G13" s="725"/>
      <c r="H13" s="725"/>
    </row>
    <row r="14" spans="1:8">
      <c r="A14" s="741" t="s">
        <v>166</v>
      </c>
      <c r="B14" s="741"/>
      <c r="C14" s="741"/>
      <c r="D14" s="741"/>
      <c r="E14" s="741"/>
      <c r="F14" s="741"/>
      <c r="G14" s="741"/>
      <c r="H14" s="163">
        <v>3200.2</v>
      </c>
    </row>
    <row r="15" spans="1:8">
      <c r="A15" s="741" t="s">
        <v>167</v>
      </c>
      <c r="B15" s="741"/>
      <c r="C15" s="741"/>
      <c r="D15" s="741"/>
      <c r="E15" s="741"/>
      <c r="F15" s="741"/>
      <c r="G15" s="741"/>
      <c r="H15" s="163">
        <v>1614.25</v>
      </c>
    </row>
    <row r="16" spans="1:8">
      <c r="A16" s="741" t="s">
        <v>168</v>
      </c>
      <c r="B16" s="741"/>
      <c r="C16" s="741"/>
      <c r="D16" s="741"/>
      <c r="E16" s="741"/>
      <c r="F16" s="741"/>
      <c r="G16" s="741"/>
      <c r="H16" s="163">
        <v>566.75</v>
      </c>
    </row>
    <row r="17" spans="1:8">
      <c r="A17" s="741" t="s">
        <v>177</v>
      </c>
      <c r="B17" s="741"/>
      <c r="C17" s="741"/>
      <c r="D17" s="741"/>
      <c r="E17" s="741"/>
      <c r="F17" s="741"/>
      <c r="G17" s="741"/>
      <c r="H17" s="163">
        <v>515</v>
      </c>
    </row>
    <row r="18" spans="1:8">
      <c r="A18" s="741" t="s">
        <v>178</v>
      </c>
      <c r="B18" s="741"/>
      <c r="C18" s="741"/>
      <c r="D18" s="741"/>
      <c r="E18" s="741"/>
      <c r="F18" s="741"/>
      <c r="G18" s="741"/>
      <c r="H18" s="163">
        <v>5.2</v>
      </c>
    </row>
    <row r="19" spans="1:8">
      <c r="A19" s="743" t="s">
        <v>179</v>
      </c>
      <c r="B19" s="743"/>
      <c r="C19" s="743"/>
      <c r="D19" s="743"/>
      <c r="E19" s="743"/>
      <c r="F19" s="743"/>
      <c r="G19" s="743"/>
      <c r="H19" s="164">
        <f>SUM(H14:H18)</f>
        <v>5901.4</v>
      </c>
    </row>
    <row r="20" spans="1:8">
      <c r="A20" s="725" t="s">
        <v>180</v>
      </c>
      <c r="B20" s="725"/>
      <c r="C20" s="725"/>
      <c r="D20" s="725"/>
      <c r="E20" s="725"/>
      <c r="F20" s="725"/>
      <c r="G20" s="725"/>
      <c r="H20" s="725"/>
    </row>
    <row r="21" spans="1:8">
      <c r="A21" s="741" t="s">
        <v>181</v>
      </c>
      <c r="B21" s="741"/>
      <c r="C21" s="741"/>
      <c r="D21" s="741"/>
      <c r="E21" s="741"/>
      <c r="F21" s="741"/>
      <c r="G21" s="741"/>
      <c r="H21" s="163">
        <v>754.6</v>
      </c>
    </row>
    <row r="22" spans="1:8">
      <c r="A22" s="741" t="s">
        <v>182</v>
      </c>
      <c r="B22" s="741"/>
      <c r="C22" s="741"/>
      <c r="D22" s="741"/>
      <c r="E22" s="741"/>
      <c r="F22" s="741"/>
      <c r="G22" s="741"/>
      <c r="H22" s="163">
        <v>109.7</v>
      </c>
    </row>
    <row r="23" spans="1:8">
      <c r="A23" s="741" t="s">
        <v>183</v>
      </c>
      <c r="B23" s="741"/>
      <c r="C23" s="741"/>
      <c r="D23" s="741"/>
      <c r="E23" s="741"/>
      <c r="F23" s="741"/>
      <c r="G23" s="741"/>
      <c r="H23" s="163">
        <v>351.9</v>
      </c>
    </row>
    <row r="24" spans="1:8">
      <c r="A24" s="741" t="s">
        <v>275</v>
      </c>
      <c r="B24" s="741"/>
      <c r="C24" s="741"/>
      <c r="D24" s="741"/>
      <c r="E24" s="741"/>
      <c r="F24" s="741"/>
      <c r="G24" s="741"/>
      <c r="H24" s="163">
        <v>3552</v>
      </c>
    </row>
    <row r="25" spans="1:8">
      <c r="A25" s="741" t="s">
        <v>184</v>
      </c>
      <c r="B25" s="741"/>
      <c r="C25" s="741"/>
      <c r="D25" s="741"/>
      <c r="E25" s="741"/>
      <c r="F25" s="741"/>
      <c r="G25" s="741"/>
      <c r="H25" s="163">
        <v>109.5</v>
      </c>
    </row>
    <row r="26" spans="1:8">
      <c r="A26" s="741" t="s">
        <v>185</v>
      </c>
      <c r="B26" s="741"/>
      <c r="C26" s="741"/>
      <c r="D26" s="741"/>
      <c r="E26" s="741"/>
      <c r="F26" s="741"/>
      <c r="G26" s="741"/>
      <c r="H26" s="163">
        <v>23.2</v>
      </c>
    </row>
    <row r="27" spans="1:8">
      <c r="A27" s="743" t="s">
        <v>186</v>
      </c>
      <c r="B27" s="743"/>
      <c r="C27" s="743"/>
      <c r="D27" s="743"/>
      <c r="E27" s="743"/>
      <c r="F27" s="743"/>
      <c r="G27" s="743"/>
      <c r="H27" s="164">
        <f>SUM(H21:H26)</f>
        <v>4900.8999999999996</v>
      </c>
    </row>
  </sheetData>
  <mergeCells count="27">
    <mergeCell ref="A27:G27"/>
    <mergeCell ref="A26:G26"/>
    <mergeCell ref="A23:G23"/>
    <mergeCell ref="A24:G24"/>
    <mergeCell ref="A25:G25"/>
    <mergeCell ref="A19:G19"/>
    <mergeCell ref="A20:H20"/>
    <mergeCell ref="A21:G21"/>
    <mergeCell ref="A22:G22"/>
    <mergeCell ref="A16:G16"/>
    <mergeCell ref="A17:G17"/>
    <mergeCell ref="A18:G18"/>
    <mergeCell ref="A12:G12"/>
    <mergeCell ref="A13:H13"/>
    <mergeCell ref="A14:G14"/>
    <mergeCell ref="A15:G15"/>
    <mergeCell ref="A8:G8"/>
    <mergeCell ref="A9:G9"/>
    <mergeCell ref="A10:H10"/>
    <mergeCell ref="A11:G11"/>
    <mergeCell ref="A5:G5"/>
    <mergeCell ref="A6:G6"/>
    <mergeCell ref="A7:G7"/>
    <mergeCell ref="A1:H1"/>
    <mergeCell ref="A3:H3"/>
    <mergeCell ref="A2:G2"/>
    <mergeCell ref="A4:G4"/>
  </mergeCell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3:H76"/>
  <sheetViews>
    <sheetView showGridLines="0" workbookViewId="0">
      <selection activeCell="D49" sqref="D49"/>
    </sheetView>
  </sheetViews>
  <sheetFormatPr defaultRowHeight="15"/>
  <cols>
    <col min="1" max="2" width="4.7109375" customWidth="1"/>
    <col min="3" max="3" width="19.42578125" customWidth="1"/>
    <col min="4" max="4" width="8.5703125" bestFit="1" customWidth="1"/>
    <col min="7" max="7" width="8.5703125" bestFit="1" customWidth="1"/>
    <col min="8" max="8" width="5.85546875" customWidth="1"/>
  </cols>
  <sheetData>
    <row r="3" spans="3:8">
      <c r="C3" s="749" t="s">
        <v>589</v>
      </c>
      <c r="D3" s="749"/>
      <c r="E3" s="749"/>
      <c r="F3" s="749"/>
      <c r="G3" s="749"/>
      <c r="H3" s="749"/>
    </row>
    <row r="4" spans="3:8">
      <c r="C4" s="749"/>
      <c r="D4" s="749"/>
      <c r="E4" s="749"/>
      <c r="F4" s="749"/>
      <c r="G4" s="749"/>
      <c r="H4" s="749"/>
    </row>
    <row r="5" spans="3:8" ht="15.75" thickBot="1"/>
    <row r="6" spans="3:8">
      <c r="C6" s="251" t="s">
        <v>590</v>
      </c>
      <c r="D6" s="252">
        <v>12.5</v>
      </c>
      <c r="E6" s="253" t="s">
        <v>14</v>
      </c>
      <c r="F6" s="254" t="s">
        <v>591</v>
      </c>
      <c r="G6" s="252">
        <f>D6*7.5</f>
        <v>93.75</v>
      </c>
      <c r="H6" s="255" t="s">
        <v>16</v>
      </c>
    </row>
    <row r="7" spans="3:8" ht="15.75" thickBot="1">
      <c r="C7" s="256" t="s">
        <v>592</v>
      </c>
      <c r="D7" s="257">
        <v>7.5</v>
      </c>
      <c r="E7" s="258" t="s">
        <v>14</v>
      </c>
      <c r="F7" s="259" t="s">
        <v>593</v>
      </c>
      <c r="G7" s="257">
        <f>D7*7.5</f>
        <v>56.25</v>
      </c>
      <c r="H7" s="260" t="s">
        <v>16</v>
      </c>
    </row>
    <row r="8" spans="3:8" ht="15.75" thickBot="1">
      <c r="C8" s="261"/>
    </row>
    <row r="9" spans="3:8">
      <c r="C9" s="251" t="s">
        <v>594</v>
      </c>
      <c r="D9" s="252">
        <v>49</v>
      </c>
      <c r="E9" s="253" t="s">
        <v>14</v>
      </c>
      <c r="F9" s="254" t="s">
        <v>595</v>
      </c>
      <c r="G9" s="252">
        <f>D9*15</f>
        <v>735</v>
      </c>
      <c r="H9" s="255" t="s">
        <v>16</v>
      </c>
    </row>
    <row r="10" spans="3:8" ht="15.75" thickBot="1">
      <c r="C10" s="256" t="s">
        <v>596</v>
      </c>
      <c r="D10" s="257">
        <v>46</v>
      </c>
      <c r="E10" s="258" t="s">
        <v>14</v>
      </c>
      <c r="F10" s="259" t="s">
        <v>597</v>
      </c>
      <c r="G10" s="257">
        <f>D10*15</f>
        <v>690</v>
      </c>
      <c r="H10" s="260" t="s">
        <v>16</v>
      </c>
    </row>
    <row r="11" spans="3:8" ht="15.75" thickBot="1">
      <c r="C11" s="261"/>
    </row>
    <row r="12" spans="3:8">
      <c r="C12" s="251" t="s">
        <v>598</v>
      </c>
      <c r="D12" s="252">
        <v>92</v>
      </c>
      <c r="E12" s="253" t="s">
        <v>14</v>
      </c>
      <c r="F12" s="254" t="s">
        <v>599</v>
      </c>
      <c r="G12" s="252">
        <f>D12*15</f>
        <v>1380</v>
      </c>
      <c r="H12" s="255" t="s">
        <v>16</v>
      </c>
    </row>
    <row r="13" spans="3:8" ht="15.75" thickBot="1">
      <c r="C13" s="256" t="s">
        <v>600</v>
      </c>
      <c r="D13" s="257">
        <v>58</v>
      </c>
      <c r="E13" s="258" t="s">
        <v>14</v>
      </c>
      <c r="F13" s="259" t="s">
        <v>601</v>
      </c>
      <c r="G13" s="257">
        <f>D13*15</f>
        <v>870</v>
      </c>
      <c r="H13" s="260" t="s">
        <v>16</v>
      </c>
    </row>
    <row r="14" spans="3:8" ht="15.75" thickBot="1"/>
    <row r="15" spans="3:8">
      <c r="C15" s="251" t="s">
        <v>602</v>
      </c>
      <c r="D15" s="252">
        <v>92</v>
      </c>
      <c r="E15" s="253" t="s">
        <v>14</v>
      </c>
      <c r="F15" s="254" t="s">
        <v>603</v>
      </c>
      <c r="G15" s="252">
        <f>D15*15</f>
        <v>1380</v>
      </c>
      <c r="H15" s="255" t="s">
        <v>16</v>
      </c>
    </row>
    <row r="16" spans="3:8" ht="15.75" thickBot="1">
      <c r="C16" s="256" t="s">
        <v>604</v>
      </c>
      <c r="D16" s="257">
        <v>30</v>
      </c>
      <c r="E16" s="258" t="s">
        <v>14</v>
      </c>
      <c r="F16" s="259" t="s">
        <v>605</v>
      </c>
      <c r="G16" s="257">
        <f>D16*15</f>
        <v>450</v>
      </c>
      <c r="H16" s="260" t="s">
        <v>16</v>
      </c>
    </row>
    <row r="17" spans="3:8" ht="15.75" thickBot="1"/>
    <row r="18" spans="3:8">
      <c r="C18" s="251" t="s">
        <v>606</v>
      </c>
      <c r="D18" s="252">
        <v>130</v>
      </c>
      <c r="E18" s="253" t="s">
        <v>14</v>
      </c>
      <c r="F18" s="254" t="s">
        <v>607</v>
      </c>
      <c r="G18" s="252">
        <f>D18*15</f>
        <v>1950</v>
      </c>
      <c r="H18" s="255" t="s">
        <v>16</v>
      </c>
    </row>
    <row r="19" spans="3:8" ht="15.75" thickBot="1">
      <c r="C19" s="256" t="s">
        <v>608</v>
      </c>
      <c r="D19" s="257">
        <v>8.5</v>
      </c>
      <c r="E19" s="258" t="s">
        <v>14</v>
      </c>
      <c r="F19" s="259" t="s">
        <v>609</v>
      </c>
      <c r="G19" s="257">
        <f>D19*15</f>
        <v>127.5</v>
      </c>
      <c r="H19" s="260" t="s">
        <v>16</v>
      </c>
    </row>
    <row r="20" spans="3:8" ht="15.75" thickBot="1"/>
    <row r="21" spans="3:8">
      <c r="C21" s="251" t="s">
        <v>610</v>
      </c>
      <c r="D21" s="252">
        <v>166.5</v>
      </c>
      <c r="E21" s="253" t="s">
        <v>14</v>
      </c>
      <c r="F21" s="254" t="s">
        <v>611</v>
      </c>
      <c r="G21" s="252">
        <f>D21*15</f>
        <v>2497.5</v>
      </c>
      <c r="H21" s="255" t="s">
        <v>16</v>
      </c>
    </row>
    <row r="22" spans="3:8" ht="15.75" thickBot="1">
      <c r="C22" s="256" t="s">
        <v>612</v>
      </c>
      <c r="D22" s="257">
        <v>1</v>
      </c>
      <c r="E22" s="258" t="s">
        <v>14</v>
      </c>
      <c r="F22" s="259" t="s">
        <v>613</v>
      </c>
      <c r="G22" s="257">
        <f>D22*15</f>
        <v>15</v>
      </c>
      <c r="H22" s="260" t="s">
        <v>16</v>
      </c>
    </row>
    <row r="23" spans="3:8" ht="15.75" thickBot="1"/>
    <row r="24" spans="3:8">
      <c r="C24" s="251" t="s">
        <v>614</v>
      </c>
      <c r="D24" s="252">
        <v>213</v>
      </c>
      <c r="E24" s="253" t="s">
        <v>14</v>
      </c>
      <c r="F24" s="254" t="s">
        <v>615</v>
      </c>
      <c r="G24" s="252">
        <f>D24*7.5</f>
        <v>1597.5</v>
      </c>
      <c r="H24" s="255" t="s">
        <v>16</v>
      </c>
    </row>
    <row r="25" spans="3:8" ht="15.75" thickBot="1">
      <c r="C25" s="256" t="s">
        <v>616</v>
      </c>
      <c r="D25" s="257">
        <v>0.5</v>
      </c>
      <c r="E25" s="258" t="s">
        <v>14</v>
      </c>
      <c r="F25" s="259" t="s">
        <v>617</v>
      </c>
      <c r="G25" s="257">
        <f>D25*7.5</f>
        <v>3.75</v>
      </c>
      <c r="H25" s="260" t="s">
        <v>16</v>
      </c>
    </row>
    <row r="26" spans="3:8" ht="15.75" thickBot="1"/>
    <row r="27" spans="3:8">
      <c r="C27" s="262"/>
      <c r="D27" s="263"/>
      <c r="E27" s="263" t="s">
        <v>618</v>
      </c>
      <c r="F27" s="263"/>
      <c r="G27" s="263"/>
      <c r="H27" s="264"/>
    </row>
    <row r="28" spans="3:8">
      <c r="C28" s="265" t="s">
        <v>619</v>
      </c>
      <c r="D28" s="266">
        <f>G6+G9+G12+G15+G18+G24+G21</f>
        <v>9633.75</v>
      </c>
      <c r="E28" s="267" t="s">
        <v>16</v>
      </c>
      <c r="F28" s="268" t="s">
        <v>620</v>
      </c>
      <c r="G28" s="266">
        <f>G7+G10+G13+G16+G19+G25+G22</f>
        <v>2212.5</v>
      </c>
      <c r="H28" s="269" t="s">
        <v>16</v>
      </c>
    </row>
    <row r="29" spans="3:8" ht="15.75" thickBot="1">
      <c r="C29" s="270"/>
      <c r="D29" s="271"/>
      <c r="E29" s="272"/>
      <c r="F29" s="273"/>
      <c r="G29" s="271"/>
      <c r="H29" s="274"/>
    </row>
    <row r="30" spans="3:8" ht="15.75" thickBot="1"/>
    <row r="31" spans="3:8">
      <c r="C31" s="750" t="s">
        <v>621</v>
      </c>
      <c r="D31" s="751"/>
      <c r="E31" s="751"/>
      <c r="F31" s="751"/>
      <c r="G31" s="751"/>
      <c r="H31" s="752"/>
    </row>
    <row r="32" spans="3:8">
      <c r="C32" s="265" t="s">
        <v>619</v>
      </c>
      <c r="D32" s="266">
        <f>D28*1.3</f>
        <v>12523.88</v>
      </c>
      <c r="E32" s="267" t="s">
        <v>16</v>
      </c>
      <c r="F32" s="268" t="s">
        <v>620</v>
      </c>
      <c r="G32" s="266">
        <f>G28*1.3</f>
        <v>2876.25</v>
      </c>
      <c r="H32" s="269" t="s">
        <v>16</v>
      </c>
    </row>
    <row r="33" spans="3:8" ht="15.75" thickBot="1">
      <c r="C33" s="270"/>
      <c r="D33" s="271"/>
      <c r="E33" s="272"/>
      <c r="F33" s="273"/>
      <c r="G33" s="271"/>
      <c r="H33" s="274"/>
    </row>
    <row r="34" spans="3:8" ht="15.75" thickBot="1"/>
    <row r="35" spans="3:8">
      <c r="C35" s="750" t="s">
        <v>621</v>
      </c>
      <c r="D35" s="751"/>
      <c r="E35" s="751"/>
      <c r="F35" s="751"/>
      <c r="G35" s="751"/>
      <c r="H35" s="752"/>
    </row>
    <row r="36" spans="3:8">
      <c r="C36" s="265"/>
      <c r="D36" t="s">
        <v>622</v>
      </c>
      <c r="E36" s="275">
        <f>D32-G32</f>
        <v>9647.6299999999992</v>
      </c>
      <c r="F36" s="275" t="s">
        <v>16</v>
      </c>
      <c r="G36" s="266"/>
      <c r="H36" s="269"/>
    </row>
    <row r="37" spans="3:8" ht="15.75" thickBot="1">
      <c r="C37" s="270"/>
      <c r="D37" s="271"/>
      <c r="E37" s="272"/>
      <c r="F37" s="273"/>
      <c r="G37" s="271"/>
      <c r="H37" s="274"/>
    </row>
    <row r="38" spans="3:8" ht="15.75" thickBot="1"/>
    <row r="39" spans="3:8">
      <c r="C39" s="746" t="s">
        <v>623</v>
      </c>
      <c r="D39" s="747"/>
      <c r="E39" s="747"/>
      <c r="F39" s="747"/>
      <c r="G39" s="747"/>
      <c r="H39" s="748"/>
    </row>
    <row r="40" spans="3:8">
      <c r="C40" s="265" t="s">
        <v>624</v>
      </c>
      <c r="D40" s="266">
        <f>'Mem. Calculo Bloco Educacional'!G4</f>
        <v>1127.3900000000001</v>
      </c>
      <c r="E40" s="267" t="s">
        <v>16</v>
      </c>
      <c r="F40" s="268"/>
      <c r="G40" s="266"/>
      <c r="H40" s="269"/>
    </row>
    <row r="41" spans="3:8">
      <c r="C41" s="265" t="s">
        <v>626</v>
      </c>
      <c r="D41" s="266">
        <f>'Mem. Calculo Refeitório'!G3</f>
        <v>182.93</v>
      </c>
      <c r="E41" s="267" t="s">
        <v>16</v>
      </c>
      <c r="F41" s="268"/>
      <c r="G41" s="266"/>
      <c r="H41" s="269"/>
    </row>
    <row r="42" spans="3:8">
      <c r="C42" s="265" t="s">
        <v>627</v>
      </c>
      <c r="D42" s="266">
        <f>'Mem. Calculo Quadra'!G3</f>
        <v>624.51</v>
      </c>
      <c r="E42" s="267" t="s">
        <v>16</v>
      </c>
      <c r="F42" s="268"/>
      <c r="G42" s="266"/>
      <c r="H42" s="269"/>
    </row>
    <row r="43" spans="3:8" ht="15.75" thickBot="1">
      <c r="C43" s="276" t="s">
        <v>625</v>
      </c>
      <c r="D43" s="277">
        <f>SUM(D40:D42)</f>
        <v>1934.83</v>
      </c>
      <c r="E43" s="278" t="s">
        <v>16</v>
      </c>
      <c r="F43" s="273"/>
      <c r="G43" s="271"/>
      <c r="H43" s="274"/>
    </row>
    <row r="44" spans="3:8" ht="15.75" thickBot="1"/>
    <row r="45" spans="3:8">
      <c r="C45" s="746" t="s">
        <v>631</v>
      </c>
      <c r="D45" s="747"/>
      <c r="E45" s="747"/>
      <c r="F45" s="747"/>
      <c r="G45" s="747"/>
      <c r="H45" s="748"/>
    </row>
    <row r="46" spans="3:8">
      <c r="C46" s="265" t="s">
        <v>629</v>
      </c>
      <c r="D46" s="266">
        <f>E36</f>
        <v>9647.6299999999992</v>
      </c>
      <c r="E46" s="267" t="s">
        <v>16</v>
      </c>
      <c r="F46" s="268"/>
      <c r="G46" s="266"/>
      <c r="H46" s="269"/>
    </row>
    <row r="47" spans="3:8">
      <c r="C47" s="265" t="s">
        <v>630</v>
      </c>
      <c r="D47" s="266">
        <f>D43</f>
        <v>1934.83</v>
      </c>
      <c r="E47" s="267" t="s">
        <v>16</v>
      </c>
      <c r="F47" s="268"/>
      <c r="G47" s="266"/>
      <c r="H47" s="269"/>
    </row>
    <row r="48" spans="3:8">
      <c r="C48" s="265" t="s">
        <v>633</v>
      </c>
      <c r="D48" s="266">
        <f>D46-D47</f>
        <v>7712.8</v>
      </c>
      <c r="E48" s="267" t="s">
        <v>16</v>
      </c>
      <c r="F48" s="268"/>
      <c r="G48" s="266"/>
      <c r="H48" s="269"/>
    </row>
    <row r="49" spans="3:8" ht="24.75" customHeight="1">
      <c r="C49" s="279" t="s">
        <v>634</v>
      </c>
      <c r="D49" s="280">
        <v>3</v>
      </c>
      <c r="E49" s="281" t="s">
        <v>635</v>
      </c>
      <c r="F49" s="744" t="s">
        <v>637</v>
      </c>
      <c r="G49" s="744"/>
      <c r="H49" s="745"/>
    </row>
    <row r="50" spans="3:8" ht="15.75" thickBot="1">
      <c r="C50" s="276" t="s">
        <v>632</v>
      </c>
      <c r="D50" s="277">
        <f>D48*D49</f>
        <v>23138.400000000001</v>
      </c>
      <c r="E50" s="278" t="s">
        <v>16</v>
      </c>
      <c r="F50" s="273"/>
      <c r="G50" s="271"/>
      <c r="H50" s="274"/>
    </row>
    <row r="63" spans="3:8">
      <c r="C63" s="250"/>
    </row>
    <row r="64" spans="3:8">
      <c r="C64" s="250"/>
    </row>
    <row r="65" spans="3:3">
      <c r="C65" s="250"/>
    </row>
    <row r="66" spans="3:3">
      <c r="C66" s="250"/>
    </row>
    <row r="67" spans="3:3">
      <c r="C67" s="250"/>
    </row>
    <row r="68" spans="3:3">
      <c r="C68" s="250"/>
    </row>
    <row r="69" spans="3:3">
      <c r="C69" s="250"/>
    </row>
    <row r="70" spans="3:3">
      <c r="C70" s="250"/>
    </row>
    <row r="71" spans="3:3">
      <c r="C71" s="250"/>
    </row>
    <row r="72" spans="3:3">
      <c r="C72" s="250"/>
    </row>
    <row r="73" spans="3:3">
      <c r="C73" s="250"/>
    </row>
    <row r="74" spans="3:3">
      <c r="C74" s="250"/>
    </row>
    <row r="75" spans="3:3">
      <c r="C75" s="250"/>
    </row>
    <row r="76" spans="3:3">
      <c r="C76" s="250"/>
    </row>
  </sheetData>
  <mergeCells count="6">
    <mergeCell ref="F49:H49"/>
    <mergeCell ref="C39:H39"/>
    <mergeCell ref="C45:H45"/>
    <mergeCell ref="C3:H4"/>
    <mergeCell ref="C31:H31"/>
    <mergeCell ref="C35:H35"/>
  </mergeCells>
  <pageMargins left="0.51181102362204722" right="0.51181102362204722" top="0.78740157480314965" bottom="0.78740157480314965" header="0.31496062992125984" footer="0.31496062992125984"/>
  <pageSetup paperSize="9" scale="77" orientation="portrait" r:id="rId1"/>
  <headerFooter>
    <oddHeader>&amp;LPS ENGENHARIA VIDEOAULAS&amp;CPERMITIDO COPIAR, DESDE QUE CITADA A FONTE!</oddHeader>
    <oddFooter>&amp;LPS ENGENHARIA VIDEOAULAS&amp;CPERMITIDO COPIAR, DESDE QUE CITADA A FONTE!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topLeftCell="A4" workbookViewId="0">
      <selection activeCell="D12" sqref="D12"/>
    </sheetView>
  </sheetViews>
  <sheetFormatPr defaultRowHeight="15"/>
  <cols>
    <col min="2" max="2" width="13.5703125" customWidth="1"/>
    <col min="3" max="3" width="11.7109375" customWidth="1"/>
    <col min="4" max="4" width="13.42578125" customWidth="1"/>
    <col min="5" max="5" width="11.5703125" customWidth="1"/>
    <col min="6" max="6" width="14" customWidth="1"/>
    <col min="7" max="7" width="19.5703125" customWidth="1"/>
  </cols>
  <sheetData>
    <row r="2" spans="1:7" ht="15.75">
      <c r="A2" s="544" t="s">
        <v>17</v>
      </c>
      <c r="B2" s="544"/>
      <c r="C2" s="544"/>
      <c r="D2" s="544"/>
      <c r="E2" s="544"/>
      <c r="F2" s="544"/>
      <c r="G2" s="544"/>
    </row>
    <row r="3" spans="1:7">
      <c r="A3" s="717" t="s">
        <v>68</v>
      </c>
      <c r="B3" s="721" t="s">
        <v>208</v>
      </c>
      <c r="C3" s="722"/>
      <c r="D3" s="717" t="s">
        <v>203</v>
      </c>
      <c r="E3" s="717" t="s">
        <v>205</v>
      </c>
      <c r="F3" s="717" t="s">
        <v>206</v>
      </c>
      <c r="G3" s="717" t="s">
        <v>207</v>
      </c>
    </row>
    <row r="4" spans="1:7">
      <c r="A4" s="717"/>
      <c r="B4" s="186" t="s">
        <v>204</v>
      </c>
      <c r="C4" s="186" t="s">
        <v>200</v>
      </c>
      <c r="D4" s="717"/>
      <c r="E4" s="717"/>
      <c r="F4" s="717"/>
      <c r="G4" s="717"/>
    </row>
    <row r="5" spans="1:7" ht="46.5" customHeight="1">
      <c r="A5" s="144" t="s">
        <v>209</v>
      </c>
      <c r="B5" s="167">
        <v>0.8</v>
      </c>
      <c r="C5" s="167">
        <v>1.7</v>
      </c>
      <c r="D5" s="167">
        <v>38</v>
      </c>
      <c r="E5" s="167" t="s">
        <v>219</v>
      </c>
      <c r="F5" s="167" t="s">
        <v>224</v>
      </c>
      <c r="G5" s="174" t="s">
        <v>230</v>
      </c>
    </row>
    <row r="6" spans="1:7" ht="78.75" customHeight="1">
      <c r="A6" s="144" t="s">
        <v>210</v>
      </c>
      <c r="B6" s="167">
        <v>0.9</v>
      </c>
      <c r="C6" s="167">
        <v>2.1</v>
      </c>
      <c r="D6" s="167">
        <v>15</v>
      </c>
      <c r="E6" s="167" t="s">
        <v>219</v>
      </c>
      <c r="F6" s="167" t="s">
        <v>225</v>
      </c>
      <c r="G6" s="174" t="s">
        <v>231</v>
      </c>
    </row>
    <row r="7" spans="1:7" ht="64.5" customHeight="1">
      <c r="A7" s="144" t="s">
        <v>211</v>
      </c>
      <c r="B7" s="167">
        <v>0.9</v>
      </c>
      <c r="C7" s="167">
        <v>2.1</v>
      </c>
      <c r="D7" s="167">
        <v>28</v>
      </c>
      <c r="E7" s="174" t="s">
        <v>220</v>
      </c>
      <c r="F7" s="174" t="s">
        <v>226</v>
      </c>
      <c r="G7" s="174" t="s">
        <v>232</v>
      </c>
    </row>
    <row r="8" spans="1:7" ht="51" customHeight="1">
      <c r="A8" s="144" t="s">
        <v>212</v>
      </c>
      <c r="B8" s="167">
        <v>0.9</v>
      </c>
      <c r="C8" s="167">
        <v>2.1</v>
      </c>
      <c r="D8" s="167">
        <v>6</v>
      </c>
      <c r="E8" s="167" t="s">
        <v>219</v>
      </c>
      <c r="F8" s="174" t="s">
        <v>227</v>
      </c>
      <c r="G8" s="167" t="s">
        <v>233</v>
      </c>
    </row>
    <row r="9" spans="1:7">
      <c r="A9" s="144" t="s">
        <v>213</v>
      </c>
      <c r="B9" s="167">
        <v>2</v>
      </c>
      <c r="C9" s="167">
        <v>2.1</v>
      </c>
      <c r="D9" s="167">
        <v>1</v>
      </c>
      <c r="E9" s="167" t="s">
        <v>221</v>
      </c>
      <c r="F9" s="167" t="s">
        <v>228</v>
      </c>
      <c r="G9" s="167" t="s">
        <v>234</v>
      </c>
    </row>
    <row r="10" spans="1:7">
      <c r="A10" s="144" t="s">
        <v>214</v>
      </c>
      <c r="B10" s="167">
        <v>1</v>
      </c>
      <c r="C10" s="167">
        <v>2.1</v>
      </c>
      <c r="D10" s="167">
        <v>1</v>
      </c>
      <c r="E10" s="167" t="s">
        <v>219</v>
      </c>
      <c r="F10" s="167" t="s">
        <v>228</v>
      </c>
      <c r="G10" s="167" t="s">
        <v>235</v>
      </c>
    </row>
    <row r="11" spans="1:7" ht="116.25" customHeight="1">
      <c r="A11" s="144" t="s">
        <v>215</v>
      </c>
      <c r="B11" s="167">
        <v>0.8</v>
      </c>
      <c r="C11" s="167">
        <v>2.1</v>
      </c>
      <c r="D11" s="167">
        <v>13</v>
      </c>
      <c r="E11" s="167" t="s">
        <v>219</v>
      </c>
      <c r="F11" s="167" t="s">
        <v>225</v>
      </c>
      <c r="G11" s="174" t="s">
        <v>236</v>
      </c>
    </row>
    <row r="12" spans="1:7" ht="54" customHeight="1">
      <c r="A12" s="144" t="s">
        <v>216</v>
      </c>
      <c r="B12" s="167">
        <v>2.4</v>
      </c>
      <c r="C12" s="167">
        <v>2.1</v>
      </c>
      <c r="D12" s="167">
        <v>2</v>
      </c>
      <c r="E12" s="167" t="s">
        <v>222</v>
      </c>
      <c r="F12" s="167" t="s">
        <v>225</v>
      </c>
      <c r="G12" s="174" t="s">
        <v>237</v>
      </c>
    </row>
    <row r="13" spans="1:7" ht="48.75" customHeight="1">
      <c r="A13" s="144" t="s">
        <v>217</v>
      </c>
      <c r="B13" s="167">
        <v>4.5</v>
      </c>
      <c r="C13" s="167">
        <v>2.4</v>
      </c>
      <c r="D13" s="167">
        <v>1</v>
      </c>
      <c r="E13" s="167" t="s">
        <v>223</v>
      </c>
      <c r="F13" s="174" t="s">
        <v>229</v>
      </c>
      <c r="G13" s="167" t="s">
        <v>238</v>
      </c>
    </row>
    <row r="14" spans="1:7" ht="60" customHeight="1">
      <c r="A14" s="144" t="s">
        <v>218</v>
      </c>
      <c r="B14" s="167">
        <v>3.95</v>
      </c>
      <c r="C14" s="167">
        <v>2.4</v>
      </c>
      <c r="D14" s="167">
        <v>2</v>
      </c>
      <c r="E14" s="167" t="s">
        <v>223</v>
      </c>
      <c r="F14" s="174" t="s">
        <v>229</v>
      </c>
      <c r="G14" s="167" t="s">
        <v>238</v>
      </c>
    </row>
    <row r="15" spans="1:7">
      <c r="A15" s="717" t="s">
        <v>69</v>
      </c>
      <c r="B15" s="721" t="s">
        <v>208</v>
      </c>
      <c r="C15" s="722"/>
      <c r="D15" s="717" t="s">
        <v>203</v>
      </c>
      <c r="E15" s="717" t="s">
        <v>205</v>
      </c>
      <c r="F15" s="717" t="s">
        <v>206</v>
      </c>
      <c r="G15" s="717" t="s">
        <v>207</v>
      </c>
    </row>
    <row r="16" spans="1:7">
      <c r="A16" s="717"/>
      <c r="B16" s="186" t="s">
        <v>204</v>
      </c>
      <c r="C16" s="186" t="s">
        <v>200</v>
      </c>
      <c r="D16" s="717"/>
      <c r="E16" s="717"/>
      <c r="F16" s="717"/>
      <c r="G16" s="717"/>
    </row>
    <row r="17" spans="1:7" ht="128.25" customHeight="1">
      <c r="A17" s="144" t="s">
        <v>239</v>
      </c>
      <c r="B17" s="167">
        <v>3</v>
      </c>
      <c r="C17" s="167">
        <v>0.6</v>
      </c>
      <c r="D17" s="167">
        <v>52</v>
      </c>
      <c r="E17" s="174" t="s">
        <v>248</v>
      </c>
      <c r="F17" s="174" t="s">
        <v>229</v>
      </c>
      <c r="G17" s="174" t="s">
        <v>312</v>
      </c>
    </row>
    <row r="18" spans="1:7" ht="99.75" customHeight="1">
      <c r="A18" s="144" t="s">
        <v>240</v>
      </c>
      <c r="B18" s="167">
        <v>1.2</v>
      </c>
      <c r="C18" s="167">
        <v>1.1000000000000001</v>
      </c>
      <c r="D18" s="167">
        <v>6</v>
      </c>
      <c r="E18" s="167" t="s">
        <v>222</v>
      </c>
      <c r="F18" s="174" t="s">
        <v>229</v>
      </c>
      <c r="G18" s="174" t="s">
        <v>295</v>
      </c>
    </row>
    <row r="19" spans="1:7" ht="127.5" customHeight="1">
      <c r="A19" s="144" t="s">
        <v>241</v>
      </c>
      <c r="B19" s="167">
        <v>1.2</v>
      </c>
      <c r="C19" s="167">
        <v>2.4</v>
      </c>
      <c r="D19" s="167">
        <v>64</v>
      </c>
      <c r="E19" s="174" t="s">
        <v>296</v>
      </c>
      <c r="F19" s="174" t="s">
        <v>229</v>
      </c>
      <c r="G19" s="174" t="s">
        <v>313</v>
      </c>
    </row>
    <row r="20" spans="1:7" ht="69" customHeight="1">
      <c r="A20" s="144" t="s">
        <v>242</v>
      </c>
      <c r="B20" s="167">
        <v>2</v>
      </c>
      <c r="C20" s="167">
        <v>0.8</v>
      </c>
      <c r="D20" s="167">
        <v>5</v>
      </c>
      <c r="E20" s="174" t="s">
        <v>248</v>
      </c>
      <c r="F20" s="174" t="s">
        <v>229</v>
      </c>
      <c r="G20" s="174" t="s">
        <v>297</v>
      </c>
    </row>
    <row r="21" spans="1:7" ht="54" customHeight="1">
      <c r="A21" s="144" t="s">
        <v>243</v>
      </c>
      <c r="B21" s="167">
        <v>0.4</v>
      </c>
      <c r="C21" s="167">
        <v>0.4</v>
      </c>
      <c r="D21" s="167">
        <v>4</v>
      </c>
      <c r="E21" s="174" t="s">
        <v>296</v>
      </c>
      <c r="F21" s="174" t="s">
        <v>229</v>
      </c>
      <c r="G21" s="174" t="s">
        <v>298</v>
      </c>
    </row>
    <row r="22" spans="1:7" ht="63.75" customHeight="1">
      <c r="A22" s="144" t="s">
        <v>244</v>
      </c>
      <c r="B22" s="167">
        <v>0.8</v>
      </c>
      <c r="C22" s="167">
        <v>0.4</v>
      </c>
      <c r="D22" s="167">
        <v>8</v>
      </c>
      <c r="E22" s="174" t="s">
        <v>296</v>
      </c>
      <c r="F22" s="174" t="s">
        <v>229</v>
      </c>
      <c r="G22" s="174" t="s">
        <v>299</v>
      </c>
    </row>
    <row r="23" spans="1:7">
      <c r="A23" s="144" t="s">
        <v>245</v>
      </c>
      <c r="B23" s="167">
        <v>2</v>
      </c>
      <c r="C23" s="167">
        <v>1.5</v>
      </c>
      <c r="D23" s="167">
        <v>2</v>
      </c>
      <c r="E23" s="167" t="s">
        <v>300</v>
      </c>
      <c r="F23" s="167" t="s">
        <v>224</v>
      </c>
      <c r="G23" s="174" t="s">
        <v>301</v>
      </c>
    </row>
    <row r="24" spans="1:7" ht="73.5" customHeight="1">
      <c r="A24" s="144" t="s">
        <v>246</v>
      </c>
      <c r="B24" s="167" t="s">
        <v>302</v>
      </c>
      <c r="C24" s="167" t="s">
        <v>302</v>
      </c>
      <c r="D24" s="167">
        <v>2</v>
      </c>
      <c r="E24" s="174" t="s">
        <v>304</v>
      </c>
      <c r="F24" s="174" t="s">
        <v>303</v>
      </c>
      <c r="G24" s="174" t="s">
        <v>301</v>
      </c>
    </row>
    <row r="25" spans="1:7" ht="57" customHeight="1">
      <c r="A25" s="144" t="s">
        <v>247</v>
      </c>
      <c r="B25" s="167">
        <v>3</v>
      </c>
      <c r="C25" s="167">
        <v>1.1000000000000001</v>
      </c>
      <c r="D25" s="167">
        <v>2</v>
      </c>
      <c r="E25" s="167" t="s">
        <v>222</v>
      </c>
      <c r="F25" s="174" t="s">
        <v>229</v>
      </c>
      <c r="G25" s="174" t="s">
        <v>305</v>
      </c>
    </row>
  </sheetData>
  <mergeCells count="13">
    <mergeCell ref="G15:G16"/>
    <mergeCell ref="A2:G2"/>
    <mergeCell ref="A3:A4"/>
    <mergeCell ref="B3:C3"/>
    <mergeCell ref="D3:D4"/>
    <mergeCell ref="E3:E4"/>
    <mergeCell ref="F3:F4"/>
    <mergeCell ref="G3:G4"/>
    <mergeCell ref="A15:A16"/>
    <mergeCell ref="B15:C15"/>
    <mergeCell ref="D15:D16"/>
    <mergeCell ref="E15:E16"/>
    <mergeCell ref="F15:F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3"/>
  <sheetViews>
    <sheetView topLeftCell="A301" zoomScaleNormal="100" zoomScaleSheetLayoutView="100" zoomScalePageLayoutView="70" workbookViewId="0">
      <selection activeCell="H320" sqref="H320"/>
    </sheetView>
  </sheetViews>
  <sheetFormatPr defaultRowHeight="17.25"/>
  <cols>
    <col min="1" max="1" width="13" style="24" customWidth="1"/>
    <col min="2" max="2" width="12.5703125" style="24" customWidth="1"/>
    <col min="3" max="3" width="7.140625" style="29" customWidth="1"/>
    <col min="4" max="4" width="100.7109375" style="27" customWidth="1"/>
    <col min="5" max="5" width="9" style="24" customWidth="1"/>
    <col min="6" max="6" width="14.42578125" style="28" customWidth="1"/>
    <col min="7" max="7" width="12.7109375" style="28" customWidth="1"/>
    <col min="8" max="8" width="13.7109375" style="28" customWidth="1"/>
    <col min="9" max="9" width="11.7109375" style="24" customWidth="1"/>
    <col min="10" max="10" width="19.7109375" style="28" bestFit="1" customWidth="1"/>
    <col min="11" max="25" width="9.140625" style="24"/>
    <col min="26" max="16384" width="9.140625" style="25"/>
  </cols>
  <sheetData>
    <row r="1" spans="1:25" ht="11.1" customHeight="1">
      <c r="A1" s="508" t="s">
        <v>1117</v>
      </c>
      <c r="B1" s="509"/>
      <c r="C1" s="509"/>
      <c r="D1" s="509"/>
      <c r="E1" s="509"/>
      <c r="F1" s="509"/>
      <c r="G1" s="509"/>
      <c r="H1" s="509"/>
      <c r="I1" s="509"/>
      <c r="J1" s="510"/>
    </row>
    <row r="2" spans="1:25" ht="11.1" customHeight="1">
      <c r="A2" s="511"/>
      <c r="B2" s="512"/>
      <c r="C2" s="512"/>
      <c r="D2" s="512"/>
      <c r="E2" s="512"/>
      <c r="F2" s="512"/>
      <c r="G2" s="512"/>
      <c r="H2" s="512"/>
      <c r="I2" s="512"/>
      <c r="J2" s="513"/>
    </row>
    <row r="3" spans="1:25" s="108" customFormat="1" ht="21" customHeight="1">
      <c r="A3" s="413" t="s">
        <v>1118</v>
      </c>
      <c r="B3" s="514" t="s">
        <v>1119</v>
      </c>
      <c r="C3" s="514"/>
      <c r="D3" s="514"/>
      <c r="E3" s="518" t="s">
        <v>7</v>
      </c>
      <c r="F3" s="518"/>
      <c r="G3" s="329">
        <f>I323</f>
        <v>0</v>
      </c>
      <c r="H3" s="519" t="s">
        <v>9</v>
      </c>
      <c r="I3" s="519"/>
      <c r="J3" s="476">
        <v>44552</v>
      </c>
      <c r="K3" s="99"/>
      <c r="L3" s="99"/>
      <c r="M3" s="99"/>
      <c r="N3" s="99"/>
      <c r="O3" s="99"/>
      <c r="P3" s="99"/>
      <c r="Q3" s="99"/>
      <c r="R3" s="99"/>
      <c r="S3" s="99"/>
      <c r="T3" s="99"/>
      <c r="U3" s="99"/>
      <c r="V3" s="99"/>
      <c r="W3" s="99"/>
      <c r="X3" s="99"/>
      <c r="Y3" s="99"/>
    </row>
    <row r="4" spans="1:25" s="108" customFormat="1" ht="21" customHeight="1">
      <c r="A4" s="416" t="s">
        <v>129</v>
      </c>
      <c r="B4" s="515" t="s">
        <v>1115</v>
      </c>
      <c r="C4" s="515"/>
      <c r="D4" s="515"/>
      <c r="E4" s="519" t="s">
        <v>8</v>
      </c>
      <c r="F4" s="519"/>
      <c r="G4" s="329">
        <f>G3/B6</f>
        <v>0</v>
      </c>
      <c r="H4" s="518" t="s">
        <v>155</v>
      </c>
      <c r="I4" s="518"/>
      <c r="J4" s="415">
        <v>0.24940000000000001</v>
      </c>
      <c r="K4" s="99"/>
      <c r="L4" s="99"/>
      <c r="M4" s="99"/>
      <c r="N4" s="99"/>
      <c r="O4" s="99"/>
      <c r="P4" s="99"/>
      <c r="Q4" s="99"/>
      <c r="R4" s="99"/>
      <c r="S4" s="99"/>
      <c r="T4" s="99"/>
      <c r="U4" s="99"/>
      <c r="V4" s="99"/>
      <c r="W4" s="99"/>
      <c r="X4" s="99"/>
      <c r="Y4" s="99"/>
    </row>
    <row r="5" spans="1:25" s="108" customFormat="1" ht="21" customHeight="1">
      <c r="A5" s="416" t="s">
        <v>102</v>
      </c>
      <c r="B5" s="516" t="s">
        <v>1116</v>
      </c>
      <c r="C5" s="516"/>
      <c r="D5" s="516"/>
      <c r="E5" s="330"/>
      <c r="F5" s="329"/>
      <c r="G5" s="329"/>
      <c r="H5" s="518" t="s">
        <v>156</v>
      </c>
      <c r="I5" s="518"/>
      <c r="J5" s="415">
        <v>0.1278</v>
      </c>
      <c r="K5" s="99"/>
      <c r="L5" s="99"/>
      <c r="M5" s="99"/>
      <c r="N5" s="99"/>
      <c r="O5" s="99"/>
      <c r="P5" s="99"/>
      <c r="Q5" s="99"/>
      <c r="R5" s="99"/>
      <c r="S5" s="99"/>
      <c r="T5" s="99"/>
      <c r="U5" s="99"/>
      <c r="V5" s="99"/>
      <c r="W5" s="99"/>
      <c r="X5" s="99"/>
      <c r="Y5" s="99"/>
    </row>
    <row r="6" spans="1:25" s="108" customFormat="1" ht="21" customHeight="1">
      <c r="A6" s="414" t="s">
        <v>52</v>
      </c>
      <c r="B6" s="517">
        <v>4966.3</v>
      </c>
      <c r="C6" s="517"/>
      <c r="D6" s="517"/>
      <c r="E6" s="331" t="s">
        <v>130</v>
      </c>
      <c r="F6" s="527" t="s">
        <v>1230</v>
      </c>
      <c r="G6" s="528"/>
      <c r="H6" s="528"/>
      <c r="I6" s="529"/>
      <c r="J6" s="471"/>
      <c r="K6" s="99"/>
      <c r="L6" s="99"/>
      <c r="M6" s="99"/>
      <c r="N6" s="99"/>
      <c r="O6" s="99"/>
      <c r="P6" s="99"/>
      <c r="Q6" s="99"/>
      <c r="R6" s="99"/>
      <c r="S6" s="99"/>
      <c r="T6" s="99"/>
      <c r="U6" s="99"/>
      <c r="V6" s="99"/>
      <c r="W6" s="99"/>
      <c r="X6" s="99"/>
      <c r="Y6" s="99"/>
    </row>
    <row r="7" spans="1:25" s="108" customFormat="1" ht="21" customHeight="1">
      <c r="A7" s="472"/>
      <c r="B7" s="473"/>
      <c r="C7" s="473"/>
      <c r="D7" s="473"/>
      <c r="E7" s="331"/>
      <c r="F7" s="530"/>
      <c r="G7" s="531"/>
      <c r="H7" s="531"/>
      <c r="I7" s="532"/>
      <c r="J7" s="471"/>
      <c r="K7" s="99"/>
      <c r="L7" s="99"/>
      <c r="M7" s="99"/>
      <c r="N7" s="99"/>
      <c r="O7" s="99"/>
      <c r="P7" s="99"/>
      <c r="Q7" s="99"/>
      <c r="R7" s="99"/>
      <c r="S7" s="99"/>
      <c r="T7" s="99"/>
      <c r="U7" s="99"/>
      <c r="V7" s="99"/>
      <c r="W7" s="99"/>
      <c r="X7" s="99"/>
      <c r="Y7" s="99"/>
    </row>
    <row r="8" spans="1:25" s="108" customFormat="1" ht="21" customHeight="1">
      <c r="A8" s="524" t="s">
        <v>1120</v>
      </c>
      <c r="B8" s="525"/>
      <c r="C8" s="526" t="s">
        <v>1121</v>
      </c>
      <c r="D8" s="526"/>
      <c r="E8" s="520" t="s">
        <v>945</v>
      </c>
      <c r="F8" s="520"/>
      <c r="G8" s="520"/>
      <c r="H8" s="520"/>
      <c r="I8" s="520"/>
      <c r="J8" s="521"/>
      <c r="K8" s="99"/>
      <c r="L8" s="99"/>
      <c r="M8" s="99"/>
      <c r="N8" s="99"/>
      <c r="O8" s="99"/>
      <c r="P8" s="99"/>
      <c r="Q8" s="99"/>
      <c r="R8" s="99"/>
      <c r="S8" s="99"/>
      <c r="T8" s="99"/>
      <c r="U8" s="99"/>
      <c r="V8" s="99"/>
      <c r="W8" s="99"/>
      <c r="X8" s="99"/>
      <c r="Y8" s="99"/>
    </row>
    <row r="9" spans="1:25" ht="12" customHeight="1">
      <c r="A9" s="413"/>
      <c r="B9" s="332"/>
      <c r="C9" s="333"/>
      <c r="D9" s="334"/>
      <c r="E9" s="335"/>
      <c r="F9" s="336"/>
      <c r="G9" s="336"/>
      <c r="H9" s="337"/>
      <c r="I9" s="332"/>
      <c r="J9" s="417"/>
    </row>
    <row r="10" spans="1:25" ht="12.75" customHeight="1">
      <c r="A10" s="325" t="s">
        <v>6</v>
      </c>
      <c r="B10" s="338" t="s">
        <v>107</v>
      </c>
      <c r="C10" s="325" t="s">
        <v>0</v>
      </c>
      <c r="D10" s="338" t="s">
        <v>1</v>
      </c>
      <c r="E10" s="338" t="s">
        <v>503</v>
      </c>
      <c r="F10" s="339" t="s">
        <v>121</v>
      </c>
      <c r="G10" s="324"/>
      <c r="H10" s="340" t="s">
        <v>2</v>
      </c>
      <c r="I10" s="341"/>
      <c r="J10" s="341"/>
    </row>
    <row r="11" spans="1:25" ht="48" customHeight="1">
      <c r="A11" s="342"/>
      <c r="B11" s="343"/>
      <c r="C11" s="342"/>
      <c r="D11" s="343"/>
      <c r="E11" s="343"/>
      <c r="F11" s="344"/>
      <c r="G11" s="34" t="s">
        <v>101</v>
      </c>
      <c r="H11" s="34" t="s">
        <v>3</v>
      </c>
      <c r="I11" s="323" t="s">
        <v>4</v>
      </c>
      <c r="J11" s="323" t="s">
        <v>5</v>
      </c>
      <c r="K11" s="25"/>
      <c r="L11" s="25"/>
      <c r="M11" s="25"/>
      <c r="N11" s="25"/>
      <c r="O11" s="25"/>
      <c r="P11" s="25"/>
      <c r="Q11" s="25"/>
      <c r="R11" s="25"/>
      <c r="S11" s="25"/>
      <c r="T11" s="25"/>
      <c r="U11" s="25"/>
      <c r="V11" s="25"/>
      <c r="W11" s="25"/>
      <c r="X11" s="25"/>
      <c r="Y11" s="25"/>
    </row>
    <row r="12" spans="1:25" ht="20.25" customHeight="1">
      <c r="A12" s="345" t="s">
        <v>12</v>
      </c>
      <c r="B12" s="346"/>
      <c r="C12" s="346"/>
      <c r="D12" s="346"/>
      <c r="E12" s="346"/>
      <c r="F12" s="346"/>
      <c r="G12" s="346"/>
      <c r="H12" s="346"/>
      <c r="I12" s="346"/>
      <c r="J12" s="346"/>
      <c r="K12" s="25"/>
      <c r="L12" s="25"/>
      <c r="M12" s="25"/>
      <c r="N12" s="25"/>
      <c r="O12" s="25"/>
      <c r="P12" s="25"/>
      <c r="Q12" s="25"/>
      <c r="R12" s="25"/>
      <c r="S12" s="25"/>
      <c r="T12" s="25"/>
      <c r="U12" s="25"/>
      <c r="V12" s="25"/>
      <c r="W12" s="25"/>
      <c r="X12" s="25"/>
      <c r="Y12" s="25"/>
    </row>
    <row r="13" spans="1:25" s="26" customFormat="1" ht="19.5" customHeight="1">
      <c r="A13" s="179"/>
      <c r="B13" s="179"/>
      <c r="C13" s="180" t="s">
        <v>26</v>
      </c>
      <c r="D13" s="138" t="s">
        <v>12</v>
      </c>
      <c r="E13" s="179"/>
      <c r="F13" s="181"/>
      <c r="G13" s="181"/>
      <c r="H13" s="181"/>
      <c r="I13" s="179"/>
      <c r="J13" s="179"/>
    </row>
    <row r="14" spans="1:25" s="26" customFormat="1" ht="19.5" customHeight="1">
      <c r="A14" s="399" t="s">
        <v>1294</v>
      </c>
      <c r="B14" s="81" t="s">
        <v>13</v>
      </c>
      <c r="C14" s="82" t="s">
        <v>28</v>
      </c>
      <c r="D14" s="68" t="s">
        <v>636</v>
      </c>
      <c r="E14" s="81" t="s">
        <v>76</v>
      </c>
      <c r="F14" s="135">
        <v>8</v>
      </c>
      <c r="G14" s="86">
        <f>$J$4</f>
        <v>0.24940000000000001</v>
      </c>
      <c r="H14" s="390"/>
      <c r="I14" s="97">
        <f>H14*(1+G14)</f>
        <v>0</v>
      </c>
      <c r="J14" s="97">
        <f>F14*I14</f>
        <v>0</v>
      </c>
    </row>
    <row r="15" spans="1:25" s="26" customFormat="1" ht="19.5" customHeight="1">
      <c r="A15" s="79"/>
      <c r="B15" s="79"/>
      <c r="C15" s="20" t="s">
        <v>28</v>
      </c>
      <c r="D15" s="21" t="s">
        <v>164</v>
      </c>
      <c r="E15" s="79"/>
      <c r="F15" s="69"/>
      <c r="G15" s="77"/>
      <c r="H15" s="15"/>
      <c r="I15" s="89"/>
      <c r="J15" s="97"/>
    </row>
    <row r="16" spans="1:25" customFormat="1" ht="32.25" customHeight="1">
      <c r="A16" s="398">
        <v>98459</v>
      </c>
      <c r="B16" s="81" t="s">
        <v>13</v>
      </c>
      <c r="C16" s="82" t="s">
        <v>1334</v>
      </c>
      <c r="D16" s="68" t="s">
        <v>1222</v>
      </c>
      <c r="E16" s="81" t="s">
        <v>76</v>
      </c>
      <c r="F16" s="135">
        <v>88.43</v>
      </c>
      <c r="G16" s="86">
        <f>$J$4</f>
        <v>0.24940000000000001</v>
      </c>
      <c r="H16" s="390"/>
      <c r="I16" s="97">
        <f>H16*(1+G16)</f>
        <v>0</v>
      </c>
      <c r="J16" s="97">
        <f t="shared" ref="J16:J18" si="0">F16*I16</f>
        <v>0</v>
      </c>
    </row>
    <row r="17" spans="1:25" ht="19.5" customHeight="1">
      <c r="A17" s="67"/>
      <c r="B17" s="67"/>
      <c r="C17" s="71" t="s">
        <v>31</v>
      </c>
      <c r="D17" s="72" t="s">
        <v>160</v>
      </c>
      <c r="E17" s="67"/>
      <c r="F17" s="69"/>
      <c r="G17" s="70"/>
      <c r="H17" s="69"/>
      <c r="I17" s="137"/>
      <c r="J17" s="97"/>
      <c r="K17" s="85"/>
      <c r="L17" s="85"/>
      <c r="M17" s="85"/>
      <c r="N17" s="85"/>
      <c r="O17" s="85"/>
      <c r="P17" s="85"/>
      <c r="Q17" s="85"/>
      <c r="R17" s="85"/>
      <c r="S17" s="85"/>
      <c r="T17" s="85"/>
      <c r="U17" s="85"/>
      <c r="V17" s="85"/>
      <c r="W17" s="85"/>
      <c r="X17" s="85"/>
      <c r="Y17" s="85"/>
    </row>
    <row r="18" spans="1:25" ht="19.5" customHeight="1">
      <c r="A18" s="399" t="s">
        <v>1060</v>
      </c>
      <c r="B18" s="67" t="s">
        <v>13</v>
      </c>
      <c r="C18" s="347" t="s">
        <v>1335</v>
      </c>
      <c r="D18" s="14" t="str">
        <f>Composição!$A$525</f>
        <v>ADMINISTRAÇÃO LOCAL DA  OBRA</v>
      </c>
      <c r="E18" s="67" t="s">
        <v>71</v>
      </c>
      <c r="F18" s="135">
        <v>1</v>
      </c>
      <c r="G18" s="86">
        <f>$J$4</f>
        <v>0.24940000000000001</v>
      </c>
      <c r="H18" s="392"/>
      <c r="I18" s="97">
        <f>H18*(1+G18)</f>
        <v>0</v>
      </c>
      <c r="J18" s="97">
        <f t="shared" si="0"/>
        <v>0</v>
      </c>
      <c r="K18" s="85"/>
      <c r="L18" s="85"/>
      <c r="M18" s="85"/>
      <c r="N18" s="85"/>
      <c r="O18" s="85"/>
      <c r="P18" s="85"/>
      <c r="Q18" s="85"/>
      <c r="R18" s="85"/>
      <c r="S18" s="85"/>
      <c r="T18" s="85"/>
      <c r="U18" s="85"/>
      <c r="V18" s="85"/>
      <c r="W18" s="85"/>
      <c r="X18" s="85"/>
      <c r="Y18" s="85"/>
    </row>
    <row r="19" spans="1:25" ht="19.5" customHeight="1">
      <c r="A19" s="101"/>
      <c r="B19" s="101"/>
      <c r="C19" s="35"/>
      <c r="D19" s="19"/>
      <c r="E19" s="101"/>
      <c r="F19" s="102"/>
      <c r="G19" s="102"/>
      <c r="H19" s="327" t="s">
        <v>15</v>
      </c>
      <c r="I19" s="328"/>
      <c r="J19" s="328">
        <f>SUM(J14,J16,J18)</f>
        <v>0</v>
      </c>
      <c r="K19" s="85"/>
      <c r="L19" s="85"/>
      <c r="M19" s="85"/>
      <c r="N19" s="85"/>
      <c r="O19" s="85"/>
      <c r="P19" s="85"/>
      <c r="Q19" s="85"/>
      <c r="R19" s="85"/>
      <c r="S19" s="85"/>
      <c r="T19" s="85"/>
      <c r="U19" s="85"/>
      <c r="V19" s="85"/>
      <c r="W19" s="85"/>
      <c r="X19" s="85"/>
      <c r="Y19" s="85"/>
    </row>
    <row r="20" spans="1:25" ht="19.5" customHeight="1">
      <c r="A20" s="348" t="s">
        <v>406</v>
      </c>
      <c r="B20" s="349"/>
      <c r="C20" s="349"/>
      <c r="D20" s="349"/>
      <c r="E20" s="349"/>
      <c r="F20" s="349"/>
      <c r="G20" s="349"/>
      <c r="H20" s="350"/>
      <c r="I20" s="351"/>
      <c r="J20" s="352">
        <f>SUM(J14:J19)/2</f>
        <v>0</v>
      </c>
      <c r="K20" s="85"/>
      <c r="L20" s="85"/>
      <c r="M20" s="85"/>
      <c r="N20" s="85"/>
      <c r="O20" s="85"/>
      <c r="P20" s="85"/>
      <c r="Q20" s="85"/>
      <c r="R20" s="85"/>
      <c r="S20" s="85"/>
      <c r="T20" s="85"/>
      <c r="U20" s="85"/>
      <c r="V20" s="85"/>
      <c r="W20" s="85"/>
      <c r="X20" s="85"/>
      <c r="Y20" s="85"/>
    </row>
    <row r="21" spans="1:25" ht="22.5" customHeight="1">
      <c r="A21" s="522" t="s">
        <v>946</v>
      </c>
      <c r="B21" s="523"/>
      <c r="C21" s="523"/>
      <c r="D21" s="523"/>
      <c r="E21" s="523"/>
      <c r="F21" s="523"/>
      <c r="G21" s="523"/>
      <c r="H21" s="523"/>
      <c r="I21" s="523"/>
      <c r="J21" s="523"/>
    </row>
    <row r="22" spans="1:25">
      <c r="A22" s="353"/>
      <c r="B22" s="353"/>
      <c r="C22" s="11" t="s">
        <v>40</v>
      </c>
      <c r="D22" s="12" t="s">
        <v>122</v>
      </c>
      <c r="E22" s="353"/>
      <c r="F22" s="354"/>
      <c r="G22" s="354"/>
      <c r="H22" s="354"/>
      <c r="I22" s="355"/>
      <c r="J22" s="355"/>
      <c r="K22" s="85"/>
      <c r="L22" s="85"/>
      <c r="M22" s="85"/>
      <c r="N22" s="85"/>
      <c r="O22" s="85"/>
      <c r="P22" s="85"/>
      <c r="Q22" s="85"/>
      <c r="R22" s="85"/>
      <c r="S22" s="85"/>
      <c r="T22" s="85"/>
      <c r="U22" s="85"/>
      <c r="V22" s="85"/>
      <c r="W22" s="85"/>
      <c r="X22" s="85"/>
      <c r="Y22" s="85"/>
    </row>
    <row r="23" spans="1:25">
      <c r="A23" s="93"/>
      <c r="B23" s="93"/>
      <c r="C23" s="356" t="s">
        <v>42</v>
      </c>
      <c r="D23" s="21" t="s">
        <v>1169</v>
      </c>
      <c r="E23" s="93"/>
      <c r="F23" s="94"/>
      <c r="G23" s="95"/>
      <c r="H23" s="95"/>
      <c r="I23" s="96"/>
      <c r="J23" s="96"/>
      <c r="K23" s="85"/>
      <c r="L23" s="85"/>
      <c r="M23" s="85"/>
      <c r="N23" s="85"/>
      <c r="O23" s="85"/>
      <c r="P23" s="85"/>
      <c r="Q23" s="85"/>
      <c r="R23" s="85"/>
      <c r="S23" s="85"/>
      <c r="T23" s="85"/>
      <c r="U23" s="85"/>
      <c r="V23" s="85"/>
      <c r="W23" s="85"/>
      <c r="X23" s="85"/>
      <c r="Y23" s="85"/>
    </row>
    <row r="24" spans="1:25" s="156" customFormat="1" ht="47.25">
      <c r="A24" s="402">
        <v>87523</v>
      </c>
      <c r="B24" s="67" t="s">
        <v>13</v>
      </c>
      <c r="C24" s="347" t="s">
        <v>1329</v>
      </c>
      <c r="D24" s="61" t="s">
        <v>1168</v>
      </c>
      <c r="E24" s="73" t="s">
        <v>76</v>
      </c>
      <c r="F24" s="419">
        <v>25</v>
      </c>
      <c r="G24" s="75">
        <f t="shared" ref="G24:G73" si="1">$J$4</f>
        <v>0.24940000000000001</v>
      </c>
      <c r="H24" s="390"/>
      <c r="I24" s="137">
        <f>H24*(1+G24)</f>
        <v>0</v>
      </c>
      <c r="J24" s="97">
        <f>F24*I24</f>
        <v>0</v>
      </c>
      <c r="K24" s="235"/>
      <c r="L24" s="235"/>
      <c r="M24" s="235"/>
      <c r="N24" s="235"/>
      <c r="O24" s="235"/>
      <c r="P24" s="235"/>
      <c r="Q24" s="235"/>
      <c r="R24" s="235"/>
      <c r="S24" s="235"/>
      <c r="T24" s="235"/>
      <c r="U24" s="235"/>
      <c r="V24" s="235"/>
      <c r="W24" s="235"/>
      <c r="X24" s="235"/>
      <c r="Y24" s="235"/>
    </row>
    <row r="25" spans="1:25" s="156" customFormat="1">
      <c r="A25" s="402">
        <v>93187</v>
      </c>
      <c r="B25" s="67" t="s">
        <v>13</v>
      </c>
      <c r="C25" s="347" t="s">
        <v>1330</v>
      </c>
      <c r="D25" s="74" t="s">
        <v>1170</v>
      </c>
      <c r="E25" s="73" t="s">
        <v>74</v>
      </c>
      <c r="F25" s="419">
        <v>16</v>
      </c>
      <c r="G25" s="75">
        <f t="shared" si="1"/>
        <v>0.24940000000000001</v>
      </c>
      <c r="H25" s="390"/>
      <c r="I25" s="137">
        <f>H25*(1+G25)</f>
        <v>0</v>
      </c>
      <c r="J25" s="97">
        <f>F25*I25</f>
        <v>0</v>
      </c>
      <c r="K25" s="235"/>
      <c r="L25" s="235"/>
      <c r="M25" s="235"/>
      <c r="N25" s="235"/>
      <c r="O25" s="235"/>
      <c r="P25" s="235"/>
      <c r="Q25" s="235"/>
      <c r="R25" s="235"/>
      <c r="S25" s="235"/>
      <c r="T25" s="235"/>
      <c r="U25" s="235"/>
      <c r="V25" s="235"/>
      <c r="W25" s="235"/>
      <c r="X25" s="235"/>
      <c r="Y25" s="235"/>
    </row>
    <row r="26" spans="1:25" s="156" customFormat="1">
      <c r="A26" s="402">
        <v>93197</v>
      </c>
      <c r="B26" s="67" t="s">
        <v>13</v>
      </c>
      <c r="C26" s="347" t="s">
        <v>1331</v>
      </c>
      <c r="D26" s="74" t="s">
        <v>1171</v>
      </c>
      <c r="E26" s="73" t="s">
        <v>74</v>
      </c>
      <c r="F26" s="419">
        <v>10</v>
      </c>
      <c r="G26" s="75">
        <f t="shared" si="1"/>
        <v>0.24940000000000001</v>
      </c>
      <c r="H26" s="390"/>
      <c r="I26" s="137">
        <f>H26*(1+G26)</f>
        <v>0</v>
      </c>
      <c r="J26" s="97">
        <f>F26*I26</f>
        <v>0</v>
      </c>
      <c r="K26" s="235"/>
      <c r="L26" s="235"/>
      <c r="M26" s="235"/>
      <c r="N26" s="235"/>
      <c r="O26" s="235"/>
      <c r="P26" s="235"/>
      <c r="Q26" s="235"/>
      <c r="R26" s="235"/>
      <c r="S26" s="235"/>
      <c r="T26" s="235"/>
      <c r="U26" s="235"/>
      <c r="V26" s="235"/>
      <c r="W26" s="235"/>
      <c r="X26" s="235"/>
      <c r="Y26" s="235"/>
    </row>
    <row r="27" spans="1:25" s="156" customFormat="1" ht="31.5">
      <c r="A27" s="402">
        <v>87905</v>
      </c>
      <c r="B27" s="67" t="s">
        <v>13</v>
      </c>
      <c r="C27" s="347" t="s">
        <v>1332</v>
      </c>
      <c r="D27" s="80" t="s">
        <v>1172</v>
      </c>
      <c r="E27" s="73" t="s">
        <v>76</v>
      </c>
      <c r="F27" s="419">
        <v>25</v>
      </c>
      <c r="G27" s="75">
        <f t="shared" si="1"/>
        <v>0.24940000000000001</v>
      </c>
      <c r="H27" s="390"/>
      <c r="I27" s="137">
        <f>H27*(1+G27)</f>
        <v>0</v>
      </c>
      <c r="J27" s="97">
        <f>F27*I27</f>
        <v>0</v>
      </c>
      <c r="K27" s="235"/>
      <c r="L27" s="235"/>
      <c r="M27" s="235"/>
      <c r="N27" s="235"/>
      <c r="O27" s="235"/>
      <c r="P27" s="235"/>
      <c r="Q27" s="235"/>
      <c r="R27" s="235"/>
      <c r="S27" s="235"/>
      <c r="T27" s="235"/>
      <c r="U27" s="235"/>
      <c r="V27" s="235"/>
      <c r="W27" s="235"/>
      <c r="X27" s="235"/>
      <c r="Y27" s="235"/>
    </row>
    <row r="28" spans="1:25" s="156" customFormat="1" ht="47.25">
      <c r="A28" s="402">
        <v>87531</v>
      </c>
      <c r="B28" s="67" t="s">
        <v>13</v>
      </c>
      <c r="C28" s="347" t="s">
        <v>1333</v>
      </c>
      <c r="D28" s="80" t="s">
        <v>1173</v>
      </c>
      <c r="E28" s="73" t="s">
        <v>76</v>
      </c>
      <c r="F28" s="419">
        <v>25</v>
      </c>
      <c r="G28" s="75">
        <f t="shared" si="1"/>
        <v>0.24940000000000001</v>
      </c>
      <c r="H28" s="390"/>
      <c r="I28" s="137">
        <f>H28*(1+G28)</f>
        <v>0</v>
      </c>
      <c r="J28" s="97">
        <f>F28*I28</f>
        <v>0</v>
      </c>
      <c r="K28" s="235"/>
      <c r="L28" s="235"/>
      <c r="M28" s="235"/>
      <c r="N28" s="235"/>
      <c r="O28" s="235"/>
      <c r="P28" s="235"/>
      <c r="Q28" s="235"/>
      <c r="R28" s="235"/>
      <c r="S28" s="235"/>
      <c r="T28" s="235"/>
      <c r="U28" s="235"/>
      <c r="V28" s="235"/>
      <c r="W28" s="235"/>
      <c r="X28" s="235"/>
      <c r="Y28" s="235"/>
    </row>
    <row r="29" spans="1:25" ht="19.5" customHeight="1">
      <c r="A29" s="101"/>
      <c r="B29" s="101"/>
      <c r="C29" s="35"/>
      <c r="D29" s="19"/>
      <c r="E29" s="101"/>
      <c r="F29" s="102"/>
      <c r="G29" s="102"/>
      <c r="H29" s="327" t="s">
        <v>15</v>
      </c>
      <c r="I29" s="328"/>
      <c r="J29" s="328">
        <f>SUM(J24:J28)</f>
        <v>0</v>
      </c>
      <c r="K29" s="85"/>
      <c r="L29" s="85"/>
      <c r="M29" s="85"/>
      <c r="N29" s="85"/>
      <c r="O29" s="85"/>
      <c r="P29" s="85"/>
      <c r="Q29" s="85"/>
      <c r="R29" s="85"/>
      <c r="S29" s="85"/>
      <c r="T29" s="85"/>
      <c r="U29" s="85"/>
      <c r="V29" s="85"/>
      <c r="W29" s="85"/>
      <c r="X29" s="85"/>
      <c r="Y29" s="85"/>
    </row>
    <row r="30" spans="1:25">
      <c r="A30" s="353"/>
      <c r="B30" s="353"/>
      <c r="C30" s="11" t="s">
        <v>48</v>
      </c>
      <c r="D30" s="12" t="s">
        <v>17</v>
      </c>
      <c r="E30" s="353"/>
      <c r="F30" s="354"/>
      <c r="G30" s="354"/>
      <c r="H30" s="354"/>
      <c r="I30" s="355"/>
      <c r="J30" s="355"/>
    </row>
    <row r="31" spans="1:25">
      <c r="A31" s="93"/>
      <c r="B31" s="93"/>
      <c r="C31" s="356" t="s">
        <v>50</v>
      </c>
      <c r="D31" s="21" t="s">
        <v>68</v>
      </c>
      <c r="E31" s="93"/>
      <c r="F31" s="94"/>
      <c r="G31" s="95"/>
      <c r="H31" s="95"/>
      <c r="I31" s="96"/>
      <c r="J31" s="96"/>
    </row>
    <row r="32" spans="1:25" ht="31.5">
      <c r="A32" s="398" t="s">
        <v>1250</v>
      </c>
      <c r="B32" s="73" t="s">
        <v>1031</v>
      </c>
      <c r="C32" s="347" t="s">
        <v>970</v>
      </c>
      <c r="D32" s="63" t="s">
        <v>1184</v>
      </c>
      <c r="E32" s="67" t="s">
        <v>71</v>
      </c>
      <c r="F32" s="419">
        <v>1</v>
      </c>
      <c r="G32" s="75">
        <f>$J$4</f>
        <v>0.24940000000000001</v>
      </c>
      <c r="H32" s="390"/>
      <c r="I32" s="97">
        <f t="shared" ref="I32:I34" si="2">H32*(1+G32)</f>
        <v>0</v>
      </c>
      <c r="J32" s="97">
        <f>F32*I32</f>
        <v>0</v>
      </c>
      <c r="K32" s="85"/>
      <c r="L32" s="85"/>
      <c r="M32" s="85"/>
      <c r="N32" s="85"/>
      <c r="O32" s="85"/>
      <c r="P32" s="85"/>
      <c r="Q32" s="85"/>
      <c r="R32" s="85"/>
      <c r="S32" s="85"/>
      <c r="T32" s="85"/>
      <c r="U32" s="85"/>
      <c r="V32" s="85"/>
      <c r="W32" s="85"/>
      <c r="X32" s="85"/>
      <c r="Y32" s="85"/>
    </row>
    <row r="33" spans="1:25" ht="31.5">
      <c r="A33" s="398" t="s">
        <v>1252</v>
      </c>
      <c r="B33" s="73" t="s">
        <v>1031</v>
      </c>
      <c r="C33" s="347" t="s">
        <v>1157</v>
      </c>
      <c r="D33" s="63" t="s">
        <v>1189</v>
      </c>
      <c r="E33" s="67" t="s">
        <v>71</v>
      </c>
      <c r="F33" s="419">
        <v>1</v>
      </c>
      <c r="G33" s="75">
        <f t="shared" ref="G33:G34" si="3">$J$4</f>
        <v>0.24940000000000001</v>
      </c>
      <c r="H33" s="390"/>
      <c r="I33" s="97">
        <f t="shared" si="2"/>
        <v>0</v>
      </c>
      <c r="J33" s="97">
        <f t="shared" ref="J33:J34" si="4">F33*I33</f>
        <v>0</v>
      </c>
      <c r="K33" s="85"/>
      <c r="L33" s="85"/>
      <c r="M33" s="85"/>
      <c r="N33" s="85"/>
      <c r="O33" s="85"/>
      <c r="P33" s="85"/>
      <c r="Q33" s="85"/>
      <c r="R33" s="85"/>
      <c r="S33" s="85"/>
      <c r="T33" s="85"/>
      <c r="U33" s="85"/>
      <c r="V33" s="85"/>
      <c r="W33" s="85"/>
      <c r="X33" s="85"/>
      <c r="Y33" s="85"/>
    </row>
    <row r="34" spans="1:25" ht="31.5">
      <c r="A34" s="398" t="s">
        <v>1056</v>
      </c>
      <c r="B34" s="73" t="s">
        <v>1031</v>
      </c>
      <c r="C34" s="347" t="s">
        <v>1158</v>
      </c>
      <c r="D34" s="63" t="s">
        <v>1160</v>
      </c>
      <c r="E34" s="67" t="s">
        <v>71</v>
      </c>
      <c r="F34" s="419">
        <v>1</v>
      </c>
      <c r="G34" s="75">
        <f t="shared" si="3"/>
        <v>0.24940000000000001</v>
      </c>
      <c r="H34" s="390"/>
      <c r="I34" s="97">
        <f t="shared" si="2"/>
        <v>0</v>
      </c>
      <c r="J34" s="97">
        <f t="shared" si="4"/>
        <v>0</v>
      </c>
      <c r="K34" s="85"/>
      <c r="L34" s="85"/>
      <c r="M34" s="85"/>
      <c r="N34" s="85"/>
      <c r="O34" s="85"/>
      <c r="P34" s="85"/>
      <c r="Q34" s="85"/>
      <c r="R34" s="85"/>
      <c r="S34" s="85"/>
      <c r="T34" s="85"/>
      <c r="U34" s="85"/>
      <c r="V34" s="85"/>
      <c r="W34" s="85"/>
      <c r="X34" s="85"/>
      <c r="Y34" s="85"/>
    </row>
    <row r="35" spans="1:25" ht="31.5">
      <c r="A35" s="399">
        <v>91338</v>
      </c>
      <c r="B35" s="67" t="s">
        <v>13</v>
      </c>
      <c r="C35" s="347" t="s">
        <v>1159</v>
      </c>
      <c r="D35" s="63" t="s">
        <v>1156</v>
      </c>
      <c r="E35" s="67" t="s">
        <v>76</v>
      </c>
      <c r="F35" s="135">
        <v>1.89</v>
      </c>
      <c r="G35" s="86">
        <f>$J$4</f>
        <v>0.24940000000000001</v>
      </c>
      <c r="H35" s="392"/>
      <c r="I35" s="97">
        <f t="shared" ref="I35" si="5">H35*(1+G35)</f>
        <v>0</v>
      </c>
      <c r="J35" s="97">
        <f>F35*I35</f>
        <v>0</v>
      </c>
    </row>
    <row r="36" spans="1:25">
      <c r="A36" s="93"/>
      <c r="B36" s="93"/>
      <c r="C36" s="356" t="s">
        <v>1154</v>
      </c>
      <c r="D36" s="21" t="s">
        <v>69</v>
      </c>
      <c r="E36" s="93"/>
      <c r="F36" s="94"/>
      <c r="G36" s="95"/>
      <c r="H36" s="95"/>
      <c r="I36" s="96"/>
      <c r="J36" s="96"/>
    </row>
    <row r="37" spans="1:25" ht="31.5">
      <c r="A37" s="399">
        <v>94569</v>
      </c>
      <c r="B37" s="67" t="s">
        <v>13</v>
      </c>
      <c r="C37" s="347" t="s">
        <v>1155</v>
      </c>
      <c r="D37" s="74" t="s">
        <v>1012</v>
      </c>
      <c r="E37" s="67" t="s">
        <v>76</v>
      </c>
      <c r="F37" s="135">
        <v>0.32</v>
      </c>
      <c r="G37" s="86">
        <f>$J$4</f>
        <v>0.24940000000000001</v>
      </c>
      <c r="H37" s="392"/>
      <c r="I37" s="97">
        <f t="shared" ref="I37" si="6">H37*(1+G37)</f>
        <v>0</v>
      </c>
      <c r="J37" s="97">
        <f>F37*I37</f>
        <v>0</v>
      </c>
    </row>
    <row r="38" spans="1:25">
      <c r="A38" s="101"/>
      <c r="B38" s="101"/>
      <c r="C38" s="82"/>
      <c r="D38" s="84"/>
      <c r="E38" s="101"/>
      <c r="F38" s="102"/>
      <c r="G38" s="102"/>
      <c r="H38" s="327" t="s">
        <v>15</v>
      </c>
      <c r="I38" s="328"/>
      <c r="J38" s="328">
        <f>SUM(J32:J37)</f>
        <v>0</v>
      </c>
    </row>
    <row r="39" spans="1:25">
      <c r="A39" s="353"/>
      <c r="B39" s="353"/>
      <c r="C39" s="11" t="s">
        <v>971</v>
      </c>
      <c r="D39" s="12" t="s">
        <v>153</v>
      </c>
      <c r="E39" s="353"/>
      <c r="F39" s="354"/>
      <c r="G39" s="354"/>
      <c r="H39" s="354"/>
      <c r="I39" s="355"/>
      <c r="J39" s="355"/>
    </row>
    <row r="40" spans="1:25">
      <c r="A40" s="357"/>
      <c r="B40" s="357"/>
      <c r="C40" s="356" t="s">
        <v>972</v>
      </c>
      <c r="D40" s="72" t="s">
        <v>135</v>
      </c>
      <c r="E40" s="357"/>
      <c r="F40" s="94"/>
      <c r="G40" s="94"/>
      <c r="H40" s="94"/>
      <c r="I40" s="358"/>
      <c r="J40" s="358"/>
    </row>
    <row r="41" spans="1:25">
      <c r="A41" s="398">
        <v>101741</v>
      </c>
      <c r="B41" s="73" t="s">
        <v>13</v>
      </c>
      <c r="C41" s="347" t="s">
        <v>973</v>
      </c>
      <c r="D41" s="61" t="s">
        <v>119</v>
      </c>
      <c r="E41" s="73" t="s">
        <v>74</v>
      </c>
      <c r="F41" s="135">
        <v>1473.8</v>
      </c>
      <c r="G41" s="86">
        <f>$J$4</f>
        <v>0.24940000000000001</v>
      </c>
      <c r="H41" s="390"/>
      <c r="I41" s="137">
        <f>H41*(1+G41)</f>
        <v>0</v>
      </c>
      <c r="J41" s="97">
        <f>F41*I41</f>
        <v>0</v>
      </c>
    </row>
    <row r="42" spans="1:25">
      <c r="A42" s="398">
        <v>98695</v>
      </c>
      <c r="B42" s="73" t="s">
        <v>13</v>
      </c>
      <c r="C42" s="347" t="s">
        <v>974</v>
      </c>
      <c r="D42" s="61" t="s">
        <v>950</v>
      </c>
      <c r="E42" s="73" t="s">
        <v>74</v>
      </c>
      <c r="F42" s="135">
        <v>94.37</v>
      </c>
      <c r="G42" s="86">
        <f>$J$4</f>
        <v>0.24940000000000001</v>
      </c>
      <c r="H42" s="390"/>
      <c r="I42" s="137">
        <f>H42*(1+G42)</f>
        <v>0</v>
      </c>
      <c r="J42" s="97">
        <f>F42*I42</f>
        <v>0</v>
      </c>
    </row>
    <row r="43" spans="1:25">
      <c r="A43" s="101"/>
      <c r="B43" s="101"/>
      <c r="C43" s="82"/>
      <c r="D43" s="84"/>
      <c r="E43" s="101"/>
      <c r="F43" s="102"/>
      <c r="G43" s="102"/>
      <c r="H43" s="327" t="s">
        <v>15</v>
      </c>
      <c r="I43" s="328"/>
      <c r="J43" s="328">
        <f>SUM(J41:J42)</f>
        <v>0</v>
      </c>
    </row>
    <row r="44" spans="1:25">
      <c r="A44" s="353"/>
      <c r="B44" s="353"/>
      <c r="C44" s="11" t="s">
        <v>1336</v>
      </c>
      <c r="D44" s="12" t="s">
        <v>106</v>
      </c>
      <c r="E44" s="353"/>
      <c r="F44" s="354"/>
      <c r="G44" s="354"/>
      <c r="H44" s="354"/>
      <c r="I44" s="355"/>
      <c r="J44" s="355"/>
    </row>
    <row r="45" spans="1:25">
      <c r="A45" s="81"/>
      <c r="B45" s="81"/>
      <c r="C45" s="356" t="s">
        <v>1337</v>
      </c>
      <c r="D45" s="21" t="s">
        <v>104</v>
      </c>
      <c r="E45" s="81"/>
      <c r="F45" s="98"/>
      <c r="G45" s="83"/>
      <c r="H45" s="83"/>
      <c r="I45" s="89"/>
      <c r="J45" s="89"/>
    </row>
    <row r="46" spans="1:25" ht="31.5">
      <c r="A46" s="398" t="s">
        <v>1046</v>
      </c>
      <c r="B46" s="73" t="s">
        <v>1031</v>
      </c>
      <c r="C46" s="347" t="s">
        <v>1338</v>
      </c>
      <c r="D46" s="74" t="s">
        <v>115</v>
      </c>
      <c r="E46" s="67" t="s">
        <v>71</v>
      </c>
      <c r="F46" s="313">
        <v>2</v>
      </c>
      <c r="G46" s="86">
        <f>$J$4</f>
        <v>0.24940000000000001</v>
      </c>
      <c r="H46" s="390"/>
      <c r="I46" s="137">
        <f>H46*(1+G46)</f>
        <v>0</v>
      </c>
      <c r="J46" s="97">
        <f>F46*I46</f>
        <v>0</v>
      </c>
    </row>
    <row r="47" spans="1:25">
      <c r="A47" s="73"/>
      <c r="B47" s="73"/>
      <c r="C47" s="356" t="s">
        <v>1339</v>
      </c>
      <c r="D47" s="72" t="s">
        <v>105</v>
      </c>
      <c r="E47" s="73"/>
      <c r="F47" s="98"/>
      <c r="G47" s="98"/>
      <c r="H47" s="98"/>
      <c r="I47" s="137"/>
      <c r="J47" s="137"/>
    </row>
    <row r="48" spans="1:25">
      <c r="A48" s="398">
        <v>95546</v>
      </c>
      <c r="B48" s="73" t="s">
        <v>13</v>
      </c>
      <c r="C48" s="347" t="s">
        <v>1340</v>
      </c>
      <c r="D48" s="74" t="s">
        <v>862</v>
      </c>
      <c r="E48" s="67" t="s">
        <v>71</v>
      </c>
      <c r="F48" s="313">
        <v>6</v>
      </c>
      <c r="G48" s="86">
        <f>$J$4</f>
        <v>0.24940000000000001</v>
      </c>
      <c r="H48" s="390"/>
      <c r="I48" s="137">
        <f t="shared" ref="I48:I51" si="7">H48*(1+G48)</f>
        <v>0</v>
      </c>
      <c r="J48" s="97">
        <f>F48*I48</f>
        <v>0</v>
      </c>
    </row>
    <row r="49" spans="1:25">
      <c r="A49" s="398" t="s">
        <v>1084</v>
      </c>
      <c r="B49" s="73" t="s">
        <v>1031</v>
      </c>
      <c r="C49" s="347" t="s">
        <v>1341</v>
      </c>
      <c r="D49" s="74" t="s">
        <v>138</v>
      </c>
      <c r="E49" s="67" t="s">
        <v>71</v>
      </c>
      <c r="F49" s="313">
        <v>1</v>
      </c>
      <c r="G49" s="86">
        <f t="shared" ref="G49:G51" si="8">$J$4</f>
        <v>0.24940000000000001</v>
      </c>
      <c r="H49" s="390"/>
      <c r="I49" s="137">
        <f t="shared" si="7"/>
        <v>0</v>
      </c>
      <c r="J49" s="97">
        <f t="shared" ref="J49:J51" si="9">F49*I49</f>
        <v>0</v>
      </c>
    </row>
    <row r="50" spans="1:25">
      <c r="A50" s="398" t="s">
        <v>1236</v>
      </c>
      <c r="B50" s="73" t="s">
        <v>1031</v>
      </c>
      <c r="C50" s="347" t="s">
        <v>1342</v>
      </c>
      <c r="D50" s="74" t="s">
        <v>865</v>
      </c>
      <c r="E50" s="67" t="s">
        <v>71</v>
      </c>
      <c r="F50" s="313">
        <v>7</v>
      </c>
      <c r="G50" s="86">
        <f t="shared" si="8"/>
        <v>0.24940000000000001</v>
      </c>
      <c r="H50" s="390"/>
      <c r="I50" s="137">
        <f t="shared" si="7"/>
        <v>0</v>
      </c>
      <c r="J50" s="97">
        <f t="shared" si="9"/>
        <v>0</v>
      </c>
    </row>
    <row r="51" spans="1:25">
      <c r="A51" s="398" t="s">
        <v>1239</v>
      </c>
      <c r="B51" s="73" t="s">
        <v>1031</v>
      </c>
      <c r="C51" s="347" t="s">
        <v>1343</v>
      </c>
      <c r="D51" s="74" t="s">
        <v>953</v>
      </c>
      <c r="E51" s="73" t="s">
        <v>76</v>
      </c>
      <c r="F51" s="313">
        <v>10.93</v>
      </c>
      <c r="G51" s="86">
        <f t="shared" si="8"/>
        <v>0.24940000000000001</v>
      </c>
      <c r="H51" s="390"/>
      <c r="I51" s="137">
        <f t="shared" si="7"/>
        <v>0</v>
      </c>
      <c r="J51" s="97">
        <f t="shared" si="9"/>
        <v>0</v>
      </c>
    </row>
    <row r="52" spans="1:25">
      <c r="A52" s="101"/>
      <c r="B52" s="101"/>
      <c r="C52" s="82"/>
      <c r="D52" s="84"/>
      <c r="E52" s="101"/>
      <c r="F52" s="102"/>
      <c r="G52" s="102"/>
      <c r="H52" s="327" t="s">
        <v>15</v>
      </c>
      <c r="I52" s="328"/>
      <c r="J52" s="328">
        <f>SUM(J46:J51)</f>
        <v>0</v>
      </c>
    </row>
    <row r="53" spans="1:25">
      <c r="A53" s="353"/>
      <c r="B53" s="353"/>
      <c r="C53" s="326" t="s">
        <v>975</v>
      </c>
      <c r="D53" s="359" t="s">
        <v>534</v>
      </c>
      <c r="E53" s="353"/>
      <c r="F53" s="353"/>
      <c r="G53" s="353"/>
      <c r="H53" s="353"/>
      <c r="I53" s="353"/>
      <c r="J53" s="353"/>
    </row>
    <row r="54" spans="1:25">
      <c r="A54" s="103"/>
      <c r="B54" s="103"/>
      <c r="C54" s="389" t="s">
        <v>976</v>
      </c>
      <c r="D54" s="72" t="s">
        <v>77</v>
      </c>
      <c r="E54" s="67"/>
      <c r="F54" s="69"/>
      <c r="G54" s="69"/>
      <c r="H54" s="360"/>
      <c r="I54" s="97"/>
      <c r="J54" s="97"/>
    </row>
    <row r="55" spans="1:25">
      <c r="A55" s="399">
        <v>97592</v>
      </c>
      <c r="B55" s="67" t="s">
        <v>13</v>
      </c>
      <c r="C55" s="347" t="s">
        <v>977</v>
      </c>
      <c r="D55" s="88" t="s">
        <v>125</v>
      </c>
      <c r="E55" s="67" t="s">
        <v>71</v>
      </c>
      <c r="F55" s="135">
        <v>105</v>
      </c>
      <c r="G55" s="86">
        <f t="shared" ref="G55" si="10">$J$4</f>
        <v>0.24940000000000001</v>
      </c>
      <c r="H55" s="391"/>
      <c r="I55" s="97">
        <f>H55*(1+G55)</f>
        <v>0</v>
      </c>
      <c r="J55" s="97">
        <f t="shared" ref="J55" si="11">F55*I55</f>
        <v>0</v>
      </c>
    </row>
    <row r="56" spans="1:25">
      <c r="A56" s="67"/>
      <c r="B56" s="361"/>
      <c r="C56" s="361"/>
      <c r="D56" s="361"/>
      <c r="E56" s="361"/>
      <c r="F56" s="361"/>
      <c r="G56" s="361"/>
      <c r="H56" s="362" t="s">
        <v>15</v>
      </c>
      <c r="I56" s="363"/>
      <c r="J56" s="363">
        <f>SUM(J55)</f>
        <v>0</v>
      </c>
    </row>
    <row r="57" spans="1:25">
      <c r="A57" s="353"/>
      <c r="B57" s="353"/>
      <c r="C57" s="326" t="s">
        <v>947</v>
      </c>
      <c r="D57" s="12" t="s">
        <v>955</v>
      </c>
      <c r="E57" s="353"/>
      <c r="F57" s="354"/>
      <c r="G57" s="354"/>
      <c r="H57" s="354"/>
      <c r="I57" s="355"/>
      <c r="J57" s="355"/>
    </row>
    <row r="58" spans="1:25">
      <c r="A58" s="364"/>
      <c r="B58" s="365"/>
      <c r="C58" s="366" t="s">
        <v>948</v>
      </c>
      <c r="D58" s="72" t="s">
        <v>957</v>
      </c>
      <c r="E58" s="67"/>
      <c r="F58" s="367"/>
      <c r="G58" s="367"/>
      <c r="H58" s="367"/>
      <c r="I58" s="368"/>
      <c r="J58" s="97"/>
    </row>
    <row r="59" spans="1:25">
      <c r="A59" s="399" t="s">
        <v>1038</v>
      </c>
      <c r="B59" s="67" t="s">
        <v>1031</v>
      </c>
      <c r="C59" s="347" t="s">
        <v>978</v>
      </c>
      <c r="D59" s="63" t="s">
        <v>148</v>
      </c>
      <c r="E59" s="67" t="s">
        <v>71</v>
      </c>
      <c r="F59" s="135">
        <v>202</v>
      </c>
      <c r="G59" s="86">
        <f t="shared" ref="G59:G61" si="12">$J$4</f>
        <v>0.24940000000000001</v>
      </c>
      <c r="H59" s="391"/>
      <c r="I59" s="97">
        <f>H59*(1+G59)</f>
        <v>0</v>
      </c>
      <c r="J59" s="97">
        <f t="shared" ref="J59:J61" si="13">F59*I59</f>
        <v>0</v>
      </c>
    </row>
    <row r="60" spans="1:25">
      <c r="A60" s="399" t="s">
        <v>1234</v>
      </c>
      <c r="B60" s="67" t="s">
        <v>1031</v>
      </c>
      <c r="C60" s="347" t="s">
        <v>1344</v>
      </c>
      <c r="D60" s="63" t="s">
        <v>149</v>
      </c>
      <c r="E60" s="67" t="s">
        <v>71</v>
      </c>
      <c r="F60" s="135">
        <v>202</v>
      </c>
      <c r="G60" s="86">
        <f t="shared" si="12"/>
        <v>0.24940000000000001</v>
      </c>
      <c r="H60" s="391"/>
      <c r="I60" s="97">
        <f>H60*(1+G60)</f>
        <v>0</v>
      </c>
      <c r="J60" s="97">
        <f t="shared" si="13"/>
        <v>0</v>
      </c>
    </row>
    <row r="61" spans="1:25">
      <c r="A61" s="399">
        <v>98307</v>
      </c>
      <c r="B61" s="67" t="s">
        <v>13</v>
      </c>
      <c r="C61" s="347" t="s">
        <v>1345</v>
      </c>
      <c r="D61" s="88" t="s">
        <v>958</v>
      </c>
      <c r="E61" s="67" t="s">
        <v>71</v>
      </c>
      <c r="F61" s="135">
        <v>25</v>
      </c>
      <c r="G61" s="86">
        <f t="shared" si="12"/>
        <v>0.24940000000000001</v>
      </c>
      <c r="H61" s="391"/>
      <c r="I61" s="137">
        <f>H61*(1+G61)</f>
        <v>0</v>
      </c>
      <c r="J61" s="97">
        <f t="shared" si="13"/>
        <v>0</v>
      </c>
    </row>
    <row r="62" spans="1:25" s="156" customFormat="1">
      <c r="A62" s="67"/>
      <c r="B62" s="67"/>
      <c r="C62" s="67"/>
      <c r="D62" s="72"/>
      <c r="E62" s="67"/>
      <c r="F62" s="69"/>
      <c r="G62" s="70"/>
      <c r="H62" s="362" t="s">
        <v>15</v>
      </c>
      <c r="I62" s="363"/>
      <c r="J62" s="363">
        <f>SUM(J59:J61)</f>
        <v>0</v>
      </c>
      <c r="K62" s="235"/>
      <c r="L62" s="235"/>
      <c r="M62" s="235"/>
      <c r="N62" s="235"/>
      <c r="O62" s="235"/>
      <c r="P62" s="235"/>
      <c r="Q62" s="235"/>
      <c r="R62" s="235"/>
      <c r="S62" s="235"/>
      <c r="T62" s="235"/>
      <c r="U62" s="235"/>
      <c r="V62" s="235"/>
      <c r="W62" s="235"/>
      <c r="X62" s="235"/>
      <c r="Y62" s="235"/>
    </row>
    <row r="63" spans="1:25" s="156" customFormat="1">
      <c r="A63" s="353"/>
      <c r="B63" s="353"/>
      <c r="C63" s="11" t="s">
        <v>979</v>
      </c>
      <c r="D63" s="12" t="s">
        <v>382</v>
      </c>
      <c r="E63" s="353"/>
      <c r="F63" s="354"/>
      <c r="G63" s="354"/>
      <c r="H63" s="354"/>
      <c r="I63" s="355"/>
      <c r="J63" s="355"/>
      <c r="K63" s="235"/>
      <c r="L63" s="235"/>
      <c r="M63" s="235"/>
      <c r="N63" s="235"/>
      <c r="O63" s="235"/>
      <c r="P63" s="235"/>
      <c r="Q63" s="235"/>
      <c r="R63" s="235"/>
      <c r="S63" s="235"/>
      <c r="T63" s="235"/>
      <c r="U63" s="235"/>
      <c r="V63" s="235"/>
      <c r="W63" s="235"/>
      <c r="X63" s="235"/>
      <c r="Y63" s="235"/>
    </row>
    <row r="64" spans="1:25" s="156" customFormat="1" ht="31.5">
      <c r="A64" s="402">
        <v>10851</v>
      </c>
      <c r="B64" s="67" t="s">
        <v>13</v>
      </c>
      <c r="C64" s="62" t="s">
        <v>980</v>
      </c>
      <c r="D64" s="88" t="s">
        <v>383</v>
      </c>
      <c r="E64" s="67" t="s">
        <v>71</v>
      </c>
      <c r="F64" s="135">
        <v>53</v>
      </c>
      <c r="G64" s="86">
        <f t="shared" ref="G64:G66" si="14">$J$4</f>
        <v>0.24940000000000001</v>
      </c>
      <c r="H64" s="391"/>
      <c r="I64" s="97">
        <f>H64*(1+G64)</f>
        <v>0</v>
      </c>
      <c r="J64" s="97">
        <f t="shared" ref="J64:J66" si="15">F64*I64</f>
        <v>0</v>
      </c>
      <c r="K64" s="235"/>
      <c r="L64" s="235"/>
      <c r="M64" s="235"/>
      <c r="N64" s="235"/>
      <c r="O64" s="235"/>
      <c r="P64" s="235"/>
      <c r="Q64" s="235"/>
      <c r="R64" s="235"/>
      <c r="S64" s="235"/>
      <c r="T64" s="235"/>
      <c r="U64" s="235"/>
      <c r="V64" s="235"/>
      <c r="W64" s="235"/>
      <c r="X64" s="235"/>
      <c r="Y64" s="235"/>
    </row>
    <row r="65" spans="1:25" s="156" customFormat="1">
      <c r="A65" s="402">
        <v>10720</v>
      </c>
      <c r="B65" s="67" t="s">
        <v>1039</v>
      </c>
      <c r="C65" s="62" t="s">
        <v>1346</v>
      </c>
      <c r="D65" s="61" t="s">
        <v>1113</v>
      </c>
      <c r="E65" s="67" t="s">
        <v>71</v>
      </c>
      <c r="F65" s="135">
        <v>48</v>
      </c>
      <c r="G65" s="75">
        <f t="shared" si="14"/>
        <v>0.24940000000000001</v>
      </c>
      <c r="H65" s="391"/>
      <c r="I65" s="97">
        <f>H65*(1+G65)</f>
        <v>0</v>
      </c>
      <c r="J65" s="97">
        <f t="shared" si="15"/>
        <v>0</v>
      </c>
      <c r="K65" s="235"/>
      <c r="L65" s="235"/>
      <c r="M65" s="235"/>
      <c r="N65" s="235"/>
      <c r="O65" s="235"/>
      <c r="P65" s="235"/>
      <c r="Q65" s="235"/>
      <c r="R65" s="235"/>
      <c r="S65" s="235"/>
      <c r="T65" s="235"/>
      <c r="U65" s="235"/>
      <c r="V65" s="235"/>
      <c r="W65" s="235"/>
      <c r="X65" s="235"/>
      <c r="Y65" s="235"/>
    </row>
    <row r="66" spans="1:25" s="156" customFormat="1">
      <c r="A66" s="402">
        <v>11259</v>
      </c>
      <c r="B66" s="67" t="s">
        <v>1039</v>
      </c>
      <c r="C66" s="62" t="s">
        <v>1347</v>
      </c>
      <c r="D66" s="61" t="s">
        <v>1114</v>
      </c>
      <c r="E66" s="67" t="s">
        <v>71</v>
      </c>
      <c r="F66" s="135">
        <v>1</v>
      </c>
      <c r="G66" s="75">
        <f t="shared" si="14"/>
        <v>0.24940000000000001</v>
      </c>
      <c r="H66" s="391"/>
      <c r="I66" s="97">
        <f>H66*(1+G66)</f>
        <v>0</v>
      </c>
      <c r="J66" s="97">
        <f t="shared" si="15"/>
        <v>0</v>
      </c>
      <c r="K66" s="235"/>
      <c r="L66" s="235"/>
      <c r="M66" s="235"/>
      <c r="N66" s="235"/>
      <c r="O66" s="235"/>
      <c r="P66" s="235"/>
      <c r="Q66" s="235"/>
      <c r="R66" s="235"/>
      <c r="S66" s="235"/>
      <c r="T66" s="235"/>
      <c r="U66" s="235"/>
      <c r="V66" s="235"/>
      <c r="W66" s="235"/>
      <c r="X66" s="235"/>
      <c r="Y66" s="235"/>
    </row>
    <row r="67" spans="1:25" s="156" customFormat="1">
      <c r="A67" s="109"/>
      <c r="B67" s="369"/>
      <c r="C67" s="370"/>
      <c r="D67" s="371"/>
      <c r="E67" s="369"/>
      <c r="F67" s="372"/>
      <c r="G67" s="372"/>
      <c r="H67" s="327" t="s">
        <v>15</v>
      </c>
      <c r="I67" s="328"/>
      <c r="J67" s="328">
        <f>SUM(J64:J66)</f>
        <v>0</v>
      </c>
      <c r="K67" s="235"/>
      <c r="L67" s="235"/>
      <c r="M67" s="235"/>
      <c r="N67" s="235"/>
      <c r="O67" s="235"/>
      <c r="P67" s="235"/>
      <c r="Q67" s="235"/>
      <c r="R67" s="235"/>
      <c r="S67" s="235"/>
      <c r="T67" s="235"/>
      <c r="U67" s="235"/>
      <c r="V67" s="235"/>
      <c r="W67" s="235"/>
      <c r="X67" s="235"/>
      <c r="Y67" s="235"/>
    </row>
    <row r="68" spans="1:25" s="156" customFormat="1">
      <c r="A68" s="353"/>
      <c r="B68" s="353"/>
      <c r="C68" s="11" t="s">
        <v>1348</v>
      </c>
      <c r="D68" s="12" t="s">
        <v>381</v>
      </c>
      <c r="E68" s="353"/>
      <c r="F68" s="354"/>
      <c r="G68" s="354"/>
      <c r="H68" s="354"/>
      <c r="I68" s="355"/>
      <c r="J68" s="355"/>
      <c r="K68" s="235"/>
      <c r="L68" s="235"/>
      <c r="M68" s="235"/>
      <c r="N68" s="235"/>
      <c r="O68" s="235"/>
      <c r="P68" s="235"/>
      <c r="Q68" s="235"/>
      <c r="R68" s="235"/>
      <c r="S68" s="235"/>
      <c r="T68" s="235"/>
      <c r="U68" s="235"/>
      <c r="V68" s="235"/>
      <c r="W68" s="235"/>
      <c r="X68" s="235"/>
      <c r="Y68" s="235"/>
    </row>
    <row r="69" spans="1:25" s="156" customFormat="1" ht="31.5">
      <c r="A69" s="400" t="s">
        <v>1088</v>
      </c>
      <c r="B69" s="73" t="s">
        <v>1031</v>
      </c>
      <c r="C69" s="82" t="s">
        <v>1349</v>
      </c>
      <c r="D69" s="80" t="s">
        <v>497</v>
      </c>
      <c r="E69" s="67" t="s">
        <v>71</v>
      </c>
      <c r="F69" s="313">
        <v>1</v>
      </c>
      <c r="G69" s="86">
        <f t="shared" si="1"/>
        <v>0.24940000000000001</v>
      </c>
      <c r="H69" s="390"/>
      <c r="I69" s="89">
        <f>H69*(1+G69)</f>
        <v>0</v>
      </c>
      <c r="J69" s="97">
        <f t="shared" ref="J69:J72" si="16">F69*I69</f>
        <v>0</v>
      </c>
      <c r="K69" s="235"/>
      <c r="L69" s="235"/>
      <c r="M69" s="235"/>
      <c r="N69" s="235"/>
      <c r="O69" s="235"/>
      <c r="P69" s="235"/>
      <c r="Q69" s="235"/>
      <c r="R69" s="235"/>
      <c r="S69" s="235"/>
      <c r="T69" s="235"/>
      <c r="U69" s="235"/>
      <c r="V69" s="235"/>
      <c r="W69" s="235"/>
      <c r="X69" s="235"/>
      <c r="Y69" s="235"/>
    </row>
    <row r="70" spans="1:25" s="156" customFormat="1" ht="47.25">
      <c r="A70" s="400" t="s">
        <v>1025</v>
      </c>
      <c r="B70" s="73" t="s">
        <v>1031</v>
      </c>
      <c r="C70" s="82" t="s">
        <v>1350</v>
      </c>
      <c r="D70" s="61" t="s">
        <v>1162</v>
      </c>
      <c r="E70" s="73" t="s">
        <v>74</v>
      </c>
      <c r="F70" s="419">
        <v>15</v>
      </c>
      <c r="G70" s="75">
        <f t="shared" si="1"/>
        <v>0.24940000000000001</v>
      </c>
      <c r="H70" s="390"/>
      <c r="I70" s="137">
        <f>H70*(1+G70)</f>
        <v>0</v>
      </c>
      <c r="J70" s="97">
        <f t="shared" si="16"/>
        <v>0</v>
      </c>
      <c r="K70" s="235"/>
      <c r="L70" s="235"/>
      <c r="M70" s="235"/>
      <c r="N70" s="235"/>
      <c r="O70" s="235"/>
      <c r="P70" s="235"/>
      <c r="Q70" s="235"/>
      <c r="R70" s="235"/>
      <c r="S70" s="235"/>
      <c r="T70" s="235"/>
      <c r="U70" s="235"/>
      <c r="V70" s="235"/>
      <c r="W70" s="235"/>
      <c r="X70" s="235"/>
      <c r="Y70" s="235"/>
    </row>
    <row r="71" spans="1:25" s="156" customFormat="1" ht="33.75" customHeight="1">
      <c r="A71" s="402">
        <v>99855</v>
      </c>
      <c r="B71" s="67" t="s">
        <v>13</v>
      </c>
      <c r="C71" s="82" t="s">
        <v>1351</v>
      </c>
      <c r="D71" s="61" t="s">
        <v>1161</v>
      </c>
      <c r="E71" s="73" t="s">
        <v>74</v>
      </c>
      <c r="F71" s="419">
        <v>110</v>
      </c>
      <c r="G71" s="75">
        <f t="shared" si="1"/>
        <v>0.24940000000000001</v>
      </c>
      <c r="H71" s="390"/>
      <c r="I71" s="137">
        <f>H71*(1+G71)</f>
        <v>0</v>
      </c>
      <c r="J71" s="97">
        <f t="shared" si="16"/>
        <v>0</v>
      </c>
      <c r="K71" s="235"/>
      <c r="L71" s="235"/>
      <c r="M71" s="235"/>
      <c r="N71" s="235"/>
      <c r="O71" s="235"/>
      <c r="P71" s="235"/>
      <c r="Q71" s="235"/>
      <c r="R71" s="235"/>
      <c r="S71" s="235"/>
      <c r="T71" s="235"/>
      <c r="U71" s="235"/>
      <c r="V71" s="235"/>
      <c r="W71" s="235"/>
      <c r="X71" s="235"/>
      <c r="Y71" s="235"/>
    </row>
    <row r="72" spans="1:25" s="156" customFormat="1" ht="33.75" customHeight="1">
      <c r="A72" s="402">
        <v>9631</v>
      </c>
      <c r="B72" s="67" t="s">
        <v>1039</v>
      </c>
      <c r="C72" s="82" t="s">
        <v>1352</v>
      </c>
      <c r="D72" s="450" t="s">
        <v>1208</v>
      </c>
      <c r="E72" s="73" t="s">
        <v>76</v>
      </c>
      <c r="F72" s="419">
        <v>10</v>
      </c>
      <c r="G72" s="75">
        <f t="shared" si="1"/>
        <v>0.24940000000000001</v>
      </c>
      <c r="H72" s="390"/>
      <c r="I72" s="137">
        <f>H72*(1+G72)</f>
        <v>0</v>
      </c>
      <c r="J72" s="97">
        <f t="shared" si="16"/>
        <v>0</v>
      </c>
      <c r="K72" s="235"/>
      <c r="L72" s="235"/>
      <c r="M72" s="235"/>
      <c r="N72" s="235"/>
      <c r="O72" s="235"/>
      <c r="P72" s="235"/>
      <c r="Q72" s="235"/>
      <c r="R72" s="235"/>
      <c r="S72" s="235"/>
      <c r="T72" s="235"/>
      <c r="U72" s="235"/>
      <c r="V72" s="235"/>
      <c r="W72" s="235"/>
      <c r="X72" s="235"/>
      <c r="Y72" s="235"/>
    </row>
    <row r="73" spans="1:25" s="156" customFormat="1" ht="33.75" customHeight="1">
      <c r="A73" s="402" t="s">
        <v>1231</v>
      </c>
      <c r="B73" s="67" t="s">
        <v>70</v>
      </c>
      <c r="C73" s="82" t="s">
        <v>1353</v>
      </c>
      <c r="D73" s="61" t="s">
        <v>1209</v>
      </c>
      <c r="E73" s="73" t="s">
        <v>76</v>
      </c>
      <c r="F73" s="419">
        <v>10</v>
      </c>
      <c r="G73" s="75">
        <f t="shared" si="1"/>
        <v>0.24940000000000001</v>
      </c>
      <c r="H73" s="390"/>
      <c r="I73" s="137">
        <f>H73*(1+G73)</f>
        <v>0</v>
      </c>
      <c r="J73" s="97">
        <f t="shared" ref="J73" si="17">F73*I73</f>
        <v>0</v>
      </c>
      <c r="K73" s="235"/>
      <c r="L73" s="235"/>
      <c r="M73" s="235"/>
      <c r="N73" s="235"/>
      <c r="O73" s="235"/>
      <c r="P73" s="235"/>
      <c r="Q73" s="235"/>
      <c r="R73" s="235"/>
      <c r="S73" s="235"/>
      <c r="T73" s="235"/>
      <c r="U73" s="235"/>
      <c r="V73" s="235"/>
      <c r="W73" s="235"/>
      <c r="X73" s="235"/>
      <c r="Y73" s="235"/>
    </row>
    <row r="74" spans="1:25" s="156" customFormat="1">
      <c r="A74" s="101"/>
      <c r="B74" s="101"/>
      <c r="C74" s="82"/>
      <c r="D74" s="84"/>
      <c r="E74" s="101"/>
      <c r="F74" s="102"/>
      <c r="G74" s="102"/>
      <c r="H74" s="327" t="s">
        <v>15</v>
      </c>
      <c r="I74" s="328"/>
      <c r="J74" s="328">
        <f>SUM(J69:J73)</f>
        <v>0</v>
      </c>
      <c r="K74" s="235"/>
      <c r="L74" s="235"/>
      <c r="M74" s="235"/>
      <c r="N74" s="235"/>
      <c r="O74" s="235"/>
      <c r="P74" s="235"/>
      <c r="Q74" s="235"/>
      <c r="R74" s="235"/>
      <c r="S74" s="235"/>
      <c r="T74" s="235"/>
      <c r="U74" s="235"/>
      <c r="V74" s="235"/>
      <c r="W74" s="235"/>
      <c r="X74" s="235"/>
      <c r="Y74" s="235"/>
    </row>
    <row r="75" spans="1:25" s="156" customFormat="1">
      <c r="A75" s="348" t="s">
        <v>963</v>
      </c>
      <c r="B75" s="349"/>
      <c r="C75" s="349"/>
      <c r="D75" s="349"/>
      <c r="E75" s="349"/>
      <c r="F75" s="349"/>
      <c r="G75" s="349"/>
      <c r="H75" s="350"/>
      <c r="I75" s="506">
        <f>SUM(J24:J74)/2</f>
        <v>0</v>
      </c>
      <c r="J75" s="507"/>
      <c r="K75" s="235"/>
      <c r="L75" s="235"/>
      <c r="M75" s="235"/>
      <c r="N75" s="235"/>
      <c r="O75" s="235"/>
      <c r="P75" s="235"/>
      <c r="Q75" s="235"/>
      <c r="R75" s="235"/>
      <c r="S75" s="235"/>
      <c r="T75" s="235"/>
      <c r="U75" s="235"/>
      <c r="V75" s="235"/>
      <c r="W75" s="235"/>
      <c r="X75" s="235"/>
      <c r="Y75" s="235"/>
    </row>
    <row r="76" spans="1:25" s="156" customFormat="1">
      <c r="A76" s="345" t="s">
        <v>535</v>
      </c>
      <c r="B76" s="346"/>
      <c r="C76" s="346"/>
      <c r="D76" s="346"/>
      <c r="E76" s="346"/>
      <c r="F76" s="346"/>
      <c r="G76" s="346"/>
      <c r="H76" s="346"/>
      <c r="I76" s="346"/>
      <c r="J76" s="346"/>
      <c r="K76" s="235"/>
      <c r="L76" s="235"/>
      <c r="M76" s="235"/>
      <c r="N76" s="235"/>
      <c r="O76" s="235"/>
      <c r="P76" s="235"/>
      <c r="Q76" s="235"/>
      <c r="R76" s="235"/>
      <c r="S76" s="235"/>
      <c r="T76" s="235"/>
      <c r="U76" s="235"/>
      <c r="V76" s="235"/>
      <c r="W76" s="235"/>
      <c r="X76" s="235"/>
      <c r="Y76" s="235"/>
    </row>
    <row r="77" spans="1:25" s="156" customFormat="1">
      <c r="A77" s="353"/>
      <c r="B77" s="353"/>
      <c r="C77" s="11" t="s">
        <v>949</v>
      </c>
      <c r="D77" s="12" t="s">
        <v>1163</v>
      </c>
      <c r="E77" s="353"/>
      <c r="F77" s="354"/>
      <c r="G77" s="354"/>
      <c r="H77" s="354"/>
      <c r="I77" s="355"/>
      <c r="J77" s="355"/>
      <c r="K77" s="235"/>
      <c r="L77" s="235"/>
      <c r="M77" s="235"/>
      <c r="N77" s="235"/>
      <c r="O77" s="235"/>
      <c r="P77" s="235"/>
      <c r="Q77" s="235"/>
      <c r="R77" s="235"/>
      <c r="S77" s="235"/>
      <c r="T77" s="235"/>
      <c r="U77" s="235"/>
      <c r="V77" s="235"/>
      <c r="W77" s="235"/>
      <c r="X77" s="235"/>
      <c r="Y77" s="235"/>
    </row>
    <row r="78" spans="1:25" s="156" customFormat="1">
      <c r="A78" s="93"/>
      <c r="B78" s="93"/>
      <c r="C78" s="20" t="s">
        <v>981</v>
      </c>
      <c r="D78" s="21" t="s">
        <v>1164</v>
      </c>
      <c r="E78" s="93"/>
      <c r="F78" s="94"/>
      <c r="G78" s="95"/>
      <c r="H78" s="95"/>
      <c r="I78" s="96"/>
      <c r="J78" s="96"/>
      <c r="K78" s="235"/>
      <c r="L78" s="235"/>
      <c r="M78" s="235"/>
      <c r="N78" s="235"/>
      <c r="O78" s="235"/>
      <c r="P78" s="235"/>
      <c r="Q78" s="235"/>
      <c r="R78" s="235"/>
      <c r="S78" s="235"/>
      <c r="T78" s="235"/>
      <c r="U78" s="235"/>
      <c r="V78" s="235"/>
      <c r="W78" s="235"/>
      <c r="X78" s="235"/>
      <c r="Y78" s="235"/>
    </row>
    <row r="79" spans="1:25" s="156" customFormat="1" ht="31.5">
      <c r="A79" s="399">
        <v>100327</v>
      </c>
      <c r="B79" s="67" t="s">
        <v>13</v>
      </c>
      <c r="C79" s="62" t="s">
        <v>1354</v>
      </c>
      <c r="D79" s="74" t="s">
        <v>1165</v>
      </c>
      <c r="E79" s="67" t="s">
        <v>76</v>
      </c>
      <c r="F79" s="135">
        <v>10</v>
      </c>
      <c r="G79" s="75">
        <f t="shared" ref="G79" si="18">$J$4</f>
        <v>0.24940000000000001</v>
      </c>
      <c r="H79" s="392"/>
      <c r="I79" s="97">
        <f>H79*(1+G79)</f>
        <v>0</v>
      </c>
      <c r="J79" s="97">
        <f t="shared" ref="J79" si="19">F79*I79</f>
        <v>0</v>
      </c>
      <c r="K79" s="235"/>
      <c r="L79" s="235"/>
      <c r="M79" s="235"/>
      <c r="N79" s="235"/>
      <c r="O79" s="235"/>
      <c r="P79" s="235"/>
      <c r="Q79" s="235"/>
      <c r="R79" s="235"/>
      <c r="S79" s="235"/>
      <c r="T79" s="235"/>
      <c r="U79" s="235"/>
      <c r="V79" s="235"/>
      <c r="W79" s="235"/>
      <c r="X79" s="235"/>
      <c r="Y79" s="235"/>
    </row>
    <row r="80" spans="1:25" s="156" customFormat="1">
      <c r="A80" s="101"/>
      <c r="B80" s="101"/>
      <c r="C80" s="82"/>
      <c r="D80" s="84"/>
      <c r="E80" s="101"/>
      <c r="F80" s="102"/>
      <c r="G80" s="102"/>
      <c r="H80" s="327" t="s">
        <v>15</v>
      </c>
      <c r="I80" s="328"/>
      <c r="J80" s="328">
        <f>SUM(J79:J79)</f>
        <v>0</v>
      </c>
      <c r="K80" s="235"/>
      <c r="L80" s="235"/>
      <c r="M80" s="235"/>
      <c r="N80" s="235"/>
      <c r="O80" s="235"/>
      <c r="P80" s="235"/>
      <c r="Q80" s="235"/>
      <c r="R80" s="235"/>
      <c r="S80" s="235"/>
      <c r="T80" s="235"/>
      <c r="U80" s="235"/>
      <c r="V80" s="235"/>
      <c r="W80" s="235"/>
      <c r="X80" s="235"/>
      <c r="Y80" s="235"/>
    </row>
    <row r="81" spans="1:25" s="156" customFormat="1">
      <c r="A81" s="353"/>
      <c r="B81" s="353"/>
      <c r="C81" s="11" t="s">
        <v>951</v>
      </c>
      <c r="D81" s="12" t="s">
        <v>17</v>
      </c>
      <c r="E81" s="353"/>
      <c r="F81" s="354"/>
      <c r="G81" s="354"/>
      <c r="H81" s="354"/>
      <c r="I81" s="355"/>
      <c r="J81" s="355"/>
      <c r="K81" s="235"/>
      <c r="L81" s="235"/>
      <c r="M81" s="235"/>
      <c r="N81" s="235"/>
      <c r="O81" s="235"/>
      <c r="P81" s="235"/>
      <c r="Q81" s="235"/>
      <c r="R81" s="235"/>
      <c r="S81" s="235"/>
      <c r="T81" s="235"/>
      <c r="U81" s="235"/>
      <c r="V81" s="235"/>
      <c r="W81" s="235"/>
      <c r="X81" s="235"/>
      <c r="Y81" s="235"/>
    </row>
    <row r="82" spans="1:25" s="156" customFormat="1">
      <c r="A82" s="93"/>
      <c r="B82" s="93"/>
      <c r="C82" s="20" t="s">
        <v>952</v>
      </c>
      <c r="D82" s="21" t="s">
        <v>69</v>
      </c>
      <c r="E82" s="93"/>
      <c r="F82" s="94"/>
      <c r="G82" s="95"/>
      <c r="H82" s="95"/>
      <c r="I82" s="96"/>
      <c r="J82" s="96"/>
      <c r="K82" s="235"/>
      <c r="L82" s="235"/>
      <c r="M82" s="235"/>
      <c r="N82" s="235"/>
      <c r="O82" s="235"/>
      <c r="P82" s="235"/>
      <c r="Q82" s="235"/>
      <c r="R82" s="235"/>
      <c r="S82" s="235"/>
      <c r="T82" s="235"/>
      <c r="U82" s="235"/>
      <c r="V82" s="235"/>
      <c r="W82" s="235"/>
      <c r="X82" s="235"/>
      <c r="Y82" s="235"/>
    </row>
    <row r="83" spans="1:25" s="156" customFormat="1" ht="31.5">
      <c r="A83" s="399">
        <v>94569</v>
      </c>
      <c r="B83" s="67" t="s">
        <v>13</v>
      </c>
      <c r="C83" s="62" t="s">
        <v>1355</v>
      </c>
      <c r="D83" s="74" t="s">
        <v>1012</v>
      </c>
      <c r="E83" s="67" t="s">
        <v>76</v>
      </c>
      <c r="F83" s="135">
        <v>18</v>
      </c>
      <c r="G83" s="75">
        <f t="shared" ref="G83" si="20">$J$4</f>
        <v>0.24940000000000001</v>
      </c>
      <c r="H83" s="392"/>
      <c r="I83" s="97">
        <f>H83*(1+G83)</f>
        <v>0</v>
      </c>
      <c r="J83" s="97">
        <f t="shared" ref="J83" si="21">F83*I83</f>
        <v>0</v>
      </c>
      <c r="K83" s="235"/>
      <c r="L83" s="235"/>
      <c r="M83" s="235"/>
      <c r="N83" s="235"/>
      <c r="O83" s="235"/>
      <c r="P83" s="235"/>
      <c r="Q83" s="235"/>
      <c r="R83" s="235"/>
      <c r="S83" s="235"/>
      <c r="T83" s="235"/>
      <c r="U83" s="235"/>
      <c r="V83" s="235"/>
      <c r="W83" s="235"/>
      <c r="X83" s="235"/>
      <c r="Y83" s="235"/>
    </row>
    <row r="84" spans="1:25" s="156" customFormat="1">
      <c r="A84" s="101"/>
      <c r="B84" s="101"/>
      <c r="C84" s="82"/>
      <c r="D84" s="84"/>
      <c r="E84" s="101"/>
      <c r="F84" s="102"/>
      <c r="G84" s="102"/>
      <c r="H84" s="327" t="s">
        <v>15</v>
      </c>
      <c r="I84" s="328"/>
      <c r="J84" s="328">
        <f>SUM(J83:J83)</f>
        <v>0</v>
      </c>
      <c r="K84" s="235"/>
      <c r="L84" s="235"/>
      <c r="M84" s="235"/>
      <c r="N84" s="235"/>
      <c r="O84" s="235"/>
      <c r="P84" s="235"/>
      <c r="Q84" s="235"/>
      <c r="R84" s="235"/>
      <c r="S84" s="235"/>
      <c r="T84" s="235"/>
      <c r="U84" s="235"/>
      <c r="V84" s="235"/>
      <c r="W84" s="235"/>
      <c r="X84" s="235"/>
      <c r="Y84" s="235"/>
    </row>
    <row r="85" spans="1:25" s="156" customFormat="1">
      <c r="A85" s="353"/>
      <c r="B85" s="353"/>
      <c r="C85" s="11" t="s">
        <v>959</v>
      </c>
      <c r="D85" s="12" t="s">
        <v>19</v>
      </c>
      <c r="E85" s="353"/>
      <c r="F85" s="354"/>
      <c r="G85" s="354"/>
      <c r="H85" s="354"/>
      <c r="I85" s="355"/>
      <c r="J85" s="355"/>
      <c r="K85" s="235"/>
      <c r="L85" s="235"/>
      <c r="M85" s="235"/>
      <c r="N85" s="235"/>
      <c r="O85" s="235"/>
      <c r="P85" s="235"/>
      <c r="Q85" s="235"/>
      <c r="R85" s="235"/>
      <c r="S85" s="235"/>
      <c r="T85" s="235"/>
      <c r="U85" s="235"/>
      <c r="V85" s="235"/>
      <c r="W85" s="235"/>
      <c r="X85" s="235"/>
      <c r="Y85" s="235"/>
    </row>
    <row r="86" spans="1:25" s="156" customFormat="1">
      <c r="A86" s="81"/>
      <c r="B86" s="81"/>
      <c r="C86" s="18" t="s">
        <v>960</v>
      </c>
      <c r="D86" s="19" t="s">
        <v>22</v>
      </c>
      <c r="E86" s="81"/>
      <c r="F86" s="98"/>
      <c r="G86" s="83"/>
      <c r="H86" s="83"/>
      <c r="I86" s="89"/>
      <c r="J86" s="89"/>
      <c r="K86" s="235"/>
      <c r="L86" s="235"/>
      <c r="M86" s="235"/>
      <c r="N86" s="235"/>
      <c r="O86" s="235"/>
      <c r="P86" s="235"/>
      <c r="Q86" s="235"/>
      <c r="R86" s="235"/>
      <c r="S86" s="235"/>
      <c r="T86" s="235"/>
      <c r="U86" s="235"/>
      <c r="V86" s="235"/>
      <c r="W86" s="235"/>
      <c r="X86" s="235"/>
      <c r="Y86" s="235"/>
    </row>
    <row r="87" spans="1:25" s="156" customFormat="1" ht="29.25" customHeight="1">
      <c r="A87" s="398">
        <v>88489</v>
      </c>
      <c r="B87" s="73" t="s">
        <v>13</v>
      </c>
      <c r="C87" s="347" t="s">
        <v>982</v>
      </c>
      <c r="D87" s="61" t="s">
        <v>1174</v>
      </c>
      <c r="E87" s="67" t="s">
        <v>76</v>
      </c>
      <c r="F87" s="135">
        <v>337.03</v>
      </c>
      <c r="G87" s="75">
        <f t="shared" ref="G87" si="22">$J$4</f>
        <v>0.24940000000000001</v>
      </c>
      <c r="H87" s="390"/>
      <c r="I87" s="137">
        <f>H87*(1+G87)</f>
        <v>0</v>
      </c>
      <c r="J87" s="97">
        <f t="shared" ref="J87" si="23">F87*I87</f>
        <v>0</v>
      </c>
      <c r="K87" s="235"/>
      <c r="L87" s="235"/>
      <c r="M87" s="235"/>
      <c r="N87" s="235"/>
      <c r="O87" s="235"/>
      <c r="P87" s="235"/>
      <c r="Q87" s="235"/>
      <c r="R87" s="235"/>
      <c r="S87" s="235"/>
      <c r="T87" s="235"/>
      <c r="U87" s="235"/>
      <c r="V87" s="235"/>
      <c r="W87" s="235"/>
      <c r="X87" s="235"/>
      <c r="Y87" s="235"/>
    </row>
    <row r="88" spans="1:25" s="156" customFormat="1">
      <c r="A88" s="101"/>
      <c r="B88" s="101"/>
      <c r="C88" s="82"/>
      <c r="D88" s="84"/>
      <c r="E88" s="101"/>
      <c r="F88" s="102"/>
      <c r="G88" s="102"/>
      <c r="H88" s="327" t="s">
        <v>15</v>
      </c>
      <c r="I88" s="328"/>
      <c r="J88" s="328">
        <f>SUM(J87:J87)</f>
        <v>0</v>
      </c>
      <c r="K88" s="235"/>
      <c r="L88" s="235"/>
      <c r="M88" s="235"/>
      <c r="N88" s="235"/>
      <c r="O88" s="235"/>
      <c r="P88" s="235"/>
      <c r="Q88" s="235"/>
      <c r="R88" s="235"/>
      <c r="S88" s="235"/>
      <c r="T88" s="235"/>
      <c r="U88" s="235"/>
      <c r="V88" s="235"/>
      <c r="W88" s="235"/>
      <c r="X88" s="235"/>
      <c r="Y88" s="235"/>
    </row>
    <row r="89" spans="1:25" s="156" customFormat="1">
      <c r="A89" s="353"/>
      <c r="B89" s="353"/>
      <c r="C89" s="11" t="s">
        <v>1356</v>
      </c>
      <c r="D89" s="12" t="s">
        <v>106</v>
      </c>
      <c r="E89" s="353"/>
      <c r="F89" s="354"/>
      <c r="G89" s="354"/>
      <c r="H89" s="354"/>
      <c r="I89" s="355"/>
      <c r="J89" s="355"/>
      <c r="K89" s="235"/>
      <c r="L89" s="235"/>
      <c r="M89" s="235"/>
      <c r="N89" s="235"/>
      <c r="O89" s="235"/>
      <c r="P89" s="235"/>
      <c r="Q89" s="235"/>
      <c r="R89" s="235"/>
      <c r="S89" s="235"/>
      <c r="T89" s="235"/>
      <c r="U89" s="235"/>
      <c r="V89" s="235"/>
      <c r="W89" s="235"/>
      <c r="X89" s="235"/>
      <c r="Y89" s="235"/>
    </row>
    <row r="90" spans="1:25" s="156" customFormat="1">
      <c r="A90" s="81"/>
      <c r="B90" s="81"/>
      <c r="C90" s="18" t="s">
        <v>1357</v>
      </c>
      <c r="D90" s="21" t="s">
        <v>104</v>
      </c>
      <c r="E90" s="81"/>
      <c r="F90" s="98"/>
      <c r="G90" s="83"/>
      <c r="H90" s="83"/>
      <c r="I90" s="89"/>
      <c r="J90" s="89"/>
      <c r="K90" s="235"/>
      <c r="L90" s="235"/>
      <c r="M90" s="235"/>
      <c r="N90" s="235"/>
      <c r="O90" s="235"/>
      <c r="P90" s="235"/>
      <c r="Q90" s="235"/>
      <c r="R90" s="235"/>
      <c r="S90" s="235"/>
      <c r="T90" s="235"/>
      <c r="U90" s="235"/>
      <c r="V90" s="235"/>
      <c r="W90" s="235"/>
      <c r="X90" s="235"/>
      <c r="Y90" s="235"/>
    </row>
    <row r="91" spans="1:25" s="156" customFormat="1" ht="29.25" customHeight="1">
      <c r="A91" s="398">
        <v>86925</v>
      </c>
      <c r="B91" s="81" t="s">
        <v>13</v>
      </c>
      <c r="C91" s="82" t="s">
        <v>1358</v>
      </c>
      <c r="D91" s="84" t="s">
        <v>499</v>
      </c>
      <c r="E91" s="67" t="s">
        <v>71</v>
      </c>
      <c r="F91" s="313">
        <v>2</v>
      </c>
      <c r="G91" s="86">
        <f t="shared" ref="G91" si="24">$J$4</f>
        <v>0.24940000000000001</v>
      </c>
      <c r="H91" s="390"/>
      <c r="I91" s="89">
        <f>H91*(1+G91)</f>
        <v>0</v>
      </c>
      <c r="J91" s="97">
        <f t="shared" ref="J91" si="25">F91*I91</f>
        <v>0</v>
      </c>
      <c r="K91" s="235"/>
      <c r="L91" s="235"/>
      <c r="M91" s="235"/>
      <c r="N91" s="235"/>
      <c r="O91" s="235"/>
      <c r="P91" s="235"/>
      <c r="Q91" s="235"/>
      <c r="R91" s="235"/>
      <c r="S91" s="235"/>
      <c r="T91" s="235"/>
      <c r="U91" s="235"/>
      <c r="V91" s="235"/>
      <c r="W91" s="235"/>
      <c r="X91" s="235"/>
      <c r="Y91" s="235"/>
    </row>
    <row r="92" spans="1:25" s="156" customFormat="1">
      <c r="A92" s="81"/>
      <c r="B92" s="81"/>
      <c r="C92" s="18" t="s">
        <v>1359</v>
      </c>
      <c r="D92" s="21" t="s">
        <v>105</v>
      </c>
      <c r="E92" s="81"/>
      <c r="F92" s="98"/>
      <c r="G92" s="83"/>
      <c r="H92" s="83"/>
      <c r="I92" s="89"/>
      <c r="J92" s="89"/>
      <c r="K92" s="235"/>
      <c r="L92" s="235"/>
      <c r="M92" s="235"/>
      <c r="N92" s="235"/>
      <c r="O92" s="235"/>
      <c r="P92" s="235"/>
      <c r="Q92" s="235"/>
      <c r="R92" s="235"/>
      <c r="S92" s="235"/>
      <c r="T92" s="235"/>
      <c r="U92" s="235"/>
      <c r="V92" s="235"/>
      <c r="W92" s="235"/>
      <c r="X92" s="235"/>
      <c r="Y92" s="235"/>
    </row>
    <row r="93" spans="1:25" s="156" customFormat="1">
      <c r="A93" s="398">
        <v>100860</v>
      </c>
      <c r="B93" s="81" t="s">
        <v>13</v>
      </c>
      <c r="C93" s="82" t="s">
        <v>1360</v>
      </c>
      <c r="D93" s="74" t="s">
        <v>1013</v>
      </c>
      <c r="E93" s="67" t="s">
        <v>71</v>
      </c>
      <c r="F93" s="313">
        <v>2</v>
      </c>
      <c r="G93" s="86">
        <f t="shared" ref="G93:G98" si="26">$J$4</f>
        <v>0.24940000000000001</v>
      </c>
      <c r="H93" s="390"/>
      <c r="I93" s="89">
        <f t="shared" ref="I93:I98" si="27">H93*(1+G93)</f>
        <v>0</v>
      </c>
      <c r="J93" s="97">
        <f t="shared" ref="J93:J98" si="28">F93*I93</f>
        <v>0</v>
      </c>
      <c r="K93" s="235"/>
      <c r="L93" s="235"/>
      <c r="M93" s="235"/>
      <c r="N93" s="235"/>
      <c r="O93" s="235"/>
      <c r="P93" s="235"/>
      <c r="Q93" s="235"/>
      <c r="R93" s="235"/>
      <c r="S93" s="235"/>
      <c r="T93" s="235"/>
      <c r="U93" s="235"/>
      <c r="V93" s="235"/>
      <c r="W93" s="235"/>
      <c r="X93" s="235"/>
      <c r="Y93" s="235"/>
    </row>
    <row r="94" spans="1:25" s="156" customFormat="1">
      <c r="A94" s="398">
        <v>95546</v>
      </c>
      <c r="B94" s="81" t="s">
        <v>13</v>
      </c>
      <c r="C94" s="82" t="s">
        <v>1361</v>
      </c>
      <c r="D94" s="84" t="s">
        <v>862</v>
      </c>
      <c r="E94" s="67" t="s">
        <v>71</v>
      </c>
      <c r="F94" s="313">
        <v>2</v>
      </c>
      <c r="G94" s="86">
        <f t="shared" si="26"/>
        <v>0.24940000000000001</v>
      </c>
      <c r="H94" s="390"/>
      <c r="I94" s="89">
        <f t="shared" si="27"/>
        <v>0</v>
      </c>
      <c r="J94" s="97">
        <f t="shared" si="28"/>
        <v>0</v>
      </c>
      <c r="K94" s="235"/>
      <c r="L94" s="235"/>
      <c r="M94" s="235"/>
      <c r="N94" s="235"/>
      <c r="O94" s="235"/>
      <c r="P94" s="235"/>
      <c r="Q94" s="235"/>
      <c r="R94" s="235"/>
      <c r="S94" s="235"/>
      <c r="T94" s="235"/>
      <c r="U94" s="235"/>
      <c r="V94" s="235"/>
      <c r="W94" s="235"/>
      <c r="X94" s="235"/>
      <c r="Y94" s="235"/>
    </row>
    <row r="95" spans="1:25" s="156" customFormat="1" ht="31.5">
      <c r="A95" s="398">
        <v>95547</v>
      </c>
      <c r="B95" s="81" t="s">
        <v>13</v>
      </c>
      <c r="C95" s="82" t="s">
        <v>1362</v>
      </c>
      <c r="D95" s="84" t="s">
        <v>137</v>
      </c>
      <c r="E95" s="67" t="s">
        <v>71</v>
      </c>
      <c r="F95" s="313">
        <v>6</v>
      </c>
      <c r="G95" s="86">
        <f t="shared" si="26"/>
        <v>0.24940000000000001</v>
      </c>
      <c r="H95" s="390"/>
      <c r="I95" s="89">
        <f t="shared" si="27"/>
        <v>0</v>
      </c>
      <c r="J95" s="97">
        <f t="shared" si="28"/>
        <v>0</v>
      </c>
      <c r="K95" s="235"/>
      <c r="L95" s="235"/>
      <c r="M95" s="235"/>
      <c r="N95" s="235"/>
      <c r="O95" s="235"/>
      <c r="P95" s="235"/>
      <c r="Q95" s="235"/>
      <c r="R95" s="235"/>
      <c r="S95" s="235"/>
      <c r="T95" s="235"/>
      <c r="U95" s="235"/>
      <c r="V95" s="235"/>
      <c r="W95" s="235"/>
      <c r="X95" s="235"/>
      <c r="Y95" s="235"/>
    </row>
    <row r="96" spans="1:25" s="156" customFormat="1">
      <c r="A96" s="398" t="s">
        <v>1084</v>
      </c>
      <c r="B96" s="81" t="s">
        <v>1031</v>
      </c>
      <c r="C96" s="82" t="s">
        <v>1363</v>
      </c>
      <c r="D96" s="305" t="s">
        <v>138</v>
      </c>
      <c r="E96" s="67" t="s">
        <v>71</v>
      </c>
      <c r="F96" s="313">
        <v>2</v>
      </c>
      <c r="G96" s="86">
        <f t="shared" si="26"/>
        <v>0.24940000000000001</v>
      </c>
      <c r="H96" s="390"/>
      <c r="I96" s="89">
        <f t="shared" si="27"/>
        <v>0</v>
      </c>
      <c r="J96" s="97">
        <f t="shared" si="28"/>
        <v>0</v>
      </c>
      <c r="K96" s="235"/>
      <c r="L96" s="235"/>
      <c r="M96" s="235"/>
      <c r="N96" s="235"/>
      <c r="O96" s="235"/>
      <c r="P96" s="235"/>
      <c r="Q96" s="235"/>
      <c r="R96" s="235"/>
      <c r="S96" s="235"/>
      <c r="T96" s="235"/>
      <c r="U96" s="235"/>
      <c r="V96" s="235"/>
      <c r="W96" s="235"/>
      <c r="X96" s="235"/>
      <c r="Y96" s="235"/>
    </row>
    <row r="97" spans="1:25" s="156" customFormat="1">
      <c r="A97" s="398" t="s">
        <v>1236</v>
      </c>
      <c r="B97" s="81" t="s">
        <v>1031</v>
      </c>
      <c r="C97" s="82" t="s">
        <v>1364</v>
      </c>
      <c r="D97" s="305" t="s">
        <v>139</v>
      </c>
      <c r="E97" s="67" t="s">
        <v>71</v>
      </c>
      <c r="F97" s="313">
        <v>4</v>
      </c>
      <c r="G97" s="86">
        <f t="shared" si="26"/>
        <v>0.24940000000000001</v>
      </c>
      <c r="H97" s="390"/>
      <c r="I97" s="89">
        <f t="shared" si="27"/>
        <v>0</v>
      </c>
      <c r="J97" s="97">
        <f t="shared" si="28"/>
        <v>0</v>
      </c>
      <c r="K97" s="235"/>
      <c r="L97" s="235"/>
      <c r="M97" s="235"/>
      <c r="N97" s="235"/>
      <c r="O97" s="235"/>
      <c r="P97" s="235"/>
      <c r="Q97" s="235"/>
      <c r="R97" s="235"/>
      <c r="S97" s="235"/>
      <c r="T97" s="235"/>
      <c r="U97" s="235"/>
      <c r="V97" s="235"/>
      <c r="W97" s="235"/>
      <c r="X97" s="235"/>
      <c r="Y97" s="235"/>
    </row>
    <row r="98" spans="1:25" s="156" customFormat="1">
      <c r="A98" s="398" t="s">
        <v>1239</v>
      </c>
      <c r="B98" s="81" t="s">
        <v>13</v>
      </c>
      <c r="C98" s="82" t="s">
        <v>1365</v>
      </c>
      <c r="D98" s="84" t="s">
        <v>866</v>
      </c>
      <c r="E98" s="81" t="s">
        <v>76</v>
      </c>
      <c r="F98" s="313">
        <v>0.5</v>
      </c>
      <c r="G98" s="86">
        <f t="shared" si="26"/>
        <v>0.24940000000000001</v>
      </c>
      <c r="H98" s="390"/>
      <c r="I98" s="89">
        <f t="shared" si="27"/>
        <v>0</v>
      </c>
      <c r="J98" s="97">
        <f t="shared" si="28"/>
        <v>0</v>
      </c>
      <c r="K98" s="235"/>
      <c r="L98" s="235"/>
      <c r="M98" s="235"/>
      <c r="N98" s="235"/>
      <c r="O98" s="235"/>
      <c r="P98" s="235"/>
      <c r="Q98" s="235"/>
      <c r="R98" s="235"/>
      <c r="S98" s="235"/>
      <c r="T98" s="235"/>
      <c r="U98" s="235"/>
      <c r="V98" s="235"/>
      <c r="W98" s="235"/>
      <c r="X98" s="235"/>
      <c r="Y98" s="235"/>
    </row>
    <row r="99" spans="1:25" s="156" customFormat="1">
      <c r="A99" s="101"/>
      <c r="B99" s="101"/>
      <c r="C99" s="82"/>
      <c r="D99" s="84"/>
      <c r="E99" s="101"/>
      <c r="F99" s="102"/>
      <c r="G99" s="102"/>
      <c r="H99" s="327" t="s">
        <v>15</v>
      </c>
      <c r="I99" s="328"/>
      <c r="J99" s="328">
        <f>SUM(J91:J98)</f>
        <v>0</v>
      </c>
      <c r="K99" s="235"/>
      <c r="L99" s="235"/>
      <c r="M99" s="235"/>
      <c r="N99" s="235"/>
      <c r="O99" s="235"/>
      <c r="P99" s="235"/>
      <c r="Q99" s="235"/>
      <c r="R99" s="235"/>
      <c r="S99" s="235"/>
      <c r="T99" s="235"/>
      <c r="U99" s="235"/>
      <c r="V99" s="235"/>
      <c r="W99" s="235"/>
      <c r="X99" s="235"/>
      <c r="Y99" s="235"/>
    </row>
    <row r="100" spans="1:25" s="156" customFormat="1">
      <c r="A100" s="354"/>
      <c r="B100" s="354"/>
      <c r="C100" s="11" t="s">
        <v>1366</v>
      </c>
      <c r="D100" s="12" t="s">
        <v>534</v>
      </c>
      <c r="E100" s="353"/>
      <c r="F100" s="354"/>
      <c r="G100" s="354"/>
      <c r="H100" s="354"/>
      <c r="I100" s="355"/>
      <c r="J100" s="355"/>
      <c r="K100" s="235"/>
      <c r="L100" s="235"/>
      <c r="M100" s="235"/>
      <c r="N100" s="235"/>
      <c r="O100" s="235"/>
      <c r="P100" s="235"/>
      <c r="Q100" s="235"/>
      <c r="R100" s="235"/>
      <c r="S100" s="235"/>
      <c r="T100" s="235"/>
      <c r="U100" s="235"/>
      <c r="V100" s="235"/>
      <c r="W100" s="235"/>
      <c r="X100" s="235"/>
      <c r="Y100" s="235"/>
    </row>
    <row r="101" spans="1:25" s="156" customFormat="1">
      <c r="A101" s="457"/>
      <c r="B101" s="457"/>
      <c r="C101" s="458" t="s">
        <v>1367</v>
      </c>
      <c r="D101" s="459" t="s">
        <v>103</v>
      </c>
      <c r="E101" s="456"/>
      <c r="F101" s="460"/>
      <c r="G101" s="460"/>
      <c r="H101" s="461"/>
      <c r="I101" s="462"/>
      <c r="J101" s="462"/>
      <c r="K101" s="235"/>
      <c r="L101" s="235"/>
      <c r="M101" s="235"/>
      <c r="N101" s="235"/>
      <c r="O101" s="235"/>
      <c r="P101" s="235"/>
      <c r="Q101" s="235"/>
      <c r="R101" s="235"/>
      <c r="S101" s="235"/>
      <c r="T101" s="235"/>
      <c r="U101" s="235"/>
      <c r="V101" s="235"/>
      <c r="W101" s="235"/>
      <c r="X101" s="235"/>
      <c r="Y101" s="235"/>
    </row>
    <row r="102" spans="1:25" s="156" customFormat="1" ht="31.5">
      <c r="A102" s="399">
        <v>101879</v>
      </c>
      <c r="B102" s="67" t="s">
        <v>13</v>
      </c>
      <c r="C102" s="62" t="s">
        <v>1368</v>
      </c>
      <c r="D102" s="61" t="s">
        <v>1014</v>
      </c>
      <c r="E102" s="67" t="s">
        <v>71</v>
      </c>
      <c r="F102" s="135">
        <v>1</v>
      </c>
      <c r="G102" s="75">
        <f t="shared" ref="G102" si="29">$J$4</f>
        <v>0.24940000000000001</v>
      </c>
      <c r="H102" s="391"/>
      <c r="I102" s="137">
        <f>H102*(1+G102)</f>
        <v>0</v>
      </c>
      <c r="J102" s="97">
        <f t="shared" ref="J102" si="30">F102*I102</f>
        <v>0</v>
      </c>
      <c r="K102" s="235"/>
      <c r="L102" s="235"/>
      <c r="M102" s="235"/>
      <c r="N102" s="235"/>
      <c r="O102" s="235"/>
      <c r="P102" s="235"/>
      <c r="Q102" s="235"/>
      <c r="R102" s="235"/>
      <c r="S102" s="235"/>
      <c r="T102" s="235"/>
      <c r="U102" s="235"/>
      <c r="V102" s="235"/>
      <c r="W102" s="235"/>
      <c r="X102" s="235"/>
      <c r="Y102" s="235"/>
    </row>
    <row r="103" spans="1:25" s="156" customFormat="1">
      <c r="A103" s="101"/>
      <c r="B103" s="101"/>
      <c r="C103" s="82"/>
      <c r="D103" s="84"/>
      <c r="E103" s="101"/>
      <c r="F103" s="102"/>
      <c r="G103" s="102"/>
      <c r="H103" s="327" t="s">
        <v>15</v>
      </c>
      <c r="I103" s="328"/>
      <c r="J103" s="328">
        <f>SUM(J102)</f>
        <v>0</v>
      </c>
      <c r="K103" s="235"/>
      <c r="L103" s="235"/>
      <c r="M103" s="235"/>
      <c r="N103" s="235"/>
      <c r="O103" s="235"/>
      <c r="P103" s="235"/>
      <c r="Q103" s="235"/>
      <c r="R103" s="235"/>
      <c r="S103" s="235"/>
      <c r="T103" s="235"/>
      <c r="U103" s="235"/>
      <c r="V103" s="235"/>
      <c r="W103" s="235"/>
      <c r="X103" s="235"/>
      <c r="Y103" s="235"/>
    </row>
    <row r="104" spans="1:25" s="156" customFormat="1">
      <c r="A104" s="354"/>
      <c r="B104" s="354"/>
      <c r="C104" s="11" t="s">
        <v>954</v>
      </c>
      <c r="D104" s="12" t="s">
        <v>1221</v>
      </c>
      <c r="E104" s="353"/>
      <c r="F104" s="354"/>
      <c r="G104" s="354"/>
      <c r="H104" s="354"/>
      <c r="I104" s="355"/>
      <c r="J104" s="355"/>
      <c r="K104" s="235"/>
      <c r="L104" s="235"/>
      <c r="M104" s="235"/>
      <c r="N104" s="235"/>
      <c r="O104" s="235"/>
      <c r="P104" s="235"/>
      <c r="Q104" s="235"/>
      <c r="R104" s="235"/>
      <c r="S104" s="235"/>
      <c r="T104" s="235"/>
      <c r="U104" s="235"/>
      <c r="V104" s="235"/>
      <c r="W104" s="235"/>
      <c r="X104" s="235"/>
      <c r="Y104" s="235"/>
    </row>
    <row r="105" spans="1:25" s="156" customFormat="1" ht="63">
      <c r="A105" s="470" t="s">
        <v>1225</v>
      </c>
      <c r="B105" s="469" t="s">
        <v>1224</v>
      </c>
      <c r="C105" s="73" t="s">
        <v>956</v>
      </c>
      <c r="D105" s="466" t="s">
        <v>1223</v>
      </c>
      <c r="E105" s="67" t="s">
        <v>71</v>
      </c>
      <c r="F105" s="419">
        <v>2</v>
      </c>
      <c r="G105" s="75">
        <f t="shared" ref="G105" si="31">$J$4</f>
        <v>0.24940000000000001</v>
      </c>
      <c r="H105" s="390"/>
      <c r="I105" s="97">
        <f>H105*(1+G105)</f>
        <v>0</v>
      </c>
      <c r="J105" s="97">
        <f t="shared" ref="J105" si="32">F105*I105</f>
        <v>0</v>
      </c>
      <c r="K105" s="235"/>
      <c r="L105" s="235"/>
      <c r="M105" s="235"/>
      <c r="N105" s="235"/>
      <c r="O105" s="235"/>
      <c r="P105" s="235"/>
      <c r="Q105" s="235"/>
      <c r="R105" s="235"/>
      <c r="S105" s="235"/>
      <c r="T105" s="235"/>
      <c r="U105" s="235"/>
      <c r="V105" s="235"/>
      <c r="W105" s="235"/>
      <c r="X105" s="235"/>
      <c r="Y105" s="235"/>
    </row>
    <row r="106" spans="1:25" s="156" customFormat="1">
      <c r="A106" s="361"/>
      <c r="B106" s="361"/>
      <c r="C106" s="73"/>
      <c r="D106" s="74"/>
      <c r="E106" s="361"/>
      <c r="F106" s="182"/>
      <c r="G106" s="182"/>
      <c r="H106" s="468" t="s">
        <v>15</v>
      </c>
      <c r="I106" s="467"/>
      <c r="J106" s="467">
        <f>SUM(J105:J105)</f>
        <v>0</v>
      </c>
      <c r="K106" s="235"/>
      <c r="L106" s="235"/>
      <c r="M106" s="235"/>
      <c r="N106" s="235"/>
      <c r="O106" s="235"/>
      <c r="P106" s="235"/>
      <c r="Q106" s="235"/>
      <c r="R106" s="235"/>
      <c r="S106" s="235"/>
      <c r="T106" s="235"/>
      <c r="U106" s="235"/>
      <c r="V106" s="235"/>
      <c r="W106" s="235"/>
      <c r="X106" s="235"/>
      <c r="Y106" s="235"/>
    </row>
    <row r="107" spans="1:25" s="156" customFormat="1">
      <c r="A107" s="353"/>
      <c r="B107" s="353"/>
      <c r="C107" s="11" t="s">
        <v>1369</v>
      </c>
      <c r="D107" s="12" t="s">
        <v>382</v>
      </c>
      <c r="E107" s="353"/>
      <c r="F107" s="354"/>
      <c r="G107" s="354"/>
      <c r="H107" s="354"/>
      <c r="I107" s="355"/>
      <c r="J107" s="355"/>
      <c r="K107" s="235"/>
      <c r="L107" s="235"/>
      <c r="M107" s="235"/>
      <c r="N107" s="235"/>
      <c r="O107" s="235"/>
      <c r="P107" s="235"/>
      <c r="Q107" s="235"/>
      <c r="R107" s="235"/>
      <c r="S107" s="235"/>
      <c r="T107" s="235"/>
      <c r="U107" s="235"/>
      <c r="V107" s="235"/>
      <c r="W107" s="235"/>
      <c r="X107" s="235"/>
      <c r="Y107" s="235"/>
    </row>
    <row r="108" spans="1:25" s="156" customFormat="1" ht="31.5">
      <c r="A108" s="402">
        <v>10851</v>
      </c>
      <c r="B108" s="67" t="s">
        <v>13</v>
      </c>
      <c r="C108" s="62" t="s">
        <v>1370</v>
      </c>
      <c r="D108" s="88" t="s">
        <v>383</v>
      </c>
      <c r="E108" s="67" t="s">
        <v>71</v>
      </c>
      <c r="F108" s="135">
        <v>9</v>
      </c>
      <c r="G108" s="86">
        <f t="shared" ref="G108:G110" si="33">$J$4</f>
        <v>0.24940000000000001</v>
      </c>
      <c r="H108" s="391"/>
      <c r="I108" s="97">
        <f>H108*(1+G108)</f>
        <v>0</v>
      </c>
      <c r="J108" s="97">
        <f t="shared" ref="J108:J110" si="34">F108*I108</f>
        <v>0</v>
      </c>
      <c r="K108" s="235"/>
      <c r="L108" s="235"/>
      <c r="M108" s="235"/>
      <c r="N108" s="235"/>
      <c r="O108" s="235"/>
      <c r="P108" s="235"/>
      <c r="Q108" s="235"/>
      <c r="R108" s="235"/>
      <c r="S108" s="235"/>
      <c r="T108" s="235"/>
      <c r="U108" s="235"/>
      <c r="V108" s="235"/>
      <c r="W108" s="235"/>
      <c r="X108" s="235"/>
      <c r="Y108" s="235"/>
    </row>
    <row r="109" spans="1:25" s="156" customFormat="1">
      <c r="A109" s="402">
        <v>10720</v>
      </c>
      <c r="B109" s="67" t="s">
        <v>1039</v>
      </c>
      <c r="C109" s="62" t="s">
        <v>1371</v>
      </c>
      <c r="D109" s="61" t="s">
        <v>1113</v>
      </c>
      <c r="E109" s="67" t="s">
        <v>71</v>
      </c>
      <c r="F109" s="135">
        <v>3</v>
      </c>
      <c r="G109" s="75">
        <f t="shared" si="33"/>
        <v>0.24940000000000001</v>
      </c>
      <c r="H109" s="391"/>
      <c r="I109" s="97">
        <f>H109*(1+G109)</f>
        <v>0</v>
      </c>
      <c r="J109" s="97">
        <f t="shared" si="34"/>
        <v>0</v>
      </c>
      <c r="K109" s="235"/>
      <c r="L109" s="235"/>
      <c r="M109" s="235"/>
      <c r="N109" s="235"/>
      <c r="O109" s="235"/>
      <c r="P109" s="235"/>
      <c r="Q109" s="235"/>
      <c r="R109" s="235"/>
      <c r="S109" s="235"/>
      <c r="T109" s="235"/>
      <c r="U109" s="235"/>
      <c r="V109" s="235"/>
      <c r="W109" s="235"/>
      <c r="X109" s="235"/>
      <c r="Y109" s="235"/>
    </row>
    <row r="110" spans="1:25" s="156" customFormat="1">
      <c r="A110" s="400">
        <v>101094</v>
      </c>
      <c r="B110" s="73" t="s">
        <v>13</v>
      </c>
      <c r="C110" s="62" t="s">
        <v>1372</v>
      </c>
      <c r="D110" s="88" t="s">
        <v>1024</v>
      </c>
      <c r="E110" s="73" t="s">
        <v>76</v>
      </c>
      <c r="F110" s="135">
        <v>7.1</v>
      </c>
      <c r="G110" s="75">
        <f t="shared" si="33"/>
        <v>0.24940000000000001</v>
      </c>
      <c r="H110" s="391"/>
      <c r="I110" s="97">
        <f>H110*(1+G110)</f>
        <v>0</v>
      </c>
      <c r="J110" s="97">
        <f t="shared" si="34"/>
        <v>0</v>
      </c>
      <c r="K110" s="235"/>
      <c r="L110" s="235"/>
      <c r="M110" s="235"/>
      <c r="N110" s="235"/>
      <c r="O110" s="235"/>
      <c r="P110" s="235"/>
      <c r="Q110" s="235"/>
      <c r="R110" s="235"/>
      <c r="S110" s="235"/>
      <c r="T110" s="235"/>
      <c r="U110" s="235"/>
      <c r="V110" s="235"/>
      <c r="W110" s="235"/>
      <c r="X110" s="235"/>
      <c r="Y110" s="235"/>
    </row>
    <row r="111" spans="1:25" s="156" customFormat="1">
      <c r="A111" s="109"/>
      <c r="B111" s="369"/>
      <c r="C111" s="370"/>
      <c r="D111" s="371"/>
      <c r="E111" s="369"/>
      <c r="F111" s="372"/>
      <c r="G111" s="372"/>
      <c r="H111" s="327" t="s">
        <v>15</v>
      </c>
      <c r="I111" s="328"/>
      <c r="J111" s="328">
        <f>SUM(J108:J110)</f>
        <v>0</v>
      </c>
      <c r="K111" s="235"/>
      <c r="L111" s="235"/>
      <c r="M111" s="235"/>
      <c r="N111" s="235"/>
      <c r="O111" s="235"/>
      <c r="P111" s="235"/>
      <c r="Q111" s="235"/>
      <c r="R111" s="235"/>
      <c r="S111" s="235"/>
      <c r="T111" s="235"/>
      <c r="U111" s="235"/>
      <c r="V111" s="235"/>
      <c r="W111" s="235"/>
      <c r="X111" s="235"/>
      <c r="Y111" s="235"/>
    </row>
    <row r="112" spans="1:25" s="156" customFormat="1">
      <c r="A112" s="353"/>
      <c r="B112" s="353"/>
      <c r="C112" s="11" t="s">
        <v>959</v>
      </c>
      <c r="D112" s="12" t="s">
        <v>381</v>
      </c>
      <c r="E112" s="353"/>
      <c r="F112" s="354"/>
      <c r="G112" s="354"/>
      <c r="H112" s="354"/>
      <c r="I112" s="355"/>
      <c r="J112" s="355"/>
      <c r="K112" s="235"/>
      <c r="L112" s="235"/>
      <c r="M112" s="235"/>
      <c r="N112" s="235"/>
      <c r="O112" s="235"/>
      <c r="P112" s="235"/>
      <c r="Q112" s="235"/>
      <c r="R112" s="235"/>
      <c r="S112" s="235"/>
      <c r="T112" s="235"/>
      <c r="U112" s="235"/>
      <c r="V112" s="235"/>
      <c r="W112" s="235"/>
      <c r="X112" s="235"/>
      <c r="Y112" s="235"/>
    </row>
    <row r="113" spans="1:25" s="156" customFormat="1">
      <c r="A113" s="400">
        <v>8970</v>
      </c>
      <c r="B113" s="73" t="s">
        <v>1107</v>
      </c>
      <c r="C113" s="82" t="s">
        <v>960</v>
      </c>
      <c r="D113" s="61" t="s">
        <v>1178</v>
      </c>
      <c r="E113" s="67" t="s">
        <v>76</v>
      </c>
      <c r="F113" s="419">
        <v>30.39</v>
      </c>
      <c r="G113" s="86">
        <f t="shared" ref="G113:G114" si="35">$J$4</f>
        <v>0.24940000000000001</v>
      </c>
      <c r="H113" s="390"/>
      <c r="I113" s="89">
        <f>H113*(1+G113)</f>
        <v>0</v>
      </c>
      <c r="J113" s="97">
        <f t="shared" ref="J113:J114" si="36">F113*I113</f>
        <v>0</v>
      </c>
      <c r="K113" s="235"/>
      <c r="L113" s="235"/>
      <c r="M113" s="235"/>
      <c r="N113" s="235"/>
      <c r="O113" s="235"/>
      <c r="P113" s="235"/>
      <c r="Q113" s="235"/>
      <c r="R113" s="235"/>
      <c r="S113" s="235"/>
      <c r="T113" s="235"/>
      <c r="U113" s="235"/>
      <c r="V113" s="235"/>
      <c r="W113" s="235"/>
      <c r="X113" s="235"/>
      <c r="Y113" s="235"/>
    </row>
    <row r="114" spans="1:25" s="156" customFormat="1" ht="31.5">
      <c r="A114" s="400">
        <v>8970</v>
      </c>
      <c r="B114" s="73" t="s">
        <v>1107</v>
      </c>
      <c r="C114" s="82" t="s">
        <v>961</v>
      </c>
      <c r="D114" s="61" t="s">
        <v>1179</v>
      </c>
      <c r="E114" s="73" t="s">
        <v>76</v>
      </c>
      <c r="F114" s="419">
        <v>106.8</v>
      </c>
      <c r="G114" s="75">
        <f t="shared" si="35"/>
        <v>0.24940000000000001</v>
      </c>
      <c r="H114" s="390"/>
      <c r="I114" s="137">
        <f>H114*(1+G114)</f>
        <v>0</v>
      </c>
      <c r="J114" s="97">
        <f t="shared" si="36"/>
        <v>0</v>
      </c>
      <c r="K114" s="235"/>
      <c r="L114" s="235"/>
      <c r="M114" s="235"/>
      <c r="N114" s="235"/>
      <c r="O114" s="235"/>
      <c r="P114" s="235"/>
      <c r="Q114" s="235"/>
      <c r="R114" s="235"/>
      <c r="S114" s="235"/>
      <c r="T114" s="235"/>
      <c r="U114" s="235"/>
      <c r="V114" s="235"/>
      <c r="W114" s="235"/>
      <c r="X114" s="235"/>
      <c r="Y114" s="235"/>
    </row>
    <row r="115" spans="1:25" s="156" customFormat="1">
      <c r="A115" s="109"/>
      <c r="B115" s="369"/>
      <c r="C115" s="464"/>
      <c r="D115" s="371"/>
      <c r="E115" s="369"/>
      <c r="F115" s="372"/>
      <c r="G115" s="372"/>
      <c r="H115" s="327" t="s">
        <v>15</v>
      </c>
      <c r="I115" s="328"/>
      <c r="J115" s="328">
        <f>SUM(J113:J114)</f>
        <v>0</v>
      </c>
      <c r="K115" s="235"/>
      <c r="L115" s="235"/>
      <c r="M115" s="235"/>
      <c r="N115" s="235"/>
      <c r="O115" s="235"/>
      <c r="P115" s="235"/>
      <c r="Q115" s="235"/>
      <c r="R115" s="235"/>
      <c r="S115" s="235"/>
      <c r="T115" s="235"/>
      <c r="U115" s="235"/>
      <c r="V115" s="235"/>
      <c r="W115" s="235"/>
      <c r="X115" s="235"/>
      <c r="Y115" s="235"/>
    </row>
    <row r="116" spans="1:25" s="156" customFormat="1">
      <c r="A116" s="353"/>
      <c r="B116" s="353"/>
      <c r="C116" s="11" t="s">
        <v>962</v>
      </c>
      <c r="D116" s="12" t="s">
        <v>391</v>
      </c>
      <c r="E116" s="353"/>
      <c r="F116" s="354"/>
      <c r="G116" s="354"/>
      <c r="H116" s="354"/>
      <c r="I116" s="355"/>
      <c r="J116" s="355"/>
      <c r="K116" s="235"/>
      <c r="L116" s="235"/>
      <c r="M116" s="235"/>
      <c r="N116" s="235"/>
      <c r="O116" s="235"/>
      <c r="P116" s="235"/>
      <c r="Q116" s="235"/>
      <c r="R116" s="235"/>
      <c r="S116" s="235"/>
      <c r="T116" s="235"/>
      <c r="U116" s="235"/>
      <c r="V116" s="235"/>
      <c r="W116" s="235"/>
      <c r="X116" s="235"/>
      <c r="Y116" s="235"/>
    </row>
    <row r="117" spans="1:25" s="156" customFormat="1">
      <c r="A117" s="400" t="s">
        <v>1026</v>
      </c>
      <c r="B117" s="73" t="s">
        <v>70</v>
      </c>
      <c r="C117" s="82" t="s">
        <v>983</v>
      </c>
      <c r="D117" s="80" t="s">
        <v>393</v>
      </c>
      <c r="E117" s="81" t="s">
        <v>76</v>
      </c>
      <c r="F117" s="419">
        <v>469.05</v>
      </c>
      <c r="G117" s="86">
        <f t="shared" ref="G117:G119" si="37">$J$4</f>
        <v>0.24940000000000001</v>
      </c>
      <c r="H117" s="390"/>
      <c r="I117" s="89">
        <f>H117*(1+G117)</f>
        <v>0</v>
      </c>
      <c r="J117" s="97">
        <f t="shared" ref="J117:J119" si="38">F117*I117</f>
        <v>0</v>
      </c>
      <c r="K117" s="235"/>
      <c r="L117" s="235"/>
      <c r="M117" s="235"/>
      <c r="N117" s="235"/>
      <c r="O117" s="235"/>
      <c r="P117" s="235"/>
      <c r="Q117" s="235"/>
      <c r="R117" s="235"/>
      <c r="S117" s="235"/>
      <c r="T117" s="235"/>
      <c r="U117" s="235"/>
      <c r="V117" s="235"/>
      <c r="W117" s="235"/>
      <c r="X117" s="235"/>
      <c r="Y117" s="235"/>
    </row>
    <row r="118" spans="1:25" s="156" customFormat="1">
      <c r="A118" s="400" t="s">
        <v>1027</v>
      </c>
      <c r="B118" s="73" t="s">
        <v>70</v>
      </c>
      <c r="C118" s="82" t="s">
        <v>1373</v>
      </c>
      <c r="D118" s="80" t="s">
        <v>396</v>
      </c>
      <c r="E118" s="81" t="s">
        <v>76</v>
      </c>
      <c r="F118" s="419">
        <v>112.16</v>
      </c>
      <c r="G118" s="86">
        <f t="shared" si="37"/>
        <v>0.24940000000000001</v>
      </c>
      <c r="H118" s="390"/>
      <c r="I118" s="89">
        <f>H118*(1+G118)</f>
        <v>0</v>
      </c>
      <c r="J118" s="97">
        <f t="shared" si="38"/>
        <v>0</v>
      </c>
      <c r="K118" s="235"/>
      <c r="L118" s="235"/>
      <c r="M118" s="235"/>
      <c r="N118" s="235"/>
      <c r="O118" s="235"/>
      <c r="P118" s="235"/>
      <c r="Q118" s="235"/>
      <c r="R118" s="235"/>
      <c r="S118" s="235"/>
      <c r="T118" s="235"/>
      <c r="U118" s="235"/>
      <c r="V118" s="235"/>
      <c r="W118" s="235"/>
      <c r="X118" s="235"/>
      <c r="Y118" s="235"/>
    </row>
    <row r="119" spans="1:25" s="156" customFormat="1">
      <c r="A119" s="400" t="s">
        <v>1028</v>
      </c>
      <c r="B119" s="73" t="s">
        <v>70</v>
      </c>
      <c r="C119" s="82" t="s">
        <v>1374</v>
      </c>
      <c r="D119" s="80" t="s">
        <v>397</v>
      </c>
      <c r="E119" s="81" t="s">
        <v>76</v>
      </c>
      <c r="F119" s="419">
        <v>610.76</v>
      </c>
      <c r="G119" s="86">
        <f t="shared" si="37"/>
        <v>0.24940000000000001</v>
      </c>
      <c r="H119" s="390"/>
      <c r="I119" s="89">
        <f>H119*(1+G119)</f>
        <v>0</v>
      </c>
      <c r="J119" s="97">
        <f t="shared" si="38"/>
        <v>0</v>
      </c>
      <c r="K119" s="235"/>
      <c r="L119" s="235"/>
      <c r="M119" s="235"/>
      <c r="N119" s="235"/>
      <c r="O119" s="235"/>
      <c r="P119" s="235"/>
      <c r="Q119" s="235"/>
      <c r="R119" s="235"/>
      <c r="S119" s="235"/>
      <c r="T119" s="235"/>
      <c r="U119" s="235"/>
      <c r="V119" s="235"/>
      <c r="W119" s="235"/>
      <c r="X119" s="235"/>
      <c r="Y119" s="235"/>
    </row>
    <row r="120" spans="1:25" s="156" customFormat="1">
      <c r="A120" s="101"/>
      <c r="B120" s="101"/>
      <c r="C120" s="82"/>
      <c r="D120" s="84"/>
      <c r="E120" s="101"/>
      <c r="F120" s="102"/>
      <c r="G120" s="102"/>
      <c r="H120" s="327" t="s">
        <v>15</v>
      </c>
      <c r="I120" s="328"/>
      <c r="J120" s="328">
        <f>SUM(J117:J119)</f>
        <v>0</v>
      </c>
      <c r="K120" s="235"/>
      <c r="L120" s="235"/>
      <c r="M120" s="235"/>
      <c r="N120" s="235"/>
      <c r="O120" s="235"/>
      <c r="P120" s="235"/>
      <c r="Q120" s="235"/>
      <c r="R120" s="235"/>
      <c r="S120" s="235"/>
      <c r="T120" s="235"/>
      <c r="U120" s="235"/>
      <c r="V120" s="235"/>
      <c r="W120" s="235"/>
      <c r="X120" s="235"/>
      <c r="Y120" s="235"/>
    </row>
    <row r="121" spans="1:25" s="156" customFormat="1">
      <c r="A121" s="348" t="s">
        <v>407</v>
      </c>
      <c r="B121" s="349"/>
      <c r="C121" s="349"/>
      <c r="D121" s="349"/>
      <c r="E121" s="349"/>
      <c r="F121" s="349"/>
      <c r="G121" s="349"/>
      <c r="H121" s="350"/>
      <c r="I121" s="506">
        <f>SUM(J79:J120)/2</f>
        <v>0</v>
      </c>
      <c r="J121" s="507"/>
      <c r="K121" s="235"/>
      <c r="L121" s="235"/>
      <c r="M121" s="235"/>
      <c r="N121" s="235"/>
      <c r="O121" s="235"/>
      <c r="P121" s="235"/>
      <c r="Q121" s="235"/>
      <c r="R121" s="235"/>
      <c r="S121" s="235"/>
      <c r="T121" s="235"/>
      <c r="U121" s="235"/>
      <c r="V121" s="235"/>
      <c r="W121" s="235"/>
      <c r="X121" s="235"/>
      <c r="Y121" s="235"/>
    </row>
    <row r="122" spans="1:25" s="156" customFormat="1">
      <c r="A122" s="345" t="s">
        <v>638</v>
      </c>
      <c r="B122" s="346"/>
      <c r="C122" s="346"/>
      <c r="D122" s="346"/>
      <c r="E122" s="346"/>
      <c r="F122" s="346"/>
      <c r="G122" s="346"/>
      <c r="H122" s="346"/>
      <c r="I122" s="346"/>
      <c r="J122" s="346"/>
      <c r="K122" s="235"/>
      <c r="L122" s="235"/>
      <c r="M122" s="235"/>
      <c r="N122" s="235"/>
      <c r="O122" s="235"/>
      <c r="P122" s="235"/>
      <c r="Q122" s="235"/>
      <c r="R122" s="235"/>
      <c r="S122" s="235"/>
      <c r="T122" s="235"/>
      <c r="U122" s="235"/>
      <c r="V122" s="235"/>
      <c r="W122" s="235"/>
      <c r="X122" s="235"/>
      <c r="Y122" s="235"/>
    </row>
    <row r="123" spans="1:25" s="156" customFormat="1">
      <c r="A123" s="353"/>
      <c r="B123" s="353"/>
      <c r="C123" s="11" t="s">
        <v>1220</v>
      </c>
      <c r="D123" s="12" t="s">
        <v>18</v>
      </c>
      <c r="E123" s="353"/>
      <c r="F123" s="354"/>
      <c r="G123" s="354"/>
      <c r="H123" s="354"/>
      <c r="I123" s="355"/>
      <c r="J123" s="355"/>
      <c r="K123" s="235"/>
      <c r="L123" s="235"/>
      <c r="M123" s="235"/>
      <c r="N123" s="235"/>
      <c r="O123" s="235"/>
      <c r="P123" s="235"/>
      <c r="Q123" s="235"/>
      <c r="R123" s="235"/>
      <c r="S123" s="235"/>
      <c r="T123" s="235"/>
      <c r="U123" s="235"/>
      <c r="V123" s="235"/>
      <c r="W123" s="235"/>
      <c r="X123" s="235"/>
      <c r="Y123" s="235"/>
    </row>
    <row r="124" spans="1:25" s="156" customFormat="1">
      <c r="A124" s="101"/>
      <c r="B124" s="101"/>
      <c r="C124" s="18" t="s">
        <v>1375</v>
      </c>
      <c r="D124" s="106" t="s">
        <v>21</v>
      </c>
      <c r="E124" s="101"/>
      <c r="F124" s="102"/>
      <c r="G124" s="102"/>
      <c r="H124" s="102"/>
      <c r="I124" s="107"/>
      <c r="J124" s="107"/>
      <c r="K124" s="235"/>
      <c r="L124" s="235"/>
      <c r="M124" s="235"/>
      <c r="N124" s="235"/>
      <c r="O124" s="235"/>
      <c r="P124" s="235"/>
      <c r="Q124" s="235"/>
      <c r="R124" s="235"/>
      <c r="S124" s="235"/>
      <c r="T124" s="235"/>
      <c r="U124" s="235"/>
      <c r="V124" s="235"/>
      <c r="W124" s="235"/>
      <c r="X124" s="235"/>
      <c r="Y124" s="235"/>
    </row>
    <row r="125" spans="1:25" s="156" customFormat="1" ht="31.5">
      <c r="A125" s="398">
        <v>93393</v>
      </c>
      <c r="B125" s="81" t="s">
        <v>13</v>
      </c>
      <c r="C125" s="82" t="s">
        <v>1376</v>
      </c>
      <c r="D125" s="80" t="s">
        <v>326</v>
      </c>
      <c r="E125" s="81" t="s">
        <v>76</v>
      </c>
      <c r="F125" s="135">
        <v>33.869999999999997</v>
      </c>
      <c r="G125" s="86">
        <f t="shared" ref="G125:G127" si="39">$J$4</f>
        <v>0.24940000000000001</v>
      </c>
      <c r="H125" s="390"/>
      <c r="I125" s="89">
        <f>H125*(1+G125)</f>
        <v>0</v>
      </c>
      <c r="J125" s="97">
        <f t="shared" ref="J125" si="40">F125*I125</f>
        <v>0</v>
      </c>
      <c r="K125" s="235"/>
      <c r="L125" s="235"/>
      <c r="M125" s="235"/>
      <c r="N125" s="235"/>
      <c r="O125" s="235"/>
      <c r="P125" s="235"/>
      <c r="Q125" s="235"/>
      <c r="R125" s="235"/>
      <c r="S125" s="235"/>
      <c r="T125" s="235"/>
      <c r="U125" s="235"/>
      <c r="V125" s="235"/>
      <c r="W125" s="235"/>
      <c r="X125" s="235"/>
      <c r="Y125" s="235"/>
    </row>
    <row r="126" spans="1:25" s="156" customFormat="1">
      <c r="A126" s="101"/>
      <c r="B126" s="101"/>
      <c r="C126" s="18" t="s">
        <v>1377</v>
      </c>
      <c r="D126" s="106" t="s">
        <v>1166</v>
      </c>
      <c r="E126" s="101"/>
      <c r="F126" s="102"/>
      <c r="G126" s="102"/>
      <c r="H126" s="102"/>
      <c r="I126" s="107"/>
      <c r="J126" s="107"/>
      <c r="K126" s="235"/>
      <c r="L126" s="235"/>
      <c r="M126" s="235"/>
      <c r="N126" s="235"/>
      <c r="O126" s="235"/>
      <c r="P126" s="235"/>
      <c r="Q126" s="235"/>
      <c r="R126" s="235"/>
      <c r="S126" s="235"/>
      <c r="T126" s="235"/>
      <c r="U126" s="235"/>
      <c r="V126" s="235"/>
      <c r="W126" s="235"/>
      <c r="X126" s="235"/>
      <c r="Y126" s="235"/>
    </row>
    <row r="127" spans="1:25" s="156" customFormat="1" ht="31.5">
      <c r="A127" s="398">
        <v>96116</v>
      </c>
      <c r="B127" s="81" t="s">
        <v>13</v>
      </c>
      <c r="C127" s="82" t="s">
        <v>1378</v>
      </c>
      <c r="D127" s="80" t="s">
        <v>1167</v>
      </c>
      <c r="E127" s="81" t="s">
        <v>76</v>
      </c>
      <c r="F127" s="135">
        <v>188</v>
      </c>
      <c r="G127" s="86">
        <f t="shared" si="39"/>
        <v>0.24940000000000001</v>
      </c>
      <c r="H127" s="390"/>
      <c r="I127" s="89">
        <f>H127*(1+G127)</f>
        <v>0</v>
      </c>
      <c r="J127" s="97">
        <f t="shared" ref="J127" si="41">F127*I127</f>
        <v>0</v>
      </c>
      <c r="K127" s="235"/>
      <c r="L127" s="235"/>
      <c r="M127" s="235"/>
      <c r="N127" s="235"/>
      <c r="O127" s="235"/>
      <c r="P127" s="235"/>
      <c r="Q127" s="235"/>
      <c r="R127" s="235"/>
      <c r="S127" s="235"/>
      <c r="T127" s="235"/>
      <c r="U127" s="235"/>
      <c r="V127" s="235"/>
      <c r="W127" s="235"/>
      <c r="X127" s="235"/>
      <c r="Y127" s="235"/>
    </row>
    <row r="128" spans="1:25" s="156" customFormat="1">
      <c r="A128" s="109"/>
      <c r="B128" s="369"/>
      <c r="C128" s="464"/>
      <c r="D128" s="371"/>
      <c r="E128" s="369"/>
      <c r="F128" s="372"/>
      <c r="G128" s="372"/>
      <c r="H128" s="327" t="s">
        <v>15</v>
      </c>
      <c r="I128" s="328"/>
      <c r="J128" s="328">
        <f>SUM(J125:J127)</f>
        <v>0</v>
      </c>
      <c r="K128" s="235"/>
      <c r="L128" s="235"/>
      <c r="M128" s="235"/>
      <c r="N128" s="235"/>
      <c r="O128" s="235"/>
      <c r="P128" s="235"/>
      <c r="Q128" s="235"/>
      <c r="R128" s="235"/>
      <c r="S128" s="235"/>
      <c r="T128" s="235"/>
      <c r="U128" s="235"/>
      <c r="V128" s="235"/>
      <c r="W128" s="235"/>
      <c r="X128" s="235"/>
      <c r="Y128" s="235"/>
    </row>
    <row r="129" spans="1:25" s="156" customFormat="1">
      <c r="A129" s="353"/>
      <c r="B129" s="353"/>
      <c r="C129" s="11" t="s">
        <v>984</v>
      </c>
      <c r="D129" s="12" t="s">
        <v>17</v>
      </c>
      <c r="E129" s="353"/>
      <c r="F129" s="354"/>
      <c r="G129" s="354"/>
      <c r="H129" s="354"/>
      <c r="I129" s="355"/>
      <c r="J129" s="355"/>
      <c r="K129" s="235"/>
      <c r="L129" s="235"/>
      <c r="M129" s="235"/>
      <c r="N129" s="235"/>
      <c r="O129" s="235"/>
      <c r="P129" s="235"/>
      <c r="Q129" s="235"/>
      <c r="R129" s="235"/>
      <c r="S129" s="235"/>
      <c r="T129" s="235"/>
      <c r="U129" s="235"/>
      <c r="V129" s="235"/>
      <c r="W129" s="235"/>
      <c r="X129" s="235"/>
      <c r="Y129" s="235"/>
    </row>
    <row r="130" spans="1:25" s="156" customFormat="1">
      <c r="A130" s="103"/>
      <c r="B130" s="103"/>
      <c r="C130" s="71" t="s">
        <v>985</v>
      </c>
      <c r="D130" s="72" t="s">
        <v>68</v>
      </c>
      <c r="E130" s="103"/>
      <c r="F130" s="104"/>
      <c r="G130" s="104"/>
      <c r="H130" s="104"/>
      <c r="I130" s="105"/>
      <c r="J130" s="105"/>
      <c r="K130" s="235"/>
      <c r="L130" s="235"/>
      <c r="M130" s="235"/>
      <c r="N130" s="235"/>
      <c r="O130" s="235"/>
      <c r="P130" s="235"/>
      <c r="Q130" s="235"/>
      <c r="R130" s="235"/>
      <c r="S130" s="235"/>
      <c r="T130" s="235"/>
      <c r="U130" s="235"/>
      <c r="V130" s="235"/>
      <c r="W130" s="235"/>
      <c r="X130" s="235"/>
      <c r="Y130" s="235"/>
    </row>
    <row r="131" spans="1:25" s="156" customFormat="1" ht="31.5">
      <c r="A131" s="399">
        <v>91338</v>
      </c>
      <c r="B131" s="67" t="s">
        <v>13</v>
      </c>
      <c r="C131" s="62" t="s">
        <v>1379</v>
      </c>
      <c r="D131" s="63" t="s">
        <v>1149</v>
      </c>
      <c r="E131" s="67" t="s">
        <v>76</v>
      </c>
      <c r="F131" s="135">
        <v>27.2</v>
      </c>
      <c r="G131" s="86">
        <f t="shared" ref="G131:G139" si="42">$J$4</f>
        <v>0.24940000000000001</v>
      </c>
      <c r="H131" s="392"/>
      <c r="I131" s="97">
        <f>H131*(1+G131)</f>
        <v>0</v>
      </c>
      <c r="J131" s="97">
        <f t="shared" ref="J131:J139" si="43">F131*I131</f>
        <v>0</v>
      </c>
      <c r="K131" s="235"/>
      <c r="L131" s="235"/>
      <c r="M131" s="235"/>
      <c r="N131" s="235"/>
      <c r="O131" s="235"/>
      <c r="P131" s="235"/>
      <c r="Q131" s="235"/>
      <c r="R131" s="235"/>
      <c r="S131" s="235"/>
      <c r="T131" s="235"/>
      <c r="U131" s="235"/>
      <c r="V131" s="235"/>
      <c r="W131" s="235"/>
      <c r="X131" s="235"/>
      <c r="Y131" s="235"/>
    </row>
    <row r="132" spans="1:25" s="156" customFormat="1" ht="31.5">
      <c r="A132" s="399">
        <v>91338</v>
      </c>
      <c r="B132" s="67" t="s">
        <v>13</v>
      </c>
      <c r="C132" s="62" t="s">
        <v>1380</v>
      </c>
      <c r="D132" s="63" t="s">
        <v>1150</v>
      </c>
      <c r="E132" s="67" t="s">
        <v>76</v>
      </c>
      <c r="F132" s="135">
        <v>6.72</v>
      </c>
      <c r="G132" s="86">
        <f t="shared" si="42"/>
        <v>0.24940000000000001</v>
      </c>
      <c r="H132" s="392"/>
      <c r="I132" s="97">
        <f>H132*(1+G132)</f>
        <v>0</v>
      </c>
      <c r="J132" s="97">
        <f t="shared" si="43"/>
        <v>0</v>
      </c>
      <c r="K132" s="235"/>
      <c r="L132" s="235"/>
      <c r="M132" s="235"/>
      <c r="N132" s="235"/>
      <c r="O132" s="235"/>
      <c r="P132" s="235"/>
      <c r="Q132" s="235"/>
      <c r="R132" s="235"/>
      <c r="S132" s="235"/>
      <c r="T132" s="235"/>
      <c r="U132" s="235"/>
      <c r="V132" s="235"/>
      <c r="W132" s="235"/>
      <c r="X132" s="235"/>
      <c r="Y132" s="235"/>
    </row>
    <row r="133" spans="1:25" s="156" customFormat="1" ht="31.5">
      <c r="A133" s="399" t="s">
        <v>1023</v>
      </c>
      <c r="B133" s="73" t="s">
        <v>70</v>
      </c>
      <c r="C133" s="62" t="s">
        <v>1381</v>
      </c>
      <c r="D133" s="63" t="s">
        <v>1151</v>
      </c>
      <c r="E133" s="67" t="s">
        <v>150</v>
      </c>
      <c r="F133" s="135">
        <v>4</v>
      </c>
      <c r="G133" s="86">
        <f t="shared" si="42"/>
        <v>0.24940000000000001</v>
      </c>
      <c r="H133" s="392"/>
      <c r="I133" s="97">
        <f>H133*(1+G133)</f>
        <v>0</v>
      </c>
      <c r="J133" s="97">
        <f t="shared" si="43"/>
        <v>0</v>
      </c>
      <c r="K133" s="235"/>
      <c r="L133" s="235"/>
      <c r="M133" s="235"/>
      <c r="N133" s="235"/>
      <c r="O133" s="235"/>
      <c r="P133" s="235"/>
      <c r="Q133" s="235"/>
      <c r="R133" s="235"/>
      <c r="S133" s="235"/>
      <c r="T133" s="235"/>
      <c r="U133" s="235"/>
      <c r="V133" s="235"/>
      <c r="W133" s="235"/>
      <c r="X133" s="235"/>
      <c r="Y133" s="235"/>
    </row>
    <row r="134" spans="1:25" s="156" customFormat="1">
      <c r="A134" s="399" t="s">
        <v>1235</v>
      </c>
      <c r="B134" s="73" t="s">
        <v>1031</v>
      </c>
      <c r="C134" s="62" t="s">
        <v>1382</v>
      </c>
      <c r="D134" s="63" t="s">
        <v>561</v>
      </c>
      <c r="E134" s="67" t="s">
        <v>76</v>
      </c>
      <c r="F134" s="135">
        <v>10.08</v>
      </c>
      <c r="G134" s="75">
        <f t="shared" si="42"/>
        <v>0.24940000000000001</v>
      </c>
      <c r="H134" s="392"/>
      <c r="I134" s="97">
        <f>H134*(1+G134)</f>
        <v>0</v>
      </c>
      <c r="J134" s="97">
        <f t="shared" si="43"/>
        <v>0</v>
      </c>
      <c r="K134" s="235"/>
      <c r="L134" s="235"/>
      <c r="M134" s="235"/>
      <c r="N134" s="235"/>
      <c r="O134" s="235"/>
      <c r="P134" s="235"/>
      <c r="Q134" s="235"/>
      <c r="R134" s="235"/>
      <c r="S134" s="235"/>
      <c r="T134" s="235"/>
      <c r="U134" s="235"/>
      <c r="V134" s="235"/>
      <c r="W134" s="235"/>
      <c r="X134" s="235"/>
      <c r="Y134" s="235"/>
    </row>
    <row r="135" spans="1:25" s="156" customFormat="1" ht="31.5">
      <c r="A135" s="399">
        <v>91305</v>
      </c>
      <c r="B135" s="67" t="s">
        <v>13</v>
      </c>
      <c r="C135" s="62" t="s">
        <v>1383</v>
      </c>
      <c r="D135" s="63" t="s">
        <v>357</v>
      </c>
      <c r="E135" s="67" t="s">
        <v>71</v>
      </c>
      <c r="F135" s="135">
        <v>28</v>
      </c>
      <c r="G135" s="86">
        <f t="shared" si="42"/>
        <v>0.24940000000000001</v>
      </c>
      <c r="H135" s="392"/>
      <c r="I135" s="97">
        <f>H135*(1+G135)</f>
        <v>0</v>
      </c>
      <c r="J135" s="97">
        <f t="shared" si="43"/>
        <v>0</v>
      </c>
      <c r="K135" s="235"/>
      <c r="L135" s="235"/>
      <c r="M135" s="235"/>
      <c r="N135" s="235"/>
      <c r="O135" s="235"/>
      <c r="P135" s="235"/>
      <c r="Q135" s="235"/>
      <c r="R135" s="235"/>
      <c r="S135" s="235"/>
      <c r="T135" s="235"/>
      <c r="U135" s="235"/>
      <c r="V135" s="235"/>
      <c r="W135" s="235"/>
      <c r="X135" s="235"/>
      <c r="Y135" s="235"/>
    </row>
    <row r="136" spans="1:25" s="156" customFormat="1">
      <c r="A136" s="357"/>
      <c r="B136" s="357"/>
      <c r="C136" s="71" t="s">
        <v>986</v>
      </c>
      <c r="D136" s="72" t="s">
        <v>69</v>
      </c>
      <c r="E136" s="357"/>
      <c r="F136" s="94"/>
      <c r="G136" s="95"/>
      <c r="H136" s="94"/>
      <c r="I136" s="358"/>
      <c r="J136" s="358"/>
      <c r="K136" s="235"/>
      <c r="L136" s="235"/>
      <c r="M136" s="235"/>
      <c r="N136" s="235"/>
      <c r="O136" s="235"/>
      <c r="P136" s="235"/>
      <c r="Q136" s="235"/>
      <c r="R136" s="235"/>
      <c r="S136" s="235"/>
      <c r="T136" s="235"/>
      <c r="U136" s="235"/>
      <c r="V136" s="235"/>
      <c r="W136" s="235"/>
      <c r="X136" s="235"/>
      <c r="Y136" s="235"/>
    </row>
    <row r="137" spans="1:25" s="156" customFormat="1" ht="31.5">
      <c r="A137" s="399">
        <v>94569</v>
      </c>
      <c r="B137" s="67" t="s">
        <v>13</v>
      </c>
      <c r="C137" s="62" t="s">
        <v>1384</v>
      </c>
      <c r="D137" s="63" t="s">
        <v>1152</v>
      </c>
      <c r="E137" s="67" t="s">
        <v>76</v>
      </c>
      <c r="F137" s="135">
        <v>14.4</v>
      </c>
      <c r="G137" s="86">
        <f t="shared" si="42"/>
        <v>0.24940000000000001</v>
      </c>
      <c r="H137" s="392"/>
      <c r="I137" s="97">
        <f>H137*(1+G137)</f>
        <v>0</v>
      </c>
      <c r="J137" s="97">
        <f t="shared" si="43"/>
        <v>0</v>
      </c>
      <c r="K137" s="235"/>
      <c r="L137" s="235"/>
      <c r="M137" s="235"/>
      <c r="N137" s="235"/>
      <c r="O137" s="235"/>
      <c r="P137" s="235"/>
      <c r="Q137" s="235"/>
      <c r="R137" s="235"/>
      <c r="S137" s="235"/>
      <c r="T137" s="235"/>
      <c r="U137" s="235"/>
      <c r="V137" s="235"/>
      <c r="W137" s="235"/>
      <c r="X137" s="235"/>
      <c r="Y137" s="235"/>
    </row>
    <row r="138" spans="1:25" s="156" customFormat="1" ht="31.5">
      <c r="A138" s="399">
        <v>94569</v>
      </c>
      <c r="B138" s="67" t="s">
        <v>13</v>
      </c>
      <c r="C138" s="62" t="s">
        <v>1385</v>
      </c>
      <c r="D138" s="63" t="s">
        <v>1153</v>
      </c>
      <c r="E138" s="67" t="s">
        <v>76</v>
      </c>
      <c r="F138" s="135">
        <v>1.28</v>
      </c>
      <c r="G138" s="86">
        <f t="shared" si="42"/>
        <v>0.24940000000000001</v>
      </c>
      <c r="H138" s="392"/>
      <c r="I138" s="97">
        <f>H138*(1+G138)</f>
        <v>0</v>
      </c>
      <c r="J138" s="97">
        <f t="shared" si="43"/>
        <v>0</v>
      </c>
      <c r="K138" s="235"/>
      <c r="L138" s="235"/>
      <c r="M138" s="235"/>
      <c r="N138" s="235"/>
      <c r="O138" s="235"/>
      <c r="P138" s="235"/>
      <c r="Q138" s="235"/>
      <c r="R138" s="235"/>
      <c r="S138" s="235"/>
      <c r="T138" s="235"/>
      <c r="U138" s="235"/>
      <c r="V138" s="235"/>
      <c r="W138" s="235"/>
      <c r="X138" s="235"/>
      <c r="Y138" s="235"/>
    </row>
    <row r="139" spans="1:25" s="156" customFormat="1" ht="31.5">
      <c r="A139" s="399">
        <v>101965</v>
      </c>
      <c r="B139" s="67" t="s">
        <v>13</v>
      </c>
      <c r="C139" s="62" t="s">
        <v>1386</v>
      </c>
      <c r="D139" s="63" t="s">
        <v>1015</v>
      </c>
      <c r="E139" s="73" t="s">
        <v>74</v>
      </c>
      <c r="F139" s="135">
        <v>27.2</v>
      </c>
      <c r="G139" s="86">
        <f t="shared" si="42"/>
        <v>0.24940000000000001</v>
      </c>
      <c r="H139" s="392"/>
      <c r="I139" s="97">
        <f>H139*(1+G139)</f>
        <v>0</v>
      </c>
      <c r="J139" s="97">
        <f t="shared" si="43"/>
        <v>0</v>
      </c>
      <c r="K139" s="235"/>
      <c r="L139" s="235"/>
      <c r="M139" s="235"/>
      <c r="N139" s="235"/>
      <c r="O139" s="235"/>
      <c r="P139" s="235"/>
      <c r="Q139" s="235"/>
      <c r="R139" s="235"/>
      <c r="S139" s="235"/>
      <c r="T139" s="235"/>
      <c r="U139" s="235"/>
      <c r="V139" s="235"/>
      <c r="W139" s="235"/>
      <c r="X139" s="235"/>
      <c r="Y139" s="235"/>
    </row>
    <row r="140" spans="1:25" s="156" customFormat="1">
      <c r="A140" s="101"/>
      <c r="B140" s="101"/>
      <c r="C140" s="82"/>
      <c r="D140" s="84"/>
      <c r="E140" s="101"/>
      <c r="F140" s="102"/>
      <c r="G140" s="102"/>
      <c r="H140" s="327" t="s">
        <v>15</v>
      </c>
      <c r="I140" s="328"/>
      <c r="J140" s="328">
        <f>SUM(J131:J139)</f>
        <v>0</v>
      </c>
      <c r="K140" s="235"/>
      <c r="L140" s="235"/>
      <c r="M140" s="235"/>
      <c r="N140" s="235"/>
      <c r="O140" s="235"/>
      <c r="P140" s="235"/>
      <c r="Q140" s="235"/>
      <c r="R140" s="235"/>
      <c r="S140" s="235"/>
      <c r="T140" s="235"/>
      <c r="U140" s="235"/>
      <c r="V140" s="235"/>
      <c r="W140" s="235"/>
      <c r="X140" s="235"/>
      <c r="Y140" s="235"/>
    </row>
    <row r="141" spans="1:25" s="156" customFormat="1">
      <c r="A141" s="353"/>
      <c r="B141" s="353"/>
      <c r="C141" s="11" t="s">
        <v>1387</v>
      </c>
      <c r="D141" s="12" t="s">
        <v>153</v>
      </c>
      <c r="E141" s="353"/>
      <c r="F141" s="354"/>
      <c r="G141" s="354"/>
      <c r="H141" s="354"/>
      <c r="I141" s="355"/>
      <c r="J141" s="355"/>
      <c r="K141" s="235"/>
      <c r="L141" s="235"/>
      <c r="M141" s="235"/>
      <c r="N141" s="235"/>
      <c r="O141" s="235"/>
      <c r="P141" s="235"/>
      <c r="Q141" s="235"/>
      <c r="R141" s="235"/>
      <c r="S141" s="235"/>
      <c r="T141" s="235"/>
      <c r="U141" s="235"/>
      <c r="V141" s="235"/>
      <c r="W141" s="235"/>
      <c r="X141" s="235"/>
      <c r="Y141" s="235"/>
    </row>
    <row r="142" spans="1:25" s="156" customFormat="1">
      <c r="A142" s="93"/>
      <c r="B142" s="93"/>
      <c r="C142" s="20" t="s">
        <v>1388</v>
      </c>
      <c r="D142" s="21" t="s">
        <v>133</v>
      </c>
      <c r="E142" s="93"/>
      <c r="F142" s="94"/>
      <c r="G142" s="95"/>
      <c r="H142" s="95"/>
      <c r="I142" s="96"/>
      <c r="J142" s="96"/>
      <c r="K142" s="235"/>
      <c r="L142" s="235"/>
      <c r="M142" s="235"/>
      <c r="N142" s="235"/>
      <c r="O142" s="235"/>
      <c r="P142" s="235"/>
      <c r="Q142" s="235"/>
      <c r="R142" s="235"/>
      <c r="S142" s="235"/>
      <c r="T142" s="235"/>
      <c r="U142" s="235"/>
      <c r="V142" s="235"/>
      <c r="W142" s="235"/>
      <c r="X142" s="235"/>
      <c r="Y142" s="235"/>
    </row>
    <row r="143" spans="1:25" s="156" customFormat="1" ht="30" customHeight="1">
      <c r="A143" s="399" t="s">
        <v>964</v>
      </c>
      <c r="B143" s="79" t="s">
        <v>13</v>
      </c>
      <c r="C143" s="13" t="s">
        <v>1391</v>
      </c>
      <c r="D143" s="63" t="s">
        <v>569</v>
      </c>
      <c r="E143" s="81" t="s">
        <v>76</v>
      </c>
      <c r="F143" s="135">
        <v>1700</v>
      </c>
      <c r="G143" s="86">
        <f t="shared" ref="G143:G149" si="44">$J$4</f>
        <v>0.24940000000000001</v>
      </c>
      <c r="H143" s="392"/>
      <c r="I143" s="89">
        <f t="shared" ref="I143:I144" si="45">H143*(1+G143)</f>
        <v>0</v>
      </c>
      <c r="J143" s="97">
        <f t="shared" ref="J143:J149" si="46">F143*I143</f>
        <v>0</v>
      </c>
      <c r="K143" s="235"/>
      <c r="L143" s="235"/>
      <c r="M143" s="235"/>
      <c r="N143" s="235"/>
      <c r="O143" s="235"/>
      <c r="P143" s="235"/>
      <c r="Q143" s="235"/>
      <c r="R143" s="235"/>
      <c r="S143" s="235"/>
      <c r="T143" s="235"/>
      <c r="U143" s="235"/>
      <c r="V143" s="235"/>
      <c r="W143" s="235"/>
      <c r="X143" s="235"/>
      <c r="Y143" s="235"/>
    </row>
    <row r="144" spans="1:25" s="156" customFormat="1" ht="29.25" customHeight="1">
      <c r="A144" s="399">
        <v>99439</v>
      </c>
      <c r="B144" s="81" t="s">
        <v>13</v>
      </c>
      <c r="C144" s="13" t="s">
        <v>1392</v>
      </c>
      <c r="D144" s="63" t="s">
        <v>1044</v>
      </c>
      <c r="E144" s="81" t="s">
        <v>75</v>
      </c>
      <c r="F144" s="135">
        <v>100</v>
      </c>
      <c r="G144" s="86">
        <f t="shared" si="44"/>
        <v>0.24940000000000001</v>
      </c>
      <c r="H144" s="392"/>
      <c r="I144" s="89">
        <f t="shared" si="45"/>
        <v>0</v>
      </c>
      <c r="J144" s="97">
        <f t="shared" si="46"/>
        <v>0</v>
      </c>
      <c r="K144" s="235"/>
      <c r="L144" s="235"/>
      <c r="M144" s="235"/>
      <c r="N144" s="235"/>
      <c r="O144" s="235"/>
      <c r="P144" s="235"/>
      <c r="Q144" s="235"/>
      <c r="R144" s="235"/>
      <c r="S144" s="235"/>
      <c r="T144" s="235"/>
      <c r="U144" s="235"/>
      <c r="V144" s="235"/>
      <c r="W144" s="235"/>
      <c r="X144" s="235"/>
      <c r="Y144" s="235"/>
    </row>
    <row r="145" spans="1:25" s="156" customFormat="1">
      <c r="A145" s="93"/>
      <c r="B145" s="93"/>
      <c r="C145" s="20" t="s">
        <v>1393</v>
      </c>
      <c r="D145" s="21" t="s">
        <v>134</v>
      </c>
      <c r="E145" s="93"/>
      <c r="F145" s="94"/>
      <c r="G145" s="95"/>
      <c r="H145" s="95"/>
      <c r="I145" s="96"/>
      <c r="J145" s="96"/>
      <c r="K145" s="235"/>
      <c r="L145" s="235"/>
      <c r="M145" s="235"/>
      <c r="N145" s="235"/>
      <c r="O145" s="235"/>
      <c r="P145" s="235"/>
      <c r="Q145" s="235"/>
      <c r="R145" s="235"/>
      <c r="S145" s="235"/>
      <c r="T145" s="235"/>
      <c r="U145" s="235"/>
      <c r="V145" s="235"/>
      <c r="W145" s="235"/>
      <c r="X145" s="235"/>
      <c r="Y145" s="235"/>
    </row>
    <row r="146" spans="1:25" s="156" customFormat="1">
      <c r="A146" s="399" t="s">
        <v>392</v>
      </c>
      <c r="B146" s="81" t="s">
        <v>1031</v>
      </c>
      <c r="C146" s="62" t="s">
        <v>1394</v>
      </c>
      <c r="D146" s="63" t="s">
        <v>570</v>
      </c>
      <c r="E146" s="81" t="s">
        <v>76</v>
      </c>
      <c r="F146" s="135">
        <v>1500</v>
      </c>
      <c r="G146" s="86">
        <f t="shared" si="44"/>
        <v>0.24940000000000001</v>
      </c>
      <c r="H146" s="392"/>
      <c r="I146" s="89">
        <f>H146*(1+G146)</f>
        <v>0</v>
      </c>
      <c r="J146" s="97">
        <f t="shared" si="46"/>
        <v>0</v>
      </c>
      <c r="K146" s="235"/>
      <c r="L146" s="235"/>
      <c r="M146" s="235"/>
      <c r="N146" s="235"/>
      <c r="O146" s="235"/>
      <c r="P146" s="235"/>
      <c r="Q146" s="235"/>
      <c r="R146" s="235"/>
      <c r="S146" s="235"/>
      <c r="T146" s="235"/>
      <c r="U146" s="235"/>
      <c r="V146" s="235"/>
      <c r="W146" s="235"/>
      <c r="X146" s="235"/>
      <c r="Y146" s="235"/>
    </row>
    <row r="147" spans="1:25" s="156" customFormat="1" ht="47.25">
      <c r="A147" s="399" t="s">
        <v>1229</v>
      </c>
      <c r="B147" s="469" t="s">
        <v>1228</v>
      </c>
      <c r="C147" s="62" t="s">
        <v>1395</v>
      </c>
      <c r="D147" s="63" t="s">
        <v>1227</v>
      </c>
      <c r="E147" s="73" t="s">
        <v>74</v>
      </c>
      <c r="F147" s="135">
        <v>3000</v>
      </c>
      <c r="G147" s="86">
        <f t="shared" si="44"/>
        <v>0.24940000000000001</v>
      </c>
      <c r="H147" s="392"/>
      <c r="I147" s="89">
        <f>H147*(1+G147)</f>
        <v>0</v>
      </c>
      <c r="J147" s="97">
        <f t="shared" si="46"/>
        <v>0</v>
      </c>
      <c r="K147" s="235"/>
      <c r="L147" s="235"/>
      <c r="M147" s="235"/>
      <c r="N147" s="235"/>
      <c r="O147" s="235"/>
      <c r="P147" s="235"/>
      <c r="Q147" s="235"/>
      <c r="R147" s="235"/>
      <c r="S147" s="235"/>
      <c r="T147" s="235"/>
      <c r="U147" s="235"/>
      <c r="V147" s="235"/>
      <c r="W147" s="235"/>
      <c r="X147" s="235"/>
      <c r="Y147" s="235"/>
    </row>
    <row r="148" spans="1:25" s="156" customFormat="1">
      <c r="A148" s="93"/>
      <c r="B148" s="93"/>
      <c r="C148" s="20" t="s">
        <v>1396</v>
      </c>
      <c r="D148" s="21" t="s">
        <v>135</v>
      </c>
      <c r="E148" s="93"/>
      <c r="F148" s="94"/>
      <c r="G148" s="95"/>
      <c r="H148" s="95"/>
      <c r="I148" s="96"/>
      <c r="J148" s="96"/>
      <c r="K148" s="235"/>
      <c r="L148" s="235"/>
      <c r="M148" s="235"/>
      <c r="N148" s="235"/>
      <c r="O148" s="235"/>
      <c r="P148" s="235"/>
      <c r="Q148" s="235"/>
      <c r="R148" s="235"/>
      <c r="S148" s="235"/>
      <c r="T148" s="235"/>
      <c r="U148" s="235"/>
      <c r="V148" s="235"/>
      <c r="W148" s="235"/>
      <c r="X148" s="235"/>
      <c r="Y148" s="235"/>
    </row>
    <row r="149" spans="1:25" s="156" customFormat="1">
      <c r="A149" s="398">
        <v>98695</v>
      </c>
      <c r="B149" s="73" t="s">
        <v>13</v>
      </c>
      <c r="C149" s="62" t="s">
        <v>1397</v>
      </c>
      <c r="D149" s="61" t="s">
        <v>484</v>
      </c>
      <c r="E149" s="73" t="s">
        <v>74</v>
      </c>
      <c r="F149" s="135">
        <v>9.8000000000000007</v>
      </c>
      <c r="G149" s="86">
        <f t="shared" si="44"/>
        <v>0.24940000000000001</v>
      </c>
      <c r="H149" s="390"/>
      <c r="I149" s="137">
        <f>H149*(1+G149)</f>
        <v>0</v>
      </c>
      <c r="J149" s="97">
        <f t="shared" si="46"/>
        <v>0</v>
      </c>
      <c r="K149" s="235"/>
      <c r="L149" s="235"/>
      <c r="M149" s="235"/>
      <c r="N149" s="235"/>
      <c r="O149" s="235"/>
      <c r="P149" s="235"/>
      <c r="Q149" s="235"/>
      <c r="R149" s="235"/>
      <c r="S149" s="235"/>
      <c r="T149" s="235"/>
      <c r="U149" s="235"/>
      <c r="V149" s="235"/>
      <c r="W149" s="235"/>
      <c r="X149" s="235"/>
      <c r="Y149" s="235"/>
    </row>
    <row r="150" spans="1:25" s="156" customFormat="1">
      <c r="A150" s="101"/>
      <c r="B150" s="101"/>
      <c r="C150" s="82"/>
      <c r="D150" s="84"/>
      <c r="E150" s="101"/>
      <c r="F150" s="182"/>
      <c r="G150" s="102"/>
      <c r="H150" s="327" t="s">
        <v>15</v>
      </c>
      <c r="I150" s="328"/>
      <c r="J150" s="328">
        <f>SUM(J143:J149)</f>
        <v>0</v>
      </c>
      <c r="K150" s="235"/>
      <c r="L150" s="235"/>
      <c r="M150" s="235"/>
      <c r="N150" s="235"/>
      <c r="O150" s="235"/>
      <c r="P150" s="235"/>
      <c r="Q150" s="235"/>
      <c r="R150" s="235"/>
      <c r="S150" s="235"/>
      <c r="T150" s="235"/>
      <c r="U150" s="235"/>
      <c r="V150" s="235"/>
      <c r="W150" s="235"/>
      <c r="X150" s="235"/>
      <c r="Y150" s="235"/>
    </row>
    <row r="151" spans="1:25" s="156" customFormat="1">
      <c r="A151" s="353"/>
      <c r="B151" s="353"/>
      <c r="C151" s="11" t="s">
        <v>987</v>
      </c>
      <c r="D151" s="12" t="s">
        <v>19</v>
      </c>
      <c r="E151" s="353"/>
      <c r="F151" s="354"/>
      <c r="G151" s="354"/>
      <c r="H151" s="354"/>
      <c r="I151" s="355"/>
      <c r="J151" s="355"/>
      <c r="K151" s="235"/>
      <c r="L151" s="235"/>
      <c r="M151" s="235"/>
      <c r="N151" s="235"/>
      <c r="O151" s="235"/>
      <c r="P151" s="235"/>
      <c r="Q151" s="235"/>
      <c r="R151" s="235"/>
      <c r="S151" s="235"/>
      <c r="T151" s="235"/>
      <c r="U151" s="235"/>
      <c r="V151" s="235"/>
      <c r="W151" s="235"/>
      <c r="X151" s="235"/>
      <c r="Y151" s="235"/>
    </row>
    <row r="152" spans="1:25" s="156" customFormat="1">
      <c r="A152" s="81"/>
      <c r="B152" s="81"/>
      <c r="C152" s="18" t="s">
        <v>988</v>
      </c>
      <c r="D152" s="19" t="s">
        <v>21</v>
      </c>
      <c r="E152" s="81"/>
      <c r="F152" s="69"/>
      <c r="G152" s="86"/>
      <c r="H152" s="83"/>
      <c r="I152" s="89"/>
      <c r="J152" s="97"/>
      <c r="K152" s="235"/>
      <c r="L152" s="235"/>
      <c r="M152" s="235"/>
      <c r="N152" s="235"/>
      <c r="O152" s="235"/>
      <c r="P152" s="235"/>
      <c r="Q152" s="235"/>
      <c r="R152" s="235"/>
      <c r="S152" s="235"/>
      <c r="T152" s="235"/>
      <c r="U152" s="235"/>
      <c r="V152" s="235"/>
      <c r="W152" s="235"/>
      <c r="X152" s="235"/>
      <c r="Y152" s="235"/>
    </row>
    <row r="153" spans="1:25" s="156" customFormat="1">
      <c r="A153" s="398">
        <v>88489</v>
      </c>
      <c r="B153" s="73" t="s">
        <v>13</v>
      </c>
      <c r="C153" s="347" t="s">
        <v>1389</v>
      </c>
      <c r="D153" s="61" t="s">
        <v>120</v>
      </c>
      <c r="E153" s="81" t="s">
        <v>76</v>
      </c>
      <c r="F153" s="135">
        <v>1370.48</v>
      </c>
      <c r="G153" s="86">
        <f t="shared" ref="G153:G154" si="47">$J$4</f>
        <v>0.24940000000000001</v>
      </c>
      <c r="H153" s="390"/>
      <c r="I153" s="137">
        <f>H153*(1+G153)</f>
        <v>0</v>
      </c>
      <c r="J153" s="97">
        <f t="shared" ref="J153:J154" si="48">F153*I153</f>
        <v>0</v>
      </c>
      <c r="K153" s="235"/>
      <c r="L153" s="235"/>
      <c r="M153" s="235"/>
      <c r="N153" s="235"/>
      <c r="O153" s="235"/>
      <c r="P153" s="235"/>
      <c r="Q153" s="235"/>
      <c r="R153" s="235"/>
      <c r="S153" s="235"/>
      <c r="T153" s="235"/>
      <c r="U153" s="235"/>
      <c r="V153" s="235"/>
      <c r="W153" s="235"/>
      <c r="X153" s="235"/>
      <c r="Y153" s="235"/>
    </row>
    <row r="154" spans="1:25" s="156" customFormat="1" ht="31.5">
      <c r="A154" s="398">
        <v>88489</v>
      </c>
      <c r="B154" s="73" t="s">
        <v>13</v>
      </c>
      <c r="C154" s="347" t="s">
        <v>1390</v>
      </c>
      <c r="D154" s="61" t="s">
        <v>1180</v>
      </c>
      <c r="E154" s="81" t="s">
        <v>76</v>
      </c>
      <c r="F154" s="135">
        <v>304.10000000000002</v>
      </c>
      <c r="G154" s="86">
        <f t="shared" si="47"/>
        <v>0.24940000000000001</v>
      </c>
      <c r="H154" s="390"/>
      <c r="I154" s="89">
        <f>H154*(1+G154)</f>
        <v>0</v>
      </c>
      <c r="J154" s="97">
        <f t="shared" si="48"/>
        <v>0</v>
      </c>
      <c r="K154" s="235"/>
      <c r="L154" s="235"/>
      <c r="M154" s="235"/>
      <c r="N154" s="235"/>
      <c r="O154" s="235"/>
      <c r="P154" s="235"/>
      <c r="Q154" s="235"/>
      <c r="R154" s="235"/>
      <c r="S154" s="235"/>
      <c r="T154" s="235"/>
      <c r="U154" s="235"/>
      <c r="V154" s="235"/>
      <c r="W154" s="235"/>
      <c r="X154" s="235"/>
      <c r="Y154" s="235"/>
    </row>
    <row r="155" spans="1:25" s="156" customFormat="1">
      <c r="A155" s="101"/>
      <c r="B155" s="101"/>
      <c r="C155" s="82"/>
      <c r="D155" s="80"/>
      <c r="E155" s="101"/>
      <c r="F155" s="182"/>
      <c r="G155" s="102"/>
      <c r="H155" s="327" t="s">
        <v>15</v>
      </c>
      <c r="I155" s="328"/>
      <c r="J155" s="328">
        <f>SUM(J153:J154)</f>
        <v>0</v>
      </c>
      <c r="K155" s="235"/>
      <c r="L155" s="235"/>
      <c r="M155" s="235"/>
      <c r="N155" s="235"/>
      <c r="O155" s="235"/>
      <c r="P155" s="235"/>
      <c r="Q155" s="235"/>
      <c r="R155" s="235"/>
      <c r="S155" s="235"/>
      <c r="T155" s="235"/>
      <c r="U155" s="235"/>
      <c r="V155" s="235"/>
      <c r="W155" s="235"/>
      <c r="X155" s="235"/>
      <c r="Y155" s="235"/>
    </row>
    <row r="156" spans="1:25" s="156" customFormat="1">
      <c r="A156" s="353"/>
      <c r="B156" s="353"/>
      <c r="C156" s="11" t="s">
        <v>1398</v>
      </c>
      <c r="D156" s="12" t="s">
        <v>106</v>
      </c>
      <c r="E156" s="353"/>
      <c r="F156" s="354"/>
      <c r="G156" s="354"/>
      <c r="H156" s="354"/>
      <c r="I156" s="355"/>
      <c r="J156" s="355"/>
      <c r="K156" s="235"/>
      <c r="L156" s="235"/>
      <c r="M156" s="235"/>
      <c r="N156" s="235"/>
      <c r="O156" s="235"/>
      <c r="P156" s="235"/>
      <c r="Q156" s="235"/>
      <c r="R156" s="235"/>
      <c r="S156" s="235"/>
      <c r="T156" s="235"/>
      <c r="U156" s="235"/>
      <c r="V156" s="235"/>
      <c r="W156" s="235"/>
      <c r="X156" s="235"/>
      <c r="Y156" s="235"/>
    </row>
    <row r="157" spans="1:25" s="156" customFormat="1">
      <c r="A157" s="81"/>
      <c r="B157" s="81"/>
      <c r="C157" s="18" t="s">
        <v>1399</v>
      </c>
      <c r="D157" s="21" t="s">
        <v>104</v>
      </c>
      <c r="E157" s="81"/>
      <c r="F157" s="98"/>
      <c r="G157" s="83"/>
      <c r="H157" s="83"/>
      <c r="I157" s="89"/>
      <c r="J157" s="89"/>
      <c r="K157" s="235"/>
      <c r="L157" s="235"/>
      <c r="M157" s="235"/>
      <c r="N157" s="235"/>
      <c r="O157" s="235"/>
      <c r="P157" s="235"/>
      <c r="Q157" s="235"/>
      <c r="R157" s="235"/>
      <c r="S157" s="235"/>
      <c r="T157" s="235"/>
      <c r="U157" s="235"/>
      <c r="V157" s="235"/>
      <c r="W157" s="235"/>
      <c r="X157" s="235"/>
      <c r="Y157" s="235"/>
    </row>
    <row r="158" spans="1:25" s="156" customFormat="1" ht="31.5">
      <c r="A158" s="398">
        <v>95470</v>
      </c>
      <c r="B158" s="73" t="s">
        <v>13</v>
      </c>
      <c r="C158" s="347" t="s">
        <v>1400</v>
      </c>
      <c r="D158" s="74" t="s">
        <v>136</v>
      </c>
      <c r="E158" s="73" t="s">
        <v>71</v>
      </c>
      <c r="F158" s="313">
        <v>12</v>
      </c>
      <c r="G158" s="86">
        <f t="shared" ref="G158:G172" si="49">$J$4</f>
        <v>0.24940000000000001</v>
      </c>
      <c r="H158" s="390"/>
      <c r="I158" s="137">
        <f>H158*(1+G158)</f>
        <v>0</v>
      </c>
      <c r="J158" s="97">
        <f t="shared" ref="J158:J172" si="50">F158*I158</f>
        <v>0</v>
      </c>
      <c r="K158" s="235"/>
      <c r="L158" s="235"/>
      <c r="M158" s="235"/>
      <c r="N158" s="235"/>
      <c r="O158" s="235"/>
      <c r="P158" s="235"/>
      <c r="Q158" s="235"/>
      <c r="R158" s="235"/>
      <c r="S158" s="235"/>
      <c r="T158" s="235"/>
      <c r="U158" s="235"/>
      <c r="V158" s="235"/>
      <c r="W158" s="235"/>
      <c r="X158" s="235"/>
      <c r="Y158" s="235"/>
    </row>
    <row r="159" spans="1:25" s="156" customFormat="1" ht="31.5">
      <c r="A159" s="399" t="s">
        <v>964</v>
      </c>
      <c r="B159" s="73" t="s">
        <v>1031</v>
      </c>
      <c r="C159" s="347" t="s">
        <v>1401</v>
      </c>
      <c r="D159" s="74" t="s">
        <v>115</v>
      </c>
      <c r="E159" s="73" t="s">
        <v>71</v>
      </c>
      <c r="F159" s="313">
        <v>4</v>
      </c>
      <c r="G159" s="86">
        <f t="shared" si="49"/>
        <v>0.24940000000000001</v>
      </c>
      <c r="H159" s="390"/>
      <c r="I159" s="137">
        <f>H159*(1+G159)</f>
        <v>0</v>
      </c>
      <c r="J159" s="97">
        <f t="shared" si="50"/>
        <v>0</v>
      </c>
      <c r="K159" s="235"/>
      <c r="L159" s="235"/>
      <c r="M159" s="235"/>
      <c r="N159" s="235"/>
      <c r="O159" s="235"/>
      <c r="P159" s="235"/>
      <c r="Q159" s="235"/>
      <c r="R159" s="235"/>
      <c r="S159" s="235"/>
      <c r="T159" s="235"/>
      <c r="U159" s="235"/>
      <c r="V159" s="235"/>
      <c r="W159" s="235"/>
      <c r="X159" s="235"/>
      <c r="Y159" s="235"/>
    </row>
    <row r="160" spans="1:25" s="156" customFormat="1" ht="31.5" customHeight="1">
      <c r="A160" s="398">
        <v>100858</v>
      </c>
      <c r="B160" s="73" t="s">
        <v>13</v>
      </c>
      <c r="C160" s="347" t="s">
        <v>1402</v>
      </c>
      <c r="D160" s="74" t="s">
        <v>1016</v>
      </c>
      <c r="E160" s="73" t="s">
        <v>71</v>
      </c>
      <c r="F160" s="313">
        <v>4</v>
      </c>
      <c r="G160" s="86">
        <f t="shared" si="49"/>
        <v>0.24940000000000001</v>
      </c>
      <c r="H160" s="390"/>
      <c r="I160" s="137">
        <f>H160*(1+G160)</f>
        <v>0</v>
      </c>
      <c r="J160" s="97">
        <f t="shared" si="50"/>
        <v>0</v>
      </c>
      <c r="K160" s="235"/>
      <c r="L160" s="235"/>
      <c r="M160" s="235"/>
      <c r="N160" s="235"/>
      <c r="O160" s="235"/>
      <c r="P160" s="235"/>
      <c r="Q160" s="235"/>
      <c r="R160" s="235"/>
      <c r="S160" s="235"/>
      <c r="T160" s="235"/>
      <c r="U160" s="235"/>
      <c r="V160" s="235"/>
      <c r="W160" s="235"/>
      <c r="X160" s="235"/>
      <c r="Y160" s="235"/>
    </row>
    <row r="161" spans="1:25" s="156" customFormat="1">
      <c r="A161" s="81"/>
      <c r="B161" s="81"/>
      <c r="C161" s="18" t="s">
        <v>1403</v>
      </c>
      <c r="D161" s="21" t="s">
        <v>105</v>
      </c>
      <c r="E161" s="81"/>
      <c r="F161" s="98"/>
      <c r="G161" s="83"/>
      <c r="H161" s="83"/>
      <c r="I161" s="89"/>
      <c r="J161" s="89"/>
      <c r="K161" s="235"/>
      <c r="L161" s="235"/>
      <c r="M161" s="235"/>
      <c r="N161" s="235"/>
      <c r="O161" s="235"/>
      <c r="P161" s="235"/>
      <c r="Q161" s="235"/>
      <c r="R161" s="235"/>
      <c r="S161" s="235"/>
      <c r="T161" s="235"/>
      <c r="U161" s="235"/>
      <c r="V161" s="235"/>
      <c r="W161" s="235"/>
      <c r="X161" s="235"/>
      <c r="Y161" s="235"/>
    </row>
    <row r="162" spans="1:25" s="156" customFormat="1">
      <c r="A162" s="398">
        <v>100860</v>
      </c>
      <c r="B162" s="81" t="s">
        <v>13</v>
      </c>
      <c r="C162" s="82" t="s">
        <v>1404</v>
      </c>
      <c r="D162" s="74" t="s">
        <v>1013</v>
      </c>
      <c r="E162" s="67" t="s">
        <v>71</v>
      </c>
      <c r="F162" s="313">
        <v>8</v>
      </c>
      <c r="G162" s="86">
        <f t="shared" ref="G162" si="51">$J$4</f>
        <v>0.24940000000000001</v>
      </c>
      <c r="H162" s="390"/>
      <c r="I162" s="89">
        <f t="shared" ref="I162" si="52">H162*(1+G162)</f>
        <v>0</v>
      </c>
      <c r="J162" s="97">
        <f t="shared" si="50"/>
        <v>0</v>
      </c>
      <c r="K162" s="235"/>
      <c r="L162" s="235"/>
      <c r="M162" s="235"/>
      <c r="N162" s="235"/>
      <c r="O162" s="235"/>
      <c r="P162" s="235"/>
      <c r="Q162" s="235"/>
      <c r="R162" s="235"/>
      <c r="S162" s="235"/>
      <c r="T162" s="235"/>
      <c r="U162" s="235"/>
      <c r="V162" s="235"/>
      <c r="W162" s="235"/>
      <c r="X162" s="235"/>
      <c r="Y162" s="235"/>
    </row>
    <row r="163" spans="1:25" s="156" customFormat="1" ht="31.5">
      <c r="A163" s="398">
        <v>100863</v>
      </c>
      <c r="B163" s="81" t="s">
        <v>13</v>
      </c>
      <c r="C163" s="82" t="s">
        <v>1405</v>
      </c>
      <c r="D163" s="74" t="s">
        <v>1017</v>
      </c>
      <c r="E163" s="73" t="s">
        <v>71</v>
      </c>
      <c r="F163" s="313">
        <v>2</v>
      </c>
      <c r="G163" s="86">
        <f t="shared" si="49"/>
        <v>0.24940000000000001</v>
      </c>
      <c r="H163" s="390"/>
      <c r="I163" s="89">
        <f t="shared" ref="I163:I169" si="53">H163*(1+G163)</f>
        <v>0</v>
      </c>
      <c r="J163" s="97">
        <f t="shared" si="50"/>
        <v>0</v>
      </c>
      <c r="K163" s="235"/>
      <c r="L163" s="235"/>
      <c r="M163" s="235"/>
      <c r="N163" s="235"/>
      <c r="O163" s="235"/>
      <c r="P163" s="235"/>
      <c r="Q163" s="235"/>
      <c r="R163" s="235"/>
      <c r="S163" s="235"/>
      <c r="T163" s="235"/>
      <c r="U163" s="235"/>
      <c r="V163" s="235"/>
      <c r="W163" s="235"/>
      <c r="X163" s="235"/>
      <c r="Y163" s="235"/>
    </row>
    <row r="164" spans="1:25" s="156" customFormat="1">
      <c r="A164" s="398">
        <v>95546</v>
      </c>
      <c r="B164" s="81" t="s">
        <v>13</v>
      </c>
      <c r="C164" s="82" t="s">
        <v>1406</v>
      </c>
      <c r="D164" s="74" t="s">
        <v>862</v>
      </c>
      <c r="E164" s="73" t="s">
        <v>71</v>
      </c>
      <c r="F164" s="313">
        <v>4</v>
      </c>
      <c r="G164" s="86">
        <f t="shared" si="49"/>
        <v>0.24940000000000001</v>
      </c>
      <c r="H164" s="390"/>
      <c r="I164" s="89">
        <f t="shared" si="53"/>
        <v>0</v>
      </c>
      <c r="J164" s="97">
        <f t="shared" si="50"/>
        <v>0</v>
      </c>
      <c r="K164" s="235"/>
      <c r="L164" s="235"/>
      <c r="M164" s="235"/>
      <c r="N164" s="235"/>
      <c r="O164" s="235"/>
      <c r="P164" s="235"/>
      <c r="Q164" s="235"/>
      <c r="R164" s="235"/>
      <c r="S164" s="235"/>
      <c r="T164" s="235"/>
      <c r="U164" s="235"/>
      <c r="V164" s="235"/>
      <c r="W164" s="235"/>
      <c r="X164" s="235"/>
      <c r="Y164" s="235"/>
    </row>
    <row r="165" spans="1:25" s="156" customFormat="1">
      <c r="A165" s="398">
        <v>95545</v>
      </c>
      <c r="B165" s="81" t="s">
        <v>13</v>
      </c>
      <c r="C165" s="82" t="s">
        <v>1407</v>
      </c>
      <c r="D165" s="74" t="s">
        <v>863</v>
      </c>
      <c r="E165" s="73" t="s">
        <v>71</v>
      </c>
      <c r="F165" s="313">
        <v>8</v>
      </c>
      <c r="G165" s="86">
        <f t="shared" si="49"/>
        <v>0.24940000000000001</v>
      </c>
      <c r="H165" s="390"/>
      <c r="I165" s="89">
        <f t="shared" si="53"/>
        <v>0</v>
      </c>
      <c r="J165" s="97">
        <f t="shared" si="50"/>
        <v>0</v>
      </c>
      <c r="K165" s="235"/>
      <c r="L165" s="235"/>
      <c r="M165" s="235"/>
      <c r="N165" s="235"/>
      <c r="O165" s="235"/>
      <c r="P165" s="235"/>
      <c r="Q165" s="235"/>
      <c r="R165" s="235"/>
      <c r="S165" s="235"/>
      <c r="T165" s="235"/>
      <c r="U165" s="235"/>
      <c r="V165" s="235"/>
      <c r="W165" s="235"/>
      <c r="X165" s="235"/>
      <c r="Y165" s="235"/>
    </row>
    <row r="166" spans="1:25" s="156" customFormat="1" ht="31.5">
      <c r="A166" s="398">
        <v>95547</v>
      </c>
      <c r="B166" s="73" t="s">
        <v>13</v>
      </c>
      <c r="C166" s="82" t="s">
        <v>1408</v>
      </c>
      <c r="D166" s="74" t="s">
        <v>864</v>
      </c>
      <c r="E166" s="73" t="s">
        <v>71</v>
      </c>
      <c r="F166" s="313">
        <v>10</v>
      </c>
      <c r="G166" s="86">
        <f t="shared" si="49"/>
        <v>0.24940000000000001</v>
      </c>
      <c r="H166" s="390"/>
      <c r="I166" s="137">
        <f t="shared" si="53"/>
        <v>0</v>
      </c>
      <c r="J166" s="97">
        <f t="shared" si="50"/>
        <v>0</v>
      </c>
      <c r="K166" s="235"/>
      <c r="L166" s="235"/>
      <c r="M166" s="235"/>
      <c r="N166" s="235"/>
      <c r="O166" s="235"/>
      <c r="P166" s="235"/>
      <c r="Q166" s="235"/>
      <c r="R166" s="235"/>
      <c r="S166" s="235"/>
      <c r="T166" s="235"/>
      <c r="U166" s="235"/>
      <c r="V166" s="235"/>
      <c r="W166" s="235"/>
      <c r="X166" s="235"/>
      <c r="Y166" s="235"/>
    </row>
    <row r="167" spans="1:25" s="156" customFormat="1">
      <c r="A167" s="399" t="s">
        <v>1084</v>
      </c>
      <c r="B167" s="73" t="s">
        <v>1031</v>
      </c>
      <c r="C167" s="82" t="s">
        <v>1409</v>
      </c>
      <c r="D167" s="74" t="s">
        <v>138</v>
      </c>
      <c r="E167" s="73" t="s">
        <v>71</v>
      </c>
      <c r="F167" s="313">
        <v>14</v>
      </c>
      <c r="G167" s="86">
        <f t="shared" si="49"/>
        <v>0.24940000000000001</v>
      </c>
      <c r="H167" s="390"/>
      <c r="I167" s="137">
        <f t="shared" si="53"/>
        <v>0</v>
      </c>
      <c r="J167" s="97">
        <f t="shared" si="50"/>
        <v>0</v>
      </c>
      <c r="K167" s="235"/>
      <c r="L167" s="235"/>
      <c r="M167" s="235"/>
      <c r="N167" s="235"/>
      <c r="O167" s="235"/>
      <c r="P167" s="235"/>
      <c r="Q167" s="235"/>
      <c r="R167" s="235"/>
      <c r="S167" s="235"/>
      <c r="T167" s="235"/>
      <c r="U167" s="235"/>
      <c r="V167" s="235"/>
      <c r="W167" s="235"/>
      <c r="X167" s="235"/>
      <c r="Y167" s="235"/>
    </row>
    <row r="168" spans="1:25" s="156" customFormat="1">
      <c r="A168" s="399" t="s">
        <v>1236</v>
      </c>
      <c r="B168" s="73" t="s">
        <v>1031</v>
      </c>
      <c r="C168" s="82" t="s">
        <v>1410</v>
      </c>
      <c r="D168" s="74" t="s">
        <v>865</v>
      </c>
      <c r="E168" s="73" t="s">
        <v>71</v>
      </c>
      <c r="F168" s="313">
        <v>8</v>
      </c>
      <c r="G168" s="86">
        <f t="shared" si="49"/>
        <v>0.24940000000000001</v>
      </c>
      <c r="H168" s="390"/>
      <c r="I168" s="137">
        <f t="shared" si="53"/>
        <v>0</v>
      </c>
      <c r="J168" s="97">
        <f t="shared" si="50"/>
        <v>0</v>
      </c>
      <c r="K168" s="235"/>
      <c r="L168" s="235"/>
      <c r="M168" s="235"/>
      <c r="N168" s="235"/>
      <c r="O168" s="235"/>
      <c r="P168" s="235"/>
      <c r="Q168" s="235"/>
      <c r="R168" s="235"/>
      <c r="S168" s="235"/>
      <c r="T168" s="235"/>
      <c r="U168" s="235"/>
      <c r="V168" s="235"/>
      <c r="W168" s="235"/>
      <c r="X168" s="235"/>
      <c r="Y168" s="235"/>
    </row>
    <row r="169" spans="1:25" s="156" customFormat="1">
      <c r="A169" s="398" t="s">
        <v>1239</v>
      </c>
      <c r="B169" s="73" t="s">
        <v>1031</v>
      </c>
      <c r="C169" s="82" t="s">
        <v>1411</v>
      </c>
      <c r="D169" s="74" t="s">
        <v>867</v>
      </c>
      <c r="E169" s="73" t="s">
        <v>76</v>
      </c>
      <c r="F169" s="313">
        <v>4.46</v>
      </c>
      <c r="G169" s="86">
        <f t="shared" si="49"/>
        <v>0.24940000000000001</v>
      </c>
      <c r="H169" s="390"/>
      <c r="I169" s="137">
        <f t="shared" si="53"/>
        <v>0</v>
      </c>
      <c r="J169" s="97">
        <f t="shared" si="50"/>
        <v>0</v>
      </c>
      <c r="K169" s="235"/>
      <c r="L169" s="235"/>
      <c r="M169" s="235"/>
      <c r="N169" s="235"/>
      <c r="O169" s="235"/>
      <c r="P169" s="235"/>
      <c r="Q169" s="235"/>
      <c r="R169" s="235"/>
      <c r="S169" s="235"/>
      <c r="T169" s="235"/>
      <c r="U169" s="235"/>
      <c r="V169" s="235"/>
      <c r="W169" s="235"/>
      <c r="X169" s="235"/>
      <c r="Y169" s="235"/>
    </row>
    <row r="170" spans="1:25" s="423" customFormat="1">
      <c r="A170" s="81"/>
      <c r="B170" s="81"/>
      <c r="C170" s="18" t="s">
        <v>1412</v>
      </c>
      <c r="D170" s="21" t="s">
        <v>128</v>
      </c>
      <c r="E170" s="81"/>
      <c r="F170" s="98"/>
      <c r="G170" s="83"/>
      <c r="H170" s="98"/>
      <c r="I170" s="137"/>
      <c r="J170" s="137"/>
      <c r="K170" s="235"/>
      <c r="L170" s="422"/>
      <c r="M170" s="422"/>
      <c r="N170" s="422"/>
      <c r="O170" s="422"/>
      <c r="P170" s="422"/>
      <c r="Q170" s="422"/>
      <c r="R170" s="422"/>
      <c r="S170" s="422"/>
      <c r="T170" s="422"/>
      <c r="U170" s="422"/>
      <c r="V170" s="422"/>
      <c r="W170" s="422"/>
      <c r="X170" s="422"/>
      <c r="Y170" s="422"/>
    </row>
    <row r="171" spans="1:25" s="156" customFormat="1" ht="63">
      <c r="A171" s="398" t="s">
        <v>398</v>
      </c>
      <c r="B171" s="73" t="s">
        <v>1031</v>
      </c>
      <c r="C171" s="347" t="s">
        <v>1413</v>
      </c>
      <c r="D171" s="74" t="s">
        <v>576</v>
      </c>
      <c r="E171" s="73" t="s">
        <v>150</v>
      </c>
      <c r="F171" s="313">
        <v>2</v>
      </c>
      <c r="G171" s="86">
        <f t="shared" si="49"/>
        <v>0.24940000000000001</v>
      </c>
      <c r="H171" s="390"/>
      <c r="I171" s="137">
        <f>H171*(1+G171)</f>
        <v>0</v>
      </c>
      <c r="J171" s="97">
        <f t="shared" si="50"/>
        <v>0</v>
      </c>
      <c r="K171" s="235"/>
      <c r="L171" s="235"/>
      <c r="M171" s="235"/>
      <c r="N171" s="235"/>
      <c r="O171" s="235"/>
      <c r="P171" s="235"/>
      <c r="Q171" s="235"/>
      <c r="R171" s="235"/>
      <c r="S171" s="235"/>
      <c r="T171" s="235"/>
      <c r="U171" s="235"/>
      <c r="V171" s="235"/>
      <c r="W171" s="235"/>
      <c r="X171" s="235"/>
      <c r="Y171" s="235"/>
    </row>
    <row r="172" spans="1:25" s="156" customFormat="1" ht="31.5">
      <c r="A172" s="398">
        <v>102253</v>
      </c>
      <c r="B172" s="73" t="s">
        <v>13</v>
      </c>
      <c r="C172" s="347" t="s">
        <v>1414</v>
      </c>
      <c r="D172" s="63" t="s">
        <v>1018</v>
      </c>
      <c r="E172" s="73" t="s">
        <v>76</v>
      </c>
      <c r="F172" s="419">
        <v>35</v>
      </c>
      <c r="G172" s="75">
        <f t="shared" si="49"/>
        <v>0.24940000000000001</v>
      </c>
      <c r="H172" s="390"/>
      <c r="I172" s="137">
        <f>H172*(1+G172)</f>
        <v>0</v>
      </c>
      <c r="J172" s="97">
        <f t="shared" si="50"/>
        <v>0</v>
      </c>
      <c r="K172" s="495"/>
      <c r="L172" s="496"/>
      <c r="M172" s="496"/>
      <c r="N172" s="235"/>
      <c r="O172" s="235"/>
      <c r="P172" s="235"/>
      <c r="Q172" s="235"/>
      <c r="R172" s="235"/>
      <c r="S172" s="235"/>
      <c r="T172" s="235"/>
      <c r="U172" s="235"/>
      <c r="V172" s="235"/>
      <c r="W172" s="235"/>
      <c r="X172" s="235"/>
      <c r="Y172" s="235"/>
    </row>
    <row r="173" spans="1:25" s="156" customFormat="1">
      <c r="A173" s="101"/>
      <c r="B173" s="101"/>
      <c r="C173" s="82"/>
      <c r="D173" s="84"/>
      <c r="E173" s="101"/>
      <c r="F173" s="102"/>
      <c r="G173" s="102"/>
      <c r="H173" s="327" t="s">
        <v>15</v>
      </c>
      <c r="I173" s="328"/>
      <c r="J173" s="328">
        <f>SUM(J158:J172)</f>
        <v>0</v>
      </c>
      <c r="K173" s="235"/>
      <c r="L173" s="235"/>
      <c r="M173" s="235"/>
      <c r="N173" s="235"/>
      <c r="O173" s="235"/>
      <c r="P173" s="235"/>
      <c r="Q173" s="235"/>
      <c r="R173" s="235"/>
      <c r="S173" s="235"/>
      <c r="T173" s="235"/>
      <c r="U173" s="235"/>
      <c r="V173" s="235"/>
      <c r="W173" s="235"/>
      <c r="X173" s="235"/>
      <c r="Y173" s="235"/>
    </row>
    <row r="174" spans="1:25" s="156" customFormat="1">
      <c r="A174" s="353"/>
      <c r="B174" s="353"/>
      <c r="C174" s="11" t="s">
        <v>989</v>
      </c>
      <c r="D174" s="12" t="s">
        <v>534</v>
      </c>
      <c r="E174" s="353"/>
      <c r="F174" s="354"/>
      <c r="G174" s="354"/>
      <c r="H174" s="354"/>
      <c r="I174" s="355"/>
      <c r="J174" s="355"/>
      <c r="K174" s="235"/>
      <c r="L174" s="235"/>
      <c r="M174" s="235"/>
      <c r="N174" s="235"/>
      <c r="O174" s="235"/>
      <c r="P174" s="235"/>
      <c r="Q174" s="235"/>
      <c r="R174" s="235"/>
      <c r="S174" s="235"/>
      <c r="T174" s="235"/>
      <c r="U174" s="235"/>
      <c r="V174" s="235"/>
      <c r="W174" s="235"/>
      <c r="X174" s="235"/>
      <c r="Y174" s="235"/>
    </row>
    <row r="175" spans="1:25" s="156" customFormat="1">
      <c r="A175" s="373"/>
      <c r="B175" s="373"/>
      <c r="C175" s="65" t="s">
        <v>990</v>
      </c>
      <c r="D175" s="66" t="s">
        <v>103</v>
      </c>
      <c r="E175" s="302"/>
      <c r="F175" s="299"/>
      <c r="G175" s="299"/>
      <c r="H175" s="374"/>
      <c r="I175" s="375"/>
      <c r="J175" s="375"/>
      <c r="K175" s="235"/>
      <c r="L175" s="235"/>
      <c r="M175" s="235"/>
      <c r="N175" s="235"/>
      <c r="O175" s="235"/>
      <c r="P175" s="235"/>
      <c r="Q175" s="235"/>
      <c r="R175" s="235"/>
      <c r="S175" s="235"/>
      <c r="T175" s="235"/>
      <c r="U175" s="235"/>
      <c r="V175" s="235"/>
      <c r="W175" s="235"/>
      <c r="X175" s="235"/>
      <c r="Y175" s="235"/>
    </row>
    <row r="176" spans="1:25" s="156" customFormat="1" ht="31.5">
      <c r="A176" s="399" t="s">
        <v>1049</v>
      </c>
      <c r="B176" s="67" t="s">
        <v>1031</v>
      </c>
      <c r="C176" s="62" t="s">
        <v>991</v>
      </c>
      <c r="D176" s="63" t="s">
        <v>145</v>
      </c>
      <c r="E176" s="67" t="s">
        <v>71</v>
      </c>
      <c r="F176" s="135">
        <v>1</v>
      </c>
      <c r="G176" s="86">
        <f t="shared" ref="G176:G196" si="54">$J$4</f>
        <v>0.24940000000000001</v>
      </c>
      <c r="H176" s="391"/>
      <c r="I176" s="137">
        <f>H176*(1+G176)</f>
        <v>0</v>
      </c>
      <c r="J176" s="97">
        <f t="shared" ref="J176:J196" si="55">F176*I176</f>
        <v>0</v>
      </c>
      <c r="K176" s="235"/>
      <c r="L176" s="235"/>
      <c r="M176" s="235"/>
      <c r="N176" s="235"/>
      <c r="O176" s="235"/>
      <c r="P176" s="235"/>
      <c r="Q176" s="235"/>
      <c r="R176" s="235"/>
      <c r="S176" s="235"/>
      <c r="T176" s="235"/>
      <c r="U176" s="235"/>
      <c r="V176" s="235"/>
      <c r="W176" s="235"/>
      <c r="X176" s="235"/>
      <c r="Y176" s="235"/>
    </row>
    <row r="177" spans="1:25" s="156" customFormat="1" ht="31.5">
      <c r="A177" s="399">
        <v>91926</v>
      </c>
      <c r="B177" s="67" t="s">
        <v>13</v>
      </c>
      <c r="C177" s="62" t="s">
        <v>1415</v>
      </c>
      <c r="D177" s="63" t="s">
        <v>508</v>
      </c>
      <c r="E177" s="67" t="s">
        <v>74</v>
      </c>
      <c r="F177" s="135">
        <v>1772.8</v>
      </c>
      <c r="G177" s="86">
        <f t="shared" si="54"/>
        <v>0.24940000000000001</v>
      </c>
      <c r="H177" s="391"/>
      <c r="I177" s="137">
        <f>H177*(1+G177)</f>
        <v>0</v>
      </c>
      <c r="J177" s="97">
        <f t="shared" si="55"/>
        <v>0</v>
      </c>
      <c r="K177" s="235"/>
      <c r="L177" s="235"/>
      <c r="M177" s="235"/>
      <c r="N177" s="235"/>
      <c r="O177" s="235"/>
      <c r="P177" s="235"/>
      <c r="Q177" s="235"/>
      <c r="R177" s="235"/>
      <c r="S177" s="235"/>
      <c r="T177" s="235"/>
      <c r="U177" s="235"/>
      <c r="V177" s="235"/>
      <c r="W177" s="235"/>
      <c r="X177" s="235"/>
      <c r="Y177" s="235"/>
    </row>
    <row r="178" spans="1:25" s="156" customFormat="1" ht="31.5">
      <c r="A178" s="399">
        <v>91930</v>
      </c>
      <c r="B178" s="67" t="s">
        <v>13</v>
      </c>
      <c r="C178" s="62" t="s">
        <v>1416</v>
      </c>
      <c r="D178" s="63" t="s">
        <v>509</v>
      </c>
      <c r="E178" s="67" t="s">
        <v>74</v>
      </c>
      <c r="F178" s="135">
        <v>329.06</v>
      </c>
      <c r="G178" s="86">
        <f t="shared" si="54"/>
        <v>0.24940000000000001</v>
      </c>
      <c r="H178" s="391"/>
      <c r="I178" s="137">
        <f>H178*(1+G178)</f>
        <v>0</v>
      </c>
      <c r="J178" s="97">
        <f t="shared" si="55"/>
        <v>0</v>
      </c>
      <c r="K178" s="235"/>
      <c r="L178" s="235"/>
      <c r="M178" s="235"/>
      <c r="N178" s="235"/>
      <c r="O178" s="235"/>
      <c r="P178" s="235"/>
      <c r="Q178" s="235"/>
      <c r="R178" s="235"/>
      <c r="S178" s="235"/>
      <c r="T178" s="235"/>
      <c r="U178" s="235"/>
      <c r="V178" s="235"/>
      <c r="W178" s="235"/>
      <c r="X178" s="235"/>
      <c r="Y178" s="235"/>
    </row>
    <row r="179" spans="1:25" s="156" customFormat="1">
      <c r="A179" s="399">
        <v>93653</v>
      </c>
      <c r="B179" s="67" t="s">
        <v>13</v>
      </c>
      <c r="C179" s="62" t="s">
        <v>1417</v>
      </c>
      <c r="D179" s="63" t="s">
        <v>510</v>
      </c>
      <c r="E179" s="67" t="s">
        <v>71</v>
      </c>
      <c r="F179" s="388">
        <v>4</v>
      </c>
      <c r="G179" s="86">
        <f t="shared" si="54"/>
        <v>0.24940000000000001</v>
      </c>
      <c r="H179" s="391"/>
      <c r="I179" s="137">
        <f t="shared" ref="I179:I196" si="56">H179*(1+G179)</f>
        <v>0</v>
      </c>
      <c r="J179" s="97">
        <f t="shared" si="55"/>
        <v>0</v>
      </c>
      <c r="K179" s="235"/>
      <c r="L179" s="235"/>
      <c r="M179" s="235"/>
      <c r="N179" s="235"/>
      <c r="O179" s="235"/>
      <c r="P179" s="235"/>
      <c r="Q179" s="235"/>
      <c r="R179" s="235"/>
      <c r="S179" s="235"/>
      <c r="T179" s="235"/>
      <c r="U179" s="235"/>
      <c r="V179" s="235"/>
      <c r="W179" s="235"/>
      <c r="X179" s="235"/>
      <c r="Y179" s="235"/>
    </row>
    <row r="180" spans="1:25" s="156" customFormat="1">
      <c r="A180" s="399">
        <v>93660</v>
      </c>
      <c r="B180" s="67" t="s">
        <v>13</v>
      </c>
      <c r="C180" s="62" t="s">
        <v>1418</v>
      </c>
      <c r="D180" s="63" t="s">
        <v>530</v>
      </c>
      <c r="E180" s="67" t="s">
        <v>71</v>
      </c>
      <c r="F180" s="388">
        <v>4</v>
      </c>
      <c r="G180" s="86">
        <f t="shared" si="54"/>
        <v>0.24940000000000001</v>
      </c>
      <c r="H180" s="391"/>
      <c r="I180" s="137">
        <f t="shared" si="56"/>
        <v>0</v>
      </c>
      <c r="J180" s="97">
        <f t="shared" si="55"/>
        <v>0</v>
      </c>
      <c r="K180" s="235"/>
      <c r="L180" s="235"/>
      <c r="M180" s="235"/>
      <c r="N180" s="235"/>
      <c r="O180" s="235"/>
      <c r="P180" s="235"/>
      <c r="Q180" s="235"/>
      <c r="R180" s="235"/>
      <c r="S180" s="235"/>
      <c r="T180" s="235"/>
      <c r="U180" s="235"/>
      <c r="V180" s="235"/>
      <c r="W180" s="235"/>
      <c r="X180" s="235"/>
      <c r="Y180" s="235"/>
    </row>
    <row r="181" spans="1:25" s="156" customFormat="1" ht="24" customHeight="1">
      <c r="A181" s="399">
        <v>93664</v>
      </c>
      <c r="B181" s="67" t="s">
        <v>13</v>
      </c>
      <c r="C181" s="62" t="s">
        <v>1419</v>
      </c>
      <c r="D181" s="63" t="s">
        <v>512</v>
      </c>
      <c r="E181" s="67" t="s">
        <v>71</v>
      </c>
      <c r="F181" s="388">
        <v>8</v>
      </c>
      <c r="G181" s="86">
        <f t="shared" si="54"/>
        <v>0.24940000000000001</v>
      </c>
      <c r="H181" s="391"/>
      <c r="I181" s="137">
        <f t="shared" si="56"/>
        <v>0</v>
      </c>
      <c r="J181" s="97">
        <f t="shared" si="55"/>
        <v>0</v>
      </c>
      <c r="K181" s="235"/>
      <c r="L181" s="235"/>
      <c r="M181" s="235"/>
      <c r="N181" s="235"/>
      <c r="O181" s="235"/>
      <c r="P181" s="235"/>
      <c r="Q181" s="235"/>
      <c r="R181" s="235"/>
      <c r="S181" s="235"/>
      <c r="T181" s="235"/>
      <c r="U181" s="235"/>
      <c r="V181" s="235"/>
      <c r="W181" s="235"/>
      <c r="X181" s="235"/>
      <c r="Y181" s="235"/>
    </row>
    <row r="182" spans="1:25" s="156" customFormat="1" ht="22.5" customHeight="1">
      <c r="A182" s="400">
        <v>452</v>
      </c>
      <c r="B182" s="67" t="s">
        <v>1039</v>
      </c>
      <c r="C182" s="62" t="s">
        <v>1420</v>
      </c>
      <c r="D182" s="61" t="s">
        <v>1112</v>
      </c>
      <c r="E182" s="67" t="s">
        <v>71</v>
      </c>
      <c r="F182" s="388">
        <v>1</v>
      </c>
      <c r="G182" s="75">
        <f t="shared" si="54"/>
        <v>0.24940000000000001</v>
      </c>
      <c r="H182" s="391"/>
      <c r="I182" s="97">
        <f t="shared" si="56"/>
        <v>0</v>
      </c>
      <c r="J182" s="97">
        <f t="shared" si="55"/>
        <v>0</v>
      </c>
      <c r="K182" s="235"/>
      <c r="L182" s="235"/>
      <c r="M182" s="235"/>
      <c r="N182" s="235"/>
      <c r="O182" s="235"/>
      <c r="P182" s="235"/>
      <c r="Q182" s="235"/>
      <c r="R182" s="235"/>
      <c r="S182" s="235"/>
      <c r="T182" s="235"/>
      <c r="U182" s="235"/>
      <c r="V182" s="235"/>
      <c r="W182" s="235"/>
      <c r="X182" s="235"/>
      <c r="Y182" s="235"/>
    </row>
    <row r="183" spans="1:25" s="156" customFormat="1">
      <c r="A183" s="400">
        <v>9004</v>
      </c>
      <c r="B183" s="67" t="s">
        <v>1039</v>
      </c>
      <c r="C183" s="62" t="s">
        <v>1421</v>
      </c>
      <c r="D183" s="61" t="s">
        <v>1111</v>
      </c>
      <c r="E183" s="67" t="s">
        <v>71</v>
      </c>
      <c r="F183" s="388">
        <v>1</v>
      </c>
      <c r="G183" s="75">
        <f t="shared" si="54"/>
        <v>0.24940000000000001</v>
      </c>
      <c r="H183" s="391"/>
      <c r="I183" s="97">
        <f t="shared" si="56"/>
        <v>0</v>
      </c>
      <c r="J183" s="97">
        <f t="shared" si="55"/>
        <v>0</v>
      </c>
      <c r="K183" s="235"/>
      <c r="L183" s="235"/>
      <c r="M183" s="235"/>
      <c r="N183" s="235"/>
      <c r="O183" s="235"/>
      <c r="P183" s="235"/>
      <c r="Q183" s="235"/>
      <c r="R183" s="235"/>
      <c r="S183" s="235"/>
      <c r="T183" s="235"/>
      <c r="U183" s="235"/>
      <c r="V183" s="235"/>
      <c r="W183" s="235"/>
      <c r="X183" s="235"/>
      <c r="Y183" s="235"/>
    </row>
    <row r="184" spans="1:25" s="156" customFormat="1">
      <c r="A184" s="399">
        <v>3620</v>
      </c>
      <c r="B184" s="67" t="s">
        <v>1039</v>
      </c>
      <c r="C184" s="62" t="s">
        <v>1422</v>
      </c>
      <c r="D184" s="88" t="s">
        <v>1040</v>
      </c>
      <c r="E184" s="67" t="s">
        <v>71</v>
      </c>
      <c r="F184" s="388">
        <v>8</v>
      </c>
      <c r="G184" s="86">
        <f t="shared" si="54"/>
        <v>0.24940000000000001</v>
      </c>
      <c r="H184" s="391"/>
      <c r="I184" s="97">
        <f t="shared" si="56"/>
        <v>0</v>
      </c>
      <c r="J184" s="97">
        <f t="shared" si="55"/>
        <v>0</v>
      </c>
      <c r="K184" s="235"/>
      <c r="L184" s="235"/>
      <c r="M184" s="235"/>
      <c r="N184" s="235"/>
      <c r="O184" s="235"/>
      <c r="P184" s="235"/>
      <c r="Q184" s="235"/>
      <c r="R184" s="235"/>
      <c r="S184" s="235"/>
      <c r="T184" s="235"/>
      <c r="U184" s="235"/>
      <c r="V184" s="235"/>
      <c r="W184" s="235"/>
      <c r="X184" s="235"/>
      <c r="Y184" s="235"/>
    </row>
    <row r="185" spans="1:25" s="156" customFormat="1">
      <c r="A185" s="399">
        <v>95782</v>
      </c>
      <c r="B185" s="67" t="s">
        <v>13</v>
      </c>
      <c r="C185" s="62" t="s">
        <v>1423</v>
      </c>
      <c r="D185" s="88" t="s">
        <v>513</v>
      </c>
      <c r="E185" s="67" t="s">
        <v>71</v>
      </c>
      <c r="F185" s="135">
        <v>26</v>
      </c>
      <c r="G185" s="86">
        <f t="shared" si="54"/>
        <v>0.24940000000000001</v>
      </c>
      <c r="H185" s="391"/>
      <c r="I185" s="97">
        <f t="shared" si="56"/>
        <v>0</v>
      </c>
      <c r="J185" s="97">
        <f t="shared" si="55"/>
        <v>0</v>
      </c>
      <c r="K185" s="235"/>
      <c r="L185" s="235"/>
      <c r="M185" s="235"/>
      <c r="N185" s="235"/>
      <c r="O185" s="235"/>
      <c r="P185" s="235"/>
      <c r="Q185" s="235"/>
      <c r="R185" s="235"/>
      <c r="S185" s="235"/>
      <c r="T185" s="235"/>
      <c r="U185" s="235"/>
      <c r="V185" s="235"/>
      <c r="W185" s="235"/>
      <c r="X185" s="235"/>
      <c r="Y185" s="235"/>
    </row>
    <row r="186" spans="1:25" s="156" customFormat="1" ht="31.5">
      <c r="A186" s="399">
        <v>95746</v>
      </c>
      <c r="B186" s="67" t="s">
        <v>13</v>
      </c>
      <c r="C186" s="62" t="s">
        <v>1424</v>
      </c>
      <c r="D186" s="88" t="s">
        <v>514</v>
      </c>
      <c r="E186" s="67" t="s">
        <v>71</v>
      </c>
      <c r="F186" s="135">
        <v>384.15</v>
      </c>
      <c r="G186" s="86">
        <f t="shared" si="54"/>
        <v>0.24940000000000001</v>
      </c>
      <c r="H186" s="391"/>
      <c r="I186" s="97">
        <f t="shared" si="56"/>
        <v>0</v>
      </c>
      <c r="J186" s="97">
        <f t="shared" si="55"/>
        <v>0</v>
      </c>
      <c r="K186" s="235"/>
      <c r="L186" s="235"/>
      <c r="M186" s="235"/>
      <c r="N186" s="235"/>
      <c r="O186" s="235"/>
      <c r="P186" s="235"/>
      <c r="Q186" s="235"/>
      <c r="R186" s="235"/>
      <c r="S186" s="235"/>
      <c r="T186" s="235"/>
      <c r="U186" s="235"/>
      <c r="V186" s="235"/>
      <c r="W186" s="235"/>
      <c r="X186" s="235"/>
      <c r="Y186" s="235"/>
    </row>
    <row r="187" spans="1:25" s="156" customFormat="1">
      <c r="A187" s="399">
        <v>91937</v>
      </c>
      <c r="B187" s="67" t="s">
        <v>13</v>
      </c>
      <c r="C187" s="62" t="s">
        <v>1425</v>
      </c>
      <c r="D187" s="88" t="s">
        <v>124</v>
      </c>
      <c r="E187" s="67" t="s">
        <v>71</v>
      </c>
      <c r="F187" s="135">
        <v>20</v>
      </c>
      <c r="G187" s="86">
        <f t="shared" si="54"/>
        <v>0.24940000000000001</v>
      </c>
      <c r="H187" s="391"/>
      <c r="I187" s="137">
        <f t="shared" si="56"/>
        <v>0</v>
      </c>
      <c r="J187" s="97">
        <f t="shared" si="55"/>
        <v>0</v>
      </c>
      <c r="K187" s="235"/>
      <c r="L187" s="235"/>
      <c r="M187" s="235"/>
      <c r="N187" s="235"/>
      <c r="O187" s="235"/>
      <c r="P187" s="235"/>
      <c r="Q187" s="235"/>
      <c r="R187" s="235"/>
      <c r="S187" s="235"/>
      <c r="T187" s="235"/>
      <c r="U187" s="235"/>
      <c r="V187" s="235"/>
      <c r="W187" s="235"/>
      <c r="X187" s="235"/>
      <c r="Y187" s="235"/>
    </row>
    <row r="188" spans="1:25" s="156" customFormat="1">
      <c r="A188" s="399" t="s">
        <v>1050</v>
      </c>
      <c r="B188" s="67" t="s">
        <v>1031</v>
      </c>
      <c r="C188" s="62" t="s">
        <v>1426</v>
      </c>
      <c r="D188" s="88" t="s">
        <v>531</v>
      </c>
      <c r="E188" s="67" t="s">
        <v>71</v>
      </c>
      <c r="F188" s="135">
        <v>10</v>
      </c>
      <c r="G188" s="86">
        <f t="shared" si="54"/>
        <v>0.24940000000000001</v>
      </c>
      <c r="H188" s="391"/>
      <c r="I188" s="97">
        <f t="shared" si="56"/>
        <v>0</v>
      </c>
      <c r="J188" s="97">
        <f t="shared" si="55"/>
        <v>0</v>
      </c>
      <c r="K188" s="235"/>
      <c r="L188" s="235"/>
      <c r="M188" s="235"/>
      <c r="N188" s="235"/>
      <c r="O188" s="235"/>
      <c r="P188" s="235"/>
      <c r="Q188" s="235"/>
      <c r="R188" s="235"/>
      <c r="S188" s="235"/>
      <c r="T188" s="235"/>
      <c r="U188" s="235"/>
      <c r="V188" s="235"/>
      <c r="W188" s="235"/>
      <c r="X188" s="235"/>
      <c r="Y188" s="235"/>
    </row>
    <row r="189" spans="1:25" s="156" customFormat="1">
      <c r="A189" s="399">
        <v>97592</v>
      </c>
      <c r="B189" s="67" t="s">
        <v>13</v>
      </c>
      <c r="C189" s="62" t="s">
        <v>1427</v>
      </c>
      <c r="D189" s="88" t="s">
        <v>125</v>
      </c>
      <c r="E189" s="67" t="s">
        <v>71</v>
      </c>
      <c r="F189" s="135">
        <v>2</v>
      </c>
      <c r="G189" s="86">
        <f t="shared" si="54"/>
        <v>0.24940000000000001</v>
      </c>
      <c r="H189" s="391"/>
      <c r="I189" s="97">
        <f t="shared" si="56"/>
        <v>0</v>
      </c>
      <c r="J189" s="97">
        <f t="shared" si="55"/>
        <v>0</v>
      </c>
      <c r="K189" s="235"/>
      <c r="L189" s="235"/>
      <c r="M189" s="235"/>
      <c r="N189" s="235"/>
      <c r="O189" s="235"/>
      <c r="P189" s="235"/>
      <c r="Q189" s="235"/>
      <c r="R189" s="235"/>
      <c r="S189" s="235"/>
      <c r="T189" s="235"/>
      <c r="U189" s="235"/>
      <c r="V189" s="235"/>
      <c r="W189" s="235"/>
      <c r="X189" s="235"/>
      <c r="Y189" s="235"/>
    </row>
    <row r="190" spans="1:25" s="156" customFormat="1">
      <c r="A190" s="399">
        <v>97592</v>
      </c>
      <c r="B190" s="67" t="s">
        <v>13</v>
      </c>
      <c r="C190" s="62" t="s">
        <v>1428</v>
      </c>
      <c r="D190" s="88" t="s">
        <v>146</v>
      </c>
      <c r="E190" s="67" t="s">
        <v>71</v>
      </c>
      <c r="F190" s="135">
        <v>18</v>
      </c>
      <c r="G190" s="86">
        <f t="shared" si="54"/>
        <v>0.24940000000000001</v>
      </c>
      <c r="H190" s="391"/>
      <c r="I190" s="97">
        <f t="shared" si="56"/>
        <v>0</v>
      </c>
      <c r="J190" s="97">
        <f t="shared" si="55"/>
        <v>0</v>
      </c>
      <c r="K190" s="235"/>
      <c r="L190" s="235"/>
      <c r="M190" s="235"/>
      <c r="N190" s="235"/>
      <c r="O190" s="235"/>
      <c r="P190" s="235"/>
      <c r="Q190" s="235"/>
      <c r="R190" s="235"/>
      <c r="S190" s="235"/>
      <c r="T190" s="235"/>
      <c r="U190" s="235"/>
      <c r="V190" s="235"/>
      <c r="W190" s="235"/>
      <c r="X190" s="235"/>
      <c r="Y190" s="235"/>
    </row>
    <row r="191" spans="1:25" s="156" customFormat="1">
      <c r="A191" s="400">
        <v>13524</v>
      </c>
      <c r="B191" s="67" t="s">
        <v>1039</v>
      </c>
      <c r="C191" s="62" t="s">
        <v>1429</v>
      </c>
      <c r="D191" s="61" t="s">
        <v>1110</v>
      </c>
      <c r="E191" s="67" t="s">
        <v>71</v>
      </c>
      <c r="F191" s="135">
        <v>28</v>
      </c>
      <c r="G191" s="75">
        <f t="shared" si="54"/>
        <v>0.24940000000000001</v>
      </c>
      <c r="H191" s="391"/>
      <c r="I191" s="97">
        <f t="shared" si="56"/>
        <v>0</v>
      </c>
      <c r="J191" s="97">
        <f t="shared" si="55"/>
        <v>0</v>
      </c>
      <c r="K191" s="235"/>
      <c r="L191" s="235"/>
      <c r="M191" s="235"/>
      <c r="N191" s="235"/>
      <c r="O191" s="235"/>
      <c r="P191" s="235"/>
      <c r="Q191" s="235"/>
      <c r="R191" s="235"/>
      <c r="S191" s="235"/>
      <c r="T191" s="235"/>
      <c r="U191" s="235"/>
      <c r="V191" s="235"/>
      <c r="W191" s="235"/>
      <c r="X191" s="235"/>
      <c r="Y191" s="235"/>
    </row>
    <row r="192" spans="1:25" s="156" customFormat="1">
      <c r="A192" s="399">
        <v>91953</v>
      </c>
      <c r="B192" s="67" t="s">
        <v>13</v>
      </c>
      <c r="C192" s="62" t="s">
        <v>1430</v>
      </c>
      <c r="D192" s="88" t="s">
        <v>116</v>
      </c>
      <c r="E192" s="67" t="s">
        <v>71</v>
      </c>
      <c r="F192" s="135">
        <v>9</v>
      </c>
      <c r="G192" s="86">
        <f t="shared" si="54"/>
        <v>0.24940000000000001</v>
      </c>
      <c r="H192" s="391"/>
      <c r="I192" s="137">
        <f t="shared" si="56"/>
        <v>0</v>
      </c>
      <c r="J192" s="97">
        <f t="shared" si="55"/>
        <v>0</v>
      </c>
      <c r="K192" s="235"/>
      <c r="L192" s="235"/>
      <c r="M192" s="235"/>
      <c r="N192" s="235"/>
      <c r="O192" s="235"/>
      <c r="P192" s="235"/>
      <c r="Q192" s="235"/>
      <c r="R192" s="235"/>
      <c r="S192" s="235"/>
      <c r="T192" s="235"/>
      <c r="U192" s="235"/>
      <c r="V192" s="235"/>
      <c r="W192" s="235"/>
      <c r="X192" s="235"/>
      <c r="Y192" s="235"/>
    </row>
    <row r="193" spans="1:25" s="156" customFormat="1" ht="31.5">
      <c r="A193" s="399">
        <v>91959</v>
      </c>
      <c r="B193" s="67" t="s">
        <v>13</v>
      </c>
      <c r="C193" s="62" t="s">
        <v>1431</v>
      </c>
      <c r="D193" s="88" t="s">
        <v>117</v>
      </c>
      <c r="E193" s="67" t="s">
        <v>71</v>
      </c>
      <c r="F193" s="135">
        <v>4</v>
      </c>
      <c r="G193" s="86">
        <f t="shared" si="54"/>
        <v>0.24940000000000001</v>
      </c>
      <c r="H193" s="391"/>
      <c r="I193" s="137">
        <f t="shared" si="56"/>
        <v>0</v>
      </c>
      <c r="J193" s="97">
        <f t="shared" si="55"/>
        <v>0</v>
      </c>
      <c r="K193" s="235"/>
      <c r="L193" s="235"/>
      <c r="M193" s="235"/>
      <c r="N193" s="235"/>
      <c r="O193" s="235"/>
      <c r="P193" s="235"/>
      <c r="Q193" s="235"/>
      <c r="R193" s="235"/>
      <c r="S193" s="235"/>
      <c r="T193" s="235"/>
      <c r="U193" s="235"/>
      <c r="V193" s="235"/>
      <c r="W193" s="235"/>
      <c r="X193" s="235"/>
      <c r="Y193" s="235"/>
    </row>
    <row r="194" spans="1:25" s="156" customFormat="1" ht="31.5">
      <c r="A194" s="399">
        <v>91967</v>
      </c>
      <c r="B194" s="67" t="s">
        <v>13</v>
      </c>
      <c r="C194" s="62" t="s">
        <v>1432</v>
      </c>
      <c r="D194" s="88" t="s">
        <v>126</v>
      </c>
      <c r="E194" s="67" t="s">
        <v>71</v>
      </c>
      <c r="F194" s="135">
        <v>2</v>
      </c>
      <c r="G194" s="86">
        <f t="shared" si="54"/>
        <v>0.24940000000000001</v>
      </c>
      <c r="H194" s="391"/>
      <c r="I194" s="137">
        <f t="shared" si="56"/>
        <v>0</v>
      </c>
      <c r="J194" s="97">
        <f t="shared" si="55"/>
        <v>0</v>
      </c>
      <c r="K194" s="235"/>
      <c r="L194" s="235"/>
      <c r="M194" s="235"/>
      <c r="N194" s="235"/>
      <c r="O194" s="235"/>
      <c r="P194" s="235"/>
      <c r="Q194" s="235"/>
      <c r="R194" s="235"/>
      <c r="S194" s="235"/>
      <c r="T194" s="235"/>
      <c r="U194" s="235"/>
      <c r="V194" s="235"/>
      <c r="W194" s="235"/>
      <c r="X194" s="235"/>
      <c r="Y194" s="235"/>
    </row>
    <row r="195" spans="1:25" s="156" customFormat="1" ht="31.5">
      <c r="A195" s="399">
        <v>91996</v>
      </c>
      <c r="B195" s="67" t="s">
        <v>13</v>
      </c>
      <c r="C195" s="62" t="s">
        <v>1433</v>
      </c>
      <c r="D195" s="76" t="s">
        <v>118</v>
      </c>
      <c r="E195" s="67" t="s">
        <v>71</v>
      </c>
      <c r="F195" s="135">
        <v>36</v>
      </c>
      <c r="G195" s="86">
        <f t="shared" si="54"/>
        <v>0.24940000000000001</v>
      </c>
      <c r="H195" s="391"/>
      <c r="I195" s="137">
        <f t="shared" si="56"/>
        <v>0</v>
      </c>
      <c r="J195" s="97">
        <f t="shared" si="55"/>
        <v>0</v>
      </c>
      <c r="K195" s="235"/>
      <c r="L195" s="235"/>
      <c r="M195" s="235"/>
      <c r="N195" s="235"/>
      <c r="O195" s="235"/>
      <c r="P195" s="235"/>
      <c r="Q195" s="235"/>
      <c r="R195" s="235"/>
      <c r="S195" s="235"/>
      <c r="T195" s="235"/>
      <c r="U195" s="235"/>
      <c r="V195" s="235"/>
      <c r="W195" s="235"/>
      <c r="X195" s="235"/>
      <c r="Y195" s="235"/>
    </row>
    <row r="196" spans="1:25" s="156" customFormat="1" ht="31.5">
      <c r="A196" s="399">
        <v>92005</v>
      </c>
      <c r="B196" s="67" t="s">
        <v>13</v>
      </c>
      <c r="C196" s="62" t="s">
        <v>1434</v>
      </c>
      <c r="D196" s="76" t="s">
        <v>147</v>
      </c>
      <c r="E196" s="67" t="s">
        <v>71</v>
      </c>
      <c r="F196" s="135">
        <v>8</v>
      </c>
      <c r="G196" s="86">
        <f t="shared" si="54"/>
        <v>0.24940000000000001</v>
      </c>
      <c r="H196" s="391"/>
      <c r="I196" s="137">
        <f t="shared" si="56"/>
        <v>0</v>
      </c>
      <c r="J196" s="97">
        <f t="shared" si="55"/>
        <v>0</v>
      </c>
      <c r="K196" s="235"/>
      <c r="L196" s="235"/>
      <c r="M196" s="235"/>
      <c r="N196" s="235"/>
      <c r="O196" s="235"/>
      <c r="P196" s="235"/>
      <c r="Q196" s="235"/>
      <c r="R196" s="235"/>
      <c r="S196" s="235"/>
      <c r="T196" s="235"/>
      <c r="U196" s="235"/>
      <c r="V196" s="235"/>
      <c r="W196" s="235"/>
      <c r="X196" s="235"/>
      <c r="Y196" s="235"/>
    </row>
    <row r="197" spans="1:25" s="156" customFormat="1">
      <c r="A197" s="67"/>
      <c r="B197" s="67"/>
      <c r="C197" s="67"/>
      <c r="D197" s="76"/>
      <c r="E197" s="67"/>
      <c r="F197" s="69"/>
      <c r="G197" s="70"/>
      <c r="H197" s="362" t="s">
        <v>15</v>
      </c>
      <c r="I197" s="363"/>
      <c r="J197" s="363">
        <f>SUM(J176:J196)</f>
        <v>0</v>
      </c>
      <c r="K197" s="235"/>
      <c r="L197" s="235"/>
      <c r="M197" s="235"/>
      <c r="N197" s="235"/>
      <c r="O197" s="235"/>
      <c r="P197" s="235"/>
      <c r="Q197" s="235"/>
      <c r="R197" s="235"/>
      <c r="S197" s="235"/>
      <c r="T197" s="235"/>
      <c r="U197" s="235"/>
      <c r="V197" s="235"/>
      <c r="W197" s="235"/>
      <c r="X197" s="235"/>
      <c r="Y197" s="235"/>
    </row>
    <row r="198" spans="1:25" s="156" customFormat="1">
      <c r="A198" s="353"/>
      <c r="B198" s="353"/>
      <c r="C198" s="11" t="s">
        <v>1435</v>
      </c>
      <c r="D198" s="12" t="s">
        <v>382</v>
      </c>
      <c r="E198" s="353"/>
      <c r="F198" s="354"/>
      <c r="G198" s="354"/>
      <c r="H198" s="354"/>
      <c r="I198" s="355"/>
      <c r="J198" s="355"/>
      <c r="K198" s="235"/>
      <c r="L198" s="235"/>
      <c r="M198" s="235"/>
      <c r="N198" s="235"/>
      <c r="O198" s="235"/>
      <c r="P198" s="235"/>
      <c r="Q198" s="235"/>
      <c r="R198" s="235"/>
      <c r="S198" s="235"/>
      <c r="T198" s="235"/>
      <c r="U198" s="235"/>
      <c r="V198" s="235"/>
      <c r="W198" s="235"/>
      <c r="X198" s="235"/>
      <c r="Y198" s="235"/>
    </row>
    <row r="199" spans="1:25" s="156" customFormat="1" ht="31.5">
      <c r="A199" s="402">
        <v>10851</v>
      </c>
      <c r="B199" s="67" t="s">
        <v>13</v>
      </c>
      <c r="C199" s="62" t="s">
        <v>1436</v>
      </c>
      <c r="D199" s="88" t="s">
        <v>383</v>
      </c>
      <c r="E199" s="67" t="s">
        <v>71</v>
      </c>
      <c r="F199" s="135">
        <v>4</v>
      </c>
      <c r="G199" s="75">
        <f t="shared" ref="G199:G201" si="57">$J$4</f>
        <v>0.24940000000000001</v>
      </c>
      <c r="H199" s="391"/>
      <c r="I199" s="97">
        <f>H199*(1+G199)</f>
        <v>0</v>
      </c>
      <c r="J199" s="97">
        <f t="shared" ref="J199:J201" si="58">F199*I199</f>
        <v>0</v>
      </c>
      <c r="K199" s="235"/>
      <c r="L199" s="235"/>
      <c r="M199" s="235"/>
      <c r="N199" s="235"/>
      <c r="O199" s="235"/>
      <c r="P199" s="235"/>
      <c r="Q199" s="235"/>
      <c r="R199" s="235"/>
      <c r="S199" s="235"/>
      <c r="T199" s="235"/>
      <c r="U199" s="235"/>
      <c r="V199" s="235"/>
      <c r="W199" s="235"/>
      <c r="X199" s="235"/>
      <c r="Y199" s="235"/>
    </row>
    <row r="200" spans="1:25" s="156" customFormat="1">
      <c r="A200" s="402">
        <v>11477</v>
      </c>
      <c r="B200" s="67" t="s">
        <v>1039</v>
      </c>
      <c r="C200" s="62" t="s">
        <v>1437</v>
      </c>
      <c r="D200" s="68" t="s">
        <v>1109</v>
      </c>
      <c r="E200" s="67" t="s">
        <v>71</v>
      </c>
      <c r="F200" s="135">
        <v>4</v>
      </c>
      <c r="G200" s="75">
        <f t="shared" si="57"/>
        <v>0.24940000000000001</v>
      </c>
      <c r="H200" s="391"/>
      <c r="I200" s="97">
        <f>H200*(1+G200)</f>
        <v>0</v>
      </c>
      <c r="J200" s="97">
        <f t="shared" si="58"/>
        <v>0</v>
      </c>
      <c r="K200" s="235"/>
      <c r="L200" s="235"/>
      <c r="M200" s="235"/>
      <c r="N200" s="235"/>
      <c r="O200" s="235"/>
      <c r="P200" s="235"/>
      <c r="Q200" s="235"/>
      <c r="R200" s="235"/>
      <c r="S200" s="235"/>
      <c r="T200" s="235"/>
      <c r="U200" s="235"/>
      <c r="V200" s="235"/>
      <c r="W200" s="235"/>
      <c r="X200" s="235"/>
      <c r="Y200" s="235"/>
    </row>
    <row r="201" spans="1:25" s="156" customFormat="1">
      <c r="A201" s="402">
        <v>102494</v>
      </c>
      <c r="B201" s="67" t="s">
        <v>13</v>
      </c>
      <c r="C201" s="62" t="s">
        <v>1438</v>
      </c>
      <c r="D201" s="80" t="s">
        <v>1019</v>
      </c>
      <c r="E201" s="81" t="s">
        <v>76</v>
      </c>
      <c r="F201" s="135">
        <v>3.24</v>
      </c>
      <c r="G201" s="86">
        <f t="shared" si="57"/>
        <v>0.24940000000000001</v>
      </c>
      <c r="H201" s="391"/>
      <c r="I201" s="97">
        <f>H201*(1+G201)</f>
        <v>0</v>
      </c>
      <c r="J201" s="97">
        <f t="shared" si="58"/>
        <v>0</v>
      </c>
      <c r="K201" s="235"/>
      <c r="L201" s="235"/>
      <c r="M201" s="235"/>
      <c r="N201" s="235"/>
      <c r="O201" s="235"/>
      <c r="P201" s="235"/>
      <c r="Q201" s="235"/>
      <c r="R201" s="235"/>
      <c r="S201" s="235"/>
      <c r="T201" s="235"/>
      <c r="U201" s="235"/>
      <c r="V201" s="235"/>
      <c r="W201" s="235"/>
      <c r="X201" s="235"/>
      <c r="Y201" s="235"/>
    </row>
    <row r="202" spans="1:25" s="156" customFormat="1">
      <c r="A202" s="109"/>
      <c r="B202" s="369"/>
      <c r="C202" s="370"/>
      <c r="D202" s="371"/>
      <c r="E202" s="369"/>
      <c r="F202" s="372"/>
      <c r="G202" s="372"/>
      <c r="H202" s="327" t="s">
        <v>15</v>
      </c>
      <c r="I202" s="328"/>
      <c r="J202" s="328">
        <f>SUM(J199:J201)</f>
        <v>0</v>
      </c>
      <c r="K202" s="235"/>
      <c r="L202" s="235"/>
      <c r="M202" s="235"/>
      <c r="N202" s="235"/>
      <c r="O202" s="235"/>
      <c r="P202" s="235"/>
      <c r="Q202" s="235"/>
      <c r="R202" s="235"/>
      <c r="S202" s="235"/>
      <c r="T202" s="235"/>
      <c r="U202" s="235"/>
      <c r="V202" s="235"/>
      <c r="W202" s="235"/>
      <c r="X202" s="235"/>
      <c r="Y202" s="235"/>
    </row>
    <row r="203" spans="1:25" s="423" customFormat="1">
      <c r="A203" s="353"/>
      <c r="B203" s="353"/>
      <c r="C203" s="11" t="s">
        <v>409</v>
      </c>
      <c r="D203" s="12" t="s">
        <v>381</v>
      </c>
      <c r="E203" s="353"/>
      <c r="F203" s="354"/>
      <c r="G203" s="354"/>
      <c r="H203" s="354"/>
      <c r="I203" s="355"/>
      <c r="J203" s="355"/>
      <c r="K203" s="235"/>
      <c r="L203" s="422"/>
      <c r="M203" s="422"/>
      <c r="N203" s="422"/>
      <c r="O203" s="422"/>
      <c r="P203" s="422"/>
      <c r="Q203" s="422"/>
      <c r="R203" s="422"/>
      <c r="S203" s="422"/>
      <c r="T203" s="422"/>
      <c r="U203" s="422"/>
      <c r="V203" s="422"/>
      <c r="W203" s="422"/>
      <c r="X203" s="422"/>
      <c r="Y203" s="422"/>
    </row>
    <row r="204" spans="1:25" s="156" customFormat="1">
      <c r="A204" s="400" t="s">
        <v>1232</v>
      </c>
      <c r="B204" s="73" t="s">
        <v>1031</v>
      </c>
      <c r="C204" s="82" t="s">
        <v>434</v>
      </c>
      <c r="D204" s="80" t="s">
        <v>492</v>
      </c>
      <c r="E204" s="67" t="s">
        <v>71</v>
      </c>
      <c r="F204" s="313">
        <v>1</v>
      </c>
      <c r="G204" s="86">
        <f t="shared" ref="G204:G206" si="59">$J$4</f>
        <v>0.24940000000000001</v>
      </c>
      <c r="H204" s="390"/>
      <c r="I204" s="89">
        <f t="shared" ref="I204:I206" si="60">H204*(1+G204)</f>
        <v>0</v>
      </c>
      <c r="J204" s="97">
        <f t="shared" ref="J204:J206" si="61">F204*I204</f>
        <v>0</v>
      </c>
      <c r="K204" s="235"/>
      <c r="L204" s="235"/>
      <c r="M204" s="235"/>
      <c r="N204" s="235"/>
      <c r="O204" s="235"/>
      <c r="P204" s="235"/>
      <c r="Q204" s="235"/>
      <c r="R204" s="235"/>
      <c r="S204" s="235"/>
      <c r="T204" s="235"/>
      <c r="U204" s="235"/>
      <c r="V204" s="235"/>
      <c r="W204" s="235"/>
      <c r="X204" s="235"/>
      <c r="Y204" s="235"/>
    </row>
    <row r="205" spans="1:25" s="156" customFormat="1" ht="31.5">
      <c r="A205" s="402">
        <v>25398</v>
      </c>
      <c r="B205" s="67" t="s">
        <v>13</v>
      </c>
      <c r="C205" s="82" t="s">
        <v>992</v>
      </c>
      <c r="D205" s="80" t="s">
        <v>586</v>
      </c>
      <c r="E205" s="67" t="s">
        <v>71</v>
      </c>
      <c r="F205" s="313">
        <v>1</v>
      </c>
      <c r="G205" s="86">
        <f t="shared" si="59"/>
        <v>0.24940000000000001</v>
      </c>
      <c r="H205" s="390"/>
      <c r="I205" s="89">
        <f t="shared" si="60"/>
        <v>0</v>
      </c>
      <c r="J205" s="97">
        <f t="shared" si="61"/>
        <v>0</v>
      </c>
      <c r="K205" s="235"/>
      <c r="L205" s="235"/>
      <c r="M205" s="235"/>
      <c r="N205" s="235"/>
      <c r="O205" s="235"/>
      <c r="P205" s="235"/>
      <c r="Q205" s="235"/>
      <c r="R205" s="235"/>
      <c r="S205" s="235"/>
      <c r="T205" s="235"/>
      <c r="U205" s="235"/>
      <c r="V205" s="235"/>
      <c r="W205" s="235"/>
      <c r="X205" s="235"/>
      <c r="Y205" s="235"/>
    </row>
    <row r="206" spans="1:25" s="156" customFormat="1" ht="31.5">
      <c r="A206" s="402">
        <v>25399</v>
      </c>
      <c r="B206" s="67" t="s">
        <v>13</v>
      </c>
      <c r="C206" s="82" t="s">
        <v>1439</v>
      </c>
      <c r="D206" s="80" t="s">
        <v>587</v>
      </c>
      <c r="E206" s="67" t="s">
        <v>71</v>
      </c>
      <c r="F206" s="313">
        <v>1</v>
      </c>
      <c r="G206" s="86">
        <f t="shared" si="59"/>
        <v>0.24940000000000001</v>
      </c>
      <c r="H206" s="390"/>
      <c r="I206" s="89">
        <f t="shared" si="60"/>
        <v>0</v>
      </c>
      <c r="J206" s="97">
        <f t="shared" si="61"/>
        <v>0</v>
      </c>
      <c r="K206" s="235"/>
      <c r="L206" s="235"/>
      <c r="M206" s="235"/>
      <c r="N206" s="235"/>
      <c r="O206" s="235"/>
      <c r="P206" s="235"/>
      <c r="Q206" s="235"/>
      <c r="R206" s="235"/>
      <c r="S206" s="235"/>
      <c r="T206" s="235"/>
      <c r="U206" s="235"/>
      <c r="V206" s="235"/>
      <c r="W206" s="235"/>
      <c r="X206" s="235"/>
      <c r="Y206" s="235"/>
    </row>
    <row r="207" spans="1:25" s="156" customFormat="1">
      <c r="A207" s="101"/>
      <c r="B207" s="101"/>
      <c r="C207" s="82"/>
      <c r="D207" s="84"/>
      <c r="E207" s="101"/>
      <c r="F207" s="102"/>
      <c r="G207" s="102"/>
      <c r="H207" s="327" t="s">
        <v>15</v>
      </c>
      <c r="I207" s="328"/>
      <c r="J207" s="328">
        <f>SUM(J204:J206)</f>
        <v>0</v>
      </c>
      <c r="K207" s="235"/>
      <c r="L207" s="235"/>
      <c r="M207" s="235"/>
      <c r="N207" s="235"/>
      <c r="O207" s="235"/>
      <c r="P207" s="235"/>
      <c r="Q207" s="235"/>
      <c r="R207" s="235"/>
      <c r="S207" s="235"/>
      <c r="T207" s="235"/>
      <c r="U207" s="235"/>
      <c r="V207" s="235"/>
      <c r="W207" s="235"/>
      <c r="X207" s="235"/>
      <c r="Y207" s="235"/>
    </row>
    <row r="208" spans="1:25" s="156" customFormat="1">
      <c r="A208" s="353"/>
      <c r="B208" s="353"/>
      <c r="C208" s="11" t="s">
        <v>410</v>
      </c>
      <c r="D208" s="12" t="s">
        <v>391</v>
      </c>
      <c r="E208" s="353"/>
      <c r="F208" s="354"/>
      <c r="G208" s="354"/>
      <c r="H208" s="354"/>
      <c r="I208" s="355"/>
      <c r="J208" s="355"/>
      <c r="K208" s="235"/>
      <c r="L208" s="235"/>
      <c r="M208" s="235"/>
      <c r="N208" s="235"/>
      <c r="O208" s="235"/>
      <c r="P208" s="235"/>
      <c r="Q208" s="235"/>
      <c r="R208" s="235"/>
      <c r="S208" s="235"/>
      <c r="T208" s="235"/>
      <c r="U208" s="235"/>
      <c r="V208" s="235"/>
      <c r="W208" s="235"/>
      <c r="X208" s="235"/>
      <c r="Y208" s="235"/>
    </row>
    <row r="209" spans="1:25" s="156" customFormat="1">
      <c r="A209" s="400" t="s">
        <v>1026</v>
      </c>
      <c r="B209" s="73" t="s">
        <v>70</v>
      </c>
      <c r="C209" s="82" t="s">
        <v>993</v>
      </c>
      <c r="D209" s="80" t="s">
        <v>393</v>
      </c>
      <c r="E209" s="81" t="s">
        <v>76</v>
      </c>
      <c r="F209" s="313">
        <v>1614.25</v>
      </c>
      <c r="G209" s="86">
        <f t="shared" ref="G209:G211" si="62">$J$4</f>
        <v>0.24940000000000001</v>
      </c>
      <c r="H209" s="390"/>
      <c r="I209" s="89">
        <f>H209*(1+G209)</f>
        <v>0</v>
      </c>
      <c r="J209" s="97">
        <f t="shared" ref="J209:J211" si="63">F209*I209</f>
        <v>0</v>
      </c>
      <c r="K209" s="235"/>
      <c r="L209" s="235"/>
      <c r="M209" s="235"/>
      <c r="N209" s="235"/>
      <c r="O209" s="235"/>
      <c r="P209" s="235"/>
      <c r="Q209" s="235"/>
      <c r="R209" s="235"/>
      <c r="S209" s="235"/>
      <c r="T209" s="235"/>
      <c r="U209" s="235"/>
      <c r="V209" s="235"/>
      <c r="W209" s="235"/>
      <c r="X209" s="235"/>
      <c r="Y209" s="235"/>
    </row>
    <row r="210" spans="1:25" s="156" customFormat="1">
      <c r="A210" s="400" t="s">
        <v>1027</v>
      </c>
      <c r="B210" s="73" t="s">
        <v>70</v>
      </c>
      <c r="C210" s="82" t="s">
        <v>874</v>
      </c>
      <c r="D210" s="80" t="s">
        <v>396</v>
      </c>
      <c r="E210" s="81" t="s">
        <v>76</v>
      </c>
      <c r="F210" s="313">
        <v>22.88</v>
      </c>
      <c r="G210" s="86">
        <f t="shared" si="62"/>
        <v>0.24940000000000001</v>
      </c>
      <c r="H210" s="390"/>
      <c r="I210" s="89">
        <f>H210*(1+G210)</f>
        <v>0</v>
      </c>
      <c r="J210" s="97">
        <f t="shared" si="63"/>
        <v>0</v>
      </c>
      <c r="K210" s="235"/>
      <c r="L210" s="235"/>
      <c r="M210" s="235"/>
      <c r="N210" s="235"/>
      <c r="O210" s="235"/>
      <c r="P210" s="235"/>
      <c r="Q210" s="235"/>
      <c r="R210" s="235"/>
      <c r="S210" s="235"/>
      <c r="T210" s="235"/>
      <c r="U210" s="235"/>
      <c r="V210" s="235"/>
      <c r="W210" s="235"/>
      <c r="X210" s="235"/>
      <c r="Y210" s="235"/>
    </row>
    <row r="211" spans="1:25" s="156" customFormat="1">
      <c r="A211" s="400" t="s">
        <v>1028</v>
      </c>
      <c r="B211" s="73" t="s">
        <v>70</v>
      </c>
      <c r="C211" s="82" t="s">
        <v>994</v>
      </c>
      <c r="D211" s="80" t="s">
        <v>397</v>
      </c>
      <c r="E211" s="81" t="s">
        <v>76</v>
      </c>
      <c r="F211" s="313">
        <v>483.7</v>
      </c>
      <c r="G211" s="86">
        <f t="shared" si="62"/>
        <v>0.24940000000000001</v>
      </c>
      <c r="H211" s="390"/>
      <c r="I211" s="89">
        <f>H211*(1+G211)</f>
        <v>0</v>
      </c>
      <c r="J211" s="97">
        <f t="shared" si="63"/>
        <v>0</v>
      </c>
      <c r="K211" s="235"/>
      <c r="L211" s="235"/>
      <c r="M211" s="235"/>
      <c r="N211" s="235"/>
      <c r="O211" s="235"/>
      <c r="P211" s="235"/>
      <c r="Q211" s="235"/>
      <c r="R211" s="235"/>
      <c r="S211" s="235"/>
      <c r="T211" s="235"/>
      <c r="U211" s="235"/>
      <c r="V211" s="235"/>
      <c r="W211" s="235"/>
      <c r="X211" s="235"/>
      <c r="Y211" s="235"/>
    </row>
    <row r="212" spans="1:25" s="156" customFormat="1">
      <c r="A212" s="101"/>
      <c r="B212" s="101"/>
      <c r="C212" s="82"/>
      <c r="D212" s="84"/>
      <c r="E212" s="101"/>
      <c r="F212" s="102"/>
      <c r="G212" s="102"/>
      <c r="H212" s="327" t="s">
        <v>15</v>
      </c>
      <c r="I212" s="328"/>
      <c r="J212" s="328">
        <f>SUM(J209:J211)</f>
        <v>0</v>
      </c>
      <c r="K212" s="235"/>
      <c r="L212" s="235"/>
      <c r="M212" s="235"/>
      <c r="N212" s="235"/>
      <c r="O212" s="235"/>
      <c r="P212" s="235"/>
      <c r="Q212" s="235"/>
      <c r="R212" s="235"/>
      <c r="S212" s="235"/>
      <c r="T212" s="235"/>
      <c r="U212" s="235"/>
      <c r="V212" s="235"/>
      <c r="W212" s="235"/>
      <c r="X212" s="235"/>
      <c r="Y212" s="235"/>
    </row>
    <row r="213" spans="1:25" s="156" customFormat="1">
      <c r="A213" s="348" t="s">
        <v>585</v>
      </c>
      <c r="B213" s="349"/>
      <c r="C213" s="349"/>
      <c r="D213" s="349"/>
      <c r="E213" s="349"/>
      <c r="F213" s="349"/>
      <c r="G213" s="376"/>
      <c r="H213" s="377"/>
      <c r="I213" s="378"/>
      <c r="J213" s="379">
        <f>SUM(J125:J212)/2</f>
        <v>0</v>
      </c>
      <c r="K213" s="235"/>
      <c r="L213" s="235"/>
      <c r="M213" s="235"/>
      <c r="N213" s="235"/>
      <c r="O213" s="235"/>
      <c r="P213" s="235"/>
      <c r="Q213" s="235"/>
      <c r="R213" s="235"/>
      <c r="S213" s="235"/>
      <c r="T213" s="235"/>
      <c r="U213" s="235"/>
      <c r="V213" s="235"/>
      <c r="W213" s="235"/>
      <c r="X213" s="235"/>
      <c r="Y213" s="235"/>
    </row>
    <row r="214" spans="1:25" s="156" customFormat="1">
      <c r="A214" s="345" t="s">
        <v>639</v>
      </c>
      <c r="B214" s="346"/>
      <c r="C214" s="346"/>
      <c r="D214" s="346"/>
      <c r="E214" s="346"/>
      <c r="F214" s="346"/>
      <c r="G214" s="346"/>
      <c r="H214" s="346"/>
      <c r="I214" s="346"/>
      <c r="J214" s="346"/>
      <c r="K214" s="235"/>
      <c r="L214" s="235"/>
      <c r="M214" s="235"/>
      <c r="N214" s="235"/>
      <c r="O214" s="235"/>
      <c r="P214" s="235"/>
      <c r="Q214" s="235"/>
      <c r="R214" s="235"/>
      <c r="S214" s="235"/>
      <c r="T214" s="235"/>
      <c r="U214" s="235"/>
      <c r="V214" s="235"/>
      <c r="W214" s="235"/>
      <c r="X214" s="235"/>
      <c r="Y214" s="235"/>
    </row>
    <row r="215" spans="1:25" s="156" customFormat="1">
      <c r="A215" s="353"/>
      <c r="B215" s="353"/>
      <c r="C215" s="11" t="s">
        <v>411</v>
      </c>
      <c r="D215" s="12" t="s">
        <v>640</v>
      </c>
      <c r="E215" s="353"/>
      <c r="F215" s="354"/>
      <c r="G215" s="354"/>
      <c r="H215" s="354"/>
      <c r="I215" s="355"/>
      <c r="J215" s="355"/>
      <c r="K215" s="235"/>
      <c r="L215" s="235"/>
      <c r="M215" s="235"/>
      <c r="N215" s="235"/>
      <c r="O215" s="235"/>
      <c r="P215" s="235"/>
      <c r="Q215" s="235"/>
      <c r="R215" s="235"/>
      <c r="S215" s="235"/>
      <c r="T215" s="235"/>
      <c r="U215" s="235"/>
      <c r="V215" s="235"/>
      <c r="W215" s="235"/>
      <c r="X215" s="235"/>
      <c r="Y215" s="235"/>
    </row>
    <row r="216" spans="1:25" s="156" customFormat="1">
      <c r="A216" s="400">
        <v>98504</v>
      </c>
      <c r="B216" s="67" t="s">
        <v>13</v>
      </c>
      <c r="C216" s="82" t="s">
        <v>1440</v>
      </c>
      <c r="D216" s="80" t="s">
        <v>1020</v>
      </c>
      <c r="E216" s="81" t="s">
        <v>76</v>
      </c>
      <c r="F216" s="313">
        <v>457</v>
      </c>
      <c r="G216" s="86">
        <f t="shared" ref="G216:G218" si="64">$J$4</f>
        <v>0.24940000000000001</v>
      </c>
      <c r="H216" s="390"/>
      <c r="I216" s="89">
        <f>H216*(1+G216)</f>
        <v>0</v>
      </c>
      <c r="J216" s="97">
        <f t="shared" ref="J216:J218" si="65">F216*I216</f>
        <v>0</v>
      </c>
      <c r="K216" s="235"/>
      <c r="L216" s="235"/>
      <c r="M216" s="235"/>
      <c r="N216" s="235"/>
      <c r="O216" s="235"/>
      <c r="P216" s="235"/>
      <c r="Q216" s="235"/>
      <c r="R216" s="235"/>
      <c r="S216" s="235"/>
      <c r="T216" s="235"/>
      <c r="U216" s="235"/>
      <c r="V216" s="235"/>
      <c r="W216" s="235"/>
      <c r="X216" s="235"/>
      <c r="Y216" s="235"/>
    </row>
    <row r="217" spans="1:25" s="156" customFormat="1">
      <c r="A217" s="400">
        <v>98509</v>
      </c>
      <c r="B217" s="67" t="s">
        <v>13</v>
      </c>
      <c r="C217" s="82" t="s">
        <v>995</v>
      </c>
      <c r="D217" s="61" t="s">
        <v>641</v>
      </c>
      <c r="E217" s="67" t="s">
        <v>71</v>
      </c>
      <c r="F217" s="313">
        <v>20</v>
      </c>
      <c r="G217" s="86">
        <f t="shared" si="64"/>
        <v>0.24940000000000001</v>
      </c>
      <c r="H217" s="390"/>
      <c r="I217" s="89">
        <f>H217*(1+G217)</f>
        <v>0</v>
      </c>
      <c r="J217" s="97">
        <f t="shared" si="65"/>
        <v>0</v>
      </c>
      <c r="K217" s="235"/>
      <c r="L217" s="235"/>
      <c r="M217" s="235"/>
      <c r="N217" s="235"/>
      <c r="O217" s="235"/>
      <c r="P217" s="235"/>
      <c r="Q217" s="235"/>
      <c r="R217" s="235"/>
      <c r="S217" s="235"/>
      <c r="T217" s="235"/>
      <c r="U217" s="235"/>
      <c r="V217" s="235"/>
      <c r="W217" s="235"/>
      <c r="X217" s="235"/>
      <c r="Y217" s="235"/>
    </row>
    <row r="218" spans="1:25" s="156" customFormat="1">
      <c r="A218" s="399" t="s">
        <v>1086</v>
      </c>
      <c r="B218" s="81" t="s">
        <v>1031</v>
      </c>
      <c r="C218" s="82" t="s">
        <v>1441</v>
      </c>
      <c r="D218" s="80" t="s">
        <v>659</v>
      </c>
      <c r="E218" s="81" t="s">
        <v>75</v>
      </c>
      <c r="F218" s="313">
        <v>19</v>
      </c>
      <c r="G218" s="86">
        <f t="shared" si="64"/>
        <v>0.24940000000000001</v>
      </c>
      <c r="H218" s="390"/>
      <c r="I218" s="89">
        <f>H218*(1+G218)</f>
        <v>0</v>
      </c>
      <c r="J218" s="97">
        <f t="shared" si="65"/>
        <v>0</v>
      </c>
      <c r="K218" s="235"/>
      <c r="L218" s="235"/>
      <c r="M218" s="235"/>
      <c r="N218" s="235"/>
      <c r="O218" s="235"/>
      <c r="P218" s="235"/>
      <c r="Q218" s="235"/>
      <c r="R218" s="235"/>
      <c r="S218" s="235"/>
      <c r="T218" s="235"/>
      <c r="U218" s="235"/>
      <c r="V218" s="235"/>
      <c r="W218" s="235"/>
      <c r="X218" s="235"/>
      <c r="Y218" s="235"/>
    </row>
    <row r="219" spans="1:25" s="156" customFormat="1">
      <c r="A219" s="101"/>
      <c r="B219" s="101"/>
      <c r="C219" s="82"/>
      <c r="D219" s="84"/>
      <c r="E219" s="101"/>
      <c r="F219" s="102"/>
      <c r="G219" s="102"/>
      <c r="H219" s="327" t="s">
        <v>15</v>
      </c>
      <c r="I219" s="328"/>
      <c r="J219" s="328">
        <f>SUM(J216:J218)</f>
        <v>0</v>
      </c>
      <c r="K219" s="235"/>
      <c r="L219" s="235"/>
      <c r="M219" s="235"/>
      <c r="N219" s="235"/>
      <c r="O219" s="235"/>
      <c r="P219" s="235"/>
      <c r="Q219" s="235"/>
      <c r="R219" s="235"/>
      <c r="S219" s="235"/>
      <c r="T219" s="235"/>
      <c r="U219" s="235"/>
      <c r="V219" s="235"/>
      <c r="W219" s="235"/>
      <c r="X219" s="235"/>
      <c r="Y219" s="235"/>
    </row>
    <row r="220" spans="1:25" s="156" customFormat="1">
      <c r="A220" s="353"/>
      <c r="B220" s="353"/>
      <c r="C220" s="11" t="s">
        <v>996</v>
      </c>
      <c r="D220" s="12" t="s">
        <v>642</v>
      </c>
      <c r="E220" s="353"/>
      <c r="F220" s="354"/>
      <c r="G220" s="354"/>
      <c r="H220" s="354"/>
      <c r="I220" s="355"/>
      <c r="J220" s="355"/>
      <c r="K220" s="235"/>
      <c r="L220" s="235"/>
      <c r="M220" s="235"/>
      <c r="N220" s="235"/>
      <c r="O220" s="235"/>
      <c r="P220" s="235"/>
      <c r="Q220" s="235"/>
      <c r="R220" s="235"/>
      <c r="S220" s="235"/>
      <c r="T220" s="235"/>
      <c r="U220" s="235"/>
      <c r="V220" s="235"/>
      <c r="W220" s="235"/>
      <c r="X220" s="235"/>
      <c r="Y220" s="235"/>
    </row>
    <row r="221" spans="1:25" ht="17.25" customHeight="1">
      <c r="A221" s="79"/>
      <c r="B221" s="79"/>
      <c r="C221" s="20" t="s">
        <v>997</v>
      </c>
      <c r="D221" s="21" t="s">
        <v>652</v>
      </c>
      <c r="E221" s="79"/>
      <c r="F221" s="69"/>
      <c r="G221" s="77"/>
      <c r="H221" s="15"/>
      <c r="I221" s="89"/>
      <c r="J221" s="89"/>
      <c r="K221" s="85"/>
      <c r="L221" s="85"/>
      <c r="M221" s="85"/>
      <c r="N221" s="85"/>
      <c r="O221" s="85"/>
      <c r="P221" s="85"/>
      <c r="Q221" s="85"/>
      <c r="R221" s="85"/>
      <c r="S221" s="85"/>
      <c r="T221" s="85"/>
      <c r="U221" s="85"/>
      <c r="V221" s="85"/>
      <c r="W221" s="85"/>
      <c r="X221" s="85"/>
      <c r="Y221" s="85"/>
    </row>
    <row r="222" spans="1:25" ht="17.25" customHeight="1">
      <c r="A222" s="399">
        <v>94216</v>
      </c>
      <c r="B222" s="73" t="s">
        <v>13</v>
      </c>
      <c r="C222" s="62" t="s">
        <v>998</v>
      </c>
      <c r="D222" s="63" t="s">
        <v>1043</v>
      </c>
      <c r="E222" s="73" t="s">
        <v>76</v>
      </c>
      <c r="F222" s="135">
        <v>230</v>
      </c>
      <c r="G222" s="75">
        <f t="shared" ref="G222:G260" si="66">$J$4</f>
        <v>0.24940000000000001</v>
      </c>
      <c r="H222" s="390"/>
      <c r="I222" s="137">
        <f>H222*(1+G222)</f>
        <v>0</v>
      </c>
      <c r="J222" s="97">
        <f t="shared" ref="J222:J224" si="67">F222*I222</f>
        <v>0</v>
      </c>
      <c r="K222" s="85"/>
      <c r="L222" s="85"/>
      <c r="M222" s="85"/>
      <c r="N222" s="85"/>
      <c r="O222" s="85"/>
      <c r="P222" s="85"/>
      <c r="Q222" s="85"/>
      <c r="R222" s="85"/>
      <c r="S222" s="85"/>
      <c r="T222" s="85"/>
      <c r="U222" s="85"/>
      <c r="V222" s="85"/>
      <c r="W222" s="85"/>
      <c r="X222" s="85"/>
      <c r="Y222" s="85"/>
    </row>
    <row r="223" spans="1:25">
      <c r="A223" s="399" t="s">
        <v>1194</v>
      </c>
      <c r="B223" s="73" t="s">
        <v>1031</v>
      </c>
      <c r="C223" s="62" t="s">
        <v>999</v>
      </c>
      <c r="D223" s="63" t="str">
        <f>Composição!$A$83</f>
        <v xml:space="preserve">FORNECIMENTO DE ESTRUTURA METÁLICA PARA COBERTURA, COM UTILIZAÇÃO DE PERFIS EM AÇO ASTM A36 </v>
      </c>
      <c r="E223" s="73" t="s">
        <v>72</v>
      </c>
      <c r="F223" s="419">
        <v>3476.23</v>
      </c>
      <c r="G223" s="75">
        <f t="shared" si="66"/>
        <v>0.24940000000000001</v>
      </c>
      <c r="H223" s="390"/>
      <c r="I223" s="137">
        <f>H223*(1+G223)</f>
        <v>0</v>
      </c>
      <c r="J223" s="137">
        <f t="shared" si="67"/>
        <v>0</v>
      </c>
      <c r="K223" s="85"/>
      <c r="L223" s="85"/>
      <c r="M223" s="85"/>
      <c r="N223" s="85"/>
      <c r="O223" s="85"/>
      <c r="P223" s="85"/>
      <c r="Q223" s="85"/>
      <c r="R223" s="85"/>
      <c r="S223" s="85"/>
      <c r="T223" s="85"/>
      <c r="U223" s="85"/>
      <c r="V223" s="85"/>
      <c r="W223" s="85"/>
      <c r="X223" s="85"/>
      <c r="Y223" s="85"/>
    </row>
    <row r="224" spans="1:25" ht="17.25" customHeight="1">
      <c r="A224" s="399" t="s">
        <v>1193</v>
      </c>
      <c r="B224" s="73" t="s">
        <v>1031</v>
      </c>
      <c r="C224" s="62" t="s">
        <v>1000</v>
      </c>
      <c r="D224" s="61" t="str">
        <f>Composição!$A$105</f>
        <v>MONTAGEM DE ESTRUTURA METÁLICA</v>
      </c>
      <c r="E224" s="67" t="s">
        <v>72</v>
      </c>
      <c r="F224" s="419">
        <v>3476.23</v>
      </c>
      <c r="G224" s="75">
        <f t="shared" si="66"/>
        <v>0.24940000000000001</v>
      </c>
      <c r="H224" s="390"/>
      <c r="I224" s="137">
        <f>H224*(1+G224)</f>
        <v>0</v>
      </c>
      <c r="J224" s="97">
        <f t="shared" si="67"/>
        <v>0</v>
      </c>
      <c r="K224" s="85"/>
      <c r="L224" s="85"/>
      <c r="M224" s="85"/>
      <c r="N224" s="85"/>
      <c r="O224" s="85"/>
      <c r="P224" s="85"/>
      <c r="Q224" s="85"/>
      <c r="R224" s="85"/>
      <c r="S224" s="85"/>
      <c r="T224" s="85"/>
      <c r="U224" s="85"/>
      <c r="V224" s="85"/>
      <c r="W224" s="85"/>
      <c r="X224" s="85"/>
      <c r="Y224" s="85"/>
    </row>
    <row r="225" spans="1:25">
      <c r="A225" s="101"/>
      <c r="B225" s="101"/>
      <c r="C225" s="82"/>
      <c r="D225" s="84"/>
      <c r="E225" s="101"/>
      <c r="F225" s="102"/>
      <c r="G225" s="86"/>
      <c r="H225" s="327" t="s">
        <v>15</v>
      </c>
      <c r="I225" s="328"/>
      <c r="J225" s="328">
        <f>SUM(J222:J224)</f>
        <v>0</v>
      </c>
      <c r="K225" s="85"/>
      <c r="L225" s="85"/>
      <c r="M225" s="85"/>
      <c r="N225" s="85"/>
      <c r="O225" s="85"/>
      <c r="P225" s="85"/>
      <c r="Q225" s="85"/>
      <c r="R225" s="85"/>
      <c r="S225" s="85"/>
      <c r="T225" s="85"/>
      <c r="U225" s="85"/>
      <c r="V225" s="85"/>
      <c r="W225" s="85"/>
      <c r="X225" s="85"/>
      <c r="Y225" s="85"/>
    </row>
    <row r="226" spans="1:25" ht="17.25" customHeight="1">
      <c r="A226" s="353"/>
      <c r="B226" s="353"/>
      <c r="C226" s="11" t="s">
        <v>412</v>
      </c>
      <c r="D226" s="12" t="s">
        <v>654</v>
      </c>
      <c r="E226" s="353"/>
      <c r="F226" s="354"/>
      <c r="G226" s="387"/>
      <c r="H226" s="354"/>
      <c r="I226" s="355"/>
      <c r="J226" s="355"/>
      <c r="K226" s="85"/>
      <c r="L226" s="85"/>
      <c r="M226" s="85"/>
      <c r="N226" s="85"/>
      <c r="O226" s="85"/>
      <c r="P226" s="85"/>
      <c r="Q226" s="85"/>
      <c r="R226" s="85"/>
      <c r="S226" s="85"/>
      <c r="T226" s="85"/>
      <c r="U226" s="85"/>
      <c r="V226" s="85"/>
      <c r="W226" s="85"/>
      <c r="X226" s="85"/>
      <c r="Y226" s="85"/>
    </row>
    <row r="227" spans="1:25" ht="31.5">
      <c r="A227" s="399">
        <v>95995</v>
      </c>
      <c r="B227" s="81" t="s">
        <v>13</v>
      </c>
      <c r="C227" s="62" t="s">
        <v>1001</v>
      </c>
      <c r="D227" s="61" t="s">
        <v>1326</v>
      </c>
      <c r="E227" s="81" t="s">
        <v>75</v>
      </c>
      <c r="F227" s="135">
        <v>15</v>
      </c>
      <c r="G227" s="86">
        <f t="shared" si="66"/>
        <v>0.24940000000000001</v>
      </c>
      <c r="H227" s="390"/>
      <c r="I227" s="89">
        <f t="shared" ref="I227" si="68">H227*(1+G227)</f>
        <v>0</v>
      </c>
      <c r="J227" s="97">
        <f t="shared" ref="J227:J231" si="69">F227*I227</f>
        <v>0</v>
      </c>
      <c r="K227" s="85"/>
      <c r="L227" s="85"/>
      <c r="M227" s="85"/>
      <c r="N227" s="85"/>
      <c r="O227" s="85"/>
      <c r="P227" s="85"/>
      <c r="Q227" s="85"/>
      <c r="R227" s="85"/>
      <c r="S227" s="85"/>
      <c r="T227" s="85"/>
      <c r="U227" s="85"/>
      <c r="V227" s="85"/>
      <c r="W227" s="85"/>
      <c r="X227" s="85"/>
      <c r="Y227" s="85"/>
    </row>
    <row r="228" spans="1:25" ht="31.5">
      <c r="A228" s="399">
        <v>102331</v>
      </c>
      <c r="B228" s="81" t="s">
        <v>13</v>
      </c>
      <c r="C228" s="62" t="s">
        <v>1442</v>
      </c>
      <c r="D228" s="61" t="s">
        <v>1327</v>
      </c>
      <c r="E228" s="81" t="s">
        <v>1328</v>
      </c>
      <c r="F228" s="135">
        <v>919.73</v>
      </c>
      <c r="G228" s="86">
        <f t="shared" si="66"/>
        <v>0.24940000000000001</v>
      </c>
      <c r="H228" s="390"/>
      <c r="I228" s="89">
        <f t="shared" ref="I228" si="70">H228*(1+G228)</f>
        <v>0</v>
      </c>
      <c r="J228" s="97">
        <f t="shared" ref="J228" si="71">F228*I228</f>
        <v>0</v>
      </c>
      <c r="K228" s="85"/>
      <c r="L228" s="85"/>
      <c r="M228" s="85"/>
      <c r="N228" s="85"/>
      <c r="O228" s="85"/>
      <c r="P228" s="85"/>
      <c r="Q228" s="85"/>
      <c r="R228" s="85"/>
      <c r="S228" s="85"/>
      <c r="T228" s="85"/>
      <c r="U228" s="85"/>
      <c r="V228" s="85"/>
      <c r="W228" s="85"/>
      <c r="X228" s="85"/>
      <c r="Y228" s="85"/>
    </row>
    <row r="229" spans="1:25" ht="31.5">
      <c r="A229" s="398">
        <v>88489</v>
      </c>
      <c r="B229" s="73" t="s">
        <v>13</v>
      </c>
      <c r="C229" s="62" t="s">
        <v>1443</v>
      </c>
      <c r="D229" s="61" t="s">
        <v>1176</v>
      </c>
      <c r="E229" s="67" t="s">
        <v>76</v>
      </c>
      <c r="F229" s="135">
        <v>106</v>
      </c>
      <c r="G229" s="75">
        <f t="shared" si="66"/>
        <v>0.24940000000000001</v>
      </c>
      <c r="H229" s="390"/>
      <c r="I229" s="137">
        <f>H229*(1+G229)</f>
        <v>0</v>
      </c>
      <c r="J229" s="97">
        <f t="shared" si="69"/>
        <v>0</v>
      </c>
      <c r="K229" s="85"/>
      <c r="L229" s="85"/>
      <c r="M229" s="85"/>
      <c r="N229" s="85"/>
      <c r="O229" s="85"/>
      <c r="P229" s="85"/>
      <c r="Q229" s="85"/>
      <c r="R229" s="85"/>
      <c r="S229" s="85"/>
      <c r="T229" s="85"/>
      <c r="U229" s="85"/>
      <c r="V229" s="85"/>
      <c r="W229" s="85"/>
      <c r="X229" s="85"/>
      <c r="Y229" s="85"/>
    </row>
    <row r="230" spans="1:25" ht="31.5">
      <c r="A230" s="398">
        <v>88489</v>
      </c>
      <c r="B230" s="73" t="s">
        <v>13</v>
      </c>
      <c r="C230" s="62" t="s">
        <v>1444</v>
      </c>
      <c r="D230" s="61" t="s">
        <v>1177</v>
      </c>
      <c r="E230" s="67" t="s">
        <v>76</v>
      </c>
      <c r="F230" s="135">
        <v>90</v>
      </c>
      <c r="G230" s="75">
        <f t="shared" si="66"/>
        <v>0.24940000000000001</v>
      </c>
      <c r="H230" s="390"/>
      <c r="I230" s="137">
        <f>H230*(1+G230)</f>
        <v>0</v>
      </c>
      <c r="J230" s="97">
        <f t="shared" si="69"/>
        <v>0</v>
      </c>
      <c r="K230" s="85"/>
      <c r="L230" s="85"/>
      <c r="M230" s="85"/>
      <c r="N230" s="85"/>
      <c r="O230" s="85"/>
      <c r="P230" s="85"/>
      <c r="Q230" s="85"/>
      <c r="R230" s="85"/>
      <c r="S230" s="85"/>
      <c r="T230" s="85"/>
      <c r="U230" s="85"/>
      <c r="V230" s="85"/>
      <c r="W230" s="85"/>
      <c r="X230" s="85"/>
      <c r="Y230" s="85"/>
    </row>
    <row r="231" spans="1:25" ht="31.5">
      <c r="A231" s="398">
        <v>37562</v>
      </c>
      <c r="B231" s="73" t="s">
        <v>13</v>
      </c>
      <c r="C231" s="62" t="s">
        <v>1445</v>
      </c>
      <c r="D231" s="61" t="s">
        <v>1298</v>
      </c>
      <c r="E231" s="67" t="s">
        <v>76</v>
      </c>
      <c r="F231" s="135">
        <v>14</v>
      </c>
      <c r="G231" s="75">
        <f t="shared" si="66"/>
        <v>0.24940000000000001</v>
      </c>
      <c r="H231" s="390"/>
      <c r="I231" s="137">
        <f>H231*(1+G231)</f>
        <v>0</v>
      </c>
      <c r="J231" s="97">
        <f t="shared" si="69"/>
        <v>0</v>
      </c>
      <c r="K231" s="85"/>
      <c r="L231" s="85"/>
      <c r="M231" s="85"/>
      <c r="N231" s="85"/>
      <c r="O231" s="85"/>
      <c r="P231" s="85"/>
      <c r="Q231" s="85"/>
      <c r="R231" s="85"/>
      <c r="S231" s="85"/>
      <c r="T231" s="85"/>
      <c r="U231" s="85"/>
      <c r="V231" s="85"/>
      <c r="W231" s="85"/>
      <c r="X231" s="85"/>
      <c r="Y231" s="85"/>
    </row>
    <row r="232" spans="1:25" ht="31.5">
      <c r="A232" s="398">
        <v>98511</v>
      </c>
      <c r="B232" s="73" t="s">
        <v>13</v>
      </c>
      <c r="C232" s="62" t="s">
        <v>1446</v>
      </c>
      <c r="D232" s="61" t="s">
        <v>1181</v>
      </c>
      <c r="E232" s="67" t="s">
        <v>71</v>
      </c>
      <c r="F232" s="135">
        <v>20</v>
      </c>
      <c r="G232" s="75">
        <f t="shared" si="66"/>
        <v>0.24940000000000001</v>
      </c>
      <c r="H232" s="390"/>
      <c r="I232" s="137">
        <f>H232*(1+G232)</f>
        <v>0</v>
      </c>
      <c r="J232" s="97">
        <f t="shared" ref="J232" si="72">F232*I232</f>
        <v>0</v>
      </c>
      <c r="K232" s="85"/>
      <c r="L232" s="85"/>
      <c r="M232" s="85"/>
      <c r="N232" s="85"/>
      <c r="O232" s="85"/>
      <c r="P232" s="85"/>
      <c r="Q232" s="85"/>
      <c r="R232" s="85"/>
      <c r="S232" s="85"/>
      <c r="T232" s="85"/>
      <c r="U232" s="85"/>
      <c r="V232" s="85"/>
      <c r="W232" s="85"/>
      <c r="X232" s="85"/>
      <c r="Y232" s="85"/>
    </row>
    <row r="233" spans="1:25">
      <c r="A233" s="101"/>
      <c r="B233" s="101"/>
      <c r="C233" s="82"/>
      <c r="D233" s="84"/>
      <c r="E233" s="101"/>
      <c r="F233" s="102"/>
      <c r="G233" s="86"/>
      <c r="H233" s="327" t="s">
        <v>15</v>
      </c>
      <c r="I233" s="328"/>
      <c r="J233" s="328">
        <f>SUM(J227:J232)</f>
        <v>0</v>
      </c>
      <c r="K233" s="85"/>
      <c r="L233" s="85"/>
      <c r="M233" s="85"/>
      <c r="N233" s="85"/>
      <c r="O233" s="85"/>
      <c r="P233" s="85"/>
      <c r="Q233" s="85"/>
      <c r="R233" s="85"/>
      <c r="S233" s="85"/>
      <c r="T233" s="85"/>
      <c r="U233" s="85"/>
      <c r="V233" s="85"/>
      <c r="W233" s="85"/>
      <c r="X233" s="85"/>
      <c r="Y233" s="85"/>
    </row>
    <row r="234" spans="1:25">
      <c r="A234" s="353"/>
      <c r="B234" s="353"/>
      <c r="C234" s="11" t="s">
        <v>413</v>
      </c>
      <c r="D234" s="12" t="s">
        <v>655</v>
      </c>
      <c r="E234" s="353"/>
      <c r="F234" s="354"/>
      <c r="G234" s="387"/>
      <c r="H234" s="354"/>
      <c r="I234" s="355"/>
      <c r="J234" s="355"/>
      <c r="K234" s="85"/>
      <c r="L234" s="85"/>
      <c r="M234" s="85"/>
      <c r="N234" s="85"/>
      <c r="O234" s="85"/>
      <c r="P234" s="85"/>
      <c r="Q234" s="85"/>
      <c r="R234" s="85"/>
      <c r="S234" s="85"/>
      <c r="T234" s="85"/>
      <c r="U234" s="85"/>
      <c r="V234" s="85"/>
      <c r="W234" s="85"/>
      <c r="X234" s="85"/>
      <c r="Y234" s="85"/>
    </row>
    <row r="235" spans="1:25" ht="31.5">
      <c r="A235" s="400" t="s">
        <v>1248</v>
      </c>
      <c r="B235" s="73" t="s">
        <v>70</v>
      </c>
      <c r="C235" s="13" t="s">
        <v>525</v>
      </c>
      <c r="D235" s="80" t="s">
        <v>661</v>
      </c>
      <c r="E235" s="67" t="s">
        <v>71</v>
      </c>
      <c r="F235" s="313">
        <v>1</v>
      </c>
      <c r="G235" s="86">
        <f t="shared" si="66"/>
        <v>0.24940000000000001</v>
      </c>
      <c r="H235" s="390"/>
      <c r="I235" s="89">
        <f t="shared" ref="I235:I237" si="73">H235*(1+G235)</f>
        <v>0</v>
      </c>
      <c r="J235" s="97">
        <f t="shared" ref="J235:J237" si="74">F235*I235</f>
        <v>0</v>
      </c>
      <c r="K235" s="85"/>
      <c r="L235" s="85"/>
      <c r="M235" s="85"/>
      <c r="N235" s="85"/>
      <c r="O235" s="85"/>
      <c r="P235" s="85"/>
      <c r="Q235" s="85"/>
      <c r="R235" s="85"/>
      <c r="S235" s="85"/>
      <c r="T235" s="85"/>
      <c r="U235" s="85"/>
      <c r="V235" s="85"/>
      <c r="W235" s="85"/>
      <c r="X235" s="85"/>
      <c r="Y235" s="85"/>
    </row>
    <row r="236" spans="1:25" ht="21.75" customHeight="1">
      <c r="A236" s="402">
        <v>86916</v>
      </c>
      <c r="B236" s="67" t="s">
        <v>13</v>
      </c>
      <c r="C236" s="13" t="s">
        <v>1002</v>
      </c>
      <c r="D236" s="80" t="s">
        <v>932</v>
      </c>
      <c r="E236" s="67" t="s">
        <v>71</v>
      </c>
      <c r="F236" s="313">
        <v>7</v>
      </c>
      <c r="G236" s="86">
        <f t="shared" si="66"/>
        <v>0.24940000000000001</v>
      </c>
      <c r="H236" s="390"/>
      <c r="I236" s="89">
        <f t="shared" si="73"/>
        <v>0</v>
      </c>
      <c r="J236" s="97">
        <f t="shared" si="74"/>
        <v>0</v>
      </c>
      <c r="K236" s="85"/>
      <c r="L236" s="85"/>
      <c r="M236" s="85"/>
      <c r="N236" s="85"/>
      <c r="O236" s="85"/>
      <c r="P236" s="85"/>
      <c r="Q236" s="85"/>
      <c r="R236" s="85"/>
      <c r="S236" s="85"/>
      <c r="T236" s="85"/>
      <c r="U236" s="85"/>
      <c r="V236" s="85"/>
      <c r="W236" s="85"/>
      <c r="X236" s="85"/>
      <c r="Y236" s="85"/>
    </row>
    <row r="237" spans="1:25" ht="35.25" customHeight="1">
      <c r="A237" s="400">
        <v>13030</v>
      </c>
      <c r="B237" s="73" t="s">
        <v>1039</v>
      </c>
      <c r="C237" s="13" t="s">
        <v>1003</v>
      </c>
      <c r="D237" s="61" t="s">
        <v>1226</v>
      </c>
      <c r="E237" s="67" t="s">
        <v>71</v>
      </c>
      <c r="F237" s="135">
        <v>14</v>
      </c>
      <c r="G237" s="75">
        <f t="shared" si="66"/>
        <v>0.24940000000000001</v>
      </c>
      <c r="H237" s="390"/>
      <c r="I237" s="89">
        <f t="shared" si="73"/>
        <v>0</v>
      </c>
      <c r="J237" s="97">
        <f t="shared" si="74"/>
        <v>0</v>
      </c>
      <c r="K237" s="85"/>
      <c r="L237" s="85"/>
      <c r="M237" s="85"/>
      <c r="N237" s="85"/>
      <c r="O237" s="85"/>
      <c r="P237" s="85"/>
      <c r="Q237" s="85"/>
      <c r="R237" s="85"/>
      <c r="S237" s="85"/>
      <c r="T237" s="85"/>
      <c r="U237" s="85"/>
      <c r="V237" s="85"/>
      <c r="W237" s="85"/>
      <c r="X237" s="85"/>
      <c r="Y237" s="85"/>
    </row>
    <row r="238" spans="1:25" ht="17.25" customHeight="1">
      <c r="A238" s="101"/>
      <c r="B238" s="101"/>
      <c r="C238" s="82"/>
      <c r="D238" s="84"/>
      <c r="E238" s="101"/>
      <c r="F238" s="102"/>
      <c r="G238" s="86">
        <f t="shared" si="66"/>
        <v>0.24940000000000001</v>
      </c>
      <c r="H238" s="327" t="s">
        <v>15</v>
      </c>
      <c r="I238" s="328"/>
      <c r="J238" s="328">
        <f>SUM(J235:J237)</f>
        <v>0</v>
      </c>
      <c r="K238" s="85"/>
      <c r="L238" s="85"/>
      <c r="M238" s="85"/>
      <c r="N238" s="85"/>
      <c r="O238" s="85"/>
      <c r="P238" s="85"/>
      <c r="Q238" s="85"/>
      <c r="R238" s="85"/>
      <c r="S238" s="85"/>
      <c r="T238" s="85"/>
      <c r="U238" s="85"/>
      <c r="V238" s="85"/>
      <c r="W238" s="85"/>
      <c r="X238" s="85"/>
      <c r="Y238" s="85"/>
    </row>
    <row r="239" spans="1:25" ht="17.25" customHeight="1">
      <c r="A239" s="353"/>
      <c r="B239" s="353"/>
      <c r="C239" s="11" t="s">
        <v>414</v>
      </c>
      <c r="D239" s="12" t="s">
        <v>382</v>
      </c>
      <c r="E239" s="353"/>
      <c r="F239" s="354"/>
      <c r="G239" s="387"/>
      <c r="H239" s="354"/>
      <c r="I239" s="355"/>
      <c r="J239" s="355"/>
      <c r="K239" s="85"/>
      <c r="L239" s="85"/>
      <c r="M239" s="85"/>
      <c r="N239" s="85"/>
      <c r="O239" s="85"/>
      <c r="P239" s="85"/>
      <c r="Q239" s="85"/>
      <c r="R239" s="85"/>
      <c r="S239" s="85"/>
      <c r="T239" s="85"/>
      <c r="U239" s="85"/>
      <c r="V239" s="85"/>
      <c r="W239" s="85"/>
      <c r="X239" s="85"/>
      <c r="Y239" s="85"/>
    </row>
    <row r="240" spans="1:25" ht="17.25" customHeight="1">
      <c r="A240" s="400">
        <v>101094</v>
      </c>
      <c r="B240" s="73" t="s">
        <v>13</v>
      </c>
      <c r="C240" s="62" t="s">
        <v>529</v>
      </c>
      <c r="D240" s="88" t="s">
        <v>1024</v>
      </c>
      <c r="E240" s="73" t="s">
        <v>76</v>
      </c>
      <c r="F240" s="135">
        <v>45.2</v>
      </c>
      <c r="G240" s="75">
        <f t="shared" si="66"/>
        <v>0.24940000000000001</v>
      </c>
      <c r="H240" s="391"/>
      <c r="I240" s="97">
        <f>H240*(1+G240)</f>
        <v>0</v>
      </c>
      <c r="J240" s="97">
        <f t="shared" ref="J240:J243" si="75">F240*I240</f>
        <v>0</v>
      </c>
      <c r="K240" s="85"/>
      <c r="L240" s="85"/>
      <c r="M240" s="85"/>
      <c r="N240" s="85"/>
      <c r="O240" s="85"/>
      <c r="P240" s="85"/>
      <c r="Q240" s="85"/>
      <c r="R240" s="85"/>
      <c r="S240" s="85"/>
      <c r="T240" s="85"/>
      <c r="U240" s="85"/>
      <c r="V240" s="85"/>
      <c r="W240" s="85"/>
      <c r="X240" s="85"/>
      <c r="Y240" s="85"/>
    </row>
    <row r="241" spans="1:25" ht="17.25" customHeight="1">
      <c r="A241" s="402" t="s">
        <v>1240</v>
      </c>
      <c r="B241" s="67" t="s">
        <v>1031</v>
      </c>
      <c r="C241" s="62" t="s">
        <v>1447</v>
      </c>
      <c r="D241" s="88" t="s">
        <v>660</v>
      </c>
      <c r="E241" s="81" t="s">
        <v>76</v>
      </c>
      <c r="F241" s="135">
        <v>34</v>
      </c>
      <c r="G241" s="86">
        <f t="shared" si="66"/>
        <v>0.24940000000000001</v>
      </c>
      <c r="H241" s="391"/>
      <c r="I241" s="97">
        <f>H241*(1+G241)</f>
        <v>0</v>
      </c>
      <c r="J241" s="97">
        <f t="shared" si="75"/>
        <v>0</v>
      </c>
    </row>
    <row r="242" spans="1:25">
      <c r="A242" s="402">
        <v>102507</v>
      </c>
      <c r="B242" s="67" t="s">
        <v>13</v>
      </c>
      <c r="C242" s="62" t="s">
        <v>1004</v>
      </c>
      <c r="D242" s="80" t="s">
        <v>1021</v>
      </c>
      <c r="E242" s="81" t="s">
        <v>76</v>
      </c>
      <c r="F242" s="135">
        <v>7.5</v>
      </c>
      <c r="G242" s="86">
        <f t="shared" si="66"/>
        <v>0.24940000000000001</v>
      </c>
      <c r="H242" s="391"/>
      <c r="I242" s="97">
        <f>H242*(1+G242)</f>
        <v>0</v>
      </c>
      <c r="J242" s="97">
        <f t="shared" ref="J242" si="76">F242*I242</f>
        <v>0</v>
      </c>
      <c r="K242" s="85"/>
      <c r="L242" s="85"/>
      <c r="M242" s="85"/>
      <c r="N242" s="85"/>
      <c r="O242" s="85"/>
      <c r="P242" s="85"/>
      <c r="Q242" s="85"/>
      <c r="R242" s="85"/>
      <c r="S242" s="85"/>
      <c r="T242" s="85"/>
      <c r="U242" s="85"/>
      <c r="V242" s="85"/>
      <c r="W242" s="85"/>
      <c r="X242" s="85"/>
      <c r="Y242" s="85"/>
    </row>
    <row r="243" spans="1:25" ht="31.5">
      <c r="A243" s="402">
        <v>102494</v>
      </c>
      <c r="B243" s="67" t="s">
        <v>13</v>
      </c>
      <c r="C243" s="62" t="s">
        <v>1005</v>
      </c>
      <c r="D243" s="80" t="s">
        <v>1175</v>
      </c>
      <c r="E243" s="81" t="s">
        <v>76</v>
      </c>
      <c r="F243" s="135">
        <v>931.4</v>
      </c>
      <c r="G243" s="86">
        <f t="shared" si="66"/>
        <v>0.24940000000000001</v>
      </c>
      <c r="H243" s="391"/>
      <c r="I243" s="97">
        <f>H243*(1+G243)</f>
        <v>0</v>
      </c>
      <c r="J243" s="97">
        <f t="shared" si="75"/>
        <v>0</v>
      </c>
    </row>
    <row r="244" spans="1:25" ht="17.25" customHeight="1">
      <c r="A244" s="101"/>
      <c r="B244" s="101"/>
      <c r="C244" s="82"/>
      <c r="D244" s="84"/>
      <c r="E244" s="101"/>
      <c r="F244" s="102"/>
      <c r="G244" s="86"/>
      <c r="H244" s="327" t="s">
        <v>15</v>
      </c>
      <c r="I244" s="328"/>
      <c r="J244" s="328">
        <f>SUM(J240:J243)</f>
        <v>0</v>
      </c>
    </row>
    <row r="245" spans="1:25" ht="31.5">
      <c r="A245" s="297"/>
      <c r="B245" s="297"/>
      <c r="C245" s="11" t="s">
        <v>415</v>
      </c>
      <c r="D245" s="12" t="s">
        <v>868</v>
      </c>
      <c r="E245" s="297"/>
      <c r="F245" s="298"/>
      <c r="G245" s="387"/>
      <c r="H245" s="298"/>
      <c r="I245" s="297"/>
      <c r="J245" s="297"/>
    </row>
    <row r="246" spans="1:25" ht="17.25" customHeight="1">
      <c r="A246" s="373"/>
      <c r="B246" s="373"/>
      <c r="C246" s="65" t="s">
        <v>526</v>
      </c>
      <c r="D246" s="66" t="s">
        <v>103</v>
      </c>
      <c r="E246" s="302"/>
      <c r="F246" s="299"/>
      <c r="G246" s="86"/>
      <c r="H246" s="374"/>
      <c r="I246" s="375"/>
      <c r="J246" s="375"/>
    </row>
    <row r="247" spans="1:25" ht="31.5">
      <c r="A247" s="399">
        <v>101883</v>
      </c>
      <c r="B247" s="67" t="s">
        <v>13</v>
      </c>
      <c r="C247" s="62" t="s">
        <v>1448</v>
      </c>
      <c r="D247" s="80" t="s">
        <v>1022</v>
      </c>
      <c r="E247" s="67" t="s">
        <v>71</v>
      </c>
      <c r="F247" s="135">
        <v>1</v>
      </c>
      <c r="G247" s="86">
        <f t="shared" si="66"/>
        <v>0.24940000000000001</v>
      </c>
      <c r="H247" s="391"/>
      <c r="I247" s="137">
        <f>H247*(1+G247)</f>
        <v>0</v>
      </c>
      <c r="J247" s="97">
        <f t="shared" ref="J247:J260" si="77">F247*I247</f>
        <v>0</v>
      </c>
    </row>
    <row r="248" spans="1:25" ht="17.25" customHeight="1">
      <c r="A248" s="399" t="s">
        <v>1244</v>
      </c>
      <c r="B248" s="67" t="s">
        <v>1031</v>
      </c>
      <c r="C248" s="62" t="s">
        <v>1449</v>
      </c>
      <c r="D248" s="88" t="s">
        <v>869</v>
      </c>
      <c r="E248" s="67" t="s">
        <v>71</v>
      </c>
      <c r="F248" s="135">
        <v>4</v>
      </c>
      <c r="G248" s="86">
        <f t="shared" si="66"/>
        <v>0.24940000000000001</v>
      </c>
      <c r="H248" s="392"/>
      <c r="I248" s="137">
        <f>H248*(1+G248)</f>
        <v>0</v>
      </c>
      <c r="J248" s="97">
        <f t="shared" si="77"/>
        <v>0</v>
      </c>
    </row>
    <row r="249" spans="1:25" ht="17.25" customHeight="1">
      <c r="A249" s="103"/>
      <c r="B249" s="103"/>
      <c r="C249" s="71" t="s">
        <v>875</v>
      </c>
      <c r="D249" s="72" t="s">
        <v>113</v>
      </c>
      <c r="E249" s="67"/>
      <c r="F249" s="69"/>
      <c r="G249" s="86"/>
      <c r="H249" s="360"/>
      <c r="I249" s="97"/>
      <c r="J249" s="97"/>
    </row>
    <row r="250" spans="1:25" ht="17.25" customHeight="1">
      <c r="A250" s="399">
        <v>93653</v>
      </c>
      <c r="B250" s="67" t="s">
        <v>13</v>
      </c>
      <c r="C250" s="62" t="s">
        <v>1450</v>
      </c>
      <c r="D250" s="63" t="s">
        <v>510</v>
      </c>
      <c r="E250" s="67" t="s">
        <v>71</v>
      </c>
      <c r="F250" s="135">
        <v>1</v>
      </c>
      <c r="G250" s="86">
        <f t="shared" si="66"/>
        <v>0.24940000000000001</v>
      </c>
      <c r="H250" s="391"/>
      <c r="I250" s="137">
        <f t="shared" ref="I250:I252" si="78">H250*(1+G250)</f>
        <v>0</v>
      </c>
      <c r="J250" s="97">
        <f t="shared" si="77"/>
        <v>0</v>
      </c>
    </row>
    <row r="251" spans="1:25" ht="17.25" customHeight="1">
      <c r="A251" s="399">
        <v>93662</v>
      </c>
      <c r="B251" s="67" t="s">
        <v>13</v>
      </c>
      <c r="C251" s="62" t="s">
        <v>1451</v>
      </c>
      <c r="D251" s="63" t="s">
        <v>511</v>
      </c>
      <c r="E251" s="67" t="s">
        <v>71</v>
      </c>
      <c r="F251" s="135">
        <v>12</v>
      </c>
      <c r="G251" s="86">
        <f t="shared" si="66"/>
        <v>0.24940000000000001</v>
      </c>
      <c r="H251" s="391"/>
      <c r="I251" s="137">
        <f t="shared" si="78"/>
        <v>0</v>
      </c>
      <c r="J251" s="97">
        <f t="shared" si="77"/>
        <v>0</v>
      </c>
    </row>
    <row r="252" spans="1:25" ht="17.25" customHeight="1">
      <c r="A252" s="399">
        <v>93671</v>
      </c>
      <c r="B252" s="67" t="s">
        <v>13</v>
      </c>
      <c r="C252" s="62" t="s">
        <v>1452</v>
      </c>
      <c r="D252" s="88" t="s">
        <v>870</v>
      </c>
      <c r="E252" s="67" t="s">
        <v>71</v>
      </c>
      <c r="F252" s="135">
        <v>2</v>
      </c>
      <c r="G252" s="86">
        <f t="shared" si="66"/>
        <v>0.24940000000000001</v>
      </c>
      <c r="H252" s="391"/>
      <c r="I252" s="137">
        <f t="shared" si="78"/>
        <v>0</v>
      </c>
      <c r="J252" s="97">
        <f t="shared" si="77"/>
        <v>0</v>
      </c>
    </row>
    <row r="253" spans="1:25" ht="17.25" customHeight="1">
      <c r="A253" s="103"/>
      <c r="B253" s="103"/>
      <c r="C253" s="71" t="s">
        <v>876</v>
      </c>
      <c r="D253" s="72" t="s">
        <v>123</v>
      </c>
      <c r="E253" s="67"/>
      <c r="F253" s="69"/>
      <c r="G253" s="86"/>
      <c r="H253" s="360"/>
      <c r="I253" s="97"/>
      <c r="J253" s="97"/>
    </row>
    <row r="254" spans="1:25" ht="17.25" customHeight="1">
      <c r="A254" s="399" t="s">
        <v>1246</v>
      </c>
      <c r="B254" s="67" t="s">
        <v>1031</v>
      </c>
      <c r="C254" s="67" t="s">
        <v>1453</v>
      </c>
      <c r="D254" s="88" t="s">
        <v>871</v>
      </c>
      <c r="E254" s="67" t="s">
        <v>71</v>
      </c>
      <c r="F254" s="425">
        <v>7.81</v>
      </c>
      <c r="G254" s="86">
        <f t="shared" si="66"/>
        <v>0.24940000000000001</v>
      </c>
      <c r="H254" s="391"/>
      <c r="I254" s="16">
        <f t="shared" ref="I254:I255" si="79">H254*(1+G254)</f>
        <v>0</v>
      </c>
      <c r="J254" s="97">
        <f t="shared" si="77"/>
        <v>0</v>
      </c>
    </row>
    <row r="255" spans="1:25" ht="17.25" customHeight="1">
      <c r="A255" s="401" t="s">
        <v>1035</v>
      </c>
      <c r="B255" s="67" t="s">
        <v>1031</v>
      </c>
      <c r="C255" s="67" t="s">
        <v>1454</v>
      </c>
      <c r="D255" s="88" t="s">
        <v>517</v>
      </c>
      <c r="E255" s="67" t="s">
        <v>71</v>
      </c>
      <c r="F255" s="135">
        <v>6</v>
      </c>
      <c r="G255" s="86">
        <f t="shared" si="66"/>
        <v>0.24940000000000001</v>
      </c>
      <c r="H255" s="391"/>
      <c r="I255" s="97">
        <f t="shared" si="79"/>
        <v>0</v>
      </c>
      <c r="J255" s="97">
        <f t="shared" si="77"/>
        <v>0</v>
      </c>
    </row>
    <row r="256" spans="1:25">
      <c r="A256" s="103"/>
      <c r="B256" s="103"/>
      <c r="C256" s="71" t="s">
        <v>1455</v>
      </c>
      <c r="D256" s="72" t="s">
        <v>77</v>
      </c>
      <c r="E256" s="67"/>
      <c r="F256" s="69"/>
      <c r="G256" s="86"/>
      <c r="H256" s="360"/>
      <c r="I256" s="97"/>
      <c r="J256" s="97"/>
    </row>
    <row r="257" spans="1:25" ht="17.25" customHeight="1">
      <c r="A257" s="399">
        <v>97592</v>
      </c>
      <c r="B257" s="67" t="s">
        <v>13</v>
      </c>
      <c r="C257" s="62" t="s">
        <v>1456</v>
      </c>
      <c r="D257" s="88" t="s">
        <v>125</v>
      </c>
      <c r="E257" s="67" t="s">
        <v>71</v>
      </c>
      <c r="F257" s="135">
        <v>12</v>
      </c>
      <c r="G257" s="86">
        <f t="shared" si="66"/>
        <v>0.24940000000000001</v>
      </c>
      <c r="H257" s="391"/>
      <c r="I257" s="137">
        <f>H257*(1+G257)</f>
        <v>0</v>
      </c>
      <c r="J257" s="97">
        <f t="shared" si="77"/>
        <v>0</v>
      </c>
    </row>
    <row r="258" spans="1:25" ht="31.5">
      <c r="A258" s="399">
        <v>13558</v>
      </c>
      <c r="B258" s="67" t="s">
        <v>1039</v>
      </c>
      <c r="C258" s="62" t="s">
        <v>1457</v>
      </c>
      <c r="D258" s="88" t="s">
        <v>1108</v>
      </c>
      <c r="E258" s="67" t="s">
        <v>71</v>
      </c>
      <c r="F258" s="135">
        <v>23</v>
      </c>
      <c r="G258" s="75">
        <f t="shared" si="66"/>
        <v>0.24940000000000001</v>
      </c>
      <c r="H258" s="399"/>
      <c r="I258" s="97">
        <f>H258*(1+G258)</f>
        <v>0</v>
      </c>
      <c r="J258" s="97">
        <f t="shared" si="77"/>
        <v>0</v>
      </c>
    </row>
    <row r="259" spans="1:25" ht="17.25" customHeight="1">
      <c r="A259" s="103"/>
      <c r="B259" s="103"/>
      <c r="C259" s="71" t="s">
        <v>1458</v>
      </c>
      <c r="D259" s="72" t="s">
        <v>78</v>
      </c>
      <c r="E259" s="67"/>
      <c r="F259" s="69"/>
      <c r="G259" s="86"/>
      <c r="H259" s="360"/>
      <c r="I259" s="97"/>
      <c r="J259" s="97"/>
    </row>
    <row r="260" spans="1:25" ht="17.25" customHeight="1">
      <c r="A260" s="399">
        <v>91967</v>
      </c>
      <c r="B260" s="67" t="s">
        <v>13</v>
      </c>
      <c r="C260" s="62" t="s">
        <v>1459</v>
      </c>
      <c r="D260" s="88" t="s">
        <v>126</v>
      </c>
      <c r="E260" s="67" t="s">
        <v>71</v>
      </c>
      <c r="F260" s="135">
        <v>2</v>
      </c>
      <c r="G260" s="86">
        <f t="shared" si="66"/>
        <v>0.24940000000000001</v>
      </c>
      <c r="H260" s="391"/>
      <c r="I260" s="137">
        <f>H260*(1+G260)</f>
        <v>0</v>
      </c>
      <c r="J260" s="97">
        <f t="shared" si="77"/>
        <v>0</v>
      </c>
    </row>
    <row r="261" spans="1:25" ht="17.25" customHeight="1">
      <c r="A261" s="67"/>
      <c r="B261" s="67"/>
      <c r="C261" s="67"/>
      <c r="D261" s="76"/>
      <c r="E261" s="67"/>
      <c r="F261" s="69"/>
      <c r="G261" s="86"/>
      <c r="H261" s="362" t="s">
        <v>15</v>
      </c>
      <c r="I261" s="363"/>
      <c r="J261" s="363">
        <f>SUM(J247:J260)</f>
        <v>0</v>
      </c>
    </row>
    <row r="262" spans="1:25">
      <c r="A262" s="353"/>
      <c r="B262" s="353"/>
      <c r="C262" s="11" t="s">
        <v>416</v>
      </c>
      <c r="D262" s="12" t="s">
        <v>872</v>
      </c>
      <c r="E262" s="353"/>
      <c r="F262" s="354"/>
      <c r="G262" s="387"/>
      <c r="H262" s="354"/>
      <c r="I262" s="355"/>
      <c r="J262" s="355"/>
    </row>
    <row r="263" spans="1:25">
      <c r="A263" s="399" t="s">
        <v>1297</v>
      </c>
      <c r="B263" s="67" t="s">
        <v>1031</v>
      </c>
      <c r="C263" s="62" t="s">
        <v>527</v>
      </c>
      <c r="D263" s="494" t="s">
        <v>522</v>
      </c>
      <c r="E263" s="70" t="s">
        <v>71</v>
      </c>
      <c r="F263" s="224">
        <v>207.16</v>
      </c>
      <c r="G263" s="75">
        <f t="shared" ref="G263:G265" si="80">$J$4</f>
        <v>0.24940000000000001</v>
      </c>
      <c r="H263" s="391"/>
      <c r="I263" s="97">
        <f t="shared" ref="I263:I265" si="81">H263*(1+G263)</f>
        <v>0</v>
      </c>
      <c r="J263" s="97">
        <f t="shared" ref="J263:J265" si="82">F263*I263</f>
        <v>0</v>
      </c>
    </row>
    <row r="264" spans="1:25" ht="31.5">
      <c r="A264" s="399">
        <v>91872</v>
      </c>
      <c r="B264" s="67" t="s">
        <v>13</v>
      </c>
      <c r="C264" s="62" t="s">
        <v>1006</v>
      </c>
      <c r="D264" s="301" t="s">
        <v>873</v>
      </c>
      <c r="E264" s="70" t="s">
        <v>71</v>
      </c>
      <c r="F264" s="224">
        <v>79</v>
      </c>
      <c r="G264" s="86">
        <f t="shared" si="80"/>
        <v>0.24940000000000001</v>
      </c>
      <c r="H264" s="391"/>
      <c r="I264" s="97">
        <f t="shared" si="81"/>
        <v>0</v>
      </c>
      <c r="J264" s="97">
        <f t="shared" si="82"/>
        <v>0</v>
      </c>
    </row>
    <row r="265" spans="1:25" ht="17.25" customHeight="1">
      <c r="A265" s="399">
        <v>11413</v>
      </c>
      <c r="B265" s="67" t="s">
        <v>1107</v>
      </c>
      <c r="C265" s="62" t="s">
        <v>528</v>
      </c>
      <c r="D265" s="88" t="s">
        <v>1106</v>
      </c>
      <c r="E265" s="70" t="s">
        <v>74</v>
      </c>
      <c r="F265" s="224">
        <v>70</v>
      </c>
      <c r="G265" s="75">
        <f t="shared" si="80"/>
        <v>0.24940000000000001</v>
      </c>
      <c r="H265" s="391"/>
      <c r="I265" s="97">
        <f t="shared" si="81"/>
        <v>0</v>
      </c>
      <c r="J265" s="97">
        <f t="shared" si="82"/>
        <v>0</v>
      </c>
    </row>
    <row r="266" spans="1:25" ht="17.25" customHeight="1">
      <c r="A266" s="380"/>
      <c r="B266" s="103"/>
      <c r="C266" s="62"/>
      <c r="D266" s="88"/>
      <c r="E266" s="103"/>
      <c r="F266" s="104"/>
      <c r="G266" s="104"/>
      <c r="H266" s="362" t="s">
        <v>15</v>
      </c>
      <c r="I266" s="363"/>
      <c r="J266" s="363">
        <f>SUM(J263:J265)</f>
        <v>0</v>
      </c>
    </row>
    <row r="267" spans="1:25" ht="17.25" customHeight="1">
      <c r="A267" s="353"/>
      <c r="B267" s="353"/>
      <c r="C267" s="11" t="s">
        <v>417</v>
      </c>
      <c r="D267" s="12" t="s">
        <v>1299</v>
      </c>
      <c r="E267" s="353"/>
      <c r="F267" s="354"/>
      <c r="G267" s="387"/>
      <c r="H267" s="354"/>
      <c r="I267" s="355"/>
      <c r="J267" s="355"/>
      <c r="K267" s="85"/>
      <c r="L267" s="85"/>
      <c r="M267" s="85"/>
      <c r="N267" s="85"/>
      <c r="O267" s="85"/>
      <c r="P267" s="85"/>
      <c r="Q267" s="85"/>
      <c r="R267" s="85"/>
      <c r="S267" s="85"/>
      <c r="T267" s="85"/>
      <c r="U267" s="85"/>
      <c r="V267" s="85"/>
      <c r="W267" s="85"/>
      <c r="X267" s="85"/>
      <c r="Y267" s="85"/>
    </row>
    <row r="268" spans="1:25" ht="31.5">
      <c r="A268" s="399" t="s">
        <v>1306</v>
      </c>
      <c r="B268" s="67" t="s">
        <v>1031</v>
      </c>
      <c r="C268" s="62" t="s">
        <v>1460</v>
      </c>
      <c r="D268" s="88" t="s">
        <v>1304</v>
      </c>
      <c r="E268" s="70" t="s">
        <v>71</v>
      </c>
      <c r="F268" s="224">
        <v>4</v>
      </c>
      <c r="G268" s="75">
        <f t="shared" ref="G268:G271" si="83">$J$4</f>
        <v>0.24940000000000001</v>
      </c>
      <c r="H268" s="391"/>
      <c r="I268" s="97">
        <f t="shared" ref="I268:I271" si="84">H268*(1+G268)</f>
        <v>0</v>
      </c>
      <c r="J268" s="97">
        <f t="shared" ref="J268:J271" si="85">F268*I268</f>
        <v>0</v>
      </c>
      <c r="K268" s="85"/>
      <c r="L268" s="85"/>
      <c r="M268" s="85"/>
      <c r="N268" s="85"/>
      <c r="O268" s="85"/>
      <c r="P268" s="85"/>
      <c r="Q268" s="85"/>
      <c r="R268" s="85"/>
      <c r="S268" s="85"/>
      <c r="T268" s="85"/>
      <c r="U268" s="85"/>
      <c r="V268" s="85"/>
      <c r="W268" s="85"/>
      <c r="X268" s="85"/>
      <c r="Y268" s="85"/>
    </row>
    <row r="269" spans="1:25" ht="31.5">
      <c r="A269" s="399">
        <v>89714</v>
      </c>
      <c r="B269" s="67" t="s">
        <v>13</v>
      </c>
      <c r="C269" s="62" t="s">
        <v>500</v>
      </c>
      <c r="D269" s="88" t="s">
        <v>1302</v>
      </c>
      <c r="E269" s="70" t="s">
        <v>1303</v>
      </c>
      <c r="F269" s="224">
        <v>114</v>
      </c>
      <c r="G269" s="86">
        <f t="shared" si="83"/>
        <v>0.24940000000000001</v>
      </c>
      <c r="H269" s="391"/>
      <c r="I269" s="97">
        <f t="shared" si="84"/>
        <v>0</v>
      </c>
      <c r="J269" s="97">
        <f t="shared" si="85"/>
        <v>0</v>
      </c>
      <c r="K269" s="85"/>
      <c r="L269" s="85"/>
      <c r="M269" s="85"/>
      <c r="N269" s="85"/>
      <c r="O269" s="85"/>
      <c r="P269" s="85"/>
      <c r="Q269" s="85"/>
      <c r="R269" s="85"/>
      <c r="S269" s="85"/>
      <c r="T269" s="85"/>
      <c r="U269" s="85"/>
      <c r="V269" s="85"/>
      <c r="W269" s="85"/>
      <c r="X269" s="85"/>
      <c r="Y269" s="85"/>
    </row>
    <row r="270" spans="1:25">
      <c r="A270" s="399">
        <v>93358</v>
      </c>
      <c r="B270" s="67" t="s">
        <v>13</v>
      </c>
      <c r="C270" s="62" t="s">
        <v>1461</v>
      </c>
      <c r="D270" s="88" t="s">
        <v>1300</v>
      </c>
      <c r="E270" s="70" t="s">
        <v>75</v>
      </c>
      <c r="F270" s="224">
        <v>28.5</v>
      </c>
      <c r="G270" s="75">
        <f t="shared" si="83"/>
        <v>0.24940000000000001</v>
      </c>
      <c r="H270" s="391"/>
      <c r="I270" s="97">
        <f t="shared" ref="I270" si="86">H270*(1+G270)</f>
        <v>0</v>
      </c>
      <c r="J270" s="97">
        <f t="shared" ref="J270" si="87">F270*I270</f>
        <v>0</v>
      </c>
      <c r="K270" s="85"/>
      <c r="L270" s="85"/>
      <c r="M270" s="85"/>
      <c r="N270" s="85"/>
      <c r="O270" s="85"/>
      <c r="P270" s="85"/>
      <c r="Q270" s="85"/>
      <c r="R270" s="85"/>
      <c r="S270" s="85"/>
      <c r="T270" s="85"/>
      <c r="U270" s="85"/>
      <c r="V270" s="85"/>
      <c r="W270" s="85"/>
      <c r="X270" s="85"/>
      <c r="Y270" s="85"/>
    </row>
    <row r="271" spans="1:25" ht="17.25" customHeight="1">
      <c r="A271" s="399">
        <v>93382</v>
      </c>
      <c r="B271" s="67" t="s">
        <v>13</v>
      </c>
      <c r="C271" s="62" t="s">
        <v>1462</v>
      </c>
      <c r="D271" s="88" t="s">
        <v>1301</v>
      </c>
      <c r="E271" s="70" t="s">
        <v>75</v>
      </c>
      <c r="F271" s="224">
        <v>28.5</v>
      </c>
      <c r="G271" s="75">
        <f t="shared" si="83"/>
        <v>0.24940000000000001</v>
      </c>
      <c r="H271" s="391"/>
      <c r="I271" s="97">
        <f t="shared" si="84"/>
        <v>0</v>
      </c>
      <c r="J271" s="97">
        <f t="shared" si="85"/>
        <v>0</v>
      </c>
      <c r="K271" s="85"/>
      <c r="L271" s="85"/>
      <c r="M271" s="85"/>
      <c r="N271" s="85"/>
      <c r="O271" s="85"/>
      <c r="P271" s="85"/>
      <c r="Q271" s="85"/>
      <c r="R271" s="85"/>
      <c r="S271" s="85"/>
      <c r="T271" s="85"/>
      <c r="U271" s="85"/>
      <c r="V271" s="85"/>
      <c r="W271" s="85"/>
      <c r="X271" s="85"/>
      <c r="Y271" s="85"/>
    </row>
    <row r="272" spans="1:25" ht="17.25" customHeight="1">
      <c r="A272" s="380"/>
      <c r="B272" s="103"/>
      <c r="C272" s="62"/>
      <c r="D272" s="88"/>
      <c r="E272" s="103"/>
      <c r="F272" s="104"/>
      <c r="G272" s="104"/>
      <c r="H272" s="362" t="s">
        <v>15</v>
      </c>
      <c r="I272" s="363"/>
      <c r="J272" s="363">
        <f>SUM(J268:J271)</f>
        <v>0</v>
      </c>
      <c r="K272" s="85"/>
      <c r="L272" s="85"/>
      <c r="M272" s="85"/>
      <c r="N272" s="85"/>
      <c r="O272" s="85"/>
      <c r="P272" s="85"/>
      <c r="Q272" s="85"/>
      <c r="R272" s="85"/>
      <c r="S272" s="85"/>
      <c r="T272" s="85"/>
      <c r="U272" s="85"/>
      <c r="V272" s="85"/>
      <c r="W272" s="85"/>
      <c r="X272" s="85"/>
      <c r="Y272" s="85"/>
    </row>
    <row r="273" spans="1:10">
      <c r="A273" s="348" t="s">
        <v>653</v>
      </c>
      <c r="B273" s="349"/>
      <c r="C273" s="349"/>
      <c r="D273" s="349"/>
      <c r="E273" s="349"/>
      <c r="F273" s="349"/>
      <c r="G273" s="349"/>
      <c r="H273" s="350"/>
      <c r="I273" s="506">
        <f>SUM(J216:J272)/2</f>
        <v>0</v>
      </c>
      <c r="J273" s="507"/>
    </row>
    <row r="274" spans="1:10">
      <c r="A274" s="345" t="s">
        <v>965</v>
      </c>
      <c r="B274" s="346"/>
      <c r="C274" s="346"/>
      <c r="D274" s="346"/>
      <c r="E274" s="346"/>
      <c r="F274" s="346"/>
      <c r="G274" s="346"/>
      <c r="H274" s="346"/>
      <c r="I274" s="346"/>
      <c r="J274" s="346"/>
    </row>
    <row r="275" spans="1:10">
      <c r="A275" s="179"/>
      <c r="B275" s="179"/>
      <c r="C275" s="180" t="s">
        <v>1007</v>
      </c>
      <c r="D275" s="138" t="s">
        <v>966</v>
      </c>
      <c r="E275" s="179"/>
      <c r="F275" s="181"/>
      <c r="G275" s="181"/>
      <c r="H275" s="181"/>
      <c r="I275" s="179"/>
      <c r="J275" s="179"/>
    </row>
    <row r="276" spans="1:10">
      <c r="A276" s="79"/>
      <c r="B276" s="79"/>
      <c r="C276" s="20" t="s">
        <v>1008</v>
      </c>
      <c r="D276" s="21" t="s">
        <v>967</v>
      </c>
      <c r="E276" s="79"/>
      <c r="F276" s="69"/>
      <c r="G276" s="77"/>
      <c r="H276" s="15"/>
      <c r="I276" s="89"/>
      <c r="J276" s="89"/>
    </row>
    <row r="277" spans="1:10">
      <c r="A277" s="399" t="s">
        <v>479</v>
      </c>
      <c r="B277" s="81" t="s">
        <v>1031</v>
      </c>
      <c r="C277" s="82" t="s">
        <v>1463</v>
      </c>
      <c r="D277" s="63" t="s">
        <v>892</v>
      </c>
      <c r="E277" s="81" t="s">
        <v>71</v>
      </c>
      <c r="F277" s="313">
        <v>2</v>
      </c>
      <c r="G277" s="86">
        <f t="shared" ref="G277" si="88">$J$4</f>
        <v>0.24940000000000001</v>
      </c>
      <c r="H277" s="390"/>
      <c r="I277" s="97">
        <f>H277*(1+G277)</f>
        <v>0</v>
      </c>
      <c r="J277" s="97">
        <f t="shared" ref="J277" si="89">F277*I277</f>
        <v>0</v>
      </c>
    </row>
    <row r="278" spans="1:10">
      <c r="A278" s="101"/>
      <c r="B278" s="101"/>
      <c r="C278" s="35"/>
      <c r="D278" s="19"/>
      <c r="E278" s="101"/>
      <c r="F278" s="102"/>
      <c r="G278" s="102"/>
      <c r="H278" s="327" t="s">
        <v>15</v>
      </c>
      <c r="I278" s="328"/>
      <c r="J278" s="328">
        <f>SUM(J277)</f>
        <v>0</v>
      </c>
    </row>
    <row r="279" spans="1:10">
      <c r="A279" s="348" t="s">
        <v>968</v>
      </c>
      <c r="B279" s="349"/>
      <c r="C279" s="349"/>
      <c r="D279" s="349"/>
      <c r="E279" s="349"/>
      <c r="F279" s="349"/>
      <c r="G279" s="349"/>
      <c r="H279" s="350"/>
      <c r="I279" s="506">
        <f>SUM(J276:J278)/2</f>
        <v>0</v>
      </c>
      <c r="J279" s="507"/>
    </row>
    <row r="280" spans="1:10">
      <c r="A280" s="345" t="s">
        <v>898</v>
      </c>
      <c r="B280" s="346"/>
      <c r="C280" s="346"/>
      <c r="D280" s="346"/>
      <c r="E280" s="346"/>
      <c r="F280" s="346"/>
      <c r="G280" s="346"/>
      <c r="H280" s="346"/>
      <c r="I280" s="346"/>
      <c r="J280" s="346"/>
    </row>
    <row r="281" spans="1:10">
      <c r="A281" s="179"/>
      <c r="B281" s="179"/>
      <c r="C281" s="180" t="s">
        <v>1009</v>
      </c>
      <c r="D281" s="138" t="s">
        <v>898</v>
      </c>
      <c r="E281" s="179"/>
      <c r="F281" s="181"/>
      <c r="G281" s="181"/>
      <c r="H281" s="181"/>
      <c r="I281" s="179"/>
      <c r="J281" s="179"/>
    </row>
    <row r="282" spans="1:10" ht="31.5">
      <c r="A282" s="398" t="s">
        <v>1242</v>
      </c>
      <c r="B282" s="81" t="s">
        <v>13</v>
      </c>
      <c r="C282" s="82" t="s">
        <v>1464</v>
      </c>
      <c r="D282" s="63" t="s">
        <v>929</v>
      </c>
      <c r="E282" s="81" t="s">
        <v>76</v>
      </c>
      <c r="F282" s="313">
        <v>6.82</v>
      </c>
      <c r="G282" s="86">
        <f t="shared" ref="G282" si="90">$J$4</f>
        <v>0.24940000000000001</v>
      </c>
      <c r="H282" s="390"/>
      <c r="I282" s="97">
        <f t="shared" ref="I282" si="91">H282*(1+G282)</f>
        <v>0</v>
      </c>
      <c r="J282" s="97">
        <f t="shared" ref="J282" si="92">F282*I282</f>
        <v>0</v>
      </c>
    </row>
    <row r="283" spans="1:10">
      <c r="A283" s="101"/>
      <c r="B283" s="101"/>
      <c r="C283" s="35"/>
      <c r="D283" s="19"/>
      <c r="E283" s="101"/>
      <c r="F283" s="102"/>
      <c r="G283" s="102"/>
      <c r="H283" s="327" t="s">
        <v>15</v>
      </c>
      <c r="I283" s="328"/>
      <c r="J283" s="328">
        <f>SUM(J279:J282)</f>
        <v>0</v>
      </c>
    </row>
    <row r="284" spans="1:10">
      <c r="A284" s="348" t="s">
        <v>969</v>
      </c>
      <c r="B284" s="349"/>
      <c r="C284" s="349"/>
      <c r="D284" s="349"/>
      <c r="E284" s="349"/>
      <c r="F284" s="349"/>
      <c r="G284" s="349"/>
      <c r="H284" s="350"/>
      <c r="I284" s="506">
        <f>SUM(J282:J283)/2</f>
        <v>0</v>
      </c>
      <c r="J284" s="507"/>
    </row>
    <row r="285" spans="1:10">
      <c r="A285" s="345" t="s">
        <v>942</v>
      </c>
      <c r="B285" s="346"/>
      <c r="C285" s="346"/>
      <c r="D285" s="346"/>
      <c r="E285" s="346"/>
      <c r="F285" s="346"/>
      <c r="G285" s="346"/>
      <c r="H285" s="346"/>
      <c r="I285" s="346"/>
      <c r="J285" s="346"/>
    </row>
    <row r="286" spans="1:10">
      <c r="A286" s="179"/>
      <c r="B286" s="179"/>
      <c r="C286" s="180" t="s">
        <v>532</v>
      </c>
      <c r="D286" s="138" t="s">
        <v>942</v>
      </c>
      <c r="E286" s="179"/>
      <c r="F286" s="181"/>
      <c r="G286" s="181"/>
      <c r="H286" s="181"/>
      <c r="I286" s="179"/>
      <c r="J286" s="179"/>
    </row>
    <row r="287" spans="1:10">
      <c r="A287" s="67"/>
      <c r="B287" s="81"/>
      <c r="C287" s="18" t="s">
        <v>1010</v>
      </c>
      <c r="D287" s="21" t="s">
        <v>1125</v>
      </c>
      <c r="E287" s="63"/>
      <c r="F287" s="300"/>
      <c r="G287" s="86"/>
      <c r="H287" s="83"/>
      <c r="I287" s="97"/>
      <c r="J287" s="97"/>
    </row>
    <row r="288" spans="1:10" ht="31.5">
      <c r="A288" s="67">
        <v>92390</v>
      </c>
      <c r="B288" s="81" t="s">
        <v>13</v>
      </c>
      <c r="C288" s="82" t="s">
        <v>1465</v>
      </c>
      <c r="D288" s="63" t="s">
        <v>1126</v>
      </c>
      <c r="E288" s="300" t="s">
        <v>71</v>
      </c>
      <c r="F288" s="319">
        <v>32</v>
      </c>
      <c r="G288" s="86">
        <f t="shared" ref="G288:G306" si="93">$J$4</f>
        <v>0.24940000000000001</v>
      </c>
      <c r="H288" s="390"/>
      <c r="I288" s="97">
        <f t="shared" ref="I288:I297" si="94">H288*(1+G288)</f>
        <v>0</v>
      </c>
      <c r="J288" s="97">
        <f t="shared" ref="J288:J306" si="95">F288*I288</f>
        <v>0</v>
      </c>
    </row>
    <row r="289" spans="1:25" ht="31.5">
      <c r="A289" s="67">
        <v>92367</v>
      </c>
      <c r="B289" s="81" t="s">
        <v>13</v>
      </c>
      <c r="C289" s="82" t="s">
        <v>1466</v>
      </c>
      <c r="D289" s="63" t="s">
        <v>1127</v>
      </c>
      <c r="E289" s="300" t="s">
        <v>74</v>
      </c>
      <c r="F289" s="319">
        <v>270</v>
      </c>
      <c r="G289" s="86">
        <f t="shared" si="93"/>
        <v>0.24940000000000001</v>
      </c>
      <c r="H289" s="390"/>
      <c r="I289" s="97">
        <f t="shared" si="94"/>
        <v>0</v>
      </c>
      <c r="J289" s="97">
        <f t="shared" si="95"/>
        <v>0</v>
      </c>
    </row>
    <row r="290" spans="1:25" ht="31.5">
      <c r="A290" s="67">
        <v>92642</v>
      </c>
      <c r="B290" s="81" t="s">
        <v>13</v>
      </c>
      <c r="C290" s="82" t="s">
        <v>1467</v>
      </c>
      <c r="D290" s="63" t="s">
        <v>1128</v>
      </c>
      <c r="E290" s="300" t="s">
        <v>71</v>
      </c>
      <c r="F290" s="319">
        <v>5</v>
      </c>
      <c r="G290" s="86">
        <f t="shared" si="93"/>
        <v>0.24940000000000001</v>
      </c>
      <c r="H290" s="390"/>
      <c r="I290" s="97">
        <f t="shared" si="94"/>
        <v>0</v>
      </c>
      <c r="J290" s="97">
        <f t="shared" si="95"/>
        <v>0</v>
      </c>
    </row>
    <row r="291" spans="1:25" ht="31.5">
      <c r="A291" s="67">
        <v>92896</v>
      </c>
      <c r="B291" s="81" t="s">
        <v>13</v>
      </c>
      <c r="C291" s="82" t="s">
        <v>1468</v>
      </c>
      <c r="D291" s="63" t="s">
        <v>1129</v>
      </c>
      <c r="E291" s="300" t="s">
        <v>71</v>
      </c>
      <c r="F291" s="319">
        <v>4</v>
      </c>
      <c r="G291" s="86">
        <f t="shared" si="93"/>
        <v>0.24940000000000001</v>
      </c>
      <c r="H291" s="390"/>
      <c r="I291" s="97">
        <f t="shared" si="94"/>
        <v>0</v>
      </c>
      <c r="J291" s="97">
        <f t="shared" si="95"/>
        <v>0</v>
      </c>
      <c r="K291" s="85"/>
      <c r="L291" s="85"/>
      <c r="M291" s="85"/>
      <c r="N291" s="85"/>
      <c r="O291" s="85"/>
      <c r="P291" s="85"/>
      <c r="Q291" s="85"/>
      <c r="R291" s="85"/>
      <c r="S291" s="85"/>
      <c r="T291" s="85"/>
      <c r="U291" s="85"/>
      <c r="V291" s="85"/>
      <c r="W291" s="85"/>
      <c r="X291" s="85"/>
      <c r="Y291" s="85"/>
    </row>
    <row r="292" spans="1:25" ht="31.5">
      <c r="A292" s="67">
        <v>94499</v>
      </c>
      <c r="B292" s="81" t="s">
        <v>13</v>
      </c>
      <c r="C292" s="82" t="s">
        <v>1469</v>
      </c>
      <c r="D292" s="63" t="s">
        <v>940</v>
      </c>
      <c r="E292" s="300" t="s">
        <v>71</v>
      </c>
      <c r="F292" s="319">
        <v>2</v>
      </c>
      <c r="G292" s="86">
        <f t="shared" si="93"/>
        <v>0.24940000000000001</v>
      </c>
      <c r="H292" s="390"/>
      <c r="I292" s="97">
        <f t="shared" si="94"/>
        <v>0</v>
      </c>
      <c r="J292" s="97">
        <f t="shared" si="95"/>
        <v>0</v>
      </c>
      <c r="K292" s="85"/>
      <c r="L292" s="85"/>
      <c r="M292" s="85"/>
      <c r="N292" s="85"/>
      <c r="O292" s="85"/>
      <c r="P292" s="85"/>
      <c r="Q292" s="85"/>
      <c r="R292" s="85"/>
      <c r="S292" s="85"/>
      <c r="T292" s="85"/>
      <c r="U292" s="85"/>
      <c r="V292" s="85"/>
      <c r="W292" s="85"/>
      <c r="X292" s="85"/>
      <c r="Y292" s="85"/>
    </row>
    <row r="293" spans="1:25">
      <c r="A293" s="67">
        <v>99624</v>
      </c>
      <c r="B293" s="81" t="s">
        <v>13</v>
      </c>
      <c r="C293" s="82" t="s">
        <v>1470</v>
      </c>
      <c r="D293" s="63" t="s">
        <v>941</v>
      </c>
      <c r="E293" s="300" t="s">
        <v>71</v>
      </c>
      <c r="F293" s="319">
        <v>1</v>
      </c>
      <c r="G293" s="86">
        <f t="shared" si="93"/>
        <v>0.24940000000000001</v>
      </c>
      <c r="H293" s="390"/>
      <c r="I293" s="97">
        <f t="shared" si="94"/>
        <v>0</v>
      </c>
      <c r="J293" s="97">
        <f t="shared" si="95"/>
        <v>0</v>
      </c>
      <c r="K293" s="85"/>
      <c r="L293" s="85"/>
      <c r="M293" s="85"/>
      <c r="N293" s="85"/>
      <c r="O293" s="85"/>
      <c r="P293" s="85"/>
      <c r="Q293" s="85"/>
      <c r="R293" s="85"/>
      <c r="S293" s="85"/>
      <c r="T293" s="85"/>
      <c r="U293" s="85"/>
      <c r="V293" s="85"/>
      <c r="W293" s="85"/>
      <c r="X293" s="85"/>
      <c r="Y293" s="85"/>
    </row>
    <row r="294" spans="1:25" ht="31.5">
      <c r="A294" s="399" t="s">
        <v>1256</v>
      </c>
      <c r="B294" s="81" t="s">
        <v>1031</v>
      </c>
      <c r="C294" s="82" t="s">
        <v>1471</v>
      </c>
      <c r="D294" s="63" t="s">
        <v>938</v>
      </c>
      <c r="E294" s="300" t="s">
        <v>71</v>
      </c>
      <c r="F294" s="319">
        <v>5</v>
      </c>
      <c r="G294" s="86">
        <f t="shared" si="93"/>
        <v>0.24940000000000001</v>
      </c>
      <c r="H294" s="390"/>
      <c r="I294" s="97">
        <f t="shared" si="94"/>
        <v>0</v>
      </c>
      <c r="J294" s="97">
        <f t="shared" si="95"/>
        <v>0</v>
      </c>
      <c r="K294" s="85"/>
      <c r="L294" s="85"/>
      <c r="M294" s="85"/>
      <c r="N294" s="85"/>
      <c r="O294" s="85"/>
      <c r="P294" s="85"/>
      <c r="Q294" s="85"/>
      <c r="R294" s="85"/>
      <c r="S294" s="85"/>
      <c r="T294" s="85"/>
      <c r="U294" s="85"/>
      <c r="V294" s="85"/>
      <c r="W294" s="85"/>
      <c r="X294" s="85"/>
      <c r="Y294" s="85"/>
    </row>
    <row r="295" spans="1:25" ht="31.5">
      <c r="A295" s="398" t="s">
        <v>1242</v>
      </c>
      <c r="B295" s="81" t="s">
        <v>1031</v>
      </c>
      <c r="C295" s="82" t="s">
        <v>1472</v>
      </c>
      <c r="D295" s="63" t="s">
        <v>1130</v>
      </c>
      <c r="E295" s="300" t="s">
        <v>76</v>
      </c>
      <c r="F295" s="319">
        <v>18</v>
      </c>
      <c r="G295" s="86">
        <f t="shared" si="93"/>
        <v>0.24940000000000001</v>
      </c>
      <c r="H295" s="390"/>
      <c r="I295" s="97">
        <f t="shared" si="94"/>
        <v>0</v>
      </c>
      <c r="J295" s="97">
        <f t="shared" si="95"/>
        <v>0</v>
      </c>
      <c r="K295" s="85"/>
      <c r="L295" s="85"/>
      <c r="M295" s="85"/>
      <c r="N295" s="85"/>
      <c r="O295" s="85"/>
      <c r="P295" s="85"/>
      <c r="Q295" s="85"/>
      <c r="R295" s="85"/>
      <c r="S295" s="85"/>
      <c r="T295" s="85"/>
      <c r="U295" s="85"/>
      <c r="V295" s="85"/>
      <c r="W295" s="85"/>
      <c r="X295" s="85"/>
      <c r="Y295" s="85"/>
    </row>
    <row r="296" spans="1:25" ht="31.5">
      <c r="A296" s="67">
        <v>101912</v>
      </c>
      <c r="B296" s="81" t="s">
        <v>13</v>
      </c>
      <c r="C296" s="82" t="s">
        <v>1473</v>
      </c>
      <c r="D296" s="63" t="s">
        <v>1131</v>
      </c>
      <c r="E296" s="300" t="s">
        <v>71</v>
      </c>
      <c r="F296" s="319">
        <v>5</v>
      </c>
      <c r="G296" s="86">
        <f t="shared" si="93"/>
        <v>0.24940000000000001</v>
      </c>
      <c r="H296" s="390"/>
      <c r="I296" s="97">
        <f t="shared" si="94"/>
        <v>0</v>
      </c>
      <c r="J296" s="97">
        <f t="shared" si="95"/>
        <v>0</v>
      </c>
    </row>
    <row r="297" spans="1:25">
      <c r="A297" s="399" t="s">
        <v>1257</v>
      </c>
      <c r="B297" s="81" t="s">
        <v>1031</v>
      </c>
      <c r="C297" s="82" t="s">
        <v>1474</v>
      </c>
      <c r="D297" s="63" t="s">
        <v>1132</v>
      </c>
      <c r="E297" s="300" t="s">
        <v>71</v>
      </c>
      <c r="F297" s="319">
        <v>1</v>
      </c>
      <c r="G297" s="86">
        <f t="shared" si="93"/>
        <v>0.24940000000000001</v>
      </c>
      <c r="H297" s="390"/>
      <c r="I297" s="97">
        <f t="shared" si="94"/>
        <v>0</v>
      </c>
      <c r="J297" s="97">
        <f t="shared" si="95"/>
        <v>0</v>
      </c>
      <c r="K297" s="85"/>
      <c r="L297" s="85"/>
      <c r="M297" s="85"/>
      <c r="N297" s="85"/>
      <c r="O297" s="85"/>
      <c r="P297" s="85"/>
      <c r="Q297" s="85"/>
      <c r="R297" s="85"/>
      <c r="S297" s="85"/>
      <c r="T297" s="85"/>
      <c r="U297" s="85"/>
      <c r="V297" s="85"/>
      <c r="W297" s="85"/>
      <c r="X297" s="85"/>
      <c r="Y297" s="85"/>
    </row>
    <row r="298" spans="1:25">
      <c r="A298" s="81"/>
      <c r="B298" s="81"/>
      <c r="C298" s="18" t="s">
        <v>1011</v>
      </c>
      <c r="D298" s="21" t="s">
        <v>939</v>
      </c>
      <c r="E298" s="101"/>
      <c r="F298" s="300"/>
      <c r="G298" s="86"/>
      <c r="H298" s="98"/>
      <c r="I298" s="97"/>
      <c r="J298" s="97"/>
      <c r="K298" s="85"/>
      <c r="L298" s="85"/>
      <c r="M298" s="85"/>
      <c r="N298" s="85"/>
      <c r="O298" s="85"/>
      <c r="P298" s="85"/>
      <c r="Q298" s="85"/>
      <c r="R298" s="85"/>
      <c r="S298" s="85"/>
      <c r="T298" s="85"/>
      <c r="U298" s="85"/>
      <c r="V298" s="85"/>
      <c r="W298" s="85"/>
      <c r="X298" s="85"/>
      <c r="Y298" s="85"/>
    </row>
    <row r="299" spans="1:25">
      <c r="A299" s="81">
        <v>101913</v>
      </c>
      <c r="B299" s="81" t="s">
        <v>13</v>
      </c>
      <c r="C299" s="82" t="s">
        <v>1475</v>
      </c>
      <c r="D299" s="63" t="s">
        <v>1133</v>
      </c>
      <c r="E299" s="81" t="s">
        <v>71</v>
      </c>
      <c r="F299" s="319">
        <v>1</v>
      </c>
      <c r="G299" s="86">
        <f t="shared" si="93"/>
        <v>0.24940000000000001</v>
      </c>
      <c r="H299" s="390"/>
      <c r="I299" s="97">
        <f>H299*(1+G299)</f>
        <v>0</v>
      </c>
      <c r="J299" s="97">
        <f t="shared" si="95"/>
        <v>0</v>
      </c>
      <c r="K299" s="85"/>
      <c r="L299" s="85"/>
      <c r="M299" s="85"/>
      <c r="N299" s="85"/>
      <c r="O299" s="85"/>
      <c r="P299" s="85"/>
      <c r="Q299" s="85"/>
      <c r="R299" s="85"/>
      <c r="S299" s="85"/>
      <c r="T299" s="85"/>
      <c r="U299" s="85"/>
      <c r="V299" s="85"/>
      <c r="W299" s="85"/>
      <c r="X299" s="85"/>
      <c r="Y299" s="85"/>
    </row>
    <row r="300" spans="1:25" ht="31.5">
      <c r="A300" s="81">
        <v>94499</v>
      </c>
      <c r="B300" s="81" t="s">
        <v>13</v>
      </c>
      <c r="C300" s="82" t="s">
        <v>1476</v>
      </c>
      <c r="D300" s="63" t="s">
        <v>940</v>
      </c>
      <c r="E300" s="81" t="s">
        <v>71</v>
      </c>
      <c r="F300" s="319">
        <v>1</v>
      </c>
      <c r="G300" s="86">
        <f t="shared" si="93"/>
        <v>0.24940000000000001</v>
      </c>
      <c r="H300" s="390"/>
      <c r="I300" s="97">
        <f t="shared" ref="I300:I303" si="96">H300*(1+G300)</f>
        <v>0</v>
      </c>
      <c r="J300" s="97">
        <f t="shared" si="95"/>
        <v>0</v>
      </c>
      <c r="K300" s="85"/>
      <c r="L300" s="85"/>
      <c r="M300" s="85"/>
      <c r="N300" s="85"/>
      <c r="O300" s="85"/>
      <c r="P300" s="85"/>
      <c r="Q300" s="85"/>
      <c r="R300" s="85"/>
      <c r="S300" s="85"/>
      <c r="T300" s="85"/>
      <c r="U300" s="85"/>
      <c r="V300" s="85"/>
      <c r="W300" s="85"/>
      <c r="X300" s="85"/>
      <c r="Y300" s="85"/>
    </row>
    <row r="301" spans="1:25">
      <c r="A301" s="81">
        <v>99624</v>
      </c>
      <c r="B301" s="81" t="s">
        <v>13</v>
      </c>
      <c r="C301" s="82" t="s">
        <v>1477</v>
      </c>
      <c r="D301" s="63" t="s">
        <v>941</v>
      </c>
      <c r="E301" s="81" t="s">
        <v>71</v>
      </c>
      <c r="F301" s="319">
        <v>1</v>
      </c>
      <c r="G301" s="86">
        <f t="shared" si="93"/>
        <v>0.24940000000000001</v>
      </c>
      <c r="H301" s="390"/>
      <c r="I301" s="97">
        <f t="shared" si="96"/>
        <v>0</v>
      </c>
      <c r="J301" s="97">
        <f t="shared" si="95"/>
        <v>0</v>
      </c>
      <c r="K301" s="85"/>
      <c r="L301" s="85"/>
      <c r="M301" s="85"/>
      <c r="N301" s="85"/>
      <c r="O301" s="85"/>
      <c r="P301" s="85"/>
      <c r="Q301" s="85"/>
      <c r="R301" s="85"/>
      <c r="S301" s="85"/>
      <c r="T301" s="85"/>
      <c r="U301" s="85"/>
      <c r="V301" s="85"/>
      <c r="W301" s="85"/>
      <c r="X301" s="85"/>
      <c r="Y301" s="85"/>
    </row>
    <row r="302" spans="1:25" ht="31.5">
      <c r="A302" s="398" t="s">
        <v>1258</v>
      </c>
      <c r="B302" s="81" t="s">
        <v>1031</v>
      </c>
      <c r="C302" s="82" t="s">
        <v>1478</v>
      </c>
      <c r="D302" s="63" t="s">
        <v>1134</v>
      </c>
      <c r="E302" s="81" t="s">
        <v>71</v>
      </c>
      <c r="F302" s="319">
        <v>1</v>
      </c>
      <c r="G302" s="86">
        <f t="shared" si="93"/>
        <v>0.24940000000000001</v>
      </c>
      <c r="H302" s="390"/>
      <c r="I302" s="97">
        <f t="shared" si="96"/>
        <v>0</v>
      </c>
      <c r="J302" s="97">
        <f t="shared" si="95"/>
        <v>0</v>
      </c>
    </row>
    <row r="303" spans="1:25" ht="31.5">
      <c r="A303" s="398" t="s">
        <v>1259</v>
      </c>
      <c r="B303" s="81" t="s">
        <v>1031</v>
      </c>
      <c r="C303" s="82" t="s">
        <v>1479</v>
      </c>
      <c r="D303" s="63" t="s">
        <v>1135</v>
      </c>
      <c r="E303" s="81" t="s">
        <v>76</v>
      </c>
      <c r="F303" s="319">
        <v>6.2</v>
      </c>
      <c r="G303" s="86">
        <f t="shared" si="93"/>
        <v>0.24940000000000001</v>
      </c>
      <c r="H303" s="390"/>
      <c r="I303" s="97">
        <f t="shared" si="96"/>
        <v>0</v>
      </c>
      <c r="J303" s="97">
        <f t="shared" si="95"/>
        <v>0</v>
      </c>
    </row>
    <row r="304" spans="1:25">
      <c r="A304" s="81"/>
      <c r="B304" s="81"/>
      <c r="C304" s="18" t="s">
        <v>533</v>
      </c>
      <c r="D304" s="21" t="s">
        <v>1136</v>
      </c>
      <c r="E304" s="300"/>
      <c r="F304" s="300"/>
      <c r="G304" s="86"/>
      <c r="H304" s="98"/>
      <c r="I304" s="97"/>
      <c r="J304" s="97"/>
    </row>
    <row r="305" spans="1:10" ht="19.5" customHeight="1">
      <c r="A305" s="67">
        <v>97599</v>
      </c>
      <c r="B305" s="81" t="s">
        <v>70</v>
      </c>
      <c r="C305" s="82" t="s">
        <v>1480</v>
      </c>
      <c r="D305" s="63" t="s">
        <v>1137</v>
      </c>
      <c r="E305" s="300" t="s">
        <v>71</v>
      </c>
      <c r="F305" s="319">
        <v>72</v>
      </c>
      <c r="G305" s="86">
        <f t="shared" si="93"/>
        <v>0.24940000000000001</v>
      </c>
      <c r="H305" s="390"/>
      <c r="I305" s="97">
        <f t="shared" ref="I305:I318" si="97">H305*(1+G305)</f>
        <v>0</v>
      </c>
      <c r="J305" s="97">
        <f t="shared" si="95"/>
        <v>0</v>
      </c>
    </row>
    <row r="306" spans="1:10">
      <c r="A306" s="399" t="s">
        <v>1260</v>
      </c>
      <c r="B306" s="81" t="s">
        <v>70</v>
      </c>
      <c r="C306" s="82" t="s">
        <v>1481</v>
      </c>
      <c r="D306" s="63" t="s">
        <v>1138</v>
      </c>
      <c r="E306" s="300" t="s">
        <v>71</v>
      </c>
      <c r="F306" s="319">
        <v>14</v>
      </c>
      <c r="G306" s="86">
        <f t="shared" si="93"/>
        <v>0.24940000000000001</v>
      </c>
      <c r="H306" s="390"/>
      <c r="I306" s="97">
        <f t="shared" si="97"/>
        <v>0</v>
      </c>
      <c r="J306" s="97">
        <f t="shared" si="95"/>
        <v>0</v>
      </c>
    </row>
    <row r="307" spans="1:10">
      <c r="A307" s="81"/>
      <c r="B307" s="81"/>
      <c r="C307" s="18" t="s">
        <v>1482</v>
      </c>
      <c r="D307" s="21" t="s">
        <v>1139</v>
      </c>
      <c r="E307" s="300"/>
      <c r="F307" s="300"/>
      <c r="G307" s="86"/>
      <c r="H307" s="98"/>
      <c r="I307" s="97"/>
      <c r="J307" s="97"/>
    </row>
    <row r="308" spans="1:10">
      <c r="A308" s="399" t="s">
        <v>1261</v>
      </c>
      <c r="B308" s="81" t="s">
        <v>1031</v>
      </c>
      <c r="C308" s="82" t="s">
        <v>1483</v>
      </c>
      <c r="D308" s="63" t="s">
        <v>934</v>
      </c>
      <c r="E308" s="300" t="s">
        <v>71</v>
      </c>
      <c r="F308" s="319">
        <v>5</v>
      </c>
      <c r="G308" s="86">
        <f t="shared" ref="G308:G320" si="98">$J$4</f>
        <v>0.24940000000000001</v>
      </c>
      <c r="H308" s="390"/>
      <c r="I308" s="97">
        <f t="shared" si="97"/>
        <v>0</v>
      </c>
      <c r="J308" s="97">
        <f t="shared" ref="J308:J320" si="99">F308*I308</f>
        <v>0</v>
      </c>
    </row>
    <row r="309" spans="1:10">
      <c r="A309" s="399" t="s">
        <v>1262</v>
      </c>
      <c r="B309" s="67" t="s">
        <v>1031</v>
      </c>
      <c r="C309" s="82" t="s">
        <v>1484</v>
      </c>
      <c r="D309" s="63" t="s">
        <v>935</v>
      </c>
      <c r="E309" s="300" t="s">
        <v>71</v>
      </c>
      <c r="F309" s="135">
        <v>5</v>
      </c>
      <c r="G309" s="86">
        <f t="shared" si="98"/>
        <v>0.24940000000000001</v>
      </c>
      <c r="H309" s="392"/>
      <c r="I309" s="89">
        <f t="shared" si="97"/>
        <v>0</v>
      </c>
      <c r="J309" s="97">
        <f t="shared" si="99"/>
        <v>0</v>
      </c>
    </row>
    <row r="310" spans="1:10">
      <c r="A310" s="399" t="s">
        <v>1263</v>
      </c>
      <c r="B310" s="67" t="s">
        <v>1031</v>
      </c>
      <c r="C310" s="82" t="s">
        <v>1485</v>
      </c>
      <c r="D310" s="63" t="s">
        <v>936</v>
      </c>
      <c r="E310" s="300" t="s">
        <v>71</v>
      </c>
      <c r="F310" s="135">
        <v>1</v>
      </c>
      <c r="G310" s="86">
        <f t="shared" si="98"/>
        <v>0.24940000000000001</v>
      </c>
      <c r="H310" s="392"/>
      <c r="I310" s="89">
        <f t="shared" si="97"/>
        <v>0</v>
      </c>
      <c r="J310" s="97">
        <f t="shared" si="99"/>
        <v>0</v>
      </c>
    </row>
    <row r="311" spans="1:10">
      <c r="A311" s="399" t="s">
        <v>1264</v>
      </c>
      <c r="B311" s="81" t="s">
        <v>1031</v>
      </c>
      <c r="C311" s="82" t="s">
        <v>1486</v>
      </c>
      <c r="D311" s="63" t="s">
        <v>937</v>
      </c>
      <c r="E311" s="300" t="s">
        <v>71</v>
      </c>
      <c r="F311" s="319">
        <v>1</v>
      </c>
      <c r="G311" s="86">
        <f t="shared" si="98"/>
        <v>0.24940000000000001</v>
      </c>
      <c r="H311" s="390"/>
      <c r="I311" s="89">
        <f t="shared" si="97"/>
        <v>0</v>
      </c>
      <c r="J311" s="97">
        <f t="shared" si="99"/>
        <v>0</v>
      </c>
    </row>
    <row r="312" spans="1:10">
      <c r="A312" s="399" t="s">
        <v>1265</v>
      </c>
      <c r="B312" s="81" t="s">
        <v>1031</v>
      </c>
      <c r="C312" s="82" t="s">
        <v>1487</v>
      </c>
      <c r="D312" s="63" t="s">
        <v>1140</v>
      </c>
      <c r="E312" s="300" t="s">
        <v>71</v>
      </c>
      <c r="F312" s="319">
        <v>5</v>
      </c>
      <c r="G312" s="86">
        <f t="shared" si="98"/>
        <v>0.24940000000000001</v>
      </c>
      <c r="H312" s="390"/>
      <c r="I312" s="97">
        <f t="shared" si="97"/>
        <v>0</v>
      </c>
      <c r="J312" s="97">
        <f t="shared" si="99"/>
        <v>0</v>
      </c>
    </row>
    <row r="313" spans="1:10">
      <c r="A313" s="81"/>
      <c r="B313" s="81"/>
      <c r="C313" s="18" t="s">
        <v>1488</v>
      </c>
      <c r="D313" s="21" t="s">
        <v>1142</v>
      </c>
      <c r="E313" s="300"/>
      <c r="F313" s="300"/>
      <c r="G313" s="86"/>
      <c r="H313" s="98"/>
      <c r="I313" s="97"/>
      <c r="J313" s="97"/>
    </row>
    <row r="314" spans="1:10" ht="31.5">
      <c r="A314" s="67">
        <v>101907</v>
      </c>
      <c r="B314" s="81" t="s">
        <v>13</v>
      </c>
      <c r="C314" s="82" t="s">
        <v>1489</v>
      </c>
      <c r="D314" s="63" t="s">
        <v>1143</v>
      </c>
      <c r="E314" s="300" t="s">
        <v>71</v>
      </c>
      <c r="F314" s="319">
        <v>1</v>
      </c>
      <c r="G314" s="86">
        <f t="shared" si="98"/>
        <v>0.24940000000000001</v>
      </c>
      <c r="H314" s="390"/>
      <c r="I314" s="97">
        <f t="shared" si="97"/>
        <v>0</v>
      </c>
      <c r="J314" s="97">
        <f t="shared" si="99"/>
        <v>0</v>
      </c>
    </row>
    <row r="315" spans="1:10" ht="31.5">
      <c r="A315" s="81">
        <v>101905</v>
      </c>
      <c r="B315" s="81" t="s">
        <v>13</v>
      </c>
      <c r="C315" s="82" t="s">
        <v>1490</v>
      </c>
      <c r="D315" s="63" t="s">
        <v>1144</v>
      </c>
      <c r="E315" s="300" t="s">
        <v>71</v>
      </c>
      <c r="F315" s="319">
        <v>12</v>
      </c>
      <c r="G315" s="86">
        <f t="shared" si="98"/>
        <v>0.24940000000000001</v>
      </c>
      <c r="H315" s="390"/>
      <c r="I315" s="97">
        <f t="shared" si="97"/>
        <v>0</v>
      </c>
      <c r="J315" s="97">
        <f t="shared" si="99"/>
        <v>0</v>
      </c>
    </row>
    <row r="316" spans="1:10" ht="31.5">
      <c r="A316" s="81">
        <v>101909</v>
      </c>
      <c r="B316" s="81" t="s">
        <v>13</v>
      </c>
      <c r="C316" s="82" t="s">
        <v>1491</v>
      </c>
      <c r="D316" s="63" t="s">
        <v>1145</v>
      </c>
      <c r="E316" s="300" t="s">
        <v>71</v>
      </c>
      <c r="F316" s="319">
        <v>20</v>
      </c>
      <c r="G316" s="86">
        <f t="shared" si="98"/>
        <v>0.24940000000000001</v>
      </c>
      <c r="H316" s="390"/>
      <c r="I316" s="97">
        <f t="shared" si="97"/>
        <v>0</v>
      </c>
      <c r="J316" s="97">
        <f t="shared" si="99"/>
        <v>0</v>
      </c>
    </row>
    <row r="317" spans="1:10">
      <c r="A317" s="67">
        <v>102491</v>
      </c>
      <c r="B317" s="81" t="s">
        <v>13</v>
      </c>
      <c r="C317" s="82" t="s">
        <v>1492</v>
      </c>
      <c r="D317" s="63" t="s">
        <v>1146</v>
      </c>
      <c r="E317" s="300" t="s">
        <v>76</v>
      </c>
      <c r="F317" s="319">
        <v>25</v>
      </c>
      <c r="G317" s="86">
        <f t="shared" si="98"/>
        <v>0.24940000000000001</v>
      </c>
      <c r="H317" s="390"/>
      <c r="I317" s="97">
        <f t="shared" si="97"/>
        <v>0</v>
      </c>
      <c r="J317" s="97">
        <f t="shared" si="99"/>
        <v>0</v>
      </c>
    </row>
    <row r="318" spans="1:10">
      <c r="A318" s="399" t="s">
        <v>1141</v>
      </c>
      <c r="B318" s="81" t="s">
        <v>13</v>
      </c>
      <c r="C318" s="82" t="s">
        <v>1493</v>
      </c>
      <c r="D318" s="63" t="s">
        <v>1147</v>
      </c>
      <c r="E318" s="300" t="s">
        <v>71</v>
      </c>
      <c r="F318" s="319">
        <v>33</v>
      </c>
      <c r="G318" s="86">
        <f t="shared" si="98"/>
        <v>0.24940000000000001</v>
      </c>
      <c r="H318" s="390"/>
      <c r="I318" s="97">
        <f t="shared" si="97"/>
        <v>0</v>
      </c>
      <c r="J318" s="97">
        <f t="shared" si="99"/>
        <v>0</v>
      </c>
    </row>
    <row r="319" spans="1:10">
      <c r="A319" s="81"/>
      <c r="B319" s="81"/>
      <c r="C319" s="18" t="s">
        <v>1494</v>
      </c>
      <c r="D319" s="21" t="s">
        <v>1148</v>
      </c>
      <c r="E319" s="300"/>
      <c r="F319" s="300"/>
      <c r="G319" s="86"/>
      <c r="H319" s="98"/>
      <c r="I319" s="97"/>
      <c r="J319" s="97"/>
    </row>
    <row r="320" spans="1:10" ht="31.5">
      <c r="A320" s="399" t="s">
        <v>1266</v>
      </c>
      <c r="B320" s="81" t="s">
        <v>1031</v>
      </c>
      <c r="C320" s="82" t="s">
        <v>1495</v>
      </c>
      <c r="D320" s="63" t="s">
        <v>933</v>
      </c>
      <c r="E320" s="300" t="s">
        <v>71</v>
      </c>
      <c r="F320" s="319">
        <v>93</v>
      </c>
      <c r="G320" s="86">
        <f t="shared" si="98"/>
        <v>0.24940000000000001</v>
      </c>
      <c r="H320" s="390"/>
      <c r="I320" s="97">
        <f>H320*(1+G320)</f>
        <v>0</v>
      </c>
      <c r="J320" s="97">
        <f t="shared" si="99"/>
        <v>0</v>
      </c>
    </row>
    <row r="321" spans="1:10">
      <c r="A321" s="101"/>
      <c r="B321" s="101"/>
      <c r="C321" s="35"/>
      <c r="D321" s="19"/>
      <c r="E321" s="101"/>
      <c r="F321" s="102"/>
      <c r="G321" s="102"/>
      <c r="H321" s="327" t="s">
        <v>15</v>
      </c>
      <c r="I321" s="328"/>
      <c r="J321" s="328">
        <f>SUM(J288:J320)</f>
        <v>0</v>
      </c>
    </row>
    <row r="322" spans="1:10">
      <c r="A322" s="381" t="s">
        <v>931</v>
      </c>
      <c r="B322" s="382"/>
      <c r="C322" s="382"/>
      <c r="D322" s="382"/>
      <c r="E322" s="382"/>
      <c r="F322" s="382"/>
      <c r="G322" s="382"/>
      <c r="H322" s="383"/>
      <c r="I322" s="506">
        <f>SUM(J287:J321)/2</f>
        <v>0</v>
      </c>
      <c r="J322" s="507"/>
    </row>
    <row r="323" spans="1:10" ht="21">
      <c r="A323" s="384" t="s">
        <v>127</v>
      </c>
      <c r="B323" s="385"/>
      <c r="C323" s="385"/>
      <c r="D323" s="385"/>
      <c r="E323" s="385"/>
      <c r="F323" s="385"/>
      <c r="G323" s="385"/>
      <c r="H323" s="386"/>
      <c r="I323" s="504">
        <f>SUM(J20,I75,I121,J213,I273,I279,I284,I322)</f>
        <v>0</v>
      </c>
      <c r="J323" s="505"/>
    </row>
  </sheetData>
  <mergeCells count="22">
    <mergeCell ref="E8:J8"/>
    <mergeCell ref="H4:I4"/>
    <mergeCell ref="H5:I5"/>
    <mergeCell ref="A21:J21"/>
    <mergeCell ref="I279:J279"/>
    <mergeCell ref="A8:B8"/>
    <mergeCell ref="C8:D8"/>
    <mergeCell ref="F6:I7"/>
    <mergeCell ref="A1:J2"/>
    <mergeCell ref="B3:D3"/>
    <mergeCell ref="B4:D4"/>
    <mergeCell ref="B5:D5"/>
    <mergeCell ref="B6:D6"/>
    <mergeCell ref="E3:F3"/>
    <mergeCell ref="E4:F4"/>
    <mergeCell ref="H3:I3"/>
    <mergeCell ref="I323:J323"/>
    <mergeCell ref="I75:J75"/>
    <mergeCell ref="I121:J121"/>
    <mergeCell ref="I273:J273"/>
    <mergeCell ref="I322:J322"/>
    <mergeCell ref="I284:J284"/>
  </mergeCells>
  <printOptions horizontalCentered="1"/>
  <pageMargins left="0.59055118110236227" right="0.11811023622047245" top="0.51181102362204722" bottom="0.98425196850393704" header="0.31496062992125984" footer="0.31496062992125984"/>
  <pageSetup paperSize="9" scale="65" orientation="landscape" horizontalDpi="300" verticalDpi="300" r:id="rId1"/>
  <headerFooter>
    <oddFooter>&amp;L&amp;G&amp;C&amp;"-,Negrito"&amp;9André da Silva Luz
 &amp;"-,Regular"Engenheiro Civil 
CREA MT046791&amp;R&amp;P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view="pageBreakPreview" topLeftCell="A28" zoomScale="90" zoomScaleNormal="80" zoomScaleSheetLayoutView="90" workbookViewId="0">
      <selection activeCell="A35" sqref="A35"/>
    </sheetView>
  </sheetViews>
  <sheetFormatPr defaultRowHeight="20.85" customHeight="1"/>
  <cols>
    <col min="1" max="1" width="10.140625" style="85" customWidth="1"/>
    <col min="2" max="2" width="28.5703125" style="85" customWidth="1"/>
    <col min="3" max="3" width="4" style="85" customWidth="1"/>
    <col min="4" max="4" width="2.7109375" style="85" customWidth="1"/>
    <col min="5" max="5" width="9.5703125" style="85" customWidth="1"/>
    <col min="6" max="6" width="15.7109375" style="85" customWidth="1"/>
    <col min="7" max="7" width="15.28515625" style="85" customWidth="1"/>
    <col min="8" max="8" width="11.7109375" style="85" customWidth="1"/>
    <col min="9" max="9" width="16.140625" style="85" customWidth="1"/>
    <col min="10" max="10" width="11.7109375" style="85" customWidth="1"/>
    <col min="11" max="11" width="9.140625" style="85"/>
    <col min="12" max="12" width="10" style="85" customWidth="1"/>
    <col min="13" max="13" width="12.140625" style="85" customWidth="1"/>
    <col min="14" max="14" width="9.140625" style="85"/>
    <col min="15" max="15" width="9.7109375" style="85" customWidth="1"/>
    <col min="16" max="16" width="11.85546875" style="85" customWidth="1"/>
    <col min="17" max="18" width="9.140625" style="85" customWidth="1"/>
    <col min="19" max="19" width="12.42578125" style="85" customWidth="1"/>
    <col min="20" max="21" width="9.140625" style="85"/>
    <col min="22" max="22" width="12.140625" style="85" customWidth="1"/>
    <col min="23" max="23" width="9.140625" style="85"/>
    <col min="24" max="24" width="9.85546875" style="85" customWidth="1"/>
    <col min="25" max="25" width="11.85546875" style="85" customWidth="1"/>
    <col min="26" max="26" width="9.140625" style="85"/>
    <col min="27" max="27" width="12.5703125" style="85" customWidth="1"/>
    <col min="28" max="16384" width="9.140625" style="85"/>
  </cols>
  <sheetData>
    <row r="1" spans="1:45" s="117" customFormat="1" ht="20.85" customHeight="1">
      <c r="A1" s="535" t="str">
        <f>Orçamento!A1</f>
        <v>PLANILHA ORÇAMENTÁRIA COMPLETA - ESCOLA MUNICIPAL MORADA DO BOSQUE II</v>
      </c>
      <c r="B1" s="536"/>
      <c r="C1" s="536"/>
      <c r="D1" s="536"/>
      <c r="E1" s="536"/>
      <c r="F1" s="536"/>
      <c r="G1" s="536"/>
      <c r="H1" s="536"/>
      <c r="I1" s="536"/>
      <c r="J1" s="536"/>
      <c r="K1" s="536"/>
      <c r="L1" s="536"/>
      <c r="AB1" s="156"/>
      <c r="AC1" s="156"/>
      <c r="AD1" s="156"/>
      <c r="AE1" s="156"/>
      <c r="AF1" s="156"/>
      <c r="AG1" s="156"/>
      <c r="AH1" s="156"/>
      <c r="AI1" s="156"/>
      <c r="AJ1" s="156"/>
      <c r="AK1" s="156"/>
      <c r="AL1" s="156"/>
      <c r="AM1" s="156"/>
      <c r="AN1" s="156"/>
      <c r="AO1" s="146"/>
      <c r="AP1" s="146"/>
      <c r="AQ1" s="146"/>
      <c r="AR1" s="146"/>
      <c r="AS1" s="146"/>
    </row>
    <row r="2" spans="1:45" s="117" customFormat="1" ht="20.85" customHeight="1">
      <c r="A2" s="535" t="s">
        <v>159</v>
      </c>
      <c r="B2" s="536"/>
      <c r="C2" s="536"/>
      <c r="D2" s="536"/>
      <c r="E2" s="536"/>
      <c r="F2" s="536"/>
      <c r="G2" s="536"/>
      <c r="H2" s="536"/>
      <c r="I2" s="536"/>
      <c r="J2" s="536"/>
      <c r="K2" s="536"/>
      <c r="L2" s="536"/>
      <c r="AB2" s="156"/>
      <c r="AC2" s="156"/>
      <c r="AD2" s="156"/>
      <c r="AE2" s="156"/>
      <c r="AF2" s="156"/>
      <c r="AG2" s="156"/>
      <c r="AH2" s="156"/>
      <c r="AI2" s="156"/>
      <c r="AJ2" s="156"/>
      <c r="AK2" s="156"/>
      <c r="AL2" s="156"/>
      <c r="AM2" s="156"/>
      <c r="AN2" s="156"/>
      <c r="AO2" s="146"/>
      <c r="AP2" s="146"/>
      <c r="AQ2" s="146"/>
      <c r="AR2" s="146"/>
      <c r="AS2" s="146"/>
    </row>
    <row r="3" spans="1:45" s="122" customFormat="1" ht="21" customHeight="1">
      <c r="A3" s="421" t="str">
        <f>Orçamento!A3</f>
        <v xml:space="preserve">Proprietário: </v>
      </c>
      <c r="B3" s="557" t="str">
        <f>Orçamento!$B$3</f>
        <v xml:space="preserve"> Prefeitura Municipal de Sorriso</v>
      </c>
      <c r="C3" s="557"/>
      <c r="D3" s="557"/>
      <c r="E3" s="540" t="s">
        <v>7</v>
      </c>
      <c r="F3" s="540"/>
      <c r="G3" s="119">
        <f>Orçamento!$G$3</f>
        <v>0</v>
      </c>
      <c r="H3" s="153" t="s">
        <v>9</v>
      </c>
      <c r="I3" s="121">
        <f>Orçamento!$J$3</f>
        <v>44552</v>
      </c>
      <c r="AB3" s="156"/>
      <c r="AC3" s="156"/>
      <c r="AD3" s="156"/>
      <c r="AE3" s="156"/>
      <c r="AF3" s="156"/>
      <c r="AG3" s="156"/>
      <c r="AH3" s="156"/>
      <c r="AI3" s="156"/>
      <c r="AJ3" s="156"/>
      <c r="AK3" s="156"/>
      <c r="AL3" s="156"/>
      <c r="AM3" s="156"/>
      <c r="AN3" s="156"/>
      <c r="AO3" s="25"/>
      <c r="AP3" s="25"/>
      <c r="AQ3" s="25"/>
      <c r="AR3" s="25"/>
      <c r="AS3" s="25"/>
    </row>
    <row r="4" spans="1:45" s="122" customFormat="1" ht="21" customHeight="1">
      <c r="A4" s="421" t="s">
        <v>129</v>
      </c>
      <c r="B4" s="516" t="str">
        <f>Orçamento!$B$4</f>
        <v>Construção da Escola Municipal Morada do Bosque II</v>
      </c>
      <c r="C4" s="516"/>
      <c r="D4" s="516"/>
      <c r="E4" s="516"/>
      <c r="F4" s="153" t="s">
        <v>8</v>
      </c>
      <c r="G4" s="119">
        <f>G3/B6</f>
        <v>0</v>
      </c>
      <c r="H4" s="153" t="s">
        <v>10</v>
      </c>
      <c r="I4" s="123">
        <f>'BDI - Serviços'!I24</f>
        <v>0.24940000000000001</v>
      </c>
      <c r="O4" s="152"/>
      <c r="P4" s="161"/>
      <c r="Q4" s="162"/>
      <c r="R4" s="162"/>
      <c r="S4" s="162"/>
      <c r="T4" s="162"/>
      <c r="U4" s="162"/>
      <c r="V4" s="162"/>
      <c r="W4" s="162"/>
      <c r="X4" s="162"/>
      <c r="Y4" s="162"/>
      <c r="Z4" s="162"/>
      <c r="AA4" s="162"/>
      <c r="AB4" s="156"/>
      <c r="AC4" s="156"/>
      <c r="AD4" s="156"/>
      <c r="AE4" s="156"/>
      <c r="AF4" s="156"/>
      <c r="AG4" s="156"/>
      <c r="AH4" s="156"/>
      <c r="AI4" s="156"/>
      <c r="AJ4" s="156"/>
      <c r="AK4" s="156"/>
      <c r="AL4" s="156"/>
      <c r="AM4" s="156"/>
      <c r="AN4" s="156"/>
      <c r="AO4" s="25"/>
      <c r="AP4" s="25"/>
      <c r="AQ4" s="25"/>
      <c r="AR4" s="25"/>
      <c r="AS4" s="25"/>
    </row>
    <row r="5" spans="1:45" s="122" customFormat="1" ht="32.25" customHeight="1">
      <c r="A5" s="421" t="str">
        <f>Orçamento!A5</f>
        <v>Local:</v>
      </c>
      <c r="B5" s="541" t="str">
        <f>Orçamento!$B$5</f>
        <v>Rua dos Carvalhos - Equip. Comunitário - Bairro Morada do Bosque II - Sorriso MT</v>
      </c>
      <c r="C5" s="541"/>
      <c r="D5" s="541"/>
      <c r="E5" s="541"/>
      <c r="F5" s="541"/>
      <c r="G5" s="541"/>
      <c r="H5" s="124" t="s">
        <v>11</v>
      </c>
      <c r="I5" s="516" t="e">
        <f>#REF!</f>
        <v>#REF!</v>
      </c>
      <c r="J5" s="516"/>
      <c r="K5" s="516"/>
      <c r="O5" s="152"/>
      <c r="P5" s="161"/>
      <c r="Q5" s="162"/>
      <c r="R5" s="162"/>
      <c r="S5" s="162"/>
      <c r="T5" s="162"/>
      <c r="U5" s="162"/>
      <c r="V5" s="162"/>
      <c r="W5" s="162"/>
      <c r="X5" s="162"/>
      <c r="Y5" s="162"/>
      <c r="Z5" s="162"/>
      <c r="AA5" s="162"/>
      <c r="AB5" s="25"/>
      <c r="AC5" s="25"/>
      <c r="AD5" s="25"/>
      <c r="AE5" s="25"/>
      <c r="AF5" s="25"/>
      <c r="AG5" s="25"/>
      <c r="AH5" s="25"/>
      <c r="AI5" s="25"/>
      <c r="AJ5" s="25"/>
      <c r="AK5" s="25"/>
      <c r="AL5" s="25"/>
      <c r="AM5" s="25"/>
      <c r="AN5" s="25"/>
      <c r="AO5" s="25"/>
      <c r="AP5" s="25"/>
      <c r="AQ5" s="25"/>
      <c r="AR5" s="25"/>
      <c r="AS5" s="25"/>
    </row>
    <row r="6" spans="1:45" s="122" customFormat="1" ht="21" customHeight="1">
      <c r="A6" s="421" t="str">
        <f>Orçamento!A6</f>
        <v xml:space="preserve">Área: </v>
      </c>
      <c r="B6" s="551">
        <f>Orçamento!$B$6</f>
        <v>4966.3</v>
      </c>
      <c r="C6" s="551"/>
      <c r="D6" s="551"/>
      <c r="E6" s="551"/>
      <c r="F6" s="552" t="str">
        <f>Orçamento!E8</f>
        <v>Arredondamentos: Opções → Avançado → Fórmulas → "Definir Precisão Conforme Exibido"</v>
      </c>
      <c r="G6" s="552"/>
      <c r="H6" s="552"/>
      <c r="I6" s="552"/>
      <c r="J6" s="552"/>
      <c r="K6" s="552"/>
      <c r="O6" s="152"/>
      <c r="P6" s="161"/>
      <c r="Q6" s="162"/>
      <c r="R6" s="162"/>
      <c r="S6" s="162"/>
      <c r="T6" s="162"/>
      <c r="U6" s="162"/>
      <c r="V6" s="162"/>
      <c r="W6" s="162"/>
      <c r="X6" s="162"/>
      <c r="Y6" s="162"/>
      <c r="Z6" s="162"/>
      <c r="AA6" s="162"/>
      <c r="AB6" s="25"/>
      <c r="AC6" s="25"/>
      <c r="AD6" s="25"/>
      <c r="AE6" s="25"/>
      <c r="AF6" s="25"/>
      <c r="AG6" s="25"/>
      <c r="AH6" s="25"/>
      <c r="AI6" s="25"/>
      <c r="AJ6" s="25"/>
      <c r="AK6" s="25"/>
      <c r="AL6" s="25"/>
      <c r="AM6" s="25"/>
      <c r="AN6" s="25"/>
      <c r="AO6" s="25"/>
      <c r="AP6" s="25"/>
      <c r="AQ6" s="25"/>
      <c r="AR6" s="25"/>
      <c r="AS6" s="25"/>
    </row>
    <row r="7" spans="1:45" s="122" customFormat="1" ht="21" customHeight="1">
      <c r="A7" s="553" t="str">
        <f>Orçamento!A8</f>
        <v xml:space="preserve">Responsável Técnico: </v>
      </c>
      <c r="B7" s="554"/>
      <c r="C7" s="555" t="str">
        <f>Orçamento!$C$8</f>
        <v>André da Silva Luz CREA MT046791</v>
      </c>
      <c r="D7" s="555"/>
      <c r="E7" s="555"/>
      <c r="F7" s="555"/>
      <c r="G7" s="555"/>
      <c r="H7" s="555"/>
      <c r="I7" s="555"/>
      <c r="J7" s="555"/>
      <c r="K7" s="555"/>
      <c r="L7" s="555"/>
      <c r="O7" s="152"/>
      <c r="P7" s="161"/>
      <c r="Q7" s="162"/>
      <c r="R7" s="162"/>
      <c r="S7" s="162"/>
      <c r="T7" s="162"/>
      <c r="U7" s="162"/>
      <c r="V7" s="162"/>
      <c r="W7" s="162"/>
      <c r="X7" s="162"/>
      <c r="Y7" s="162"/>
      <c r="Z7" s="162"/>
      <c r="AA7" s="162"/>
      <c r="AB7" s="25"/>
      <c r="AC7" s="25"/>
      <c r="AD7" s="25"/>
      <c r="AE7" s="25"/>
      <c r="AF7" s="25"/>
      <c r="AG7" s="25"/>
      <c r="AH7" s="25"/>
      <c r="AI7" s="25"/>
      <c r="AJ7" s="25"/>
      <c r="AK7" s="25"/>
      <c r="AL7" s="25"/>
      <c r="AM7" s="25"/>
      <c r="AN7" s="25"/>
      <c r="AO7" s="25"/>
      <c r="AP7" s="25"/>
      <c r="AQ7" s="25"/>
      <c r="AR7" s="25"/>
      <c r="AS7" s="25"/>
    </row>
    <row r="8" spans="1:45" ht="20.85" customHeight="1">
      <c r="A8" s="157"/>
      <c r="B8" s="158"/>
      <c r="C8" s="159"/>
      <c r="D8" s="160"/>
      <c r="E8" s="154"/>
      <c r="F8" s="158"/>
      <c r="G8" s="158"/>
      <c r="H8" s="158"/>
      <c r="I8" s="158"/>
      <c r="J8" s="154"/>
      <c r="K8" s="154"/>
      <c r="L8" s="154"/>
      <c r="M8" s="154"/>
      <c r="N8" s="154"/>
      <c r="O8" s="155"/>
      <c r="P8" s="161"/>
      <c r="Q8" s="162"/>
      <c r="R8" s="162"/>
      <c r="S8" s="162"/>
      <c r="T8" s="162"/>
      <c r="U8" s="162"/>
      <c r="V8" s="162"/>
      <c r="W8" s="162"/>
      <c r="X8" s="162"/>
      <c r="Y8" s="162"/>
      <c r="Z8" s="162"/>
      <c r="AA8" s="162"/>
      <c r="AB8" s="25"/>
      <c r="AC8" s="25"/>
      <c r="AD8" s="25"/>
      <c r="AE8" s="25"/>
      <c r="AF8" s="25"/>
      <c r="AG8" s="25"/>
      <c r="AH8" s="25"/>
      <c r="AI8" s="25"/>
      <c r="AJ8" s="25"/>
      <c r="AK8" s="25"/>
      <c r="AL8" s="25"/>
      <c r="AM8" s="25"/>
      <c r="AN8" s="25"/>
      <c r="AO8" s="25"/>
      <c r="AP8" s="25"/>
      <c r="AQ8" s="25"/>
      <c r="AR8" s="25"/>
      <c r="AS8" s="25"/>
    </row>
    <row r="9" spans="1:45" s="31" customFormat="1" ht="20.85" customHeight="1">
      <c r="A9" s="542" t="s">
        <v>23</v>
      </c>
      <c r="B9" s="542" t="s">
        <v>158</v>
      </c>
      <c r="C9" s="542"/>
      <c r="D9" s="542"/>
      <c r="E9" s="542"/>
      <c r="F9" s="542"/>
      <c r="G9" s="542" t="s">
        <v>24</v>
      </c>
      <c r="H9" s="542"/>
      <c r="I9" s="542" t="s">
        <v>25</v>
      </c>
      <c r="J9" s="539">
        <v>30</v>
      </c>
      <c r="K9" s="539"/>
      <c r="L9" s="539"/>
      <c r="M9" s="539">
        <f>J9+30</f>
        <v>60</v>
      </c>
      <c r="N9" s="539"/>
      <c r="O9" s="539"/>
      <c r="P9" s="539">
        <f>M9+30</f>
        <v>90</v>
      </c>
      <c r="Q9" s="539"/>
      <c r="R9" s="539"/>
      <c r="S9" s="539">
        <f>P9+30</f>
        <v>120</v>
      </c>
      <c r="T9" s="539"/>
      <c r="U9" s="539"/>
      <c r="V9" s="539">
        <f>S9+30</f>
        <v>150</v>
      </c>
      <c r="W9" s="539"/>
      <c r="X9" s="539"/>
      <c r="Y9" s="539">
        <f>V9+30</f>
        <v>180</v>
      </c>
      <c r="Z9" s="539"/>
      <c r="AA9" s="539"/>
      <c r="AB9" s="533"/>
      <c r="AC9" s="533"/>
      <c r="AD9" s="533"/>
      <c r="AE9" s="17"/>
      <c r="AF9" s="17"/>
      <c r="AG9" s="17"/>
      <c r="AH9" s="17"/>
      <c r="AI9" s="17"/>
      <c r="AJ9" s="17"/>
      <c r="AK9" s="17"/>
      <c r="AL9" s="17"/>
      <c r="AM9" s="17"/>
      <c r="AN9" s="17"/>
      <c r="AO9" s="17"/>
      <c r="AP9" s="17"/>
      <c r="AQ9" s="17"/>
      <c r="AR9" s="17"/>
      <c r="AS9" s="17"/>
    </row>
    <row r="10" spans="1:45" s="31" customFormat="1" ht="20.85" customHeight="1">
      <c r="A10" s="543"/>
      <c r="B10" s="543"/>
      <c r="C10" s="543"/>
      <c r="D10" s="543"/>
      <c r="E10" s="543"/>
      <c r="F10" s="543"/>
      <c r="G10" s="543"/>
      <c r="H10" s="543"/>
      <c r="I10" s="543"/>
      <c r="J10" s="314" t="s">
        <v>57</v>
      </c>
      <c r="K10" s="314" t="s">
        <v>56</v>
      </c>
      <c r="L10" s="314" t="s">
        <v>58</v>
      </c>
      <c r="M10" s="314" t="s">
        <v>57</v>
      </c>
      <c r="N10" s="314" t="s">
        <v>56</v>
      </c>
      <c r="O10" s="314" t="s">
        <v>58</v>
      </c>
      <c r="P10" s="314" t="s">
        <v>57</v>
      </c>
      <c r="Q10" s="314" t="s">
        <v>56</v>
      </c>
      <c r="R10" s="314" t="s">
        <v>58</v>
      </c>
      <c r="S10" s="314" t="s">
        <v>57</v>
      </c>
      <c r="T10" s="314" t="s">
        <v>56</v>
      </c>
      <c r="U10" s="314" t="s">
        <v>58</v>
      </c>
      <c r="V10" s="314" t="s">
        <v>57</v>
      </c>
      <c r="W10" s="314" t="s">
        <v>56</v>
      </c>
      <c r="X10" s="314" t="s">
        <v>58</v>
      </c>
      <c r="Y10" s="314" t="s">
        <v>57</v>
      </c>
      <c r="Z10" s="314" t="s">
        <v>56</v>
      </c>
      <c r="AA10" s="314" t="s">
        <v>58</v>
      </c>
      <c r="AB10" s="147"/>
      <c r="AC10" s="147"/>
      <c r="AD10" s="147"/>
    </row>
    <row r="11" spans="1:45" s="31" customFormat="1" ht="20.85" customHeight="1">
      <c r="A11" s="550" t="str">
        <f>[8]Resumo!A10</f>
        <v>SERVIÇOS PRELIMINARES</v>
      </c>
      <c r="B11" s="523"/>
      <c r="C11" s="523"/>
      <c r="D11" s="523"/>
      <c r="E11" s="523"/>
      <c r="F11" s="523"/>
      <c r="G11" s="556"/>
      <c r="H11" s="523"/>
      <c r="I11" s="497"/>
      <c r="J11" s="497"/>
      <c r="K11" s="497"/>
      <c r="L11" s="497"/>
      <c r="M11" s="497"/>
      <c r="N11" s="497"/>
      <c r="O11" s="497"/>
      <c r="P11" s="497"/>
      <c r="Q11" s="497"/>
      <c r="R11" s="497"/>
      <c r="S11" s="497"/>
      <c r="T11" s="497"/>
      <c r="U11" s="497"/>
      <c r="V11" s="497"/>
      <c r="W11" s="497"/>
      <c r="X11" s="497"/>
      <c r="Y11" s="497"/>
      <c r="Z11" s="497"/>
      <c r="AA11" s="497"/>
      <c r="AB11" s="498"/>
      <c r="AC11" s="498"/>
      <c r="AD11" s="498"/>
    </row>
    <row r="12" spans="1:45" s="31" customFormat="1" ht="20.85" customHeight="1">
      <c r="A12" s="500" t="str">
        <f>Orçamento!C13</f>
        <v>1.0</v>
      </c>
      <c r="B12" s="548" t="str">
        <f>Orçamento!D13</f>
        <v>SERVIÇOS PRELIMINARES</v>
      </c>
      <c r="C12" s="548"/>
      <c r="D12" s="548"/>
      <c r="E12" s="548"/>
      <c r="F12" s="548"/>
      <c r="G12" s="537">
        <f>Orçamento!J19</f>
        <v>0</v>
      </c>
      <c r="H12" s="537"/>
      <c r="I12" s="315" t="e">
        <f>G12/$G$57</f>
        <v>#DIV/0!</v>
      </c>
      <c r="J12" s="316">
        <f t="shared" ref="J12:J36" si="0">K12*$G12</f>
        <v>0</v>
      </c>
      <c r="K12" s="317">
        <v>0.3</v>
      </c>
      <c r="L12" s="318">
        <f t="shared" ref="L12:L36" si="1">K12</f>
        <v>0.3</v>
      </c>
      <c r="M12" s="316">
        <f t="shared" ref="M12:M36" si="2">N12*$G12</f>
        <v>0</v>
      </c>
      <c r="N12" s="317">
        <v>0.14000000000000001</v>
      </c>
      <c r="O12" s="318">
        <f t="shared" ref="O12:O36" si="3">L12+N12</f>
        <v>0.44</v>
      </c>
      <c r="P12" s="316">
        <f t="shared" ref="P12:P36" si="4">Q12*$G12</f>
        <v>0</v>
      </c>
      <c r="Q12" s="317">
        <v>0.14000000000000001</v>
      </c>
      <c r="R12" s="318">
        <f t="shared" ref="R12:R36" si="5">O12+Q12</f>
        <v>0.57999999999999996</v>
      </c>
      <c r="S12" s="316">
        <f t="shared" ref="S12:S36" si="6">T12*$G12</f>
        <v>0</v>
      </c>
      <c r="T12" s="317">
        <v>0.14000000000000001</v>
      </c>
      <c r="U12" s="318">
        <f t="shared" ref="U12:U36" si="7">R12+T12</f>
        <v>0.72</v>
      </c>
      <c r="V12" s="316">
        <f t="shared" ref="V12:V36" si="8">W12*$G12</f>
        <v>0</v>
      </c>
      <c r="W12" s="317">
        <v>0.14000000000000001</v>
      </c>
      <c r="X12" s="318">
        <f t="shared" ref="X12:X36" si="9">U12+W12</f>
        <v>0.86</v>
      </c>
      <c r="Y12" s="316">
        <f t="shared" ref="Y12:Y36" si="10">Z12*$G12</f>
        <v>0</v>
      </c>
      <c r="Z12" s="317">
        <v>0.14000000000000001</v>
      </c>
      <c r="AA12" s="318">
        <f t="shared" ref="AA12:AA36" si="11">X12+Z12</f>
        <v>1</v>
      </c>
      <c r="AB12" s="148"/>
      <c r="AC12" s="149"/>
      <c r="AD12" s="150"/>
    </row>
    <row r="13" spans="1:45" s="31" customFormat="1" ht="20.85" customHeight="1">
      <c r="A13" s="550" t="str">
        <f>[8]Resumo!A12</f>
        <v>BLOCO EDUCACIONAL</v>
      </c>
      <c r="B13" s="523"/>
      <c r="C13" s="523"/>
      <c r="D13" s="523"/>
      <c r="E13" s="523"/>
      <c r="F13" s="523"/>
      <c r="G13" s="556"/>
      <c r="H13" s="523"/>
      <c r="I13" s="497"/>
      <c r="J13" s="497"/>
      <c r="K13" s="497"/>
      <c r="L13" s="497"/>
      <c r="M13" s="497"/>
      <c r="N13" s="497"/>
      <c r="O13" s="497"/>
      <c r="P13" s="497"/>
      <c r="Q13" s="497"/>
      <c r="R13" s="497"/>
      <c r="S13" s="497"/>
      <c r="T13" s="497"/>
      <c r="U13" s="497"/>
      <c r="V13" s="497"/>
      <c r="W13" s="497"/>
      <c r="X13" s="497"/>
      <c r="Y13" s="497"/>
      <c r="Z13" s="497"/>
      <c r="AA13" s="497"/>
      <c r="AB13" s="148"/>
      <c r="AC13" s="149"/>
      <c r="AD13" s="150"/>
    </row>
    <row r="14" spans="1:45" s="31" customFormat="1" ht="20.85" customHeight="1">
      <c r="A14" s="499" t="str">
        <f>Orçamento!C22</f>
        <v>2.0</v>
      </c>
      <c r="B14" s="538" t="str">
        <f>Orçamento!D22</f>
        <v>ALVENARIAS E VEDAÇÕES</v>
      </c>
      <c r="C14" s="538"/>
      <c r="D14" s="538"/>
      <c r="E14" s="538"/>
      <c r="F14" s="538"/>
      <c r="G14" s="537">
        <f>Orçamento!J29</f>
        <v>0</v>
      </c>
      <c r="H14" s="537"/>
      <c r="I14" s="134" t="e">
        <f t="shared" ref="I14:I21" si="12">G14/$G$57</f>
        <v>#DIV/0!</v>
      </c>
      <c r="J14" s="83">
        <f t="shared" ref="J14:J31" si="13">K14*$G14</f>
        <v>0</v>
      </c>
      <c r="K14" s="36">
        <v>0.5</v>
      </c>
      <c r="L14" s="30">
        <f t="shared" ref="L14:L31" si="14">K14</f>
        <v>0.5</v>
      </c>
      <c r="M14" s="83">
        <f t="shared" ref="M14:M31" si="15">N14*$G14</f>
        <v>0</v>
      </c>
      <c r="N14" s="36">
        <v>0.5</v>
      </c>
      <c r="O14" s="30">
        <f t="shared" ref="O14:O31" si="16">L14+N14</f>
        <v>1</v>
      </c>
      <c r="P14" s="83">
        <f t="shared" ref="P14:P31" si="17">Q14*$G14</f>
        <v>0</v>
      </c>
      <c r="Q14" s="36"/>
      <c r="R14" s="30">
        <f t="shared" ref="R14:R31" si="18">O14+Q14</f>
        <v>1</v>
      </c>
      <c r="S14" s="83">
        <f t="shared" ref="S14:S31" si="19">T14*$G14</f>
        <v>0</v>
      </c>
      <c r="T14" s="36"/>
      <c r="U14" s="30">
        <f t="shared" ref="U14:U31" si="20">R14+T14</f>
        <v>1</v>
      </c>
      <c r="V14" s="83">
        <f t="shared" ref="V14:V31" si="21">W14*$G14</f>
        <v>0</v>
      </c>
      <c r="W14" s="36"/>
      <c r="X14" s="30">
        <f t="shared" ref="X14:X31" si="22">U14+W14</f>
        <v>1</v>
      </c>
      <c r="Y14" s="83">
        <f t="shared" ref="Y14:Y31" si="23">Z14*$G14</f>
        <v>0</v>
      </c>
      <c r="Z14" s="36"/>
      <c r="AA14" s="30">
        <f t="shared" ref="AA14:AA31" si="24">X14+Z14</f>
        <v>1</v>
      </c>
      <c r="AB14" s="148"/>
      <c r="AC14" s="149"/>
      <c r="AD14" s="150"/>
    </row>
    <row r="15" spans="1:45" s="31" customFormat="1" ht="20.85" customHeight="1">
      <c r="A15" s="499" t="str">
        <f>Orçamento!C30</f>
        <v>3.0</v>
      </c>
      <c r="B15" s="538" t="str">
        <f>Orçamento!D30</f>
        <v>ESQUADRIAS</v>
      </c>
      <c r="C15" s="538"/>
      <c r="D15" s="538"/>
      <c r="E15" s="538"/>
      <c r="F15" s="538"/>
      <c r="G15" s="537">
        <f>Orçamento!J38</f>
        <v>0</v>
      </c>
      <c r="H15" s="537"/>
      <c r="I15" s="134" t="e">
        <f t="shared" si="12"/>
        <v>#DIV/0!</v>
      </c>
      <c r="J15" s="83">
        <f t="shared" si="13"/>
        <v>0</v>
      </c>
      <c r="K15" s="36">
        <v>0.3</v>
      </c>
      <c r="L15" s="30">
        <f t="shared" si="14"/>
        <v>0.3</v>
      </c>
      <c r="M15" s="83">
        <f t="shared" si="15"/>
        <v>0</v>
      </c>
      <c r="N15" s="36">
        <v>0.7</v>
      </c>
      <c r="O15" s="30">
        <f t="shared" si="16"/>
        <v>1</v>
      </c>
      <c r="P15" s="83">
        <f t="shared" si="17"/>
        <v>0</v>
      </c>
      <c r="Q15" s="36"/>
      <c r="R15" s="30">
        <f t="shared" si="18"/>
        <v>1</v>
      </c>
      <c r="S15" s="83">
        <f t="shared" si="19"/>
        <v>0</v>
      </c>
      <c r="T15" s="36"/>
      <c r="U15" s="30">
        <f t="shared" si="20"/>
        <v>1</v>
      </c>
      <c r="V15" s="83">
        <f t="shared" si="21"/>
        <v>0</v>
      </c>
      <c r="W15" s="36"/>
      <c r="X15" s="30">
        <f t="shared" si="22"/>
        <v>1</v>
      </c>
      <c r="Y15" s="83">
        <f t="shared" si="23"/>
        <v>0</v>
      </c>
      <c r="Z15" s="36"/>
      <c r="AA15" s="30">
        <f t="shared" si="24"/>
        <v>1</v>
      </c>
      <c r="AB15" s="148"/>
      <c r="AC15" s="149"/>
      <c r="AD15" s="150"/>
    </row>
    <row r="16" spans="1:45" s="31" customFormat="1" ht="20.85" customHeight="1">
      <c r="A16" s="499" t="str">
        <f>Orçamento!C39</f>
        <v>4.0</v>
      </c>
      <c r="B16" s="538" t="str">
        <f>Orçamento!D39</f>
        <v>PISOS, RODAPÉS E SOLEIRAS</v>
      </c>
      <c r="C16" s="538"/>
      <c r="D16" s="538"/>
      <c r="E16" s="538"/>
      <c r="F16" s="538"/>
      <c r="G16" s="537">
        <f>Orçamento!J43</f>
        <v>0</v>
      </c>
      <c r="H16" s="537"/>
      <c r="I16" s="134" t="e">
        <f t="shared" si="12"/>
        <v>#DIV/0!</v>
      </c>
      <c r="J16" s="83">
        <f t="shared" si="13"/>
        <v>0</v>
      </c>
      <c r="K16" s="36">
        <v>0.5</v>
      </c>
      <c r="L16" s="30">
        <f t="shared" si="14"/>
        <v>0.5</v>
      </c>
      <c r="M16" s="83">
        <f t="shared" si="15"/>
        <v>0</v>
      </c>
      <c r="N16" s="36">
        <v>0.25</v>
      </c>
      <c r="O16" s="30">
        <f t="shared" si="16"/>
        <v>0.75</v>
      </c>
      <c r="P16" s="83">
        <f t="shared" si="17"/>
        <v>0</v>
      </c>
      <c r="Q16" s="36">
        <v>0.25</v>
      </c>
      <c r="R16" s="30">
        <f t="shared" si="18"/>
        <v>1</v>
      </c>
      <c r="S16" s="83">
        <f t="shared" si="19"/>
        <v>0</v>
      </c>
      <c r="T16" s="36"/>
      <c r="U16" s="30">
        <f t="shared" si="20"/>
        <v>1</v>
      </c>
      <c r="V16" s="83">
        <f t="shared" si="21"/>
        <v>0</v>
      </c>
      <c r="W16" s="36"/>
      <c r="X16" s="30">
        <f t="shared" si="22"/>
        <v>1</v>
      </c>
      <c r="Y16" s="83">
        <f t="shared" si="23"/>
        <v>0</v>
      </c>
      <c r="Z16" s="36"/>
      <c r="AA16" s="30">
        <f t="shared" si="24"/>
        <v>1</v>
      </c>
      <c r="AB16" s="148"/>
      <c r="AC16" s="149"/>
      <c r="AD16" s="150"/>
    </row>
    <row r="17" spans="1:30" s="31" customFormat="1" ht="20.85" customHeight="1">
      <c r="A17" s="499" t="str">
        <f>Orçamento!C44</f>
        <v>5.0</v>
      </c>
      <c r="B17" s="538" t="str">
        <f>Orçamento!D44</f>
        <v>LOUÇAS, METAIS E ACESSÓRIOS</v>
      </c>
      <c r="C17" s="538"/>
      <c r="D17" s="538"/>
      <c r="E17" s="538"/>
      <c r="F17" s="538"/>
      <c r="G17" s="537">
        <f>Orçamento!J52</f>
        <v>0</v>
      </c>
      <c r="H17" s="537"/>
      <c r="I17" s="134" t="e">
        <f t="shared" si="12"/>
        <v>#DIV/0!</v>
      </c>
      <c r="J17" s="83">
        <f t="shared" si="13"/>
        <v>0</v>
      </c>
      <c r="K17" s="36">
        <v>1</v>
      </c>
      <c r="L17" s="30">
        <f t="shared" si="14"/>
        <v>1</v>
      </c>
      <c r="M17" s="83">
        <f t="shared" si="15"/>
        <v>0</v>
      </c>
      <c r="N17" s="36"/>
      <c r="O17" s="30">
        <f t="shared" si="16"/>
        <v>1</v>
      </c>
      <c r="P17" s="83">
        <f t="shared" si="17"/>
        <v>0</v>
      </c>
      <c r="Q17" s="36"/>
      <c r="R17" s="30">
        <f t="shared" si="18"/>
        <v>1</v>
      </c>
      <c r="S17" s="83">
        <f t="shared" si="19"/>
        <v>0</v>
      </c>
      <c r="T17" s="36"/>
      <c r="U17" s="30">
        <f t="shared" si="20"/>
        <v>1</v>
      </c>
      <c r="V17" s="83">
        <f t="shared" si="21"/>
        <v>0</v>
      </c>
      <c r="W17" s="36"/>
      <c r="X17" s="30">
        <f t="shared" si="22"/>
        <v>1</v>
      </c>
      <c r="Y17" s="83">
        <f t="shared" si="23"/>
        <v>0</v>
      </c>
      <c r="Z17" s="36"/>
      <c r="AA17" s="30">
        <f t="shared" si="24"/>
        <v>1</v>
      </c>
      <c r="AB17" s="148"/>
      <c r="AC17" s="149"/>
      <c r="AD17" s="150"/>
    </row>
    <row r="18" spans="1:30" s="31" customFormat="1" ht="20.85" customHeight="1">
      <c r="A18" s="499" t="str">
        <f>Orçamento!C53</f>
        <v>6.0</v>
      </c>
      <c r="B18" s="538" t="str">
        <f>Orçamento!D53</f>
        <v>INSTALAÇÕES ELÉTRICAS</v>
      </c>
      <c r="C18" s="538"/>
      <c r="D18" s="538"/>
      <c r="E18" s="538"/>
      <c r="F18" s="538"/>
      <c r="G18" s="537">
        <f>Orçamento!J56</f>
        <v>0</v>
      </c>
      <c r="H18" s="537"/>
      <c r="I18" s="134" t="e">
        <f t="shared" si="12"/>
        <v>#DIV/0!</v>
      </c>
      <c r="J18" s="83">
        <f t="shared" si="13"/>
        <v>0</v>
      </c>
      <c r="K18" s="36"/>
      <c r="L18" s="30">
        <f t="shared" si="14"/>
        <v>0</v>
      </c>
      <c r="M18" s="83">
        <f t="shared" si="15"/>
        <v>0</v>
      </c>
      <c r="N18" s="36">
        <v>1</v>
      </c>
      <c r="O18" s="30">
        <f t="shared" si="16"/>
        <v>1</v>
      </c>
      <c r="P18" s="83">
        <f t="shared" si="17"/>
        <v>0</v>
      </c>
      <c r="Q18" s="36"/>
      <c r="R18" s="30">
        <f t="shared" si="18"/>
        <v>1</v>
      </c>
      <c r="S18" s="83">
        <f t="shared" si="19"/>
        <v>0</v>
      </c>
      <c r="T18" s="36"/>
      <c r="U18" s="30">
        <f t="shared" si="20"/>
        <v>1</v>
      </c>
      <c r="V18" s="83">
        <f t="shared" si="21"/>
        <v>0</v>
      </c>
      <c r="W18" s="36"/>
      <c r="X18" s="30">
        <f t="shared" si="22"/>
        <v>1</v>
      </c>
      <c r="Y18" s="83">
        <f t="shared" si="23"/>
        <v>0</v>
      </c>
      <c r="Z18" s="36"/>
      <c r="AA18" s="30">
        <f t="shared" si="24"/>
        <v>1</v>
      </c>
      <c r="AB18" s="148"/>
      <c r="AC18" s="149"/>
      <c r="AD18" s="150"/>
    </row>
    <row r="19" spans="1:30" s="31" customFormat="1" ht="20.85" customHeight="1">
      <c r="A19" s="499" t="str">
        <f>Orçamento!C57</f>
        <v>7.0</v>
      </c>
      <c r="B19" s="538" t="str">
        <f>Orçamento!D57</f>
        <v>INSTALAÇÕES ELÉTRICAS DE CABEAMENTO DE LÓGICA E TELEFONIA</v>
      </c>
      <c r="C19" s="538"/>
      <c r="D19" s="538"/>
      <c r="E19" s="538"/>
      <c r="F19" s="538"/>
      <c r="G19" s="537">
        <f>Orçamento!J62</f>
        <v>0</v>
      </c>
      <c r="H19" s="537"/>
      <c r="I19" s="134" t="e">
        <f t="shared" si="12"/>
        <v>#DIV/0!</v>
      </c>
      <c r="J19" s="83">
        <f t="shared" si="13"/>
        <v>0</v>
      </c>
      <c r="K19" s="36"/>
      <c r="L19" s="30">
        <f t="shared" si="14"/>
        <v>0</v>
      </c>
      <c r="M19" s="83">
        <f t="shared" si="15"/>
        <v>0</v>
      </c>
      <c r="N19" s="36">
        <v>1</v>
      </c>
      <c r="O19" s="30">
        <f t="shared" si="16"/>
        <v>1</v>
      </c>
      <c r="P19" s="83">
        <f t="shared" si="17"/>
        <v>0</v>
      </c>
      <c r="Q19" s="36"/>
      <c r="R19" s="30">
        <f t="shared" si="18"/>
        <v>1</v>
      </c>
      <c r="S19" s="83">
        <f t="shared" si="19"/>
        <v>0</v>
      </c>
      <c r="T19" s="36"/>
      <c r="U19" s="30">
        <f t="shared" si="20"/>
        <v>1</v>
      </c>
      <c r="V19" s="83">
        <f t="shared" si="21"/>
        <v>0</v>
      </c>
      <c r="W19" s="36"/>
      <c r="X19" s="30">
        <f t="shared" si="22"/>
        <v>1</v>
      </c>
      <c r="Y19" s="83">
        <f t="shared" si="23"/>
        <v>0</v>
      </c>
      <c r="Z19" s="36"/>
      <c r="AA19" s="30">
        <f t="shared" si="24"/>
        <v>1</v>
      </c>
      <c r="AB19" s="148"/>
      <c r="AC19" s="149"/>
      <c r="AD19" s="150"/>
    </row>
    <row r="20" spans="1:30" s="31" customFormat="1" ht="20.85" customHeight="1">
      <c r="A20" s="499" t="str">
        <f>Orçamento!C63</f>
        <v>8.0</v>
      </c>
      <c r="B20" s="538" t="str">
        <f>Orçamento!D63</f>
        <v>ACESSIBILIDADE</v>
      </c>
      <c r="C20" s="538"/>
      <c r="D20" s="538"/>
      <c r="E20" s="538"/>
      <c r="F20" s="538"/>
      <c r="G20" s="537">
        <f>Orçamento!J67</f>
        <v>0</v>
      </c>
      <c r="H20" s="537"/>
      <c r="I20" s="134" t="e">
        <f t="shared" si="12"/>
        <v>#DIV/0!</v>
      </c>
      <c r="J20" s="83">
        <f t="shared" si="13"/>
        <v>0</v>
      </c>
      <c r="K20" s="36"/>
      <c r="L20" s="30">
        <f t="shared" si="14"/>
        <v>0</v>
      </c>
      <c r="M20" s="83">
        <f t="shared" si="15"/>
        <v>0</v>
      </c>
      <c r="N20" s="36">
        <v>1</v>
      </c>
      <c r="O20" s="30">
        <f t="shared" si="16"/>
        <v>1</v>
      </c>
      <c r="P20" s="83">
        <f t="shared" si="17"/>
        <v>0</v>
      </c>
      <c r="Q20" s="36"/>
      <c r="R20" s="30">
        <f t="shared" si="18"/>
        <v>1</v>
      </c>
      <c r="S20" s="83">
        <f t="shared" si="19"/>
        <v>0</v>
      </c>
      <c r="T20" s="36"/>
      <c r="U20" s="30">
        <f t="shared" si="20"/>
        <v>1</v>
      </c>
      <c r="V20" s="83">
        <f t="shared" si="21"/>
        <v>0</v>
      </c>
      <c r="W20" s="36"/>
      <c r="X20" s="30">
        <f t="shared" si="22"/>
        <v>1</v>
      </c>
      <c r="Y20" s="83">
        <f t="shared" si="23"/>
        <v>0</v>
      </c>
      <c r="Z20" s="36"/>
      <c r="AA20" s="30">
        <f t="shared" si="24"/>
        <v>1</v>
      </c>
      <c r="AB20" s="148"/>
      <c r="AC20" s="149"/>
      <c r="AD20" s="150"/>
    </row>
    <row r="21" spans="1:30" s="31" customFormat="1" ht="20.25" customHeight="1">
      <c r="A21" s="499" t="str">
        <f>Orçamento!C68</f>
        <v>9.0</v>
      </c>
      <c r="B21" s="538" t="str">
        <f>Orçamento!D68</f>
        <v>SERVIÇOS COMPLEMENTARES</v>
      </c>
      <c r="C21" s="538"/>
      <c r="D21" s="538"/>
      <c r="E21" s="538"/>
      <c r="F21" s="538"/>
      <c r="G21" s="537">
        <f>Orçamento!J74</f>
        <v>0</v>
      </c>
      <c r="H21" s="537"/>
      <c r="I21" s="134" t="e">
        <f t="shared" si="12"/>
        <v>#DIV/0!</v>
      </c>
      <c r="J21" s="83">
        <f t="shared" si="13"/>
        <v>0</v>
      </c>
      <c r="K21" s="36"/>
      <c r="L21" s="30">
        <f t="shared" si="14"/>
        <v>0</v>
      </c>
      <c r="M21" s="83">
        <f t="shared" si="15"/>
        <v>0</v>
      </c>
      <c r="N21" s="36"/>
      <c r="O21" s="30">
        <f t="shared" si="16"/>
        <v>0</v>
      </c>
      <c r="P21" s="83">
        <f t="shared" si="17"/>
        <v>0</v>
      </c>
      <c r="Q21" s="36"/>
      <c r="R21" s="30">
        <f t="shared" si="18"/>
        <v>0</v>
      </c>
      <c r="S21" s="83">
        <f t="shared" si="19"/>
        <v>0</v>
      </c>
      <c r="T21" s="36"/>
      <c r="U21" s="30">
        <f t="shared" si="20"/>
        <v>0</v>
      </c>
      <c r="V21" s="83">
        <f t="shared" si="21"/>
        <v>0</v>
      </c>
      <c r="W21" s="36"/>
      <c r="X21" s="30">
        <f t="shared" si="22"/>
        <v>0</v>
      </c>
      <c r="Y21" s="83">
        <f t="shared" si="23"/>
        <v>0</v>
      </c>
      <c r="Z21" s="36">
        <v>1</v>
      </c>
      <c r="AA21" s="30">
        <f t="shared" si="24"/>
        <v>1</v>
      </c>
      <c r="AB21" s="148"/>
      <c r="AC21" s="149"/>
      <c r="AD21" s="150"/>
    </row>
    <row r="22" spans="1:30" s="31" customFormat="1" ht="20.85" customHeight="1">
      <c r="A22" s="550" t="str">
        <f>Orçamento!A76</f>
        <v>BLOCO REFEITÓRIO</v>
      </c>
      <c r="B22" s="523"/>
      <c r="C22" s="523"/>
      <c r="D22" s="523"/>
      <c r="E22" s="523"/>
      <c r="F22" s="523"/>
      <c r="G22" s="556"/>
      <c r="H22" s="523"/>
      <c r="I22" s="497"/>
      <c r="J22" s="497"/>
      <c r="K22" s="497"/>
      <c r="L22" s="497"/>
      <c r="M22" s="497"/>
      <c r="N22" s="497"/>
      <c r="O22" s="497"/>
      <c r="P22" s="497"/>
      <c r="Q22" s="497"/>
      <c r="R22" s="497"/>
      <c r="S22" s="497"/>
      <c r="T22" s="497"/>
      <c r="U22" s="497"/>
      <c r="V22" s="497"/>
      <c r="W22" s="497"/>
      <c r="X22" s="497"/>
      <c r="Y22" s="497"/>
      <c r="Z22" s="497"/>
      <c r="AA22" s="497"/>
      <c r="AB22" s="148"/>
      <c r="AC22" s="149"/>
      <c r="AD22" s="150"/>
    </row>
    <row r="23" spans="1:30" s="31" customFormat="1" ht="20.85" customHeight="1">
      <c r="A23" s="499" t="str">
        <f>Orçamento!C77</f>
        <v>10.0</v>
      </c>
      <c r="B23" s="538" t="str">
        <f>Orçamento!D77</f>
        <v>COBERTURA</v>
      </c>
      <c r="C23" s="538"/>
      <c r="D23" s="538"/>
      <c r="E23" s="538"/>
      <c r="F23" s="538"/>
      <c r="G23" s="537">
        <f>Orçamento!J80</f>
        <v>0</v>
      </c>
      <c r="H23" s="537"/>
      <c r="I23" s="134" t="e">
        <f t="shared" ref="I23:I31" si="25">G23/$G$57</f>
        <v>#DIV/0!</v>
      </c>
      <c r="J23" s="83">
        <f t="shared" si="13"/>
        <v>0</v>
      </c>
      <c r="K23" s="36"/>
      <c r="L23" s="30">
        <f t="shared" si="14"/>
        <v>0</v>
      </c>
      <c r="M23" s="83">
        <f t="shared" si="15"/>
        <v>0</v>
      </c>
      <c r="N23" s="36">
        <v>1</v>
      </c>
      <c r="O23" s="30">
        <f t="shared" si="16"/>
        <v>1</v>
      </c>
      <c r="P23" s="83">
        <f t="shared" si="17"/>
        <v>0</v>
      </c>
      <c r="Q23" s="36"/>
      <c r="R23" s="30">
        <f t="shared" si="18"/>
        <v>1</v>
      </c>
      <c r="S23" s="83">
        <f t="shared" si="19"/>
        <v>0</v>
      </c>
      <c r="T23" s="36"/>
      <c r="U23" s="30">
        <f t="shared" si="20"/>
        <v>1</v>
      </c>
      <c r="V23" s="83">
        <f t="shared" si="21"/>
        <v>0</v>
      </c>
      <c r="W23" s="36"/>
      <c r="X23" s="30">
        <f t="shared" si="22"/>
        <v>1</v>
      </c>
      <c r="Y23" s="83">
        <f t="shared" si="23"/>
        <v>0</v>
      </c>
      <c r="Z23" s="36"/>
      <c r="AA23" s="30">
        <f t="shared" si="24"/>
        <v>1</v>
      </c>
      <c r="AB23" s="148"/>
      <c r="AC23" s="149"/>
      <c r="AD23" s="150"/>
    </row>
    <row r="24" spans="1:30" s="31" customFormat="1" ht="20.85" customHeight="1">
      <c r="A24" s="499" t="str">
        <f>Orçamento!C81</f>
        <v>11.0</v>
      </c>
      <c r="B24" s="538" t="str">
        <f>Orçamento!D81</f>
        <v>ESQUADRIAS</v>
      </c>
      <c r="C24" s="538"/>
      <c r="D24" s="538"/>
      <c r="E24" s="538"/>
      <c r="F24" s="538"/>
      <c r="G24" s="537">
        <f>Orçamento!J84</f>
        <v>0</v>
      </c>
      <c r="H24" s="537"/>
      <c r="I24" s="134" t="e">
        <f t="shared" si="25"/>
        <v>#DIV/0!</v>
      </c>
      <c r="J24" s="83">
        <f t="shared" si="13"/>
        <v>0</v>
      </c>
      <c r="K24" s="36"/>
      <c r="L24" s="30">
        <f t="shared" si="14"/>
        <v>0</v>
      </c>
      <c r="M24" s="83">
        <f t="shared" si="15"/>
        <v>0</v>
      </c>
      <c r="N24" s="36">
        <v>1</v>
      </c>
      <c r="O24" s="30">
        <f t="shared" si="16"/>
        <v>1</v>
      </c>
      <c r="P24" s="83">
        <f t="shared" si="17"/>
        <v>0</v>
      </c>
      <c r="Q24" s="36"/>
      <c r="R24" s="30">
        <f t="shared" si="18"/>
        <v>1</v>
      </c>
      <c r="S24" s="83">
        <f t="shared" si="19"/>
        <v>0</v>
      </c>
      <c r="T24" s="36"/>
      <c r="U24" s="30">
        <f t="shared" si="20"/>
        <v>1</v>
      </c>
      <c r="V24" s="83">
        <f t="shared" si="21"/>
        <v>0</v>
      </c>
      <c r="W24" s="36"/>
      <c r="X24" s="30">
        <f t="shared" si="22"/>
        <v>1</v>
      </c>
      <c r="Y24" s="83">
        <f t="shared" si="23"/>
        <v>0</v>
      </c>
      <c r="Z24" s="36"/>
      <c r="AA24" s="30">
        <f t="shared" si="24"/>
        <v>1</v>
      </c>
      <c r="AB24" s="148"/>
      <c r="AC24" s="149"/>
      <c r="AD24" s="150"/>
    </row>
    <row r="25" spans="1:30" s="31" customFormat="1" ht="20.85" customHeight="1">
      <c r="A25" s="499" t="str">
        <f>Orçamento!C85</f>
        <v>16.0</v>
      </c>
      <c r="B25" s="538" t="str">
        <f>Orçamento!D85</f>
        <v>PINTURA</v>
      </c>
      <c r="C25" s="538"/>
      <c r="D25" s="538"/>
      <c r="E25" s="538"/>
      <c r="F25" s="538"/>
      <c r="G25" s="537">
        <f>Orçamento!J88</f>
        <v>0</v>
      </c>
      <c r="H25" s="537"/>
      <c r="I25" s="134" t="e">
        <f t="shared" si="25"/>
        <v>#DIV/0!</v>
      </c>
      <c r="J25" s="83">
        <f t="shared" si="13"/>
        <v>0</v>
      </c>
      <c r="K25" s="36"/>
      <c r="L25" s="30">
        <f t="shared" si="14"/>
        <v>0</v>
      </c>
      <c r="M25" s="83">
        <f t="shared" si="15"/>
        <v>0</v>
      </c>
      <c r="N25" s="36"/>
      <c r="O25" s="30">
        <f t="shared" si="16"/>
        <v>0</v>
      </c>
      <c r="P25" s="83">
        <f t="shared" si="17"/>
        <v>0</v>
      </c>
      <c r="Q25" s="36">
        <v>0.4</v>
      </c>
      <c r="R25" s="30">
        <f t="shared" si="18"/>
        <v>0.4</v>
      </c>
      <c r="S25" s="83">
        <f t="shared" si="19"/>
        <v>0</v>
      </c>
      <c r="T25" s="36">
        <v>0.4</v>
      </c>
      <c r="U25" s="30">
        <f t="shared" si="20"/>
        <v>0.8</v>
      </c>
      <c r="V25" s="83">
        <f t="shared" si="21"/>
        <v>0</v>
      </c>
      <c r="W25" s="36">
        <v>0.2</v>
      </c>
      <c r="X25" s="30">
        <f t="shared" si="22"/>
        <v>1</v>
      </c>
      <c r="Y25" s="83">
        <f t="shared" si="23"/>
        <v>0</v>
      </c>
      <c r="Z25" s="36"/>
      <c r="AA25" s="30">
        <f t="shared" si="24"/>
        <v>1</v>
      </c>
      <c r="AB25" s="148"/>
      <c r="AC25" s="149"/>
      <c r="AD25" s="150"/>
    </row>
    <row r="26" spans="1:30" s="31" customFormat="1" ht="20.85" customHeight="1">
      <c r="A26" s="499" t="str">
        <f>Orçamento!C89</f>
        <v>12.0</v>
      </c>
      <c r="B26" s="538" t="str">
        <f>Orçamento!D89</f>
        <v>LOUÇAS, METAIS E ACESSÓRIOS</v>
      </c>
      <c r="C26" s="538"/>
      <c r="D26" s="538"/>
      <c r="E26" s="538"/>
      <c r="F26" s="538"/>
      <c r="G26" s="537">
        <f>Orçamento!J99</f>
        <v>0</v>
      </c>
      <c r="H26" s="537"/>
      <c r="I26" s="134" t="e">
        <f t="shared" si="25"/>
        <v>#DIV/0!</v>
      </c>
      <c r="J26" s="83">
        <f t="shared" si="13"/>
        <v>0</v>
      </c>
      <c r="K26" s="36"/>
      <c r="L26" s="30">
        <f t="shared" si="14"/>
        <v>0</v>
      </c>
      <c r="M26" s="83">
        <f t="shared" si="15"/>
        <v>0</v>
      </c>
      <c r="N26" s="36">
        <v>0.5</v>
      </c>
      <c r="O26" s="30">
        <f t="shared" si="16"/>
        <v>0.5</v>
      </c>
      <c r="P26" s="83">
        <f t="shared" si="17"/>
        <v>0</v>
      </c>
      <c r="Q26" s="36">
        <v>0.5</v>
      </c>
      <c r="R26" s="30">
        <f t="shared" si="18"/>
        <v>1</v>
      </c>
      <c r="S26" s="83">
        <f t="shared" si="19"/>
        <v>0</v>
      </c>
      <c r="T26" s="36"/>
      <c r="U26" s="30">
        <f t="shared" si="20"/>
        <v>1</v>
      </c>
      <c r="V26" s="83">
        <f t="shared" si="21"/>
        <v>0</v>
      </c>
      <c r="W26" s="36"/>
      <c r="X26" s="30">
        <f t="shared" si="22"/>
        <v>1</v>
      </c>
      <c r="Y26" s="83">
        <f t="shared" si="23"/>
        <v>0</v>
      </c>
      <c r="Z26" s="36"/>
      <c r="AA26" s="30">
        <f t="shared" si="24"/>
        <v>1</v>
      </c>
      <c r="AB26" s="148"/>
      <c r="AC26" s="149"/>
      <c r="AD26" s="150"/>
    </row>
    <row r="27" spans="1:30" s="31" customFormat="1" ht="20.85" customHeight="1">
      <c r="A27" s="499" t="str">
        <f>Orçamento!C100</f>
        <v>13.0</v>
      </c>
      <c r="B27" s="538" t="str">
        <f>Orçamento!D100</f>
        <v>INSTALAÇÕES ELÉTRICAS</v>
      </c>
      <c r="C27" s="538"/>
      <c r="D27" s="538"/>
      <c r="E27" s="538"/>
      <c r="F27" s="538"/>
      <c r="G27" s="537">
        <f>Orçamento!J103</f>
        <v>0</v>
      </c>
      <c r="H27" s="537"/>
      <c r="I27" s="134" t="e">
        <f t="shared" si="25"/>
        <v>#DIV/0!</v>
      </c>
      <c r="J27" s="83">
        <f t="shared" si="13"/>
        <v>0</v>
      </c>
      <c r="K27" s="36">
        <v>0.5</v>
      </c>
      <c r="L27" s="30">
        <f t="shared" si="14"/>
        <v>0.5</v>
      </c>
      <c r="M27" s="83">
        <f t="shared" si="15"/>
        <v>0</v>
      </c>
      <c r="N27" s="36">
        <v>0.5</v>
      </c>
      <c r="O27" s="30">
        <f t="shared" si="16"/>
        <v>1</v>
      </c>
      <c r="P27" s="83">
        <f t="shared" si="17"/>
        <v>0</v>
      </c>
      <c r="Q27" s="36"/>
      <c r="R27" s="30">
        <f t="shared" si="18"/>
        <v>1</v>
      </c>
      <c r="S27" s="83">
        <f t="shared" si="19"/>
        <v>0</v>
      </c>
      <c r="T27" s="36"/>
      <c r="U27" s="30">
        <f t="shared" si="20"/>
        <v>1</v>
      </c>
      <c r="V27" s="83">
        <f t="shared" si="21"/>
        <v>0</v>
      </c>
      <c r="W27" s="36"/>
      <c r="X27" s="30">
        <f t="shared" si="22"/>
        <v>1</v>
      </c>
      <c r="Y27" s="83">
        <f t="shared" si="23"/>
        <v>0</v>
      </c>
      <c r="Z27" s="36"/>
      <c r="AA27" s="30">
        <f t="shared" si="24"/>
        <v>1</v>
      </c>
      <c r="AB27" s="148"/>
      <c r="AC27" s="149"/>
      <c r="AD27" s="150"/>
    </row>
    <row r="28" spans="1:30" s="31" customFormat="1" ht="20.85" customHeight="1">
      <c r="A28" s="391" t="str">
        <f>Orçamento!C104</f>
        <v>14.0</v>
      </c>
      <c r="B28" s="538" t="str">
        <f>Orçamento!D104</f>
        <v>CLIMATIZAÇÃO</v>
      </c>
      <c r="C28" s="538"/>
      <c r="D28" s="538"/>
      <c r="E28" s="538"/>
      <c r="F28" s="538"/>
      <c r="G28" s="537">
        <f>Orçamento!J106</f>
        <v>0</v>
      </c>
      <c r="H28" s="537"/>
      <c r="I28" s="134" t="e">
        <f t="shared" si="25"/>
        <v>#DIV/0!</v>
      </c>
      <c r="J28" s="83">
        <f t="shared" si="13"/>
        <v>0</v>
      </c>
      <c r="K28" s="36"/>
      <c r="L28" s="30">
        <f t="shared" si="14"/>
        <v>0</v>
      </c>
      <c r="M28" s="83">
        <f t="shared" si="15"/>
        <v>0</v>
      </c>
      <c r="N28" s="36">
        <v>0.5</v>
      </c>
      <c r="O28" s="30">
        <f t="shared" si="16"/>
        <v>0.5</v>
      </c>
      <c r="P28" s="83">
        <f t="shared" si="17"/>
        <v>0</v>
      </c>
      <c r="Q28" s="36">
        <v>0.5</v>
      </c>
      <c r="R28" s="30">
        <f t="shared" si="18"/>
        <v>1</v>
      </c>
      <c r="S28" s="83">
        <f t="shared" si="19"/>
        <v>0</v>
      </c>
      <c r="T28" s="36"/>
      <c r="U28" s="30">
        <f t="shared" si="20"/>
        <v>1</v>
      </c>
      <c r="V28" s="83">
        <f t="shared" si="21"/>
        <v>0</v>
      </c>
      <c r="W28" s="36"/>
      <c r="X28" s="30">
        <f t="shared" si="22"/>
        <v>1</v>
      </c>
      <c r="Y28" s="83">
        <f t="shared" si="23"/>
        <v>0</v>
      </c>
      <c r="Z28" s="36"/>
      <c r="AA28" s="30">
        <f t="shared" si="24"/>
        <v>1</v>
      </c>
      <c r="AB28" s="148"/>
      <c r="AC28" s="149"/>
      <c r="AD28" s="150"/>
    </row>
    <row r="29" spans="1:30" s="31" customFormat="1" ht="20.85" customHeight="1">
      <c r="A29" s="499" t="str">
        <f>Orçamento!C107</f>
        <v>15.0</v>
      </c>
      <c r="B29" s="538" t="str">
        <f>Orçamento!D107</f>
        <v>ACESSIBILIDADE</v>
      </c>
      <c r="C29" s="538"/>
      <c r="D29" s="538"/>
      <c r="E29" s="538"/>
      <c r="F29" s="538"/>
      <c r="G29" s="537">
        <f>Orçamento!J111</f>
        <v>0</v>
      </c>
      <c r="H29" s="537"/>
      <c r="I29" s="134" t="e">
        <f t="shared" si="25"/>
        <v>#DIV/0!</v>
      </c>
      <c r="J29" s="83">
        <f t="shared" si="13"/>
        <v>0</v>
      </c>
      <c r="K29" s="36"/>
      <c r="L29" s="30">
        <f t="shared" si="14"/>
        <v>0</v>
      </c>
      <c r="M29" s="83">
        <f t="shared" si="15"/>
        <v>0</v>
      </c>
      <c r="N29" s="36">
        <v>0.75</v>
      </c>
      <c r="O29" s="30">
        <f t="shared" si="16"/>
        <v>0.75</v>
      </c>
      <c r="P29" s="83">
        <f t="shared" si="17"/>
        <v>0</v>
      </c>
      <c r="Q29" s="36"/>
      <c r="R29" s="30">
        <f t="shared" si="18"/>
        <v>0.75</v>
      </c>
      <c r="S29" s="83">
        <f t="shared" si="19"/>
        <v>0</v>
      </c>
      <c r="T29" s="36"/>
      <c r="U29" s="30">
        <f t="shared" si="20"/>
        <v>0.75</v>
      </c>
      <c r="V29" s="83">
        <f t="shared" si="21"/>
        <v>0</v>
      </c>
      <c r="W29" s="36">
        <v>0.25</v>
      </c>
      <c r="X29" s="30">
        <f t="shared" si="22"/>
        <v>1</v>
      </c>
      <c r="Y29" s="83">
        <f t="shared" si="23"/>
        <v>0</v>
      </c>
      <c r="Z29" s="36"/>
      <c r="AA29" s="30">
        <f t="shared" si="24"/>
        <v>1</v>
      </c>
      <c r="AB29" s="148"/>
      <c r="AC29" s="149"/>
      <c r="AD29" s="150"/>
    </row>
    <row r="30" spans="1:30" s="31" customFormat="1" ht="20.85" customHeight="1">
      <c r="A30" s="499" t="str">
        <f>Orçamento!C112</f>
        <v>16.0</v>
      </c>
      <c r="B30" s="538" t="str">
        <f>Orçamento!D112</f>
        <v>SERVIÇOS COMPLEMENTARES</v>
      </c>
      <c r="C30" s="538"/>
      <c r="D30" s="538"/>
      <c r="E30" s="538"/>
      <c r="F30" s="538"/>
      <c r="G30" s="537">
        <f>Orçamento!J115</f>
        <v>0</v>
      </c>
      <c r="H30" s="537"/>
      <c r="I30" s="134" t="e">
        <f t="shared" si="25"/>
        <v>#DIV/0!</v>
      </c>
      <c r="J30" s="83">
        <f t="shared" si="13"/>
        <v>0</v>
      </c>
      <c r="K30" s="36"/>
      <c r="L30" s="30">
        <f t="shared" si="14"/>
        <v>0</v>
      </c>
      <c r="M30" s="83">
        <f t="shared" si="15"/>
        <v>0</v>
      </c>
      <c r="N30" s="36"/>
      <c r="O30" s="30">
        <f t="shared" si="16"/>
        <v>0</v>
      </c>
      <c r="P30" s="83">
        <f t="shared" si="17"/>
        <v>0</v>
      </c>
      <c r="Q30" s="36"/>
      <c r="R30" s="30">
        <f t="shared" si="18"/>
        <v>0</v>
      </c>
      <c r="S30" s="83">
        <f t="shared" si="19"/>
        <v>0</v>
      </c>
      <c r="T30" s="36"/>
      <c r="U30" s="30">
        <f t="shared" si="20"/>
        <v>0</v>
      </c>
      <c r="V30" s="83">
        <f t="shared" si="21"/>
        <v>0</v>
      </c>
      <c r="W30" s="36"/>
      <c r="X30" s="30">
        <f t="shared" si="22"/>
        <v>0</v>
      </c>
      <c r="Y30" s="83">
        <f t="shared" si="23"/>
        <v>0</v>
      </c>
      <c r="Z30" s="36">
        <v>1</v>
      </c>
      <c r="AA30" s="30">
        <f t="shared" si="24"/>
        <v>1</v>
      </c>
      <c r="AB30" s="148"/>
      <c r="AC30" s="149"/>
      <c r="AD30" s="150"/>
    </row>
    <row r="31" spans="1:30" s="31" customFormat="1" ht="20.85" customHeight="1">
      <c r="A31" s="499" t="str">
        <f>Orçamento!C116</f>
        <v>17.0</v>
      </c>
      <c r="B31" s="538" t="str">
        <f>Orçamento!D116</f>
        <v>LIMPEZAS</v>
      </c>
      <c r="C31" s="538"/>
      <c r="D31" s="538"/>
      <c r="E31" s="538"/>
      <c r="F31" s="538"/>
      <c r="G31" s="537">
        <f>Orçamento!J120</f>
        <v>0</v>
      </c>
      <c r="H31" s="537"/>
      <c r="I31" s="134" t="e">
        <f t="shared" si="25"/>
        <v>#DIV/0!</v>
      </c>
      <c r="J31" s="83">
        <f t="shared" si="13"/>
        <v>0</v>
      </c>
      <c r="K31" s="36"/>
      <c r="L31" s="30">
        <f t="shared" si="14"/>
        <v>0</v>
      </c>
      <c r="M31" s="83">
        <f t="shared" si="15"/>
        <v>0</v>
      </c>
      <c r="N31" s="36"/>
      <c r="O31" s="30">
        <f t="shared" si="16"/>
        <v>0</v>
      </c>
      <c r="P31" s="83">
        <f t="shared" si="17"/>
        <v>0</v>
      </c>
      <c r="Q31" s="36"/>
      <c r="R31" s="30">
        <f t="shared" si="18"/>
        <v>0</v>
      </c>
      <c r="S31" s="83">
        <f t="shared" si="19"/>
        <v>0</v>
      </c>
      <c r="T31" s="36"/>
      <c r="U31" s="30">
        <f t="shared" si="20"/>
        <v>0</v>
      </c>
      <c r="V31" s="83">
        <f t="shared" si="21"/>
        <v>0</v>
      </c>
      <c r="W31" s="36"/>
      <c r="X31" s="30">
        <f t="shared" si="22"/>
        <v>0</v>
      </c>
      <c r="Y31" s="83">
        <f t="shared" si="23"/>
        <v>0</v>
      </c>
      <c r="Z31" s="36">
        <v>1</v>
      </c>
      <c r="AA31" s="30">
        <f t="shared" si="24"/>
        <v>1</v>
      </c>
      <c r="AB31" s="148"/>
      <c r="AC31" s="149"/>
      <c r="AD31" s="150"/>
    </row>
    <row r="32" spans="1:30" s="31" customFormat="1" ht="20.85" customHeight="1">
      <c r="A32" s="550" t="str">
        <f>Orçamento!A122</f>
        <v>BLOCO QUADRA E VESTIÁRIOS</v>
      </c>
      <c r="B32" s="523"/>
      <c r="C32" s="523"/>
      <c r="D32" s="523"/>
      <c r="E32" s="523"/>
      <c r="F32" s="523"/>
      <c r="G32" s="556"/>
      <c r="H32" s="523"/>
      <c r="I32" s="497"/>
      <c r="J32" s="497"/>
      <c r="K32" s="497"/>
      <c r="L32" s="497"/>
      <c r="M32" s="497"/>
      <c r="N32" s="497"/>
      <c r="O32" s="497"/>
      <c r="P32" s="497"/>
      <c r="Q32" s="497"/>
      <c r="R32" s="497"/>
      <c r="S32" s="497"/>
      <c r="T32" s="497"/>
      <c r="U32" s="497"/>
      <c r="V32" s="497"/>
      <c r="W32" s="497"/>
      <c r="X32" s="497"/>
      <c r="Y32" s="497"/>
      <c r="Z32" s="497"/>
      <c r="AA32" s="497"/>
      <c r="AB32" s="148"/>
      <c r="AC32" s="149"/>
      <c r="AD32" s="150"/>
    </row>
    <row r="33" spans="1:30" s="31" customFormat="1" ht="20.85" customHeight="1">
      <c r="A33" s="499" t="str">
        <f>Orçamento!C123</f>
        <v>18.0</v>
      </c>
      <c r="B33" s="538" t="str">
        <f>Orçamento!D123</f>
        <v>REVESTIMENTOS</v>
      </c>
      <c r="C33" s="538"/>
      <c r="D33" s="538"/>
      <c r="E33" s="538"/>
      <c r="F33" s="538"/>
      <c r="G33" s="537">
        <f>Orçamento!J128</f>
        <v>0</v>
      </c>
      <c r="H33" s="537"/>
      <c r="I33" s="134" t="e">
        <f t="shared" ref="I33:I41" si="26">G33/$G$57</f>
        <v>#DIV/0!</v>
      </c>
      <c r="J33" s="83">
        <f t="shared" si="0"/>
        <v>0</v>
      </c>
      <c r="K33" s="36"/>
      <c r="L33" s="30">
        <f t="shared" si="1"/>
        <v>0</v>
      </c>
      <c r="M33" s="83">
        <f t="shared" si="2"/>
        <v>0</v>
      </c>
      <c r="N33" s="36"/>
      <c r="O33" s="30">
        <f t="shared" si="3"/>
        <v>0</v>
      </c>
      <c r="P33" s="83">
        <f t="shared" si="4"/>
        <v>0</v>
      </c>
      <c r="Q33" s="36">
        <v>0.3</v>
      </c>
      <c r="R33" s="30">
        <f t="shared" si="5"/>
        <v>0.3</v>
      </c>
      <c r="S33" s="83">
        <f t="shared" si="6"/>
        <v>0</v>
      </c>
      <c r="T33" s="36">
        <v>0.5</v>
      </c>
      <c r="U33" s="30">
        <f t="shared" si="7"/>
        <v>0.8</v>
      </c>
      <c r="V33" s="83">
        <f t="shared" si="8"/>
        <v>0</v>
      </c>
      <c r="W33" s="36">
        <v>0.2</v>
      </c>
      <c r="X33" s="30">
        <f t="shared" si="9"/>
        <v>1</v>
      </c>
      <c r="Y33" s="83">
        <f t="shared" si="10"/>
        <v>0</v>
      </c>
      <c r="Z33" s="36"/>
      <c r="AA33" s="30">
        <f t="shared" si="11"/>
        <v>1</v>
      </c>
      <c r="AB33" s="148"/>
      <c r="AC33" s="149"/>
      <c r="AD33" s="150"/>
    </row>
    <row r="34" spans="1:30" s="31" customFormat="1" ht="20.85" customHeight="1">
      <c r="A34" s="499" t="str">
        <f>Orçamento!C129</f>
        <v>19.0</v>
      </c>
      <c r="B34" s="538" t="str">
        <f>Orçamento!D129</f>
        <v>ESQUADRIAS</v>
      </c>
      <c r="C34" s="538"/>
      <c r="D34" s="538"/>
      <c r="E34" s="538"/>
      <c r="F34" s="538"/>
      <c r="G34" s="537">
        <f>Orçamento!J140</f>
        <v>0</v>
      </c>
      <c r="H34" s="537"/>
      <c r="I34" s="134" t="e">
        <f t="shared" si="26"/>
        <v>#DIV/0!</v>
      </c>
      <c r="J34" s="83">
        <f t="shared" si="0"/>
        <v>0</v>
      </c>
      <c r="K34" s="36"/>
      <c r="L34" s="30">
        <f t="shared" si="1"/>
        <v>0</v>
      </c>
      <c r="M34" s="83">
        <f t="shared" si="2"/>
        <v>0</v>
      </c>
      <c r="N34" s="36"/>
      <c r="O34" s="30">
        <f t="shared" si="3"/>
        <v>0</v>
      </c>
      <c r="P34" s="83">
        <f t="shared" si="4"/>
        <v>0</v>
      </c>
      <c r="Q34" s="36"/>
      <c r="R34" s="30">
        <f t="shared" si="5"/>
        <v>0</v>
      </c>
      <c r="S34" s="83">
        <f t="shared" si="6"/>
        <v>0</v>
      </c>
      <c r="T34" s="36">
        <v>0.4</v>
      </c>
      <c r="U34" s="30">
        <f t="shared" si="7"/>
        <v>0.4</v>
      </c>
      <c r="V34" s="83">
        <f t="shared" si="8"/>
        <v>0</v>
      </c>
      <c r="W34" s="36">
        <v>0.4</v>
      </c>
      <c r="X34" s="30">
        <f t="shared" si="9"/>
        <v>0.8</v>
      </c>
      <c r="Y34" s="83">
        <f t="shared" si="10"/>
        <v>0</v>
      </c>
      <c r="Z34" s="36">
        <v>0.2</v>
      </c>
      <c r="AA34" s="30">
        <f t="shared" si="11"/>
        <v>1</v>
      </c>
      <c r="AB34" s="148"/>
      <c r="AC34" s="149"/>
      <c r="AD34" s="150"/>
    </row>
    <row r="35" spans="1:30" s="31" customFormat="1" ht="20.85" customHeight="1">
      <c r="A35" s="499" t="str">
        <f>Orçamento!C141</f>
        <v>20.0</v>
      </c>
      <c r="B35" s="538" t="str">
        <f>Orçamento!D141</f>
        <v>PISOS, RODAPÉS E SOLEIRAS</v>
      </c>
      <c r="C35" s="538"/>
      <c r="D35" s="538"/>
      <c r="E35" s="538"/>
      <c r="F35" s="538"/>
      <c r="G35" s="537">
        <f>Orçamento!J150</f>
        <v>0</v>
      </c>
      <c r="H35" s="537"/>
      <c r="I35" s="134" t="e">
        <f t="shared" si="26"/>
        <v>#DIV/0!</v>
      </c>
      <c r="J35" s="83">
        <f t="shared" si="0"/>
        <v>0</v>
      </c>
      <c r="K35" s="36">
        <v>0.15</v>
      </c>
      <c r="L35" s="30">
        <f t="shared" si="1"/>
        <v>0.15</v>
      </c>
      <c r="M35" s="83">
        <f t="shared" si="2"/>
        <v>0</v>
      </c>
      <c r="N35" s="36"/>
      <c r="O35" s="30">
        <f t="shared" si="3"/>
        <v>0.15</v>
      </c>
      <c r="P35" s="83">
        <f t="shared" si="4"/>
        <v>0</v>
      </c>
      <c r="Q35" s="36">
        <v>0.3</v>
      </c>
      <c r="R35" s="30">
        <f t="shared" si="5"/>
        <v>0.45</v>
      </c>
      <c r="S35" s="83">
        <f t="shared" si="6"/>
        <v>0</v>
      </c>
      <c r="T35" s="36">
        <v>0.35</v>
      </c>
      <c r="U35" s="30">
        <f t="shared" si="7"/>
        <v>0.8</v>
      </c>
      <c r="V35" s="83">
        <f t="shared" si="8"/>
        <v>0</v>
      </c>
      <c r="W35" s="36">
        <v>0.05</v>
      </c>
      <c r="X35" s="30">
        <f t="shared" si="9"/>
        <v>0.85</v>
      </c>
      <c r="Y35" s="83">
        <f t="shared" si="10"/>
        <v>0</v>
      </c>
      <c r="Z35" s="36">
        <v>0.15</v>
      </c>
      <c r="AA35" s="30">
        <f t="shared" si="11"/>
        <v>1</v>
      </c>
      <c r="AB35" s="148"/>
      <c r="AC35" s="149"/>
      <c r="AD35" s="150"/>
    </row>
    <row r="36" spans="1:30" s="31" customFormat="1" ht="20.85" customHeight="1">
      <c r="A36" s="499" t="str">
        <f>Orçamento!C151</f>
        <v>21.0</v>
      </c>
      <c r="B36" s="538" t="str">
        <f>Orçamento!D151</f>
        <v>PINTURA</v>
      </c>
      <c r="C36" s="538"/>
      <c r="D36" s="538"/>
      <c r="E36" s="538"/>
      <c r="F36" s="538"/>
      <c r="G36" s="537">
        <f>Orçamento!J155</f>
        <v>0</v>
      </c>
      <c r="H36" s="537"/>
      <c r="I36" s="134" t="e">
        <f t="shared" si="26"/>
        <v>#DIV/0!</v>
      </c>
      <c r="J36" s="83">
        <f t="shared" si="0"/>
        <v>0</v>
      </c>
      <c r="K36" s="36"/>
      <c r="L36" s="30">
        <f t="shared" si="1"/>
        <v>0</v>
      </c>
      <c r="M36" s="83">
        <f t="shared" si="2"/>
        <v>0</v>
      </c>
      <c r="N36" s="36"/>
      <c r="O36" s="30">
        <f t="shared" si="3"/>
        <v>0</v>
      </c>
      <c r="P36" s="83">
        <f t="shared" si="4"/>
        <v>0</v>
      </c>
      <c r="Q36" s="36"/>
      <c r="R36" s="30">
        <f t="shared" si="5"/>
        <v>0</v>
      </c>
      <c r="S36" s="83">
        <f t="shared" si="6"/>
        <v>0</v>
      </c>
      <c r="T36" s="36"/>
      <c r="U36" s="30">
        <f t="shared" si="7"/>
        <v>0</v>
      </c>
      <c r="V36" s="83">
        <f t="shared" si="8"/>
        <v>0</v>
      </c>
      <c r="W36" s="36">
        <v>0.5</v>
      </c>
      <c r="X36" s="30">
        <f t="shared" si="9"/>
        <v>0.5</v>
      </c>
      <c r="Y36" s="83">
        <f t="shared" si="10"/>
        <v>0</v>
      </c>
      <c r="Z36" s="36">
        <v>0.5</v>
      </c>
      <c r="AA36" s="30">
        <f t="shared" si="11"/>
        <v>1</v>
      </c>
      <c r="AB36" s="148"/>
      <c r="AC36" s="149"/>
      <c r="AD36" s="150"/>
    </row>
    <row r="37" spans="1:30" s="31" customFormat="1" ht="20.85" customHeight="1">
      <c r="A37" s="499" t="str">
        <f>Orçamento!C156</f>
        <v>22.0</v>
      </c>
      <c r="B37" s="538" t="str">
        <f>Orçamento!D156</f>
        <v>LOUÇAS, METAIS E ACESSÓRIOS</v>
      </c>
      <c r="C37" s="538"/>
      <c r="D37" s="538"/>
      <c r="E37" s="538"/>
      <c r="F37" s="538"/>
      <c r="G37" s="537">
        <f>Orçamento!J173</f>
        <v>0</v>
      </c>
      <c r="H37" s="537"/>
      <c r="I37" s="134" t="e">
        <f t="shared" si="26"/>
        <v>#DIV/0!</v>
      </c>
      <c r="J37" s="83">
        <f t="shared" ref="J37:J45" si="27">K37*$G37</f>
        <v>0</v>
      </c>
      <c r="K37" s="36"/>
      <c r="L37" s="30">
        <f t="shared" ref="L37:L45" si="28">K37</f>
        <v>0</v>
      </c>
      <c r="M37" s="83">
        <f t="shared" ref="M37:M45" si="29">N37*$G37</f>
        <v>0</v>
      </c>
      <c r="N37" s="36">
        <v>0.4</v>
      </c>
      <c r="O37" s="30">
        <f t="shared" ref="O37:O45" si="30">L37+N37</f>
        <v>0.4</v>
      </c>
      <c r="P37" s="83">
        <f t="shared" ref="P37:P45" si="31">Q37*$G37</f>
        <v>0</v>
      </c>
      <c r="Q37" s="36">
        <v>0.1</v>
      </c>
      <c r="R37" s="30">
        <f t="shared" ref="R37:R45" si="32">O37+Q37</f>
        <v>0.5</v>
      </c>
      <c r="S37" s="83">
        <f t="shared" ref="S37:S45" si="33">T37*$G37</f>
        <v>0</v>
      </c>
      <c r="T37" s="36">
        <v>0.1</v>
      </c>
      <c r="U37" s="30">
        <f t="shared" ref="U37:U45" si="34">R37+T37</f>
        <v>0.6</v>
      </c>
      <c r="V37" s="83">
        <f t="shared" ref="V37:V45" si="35">W37*$G37</f>
        <v>0</v>
      </c>
      <c r="W37" s="36">
        <v>0.4</v>
      </c>
      <c r="X37" s="30">
        <f t="shared" ref="X37:X45" si="36">U37+W37</f>
        <v>1</v>
      </c>
      <c r="Y37" s="83">
        <f t="shared" ref="Y37:Y45" si="37">Z37*$G37</f>
        <v>0</v>
      </c>
      <c r="Z37" s="36"/>
      <c r="AA37" s="30">
        <f t="shared" ref="AA37:AA45" si="38">X37+Z37</f>
        <v>1</v>
      </c>
      <c r="AB37" s="148"/>
      <c r="AC37" s="149"/>
      <c r="AD37" s="150"/>
    </row>
    <row r="38" spans="1:30" s="31" customFormat="1" ht="20.85" customHeight="1">
      <c r="A38" s="499" t="str">
        <f>Orçamento!C174</f>
        <v>23.0</v>
      </c>
      <c r="B38" s="538" t="str">
        <f>Orçamento!D174</f>
        <v>INSTALAÇÕES ELÉTRICAS</v>
      </c>
      <c r="C38" s="538"/>
      <c r="D38" s="538"/>
      <c r="E38" s="538"/>
      <c r="F38" s="538"/>
      <c r="G38" s="537">
        <f>Orçamento!J197</f>
        <v>0</v>
      </c>
      <c r="H38" s="537"/>
      <c r="I38" s="134" t="e">
        <f t="shared" si="26"/>
        <v>#DIV/0!</v>
      </c>
      <c r="J38" s="83">
        <f t="shared" si="27"/>
        <v>0</v>
      </c>
      <c r="K38" s="36"/>
      <c r="L38" s="30">
        <f t="shared" si="28"/>
        <v>0</v>
      </c>
      <c r="M38" s="83">
        <f t="shared" si="29"/>
        <v>0</v>
      </c>
      <c r="N38" s="36">
        <v>0.2</v>
      </c>
      <c r="O38" s="30">
        <f t="shared" si="30"/>
        <v>0.2</v>
      </c>
      <c r="P38" s="83">
        <f t="shared" si="31"/>
        <v>0</v>
      </c>
      <c r="Q38" s="36">
        <v>0.2</v>
      </c>
      <c r="R38" s="30">
        <f t="shared" si="32"/>
        <v>0.4</v>
      </c>
      <c r="S38" s="83">
        <f t="shared" si="33"/>
        <v>0</v>
      </c>
      <c r="T38" s="36">
        <v>0.1</v>
      </c>
      <c r="U38" s="30">
        <f t="shared" si="34"/>
        <v>0.5</v>
      </c>
      <c r="V38" s="83">
        <f t="shared" si="35"/>
        <v>0</v>
      </c>
      <c r="W38" s="36">
        <v>0.5</v>
      </c>
      <c r="X38" s="30">
        <f t="shared" si="36"/>
        <v>1</v>
      </c>
      <c r="Y38" s="83">
        <f t="shared" si="37"/>
        <v>0</v>
      </c>
      <c r="Z38" s="36"/>
      <c r="AA38" s="30">
        <f t="shared" si="38"/>
        <v>1</v>
      </c>
      <c r="AB38" s="148"/>
      <c r="AC38" s="149"/>
      <c r="AD38" s="150"/>
    </row>
    <row r="39" spans="1:30" s="31" customFormat="1" ht="20.85" customHeight="1">
      <c r="A39" s="499" t="str">
        <f>Orçamento!C198</f>
        <v>24.0</v>
      </c>
      <c r="B39" s="538" t="str">
        <f>Orçamento!D198</f>
        <v>ACESSIBILIDADE</v>
      </c>
      <c r="C39" s="538"/>
      <c r="D39" s="538"/>
      <c r="E39" s="538"/>
      <c r="F39" s="538"/>
      <c r="G39" s="537">
        <f>Orçamento!J202</f>
        <v>0</v>
      </c>
      <c r="H39" s="537"/>
      <c r="I39" s="134" t="e">
        <f t="shared" si="26"/>
        <v>#DIV/0!</v>
      </c>
      <c r="J39" s="83">
        <f t="shared" si="27"/>
        <v>0</v>
      </c>
      <c r="K39" s="36"/>
      <c r="L39" s="30">
        <f t="shared" si="28"/>
        <v>0</v>
      </c>
      <c r="M39" s="83">
        <f t="shared" si="29"/>
        <v>0</v>
      </c>
      <c r="N39" s="36"/>
      <c r="O39" s="30">
        <f t="shared" si="30"/>
        <v>0</v>
      </c>
      <c r="P39" s="83">
        <f t="shared" si="31"/>
        <v>0</v>
      </c>
      <c r="Q39" s="36"/>
      <c r="R39" s="30">
        <f t="shared" si="32"/>
        <v>0</v>
      </c>
      <c r="S39" s="83">
        <f t="shared" si="33"/>
        <v>0</v>
      </c>
      <c r="T39" s="36"/>
      <c r="U39" s="30">
        <f t="shared" si="34"/>
        <v>0</v>
      </c>
      <c r="V39" s="83">
        <f t="shared" si="35"/>
        <v>0</v>
      </c>
      <c r="W39" s="36">
        <v>1</v>
      </c>
      <c r="X39" s="30">
        <f t="shared" si="36"/>
        <v>1</v>
      </c>
      <c r="Y39" s="83">
        <f t="shared" si="37"/>
        <v>0</v>
      </c>
      <c r="Z39" s="36"/>
      <c r="AA39" s="30">
        <f t="shared" si="38"/>
        <v>1</v>
      </c>
      <c r="AB39" s="148"/>
      <c r="AC39" s="149"/>
      <c r="AD39" s="150"/>
    </row>
    <row r="40" spans="1:30" s="31" customFormat="1" ht="20.85" customHeight="1">
      <c r="A40" s="499" t="str">
        <f>Orçamento!C203</f>
        <v>25.0</v>
      </c>
      <c r="B40" s="538" t="str">
        <f>Orçamento!D203:D203</f>
        <v>SERVIÇOS COMPLEMENTARES</v>
      </c>
      <c r="C40" s="538"/>
      <c r="D40" s="538"/>
      <c r="E40" s="538"/>
      <c r="F40" s="538"/>
      <c r="G40" s="537">
        <f>Orçamento!J207</f>
        <v>0</v>
      </c>
      <c r="H40" s="537"/>
      <c r="I40" s="134" t="e">
        <f t="shared" si="26"/>
        <v>#DIV/0!</v>
      </c>
      <c r="J40" s="83">
        <f t="shared" si="27"/>
        <v>0</v>
      </c>
      <c r="K40" s="36"/>
      <c r="L40" s="30">
        <f t="shared" si="28"/>
        <v>0</v>
      </c>
      <c r="M40" s="83">
        <f t="shared" si="29"/>
        <v>0</v>
      </c>
      <c r="N40" s="36"/>
      <c r="O40" s="30">
        <f t="shared" si="30"/>
        <v>0</v>
      </c>
      <c r="P40" s="83">
        <f t="shared" si="31"/>
        <v>0</v>
      </c>
      <c r="Q40" s="36"/>
      <c r="R40" s="30">
        <f t="shared" si="32"/>
        <v>0</v>
      </c>
      <c r="S40" s="83">
        <f t="shared" si="33"/>
        <v>0</v>
      </c>
      <c r="T40" s="36"/>
      <c r="U40" s="30">
        <f t="shared" si="34"/>
        <v>0</v>
      </c>
      <c r="V40" s="83">
        <f t="shared" si="35"/>
        <v>0</v>
      </c>
      <c r="W40" s="36"/>
      <c r="X40" s="30">
        <f t="shared" si="36"/>
        <v>0</v>
      </c>
      <c r="Y40" s="83">
        <f t="shared" si="37"/>
        <v>0</v>
      </c>
      <c r="Z40" s="36">
        <v>1</v>
      </c>
      <c r="AA40" s="30">
        <f t="shared" si="38"/>
        <v>1</v>
      </c>
      <c r="AB40" s="148"/>
      <c r="AC40" s="149"/>
      <c r="AD40" s="150"/>
    </row>
    <row r="41" spans="1:30" s="31" customFormat="1" ht="20.85" customHeight="1">
      <c r="A41" s="499" t="str">
        <f>Orçamento!C208</f>
        <v>26.0</v>
      </c>
      <c r="B41" s="538" t="str">
        <f>Orçamento!D208</f>
        <v>LIMPEZAS</v>
      </c>
      <c r="C41" s="538"/>
      <c r="D41" s="538"/>
      <c r="E41" s="538"/>
      <c r="F41" s="538"/>
      <c r="G41" s="537">
        <f>Orçamento!J212</f>
        <v>0</v>
      </c>
      <c r="H41" s="537"/>
      <c r="I41" s="134" t="e">
        <f t="shared" si="26"/>
        <v>#DIV/0!</v>
      </c>
      <c r="J41" s="83">
        <f t="shared" si="27"/>
        <v>0</v>
      </c>
      <c r="K41" s="36"/>
      <c r="L41" s="30">
        <f t="shared" si="28"/>
        <v>0</v>
      </c>
      <c r="M41" s="83">
        <f t="shared" si="29"/>
        <v>0</v>
      </c>
      <c r="N41" s="36"/>
      <c r="O41" s="30">
        <f t="shared" si="30"/>
        <v>0</v>
      </c>
      <c r="P41" s="83">
        <f t="shared" si="31"/>
        <v>0</v>
      </c>
      <c r="Q41" s="36"/>
      <c r="R41" s="30">
        <f t="shared" si="32"/>
        <v>0</v>
      </c>
      <c r="S41" s="83">
        <f t="shared" si="33"/>
        <v>0</v>
      </c>
      <c r="T41" s="36"/>
      <c r="U41" s="30">
        <f t="shared" si="34"/>
        <v>0</v>
      </c>
      <c r="V41" s="83">
        <f t="shared" si="35"/>
        <v>0</v>
      </c>
      <c r="W41" s="36"/>
      <c r="X41" s="30">
        <f t="shared" si="36"/>
        <v>0</v>
      </c>
      <c r="Y41" s="83">
        <f t="shared" si="37"/>
        <v>0</v>
      </c>
      <c r="Z41" s="36">
        <v>1</v>
      </c>
      <c r="AA41" s="30">
        <f t="shared" si="38"/>
        <v>1</v>
      </c>
      <c r="AB41" s="148"/>
      <c r="AC41" s="149"/>
      <c r="AD41" s="150"/>
    </row>
    <row r="42" spans="1:30" s="31" customFormat="1" ht="20.85" customHeight="1">
      <c r="A42" s="550" t="str">
        <f>Orçamento!A214</f>
        <v>ÁREAS EXTERNAS</v>
      </c>
      <c r="B42" s="523"/>
      <c r="C42" s="523"/>
      <c r="D42" s="523"/>
      <c r="E42" s="523"/>
      <c r="F42" s="523"/>
      <c r="G42" s="556"/>
      <c r="H42" s="523"/>
      <c r="I42" s="497"/>
      <c r="J42" s="497"/>
      <c r="K42" s="497"/>
      <c r="L42" s="497"/>
      <c r="M42" s="497"/>
      <c r="N42" s="497"/>
      <c r="O42" s="497"/>
      <c r="P42" s="497"/>
      <c r="Q42" s="497"/>
      <c r="R42" s="497"/>
      <c r="S42" s="497"/>
      <c r="T42" s="497"/>
      <c r="U42" s="497"/>
      <c r="V42" s="497"/>
      <c r="W42" s="497"/>
      <c r="X42" s="497"/>
      <c r="Y42" s="497"/>
      <c r="Z42" s="497"/>
      <c r="AA42" s="497"/>
      <c r="AB42" s="148"/>
      <c r="AC42" s="149"/>
      <c r="AD42" s="150"/>
    </row>
    <row r="43" spans="1:30" s="31" customFormat="1" ht="20.85" customHeight="1">
      <c r="A43" s="499" t="str">
        <f>Orçamento!C215</f>
        <v>27.0</v>
      </c>
      <c r="B43" s="538" t="str">
        <f>Orçamento!D215</f>
        <v>PAISAGISMO</v>
      </c>
      <c r="C43" s="538"/>
      <c r="D43" s="538"/>
      <c r="E43" s="538"/>
      <c r="F43" s="538"/>
      <c r="G43" s="537">
        <f>Orçamento!J219</f>
        <v>0</v>
      </c>
      <c r="H43" s="537"/>
      <c r="I43" s="134" t="e">
        <f t="shared" ref="I43:I50" si="39">G43/$G$57</f>
        <v>#DIV/0!</v>
      </c>
      <c r="J43" s="83">
        <f t="shared" si="27"/>
        <v>0</v>
      </c>
      <c r="K43" s="36">
        <v>0.4</v>
      </c>
      <c r="L43" s="30">
        <f t="shared" si="28"/>
        <v>0.4</v>
      </c>
      <c r="M43" s="83">
        <f t="shared" si="29"/>
        <v>0</v>
      </c>
      <c r="N43" s="36">
        <v>0.1</v>
      </c>
      <c r="O43" s="30">
        <f t="shared" si="30"/>
        <v>0.5</v>
      </c>
      <c r="P43" s="83">
        <f t="shared" si="31"/>
        <v>0</v>
      </c>
      <c r="Q43" s="36">
        <v>0.1</v>
      </c>
      <c r="R43" s="30">
        <f t="shared" si="32"/>
        <v>0.6</v>
      </c>
      <c r="S43" s="83">
        <f t="shared" si="33"/>
        <v>0</v>
      </c>
      <c r="T43" s="36">
        <v>0.1</v>
      </c>
      <c r="U43" s="30">
        <f t="shared" si="34"/>
        <v>0.7</v>
      </c>
      <c r="V43" s="83">
        <f t="shared" si="35"/>
        <v>0</v>
      </c>
      <c r="W43" s="36">
        <v>0.3</v>
      </c>
      <c r="X43" s="30">
        <f t="shared" si="36"/>
        <v>1</v>
      </c>
      <c r="Y43" s="83">
        <f t="shared" si="37"/>
        <v>0</v>
      </c>
      <c r="Z43" s="36"/>
      <c r="AA43" s="30">
        <f t="shared" si="38"/>
        <v>1</v>
      </c>
      <c r="AB43" s="148"/>
      <c r="AC43" s="149"/>
      <c r="AD43" s="150"/>
    </row>
    <row r="44" spans="1:30" s="31" customFormat="1" ht="20.85" customHeight="1">
      <c r="A44" s="499" t="str">
        <f>Orçamento!C220</f>
        <v>28.0</v>
      </c>
      <c r="B44" s="538" t="str">
        <f>Orçamento!D220</f>
        <v>PERGOLADOS METÁLICOS</v>
      </c>
      <c r="C44" s="538"/>
      <c r="D44" s="538"/>
      <c r="E44" s="538"/>
      <c r="F44" s="538"/>
      <c r="G44" s="537">
        <f>Orçamento!J225</f>
        <v>0</v>
      </c>
      <c r="H44" s="537"/>
      <c r="I44" s="134" t="e">
        <f t="shared" si="39"/>
        <v>#DIV/0!</v>
      </c>
      <c r="J44" s="83">
        <f t="shared" si="27"/>
        <v>0</v>
      </c>
      <c r="K44" s="36"/>
      <c r="L44" s="30">
        <f t="shared" si="28"/>
        <v>0</v>
      </c>
      <c r="M44" s="83">
        <f t="shared" si="29"/>
        <v>0</v>
      </c>
      <c r="N44" s="36"/>
      <c r="O44" s="30">
        <f t="shared" si="30"/>
        <v>0</v>
      </c>
      <c r="P44" s="83">
        <f t="shared" si="31"/>
        <v>0</v>
      </c>
      <c r="Q44" s="36"/>
      <c r="R44" s="30">
        <f t="shared" si="32"/>
        <v>0</v>
      </c>
      <c r="S44" s="83">
        <f t="shared" si="33"/>
        <v>0</v>
      </c>
      <c r="T44" s="36"/>
      <c r="U44" s="30">
        <f t="shared" si="34"/>
        <v>0</v>
      </c>
      <c r="V44" s="83">
        <f t="shared" si="35"/>
        <v>0</v>
      </c>
      <c r="W44" s="36">
        <v>1</v>
      </c>
      <c r="X44" s="30">
        <f t="shared" si="36"/>
        <v>1</v>
      </c>
      <c r="Y44" s="83">
        <f t="shared" si="37"/>
        <v>0</v>
      </c>
      <c r="Z44" s="36"/>
      <c r="AA44" s="30">
        <f t="shared" si="38"/>
        <v>1</v>
      </c>
      <c r="AB44" s="148"/>
      <c r="AC44" s="149"/>
      <c r="AD44" s="150"/>
    </row>
    <row r="45" spans="1:30" s="31" customFormat="1" ht="20.85" customHeight="1">
      <c r="A45" s="499" t="str">
        <f>Orçamento!C226</f>
        <v>29.0</v>
      </c>
      <c r="B45" s="538" t="str">
        <f>Orçamento!D226</f>
        <v>MUROS, CERCAS, FECHAMENTOS E PAVIMENTAÇÕES</v>
      </c>
      <c r="C45" s="538"/>
      <c r="D45" s="538"/>
      <c r="E45" s="538"/>
      <c r="F45" s="538"/>
      <c r="G45" s="537">
        <f>Orçamento!J233</f>
        <v>0</v>
      </c>
      <c r="H45" s="537"/>
      <c r="I45" s="134" t="e">
        <f t="shared" si="39"/>
        <v>#DIV/0!</v>
      </c>
      <c r="J45" s="83">
        <f t="shared" si="27"/>
        <v>0</v>
      </c>
      <c r="K45" s="36">
        <v>0.5</v>
      </c>
      <c r="L45" s="30">
        <f t="shared" si="28"/>
        <v>0.5</v>
      </c>
      <c r="M45" s="83">
        <f t="shared" si="29"/>
        <v>0</v>
      </c>
      <c r="N45" s="36">
        <v>0.5</v>
      </c>
      <c r="O45" s="30">
        <f t="shared" si="30"/>
        <v>1</v>
      </c>
      <c r="P45" s="83">
        <f t="shared" si="31"/>
        <v>0</v>
      </c>
      <c r="Q45" s="36"/>
      <c r="R45" s="30">
        <f t="shared" si="32"/>
        <v>1</v>
      </c>
      <c r="S45" s="83">
        <f t="shared" si="33"/>
        <v>0</v>
      </c>
      <c r="T45" s="36"/>
      <c r="U45" s="30">
        <f t="shared" si="34"/>
        <v>1</v>
      </c>
      <c r="V45" s="83">
        <f t="shared" si="35"/>
        <v>0</v>
      </c>
      <c r="W45" s="36"/>
      <c r="X45" s="30">
        <f t="shared" si="36"/>
        <v>1</v>
      </c>
      <c r="Y45" s="83">
        <f t="shared" si="37"/>
        <v>0</v>
      </c>
      <c r="Z45" s="36"/>
      <c r="AA45" s="30">
        <f t="shared" si="38"/>
        <v>1</v>
      </c>
      <c r="AB45" s="148"/>
      <c r="AC45" s="149"/>
      <c r="AD45" s="150"/>
    </row>
    <row r="46" spans="1:30" s="31" customFormat="1" ht="20.85" customHeight="1">
      <c r="A46" s="499" t="str">
        <f>Orçamento!C234</f>
        <v>30.0</v>
      </c>
      <c r="B46" s="538" t="str">
        <f>Orçamento!D234</f>
        <v>ITENS COMPLEMENTARES</v>
      </c>
      <c r="C46" s="538"/>
      <c r="D46" s="538"/>
      <c r="E46" s="538"/>
      <c r="F46" s="538"/>
      <c r="G46" s="537">
        <f>Orçamento!J238</f>
        <v>0</v>
      </c>
      <c r="H46" s="537"/>
      <c r="I46" s="134" t="e">
        <f t="shared" si="39"/>
        <v>#DIV/0!</v>
      </c>
      <c r="J46" s="83">
        <f t="shared" ref="J46:J47" si="40">K46*$G46</f>
        <v>0</v>
      </c>
      <c r="K46" s="36"/>
      <c r="L46" s="30">
        <f t="shared" ref="L46:L47" si="41">K46</f>
        <v>0</v>
      </c>
      <c r="M46" s="83">
        <f t="shared" ref="M46:M47" si="42">N46*$G46</f>
        <v>0</v>
      </c>
      <c r="N46" s="36">
        <v>0.4</v>
      </c>
      <c r="O46" s="30">
        <f t="shared" ref="O46:O47" si="43">L46+N46</f>
        <v>0.4</v>
      </c>
      <c r="P46" s="83">
        <f t="shared" ref="P46:P47" si="44">Q46*$G46</f>
        <v>0</v>
      </c>
      <c r="Q46" s="36">
        <v>0.2</v>
      </c>
      <c r="R46" s="30">
        <f t="shared" ref="R46:R47" si="45">O46+Q46</f>
        <v>0.6</v>
      </c>
      <c r="S46" s="83">
        <f t="shared" ref="S46:S47" si="46">T46*$G46</f>
        <v>0</v>
      </c>
      <c r="T46" s="36">
        <v>0.4</v>
      </c>
      <c r="U46" s="30">
        <f t="shared" ref="U46:U47" si="47">R46+T46</f>
        <v>1</v>
      </c>
      <c r="V46" s="83">
        <f t="shared" ref="V46:V47" si="48">W46*$G46</f>
        <v>0</v>
      </c>
      <c r="W46" s="36"/>
      <c r="X46" s="30">
        <f t="shared" ref="X46:X47" si="49">U46+W46</f>
        <v>1</v>
      </c>
      <c r="Y46" s="83">
        <f t="shared" ref="Y46:Y47" si="50">Z46*$G46</f>
        <v>0</v>
      </c>
      <c r="Z46" s="36"/>
      <c r="AA46" s="30">
        <f t="shared" ref="AA46:AA47" si="51">X46+Z46</f>
        <v>1</v>
      </c>
      <c r="AB46" s="148"/>
      <c r="AC46" s="149"/>
      <c r="AD46" s="150"/>
    </row>
    <row r="47" spans="1:30" s="31" customFormat="1" ht="21.75" customHeight="1">
      <c r="A47" s="499" t="str">
        <f>Orçamento!C239</f>
        <v>31.0</v>
      </c>
      <c r="B47" s="538" t="str">
        <f>Orçamento!D239</f>
        <v>ACESSIBILIDADE</v>
      </c>
      <c r="C47" s="538"/>
      <c r="D47" s="538"/>
      <c r="E47" s="538"/>
      <c r="F47" s="538"/>
      <c r="G47" s="537">
        <f>Orçamento!J244</f>
        <v>0</v>
      </c>
      <c r="H47" s="537"/>
      <c r="I47" s="134" t="e">
        <f t="shared" si="39"/>
        <v>#DIV/0!</v>
      </c>
      <c r="J47" s="83">
        <f t="shared" si="40"/>
        <v>0</v>
      </c>
      <c r="K47" s="36"/>
      <c r="L47" s="30">
        <f t="shared" si="41"/>
        <v>0</v>
      </c>
      <c r="M47" s="83">
        <f t="shared" si="42"/>
        <v>0</v>
      </c>
      <c r="N47" s="36">
        <v>0.5</v>
      </c>
      <c r="O47" s="30">
        <f t="shared" si="43"/>
        <v>0.5</v>
      </c>
      <c r="P47" s="83">
        <f t="shared" si="44"/>
        <v>0</v>
      </c>
      <c r="Q47" s="36">
        <v>0.5</v>
      </c>
      <c r="R47" s="30">
        <f t="shared" si="45"/>
        <v>1</v>
      </c>
      <c r="S47" s="83">
        <f t="shared" si="46"/>
        <v>0</v>
      </c>
      <c r="T47" s="36"/>
      <c r="U47" s="30">
        <f t="shared" si="47"/>
        <v>1</v>
      </c>
      <c r="V47" s="83">
        <f t="shared" si="48"/>
        <v>0</v>
      </c>
      <c r="W47" s="36"/>
      <c r="X47" s="30">
        <f t="shared" si="49"/>
        <v>1</v>
      </c>
      <c r="Y47" s="83">
        <f t="shared" si="50"/>
        <v>0</v>
      </c>
      <c r="Z47" s="36"/>
      <c r="AA47" s="30">
        <f t="shared" si="51"/>
        <v>1</v>
      </c>
      <c r="AB47" s="148"/>
      <c r="AC47" s="149"/>
      <c r="AD47" s="150"/>
    </row>
    <row r="48" spans="1:30" s="31" customFormat="1" ht="48" customHeight="1">
      <c r="A48" s="499" t="str">
        <f>Orçamento!C245</f>
        <v>32.0</v>
      </c>
      <c r="B48" s="549" t="str">
        <f>Orçamento!D245</f>
        <v>INSTALAÇÕES ELÉTRICAS  - ÁREAS EXTERNAS ( ILUMINAÇÃO PÁTIO, CAMPO DE FUTEBOL, PERGOLADO, SPDA, TRANSFORMADOR,QUADRO GERAL)</v>
      </c>
      <c r="C48" s="549"/>
      <c r="D48" s="549"/>
      <c r="E48" s="549"/>
      <c r="F48" s="549"/>
      <c r="G48" s="537">
        <f>Orçamento!J261</f>
        <v>0</v>
      </c>
      <c r="H48" s="537"/>
      <c r="I48" s="134" t="e">
        <f t="shared" si="39"/>
        <v>#DIV/0!</v>
      </c>
      <c r="J48" s="83">
        <f t="shared" ref="J48" si="52">K48*$G48</f>
        <v>0</v>
      </c>
      <c r="K48" s="36">
        <v>0.5</v>
      </c>
      <c r="L48" s="30">
        <f t="shared" ref="L48" si="53">K48</f>
        <v>0.5</v>
      </c>
      <c r="M48" s="83">
        <f t="shared" ref="M48" si="54">N48*$G48</f>
        <v>0</v>
      </c>
      <c r="N48" s="36"/>
      <c r="O48" s="30">
        <f t="shared" ref="O48" si="55">L48+N48</f>
        <v>0.5</v>
      </c>
      <c r="P48" s="83">
        <f t="shared" ref="P48" si="56">Q48*$G48</f>
        <v>0</v>
      </c>
      <c r="Q48" s="36"/>
      <c r="R48" s="30">
        <f t="shared" ref="R48" si="57">O48+Q48</f>
        <v>0.5</v>
      </c>
      <c r="S48" s="83">
        <f t="shared" ref="S48" si="58">T48*$G48</f>
        <v>0</v>
      </c>
      <c r="T48" s="36">
        <v>0.5</v>
      </c>
      <c r="U48" s="30">
        <f t="shared" ref="U48" si="59">R48+T48</f>
        <v>1</v>
      </c>
      <c r="V48" s="83">
        <f t="shared" ref="V48" si="60">W48*$G48</f>
        <v>0</v>
      </c>
      <c r="W48" s="36"/>
      <c r="X48" s="30">
        <f t="shared" ref="X48" si="61">U48+W48</f>
        <v>1</v>
      </c>
      <c r="Y48" s="83">
        <f t="shared" ref="Y48" si="62">Z48*$G48</f>
        <v>0</v>
      </c>
      <c r="Z48" s="36"/>
      <c r="AA48" s="30">
        <f t="shared" ref="AA48" si="63">X48+Z48</f>
        <v>1</v>
      </c>
      <c r="AB48" s="148"/>
      <c r="AC48" s="149"/>
      <c r="AD48" s="150"/>
    </row>
    <row r="49" spans="1:30" s="31" customFormat="1" ht="20.85" customHeight="1">
      <c r="A49" s="499" t="str">
        <f>Orçamento!C262</f>
        <v>33.0</v>
      </c>
      <c r="B49" s="538" t="str">
        <f>Orçamento!D262</f>
        <v>INSTALAÇÕES ELÉTRICAS - SPDA</v>
      </c>
      <c r="C49" s="538"/>
      <c r="D49" s="538"/>
      <c r="E49" s="538"/>
      <c r="F49" s="538"/>
      <c r="G49" s="537">
        <f>Orçamento!J266</f>
        <v>0</v>
      </c>
      <c r="H49" s="537"/>
      <c r="I49" s="134" t="e">
        <f t="shared" si="39"/>
        <v>#DIV/0!</v>
      </c>
      <c r="J49" s="83">
        <f t="shared" ref="J49" si="64">K49*$G49</f>
        <v>0</v>
      </c>
      <c r="K49" s="36">
        <v>0.5</v>
      </c>
      <c r="L49" s="30">
        <f t="shared" ref="L49" si="65">K49</f>
        <v>0.5</v>
      </c>
      <c r="M49" s="83">
        <f t="shared" ref="M49" si="66">N49*$G49</f>
        <v>0</v>
      </c>
      <c r="N49" s="36">
        <v>0.25</v>
      </c>
      <c r="O49" s="30">
        <f t="shared" ref="O49" si="67">L49+N49</f>
        <v>0.75</v>
      </c>
      <c r="P49" s="83">
        <f t="shared" ref="P49" si="68">Q49*$G49</f>
        <v>0</v>
      </c>
      <c r="Q49" s="36">
        <v>0.25</v>
      </c>
      <c r="R49" s="30">
        <f t="shared" ref="R49" si="69">O49+Q49</f>
        <v>1</v>
      </c>
      <c r="S49" s="83">
        <f t="shared" ref="S49" si="70">T49*$G49</f>
        <v>0</v>
      </c>
      <c r="T49" s="36"/>
      <c r="U49" s="30">
        <f t="shared" ref="U49" si="71">R49+T49</f>
        <v>1</v>
      </c>
      <c r="V49" s="83">
        <f t="shared" ref="V49" si="72">W49*$G49</f>
        <v>0</v>
      </c>
      <c r="W49" s="36"/>
      <c r="X49" s="30">
        <f t="shared" ref="X49" si="73">U49+W49</f>
        <v>1</v>
      </c>
      <c r="Y49" s="83">
        <f t="shared" ref="Y49" si="74">Z49*$G49</f>
        <v>0</v>
      </c>
      <c r="Z49" s="36"/>
      <c r="AA49" s="30">
        <f t="shared" ref="AA49" si="75">X49+Z49</f>
        <v>1</v>
      </c>
      <c r="AB49" s="148"/>
      <c r="AC49" s="149"/>
      <c r="AD49" s="150"/>
    </row>
    <row r="50" spans="1:30" s="31" customFormat="1" ht="20.85" customHeight="1">
      <c r="A50" s="22" t="str">
        <f>Orçamento!C267</f>
        <v>34.0</v>
      </c>
      <c r="B50" s="538" t="str">
        <f>Orçamento!D267</f>
        <v>DRENAGEM</v>
      </c>
      <c r="C50" s="538"/>
      <c r="D50" s="538"/>
      <c r="E50" s="538"/>
      <c r="F50" s="538"/>
      <c r="G50" s="537">
        <f>Orçamento!J272</f>
        <v>0</v>
      </c>
      <c r="H50" s="537"/>
      <c r="I50" s="134" t="e">
        <f t="shared" si="39"/>
        <v>#DIV/0!</v>
      </c>
      <c r="J50" s="83">
        <f t="shared" ref="J50:J56" si="76">K50*$G50</f>
        <v>0</v>
      </c>
      <c r="K50" s="36"/>
      <c r="L50" s="30">
        <f t="shared" ref="L50:L56" si="77">K50</f>
        <v>0</v>
      </c>
      <c r="M50" s="83">
        <f t="shared" ref="M50:M56" si="78">N50*$G50</f>
        <v>0</v>
      </c>
      <c r="N50" s="36">
        <v>0.5</v>
      </c>
      <c r="O50" s="30">
        <f t="shared" ref="O50:O56" si="79">L50+N50</f>
        <v>0.5</v>
      </c>
      <c r="P50" s="83">
        <f t="shared" ref="P50:P56" si="80">Q50*$G50</f>
        <v>0</v>
      </c>
      <c r="Q50" s="36">
        <v>0.5</v>
      </c>
      <c r="R50" s="30">
        <f t="shared" ref="R50:R56" si="81">O50+Q50</f>
        <v>1</v>
      </c>
      <c r="S50" s="83">
        <f t="shared" ref="S50:S56" si="82">T50*$G50</f>
        <v>0</v>
      </c>
      <c r="T50" s="36"/>
      <c r="U50" s="30">
        <f t="shared" ref="U50:U56" si="83">R50+T50</f>
        <v>1</v>
      </c>
      <c r="V50" s="83">
        <f t="shared" ref="V50:V56" si="84">W50*$G50</f>
        <v>0</v>
      </c>
      <c r="W50" s="36"/>
      <c r="X50" s="30">
        <f t="shared" ref="X50:X56" si="85">U50+W50</f>
        <v>1</v>
      </c>
      <c r="Y50" s="83">
        <f t="shared" ref="Y50:Y56" si="86">Z50*$G50</f>
        <v>0</v>
      </c>
      <c r="Z50" s="36"/>
      <c r="AA50" s="30">
        <f t="shared" ref="AA50:AA56" si="87">X50+Z50</f>
        <v>1</v>
      </c>
      <c r="AB50" s="148"/>
      <c r="AC50" s="149"/>
      <c r="AD50" s="150"/>
    </row>
    <row r="51" spans="1:30" s="31" customFormat="1" ht="20.85" customHeight="1">
      <c r="A51" s="550" t="str">
        <f>Orçamento!A274</f>
        <v>INSTALAÇÕES HIDROSSANITÁRIAS</v>
      </c>
      <c r="B51" s="523"/>
      <c r="C51" s="523"/>
      <c r="D51" s="523"/>
      <c r="E51" s="523"/>
      <c r="F51" s="523"/>
      <c r="G51" s="556"/>
      <c r="H51" s="523"/>
      <c r="I51" s="497"/>
      <c r="J51" s="497"/>
      <c r="K51" s="497"/>
      <c r="L51" s="497"/>
      <c r="M51" s="497"/>
      <c r="N51" s="497"/>
      <c r="O51" s="497"/>
      <c r="P51" s="497"/>
      <c r="Q51" s="497"/>
      <c r="R51" s="497"/>
      <c r="S51" s="497"/>
      <c r="T51" s="497"/>
      <c r="U51" s="497"/>
      <c r="V51" s="497"/>
      <c r="W51" s="497"/>
      <c r="X51" s="497"/>
      <c r="Y51" s="497"/>
      <c r="Z51" s="497"/>
      <c r="AA51" s="497"/>
      <c r="AB51" s="148"/>
      <c r="AC51" s="149"/>
      <c r="AD51" s="150"/>
    </row>
    <row r="52" spans="1:30" s="31" customFormat="1" ht="20.85" customHeight="1">
      <c r="A52" s="499" t="str">
        <f>Orçamento!C275</f>
        <v>35.0</v>
      </c>
      <c r="B52" s="538" t="str">
        <f>Orçamento!D275</f>
        <v>INSTALAÇÕES SANITÁRIAS</v>
      </c>
      <c r="C52" s="538"/>
      <c r="D52" s="538"/>
      <c r="E52" s="538"/>
      <c r="F52" s="538"/>
      <c r="G52" s="537">
        <f>Orçamento!J278</f>
        <v>0</v>
      </c>
      <c r="H52" s="537"/>
      <c r="I52" s="134" t="e">
        <f>G52/$G$57</f>
        <v>#DIV/0!</v>
      </c>
      <c r="J52" s="83">
        <f t="shared" si="76"/>
        <v>0</v>
      </c>
      <c r="K52" s="36">
        <v>0.5</v>
      </c>
      <c r="L52" s="30">
        <f t="shared" si="77"/>
        <v>0.5</v>
      </c>
      <c r="M52" s="83">
        <f t="shared" si="78"/>
        <v>0</v>
      </c>
      <c r="N52" s="36">
        <v>0.5</v>
      </c>
      <c r="O52" s="30">
        <f t="shared" si="79"/>
        <v>1</v>
      </c>
      <c r="P52" s="83">
        <f t="shared" si="80"/>
        <v>0</v>
      </c>
      <c r="Q52" s="36"/>
      <c r="R52" s="30">
        <f t="shared" si="81"/>
        <v>1</v>
      </c>
      <c r="S52" s="83">
        <f t="shared" si="82"/>
        <v>0</v>
      </c>
      <c r="T52" s="36"/>
      <c r="U52" s="30">
        <f t="shared" si="83"/>
        <v>1</v>
      </c>
      <c r="V52" s="83">
        <f t="shared" si="84"/>
        <v>0</v>
      </c>
      <c r="W52" s="36"/>
      <c r="X52" s="30">
        <f t="shared" si="85"/>
        <v>1</v>
      </c>
      <c r="Y52" s="83">
        <f t="shared" si="86"/>
        <v>0</v>
      </c>
      <c r="Z52" s="36"/>
      <c r="AA52" s="30">
        <f t="shared" si="87"/>
        <v>1</v>
      </c>
      <c r="AB52" s="148"/>
      <c r="AC52" s="149"/>
      <c r="AD52" s="150"/>
    </row>
    <row r="53" spans="1:30" s="31" customFormat="1" ht="20.85" customHeight="1">
      <c r="A53" s="550" t="str">
        <f>Orçamento!A280</f>
        <v>INSTALAÇÕES DE GÁS</v>
      </c>
      <c r="B53" s="523"/>
      <c r="C53" s="523"/>
      <c r="D53" s="523"/>
      <c r="E53" s="523"/>
      <c r="F53" s="523"/>
      <c r="G53" s="556"/>
      <c r="H53" s="523"/>
      <c r="I53" s="497"/>
      <c r="J53" s="497"/>
      <c r="K53" s="497"/>
      <c r="L53" s="497"/>
      <c r="M53" s="497"/>
      <c r="N53" s="497"/>
      <c r="O53" s="497"/>
      <c r="P53" s="497"/>
      <c r="Q53" s="497"/>
      <c r="R53" s="497"/>
      <c r="S53" s="497"/>
      <c r="T53" s="497"/>
      <c r="U53" s="497"/>
      <c r="V53" s="497"/>
      <c r="W53" s="497"/>
      <c r="X53" s="497"/>
      <c r="Y53" s="497"/>
      <c r="Z53" s="497"/>
      <c r="AA53" s="497"/>
      <c r="AB53" s="148"/>
      <c r="AC53" s="149"/>
      <c r="AD53" s="150"/>
    </row>
    <row r="54" spans="1:30" s="31" customFormat="1" ht="20.85" customHeight="1">
      <c r="A54" s="499" t="str">
        <f>Orçamento!C281</f>
        <v>36.0</v>
      </c>
      <c r="B54" s="538" t="str">
        <f>Orçamento!D281</f>
        <v>INSTALAÇÕES DE GÁS</v>
      </c>
      <c r="C54" s="538"/>
      <c r="D54" s="538"/>
      <c r="E54" s="538"/>
      <c r="F54" s="538"/>
      <c r="G54" s="537">
        <f>Orçamento!J283</f>
        <v>0</v>
      </c>
      <c r="H54" s="537"/>
      <c r="I54" s="134" t="e">
        <f>G54/$G$57</f>
        <v>#DIV/0!</v>
      </c>
      <c r="J54" s="83">
        <f t="shared" si="76"/>
        <v>0</v>
      </c>
      <c r="K54" s="36">
        <v>1</v>
      </c>
      <c r="L54" s="30">
        <f t="shared" si="77"/>
        <v>1</v>
      </c>
      <c r="M54" s="83">
        <f t="shared" si="78"/>
        <v>0</v>
      </c>
      <c r="N54" s="36"/>
      <c r="O54" s="30">
        <f t="shared" si="79"/>
        <v>1</v>
      </c>
      <c r="P54" s="83">
        <f t="shared" si="80"/>
        <v>0</v>
      </c>
      <c r="Q54" s="36"/>
      <c r="R54" s="30">
        <f t="shared" si="81"/>
        <v>1</v>
      </c>
      <c r="S54" s="83">
        <f t="shared" si="82"/>
        <v>0</v>
      </c>
      <c r="T54" s="36"/>
      <c r="U54" s="30">
        <f t="shared" si="83"/>
        <v>1</v>
      </c>
      <c r="V54" s="83">
        <f t="shared" si="84"/>
        <v>0</v>
      </c>
      <c r="W54" s="36"/>
      <c r="X54" s="30">
        <f t="shared" si="85"/>
        <v>1</v>
      </c>
      <c r="Y54" s="83">
        <f t="shared" si="86"/>
        <v>0</v>
      </c>
      <c r="Z54" s="36"/>
      <c r="AA54" s="30">
        <f t="shared" si="87"/>
        <v>1</v>
      </c>
      <c r="AB54" s="148"/>
      <c r="AC54" s="149"/>
      <c r="AD54" s="150"/>
    </row>
    <row r="55" spans="1:30" s="31" customFormat="1" ht="20.85" customHeight="1">
      <c r="A55" s="550" t="str">
        <f>Orçamento!A285</f>
        <v>INSTALAÇÕES DE PREVENÇÃO E COMBATE À INCÊNDIO E PÂNICO</v>
      </c>
      <c r="B55" s="523"/>
      <c r="C55" s="523"/>
      <c r="D55" s="523"/>
      <c r="E55" s="523"/>
      <c r="F55" s="523"/>
      <c r="G55" s="556"/>
      <c r="H55" s="523"/>
      <c r="I55" s="497"/>
      <c r="J55" s="497"/>
      <c r="K55" s="497"/>
      <c r="L55" s="497"/>
      <c r="M55" s="497"/>
      <c r="N55" s="497"/>
      <c r="O55" s="497"/>
      <c r="P55" s="497"/>
      <c r="Q55" s="497"/>
      <c r="R55" s="497"/>
      <c r="S55" s="497"/>
      <c r="T55" s="497"/>
      <c r="U55" s="497"/>
      <c r="V55" s="497"/>
      <c r="W55" s="497"/>
      <c r="X55" s="497"/>
      <c r="Y55" s="497"/>
      <c r="Z55" s="497"/>
      <c r="AA55" s="497"/>
      <c r="AB55" s="148"/>
      <c r="AC55" s="149"/>
      <c r="AD55" s="150"/>
    </row>
    <row r="56" spans="1:30" s="31" customFormat="1" ht="20.85" customHeight="1">
      <c r="A56" s="499" t="str">
        <f>Orçamento!C286</f>
        <v>37.0</v>
      </c>
      <c r="B56" s="538" t="str">
        <f>Orçamento!D286</f>
        <v>INSTALAÇÕES DE PREVENÇÃO E COMBATE À INCÊNDIO E PÂNICO</v>
      </c>
      <c r="C56" s="538"/>
      <c r="D56" s="538"/>
      <c r="E56" s="538"/>
      <c r="F56" s="538"/>
      <c r="G56" s="537">
        <f>Orçamento!J321</f>
        <v>0</v>
      </c>
      <c r="H56" s="537"/>
      <c r="I56" s="134" t="e">
        <f>G56/$G$57</f>
        <v>#DIV/0!</v>
      </c>
      <c r="J56" s="83">
        <f t="shared" si="76"/>
        <v>0</v>
      </c>
      <c r="K56" s="36">
        <v>0.7</v>
      </c>
      <c r="L56" s="30">
        <f t="shared" si="77"/>
        <v>0.7</v>
      </c>
      <c r="M56" s="83">
        <f t="shared" si="78"/>
        <v>0</v>
      </c>
      <c r="N56" s="36"/>
      <c r="O56" s="30">
        <f t="shared" si="79"/>
        <v>0.7</v>
      </c>
      <c r="P56" s="83">
        <f t="shared" si="80"/>
        <v>0</v>
      </c>
      <c r="Q56" s="36"/>
      <c r="R56" s="30">
        <f t="shared" si="81"/>
        <v>0.7</v>
      </c>
      <c r="S56" s="83">
        <f t="shared" si="82"/>
        <v>0</v>
      </c>
      <c r="T56" s="36"/>
      <c r="U56" s="30">
        <f t="shared" si="83"/>
        <v>0.7</v>
      </c>
      <c r="V56" s="83">
        <f t="shared" si="84"/>
        <v>0</v>
      </c>
      <c r="W56" s="36"/>
      <c r="X56" s="30">
        <f t="shared" si="85"/>
        <v>0.7</v>
      </c>
      <c r="Y56" s="83">
        <f t="shared" si="86"/>
        <v>0</v>
      </c>
      <c r="Z56" s="36">
        <v>0.3</v>
      </c>
      <c r="AA56" s="30">
        <f t="shared" si="87"/>
        <v>1</v>
      </c>
      <c r="AB56" s="148"/>
      <c r="AC56" s="149"/>
      <c r="AD56" s="150"/>
    </row>
    <row r="57" spans="1:30" s="31" customFormat="1" ht="20.85" customHeight="1">
      <c r="A57" s="545" t="s">
        <v>131</v>
      </c>
      <c r="B57" s="546"/>
      <c r="C57" s="546"/>
      <c r="D57" s="546"/>
      <c r="E57" s="546"/>
      <c r="F57" s="547"/>
      <c r="G57" s="544">
        <f>SUM(G12:H56)</f>
        <v>0</v>
      </c>
      <c r="H57" s="544"/>
      <c r="I57" s="92" t="e">
        <f>SUM(I12:I56)</f>
        <v>#DIV/0!</v>
      </c>
      <c r="J57" s="544">
        <f>SUM(J12:J56)</f>
        <v>0</v>
      </c>
      <c r="K57" s="544"/>
      <c r="L57" s="92" t="e">
        <f>J57/$G57</f>
        <v>#DIV/0!</v>
      </c>
      <c r="M57" s="544">
        <f>SUM(M12:M56)</f>
        <v>0</v>
      </c>
      <c r="N57" s="544"/>
      <c r="O57" s="92" t="e">
        <f>M57/$G57</f>
        <v>#DIV/0!</v>
      </c>
      <c r="P57" s="544">
        <f>SUM(P12:P56)</f>
        <v>0</v>
      </c>
      <c r="Q57" s="544"/>
      <c r="R57" s="92" t="e">
        <f>P57/$G57</f>
        <v>#DIV/0!</v>
      </c>
      <c r="S57" s="544">
        <f>SUM(S12:S56)</f>
        <v>0</v>
      </c>
      <c r="T57" s="544"/>
      <c r="U57" s="92" t="e">
        <f>S57/$G57</f>
        <v>#DIV/0!</v>
      </c>
      <c r="V57" s="544">
        <f>SUM(V12:V56)</f>
        <v>0</v>
      </c>
      <c r="W57" s="544"/>
      <c r="X57" s="92" t="e">
        <f>V57/$G57</f>
        <v>#DIV/0!</v>
      </c>
      <c r="Y57" s="544">
        <f>SUM(Y12:Y56)</f>
        <v>0</v>
      </c>
      <c r="Z57" s="544"/>
      <c r="AA57" s="92" t="e">
        <f>Y57/$G57</f>
        <v>#DIV/0!</v>
      </c>
      <c r="AB57" s="534"/>
      <c r="AC57" s="534"/>
      <c r="AD57" s="151"/>
    </row>
    <row r="58" spans="1:30" s="31" customFormat="1" ht="20.85" customHeight="1">
      <c r="A58" s="545" t="s">
        <v>132</v>
      </c>
      <c r="B58" s="546"/>
      <c r="C58" s="546"/>
      <c r="D58" s="546"/>
      <c r="E58" s="546"/>
      <c r="F58" s="547"/>
      <c r="G58" s="115"/>
      <c r="H58" s="115"/>
      <c r="I58" s="116"/>
      <c r="J58" s="544">
        <f>J57</f>
        <v>0</v>
      </c>
      <c r="K58" s="544"/>
      <c r="L58" s="92" t="e">
        <f>J58/$G57</f>
        <v>#DIV/0!</v>
      </c>
      <c r="M58" s="544">
        <f>J58+M57</f>
        <v>0</v>
      </c>
      <c r="N58" s="544"/>
      <c r="O58" s="92" t="e">
        <f>M58/$G57</f>
        <v>#DIV/0!</v>
      </c>
      <c r="P58" s="544">
        <f>M58+P57</f>
        <v>0</v>
      </c>
      <c r="Q58" s="544"/>
      <c r="R58" s="92" t="e">
        <f>P58/$G57</f>
        <v>#DIV/0!</v>
      </c>
      <c r="S58" s="544">
        <f>P58+S57</f>
        <v>0</v>
      </c>
      <c r="T58" s="544"/>
      <c r="U58" s="92" t="e">
        <f>S58/$G57</f>
        <v>#DIV/0!</v>
      </c>
      <c r="V58" s="544">
        <f>S58+V57</f>
        <v>0</v>
      </c>
      <c r="W58" s="544"/>
      <c r="X58" s="92" t="e">
        <f>V58/$G57</f>
        <v>#DIV/0!</v>
      </c>
      <c r="Y58" s="544">
        <f>V58+Y57</f>
        <v>0</v>
      </c>
      <c r="Z58" s="544"/>
      <c r="AA58" s="92" t="e">
        <f>Y58/$G57</f>
        <v>#DIV/0!</v>
      </c>
      <c r="AB58" s="534"/>
      <c r="AC58" s="534"/>
      <c r="AD58" s="151"/>
    </row>
    <row r="59" spans="1:30" customFormat="1" ht="27" customHeight="1"/>
    <row r="60" spans="1:30" ht="20.85" customHeight="1">
      <c r="A60" s="25"/>
      <c r="B60" s="25"/>
      <c r="C60" s="25"/>
      <c r="D60" s="25"/>
      <c r="E60" s="25"/>
      <c r="F60" s="25"/>
      <c r="G60" s="25"/>
      <c r="H60" s="25"/>
      <c r="I60" s="25"/>
    </row>
    <row r="61" spans="1:30" ht="20.85" customHeight="1">
      <c r="A61" s="25"/>
      <c r="B61" s="25"/>
      <c r="C61" s="25"/>
      <c r="D61" s="25"/>
      <c r="E61" s="25"/>
      <c r="F61" s="25"/>
      <c r="G61" s="25"/>
      <c r="H61" s="25"/>
      <c r="I61" s="25"/>
    </row>
  </sheetData>
  <mergeCells count="131">
    <mergeCell ref="G13:H13"/>
    <mergeCell ref="A22:F22"/>
    <mergeCell ref="G22:H22"/>
    <mergeCell ref="A32:F32"/>
    <mergeCell ref="G32:H32"/>
    <mergeCell ref="A42:F42"/>
    <mergeCell ref="G42:H42"/>
    <mergeCell ref="B3:D3"/>
    <mergeCell ref="I5:K5"/>
    <mergeCell ref="B6:E6"/>
    <mergeCell ref="F6:K6"/>
    <mergeCell ref="A7:B7"/>
    <mergeCell ref="B4:E4"/>
    <mergeCell ref="C7:L7"/>
    <mergeCell ref="G55:H55"/>
    <mergeCell ref="A55:F55"/>
    <mergeCell ref="G51:H51"/>
    <mergeCell ref="G53:H53"/>
    <mergeCell ref="B34:F34"/>
    <mergeCell ref="G34:H34"/>
    <mergeCell ref="A11:F11"/>
    <mergeCell ref="G11:H11"/>
    <mergeCell ref="B14:F14"/>
    <mergeCell ref="G14:H14"/>
    <mergeCell ref="B15:F15"/>
    <mergeCell ref="G15:H15"/>
    <mergeCell ref="B16:F16"/>
    <mergeCell ref="G16:H16"/>
    <mergeCell ref="B17:F17"/>
    <mergeCell ref="G17:H17"/>
    <mergeCell ref="B18:F18"/>
    <mergeCell ref="A13:F13"/>
    <mergeCell ref="B21:F21"/>
    <mergeCell ref="G21:H21"/>
    <mergeCell ref="B23:F23"/>
    <mergeCell ref="G23:H23"/>
    <mergeCell ref="B24:F24"/>
    <mergeCell ref="G24:H24"/>
    <mergeCell ref="G43:H43"/>
    <mergeCell ref="B35:F35"/>
    <mergeCell ref="G35:H35"/>
    <mergeCell ref="B36:F36"/>
    <mergeCell ref="G36:H36"/>
    <mergeCell ref="B37:F37"/>
    <mergeCell ref="G37:H37"/>
    <mergeCell ref="B41:F41"/>
    <mergeCell ref="G41:H41"/>
    <mergeCell ref="B33:F33"/>
    <mergeCell ref="G33:H33"/>
    <mergeCell ref="B54:F54"/>
    <mergeCell ref="G54:H54"/>
    <mergeCell ref="B43:F43"/>
    <mergeCell ref="B56:F56"/>
    <mergeCell ref="G56:H56"/>
    <mergeCell ref="A51:F51"/>
    <mergeCell ref="A53:F53"/>
    <mergeCell ref="G26:H26"/>
    <mergeCell ref="B27:F27"/>
    <mergeCell ref="G27:H27"/>
    <mergeCell ref="G40:H40"/>
    <mergeCell ref="B38:F38"/>
    <mergeCell ref="B44:F44"/>
    <mergeCell ref="V58:W58"/>
    <mergeCell ref="S9:U9"/>
    <mergeCell ref="S58:T58"/>
    <mergeCell ref="P58:Q58"/>
    <mergeCell ref="G44:H44"/>
    <mergeCell ref="B45:F45"/>
    <mergeCell ref="G45:H45"/>
    <mergeCell ref="B47:F47"/>
    <mergeCell ref="G47:H47"/>
    <mergeCell ref="B46:F46"/>
    <mergeCell ref="G46:H46"/>
    <mergeCell ref="B48:F48"/>
    <mergeCell ref="G48:H48"/>
    <mergeCell ref="B49:F49"/>
    <mergeCell ref="G49:H49"/>
    <mergeCell ref="B31:F31"/>
    <mergeCell ref="G31:H31"/>
    <mergeCell ref="B50:F50"/>
    <mergeCell ref="G50:H50"/>
    <mergeCell ref="B52:F52"/>
    <mergeCell ref="G52:H52"/>
    <mergeCell ref="B9:F10"/>
    <mergeCell ref="A9:A10"/>
    <mergeCell ref="G9:H10"/>
    <mergeCell ref="Y9:AA9"/>
    <mergeCell ref="Y57:Z57"/>
    <mergeCell ref="Y58:Z58"/>
    <mergeCell ref="P9:R9"/>
    <mergeCell ref="P57:Q57"/>
    <mergeCell ref="V9:X9"/>
    <mergeCell ref="S57:T57"/>
    <mergeCell ref="V57:W57"/>
    <mergeCell ref="A58:F58"/>
    <mergeCell ref="A57:F57"/>
    <mergeCell ref="G57:H57"/>
    <mergeCell ref="M9:O9"/>
    <mergeCell ref="J57:K57"/>
    <mergeCell ref="J58:K58"/>
    <mergeCell ref="M57:N57"/>
    <mergeCell ref="M58:N58"/>
    <mergeCell ref="B12:F12"/>
    <mergeCell ref="G12:H12"/>
    <mergeCell ref="B39:F39"/>
    <mergeCell ref="G39:H39"/>
    <mergeCell ref="B40:F40"/>
    <mergeCell ref="AB9:AD9"/>
    <mergeCell ref="AB57:AC57"/>
    <mergeCell ref="AB58:AC58"/>
    <mergeCell ref="A2:L2"/>
    <mergeCell ref="A1:L1"/>
    <mergeCell ref="G38:H38"/>
    <mergeCell ref="G18:H18"/>
    <mergeCell ref="B19:F19"/>
    <mergeCell ref="G19:H19"/>
    <mergeCell ref="B20:F20"/>
    <mergeCell ref="G20:H20"/>
    <mergeCell ref="B28:F28"/>
    <mergeCell ref="G28:H28"/>
    <mergeCell ref="B29:F29"/>
    <mergeCell ref="G29:H29"/>
    <mergeCell ref="B30:F30"/>
    <mergeCell ref="G30:H30"/>
    <mergeCell ref="B25:F25"/>
    <mergeCell ref="G25:H25"/>
    <mergeCell ref="B26:F26"/>
    <mergeCell ref="J9:L9"/>
    <mergeCell ref="E3:F3"/>
    <mergeCell ref="B5:G5"/>
    <mergeCell ref="I9:I10"/>
  </mergeCells>
  <printOptions horizontalCentered="1"/>
  <pageMargins left="0.98425196850393704" right="0.98425196850393704" top="0.98425196850393704" bottom="0.98425196850393704" header="0.51181102362204722" footer="0.51181102362204722"/>
  <pageSetup paperSize="9" scale="40" fitToWidth="0" orientation="portrait" horizontalDpi="300" verticalDpi="300" r:id="rId1"/>
  <headerFooter>
    <oddFooter>&amp;L&amp;G&amp;C&amp;"-,Negrito"&amp;9André da Silva Luz
 &amp;"-,Regular"Engenheiro Civil 
CREA MT046791&amp;R&amp;P de &amp;N</oddFooter>
  </headerFooter>
  <colBreaks count="3" manualBreakCount="3">
    <brk id="12" max="80" man="1"/>
    <brk id="18" max="80" man="1"/>
    <brk id="24" max="80"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view="pageLayout" topLeftCell="A3" zoomScaleNormal="100" zoomScaleSheetLayoutView="100" workbookViewId="0">
      <selection activeCell="F3" sqref="F3"/>
    </sheetView>
  </sheetViews>
  <sheetFormatPr defaultRowHeight="15.75"/>
  <cols>
    <col min="1" max="1" width="9.140625" style="31"/>
    <col min="2" max="2" width="22.28515625" style="31" bestFit="1" customWidth="1"/>
    <col min="3" max="3" width="7.5703125" style="31" customWidth="1"/>
    <col min="4" max="4" width="4.85546875" style="31" customWidth="1"/>
    <col min="5" max="5" width="7.140625" style="31" customWidth="1"/>
    <col min="6" max="6" width="13.140625" style="31" customWidth="1"/>
    <col min="7" max="7" width="12.28515625" style="31" customWidth="1"/>
    <col min="8" max="8" width="11.140625" style="31" customWidth="1"/>
    <col min="9" max="9" width="9.42578125" style="31" customWidth="1"/>
    <col min="10" max="10" width="8.28515625" style="31" customWidth="1"/>
    <col min="11" max="11" width="6.7109375" style="31" customWidth="1"/>
    <col min="12" max="13" width="9.140625" style="31"/>
    <col min="14" max="15" width="18.5703125" style="31" customWidth="1"/>
    <col min="16" max="16384" width="9.140625" style="31"/>
  </cols>
  <sheetData>
    <row r="1" spans="1:10" ht="15" customHeight="1">
      <c r="A1" s="579" t="str">
        <f>Orçamento!A1</f>
        <v>PLANILHA ORÇAMENTÁRIA COMPLETA - ESCOLA MUNICIPAL MORADA DO BOSQUE II</v>
      </c>
      <c r="B1" s="579"/>
      <c r="C1" s="579"/>
      <c r="D1" s="579"/>
      <c r="E1" s="579"/>
      <c r="F1" s="579"/>
      <c r="G1" s="579"/>
      <c r="H1" s="579"/>
      <c r="I1" s="579"/>
      <c r="J1" s="579"/>
    </row>
    <row r="2" spans="1:10" ht="21" customHeight="1">
      <c r="A2" s="124" t="str">
        <f>Orçamento!A3</f>
        <v xml:space="preserve">Proprietário: </v>
      </c>
      <c r="B2" s="557" t="str">
        <f>Orçamento!$B$3</f>
        <v xml:space="preserve"> Prefeitura Municipal de Sorriso</v>
      </c>
      <c r="C2" s="557"/>
      <c r="D2" s="557"/>
      <c r="E2" s="540" t="s">
        <v>7</v>
      </c>
      <c r="F2" s="540"/>
      <c r="G2" s="129">
        <f>Orçamento!$G$3</f>
        <v>0</v>
      </c>
      <c r="H2" s="120" t="s">
        <v>9</v>
      </c>
      <c r="I2" s="582">
        <f>Orçamento!$J$3</f>
        <v>44552</v>
      </c>
      <c r="J2" s="582"/>
    </row>
    <row r="3" spans="1:10" ht="21" customHeight="1">
      <c r="A3" s="124" t="s">
        <v>129</v>
      </c>
      <c r="B3" s="516" t="str">
        <f>Orçamento!$B$4</f>
        <v>Construção da Escola Municipal Morada do Bosque II</v>
      </c>
      <c r="C3" s="516"/>
      <c r="D3" s="516"/>
      <c r="E3" s="516"/>
      <c r="F3" s="120" t="s">
        <v>8</v>
      </c>
      <c r="G3" s="129">
        <f>G2/B5</f>
        <v>0</v>
      </c>
      <c r="H3" s="120" t="s">
        <v>10</v>
      </c>
      <c r="I3" s="123">
        <f>'BDI - Serviços'!I24</f>
        <v>0.24940000000000001</v>
      </c>
      <c r="J3" s="126"/>
    </row>
    <row r="4" spans="1:10" ht="31.5" customHeight="1">
      <c r="A4" s="124" t="str">
        <f>Orçamento!A5</f>
        <v>Local:</v>
      </c>
      <c r="B4" s="541" t="str">
        <f>Orçamento!$B$5</f>
        <v>Rua dos Carvalhos - Equip. Comunitário - Bairro Morada do Bosque II - Sorriso MT</v>
      </c>
      <c r="C4" s="541"/>
      <c r="D4" s="541"/>
      <c r="E4" s="541"/>
      <c r="F4" s="541"/>
      <c r="G4" s="541"/>
      <c r="H4" s="124" t="s">
        <v>11</v>
      </c>
      <c r="I4" s="583" t="e">
        <f>#REF!</f>
        <v>#REF!</v>
      </c>
      <c r="J4" s="583"/>
    </row>
    <row r="5" spans="1:10" ht="21" customHeight="1">
      <c r="A5" s="124" t="str">
        <f>Orçamento!A6</f>
        <v xml:space="preserve">Área: </v>
      </c>
      <c r="B5" s="125">
        <f>Orçamento!$B$6</f>
        <v>4966.3</v>
      </c>
      <c r="C5" s="580" t="str">
        <f>Orçamento!E8</f>
        <v>Arredondamentos: Opções → Avançado → Fórmulas → "Definir Precisão Conforme Exibido"</v>
      </c>
      <c r="D5" s="580"/>
      <c r="E5" s="580"/>
      <c r="F5" s="580"/>
      <c r="G5" s="580"/>
      <c r="H5" s="580"/>
      <c r="I5" s="580"/>
      <c r="J5" s="580"/>
    </row>
    <row r="6" spans="1:10" ht="21" customHeight="1">
      <c r="A6" s="554" t="str">
        <f>Orçamento!A8</f>
        <v xml:space="preserve">Responsável Técnico: </v>
      </c>
      <c r="B6" s="554"/>
      <c r="C6" s="581" t="str">
        <f>Orçamento!$C$8</f>
        <v>André da Silva Luz CREA MT046791</v>
      </c>
      <c r="D6" s="581"/>
      <c r="E6" s="581"/>
      <c r="F6" s="581"/>
      <c r="G6" s="581"/>
      <c r="H6" s="581"/>
      <c r="I6" s="581"/>
      <c r="J6" s="581"/>
    </row>
    <row r="7" spans="1:10" ht="17.25">
      <c r="A7" s="110"/>
      <c r="B7" s="112"/>
      <c r="C7" s="113"/>
      <c r="D7" s="114"/>
      <c r="E7" s="112"/>
      <c r="F7" s="112"/>
      <c r="G7" s="25"/>
      <c r="H7" s="112"/>
      <c r="I7" s="9"/>
      <c r="J7" s="17"/>
    </row>
    <row r="8" spans="1:10" ht="17.25">
      <c r="A8" s="559" t="s">
        <v>92</v>
      </c>
      <c r="B8" s="559"/>
      <c r="C8" s="559"/>
      <c r="D8" s="559"/>
      <c r="E8" s="559"/>
      <c r="F8" s="559"/>
      <c r="G8" s="559"/>
      <c r="H8" s="559"/>
      <c r="I8" s="559"/>
      <c r="J8" s="559"/>
    </row>
    <row r="9" spans="1:10">
      <c r="A9" s="38" t="s">
        <v>26</v>
      </c>
      <c r="B9" s="561" t="s">
        <v>27</v>
      </c>
      <c r="C9" s="562"/>
      <c r="D9" s="562"/>
      <c r="E9" s="562"/>
      <c r="F9" s="562"/>
      <c r="G9" s="562"/>
      <c r="H9" s="563"/>
      <c r="I9" s="565">
        <f>SUM(I10:I13)</f>
        <v>6.8500000000000005E-2</v>
      </c>
      <c r="J9" s="565"/>
    </row>
    <row r="10" spans="1:10">
      <c r="A10" s="60" t="s">
        <v>28</v>
      </c>
      <c r="B10" s="560" t="s">
        <v>29</v>
      </c>
      <c r="C10" s="560"/>
      <c r="D10" s="560"/>
      <c r="E10" s="560"/>
      <c r="F10" s="558" t="s">
        <v>30</v>
      </c>
      <c r="G10" s="558"/>
      <c r="H10" s="558"/>
      <c r="I10" s="564">
        <v>3.7999999999999999E-2</v>
      </c>
      <c r="J10" s="564"/>
    </row>
    <row r="11" spans="1:10">
      <c r="A11" s="60" t="s">
        <v>31</v>
      </c>
      <c r="B11" s="560" t="s">
        <v>32</v>
      </c>
      <c r="C11" s="560"/>
      <c r="D11" s="560"/>
      <c r="E11" s="560"/>
      <c r="F11" s="558" t="s">
        <v>33</v>
      </c>
      <c r="G11" s="558"/>
      <c r="H11" s="558"/>
      <c r="I11" s="564">
        <v>7.0000000000000001E-3</v>
      </c>
      <c r="J11" s="564"/>
    </row>
    <row r="12" spans="1:10">
      <c r="A12" s="60" t="s">
        <v>34</v>
      </c>
      <c r="B12" s="560" t="s">
        <v>35</v>
      </c>
      <c r="C12" s="560"/>
      <c r="D12" s="560"/>
      <c r="E12" s="560"/>
      <c r="F12" s="558" t="s">
        <v>36</v>
      </c>
      <c r="G12" s="558"/>
      <c r="H12" s="558"/>
      <c r="I12" s="564">
        <v>1.2E-2</v>
      </c>
      <c r="J12" s="564"/>
    </row>
    <row r="13" spans="1:10">
      <c r="A13" s="60" t="s">
        <v>37</v>
      </c>
      <c r="B13" s="560" t="s">
        <v>38</v>
      </c>
      <c r="C13" s="560"/>
      <c r="D13" s="560"/>
      <c r="E13" s="560"/>
      <c r="F13" s="558" t="s">
        <v>39</v>
      </c>
      <c r="G13" s="558"/>
      <c r="H13" s="558"/>
      <c r="I13" s="564">
        <v>1.15E-2</v>
      </c>
      <c r="J13" s="564"/>
    </row>
    <row r="14" spans="1:10">
      <c r="A14" s="60"/>
      <c r="B14" s="558"/>
      <c r="C14" s="558"/>
      <c r="D14" s="558"/>
      <c r="E14" s="558"/>
      <c r="F14" s="558"/>
      <c r="G14" s="558"/>
      <c r="H14" s="558"/>
      <c r="I14" s="564"/>
      <c r="J14" s="564"/>
    </row>
    <row r="15" spans="1:10">
      <c r="A15" s="38" t="s">
        <v>40</v>
      </c>
      <c r="B15" s="561" t="s">
        <v>41</v>
      </c>
      <c r="C15" s="562"/>
      <c r="D15" s="562"/>
      <c r="E15" s="562"/>
      <c r="F15" s="562"/>
      <c r="G15" s="562"/>
      <c r="H15" s="563"/>
      <c r="I15" s="565">
        <f>SUM(I16:I19)</f>
        <v>0.10150000000000001</v>
      </c>
      <c r="J15" s="565"/>
    </row>
    <row r="16" spans="1:10">
      <c r="A16" s="60" t="s">
        <v>42</v>
      </c>
      <c r="B16" s="560" t="s">
        <v>43</v>
      </c>
      <c r="C16" s="560"/>
      <c r="D16" s="560"/>
      <c r="E16" s="560"/>
      <c r="F16" s="560"/>
      <c r="G16" s="560"/>
      <c r="H16" s="560"/>
      <c r="I16" s="564">
        <v>6.4999999999999997E-3</v>
      </c>
      <c r="J16" s="564"/>
    </row>
    <row r="17" spans="1:14">
      <c r="A17" s="60" t="s">
        <v>44</v>
      </c>
      <c r="B17" s="560" t="s">
        <v>45</v>
      </c>
      <c r="C17" s="560"/>
      <c r="D17" s="560"/>
      <c r="E17" s="560"/>
      <c r="F17" s="560"/>
      <c r="G17" s="560"/>
      <c r="H17" s="560"/>
      <c r="I17" s="564">
        <v>0.03</v>
      </c>
      <c r="J17" s="564"/>
    </row>
    <row r="18" spans="1:14">
      <c r="A18" s="60" t="s">
        <v>46</v>
      </c>
      <c r="B18" s="560" t="s">
        <v>47</v>
      </c>
      <c r="C18" s="560"/>
      <c r="D18" s="560"/>
      <c r="E18" s="560"/>
      <c r="F18" s="560"/>
      <c r="G18" s="560"/>
      <c r="H18" s="560"/>
      <c r="I18" s="564">
        <v>0.02</v>
      </c>
      <c r="J18" s="564"/>
    </row>
    <row r="19" spans="1:14">
      <c r="A19" s="60" t="s">
        <v>55</v>
      </c>
      <c r="B19" s="567" t="s">
        <v>90</v>
      </c>
      <c r="C19" s="568"/>
      <c r="D19" s="568"/>
      <c r="E19" s="568"/>
      <c r="F19" s="568"/>
      <c r="G19" s="568"/>
      <c r="H19" s="569"/>
      <c r="I19" s="577">
        <v>4.4999999999999998E-2</v>
      </c>
      <c r="J19" s="578"/>
    </row>
    <row r="20" spans="1:14">
      <c r="A20" s="60"/>
      <c r="B20" s="558"/>
      <c r="C20" s="558"/>
      <c r="D20" s="558"/>
      <c r="E20" s="558"/>
      <c r="F20" s="558"/>
      <c r="G20" s="558"/>
      <c r="H20" s="558"/>
      <c r="I20" s="558"/>
      <c r="J20" s="558"/>
    </row>
    <row r="21" spans="1:14">
      <c r="A21" s="38" t="s">
        <v>48</v>
      </c>
      <c r="B21" s="561" t="s">
        <v>49</v>
      </c>
      <c r="C21" s="562"/>
      <c r="D21" s="562"/>
      <c r="E21" s="562"/>
      <c r="F21" s="562"/>
      <c r="G21" s="562"/>
      <c r="H21" s="563"/>
      <c r="I21" s="575">
        <f>I22</f>
        <v>0.05</v>
      </c>
      <c r="J21" s="576"/>
    </row>
    <row r="22" spans="1:14">
      <c r="A22" s="60" t="s">
        <v>50</v>
      </c>
      <c r="B22" s="567" t="s">
        <v>51</v>
      </c>
      <c r="C22" s="568"/>
      <c r="D22" s="568"/>
      <c r="E22" s="568"/>
      <c r="F22" s="568"/>
      <c r="G22" s="568"/>
      <c r="H22" s="569"/>
      <c r="I22" s="564">
        <v>0.05</v>
      </c>
      <c r="J22" s="564"/>
    </row>
    <row r="23" spans="1:14">
      <c r="A23" s="39"/>
      <c r="B23" s="571"/>
      <c r="C23" s="572"/>
      <c r="D23" s="572"/>
      <c r="E23" s="572"/>
      <c r="F23" s="572"/>
      <c r="G23" s="572"/>
      <c r="H23" s="573"/>
      <c r="I23" s="571"/>
      <c r="J23" s="573"/>
    </row>
    <row r="24" spans="1:14">
      <c r="A24" s="111"/>
      <c r="B24" s="570" t="s">
        <v>100</v>
      </c>
      <c r="C24" s="570"/>
      <c r="D24" s="570"/>
      <c r="E24" s="570"/>
      <c r="F24" s="570"/>
      <c r="G24" s="570"/>
      <c r="H24" s="570"/>
      <c r="I24" s="574">
        <f>(((1+I10+I11+I12)*(1+I13)*(1+I21))/(1-I15))-1</f>
        <v>0.24940000000000001</v>
      </c>
      <c r="J24" s="574"/>
      <c r="N24" s="40"/>
    </row>
    <row r="25" spans="1:14">
      <c r="A25" s="17"/>
      <c r="B25" s="17"/>
      <c r="C25" s="17"/>
      <c r="D25" s="17"/>
      <c r="E25" s="17"/>
      <c r="F25" s="17"/>
      <c r="G25" s="17"/>
      <c r="H25" s="17"/>
      <c r="I25" s="17"/>
      <c r="J25" s="17"/>
    </row>
    <row r="26" spans="1:14">
      <c r="A26" s="17"/>
      <c r="B26" s="17"/>
      <c r="C26" s="17"/>
      <c r="D26" s="17"/>
      <c r="E26" s="17"/>
      <c r="F26" s="17"/>
      <c r="G26" s="17"/>
      <c r="H26" s="17"/>
      <c r="I26" s="17"/>
      <c r="J26" s="17"/>
      <c r="N26" s="40"/>
    </row>
    <row r="27" spans="1:14" ht="50.25" customHeight="1">
      <c r="A27" s="566" t="s">
        <v>59</v>
      </c>
      <c r="B27" s="566"/>
      <c r="C27" s="566"/>
      <c r="D27" s="566"/>
      <c r="E27" s="566"/>
      <c r="F27" s="566"/>
      <c r="G27" s="566"/>
      <c r="H27" s="566"/>
      <c r="I27" s="566"/>
      <c r="J27" s="566"/>
    </row>
    <row r="28" spans="1:14">
      <c r="A28" s="42"/>
      <c r="B28" s="42"/>
      <c r="C28" s="42"/>
      <c r="D28" s="42"/>
      <c r="E28" s="17"/>
      <c r="F28" s="17"/>
      <c r="G28" s="17"/>
      <c r="H28" s="17"/>
      <c r="I28" s="17"/>
      <c r="J28" s="17"/>
    </row>
    <row r="29" spans="1:14">
      <c r="A29" s="42"/>
      <c r="B29" s="17"/>
      <c r="C29" s="42"/>
      <c r="D29" s="42"/>
      <c r="E29" s="17"/>
      <c r="F29" s="17"/>
      <c r="G29" s="17"/>
      <c r="H29" s="17"/>
      <c r="I29" s="17"/>
      <c r="J29" s="17"/>
    </row>
    <row r="30" spans="1:14">
      <c r="A30" s="42"/>
      <c r="B30" s="42"/>
      <c r="C30" s="42"/>
      <c r="D30" s="42"/>
      <c r="E30" s="17"/>
      <c r="F30" s="17"/>
      <c r="G30" s="17"/>
      <c r="H30" s="17"/>
      <c r="I30" s="17"/>
      <c r="J30" s="17"/>
    </row>
    <row r="31" spans="1:14">
      <c r="A31" s="42" t="s">
        <v>60</v>
      </c>
      <c r="B31" s="42"/>
      <c r="C31" s="42"/>
      <c r="D31" s="42"/>
      <c r="E31" s="17"/>
      <c r="F31" s="17"/>
      <c r="G31" s="17"/>
      <c r="H31" s="17"/>
      <c r="I31" s="17"/>
      <c r="J31" s="17"/>
    </row>
    <row r="32" spans="1:14">
      <c r="A32" s="127" t="s">
        <v>61</v>
      </c>
      <c r="B32" s="42"/>
      <c r="C32" s="42"/>
      <c r="D32" s="42"/>
      <c r="E32" s="17"/>
      <c r="F32" s="17"/>
      <c r="G32" s="17"/>
      <c r="H32" s="17"/>
      <c r="I32" s="17"/>
      <c r="J32" s="17"/>
    </row>
    <row r="33" spans="1:10">
      <c r="A33" s="127" t="s">
        <v>62</v>
      </c>
      <c r="B33" s="42"/>
      <c r="C33" s="42"/>
      <c r="D33" s="42"/>
      <c r="E33" s="17"/>
      <c r="F33" s="17"/>
      <c r="G33" s="17"/>
      <c r="H33" s="17"/>
      <c r="I33" s="17"/>
      <c r="J33" s="17"/>
    </row>
    <row r="34" spans="1:10">
      <c r="A34" s="127" t="s">
        <v>63</v>
      </c>
      <c r="B34" s="42"/>
      <c r="C34" s="42"/>
      <c r="D34" s="42"/>
      <c r="E34" s="17"/>
      <c r="F34" s="17"/>
      <c r="G34" s="17"/>
      <c r="H34" s="17"/>
      <c r="I34" s="17"/>
      <c r="J34" s="17"/>
    </row>
    <row r="35" spans="1:10">
      <c r="A35" s="127" t="s">
        <v>64</v>
      </c>
      <c r="B35" s="42"/>
      <c r="C35" s="42"/>
      <c r="D35" s="42"/>
      <c r="E35" s="17"/>
      <c r="F35" s="17"/>
      <c r="G35" s="17"/>
      <c r="H35" s="17"/>
      <c r="I35" s="17"/>
      <c r="J35" s="17"/>
    </row>
    <row r="36" spans="1:10">
      <c r="A36" s="127" t="s">
        <v>65</v>
      </c>
      <c r="B36" s="42"/>
      <c r="C36" s="42"/>
      <c r="D36" s="42"/>
      <c r="E36" s="17"/>
      <c r="F36" s="17"/>
      <c r="G36" s="17"/>
      <c r="H36" s="17"/>
      <c r="I36" s="17"/>
      <c r="J36" s="17"/>
    </row>
    <row r="37" spans="1:10">
      <c r="A37" s="127" t="s">
        <v>66</v>
      </c>
      <c r="B37" s="17"/>
      <c r="C37" s="17"/>
      <c r="D37" s="17"/>
      <c r="E37" s="17"/>
      <c r="F37" s="17"/>
      <c r="G37" s="17"/>
      <c r="H37" s="17"/>
      <c r="I37" s="17"/>
      <c r="J37" s="17"/>
    </row>
    <row r="38" spans="1:10">
      <c r="A38" s="17"/>
      <c r="B38" s="17"/>
      <c r="C38" s="17"/>
      <c r="D38" s="17"/>
      <c r="E38" s="17"/>
      <c r="F38" s="17"/>
      <c r="G38" s="17"/>
      <c r="H38" s="17"/>
      <c r="I38" s="17"/>
      <c r="J38" s="17"/>
    </row>
    <row r="39" spans="1:10">
      <c r="A39" s="17"/>
      <c r="B39" s="17"/>
      <c r="C39" s="17"/>
      <c r="D39" s="17"/>
      <c r="E39" s="17"/>
      <c r="F39" s="17"/>
      <c r="G39" s="17"/>
      <c r="H39" s="17"/>
      <c r="I39" s="17"/>
      <c r="J39" s="17"/>
    </row>
    <row r="40" spans="1:10">
      <c r="A40" s="17"/>
      <c r="B40" s="17"/>
      <c r="C40" s="17"/>
      <c r="D40" s="17"/>
      <c r="E40" s="17"/>
      <c r="F40" s="17"/>
      <c r="G40" s="17"/>
      <c r="H40" s="17"/>
      <c r="I40" s="17"/>
      <c r="J40" s="17"/>
    </row>
    <row r="41" spans="1:10">
      <c r="A41" s="17"/>
      <c r="B41" s="17"/>
      <c r="C41" s="17"/>
      <c r="D41" s="17"/>
      <c r="E41" s="17"/>
      <c r="F41" s="17"/>
      <c r="G41" s="17"/>
      <c r="H41" s="17"/>
      <c r="I41" s="17"/>
      <c r="J41" s="17"/>
    </row>
    <row r="42" spans="1:10">
      <c r="A42" s="17"/>
      <c r="B42" s="17"/>
      <c r="C42" s="17"/>
      <c r="D42" s="17"/>
      <c r="E42" s="17"/>
      <c r="F42" s="17"/>
      <c r="G42" s="17"/>
      <c r="H42" s="17"/>
      <c r="I42" s="17"/>
      <c r="J42" s="17"/>
    </row>
    <row r="43" spans="1:10">
      <c r="A43" s="17"/>
      <c r="B43" s="17"/>
      <c r="C43" s="17"/>
      <c r="D43" s="17"/>
      <c r="E43" s="17"/>
      <c r="F43" s="17"/>
      <c r="G43" s="17"/>
      <c r="H43" s="17"/>
      <c r="I43" s="17"/>
      <c r="J43" s="17"/>
    </row>
    <row r="44" spans="1:10">
      <c r="A44" s="17"/>
      <c r="B44" s="17"/>
      <c r="C44" s="17"/>
      <c r="D44" s="17"/>
      <c r="E44" s="17"/>
      <c r="F44" s="17"/>
      <c r="G44" s="17"/>
      <c r="H44" s="17"/>
      <c r="I44" s="17"/>
      <c r="J44" s="17"/>
    </row>
    <row r="45" spans="1:10">
      <c r="A45" s="17"/>
      <c r="B45" s="17"/>
      <c r="C45" s="17"/>
      <c r="D45" s="17"/>
      <c r="E45" s="17"/>
      <c r="F45" s="17"/>
      <c r="G45" s="17"/>
      <c r="H45" s="17"/>
      <c r="I45" s="17"/>
      <c r="J45" s="17"/>
    </row>
    <row r="46" spans="1:10">
      <c r="A46" s="17"/>
      <c r="B46" s="17"/>
      <c r="C46" s="17"/>
      <c r="D46" s="17"/>
      <c r="E46" s="17"/>
      <c r="F46" s="17"/>
      <c r="G46" s="17"/>
      <c r="H46" s="17"/>
      <c r="I46" s="17"/>
      <c r="J46" s="17"/>
    </row>
    <row r="47" spans="1:10">
      <c r="A47" s="17"/>
      <c r="B47" s="17"/>
      <c r="C47" s="17"/>
      <c r="D47" s="17"/>
      <c r="E47" s="17"/>
      <c r="F47" s="17"/>
      <c r="G47" s="17"/>
      <c r="H47" s="17"/>
      <c r="I47" s="17"/>
      <c r="J47" s="17"/>
    </row>
    <row r="48" spans="1:10">
      <c r="A48" s="17"/>
      <c r="B48" s="17"/>
      <c r="C48" s="17"/>
      <c r="D48" s="17"/>
      <c r="E48" s="17"/>
      <c r="F48" s="17"/>
      <c r="G48" s="17"/>
      <c r="H48" s="17"/>
      <c r="I48" s="17"/>
      <c r="J48" s="17"/>
    </row>
    <row r="49" spans="1:10">
      <c r="A49" s="17"/>
      <c r="B49" s="17"/>
      <c r="C49" s="17"/>
      <c r="D49" s="17"/>
      <c r="E49" s="17"/>
      <c r="F49" s="17"/>
      <c r="G49" s="17"/>
      <c r="H49" s="17"/>
      <c r="I49" s="17"/>
      <c r="J49" s="17"/>
    </row>
    <row r="50" spans="1:10">
      <c r="A50" s="17"/>
      <c r="B50" s="17"/>
      <c r="C50" s="17"/>
      <c r="D50" s="17"/>
      <c r="E50" s="17"/>
      <c r="F50" s="17"/>
      <c r="G50" s="17"/>
      <c r="H50" s="17"/>
      <c r="I50" s="17"/>
      <c r="J50" s="17"/>
    </row>
    <row r="51" spans="1:10">
      <c r="A51" s="17"/>
      <c r="B51" s="17"/>
      <c r="C51" s="17"/>
      <c r="D51" s="17"/>
      <c r="E51" s="17"/>
      <c r="F51" s="17"/>
      <c r="G51" s="17"/>
      <c r="H51" s="17"/>
      <c r="I51" s="17"/>
      <c r="J51" s="17"/>
    </row>
    <row r="52" spans="1:10">
      <c r="A52" s="17"/>
      <c r="B52" s="17"/>
      <c r="C52" s="17"/>
      <c r="D52" s="17"/>
      <c r="E52" s="17"/>
      <c r="F52" s="17"/>
      <c r="G52" s="17"/>
      <c r="H52" s="17"/>
      <c r="I52" s="17"/>
      <c r="J52" s="17"/>
    </row>
    <row r="53" spans="1:10">
      <c r="A53" s="17"/>
      <c r="B53" s="17"/>
      <c r="C53" s="17"/>
      <c r="D53" s="17"/>
      <c r="E53" s="17"/>
      <c r="F53" s="17"/>
      <c r="G53" s="17"/>
      <c r="H53" s="17"/>
      <c r="I53" s="17"/>
      <c r="J53" s="17"/>
    </row>
  </sheetData>
  <mergeCells count="48">
    <mergeCell ref="B2:D2"/>
    <mergeCell ref="B3:E3"/>
    <mergeCell ref="C5:J5"/>
    <mergeCell ref="A6:B6"/>
    <mergeCell ref="C6:J6"/>
    <mergeCell ref="I2:J2"/>
    <mergeCell ref="I4:J4"/>
    <mergeCell ref="E2:F2"/>
    <mergeCell ref="B4:G4"/>
    <mergeCell ref="B19:H19"/>
    <mergeCell ref="I19:J19"/>
    <mergeCell ref="B20:H20"/>
    <mergeCell ref="A1:J1"/>
    <mergeCell ref="I18:J18"/>
    <mergeCell ref="I20:J20"/>
    <mergeCell ref="B9:H9"/>
    <mergeCell ref="B10:E10"/>
    <mergeCell ref="B11:E11"/>
    <mergeCell ref="B12:E12"/>
    <mergeCell ref="B13:E13"/>
    <mergeCell ref="I12:J12"/>
    <mergeCell ref="I13:J13"/>
    <mergeCell ref="I14:J14"/>
    <mergeCell ref="I15:J15"/>
    <mergeCell ref="I16:J16"/>
    <mergeCell ref="A27:J27"/>
    <mergeCell ref="B21:H21"/>
    <mergeCell ref="B22:H22"/>
    <mergeCell ref="B24:H24"/>
    <mergeCell ref="B23:H23"/>
    <mergeCell ref="I23:J23"/>
    <mergeCell ref="I24:J24"/>
    <mergeCell ref="I22:J22"/>
    <mergeCell ref="I21:J21"/>
    <mergeCell ref="F10:H10"/>
    <mergeCell ref="A8:J8"/>
    <mergeCell ref="B18:H18"/>
    <mergeCell ref="F11:H11"/>
    <mergeCell ref="F12:H12"/>
    <mergeCell ref="F13:H13"/>
    <mergeCell ref="B15:H15"/>
    <mergeCell ref="B14:H14"/>
    <mergeCell ref="I10:J10"/>
    <mergeCell ref="I11:J11"/>
    <mergeCell ref="B16:H16"/>
    <mergeCell ref="B17:H17"/>
    <mergeCell ref="I17:J17"/>
    <mergeCell ref="I9:J9"/>
  </mergeCells>
  <pageMargins left="0.59055118110236227" right="0.11811023622047245" top="1.0236220472440944" bottom="0.98425196850393704" header="0.31496062992125984" footer="0.31496062992125984"/>
  <pageSetup paperSize="9" scale="90" orientation="portrait" horizontalDpi="300" verticalDpi="300" r:id="rId1"/>
  <headerFooter>
    <oddFooter>&amp;L&amp;G&amp;C&amp;"-,Negrito"&amp;9André da Silva Luz
&amp;"-,Regular" Engenheiro Civil 
CREA MT046791&amp;R&amp;P de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view="pageLayout" topLeftCell="A16" zoomScaleNormal="100" zoomScaleSheetLayoutView="100" workbookViewId="0">
      <selection activeCell="N41" sqref="N41"/>
    </sheetView>
  </sheetViews>
  <sheetFormatPr defaultRowHeight="15.75"/>
  <cols>
    <col min="1" max="1" width="9.140625" style="31"/>
    <col min="2" max="2" width="22.28515625" style="31" bestFit="1" customWidth="1"/>
    <col min="3" max="3" width="7.5703125" style="31" customWidth="1"/>
    <col min="4" max="4" width="4.85546875" style="31" customWidth="1"/>
    <col min="5" max="5" width="7.140625" style="31" customWidth="1"/>
    <col min="6" max="7" width="12.42578125" style="31" customWidth="1"/>
    <col min="8" max="8" width="11.140625" style="31" customWidth="1"/>
    <col min="9" max="9" width="9.42578125" style="31" customWidth="1"/>
    <col min="10" max="10" width="8.28515625" style="31" customWidth="1"/>
    <col min="11" max="11" width="6.7109375" style="31" customWidth="1"/>
    <col min="12" max="13" width="9.140625" style="31"/>
    <col min="14" max="15" width="18.5703125" style="31" customWidth="1"/>
    <col min="16" max="16384" width="9.140625" style="31"/>
  </cols>
  <sheetData>
    <row r="1" spans="1:10" ht="15" customHeight="1">
      <c r="A1" s="544" t="str">
        <f>'BDI - Serviços'!A1:J1</f>
        <v>PLANILHA ORÇAMENTÁRIA COMPLETA - ESCOLA MUNICIPAL MORADA DO BOSQUE II</v>
      </c>
      <c r="B1" s="544"/>
      <c r="C1" s="544"/>
      <c r="D1" s="544"/>
      <c r="E1" s="544"/>
      <c r="F1" s="544"/>
      <c r="G1" s="544"/>
      <c r="H1" s="544"/>
      <c r="I1" s="544"/>
      <c r="J1" s="544"/>
    </row>
    <row r="2" spans="1:10" ht="21" customHeight="1">
      <c r="A2" s="418" t="str">
        <f>Orçamento!A3</f>
        <v xml:space="preserve">Proprietário: </v>
      </c>
      <c r="B2" s="592" t="str">
        <f>Orçamento!$B$3</f>
        <v xml:space="preserve"> Prefeitura Municipal de Sorriso</v>
      </c>
      <c r="C2" s="592"/>
      <c r="D2" s="592"/>
      <c r="E2" s="593" t="s">
        <v>7</v>
      </c>
      <c r="F2" s="593"/>
      <c r="G2" s="131">
        <f>Orçamento!$G$3</f>
        <v>0</v>
      </c>
      <c r="H2" s="130" t="s">
        <v>9</v>
      </c>
      <c r="I2" s="591">
        <f>Orçamento!J3</f>
        <v>44552</v>
      </c>
      <c r="J2" s="591"/>
    </row>
    <row r="3" spans="1:10" ht="21" customHeight="1">
      <c r="A3" s="124" t="s">
        <v>129</v>
      </c>
      <c r="B3" s="516" t="str">
        <f>Orçamento!$B$4</f>
        <v>Construção da Escola Municipal Morada do Bosque II</v>
      </c>
      <c r="C3" s="516"/>
      <c r="D3" s="516"/>
      <c r="E3" s="516"/>
      <c r="F3" s="118" t="s">
        <v>8</v>
      </c>
      <c r="G3" s="132">
        <f>'BDI - Serviços'!G3</f>
        <v>0</v>
      </c>
      <c r="H3" s="129" t="s">
        <v>10</v>
      </c>
      <c r="I3" s="133">
        <f>'BDI - Serviços'!I3</f>
        <v>0.24940000000000001</v>
      </c>
      <c r="J3" s="126"/>
    </row>
    <row r="4" spans="1:10" ht="43.5" customHeight="1">
      <c r="A4" s="124" t="str">
        <f>Orçamento!A5</f>
        <v>Local:</v>
      </c>
      <c r="B4" s="516" t="str">
        <f>Orçamento!$B$5</f>
        <v>Rua dos Carvalhos - Equip. Comunitário - Bairro Morada do Bosque II - Sorriso MT</v>
      </c>
      <c r="C4" s="516"/>
      <c r="D4" s="516"/>
      <c r="E4" s="516"/>
      <c r="F4" s="516"/>
      <c r="G4" s="516"/>
      <c r="H4" s="129" t="s">
        <v>11</v>
      </c>
      <c r="I4" s="594" t="e">
        <f>'BDI - Serviços'!I4:J4</f>
        <v>#REF!</v>
      </c>
      <c r="J4" s="594"/>
    </row>
    <row r="5" spans="1:10" ht="21" customHeight="1">
      <c r="A5" s="124" t="str">
        <f>Orçamento!A6</f>
        <v xml:space="preserve">Área: </v>
      </c>
      <c r="B5" s="516">
        <f>Orçamento!$B$6</f>
        <v>4966.3</v>
      </c>
      <c r="C5" s="516"/>
      <c r="D5" s="118" t="str">
        <f>Orçamento!E8</f>
        <v>Arredondamentos: Opções → Avançado → Fórmulas → "Definir Precisão Conforme Exibido"</v>
      </c>
      <c r="E5" s="118"/>
      <c r="F5" s="126"/>
      <c r="G5" s="128"/>
      <c r="H5" s="129"/>
      <c r="I5" s="126"/>
      <c r="J5" s="126"/>
    </row>
    <row r="6" spans="1:10" ht="21" customHeight="1">
      <c r="A6" s="554" t="str">
        <f>Orçamento!A8</f>
        <v xml:space="preserve">Responsável Técnico: </v>
      </c>
      <c r="B6" s="554"/>
      <c r="C6" s="590" t="str">
        <f>Orçamento!$C$8</f>
        <v>André da Silva Luz CREA MT046791</v>
      </c>
      <c r="D6" s="590"/>
      <c r="E6" s="590"/>
      <c r="F6" s="590"/>
      <c r="G6" s="590"/>
      <c r="H6" s="590"/>
      <c r="I6" s="590"/>
      <c r="J6" s="590"/>
    </row>
    <row r="7" spans="1:10" ht="21" customHeight="1">
      <c r="A7" s="78"/>
      <c r="B7" s="8"/>
      <c r="C7" s="17"/>
      <c r="D7" s="17"/>
      <c r="E7" s="110"/>
      <c r="F7" s="17"/>
      <c r="G7" s="37"/>
      <c r="H7" s="78"/>
      <c r="I7" s="17"/>
      <c r="J7" s="17"/>
    </row>
    <row r="8" spans="1:10">
      <c r="A8" s="544" t="s">
        <v>91</v>
      </c>
      <c r="B8" s="544"/>
      <c r="C8" s="544"/>
      <c r="D8" s="544"/>
      <c r="E8" s="544"/>
      <c r="F8" s="544"/>
      <c r="G8" s="544"/>
      <c r="H8" s="544"/>
      <c r="I8" s="544"/>
      <c r="J8" s="544"/>
    </row>
    <row r="9" spans="1:10">
      <c r="A9" s="38" t="s">
        <v>26</v>
      </c>
      <c r="B9" s="587" t="s">
        <v>93</v>
      </c>
      <c r="C9" s="587"/>
      <c r="D9" s="587"/>
      <c r="E9" s="587"/>
      <c r="F9" s="587"/>
      <c r="G9" s="587"/>
      <c r="H9" s="587"/>
      <c r="I9" s="565">
        <f>SUM(I10:I14)</f>
        <v>4.3900000000000002E-2</v>
      </c>
      <c r="J9" s="565"/>
    </row>
    <row r="10" spans="1:10">
      <c r="A10" s="58" t="s">
        <v>28</v>
      </c>
      <c r="B10" s="560" t="s">
        <v>94</v>
      </c>
      <c r="C10" s="560"/>
      <c r="D10" s="560"/>
      <c r="E10" s="560"/>
      <c r="F10" s="558"/>
      <c r="G10" s="558"/>
      <c r="H10" s="558"/>
      <c r="I10" s="564">
        <v>2.0500000000000001E-2</v>
      </c>
      <c r="J10" s="564"/>
    </row>
    <row r="11" spans="1:10">
      <c r="A11" s="58" t="s">
        <v>31</v>
      </c>
      <c r="B11" s="560" t="s">
        <v>95</v>
      </c>
      <c r="C11" s="560"/>
      <c r="D11" s="560"/>
      <c r="E11" s="560"/>
      <c r="F11" s="558"/>
      <c r="G11" s="558"/>
      <c r="H11" s="558"/>
      <c r="I11" s="564">
        <v>2.2000000000000001E-3</v>
      </c>
      <c r="J11" s="564"/>
    </row>
    <row r="12" spans="1:10">
      <c r="A12" s="58" t="s">
        <v>34</v>
      </c>
      <c r="B12" s="560" t="s">
        <v>38</v>
      </c>
      <c r="C12" s="560"/>
      <c r="D12" s="560"/>
      <c r="E12" s="560"/>
      <c r="F12" s="558"/>
      <c r="G12" s="558"/>
      <c r="H12" s="558"/>
      <c r="I12" s="564">
        <v>1.2E-2</v>
      </c>
      <c r="J12" s="564"/>
    </row>
    <row r="13" spans="1:10">
      <c r="A13" s="58" t="s">
        <v>37</v>
      </c>
      <c r="B13" s="567" t="s">
        <v>96</v>
      </c>
      <c r="C13" s="568"/>
      <c r="D13" s="568"/>
      <c r="E13" s="569"/>
      <c r="F13" s="584"/>
      <c r="G13" s="585"/>
      <c r="H13" s="586"/>
      <c r="I13" s="577">
        <v>4.1999999999999997E-3</v>
      </c>
      <c r="J13" s="578"/>
    </row>
    <row r="14" spans="1:10">
      <c r="A14" s="58" t="s">
        <v>54</v>
      </c>
      <c r="B14" s="560" t="s">
        <v>97</v>
      </c>
      <c r="C14" s="560"/>
      <c r="D14" s="560"/>
      <c r="E14" s="560"/>
      <c r="F14" s="558"/>
      <c r="G14" s="558"/>
      <c r="H14" s="558"/>
      <c r="I14" s="564">
        <v>5.0000000000000001E-3</v>
      </c>
      <c r="J14" s="564"/>
    </row>
    <row r="15" spans="1:10">
      <c r="A15" s="58"/>
      <c r="B15" s="558"/>
      <c r="C15" s="558"/>
      <c r="D15" s="558"/>
      <c r="E15" s="558"/>
      <c r="F15" s="558"/>
      <c r="G15" s="558"/>
      <c r="H15" s="558"/>
      <c r="I15" s="564"/>
      <c r="J15" s="564"/>
    </row>
    <row r="16" spans="1:10">
      <c r="A16" s="38" t="s">
        <v>40</v>
      </c>
      <c r="B16" s="561" t="s">
        <v>41</v>
      </c>
      <c r="C16" s="562"/>
      <c r="D16" s="562"/>
      <c r="E16" s="562"/>
      <c r="F16" s="562"/>
      <c r="G16" s="562"/>
      <c r="H16" s="563"/>
      <c r="I16" s="565">
        <f>SUM(I17:I19)</f>
        <v>7.1499999999999994E-2</v>
      </c>
      <c r="J16" s="565"/>
    </row>
    <row r="17" spans="1:14">
      <c r="A17" s="58" t="s">
        <v>42</v>
      </c>
      <c r="B17" s="560" t="s">
        <v>43</v>
      </c>
      <c r="C17" s="560"/>
      <c r="D17" s="560"/>
      <c r="E17" s="560"/>
      <c r="F17" s="560"/>
      <c r="G17" s="560"/>
      <c r="H17" s="560"/>
      <c r="I17" s="564">
        <v>6.4999999999999997E-3</v>
      </c>
      <c r="J17" s="564"/>
    </row>
    <row r="18" spans="1:14">
      <c r="A18" s="58" t="s">
        <v>44</v>
      </c>
      <c r="B18" s="560" t="s">
        <v>45</v>
      </c>
      <c r="C18" s="560"/>
      <c r="D18" s="560"/>
      <c r="E18" s="560"/>
      <c r="F18" s="560"/>
      <c r="G18" s="560"/>
      <c r="H18" s="560"/>
      <c r="I18" s="564">
        <v>0.03</v>
      </c>
      <c r="J18" s="564"/>
    </row>
    <row r="19" spans="1:14">
      <c r="A19" s="58" t="s">
        <v>46</v>
      </c>
      <c r="B19" s="560" t="s">
        <v>47</v>
      </c>
      <c r="C19" s="560"/>
      <c r="D19" s="560"/>
      <c r="E19" s="560"/>
      <c r="F19" s="560"/>
      <c r="G19" s="560"/>
      <c r="H19" s="560"/>
      <c r="I19" s="564">
        <v>3.5000000000000003E-2</v>
      </c>
      <c r="J19" s="564"/>
    </row>
    <row r="20" spans="1:14">
      <c r="A20" s="58"/>
      <c r="B20" s="558"/>
      <c r="C20" s="558"/>
      <c r="D20" s="558"/>
      <c r="E20" s="558"/>
      <c r="F20" s="558"/>
      <c r="G20" s="558"/>
      <c r="H20" s="558"/>
      <c r="I20" s="558"/>
      <c r="J20" s="558"/>
    </row>
    <row r="21" spans="1:14">
      <c r="A21" s="38" t="s">
        <v>48</v>
      </c>
      <c r="B21" s="561" t="s">
        <v>49</v>
      </c>
      <c r="C21" s="562"/>
      <c r="D21" s="562"/>
      <c r="E21" s="562"/>
      <c r="F21" s="562"/>
      <c r="G21" s="562"/>
      <c r="H21" s="563"/>
      <c r="I21" s="565">
        <f>I22</f>
        <v>3.8300000000000001E-2</v>
      </c>
      <c r="J21" s="565"/>
    </row>
    <row r="22" spans="1:14">
      <c r="A22" s="58" t="s">
        <v>50</v>
      </c>
      <c r="B22" s="567" t="s">
        <v>98</v>
      </c>
      <c r="C22" s="568"/>
      <c r="D22" s="568"/>
      <c r="E22" s="568"/>
      <c r="F22" s="568"/>
      <c r="G22" s="568"/>
      <c r="H22" s="569"/>
      <c r="I22" s="564">
        <v>3.8300000000000001E-2</v>
      </c>
      <c r="J22" s="564"/>
    </row>
    <row r="23" spans="1:14">
      <c r="A23" s="39"/>
      <c r="B23" s="571"/>
      <c r="C23" s="572"/>
      <c r="D23" s="572"/>
      <c r="E23" s="572"/>
      <c r="F23" s="572"/>
      <c r="G23" s="572"/>
      <c r="H23" s="573"/>
      <c r="I23" s="571"/>
      <c r="J23" s="573"/>
    </row>
    <row r="24" spans="1:14">
      <c r="A24" s="111"/>
      <c r="B24" s="570" t="s">
        <v>99</v>
      </c>
      <c r="C24" s="570"/>
      <c r="D24" s="570"/>
      <c r="E24" s="570"/>
      <c r="F24" s="570"/>
      <c r="G24" s="570"/>
      <c r="H24" s="570"/>
      <c r="I24" s="588">
        <f>((1-I19+I9+I21)/(1-I16))-1</f>
        <v>0.1278</v>
      </c>
      <c r="J24" s="589"/>
      <c r="N24" s="40"/>
    </row>
    <row r="25" spans="1:14">
      <c r="A25" s="17"/>
      <c r="B25" s="17"/>
      <c r="C25" s="17"/>
      <c r="D25" s="17"/>
      <c r="E25" s="17"/>
      <c r="F25" s="17"/>
      <c r="G25" s="17"/>
      <c r="H25" s="17"/>
      <c r="I25" s="17"/>
      <c r="J25" s="17"/>
    </row>
    <row r="26" spans="1:14">
      <c r="A26" s="17"/>
      <c r="B26" s="17"/>
      <c r="C26" s="17"/>
      <c r="D26" s="17"/>
      <c r="E26" s="17"/>
      <c r="F26" s="17"/>
      <c r="G26" s="17"/>
      <c r="H26" s="17"/>
      <c r="I26" s="17"/>
      <c r="J26" s="17"/>
      <c r="N26" s="40"/>
    </row>
    <row r="27" spans="1:14" ht="50.25" customHeight="1">
      <c r="A27" s="566" t="s">
        <v>59</v>
      </c>
      <c r="B27" s="566"/>
      <c r="C27" s="566"/>
      <c r="D27" s="566"/>
      <c r="E27" s="566"/>
      <c r="F27" s="566"/>
      <c r="G27" s="566"/>
      <c r="H27" s="566"/>
      <c r="I27" s="566"/>
      <c r="J27" s="566"/>
    </row>
    <row r="28" spans="1:14">
      <c r="A28" s="42"/>
      <c r="B28" s="42"/>
      <c r="C28" s="42"/>
      <c r="D28" s="42"/>
      <c r="E28" s="17"/>
      <c r="F28" s="17"/>
      <c r="G28" s="17"/>
      <c r="H28" s="17"/>
      <c r="I28" s="17"/>
      <c r="J28" s="17"/>
    </row>
    <row r="29" spans="1:14" ht="16.5">
      <c r="A29" s="42"/>
      <c r="B29" s="17"/>
      <c r="C29" s="4"/>
      <c r="D29" s="42"/>
      <c r="E29" s="4"/>
      <c r="F29" s="17"/>
      <c r="G29" s="17"/>
      <c r="H29" s="17"/>
      <c r="I29" s="17"/>
      <c r="J29" s="17"/>
    </row>
    <row r="30" spans="1:14">
      <c r="A30" s="42"/>
      <c r="B30" s="42"/>
      <c r="C30" s="42"/>
      <c r="D30" s="42"/>
      <c r="E30" s="17"/>
      <c r="F30" s="17"/>
      <c r="G30" s="17"/>
      <c r="H30" s="17"/>
      <c r="I30" s="17"/>
      <c r="J30" s="17"/>
    </row>
    <row r="31" spans="1:14">
      <c r="A31" s="42"/>
      <c r="B31" s="42"/>
      <c r="C31" s="42"/>
      <c r="D31" s="42"/>
      <c r="E31" s="17"/>
      <c r="F31" s="17"/>
      <c r="G31" s="17"/>
      <c r="H31" s="17"/>
      <c r="I31" s="17"/>
      <c r="J31" s="17"/>
    </row>
    <row r="32" spans="1:14">
      <c r="A32" s="127"/>
      <c r="B32" s="42"/>
      <c r="C32" s="42"/>
      <c r="D32" s="42"/>
      <c r="E32" s="17"/>
      <c r="F32" s="17"/>
      <c r="G32" s="17"/>
      <c r="H32" s="17"/>
      <c r="I32" s="17"/>
      <c r="J32" s="17"/>
    </row>
    <row r="33" spans="1:10">
      <c r="A33" s="43"/>
      <c r="B33" s="42"/>
      <c r="C33" s="42"/>
      <c r="D33" s="42"/>
      <c r="E33" s="17"/>
      <c r="F33" s="17"/>
      <c r="G33" s="17"/>
      <c r="H33" s="17"/>
      <c r="I33" s="17"/>
      <c r="J33" s="33"/>
    </row>
    <row r="34" spans="1:10">
      <c r="A34" s="43"/>
      <c r="B34" s="42"/>
      <c r="C34" s="42"/>
      <c r="D34" s="42"/>
      <c r="E34" s="17"/>
      <c r="F34" s="17"/>
      <c r="G34" s="17"/>
      <c r="H34" s="17"/>
      <c r="I34" s="17"/>
      <c r="J34" s="33"/>
    </row>
    <row r="35" spans="1:10">
      <c r="A35" s="43"/>
      <c r="B35" s="42"/>
      <c r="C35" s="42"/>
      <c r="D35" s="42"/>
      <c r="E35" s="17"/>
      <c r="F35" s="17"/>
      <c r="G35" s="17"/>
      <c r="H35" s="17"/>
      <c r="I35" s="17"/>
      <c r="J35" s="33"/>
    </row>
    <row r="36" spans="1:10">
      <c r="A36" s="43"/>
      <c r="B36" s="42"/>
      <c r="C36" s="42"/>
      <c r="D36" s="42"/>
      <c r="E36" s="17"/>
      <c r="F36" s="17"/>
      <c r="G36" s="17"/>
      <c r="H36" s="17"/>
      <c r="I36" s="17"/>
      <c r="J36" s="33"/>
    </row>
    <row r="37" spans="1:10">
      <c r="A37" s="43"/>
      <c r="B37" s="17"/>
      <c r="C37" s="17"/>
      <c r="D37" s="17"/>
      <c r="E37" s="17"/>
      <c r="F37" s="17"/>
      <c r="G37" s="17"/>
      <c r="H37" s="17"/>
      <c r="I37" s="17"/>
      <c r="J37" s="33"/>
    </row>
    <row r="38" spans="1:10">
      <c r="A38" s="41"/>
      <c r="B38" s="17"/>
      <c r="C38" s="17"/>
      <c r="D38" s="17"/>
      <c r="E38" s="17"/>
      <c r="F38" s="17"/>
      <c r="G38" s="17"/>
      <c r="H38" s="17"/>
      <c r="I38" s="17"/>
      <c r="J38" s="33"/>
    </row>
    <row r="39" spans="1:10">
      <c r="A39" s="44"/>
      <c r="B39" s="32"/>
      <c r="C39" s="32"/>
      <c r="D39" s="32"/>
      <c r="E39" s="32"/>
      <c r="F39" s="32"/>
      <c r="G39" s="32"/>
      <c r="H39" s="32"/>
      <c r="I39" s="32"/>
      <c r="J39" s="45"/>
    </row>
    <row r="40" spans="1:10">
      <c r="A40" s="46"/>
      <c r="B40" s="17"/>
      <c r="C40" s="17"/>
      <c r="D40" s="17"/>
      <c r="E40" s="17"/>
      <c r="F40" s="17"/>
      <c r="G40" s="17"/>
      <c r="H40" s="17"/>
      <c r="I40" s="17"/>
      <c r="J40" s="47"/>
    </row>
    <row r="41" spans="1:10">
      <c r="A41" s="46"/>
      <c r="B41" s="17"/>
      <c r="C41" s="17"/>
      <c r="D41" s="17"/>
      <c r="E41" s="17"/>
      <c r="F41" s="17"/>
      <c r="G41" s="17"/>
      <c r="H41" s="17"/>
      <c r="I41" s="17"/>
      <c r="J41" s="47"/>
    </row>
    <row r="42" spans="1:10">
      <c r="A42" s="46"/>
      <c r="B42" s="17"/>
      <c r="C42" s="17"/>
      <c r="D42" s="17"/>
      <c r="E42" s="17"/>
      <c r="F42" s="17"/>
      <c r="G42" s="17"/>
      <c r="H42" s="17"/>
      <c r="I42" s="17"/>
      <c r="J42" s="47"/>
    </row>
    <row r="43" spans="1:10" ht="16.5" thickBot="1">
      <c r="A43" s="48"/>
      <c r="B43" s="49"/>
      <c r="C43" s="49"/>
      <c r="D43" s="49"/>
      <c r="E43" s="49"/>
      <c r="F43" s="49"/>
      <c r="G43" s="49"/>
      <c r="H43" s="49"/>
      <c r="I43" s="49"/>
      <c r="J43" s="50"/>
    </row>
    <row r="44" spans="1:10">
      <c r="A44" s="17"/>
      <c r="B44" s="17"/>
      <c r="C44" s="17"/>
      <c r="D44" s="17"/>
      <c r="E44" s="17"/>
      <c r="F44" s="17"/>
      <c r="G44" s="17"/>
      <c r="H44" s="17"/>
      <c r="I44" s="17"/>
      <c r="J44" s="17"/>
    </row>
    <row r="45" spans="1:10">
      <c r="A45" s="17"/>
      <c r="B45" s="17"/>
      <c r="C45" s="17"/>
      <c r="D45" s="17"/>
      <c r="E45" s="17"/>
      <c r="F45" s="17"/>
      <c r="G45" s="17"/>
      <c r="H45" s="17"/>
      <c r="I45" s="17"/>
      <c r="J45" s="17"/>
    </row>
    <row r="46" spans="1:10">
      <c r="A46" s="17"/>
      <c r="B46" s="17"/>
      <c r="C46" s="17"/>
      <c r="D46" s="17"/>
      <c r="E46" s="17"/>
      <c r="F46" s="17"/>
      <c r="G46" s="17"/>
      <c r="H46" s="17"/>
      <c r="I46" s="17"/>
      <c r="J46" s="17"/>
    </row>
    <row r="47" spans="1:10">
      <c r="A47" s="17"/>
      <c r="B47" s="17"/>
      <c r="C47" s="17"/>
      <c r="D47" s="17"/>
      <c r="E47" s="17"/>
      <c r="F47" s="17"/>
      <c r="G47" s="17"/>
      <c r="H47" s="17"/>
      <c r="I47" s="17"/>
      <c r="J47" s="17"/>
    </row>
    <row r="48" spans="1:10">
      <c r="A48" s="17"/>
      <c r="B48" s="17"/>
      <c r="C48" s="17"/>
      <c r="D48" s="17"/>
      <c r="E48" s="17"/>
      <c r="F48" s="17"/>
      <c r="G48" s="17"/>
      <c r="H48" s="17"/>
      <c r="I48" s="17"/>
      <c r="J48" s="17"/>
    </row>
    <row r="49" spans="1:10">
      <c r="A49" s="17"/>
      <c r="B49" s="17"/>
      <c r="C49" s="17"/>
      <c r="D49" s="17"/>
      <c r="E49" s="17"/>
      <c r="F49" s="17"/>
      <c r="G49" s="17"/>
      <c r="H49" s="17"/>
      <c r="I49" s="17"/>
      <c r="J49" s="17"/>
    </row>
    <row r="50" spans="1:10">
      <c r="A50" s="17"/>
      <c r="B50" s="17"/>
      <c r="C50" s="17"/>
      <c r="D50" s="17"/>
      <c r="E50" s="17"/>
      <c r="F50" s="17"/>
      <c r="G50" s="17"/>
      <c r="H50" s="17"/>
      <c r="I50" s="17"/>
      <c r="J50" s="17"/>
    </row>
    <row r="51" spans="1:10">
      <c r="A51" s="17"/>
      <c r="B51" s="17"/>
      <c r="C51" s="17"/>
      <c r="D51" s="17"/>
      <c r="E51" s="17"/>
      <c r="F51" s="17"/>
      <c r="G51" s="17"/>
      <c r="H51" s="17"/>
      <c r="I51" s="17"/>
      <c r="J51" s="17"/>
    </row>
    <row r="52" spans="1:10">
      <c r="A52" s="17"/>
      <c r="B52" s="17"/>
      <c r="C52" s="17"/>
      <c r="D52" s="17"/>
      <c r="E52" s="17"/>
      <c r="F52" s="17"/>
      <c r="G52" s="17"/>
      <c r="H52" s="17"/>
      <c r="I52" s="17"/>
      <c r="J52" s="17"/>
    </row>
    <row r="53" spans="1:10">
      <c r="A53" s="17"/>
      <c r="B53" s="17"/>
      <c r="C53" s="17"/>
      <c r="D53" s="17"/>
      <c r="E53" s="17"/>
      <c r="F53" s="17"/>
      <c r="G53" s="17"/>
      <c r="H53" s="17"/>
      <c r="I53" s="17"/>
      <c r="J53" s="17"/>
    </row>
  </sheetData>
  <mergeCells count="49">
    <mergeCell ref="B5:C5"/>
    <mergeCell ref="A6:B6"/>
    <mergeCell ref="C6:J6"/>
    <mergeCell ref="I2:J2"/>
    <mergeCell ref="B2:D2"/>
    <mergeCell ref="E2:F2"/>
    <mergeCell ref="B3:E3"/>
    <mergeCell ref="B4:G4"/>
    <mergeCell ref="I4:J4"/>
    <mergeCell ref="A27:J27"/>
    <mergeCell ref="B23:H23"/>
    <mergeCell ref="I23:J23"/>
    <mergeCell ref="B24:H24"/>
    <mergeCell ref="I24:J24"/>
    <mergeCell ref="B22:H22"/>
    <mergeCell ref="I22:J22"/>
    <mergeCell ref="B20:H20"/>
    <mergeCell ref="I20:J20"/>
    <mergeCell ref="B21:H21"/>
    <mergeCell ref="I21:J21"/>
    <mergeCell ref="A8:J8"/>
    <mergeCell ref="B19:H19"/>
    <mergeCell ref="I19:J19"/>
    <mergeCell ref="F10:H10"/>
    <mergeCell ref="A1:J1"/>
    <mergeCell ref="B16:H16"/>
    <mergeCell ref="I16:J16"/>
    <mergeCell ref="B11:E11"/>
    <mergeCell ref="F11:H11"/>
    <mergeCell ref="I11:J11"/>
    <mergeCell ref="B12:E12"/>
    <mergeCell ref="F12:H12"/>
    <mergeCell ref="I12:J12"/>
    <mergeCell ref="B14:E14"/>
    <mergeCell ref="F14:H14"/>
    <mergeCell ref="I14:J14"/>
    <mergeCell ref="B9:H9"/>
    <mergeCell ref="I9:J9"/>
    <mergeCell ref="B10:E10"/>
    <mergeCell ref="B13:E13"/>
    <mergeCell ref="I10:J10"/>
    <mergeCell ref="I17:J17"/>
    <mergeCell ref="B18:H18"/>
    <mergeCell ref="I18:J18"/>
    <mergeCell ref="B17:H17"/>
    <mergeCell ref="I13:J13"/>
    <mergeCell ref="F13:H13"/>
    <mergeCell ref="I15:J15"/>
    <mergeCell ref="B15:H15"/>
  </mergeCells>
  <pageMargins left="0.59055118110236227" right="0.11811023622047245" top="1.0236220472440944" bottom="0.98425196850393704" header="0.31496062992125984" footer="0.31496062992125984"/>
  <pageSetup paperSize="9" scale="91" orientation="portrait" horizontalDpi="300" verticalDpi="300" r:id="rId1"/>
  <headerFooter>
    <oddFooter>&amp;L&amp;G&amp;C&amp;"-,Negrito"&amp;9André da Silva Luz
 &amp;"-,Regular"Engenheiro Civil 
CREA MT025305&amp;R&amp;P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818"/>
  <sheetViews>
    <sheetView showGridLines="0" tabSelected="1" topLeftCell="A229" zoomScaleNormal="100" zoomScaleSheetLayoutView="110" zoomScalePageLayoutView="110" workbookViewId="0">
      <selection activeCell="L149" sqref="L149"/>
    </sheetView>
  </sheetViews>
  <sheetFormatPr defaultRowHeight="15.75"/>
  <cols>
    <col min="1" max="1" width="20.7109375" style="51" customWidth="1"/>
    <col min="2" max="2" width="24" style="51" customWidth="1"/>
    <col min="3" max="3" width="3.5703125" style="51" bestFit="1" customWidth="1"/>
    <col min="4" max="4" width="26.42578125" style="51" customWidth="1"/>
    <col min="5" max="5" width="6" style="57" customWidth="1"/>
    <col min="6" max="6" width="10.5703125" style="57" bestFit="1" customWidth="1"/>
    <col min="7" max="7" width="15.28515625" style="57" bestFit="1" customWidth="1"/>
    <col min="8" max="8" width="14.28515625" style="57" bestFit="1" customWidth="1"/>
    <col min="9" max="16384" width="9.140625" style="51"/>
  </cols>
  <sheetData>
    <row r="1" spans="1:8">
      <c r="A1" s="659" t="s">
        <v>89</v>
      </c>
      <c r="B1" s="659"/>
      <c r="C1" s="659"/>
      <c r="D1" s="659"/>
      <c r="E1" s="659"/>
      <c r="F1" s="659"/>
      <c r="G1" s="659"/>
      <c r="H1" s="659"/>
    </row>
    <row r="2" spans="1:8">
      <c r="A2" s="659"/>
      <c r="B2" s="659"/>
      <c r="C2" s="659"/>
      <c r="D2" s="659"/>
      <c r="E2" s="659"/>
      <c r="F2" s="659"/>
      <c r="G2" s="659"/>
      <c r="H2" s="659"/>
    </row>
    <row r="3" spans="1:8">
      <c r="A3" s="597"/>
      <c r="B3" s="598"/>
      <c r="C3" s="598"/>
      <c r="D3" s="598"/>
      <c r="E3" s="598"/>
      <c r="F3" s="598"/>
      <c r="G3" s="598"/>
      <c r="H3" s="599"/>
    </row>
    <row r="4" spans="1:8">
      <c r="A4" s="621"/>
      <c r="B4" s="621"/>
      <c r="C4" s="621"/>
      <c r="D4" s="621"/>
      <c r="E4" s="621"/>
      <c r="F4" s="622"/>
      <c r="G4" s="621"/>
      <c r="H4" s="621"/>
    </row>
    <row r="5" spans="1:8">
      <c r="A5" s="606" t="s">
        <v>163</v>
      </c>
      <c r="B5" s="606"/>
      <c r="C5" s="606"/>
      <c r="D5" s="606"/>
      <c r="E5" s="607" t="s">
        <v>151</v>
      </c>
      <c r="F5" s="608"/>
      <c r="G5" s="609"/>
      <c r="H5" s="609"/>
    </row>
    <row r="6" spans="1:8" ht="31.5" customHeight="1">
      <c r="A6" s="606" t="s">
        <v>354</v>
      </c>
      <c r="B6" s="606"/>
      <c r="C6" s="606"/>
      <c r="D6" s="606"/>
      <c r="E6" s="606"/>
      <c r="F6" s="610"/>
      <c r="G6" s="606"/>
      <c r="H6" s="606"/>
    </row>
    <row r="7" spans="1:8">
      <c r="A7" s="621"/>
      <c r="B7" s="621"/>
      <c r="C7" s="621"/>
      <c r="D7" s="621"/>
      <c r="E7" s="621"/>
      <c r="F7" s="622"/>
      <c r="G7" s="621"/>
      <c r="H7" s="621"/>
    </row>
    <row r="8" spans="1:8" ht="31.5">
      <c r="A8" s="630" t="s">
        <v>67</v>
      </c>
      <c r="B8" s="630"/>
      <c r="C8" s="630"/>
      <c r="D8" s="630"/>
      <c r="E8" s="52" t="s">
        <v>71</v>
      </c>
      <c r="F8" s="53" t="s">
        <v>79</v>
      </c>
      <c r="G8" s="53" t="s">
        <v>80</v>
      </c>
      <c r="H8" s="54" t="s">
        <v>81</v>
      </c>
    </row>
    <row r="9" spans="1:8" ht="15.75" customHeight="1">
      <c r="A9" s="192">
        <v>88309</v>
      </c>
      <c r="B9" s="597" t="s">
        <v>109</v>
      </c>
      <c r="C9" s="598"/>
      <c r="D9" s="599"/>
      <c r="E9" s="55" t="s">
        <v>73</v>
      </c>
      <c r="F9" s="90">
        <v>0.5</v>
      </c>
      <c r="G9" s="91">
        <v>18.86</v>
      </c>
      <c r="H9" s="91">
        <f>F9*G9</f>
        <v>9.43</v>
      </c>
    </row>
    <row r="10" spans="1:8" ht="15.75" customHeight="1">
      <c r="A10" s="192">
        <v>88316</v>
      </c>
      <c r="B10" s="597" t="s">
        <v>108</v>
      </c>
      <c r="C10" s="598"/>
      <c r="D10" s="599"/>
      <c r="E10" s="55" t="s">
        <v>73</v>
      </c>
      <c r="F10" s="90">
        <v>0.5</v>
      </c>
      <c r="G10" s="91">
        <v>15.16</v>
      </c>
      <c r="H10" s="91">
        <f>F10*G10</f>
        <v>7.58</v>
      </c>
    </row>
    <row r="11" spans="1:8">
      <c r="A11" s="595" t="s">
        <v>82</v>
      </c>
      <c r="B11" s="595"/>
      <c r="C11" s="595"/>
      <c r="D11" s="595"/>
      <c r="E11" s="595"/>
      <c r="F11" s="596"/>
      <c r="G11" s="595"/>
      <c r="H11" s="56">
        <f>SUM(H9:H10)</f>
        <v>17.010000000000002</v>
      </c>
    </row>
    <row r="12" spans="1:8">
      <c r="A12" s="597"/>
      <c r="B12" s="598"/>
      <c r="C12" s="598"/>
      <c r="D12" s="598"/>
      <c r="E12" s="598"/>
      <c r="F12" s="598"/>
      <c r="G12" s="598"/>
      <c r="H12" s="599"/>
    </row>
    <row r="13" spans="1:8" ht="31.5">
      <c r="A13" s="630" t="s">
        <v>83</v>
      </c>
      <c r="B13" s="630"/>
      <c r="C13" s="630"/>
      <c r="D13" s="630"/>
      <c r="E13" s="52" t="s">
        <v>71</v>
      </c>
      <c r="F13" s="53" t="s">
        <v>84</v>
      </c>
      <c r="G13" s="53" t="s">
        <v>80</v>
      </c>
      <c r="H13" s="54" t="s">
        <v>81</v>
      </c>
    </row>
    <row r="14" spans="1:8" ht="32.25" customHeight="1">
      <c r="A14" s="100">
        <v>36204</v>
      </c>
      <c r="B14" s="618" t="s">
        <v>352</v>
      </c>
      <c r="C14" s="619"/>
      <c r="D14" s="620"/>
      <c r="E14" s="199" t="s">
        <v>150</v>
      </c>
      <c r="F14" s="200">
        <v>1</v>
      </c>
      <c r="G14" s="195">
        <v>203.52</v>
      </c>
      <c r="H14" s="195">
        <f>F14*G14</f>
        <v>203.52</v>
      </c>
    </row>
    <row r="15" spans="1:8" ht="49.5" customHeight="1">
      <c r="A15" s="100">
        <v>91338</v>
      </c>
      <c r="B15" s="618" t="s">
        <v>353</v>
      </c>
      <c r="C15" s="619"/>
      <c r="D15" s="620"/>
      <c r="E15" s="55" t="s">
        <v>76</v>
      </c>
      <c r="F15" s="200">
        <v>1.89</v>
      </c>
      <c r="G15" s="195">
        <v>890.25</v>
      </c>
      <c r="H15" s="195">
        <f t="shared" ref="H15" si="0">F15*G15</f>
        <v>1682.57</v>
      </c>
    </row>
    <row r="16" spans="1:8">
      <c r="A16" s="595" t="s">
        <v>85</v>
      </c>
      <c r="B16" s="595"/>
      <c r="C16" s="595"/>
      <c r="D16" s="595"/>
      <c r="E16" s="595"/>
      <c r="F16" s="596"/>
      <c r="G16" s="595"/>
      <c r="H16" s="56">
        <f>SUM(H14:H15)</f>
        <v>1886.09</v>
      </c>
    </row>
    <row r="17" spans="1:11">
      <c r="A17" s="621"/>
      <c r="B17" s="621"/>
      <c r="C17" s="621"/>
      <c r="D17" s="621"/>
      <c r="E17" s="621"/>
      <c r="F17" s="622"/>
      <c r="G17" s="621"/>
      <c r="H17" s="621"/>
    </row>
    <row r="18" spans="1:11">
      <c r="A18" s="660" t="s">
        <v>86</v>
      </c>
      <c r="B18" s="660"/>
      <c r="C18" s="660"/>
      <c r="D18" s="660"/>
      <c r="E18" s="660"/>
      <c r="F18" s="661"/>
      <c r="G18" s="660"/>
      <c r="H18" s="428">
        <f>H11+H16</f>
        <v>1903.1</v>
      </c>
    </row>
    <row r="19" spans="1:11">
      <c r="A19" s="431"/>
      <c r="B19" s="429"/>
      <c r="C19" s="429"/>
      <c r="D19" s="429"/>
      <c r="E19" s="429"/>
      <c r="F19" s="430"/>
      <c r="G19" s="429"/>
      <c r="H19" s="432"/>
    </row>
    <row r="20" spans="1:11">
      <c r="A20" s="435"/>
      <c r="B20" s="433"/>
      <c r="C20" s="433"/>
      <c r="D20" s="433"/>
      <c r="E20" s="433"/>
      <c r="F20" s="434"/>
      <c r="G20" s="433"/>
      <c r="H20" s="436"/>
    </row>
    <row r="21" spans="1:11">
      <c r="A21" s="662" t="s">
        <v>342</v>
      </c>
      <c r="B21" s="662"/>
      <c r="C21" s="662"/>
      <c r="D21" s="662"/>
      <c r="E21" s="663" t="s">
        <v>370</v>
      </c>
      <c r="F21" s="664"/>
      <c r="G21" s="665"/>
      <c r="H21" s="665"/>
    </row>
    <row r="22" spans="1:11" ht="56.25" customHeight="1">
      <c r="A22" s="606" t="s">
        <v>390</v>
      </c>
      <c r="B22" s="606"/>
      <c r="C22" s="606"/>
      <c r="D22" s="606"/>
      <c r="E22" s="606"/>
      <c r="F22" s="610"/>
      <c r="G22" s="606"/>
      <c r="H22" s="606"/>
      <c r="K22" s="211"/>
    </row>
    <row r="23" spans="1:11">
      <c r="A23" s="621"/>
      <c r="B23" s="621"/>
      <c r="C23" s="621"/>
      <c r="D23" s="621"/>
      <c r="E23" s="621"/>
      <c r="F23" s="622"/>
      <c r="G23" s="621"/>
      <c r="H23" s="621"/>
    </row>
    <row r="24" spans="1:11" ht="31.5">
      <c r="A24" s="209" t="s">
        <v>371</v>
      </c>
      <c r="B24" s="603" t="s">
        <v>67</v>
      </c>
      <c r="C24" s="604"/>
      <c r="D24" s="605"/>
      <c r="E24" s="52" t="s">
        <v>71</v>
      </c>
      <c r="F24" s="53" t="s">
        <v>79</v>
      </c>
      <c r="G24" s="53" t="s">
        <v>80</v>
      </c>
      <c r="H24" s="54" t="s">
        <v>81</v>
      </c>
    </row>
    <row r="25" spans="1:11">
      <c r="A25" s="203">
        <v>88251</v>
      </c>
      <c r="B25" s="597" t="s">
        <v>361</v>
      </c>
      <c r="C25" s="598"/>
      <c r="D25" s="599"/>
      <c r="E25" s="55" t="s">
        <v>73</v>
      </c>
      <c r="F25" s="90">
        <v>4.53</v>
      </c>
      <c r="G25" s="91">
        <v>15.24</v>
      </c>
      <c r="H25" s="91">
        <f>F25*G25</f>
        <v>69.040000000000006</v>
      </c>
    </row>
    <row r="26" spans="1:11">
      <c r="A26" s="210">
        <v>88315</v>
      </c>
      <c r="B26" s="597" t="s">
        <v>361</v>
      </c>
      <c r="C26" s="598"/>
      <c r="D26" s="599"/>
      <c r="E26" s="55" t="s">
        <v>73</v>
      </c>
      <c r="F26" s="90">
        <v>5.51</v>
      </c>
      <c r="G26" s="91">
        <v>18.75</v>
      </c>
      <c r="H26" s="91">
        <f t="shared" ref="H26" si="1">F26*G26</f>
        <v>103.31</v>
      </c>
    </row>
    <row r="27" spans="1:11">
      <c r="A27" s="595" t="s">
        <v>82</v>
      </c>
      <c r="B27" s="595"/>
      <c r="C27" s="595"/>
      <c r="D27" s="595"/>
      <c r="E27" s="595"/>
      <c r="F27" s="596"/>
      <c r="G27" s="595"/>
      <c r="H27" s="56">
        <f>SUM(H25:H26)</f>
        <v>172.35</v>
      </c>
    </row>
    <row r="28" spans="1:11">
      <c r="A28" s="621"/>
      <c r="B28" s="621"/>
      <c r="C28" s="621"/>
      <c r="D28" s="621"/>
      <c r="E28" s="621"/>
      <c r="F28" s="622"/>
      <c r="G28" s="621"/>
      <c r="H28" s="621"/>
    </row>
    <row r="29" spans="1:11" ht="31.5">
      <c r="A29" s="209" t="s">
        <v>371</v>
      </c>
      <c r="B29" s="603" t="s">
        <v>83</v>
      </c>
      <c r="C29" s="604"/>
      <c r="D29" s="605"/>
      <c r="E29" s="52" t="s">
        <v>71</v>
      </c>
      <c r="F29" s="53" t="s">
        <v>84</v>
      </c>
      <c r="G29" s="53" t="s">
        <v>80</v>
      </c>
      <c r="H29" s="54" t="s">
        <v>81</v>
      </c>
    </row>
    <row r="30" spans="1:11">
      <c r="A30" s="203">
        <v>1332</v>
      </c>
      <c r="B30" s="597" t="s">
        <v>385</v>
      </c>
      <c r="C30" s="598"/>
      <c r="D30" s="599"/>
      <c r="E30" s="55" t="s">
        <v>72</v>
      </c>
      <c r="F30" s="90">
        <v>0.9</v>
      </c>
      <c r="G30" s="91">
        <v>10.210000000000001</v>
      </c>
      <c r="H30" s="91">
        <f>F30*G30</f>
        <v>9.19</v>
      </c>
    </row>
    <row r="31" spans="1:11" ht="30.75" customHeight="1">
      <c r="A31" s="203">
        <v>11002</v>
      </c>
      <c r="B31" s="597" t="s">
        <v>374</v>
      </c>
      <c r="C31" s="598"/>
      <c r="D31" s="599"/>
      <c r="E31" s="55" t="s">
        <v>72</v>
      </c>
      <c r="F31" s="90">
        <v>7.0000000000000007E-2</v>
      </c>
      <c r="G31" s="91">
        <v>24.69</v>
      </c>
      <c r="H31" s="91">
        <f t="shared" ref="H31:H36" si="2">F31*G31</f>
        <v>1.73</v>
      </c>
    </row>
    <row r="32" spans="1:11" ht="31.5" customHeight="1">
      <c r="A32" s="203">
        <v>21010</v>
      </c>
      <c r="B32" s="597" t="s">
        <v>386</v>
      </c>
      <c r="C32" s="598"/>
      <c r="D32" s="599"/>
      <c r="E32" s="55" t="s">
        <v>74</v>
      </c>
      <c r="F32" s="90">
        <v>8</v>
      </c>
      <c r="G32" s="91">
        <v>43.83</v>
      </c>
      <c r="H32" s="91">
        <f t="shared" si="2"/>
        <v>350.64</v>
      </c>
    </row>
    <row r="33" spans="1:8" ht="31.5" customHeight="1">
      <c r="A33" s="203">
        <v>21011</v>
      </c>
      <c r="B33" s="597" t="s">
        <v>387</v>
      </c>
      <c r="C33" s="598"/>
      <c r="D33" s="599"/>
      <c r="E33" s="55" t="s">
        <v>74</v>
      </c>
      <c r="F33" s="90">
        <v>1.1299999999999999</v>
      </c>
      <c r="G33" s="91">
        <v>63.88</v>
      </c>
      <c r="H33" s="91">
        <f t="shared" si="2"/>
        <v>72.180000000000007</v>
      </c>
    </row>
    <row r="34" spans="1:8" ht="28.5" customHeight="1">
      <c r="A34" s="203">
        <v>21012</v>
      </c>
      <c r="B34" s="597" t="s">
        <v>388</v>
      </c>
      <c r="C34" s="598"/>
      <c r="D34" s="599"/>
      <c r="E34" s="55" t="s">
        <v>74</v>
      </c>
      <c r="F34" s="90">
        <v>1.03</v>
      </c>
      <c r="G34" s="91">
        <v>70.59</v>
      </c>
      <c r="H34" s="91">
        <f t="shared" si="2"/>
        <v>72.709999999999994</v>
      </c>
    </row>
    <row r="35" spans="1:8" ht="33" customHeight="1">
      <c r="A35" s="203">
        <v>11964</v>
      </c>
      <c r="B35" s="597" t="s">
        <v>389</v>
      </c>
      <c r="C35" s="598"/>
      <c r="D35" s="599"/>
      <c r="E35" s="55" t="s">
        <v>71</v>
      </c>
      <c r="F35" s="90">
        <v>3.33</v>
      </c>
      <c r="G35" s="91">
        <v>1.87</v>
      </c>
      <c r="H35" s="91">
        <f t="shared" si="2"/>
        <v>6.23</v>
      </c>
    </row>
    <row r="36" spans="1:8" ht="47.25" customHeight="1">
      <c r="A36" s="424">
        <v>100761</v>
      </c>
      <c r="B36" s="618" t="s">
        <v>1195</v>
      </c>
      <c r="C36" s="619"/>
      <c r="D36" s="620"/>
      <c r="E36" s="199" t="s">
        <v>76</v>
      </c>
      <c r="F36" s="200">
        <v>2.6</v>
      </c>
      <c r="G36" s="195">
        <v>36.590000000000003</v>
      </c>
      <c r="H36" s="195">
        <f t="shared" si="2"/>
        <v>95.13</v>
      </c>
    </row>
    <row r="37" spans="1:8">
      <c r="A37" s="595"/>
      <c r="B37" s="595"/>
      <c r="C37" s="595"/>
      <c r="D37" s="595"/>
      <c r="E37" s="595"/>
      <c r="F37" s="596"/>
      <c r="G37" s="595"/>
      <c r="H37" s="56">
        <f>SUM(H30:H36)</f>
        <v>607.80999999999995</v>
      </c>
    </row>
    <row r="38" spans="1:8">
      <c r="A38" s="621"/>
      <c r="B38" s="621"/>
      <c r="C38" s="621"/>
      <c r="D38" s="621"/>
      <c r="E38" s="621"/>
      <c r="F38" s="622"/>
      <c r="G38" s="621"/>
      <c r="H38" s="621"/>
    </row>
    <row r="39" spans="1:8">
      <c r="A39" s="623" t="s">
        <v>86</v>
      </c>
      <c r="B39" s="623"/>
      <c r="C39" s="623"/>
      <c r="D39" s="623"/>
      <c r="E39" s="623"/>
      <c r="F39" s="624"/>
      <c r="G39" s="623"/>
      <c r="H39" s="320">
        <f>H27+H37</f>
        <v>780.16</v>
      </c>
    </row>
    <row r="41" spans="1:8">
      <c r="A41" s="606" t="s">
        <v>348</v>
      </c>
      <c r="B41" s="606"/>
      <c r="C41" s="606"/>
      <c r="D41" s="606"/>
      <c r="E41" s="607" t="s">
        <v>343</v>
      </c>
      <c r="F41" s="608"/>
      <c r="G41" s="609"/>
      <c r="H41" s="609"/>
    </row>
    <row r="42" spans="1:8">
      <c r="A42" s="606" t="s">
        <v>393</v>
      </c>
      <c r="B42" s="606"/>
      <c r="C42" s="606"/>
      <c r="D42" s="606"/>
      <c r="E42" s="606"/>
      <c r="F42" s="610"/>
      <c r="G42" s="606"/>
      <c r="H42" s="606"/>
    </row>
    <row r="43" spans="1:8">
      <c r="A43" s="621"/>
      <c r="B43" s="621"/>
      <c r="C43" s="621"/>
      <c r="D43" s="621"/>
      <c r="E43" s="621"/>
      <c r="F43" s="622"/>
      <c r="G43" s="621"/>
      <c r="H43" s="621"/>
    </row>
    <row r="44" spans="1:8" ht="31.5">
      <c r="A44" s="630" t="s">
        <v>67</v>
      </c>
      <c r="B44" s="630"/>
      <c r="C44" s="630"/>
      <c r="D44" s="630"/>
      <c r="E44" s="52" t="s">
        <v>71</v>
      </c>
      <c r="F44" s="53" t="s">
        <v>79</v>
      </c>
      <c r="G44" s="53" t="s">
        <v>80</v>
      </c>
      <c r="H44" s="54" t="s">
        <v>81</v>
      </c>
    </row>
    <row r="45" spans="1:8">
      <c r="A45" s="203">
        <v>88316</v>
      </c>
      <c r="B45" s="597" t="s">
        <v>108</v>
      </c>
      <c r="C45" s="598"/>
      <c r="D45" s="599"/>
      <c r="E45" s="55" t="s">
        <v>73</v>
      </c>
      <c r="F45" s="90">
        <v>0.14000000000000001</v>
      </c>
      <c r="G45" s="91">
        <v>15.16</v>
      </c>
      <c r="H45" s="91">
        <f>F45*G45</f>
        <v>2.12</v>
      </c>
    </row>
    <row r="46" spans="1:8">
      <c r="A46" s="595" t="s">
        <v>82</v>
      </c>
      <c r="B46" s="595"/>
      <c r="C46" s="595"/>
      <c r="D46" s="595"/>
      <c r="E46" s="595"/>
      <c r="F46" s="596"/>
      <c r="G46" s="595"/>
      <c r="H46" s="56">
        <f>SUM(H45:H45)</f>
        <v>2.12</v>
      </c>
    </row>
    <row r="47" spans="1:8">
      <c r="A47" s="597"/>
      <c r="B47" s="598"/>
      <c r="C47" s="598"/>
      <c r="D47" s="598"/>
      <c r="E47" s="598"/>
      <c r="F47" s="598"/>
      <c r="G47" s="598"/>
      <c r="H47" s="599"/>
    </row>
    <row r="48" spans="1:8" ht="31.5">
      <c r="A48" s="630" t="s">
        <v>83</v>
      </c>
      <c r="B48" s="630"/>
      <c r="C48" s="630"/>
      <c r="D48" s="630"/>
      <c r="E48" s="52" t="s">
        <v>71</v>
      </c>
      <c r="F48" s="53" t="s">
        <v>84</v>
      </c>
      <c r="G48" s="53" t="s">
        <v>80</v>
      </c>
      <c r="H48" s="54" t="s">
        <v>81</v>
      </c>
    </row>
    <row r="49" spans="1:8">
      <c r="A49" s="100">
        <v>3</v>
      </c>
      <c r="B49" s="618" t="s">
        <v>394</v>
      </c>
      <c r="C49" s="619"/>
      <c r="D49" s="620"/>
      <c r="E49" s="199" t="s">
        <v>395</v>
      </c>
      <c r="F49" s="200">
        <v>0.05</v>
      </c>
      <c r="G49" s="195">
        <v>4.37</v>
      </c>
      <c r="H49" s="195">
        <f>F49*G49</f>
        <v>0.22</v>
      </c>
    </row>
    <row r="50" spans="1:8">
      <c r="A50" s="595" t="s">
        <v>85</v>
      </c>
      <c r="B50" s="595"/>
      <c r="C50" s="595"/>
      <c r="D50" s="595"/>
      <c r="E50" s="595"/>
      <c r="F50" s="596"/>
      <c r="G50" s="595"/>
      <c r="H50" s="56">
        <f>SUM(H49:H49)</f>
        <v>0.22</v>
      </c>
    </row>
    <row r="51" spans="1:8">
      <c r="A51" s="621"/>
      <c r="B51" s="621"/>
      <c r="C51" s="621"/>
      <c r="D51" s="621"/>
      <c r="E51" s="621"/>
      <c r="F51" s="622"/>
      <c r="G51" s="621"/>
      <c r="H51" s="621"/>
    </row>
    <row r="52" spans="1:8">
      <c r="A52" s="623" t="s">
        <v>86</v>
      </c>
      <c r="B52" s="623"/>
      <c r="C52" s="623"/>
      <c r="D52" s="623"/>
      <c r="E52" s="623"/>
      <c r="F52" s="624"/>
      <c r="G52" s="623"/>
      <c r="H52" s="320">
        <f>H46+H50</f>
        <v>2.34</v>
      </c>
    </row>
    <row r="54" spans="1:8">
      <c r="A54" s="606" t="s">
        <v>351</v>
      </c>
      <c r="B54" s="606"/>
      <c r="C54" s="606"/>
      <c r="D54" s="606"/>
      <c r="E54" s="607" t="s">
        <v>343</v>
      </c>
      <c r="F54" s="608"/>
      <c r="G54" s="609"/>
      <c r="H54" s="609"/>
    </row>
    <row r="55" spans="1:8">
      <c r="A55" s="606" t="s">
        <v>396</v>
      </c>
      <c r="B55" s="606"/>
      <c r="C55" s="606"/>
      <c r="D55" s="606"/>
      <c r="E55" s="606"/>
      <c r="F55" s="610"/>
      <c r="G55" s="606"/>
      <c r="H55" s="606"/>
    </row>
    <row r="56" spans="1:8">
      <c r="A56" s="621"/>
      <c r="B56" s="621"/>
      <c r="C56" s="621"/>
      <c r="D56" s="621"/>
      <c r="E56" s="621"/>
      <c r="F56" s="622"/>
      <c r="G56" s="621"/>
      <c r="H56" s="621"/>
    </row>
    <row r="57" spans="1:8" ht="31.5">
      <c r="A57" s="630" t="s">
        <v>67</v>
      </c>
      <c r="B57" s="630"/>
      <c r="C57" s="630"/>
      <c r="D57" s="630"/>
      <c r="E57" s="52" t="s">
        <v>71</v>
      </c>
      <c r="F57" s="53" t="s">
        <v>79</v>
      </c>
      <c r="G57" s="53" t="s">
        <v>80</v>
      </c>
      <c r="H57" s="54" t="s">
        <v>81</v>
      </c>
    </row>
    <row r="58" spans="1:8">
      <c r="A58" s="203">
        <v>88316</v>
      </c>
      <c r="B58" s="597" t="s">
        <v>108</v>
      </c>
      <c r="C58" s="598"/>
      <c r="D58" s="599"/>
      <c r="E58" s="55" t="s">
        <v>73</v>
      </c>
      <c r="F58" s="90">
        <v>0.6</v>
      </c>
      <c r="G58" s="91">
        <v>15.16</v>
      </c>
      <c r="H58" s="91">
        <f>F58*G58</f>
        <v>9.1</v>
      </c>
    </row>
    <row r="59" spans="1:8">
      <c r="A59" s="595" t="s">
        <v>82</v>
      </c>
      <c r="B59" s="595"/>
      <c r="C59" s="595"/>
      <c r="D59" s="595"/>
      <c r="E59" s="595"/>
      <c r="F59" s="596"/>
      <c r="G59" s="595"/>
      <c r="H59" s="56">
        <f>SUM(H58:H58)</f>
        <v>9.1</v>
      </c>
    </row>
    <row r="60" spans="1:8">
      <c r="A60" s="597"/>
      <c r="B60" s="598"/>
      <c r="C60" s="598"/>
      <c r="D60" s="598"/>
      <c r="E60" s="598"/>
      <c r="F60" s="598"/>
      <c r="G60" s="598"/>
      <c r="H60" s="599"/>
    </row>
    <row r="61" spans="1:8" ht="31.5">
      <c r="A61" s="630" t="s">
        <v>83</v>
      </c>
      <c r="B61" s="630"/>
      <c r="C61" s="630"/>
      <c r="D61" s="630"/>
      <c r="E61" s="52" t="s">
        <v>71</v>
      </c>
      <c r="F61" s="53" t="s">
        <v>84</v>
      </c>
      <c r="G61" s="53" t="s">
        <v>80</v>
      </c>
      <c r="H61" s="54" t="s">
        <v>81</v>
      </c>
    </row>
    <row r="62" spans="1:8">
      <c r="A62" s="100" t="s">
        <v>1030</v>
      </c>
      <c r="B62" s="618" t="s">
        <v>399</v>
      </c>
      <c r="C62" s="619"/>
      <c r="D62" s="620"/>
      <c r="E62" s="199" t="s">
        <v>72</v>
      </c>
      <c r="F62" s="200">
        <v>0.09</v>
      </c>
      <c r="G62" s="195">
        <v>15.26</v>
      </c>
      <c r="H62" s="195">
        <f>F62*G62</f>
        <v>1.37</v>
      </c>
    </row>
    <row r="63" spans="1:8">
      <c r="A63" s="100">
        <v>5318</v>
      </c>
      <c r="B63" s="618" t="s">
        <v>400</v>
      </c>
      <c r="C63" s="619"/>
      <c r="D63" s="620"/>
      <c r="E63" s="199" t="s">
        <v>395</v>
      </c>
      <c r="F63" s="200">
        <v>0.08</v>
      </c>
      <c r="G63" s="195">
        <v>10.85</v>
      </c>
      <c r="H63" s="195">
        <f>F63*G63</f>
        <v>0.87</v>
      </c>
    </row>
    <row r="64" spans="1:8">
      <c r="A64" s="595" t="s">
        <v>85</v>
      </c>
      <c r="B64" s="595"/>
      <c r="C64" s="595"/>
      <c r="D64" s="595"/>
      <c r="E64" s="595"/>
      <c r="F64" s="596"/>
      <c r="G64" s="595"/>
      <c r="H64" s="56">
        <f>SUM(H62:H63)</f>
        <v>2.2400000000000002</v>
      </c>
    </row>
    <row r="65" spans="1:8">
      <c r="A65" s="621"/>
      <c r="B65" s="621"/>
      <c r="C65" s="621"/>
      <c r="D65" s="621"/>
      <c r="E65" s="621"/>
      <c r="F65" s="622"/>
      <c r="G65" s="621"/>
      <c r="H65" s="621"/>
    </row>
    <row r="66" spans="1:8">
      <c r="A66" s="623" t="s">
        <v>86</v>
      </c>
      <c r="B66" s="623"/>
      <c r="C66" s="623"/>
      <c r="D66" s="623"/>
      <c r="E66" s="623"/>
      <c r="F66" s="624"/>
      <c r="G66" s="623"/>
      <c r="H66" s="320">
        <f>H59+H64</f>
        <v>11.34</v>
      </c>
    </row>
    <row r="68" spans="1:8">
      <c r="A68" s="606" t="s">
        <v>1029</v>
      </c>
      <c r="B68" s="606"/>
      <c r="C68" s="606"/>
      <c r="D68" s="606"/>
      <c r="E68" s="607" t="s">
        <v>343</v>
      </c>
      <c r="F68" s="608"/>
      <c r="G68" s="609"/>
      <c r="H68" s="609"/>
    </row>
    <row r="69" spans="1:8">
      <c r="A69" s="606" t="s">
        <v>397</v>
      </c>
      <c r="B69" s="606"/>
      <c r="C69" s="606"/>
      <c r="D69" s="606"/>
      <c r="E69" s="606"/>
      <c r="F69" s="610"/>
      <c r="G69" s="606"/>
      <c r="H69" s="606"/>
    </row>
    <row r="70" spans="1:8">
      <c r="A70" s="621"/>
      <c r="B70" s="621"/>
      <c r="C70" s="621"/>
      <c r="D70" s="621"/>
      <c r="E70" s="621"/>
      <c r="F70" s="622"/>
      <c r="G70" s="621"/>
      <c r="H70" s="621"/>
    </row>
    <row r="71" spans="1:8" ht="31.5">
      <c r="A71" s="630" t="s">
        <v>67</v>
      </c>
      <c r="B71" s="630"/>
      <c r="C71" s="630"/>
      <c r="D71" s="630"/>
      <c r="E71" s="52" t="s">
        <v>71</v>
      </c>
      <c r="F71" s="53" t="s">
        <v>79</v>
      </c>
      <c r="G71" s="53" t="s">
        <v>80</v>
      </c>
      <c r="H71" s="54" t="s">
        <v>81</v>
      </c>
    </row>
    <row r="72" spans="1:8">
      <c r="A72" s="203">
        <v>88316</v>
      </c>
      <c r="B72" s="597" t="s">
        <v>108</v>
      </c>
      <c r="C72" s="598"/>
      <c r="D72" s="599"/>
      <c r="E72" s="55" t="s">
        <v>73</v>
      </c>
      <c r="F72" s="90">
        <v>0.3</v>
      </c>
      <c r="G72" s="91">
        <v>15.16</v>
      </c>
      <c r="H72" s="91">
        <f>F72*G72</f>
        <v>4.55</v>
      </c>
    </row>
    <row r="73" spans="1:8">
      <c r="A73" s="595" t="s">
        <v>82</v>
      </c>
      <c r="B73" s="595"/>
      <c r="C73" s="595"/>
      <c r="D73" s="595"/>
      <c r="E73" s="595"/>
      <c r="F73" s="596"/>
      <c r="G73" s="595"/>
      <c r="H73" s="56">
        <f>SUM(H72:H72)</f>
        <v>4.55</v>
      </c>
    </row>
    <row r="74" spans="1:8">
      <c r="A74" s="597"/>
      <c r="B74" s="598"/>
      <c r="C74" s="598"/>
      <c r="D74" s="598"/>
      <c r="E74" s="598"/>
      <c r="F74" s="598"/>
      <c r="G74" s="598"/>
      <c r="H74" s="599"/>
    </row>
    <row r="75" spans="1:8" ht="31.5">
      <c r="A75" s="630" t="s">
        <v>83</v>
      </c>
      <c r="B75" s="630"/>
      <c r="C75" s="630"/>
      <c r="D75" s="630"/>
      <c r="E75" s="52" t="s">
        <v>71</v>
      </c>
      <c r="F75" s="53" t="s">
        <v>84</v>
      </c>
      <c r="G75" s="53" t="s">
        <v>80</v>
      </c>
      <c r="H75" s="54" t="s">
        <v>81</v>
      </c>
    </row>
    <row r="76" spans="1:8">
      <c r="A76" s="100" t="s">
        <v>1030</v>
      </c>
      <c r="B76" s="618" t="s">
        <v>399</v>
      </c>
      <c r="C76" s="619"/>
      <c r="D76" s="620"/>
      <c r="E76" s="199" t="s">
        <v>72</v>
      </c>
      <c r="F76" s="200">
        <v>0.09</v>
      </c>
      <c r="G76" s="195">
        <v>15.26</v>
      </c>
      <c r="H76" s="195">
        <f>F76*G76</f>
        <v>1.37</v>
      </c>
    </row>
    <row r="77" spans="1:8">
      <c r="A77" s="100">
        <v>5318</v>
      </c>
      <c r="B77" s="618" t="s">
        <v>400</v>
      </c>
      <c r="C77" s="619"/>
      <c r="D77" s="620"/>
      <c r="E77" s="199" t="s">
        <v>395</v>
      </c>
      <c r="F77" s="200">
        <v>1.4999999999999999E-2</v>
      </c>
      <c r="G77" s="195">
        <v>10.85</v>
      </c>
      <c r="H77" s="195">
        <f>F77*G77</f>
        <v>0.16</v>
      </c>
    </row>
    <row r="78" spans="1:8">
      <c r="A78" s="595" t="s">
        <v>85</v>
      </c>
      <c r="B78" s="595"/>
      <c r="C78" s="595"/>
      <c r="D78" s="595"/>
      <c r="E78" s="595"/>
      <c r="F78" s="596"/>
      <c r="G78" s="595"/>
      <c r="H78" s="56">
        <f>SUM(H76:H77)</f>
        <v>1.53</v>
      </c>
    </row>
    <row r="79" spans="1:8">
      <c r="A79" s="621"/>
      <c r="B79" s="621"/>
      <c r="C79" s="621"/>
      <c r="D79" s="621"/>
      <c r="E79" s="621"/>
      <c r="F79" s="622"/>
      <c r="G79" s="621"/>
      <c r="H79" s="621"/>
    </row>
    <row r="80" spans="1:8">
      <c r="A80" s="623" t="s">
        <v>86</v>
      </c>
      <c r="B80" s="623"/>
      <c r="C80" s="623"/>
      <c r="D80" s="623"/>
      <c r="E80" s="623"/>
      <c r="F80" s="624"/>
      <c r="G80" s="623"/>
      <c r="H80" s="320">
        <f>H73+H78</f>
        <v>6.08</v>
      </c>
    </row>
    <row r="82" spans="1:11" ht="15.75" customHeight="1">
      <c r="A82" s="606" t="s">
        <v>1191</v>
      </c>
      <c r="B82" s="606"/>
      <c r="C82" s="606"/>
      <c r="D82" s="606"/>
      <c r="E82" s="607" t="s">
        <v>435</v>
      </c>
      <c r="F82" s="608"/>
      <c r="G82" s="609"/>
      <c r="H82" s="609"/>
    </row>
    <row r="83" spans="1:11" ht="15.75" customHeight="1">
      <c r="A83" s="606" t="s">
        <v>436</v>
      </c>
      <c r="B83" s="606"/>
      <c r="C83" s="606"/>
      <c r="D83" s="606"/>
      <c r="E83" s="606"/>
      <c r="F83" s="610"/>
      <c r="G83" s="606"/>
      <c r="H83" s="606"/>
    </row>
    <row r="84" spans="1:11">
      <c r="A84" s="625"/>
      <c r="B84" s="625"/>
      <c r="C84" s="625"/>
      <c r="D84" s="625"/>
      <c r="E84" s="625"/>
      <c r="F84" s="626"/>
      <c r="G84" s="625"/>
      <c r="H84" s="625"/>
    </row>
    <row r="85" spans="1:11" ht="31.5">
      <c r="A85" s="630" t="s">
        <v>371</v>
      </c>
      <c r="B85" s="630" t="s">
        <v>67</v>
      </c>
      <c r="C85" s="630"/>
      <c r="D85" s="630"/>
      <c r="E85" s="52" t="s">
        <v>71</v>
      </c>
      <c r="F85" s="53" t="s">
        <v>79</v>
      </c>
      <c r="G85" s="53" t="s">
        <v>80</v>
      </c>
      <c r="H85" s="54" t="s">
        <v>81</v>
      </c>
    </row>
    <row r="86" spans="1:11">
      <c r="A86" s="424">
        <v>88315</v>
      </c>
      <c r="B86" s="618" t="s">
        <v>359</v>
      </c>
      <c r="C86" s="619"/>
      <c r="D86" s="620"/>
      <c r="E86" s="199" t="s">
        <v>73</v>
      </c>
      <c r="F86" s="200">
        <v>0.02</v>
      </c>
      <c r="G86" s="195">
        <v>20.97</v>
      </c>
      <c r="H86" s="195">
        <f>F86*G86</f>
        <v>0.42</v>
      </c>
    </row>
    <row r="87" spans="1:11">
      <c r="A87" s="424">
        <v>88251</v>
      </c>
      <c r="B87" s="618" t="s">
        <v>361</v>
      </c>
      <c r="C87" s="619"/>
      <c r="D87" s="620"/>
      <c r="E87" s="199" t="s">
        <v>73</v>
      </c>
      <c r="F87" s="200">
        <v>0.02</v>
      </c>
      <c r="G87" s="195">
        <v>16.91</v>
      </c>
      <c r="H87" s="195">
        <f>F87*G87</f>
        <v>0.34</v>
      </c>
    </row>
    <row r="88" spans="1:11">
      <c r="A88" s="424">
        <v>88310</v>
      </c>
      <c r="B88" s="618" t="s">
        <v>437</v>
      </c>
      <c r="C88" s="619"/>
      <c r="D88" s="620"/>
      <c r="E88" s="199" t="s">
        <v>73</v>
      </c>
      <c r="F88" s="200">
        <v>3.0000000000000001E-3</v>
      </c>
      <c r="G88" s="195">
        <v>22.17</v>
      </c>
      <c r="H88" s="195">
        <f>F88*G88</f>
        <v>7.0000000000000007E-2</v>
      </c>
    </row>
    <row r="89" spans="1:11">
      <c r="A89" s="424">
        <v>88316</v>
      </c>
      <c r="B89" s="618" t="s">
        <v>108</v>
      </c>
      <c r="C89" s="619"/>
      <c r="D89" s="620"/>
      <c r="E89" s="199" t="s">
        <v>73</v>
      </c>
      <c r="F89" s="200">
        <v>3.0000000000000001E-3</v>
      </c>
      <c r="G89" s="195">
        <v>16.829999999999998</v>
      </c>
      <c r="H89" s="195">
        <f>F89*G89</f>
        <v>0.05</v>
      </c>
    </row>
    <row r="90" spans="1:11" ht="30.75" customHeight="1">
      <c r="A90" s="424">
        <v>88240</v>
      </c>
      <c r="B90" s="618" t="s">
        <v>438</v>
      </c>
      <c r="C90" s="619"/>
      <c r="D90" s="620"/>
      <c r="E90" s="199" t="s">
        <v>73</v>
      </c>
      <c r="F90" s="200">
        <v>0.04</v>
      </c>
      <c r="G90" s="195">
        <v>12.42</v>
      </c>
      <c r="H90" s="195">
        <f>F90*G90</f>
        <v>0.5</v>
      </c>
    </row>
    <row r="91" spans="1:11">
      <c r="A91" s="437">
        <v>88317</v>
      </c>
      <c r="B91" s="618" t="s">
        <v>372</v>
      </c>
      <c r="C91" s="619"/>
      <c r="D91" s="620"/>
      <c r="E91" s="199" t="s">
        <v>73</v>
      </c>
      <c r="F91" s="200">
        <v>0.04</v>
      </c>
      <c r="G91" s="195">
        <v>21.79</v>
      </c>
      <c r="H91" s="195">
        <f t="shared" ref="H91" si="3">F91*G91</f>
        <v>0.87</v>
      </c>
    </row>
    <row r="92" spans="1:11">
      <c r="A92" s="631" t="s">
        <v>82</v>
      </c>
      <c r="B92" s="631"/>
      <c r="C92" s="631"/>
      <c r="D92" s="631"/>
      <c r="E92" s="631"/>
      <c r="F92" s="632"/>
      <c r="G92" s="631"/>
      <c r="H92" s="409">
        <f>SUM(H86:H91)</f>
        <v>2.25</v>
      </c>
    </row>
    <row r="93" spans="1:11">
      <c r="A93" s="625"/>
      <c r="B93" s="625"/>
      <c r="C93" s="625"/>
      <c r="D93" s="625"/>
      <c r="E93" s="625"/>
      <c r="F93" s="626"/>
      <c r="G93" s="625"/>
      <c r="H93" s="625"/>
    </row>
    <row r="94" spans="1:11" ht="31.5">
      <c r="A94" s="630" t="s">
        <v>371</v>
      </c>
      <c r="B94" s="630" t="s">
        <v>83</v>
      </c>
      <c r="C94" s="630"/>
      <c r="D94" s="630"/>
      <c r="E94" s="52" t="s">
        <v>71</v>
      </c>
      <c r="F94" s="53" t="s">
        <v>84</v>
      </c>
      <c r="G94" s="53" t="s">
        <v>80</v>
      </c>
      <c r="H94" s="54" t="s">
        <v>81</v>
      </c>
    </row>
    <row r="95" spans="1:11" ht="33" customHeight="1">
      <c r="A95" s="424">
        <v>40598</v>
      </c>
      <c r="B95" s="618" t="s">
        <v>439</v>
      </c>
      <c r="C95" s="619"/>
      <c r="D95" s="620"/>
      <c r="E95" s="199" t="s">
        <v>72</v>
      </c>
      <c r="F95" s="200">
        <v>0.52500000000000002</v>
      </c>
      <c r="G95" s="195">
        <v>11.22</v>
      </c>
      <c r="H95" s="195">
        <f>F95*G95</f>
        <v>5.89</v>
      </c>
      <c r="K95" s="442"/>
    </row>
    <row r="96" spans="1:11" ht="33" customHeight="1">
      <c r="A96" s="424">
        <v>549</v>
      </c>
      <c r="B96" s="618" t="s">
        <v>440</v>
      </c>
      <c r="C96" s="619"/>
      <c r="D96" s="620"/>
      <c r="E96" s="199" t="s">
        <v>74</v>
      </c>
      <c r="F96" s="200">
        <v>0.1037</v>
      </c>
      <c r="G96" s="195">
        <v>65.98</v>
      </c>
      <c r="H96" s="195">
        <f t="shared" ref="H96:H99" si="4">F96*G96</f>
        <v>6.84</v>
      </c>
      <c r="K96" s="442"/>
    </row>
    <row r="97" spans="1:11">
      <c r="A97" s="424">
        <v>7307</v>
      </c>
      <c r="B97" s="618" t="s">
        <v>441</v>
      </c>
      <c r="C97" s="619"/>
      <c r="D97" s="620"/>
      <c r="E97" s="199" t="s">
        <v>395</v>
      </c>
      <c r="F97" s="200">
        <v>2.5000000000000001E-3</v>
      </c>
      <c r="G97" s="195">
        <v>29.66</v>
      </c>
      <c r="H97" s="195">
        <f t="shared" si="4"/>
        <v>7.0000000000000007E-2</v>
      </c>
      <c r="K97" s="442"/>
    </row>
    <row r="98" spans="1:11">
      <c r="A98" s="424">
        <v>10997</v>
      </c>
      <c r="B98" s="618" t="s">
        <v>442</v>
      </c>
      <c r="C98" s="619"/>
      <c r="D98" s="620"/>
      <c r="E98" s="199" t="s">
        <v>72</v>
      </c>
      <c r="F98" s="200">
        <v>1.2999999999999999E-2</v>
      </c>
      <c r="G98" s="195">
        <v>25.71</v>
      </c>
      <c r="H98" s="195">
        <f t="shared" si="4"/>
        <v>0.33</v>
      </c>
      <c r="K98" s="443"/>
    </row>
    <row r="99" spans="1:11">
      <c r="A99" s="424">
        <v>5318</v>
      </c>
      <c r="B99" s="618" t="s">
        <v>400</v>
      </c>
      <c r="C99" s="619"/>
      <c r="D99" s="620"/>
      <c r="E99" s="199" t="s">
        <v>395</v>
      </c>
      <c r="F99" s="200">
        <v>2.9999999999999997E-4</v>
      </c>
      <c r="G99" s="195">
        <v>14</v>
      </c>
      <c r="H99" s="195">
        <f t="shared" si="4"/>
        <v>0</v>
      </c>
    </row>
    <row r="100" spans="1:11">
      <c r="A100" s="631" t="s">
        <v>85</v>
      </c>
      <c r="B100" s="631"/>
      <c r="C100" s="631"/>
      <c r="D100" s="631"/>
      <c r="E100" s="631"/>
      <c r="F100" s="632"/>
      <c r="G100" s="631"/>
      <c r="H100" s="409">
        <f>SUM(H95:H99)</f>
        <v>13.13</v>
      </c>
    </row>
    <row r="101" spans="1:11">
      <c r="A101" s="625"/>
      <c r="B101" s="625"/>
      <c r="C101" s="625"/>
      <c r="D101" s="625"/>
      <c r="E101" s="625"/>
      <c r="F101" s="626"/>
      <c r="G101" s="625"/>
      <c r="H101" s="625"/>
    </row>
    <row r="102" spans="1:11" ht="15.75" customHeight="1">
      <c r="A102" s="623" t="s">
        <v>86</v>
      </c>
      <c r="B102" s="623"/>
      <c r="C102" s="623"/>
      <c r="D102" s="623"/>
      <c r="E102" s="623"/>
      <c r="F102" s="624"/>
      <c r="G102" s="623"/>
      <c r="H102" s="320">
        <f>H92+H100</f>
        <v>15.38</v>
      </c>
    </row>
    <row r="103" spans="1:11">
      <c r="A103" s="440"/>
      <c r="B103" s="438"/>
      <c r="C103" s="438"/>
      <c r="D103" s="438"/>
      <c r="E103" s="439"/>
      <c r="F103" s="439"/>
      <c r="G103" s="439"/>
      <c r="H103" s="441"/>
    </row>
    <row r="104" spans="1:11" ht="15.75" customHeight="1">
      <c r="A104" s="606" t="s">
        <v>1192</v>
      </c>
      <c r="B104" s="606"/>
      <c r="C104" s="606"/>
      <c r="D104" s="606"/>
      <c r="E104" s="607" t="s">
        <v>435</v>
      </c>
      <c r="F104" s="608"/>
      <c r="G104" s="609"/>
      <c r="H104" s="609"/>
    </row>
    <row r="105" spans="1:11" ht="15.75" customHeight="1">
      <c r="A105" s="606" t="s">
        <v>481</v>
      </c>
      <c r="B105" s="606"/>
      <c r="C105" s="606"/>
      <c r="D105" s="606"/>
      <c r="E105" s="606"/>
      <c r="F105" s="610"/>
      <c r="G105" s="606"/>
      <c r="H105" s="606"/>
    </row>
    <row r="106" spans="1:11">
      <c r="A106" s="625"/>
      <c r="B106" s="625"/>
      <c r="C106" s="625"/>
      <c r="D106" s="625"/>
      <c r="E106" s="625"/>
      <c r="F106" s="626"/>
      <c r="G106" s="625"/>
      <c r="H106" s="625"/>
    </row>
    <row r="107" spans="1:11" ht="24" customHeight="1">
      <c r="A107" s="630" t="s">
        <v>67</v>
      </c>
      <c r="B107" s="630"/>
      <c r="C107" s="630"/>
      <c r="D107" s="630"/>
      <c r="E107" s="52" t="s">
        <v>71</v>
      </c>
      <c r="F107" s="53" t="s">
        <v>79</v>
      </c>
      <c r="G107" s="53" t="s">
        <v>80</v>
      </c>
      <c r="H107" s="54" t="s">
        <v>81</v>
      </c>
    </row>
    <row r="108" spans="1:11" ht="33" customHeight="1">
      <c r="A108" s="424">
        <v>88278</v>
      </c>
      <c r="B108" s="618" t="s">
        <v>482</v>
      </c>
      <c r="C108" s="619"/>
      <c r="D108" s="620"/>
      <c r="E108" s="199" t="s">
        <v>73</v>
      </c>
      <c r="F108" s="200">
        <v>0.02</v>
      </c>
      <c r="G108" s="195">
        <v>15.22</v>
      </c>
      <c r="H108" s="195">
        <f>F108*G108</f>
        <v>0.3</v>
      </c>
    </row>
    <row r="109" spans="1:11" ht="15.75" customHeight="1">
      <c r="A109" s="424">
        <v>88240</v>
      </c>
      <c r="B109" s="618" t="s">
        <v>438</v>
      </c>
      <c r="C109" s="619"/>
      <c r="D109" s="620"/>
      <c r="E109" s="199" t="s">
        <v>73</v>
      </c>
      <c r="F109" s="200">
        <v>0.06</v>
      </c>
      <c r="G109" s="195">
        <v>12.42</v>
      </c>
      <c r="H109" s="195">
        <f>F109*G109</f>
        <v>0.75</v>
      </c>
    </row>
    <row r="110" spans="1:11">
      <c r="A110" s="631" t="s">
        <v>82</v>
      </c>
      <c r="B110" s="631"/>
      <c r="C110" s="631"/>
      <c r="D110" s="631"/>
      <c r="E110" s="631"/>
      <c r="F110" s="632"/>
      <c r="G110" s="631"/>
      <c r="H110" s="409">
        <f>SUM(H108:H109)</f>
        <v>1.05</v>
      </c>
    </row>
    <row r="111" spans="1:11">
      <c r="A111" s="618"/>
      <c r="B111" s="619"/>
      <c r="C111" s="619"/>
      <c r="D111" s="619"/>
      <c r="E111" s="619"/>
      <c r="F111" s="619"/>
      <c r="G111" s="619"/>
      <c r="H111" s="620"/>
    </row>
    <row r="112" spans="1:11" ht="31.5">
      <c r="A112" s="630" t="s">
        <v>87</v>
      </c>
      <c r="B112" s="630"/>
      <c r="C112" s="630"/>
      <c r="D112" s="630"/>
      <c r="E112" s="52" t="s">
        <v>71</v>
      </c>
      <c r="F112" s="53" t="s">
        <v>79</v>
      </c>
      <c r="G112" s="53" t="s">
        <v>80</v>
      </c>
      <c r="H112" s="54" t="s">
        <v>81</v>
      </c>
    </row>
    <row r="113" spans="1:16384" ht="47.25" customHeight="1">
      <c r="A113" s="424">
        <v>93288</v>
      </c>
      <c r="B113" s="618" t="s">
        <v>344</v>
      </c>
      <c r="C113" s="619"/>
      <c r="D113" s="620"/>
      <c r="E113" s="199" t="s">
        <v>142</v>
      </c>
      <c r="F113" s="200">
        <v>0.01</v>
      </c>
      <c r="G113" s="200">
        <v>81.44</v>
      </c>
      <c r="H113" s="195">
        <f>F113*G113</f>
        <v>0.81</v>
      </c>
    </row>
    <row r="114" spans="1:16384">
      <c r="A114" s="627" t="s">
        <v>88</v>
      </c>
      <c r="B114" s="628"/>
      <c r="C114" s="628"/>
      <c r="D114" s="628"/>
      <c r="E114" s="628"/>
      <c r="F114" s="628"/>
      <c r="G114" s="629"/>
      <c r="H114" s="409">
        <f>SUM(H113:H113)</f>
        <v>0.81</v>
      </c>
    </row>
    <row r="115" spans="1:16384">
      <c r="A115" s="625"/>
      <c r="B115" s="625"/>
      <c r="C115" s="625"/>
      <c r="D115" s="625"/>
      <c r="E115" s="625"/>
      <c r="F115" s="626"/>
      <c r="G115" s="625"/>
      <c r="H115" s="625"/>
    </row>
    <row r="116" spans="1:16384" ht="15.75" customHeight="1">
      <c r="A116" s="623" t="s">
        <v>86</v>
      </c>
      <c r="B116" s="623"/>
      <c r="C116" s="623"/>
      <c r="D116" s="623"/>
      <c r="E116" s="623"/>
      <c r="F116" s="624"/>
      <c r="G116" s="623"/>
      <c r="H116" s="320">
        <f>H110+H114</f>
        <v>1.86</v>
      </c>
    </row>
    <row r="117" spans="1:16384" ht="15.75" customHeight="1">
      <c r="A117" s="606" t="s">
        <v>1192</v>
      </c>
      <c r="B117" s="606"/>
      <c r="C117" s="606"/>
      <c r="D117" s="606"/>
      <c r="E117" s="607" t="s">
        <v>435</v>
      </c>
      <c r="F117" s="608"/>
      <c r="G117" s="609"/>
      <c r="H117" s="609"/>
      <c r="I117" s="606" t="s">
        <v>1192</v>
      </c>
      <c r="J117" s="606"/>
      <c r="K117" s="606"/>
      <c r="L117" s="606"/>
      <c r="M117" s="607" t="s">
        <v>435</v>
      </c>
      <c r="N117" s="608"/>
      <c r="O117" s="609"/>
      <c r="P117" s="609"/>
      <c r="Q117" s="606" t="s">
        <v>1192</v>
      </c>
      <c r="R117" s="606"/>
      <c r="S117" s="606"/>
      <c r="T117" s="606"/>
      <c r="U117" s="607" t="s">
        <v>435</v>
      </c>
      <c r="V117" s="608"/>
      <c r="W117" s="609"/>
      <c r="X117" s="609"/>
      <c r="Y117" s="606" t="s">
        <v>1192</v>
      </c>
      <c r="Z117" s="606"/>
      <c r="AA117" s="606"/>
      <c r="AB117" s="606"/>
      <c r="AC117" s="607" t="s">
        <v>435</v>
      </c>
      <c r="AD117" s="608"/>
      <c r="AE117" s="609"/>
      <c r="AF117" s="609"/>
      <c r="AG117" s="606" t="s">
        <v>1192</v>
      </c>
      <c r="AH117" s="606"/>
      <c r="AI117" s="606"/>
      <c r="AJ117" s="606"/>
      <c r="AK117" s="607" t="s">
        <v>435</v>
      </c>
      <c r="AL117" s="608"/>
      <c r="AM117" s="609"/>
      <c r="AN117" s="609"/>
      <c r="AO117" s="606" t="s">
        <v>1192</v>
      </c>
      <c r="AP117" s="606"/>
      <c r="AQ117" s="606"/>
      <c r="AR117" s="606"/>
      <c r="AS117" s="607" t="s">
        <v>435</v>
      </c>
      <c r="AT117" s="608"/>
      <c r="AU117" s="609"/>
      <c r="AV117" s="609"/>
      <c r="AW117" s="606" t="s">
        <v>1192</v>
      </c>
      <c r="AX117" s="606"/>
      <c r="AY117" s="606"/>
      <c r="AZ117" s="606"/>
      <c r="BA117" s="607" t="s">
        <v>435</v>
      </c>
      <c r="BB117" s="608"/>
      <c r="BC117" s="609"/>
      <c r="BD117" s="609"/>
      <c r="BE117" s="606" t="s">
        <v>1192</v>
      </c>
      <c r="BF117" s="606"/>
      <c r="BG117" s="606"/>
      <c r="BH117" s="606"/>
      <c r="BI117" s="607" t="s">
        <v>435</v>
      </c>
      <c r="BJ117" s="608"/>
      <c r="BK117" s="609"/>
      <c r="BL117" s="609"/>
      <c r="BM117" s="606" t="s">
        <v>1192</v>
      </c>
      <c r="BN117" s="606"/>
      <c r="BO117" s="606"/>
      <c r="BP117" s="606"/>
      <c r="BQ117" s="607" t="s">
        <v>435</v>
      </c>
      <c r="BR117" s="608"/>
      <c r="BS117" s="609"/>
      <c r="BT117" s="609"/>
      <c r="BU117" s="606" t="s">
        <v>1192</v>
      </c>
      <c r="BV117" s="606"/>
      <c r="BW117" s="606"/>
      <c r="BX117" s="606"/>
      <c r="BY117" s="607" t="s">
        <v>435</v>
      </c>
      <c r="BZ117" s="608"/>
      <c r="CA117" s="609"/>
      <c r="CB117" s="609"/>
      <c r="CC117" s="606" t="s">
        <v>1192</v>
      </c>
      <c r="CD117" s="606"/>
      <c r="CE117" s="606"/>
      <c r="CF117" s="606"/>
      <c r="CG117" s="607" t="s">
        <v>435</v>
      </c>
      <c r="CH117" s="608"/>
      <c r="CI117" s="609"/>
      <c r="CJ117" s="609"/>
      <c r="CK117" s="606" t="s">
        <v>1192</v>
      </c>
      <c r="CL117" s="606"/>
      <c r="CM117" s="606"/>
      <c r="CN117" s="606"/>
      <c r="CO117" s="607" t="s">
        <v>435</v>
      </c>
      <c r="CP117" s="608"/>
      <c r="CQ117" s="609"/>
      <c r="CR117" s="609"/>
      <c r="CS117" s="606" t="s">
        <v>1192</v>
      </c>
      <c r="CT117" s="606"/>
      <c r="CU117" s="606"/>
      <c r="CV117" s="606"/>
      <c r="CW117" s="607" t="s">
        <v>435</v>
      </c>
      <c r="CX117" s="608"/>
      <c r="CY117" s="609"/>
      <c r="CZ117" s="609"/>
      <c r="DA117" s="606" t="s">
        <v>1192</v>
      </c>
      <c r="DB117" s="606"/>
      <c r="DC117" s="606"/>
      <c r="DD117" s="606"/>
      <c r="DE117" s="607" t="s">
        <v>435</v>
      </c>
      <c r="DF117" s="608"/>
      <c r="DG117" s="609"/>
      <c r="DH117" s="609"/>
      <c r="DI117" s="606" t="s">
        <v>1192</v>
      </c>
      <c r="DJ117" s="606"/>
      <c r="DK117" s="606"/>
      <c r="DL117" s="606"/>
      <c r="DM117" s="607" t="s">
        <v>435</v>
      </c>
      <c r="DN117" s="608"/>
      <c r="DO117" s="609"/>
      <c r="DP117" s="609"/>
      <c r="DQ117" s="606" t="s">
        <v>1192</v>
      </c>
      <c r="DR117" s="606"/>
      <c r="DS117" s="606"/>
      <c r="DT117" s="606"/>
      <c r="DU117" s="607" t="s">
        <v>435</v>
      </c>
      <c r="DV117" s="608"/>
      <c r="DW117" s="609"/>
      <c r="DX117" s="609"/>
      <c r="DY117" s="606" t="s">
        <v>1192</v>
      </c>
      <c r="DZ117" s="606"/>
      <c r="EA117" s="606"/>
      <c r="EB117" s="606"/>
      <c r="EC117" s="607" t="s">
        <v>435</v>
      </c>
      <c r="ED117" s="608"/>
      <c r="EE117" s="609"/>
      <c r="EF117" s="609"/>
      <c r="EG117" s="606" t="s">
        <v>1192</v>
      </c>
      <c r="EH117" s="606"/>
      <c r="EI117" s="606"/>
      <c r="EJ117" s="606"/>
      <c r="EK117" s="607" t="s">
        <v>435</v>
      </c>
      <c r="EL117" s="608"/>
      <c r="EM117" s="609"/>
      <c r="EN117" s="609"/>
      <c r="EO117" s="606" t="s">
        <v>1192</v>
      </c>
      <c r="EP117" s="606"/>
      <c r="EQ117" s="606"/>
      <c r="ER117" s="606"/>
      <c r="ES117" s="607" t="s">
        <v>435</v>
      </c>
      <c r="ET117" s="608"/>
      <c r="EU117" s="609"/>
      <c r="EV117" s="609"/>
      <c r="EW117" s="606" t="s">
        <v>1192</v>
      </c>
      <c r="EX117" s="606"/>
      <c r="EY117" s="606"/>
      <c r="EZ117" s="606"/>
      <c r="FA117" s="607" t="s">
        <v>435</v>
      </c>
      <c r="FB117" s="608"/>
      <c r="FC117" s="609"/>
      <c r="FD117" s="609"/>
      <c r="FE117" s="606" t="s">
        <v>1192</v>
      </c>
      <c r="FF117" s="606"/>
      <c r="FG117" s="606"/>
      <c r="FH117" s="606"/>
      <c r="FI117" s="607" t="s">
        <v>435</v>
      </c>
      <c r="FJ117" s="608"/>
      <c r="FK117" s="609"/>
      <c r="FL117" s="609"/>
      <c r="FM117" s="606" t="s">
        <v>1192</v>
      </c>
      <c r="FN117" s="606"/>
      <c r="FO117" s="606"/>
      <c r="FP117" s="606"/>
      <c r="FQ117" s="607" t="s">
        <v>435</v>
      </c>
      <c r="FR117" s="608"/>
      <c r="FS117" s="609"/>
      <c r="FT117" s="609"/>
      <c r="FU117" s="606" t="s">
        <v>1192</v>
      </c>
      <c r="FV117" s="606"/>
      <c r="FW117" s="606"/>
      <c r="FX117" s="606"/>
      <c r="FY117" s="607" t="s">
        <v>435</v>
      </c>
      <c r="FZ117" s="608"/>
      <c r="GA117" s="609"/>
      <c r="GB117" s="609"/>
      <c r="GC117" s="606" t="s">
        <v>1192</v>
      </c>
      <c r="GD117" s="606"/>
      <c r="GE117" s="606"/>
      <c r="GF117" s="606"/>
      <c r="GG117" s="607" t="s">
        <v>435</v>
      </c>
      <c r="GH117" s="608"/>
      <c r="GI117" s="609"/>
      <c r="GJ117" s="609"/>
      <c r="GK117" s="606" t="s">
        <v>1192</v>
      </c>
      <c r="GL117" s="606"/>
      <c r="GM117" s="606"/>
      <c r="GN117" s="606"/>
      <c r="GO117" s="607" t="s">
        <v>435</v>
      </c>
      <c r="GP117" s="608"/>
      <c r="GQ117" s="609"/>
      <c r="GR117" s="609"/>
      <c r="GS117" s="606" t="s">
        <v>1192</v>
      </c>
      <c r="GT117" s="606"/>
      <c r="GU117" s="606"/>
      <c r="GV117" s="606"/>
      <c r="GW117" s="607" t="s">
        <v>435</v>
      </c>
      <c r="GX117" s="608"/>
      <c r="GY117" s="609"/>
      <c r="GZ117" s="609"/>
      <c r="HA117" s="606" t="s">
        <v>1192</v>
      </c>
      <c r="HB117" s="606"/>
      <c r="HC117" s="606"/>
      <c r="HD117" s="606"/>
      <c r="HE117" s="607" t="s">
        <v>435</v>
      </c>
      <c r="HF117" s="608"/>
      <c r="HG117" s="609"/>
      <c r="HH117" s="609"/>
      <c r="HI117" s="606" t="s">
        <v>1192</v>
      </c>
      <c r="HJ117" s="606"/>
      <c r="HK117" s="606"/>
      <c r="HL117" s="606"/>
      <c r="HM117" s="607" t="s">
        <v>435</v>
      </c>
      <c r="HN117" s="608"/>
      <c r="HO117" s="609"/>
      <c r="HP117" s="609"/>
      <c r="HQ117" s="606" t="s">
        <v>1192</v>
      </c>
      <c r="HR117" s="606"/>
      <c r="HS117" s="606"/>
      <c r="HT117" s="606"/>
      <c r="HU117" s="607" t="s">
        <v>435</v>
      </c>
      <c r="HV117" s="608"/>
      <c r="HW117" s="609"/>
      <c r="HX117" s="609"/>
      <c r="HY117" s="606" t="s">
        <v>1192</v>
      </c>
      <c r="HZ117" s="606"/>
      <c r="IA117" s="606"/>
      <c r="IB117" s="606"/>
      <c r="IC117" s="607" t="s">
        <v>435</v>
      </c>
      <c r="ID117" s="608"/>
      <c r="IE117" s="609"/>
      <c r="IF117" s="609"/>
      <c r="IG117" s="606" t="s">
        <v>1192</v>
      </c>
      <c r="IH117" s="606"/>
      <c r="II117" s="606"/>
      <c r="IJ117" s="606"/>
      <c r="IK117" s="607" t="s">
        <v>435</v>
      </c>
      <c r="IL117" s="608"/>
      <c r="IM117" s="609"/>
      <c r="IN117" s="609"/>
      <c r="IO117" s="606" t="s">
        <v>1192</v>
      </c>
      <c r="IP117" s="606"/>
      <c r="IQ117" s="606"/>
      <c r="IR117" s="606"/>
      <c r="IS117" s="607" t="s">
        <v>435</v>
      </c>
      <c r="IT117" s="608"/>
      <c r="IU117" s="609"/>
      <c r="IV117" s="609"/>
      <c r="IW117" s="606" t="s">
        <v>1192</v>
      </c>
      <c r="IX117" s="606"/>
      <c r="IY117" s="606"/>
      <c r="IZ117" s="606"/>
      <c r="JA117" s="607" t="s">
        <v>435</v>
      </c>
      <c r="JB117" s="608"/>
      <c r="JC117" s="609"/>
      <c r="JD117" s="609"/>
      <c r="JE117" s="606" t="s">
        <v>1192</v>
      </c>
      <c r="JF117" s="606"/>
      <c r="JG117" s="606"/>
      <c r="JH117" s="606"/>
      <c r="JI117" s="607" t="s">
        <v>435</v>
      </c>
      <c r="JJ117" s="608"/>
      <c r="JK117" s="609"/>
      <c r="JL117" s="609"/>
      <c r="JM117" s="606" t="s">
        <v>1192</v>
      </c>
      <c r="JN117" s="606"/>
      <c r="JO117" s="606"/>
      <c r="JP117" s="606"/>
      <c r="JQ117" s="607" t="s">
        <v>435</v>
      </c>
      <c r="JR117" s="608"/>
      <c r="JS117" s="609"/>
      <c r="JT117" s="609"/>
      <c r="JU117" s="606" t="s">
        <v>1192</v>
      </c>
      <c r="JV117" s="606"/>
      <c r="JW117" s="606"/>
      <c r="JX117" s="606"/>
      <c r="JY117" s="607" t="s">
        <v>435</v>
      </c>
      <c r="JZ117" s="608"/>
      <c r="KA117" s="609"/>
      <c r="KB117" s="609"/>
      <c r="KC117" s="606" t="s">
        <v>1192</v>
      </c>
      <c r="KD117" s="606"/>
      <c r="KE117" s="606"/>
      <c r="KF117" s="606"/>
      <c r="KG117" s="607" t="s">
        <v>435</v>
      </c>
      <c r="KH117" s="608"/>
      <c r="KI117" s="609"/>
      <c r="KJ117" s="609"/>
      <c r="KK117" s="606" t="s">
        <v>1192</v>
      </c>
      <c r="KL117" s="606"/>
      <c r="KM117" s="606"/>
      <c r="KN117" s="606"/>
      <c r="KO117" s="607" t="s">
        <v>435</v>
      </c>
      <c r="KP117" s="608"/>
      <c r="KQ117" s="609"/>
      <c r="KR117" s="609"/>
      <c r="KS117" s="606" t="s">
        <v>1192</v>
      </c>
      <c r="KT117" s="606"/>
      <c r="KU117" s="606"/>
      <c r="KV117" s="606"/>
      <c r="KW117" s="607" t="s">
        <v>435</v>
      </c>
      <c r="KX117" s="608"/>
      <c r="KY117" s="609"/>
      <c r="KZ117" s="609"/>
      <c r="LA117" s="606" t="s">
        <v>1192</v>
      </c>
      <c r="LB117" s="606"/>
      <c r="LC117" s="606"/>
      <c r="LD117" s="606"/>
      <c r="LE117" s="607" t="s">
        <v>435</v>
      </c>
      <c r="LF117" s="608"/>
      <c r="LG117" s="609"/>
      <c r="LH117" s="609"/>
      <c r="LI117" s="606" t="s">
        <v>1192</v>
      </c>
      <c r="LJ117" s="606"/>
      <c r="LK117" s="606"/>
      <c r="LL117" s="606"/>
      <c r="LM117" s="607" t="s">
        <v>435</v>
      </c>
      <c r="LN117" s="608"/>
      <c r="LO117" s="609"/>
      <c r="LP117" s="609"/>
      <c r="LQ117" s="606" t="s">
        <v>1192</v>
      </c>
      <c r="LR117" s="606"/>
      <c r="LS117" s="606"/>
      <c r="LT117" s="606"/>
      <c r="LU117" s="607" t="s">
        <v>435</v>
      </c>
      <c r="LV117" s="608"/>
      <c r="LW117" s="609"/>
      <c r="LX117" s="609"/>
      <c r="LY117" s="606" t="s">
        <v>1192</v>
      </c>
      <c r="LZ117" s="606"/>
      <c r="MA117" s="606"/>
      <c r="MB117" s="606"/>
      <c r="MC117" s="607" t="s">
        <v>435</v>
      </c>
      <c r="MD117" s="608"/>
      <c r="ME117" s="609"/>
      <c r="MF117" s="609"/>
      <c r="MG117" s="606" t="s">
        <v>1192</v>
      </c>
      <c r="MH117" s="606"/>
      <c r="MI117" s="606"/>
      <c r="MJ117" s="606"/>
      <c r="MK117" s="607" t="s">
        <v>435</v>
      </c>
      <c r="ML117" s="608"/>
      <c r="MM117" s="609"/>
      <c r="MN117" s="609"/>
      <c r="MO117" s="606" t="s">
        <v>1192</v>
      </c>
      <c r="MP117" s="606"/>
      <c r="MQ117" s="606"/>
      <c r="MR117" s="606"/>
      <c r="MS117" s="607" t="s">
        <v>435</v>
      </c>
      <c r="MT117" s="608"/>
      <c r="MU117" s="609"/>
      <c r="MV117" s="609"/>
      <c r="MW117" s="606" t="s">
        <v>1192</v>
      </c>
      <c r="MX117" s="606"/>
      <c r="MY117" s="606"/>
      <c r="MZ117" s="606"/>
      <c r="NA117" s="607" t="s">
        <v>435</v>
      </c>
      <c r="NB117" s="608"/>
      <c r="NC117" s="609"/>
      <c r="ND117" s="609"/>
      <c r="NE117" s="606" t="s">
        <v>1192</v>
      </c>
      <c r="NF117" s="606"/>
      <c r="NG117" s="606"/>
      <c r="NH117" s="606"/>
      <c r="NI117" s="607" t="s">
        <v>435</v>
      </c>
      <c r="NJ117" s="608"/>
      <c r="NK117" s="609"/>
      <c r="NL117" s="609"/>
      <c r="NM117" s="606" t="s">
        <v>1192</v>
      </c>
      <c r="NN117" s="606"/>
      <c r="NO117" s="606"/>
      <c r="NP117" s="606"/>
      <c r="NQ117" s="607" t="s">
        <v>435</v>
      </c>
      <c r="NR117" s="608"/>
      <c r="NS117" s="609"/>
      <c r="NT117" s="609"/>
      <c r="NU117" s="606" t="s">
        <v>1192</v>
      </c>
      <c r="NV117" s="606"/>
      <c r="NW117" s="606"/>
      <c r="NX117" s="606"/>
      <c r="NY117" s="607" t="s">
        <v>435</v>
      </c>
      <c r="NZ117" s="608"/>
      <c r="OA117" s="609"/>
      <c r="OB117" s="609"/>
      <c r="OC117" s="606" t="s">
        <v>1192</v>
      </c>
      <c r="OD117" s="606"/>
      <c r="OE117" s="606"/>
      <c r="OF117" s="606"/>
      <c r="OG117" s="607" t="s">
        <v>435</v>
      </c>
      <c r="OH117" s="608"/>
      <c r="OI117" s="609"/>
      <c r="OJ117" s="609"/>
      <c r="OK117" s="606" t="s">
        <v>1192</v>
      </c>
      <c r="OL117" s="606"/>
      <c r="OM117" s="606"/>
      <c r="ON117" s="606"/>
      <c r="OO117" s="607" t="s">
        <v>435</v>
      </c>
      <c r="OP117" s="608"/>
      <c r="OQ117" s="609"/>
      <c r="OR117" s="609"/>
      <c r="OS117" s="606" t="s">
        <v>1192</v>
      </c>
      <c r="OT117" s="606"/>
      <c r="OU117" s="606"/>
      <c r="OV117" s="606"/>
      <c r="OW117" s="607" t="s">
        <v>435</v>
      </c>
      <c r="OX117" s="608"/>
      <c r="OY117" s="609"/>
      <c r="OZ117" s="609"/>
      <c r="PA117" s="606" t="s">
        <v>1192</v>
      </c>
      <c r="PB117" s="606"/>
      <c r="PC117" s="606"/>
      <c r="PD117" s="606"/>
      <c r="PE117" s="607" t="s">
        <v>435</v>
      </c>
      <c r="PF117" s="608"/>
      <c r="PG117" s="609"/>
      <c r="PH117" s="609"/>
      <c r="PI117" s="606" t="s">
        <v>1192</v>
      </c>
      <c r="PJ117" s="606"/>
      <c r="PK117" s="606"/>
      <c r="PL117" s="606"/>
      <c r="PM117" s="607" t="s">
        <v>435</v>
      </c>
      <c r="PN117" s="608"/>
      <c r="PO117" s="609"/>
      <c r="PP117" s="609"/>
      <c r="PQ117" s="606" t="s">
        <v>1192</v>
      </c>
      <c r="PR117" s="606"/>
      <c r="PS117" s="606"/>
      <c r="PT117" s="606"/>
      <c r="PU117" s="607" t="s">
        <v>435</v>
      </c>
      <c r="PV117" s="608"/>
      <c r="PW117" s="609"/>
      <c r="PX117" s="609"/>
      <c r="PY117" s="606" t="s">
        <v>1192</v>
      </c>
      <c r="PZ117" s="606"/>
      <c r="QA117" s="606"/>
      <c r="QB117" s="606"/>
      <c r="QC117" s="607" t="s">
        <v>435</v>
      </c>
      <c r="QD117" s="608"/>
      <c r="QE117" s="609"/>
      <c r="QF117" s="609"/>
      <c r="QG117" s="606" t="s">
        <v>1192</v>
      </c>
      <c r="QH117" s="606"/>
      <c r="QI117" s="606"/>
      <c r="QJ117" s="606"/>
      <c r="QK117" s="607" t="s">
        <v>435</v>
      </c>
      <c r="QL117" s="608"/>
      <c r="QM117" s="609"/>
      <c r="QN117" s="609"/>
      <c r="QO117" s="606" t="s">
        <v>1192</v>
      </c>
      <c r="QP117" s="606"/>
      <c r="QQ117" s="606"/>
      <c r="QR117" s="606"/>
      <c r="QS117" s="607" t="s">
        <v>435</v>
      </c>
      <c r="QT117" s="608"/>
      <c r="QU117" s="609"/>
      <c r="QV117" s="609"/>
      <c r="QW117" s="606" t="s">
        <v>1192</v>
      </c>
      <c r="QX117" s="606"/>
      <c r="QY117" s="606"/>
      <c r="QZ117" s="606"/>
      <c r="RA117" s="607" t="s">
        <v>435</v>
      </c>
      <c r="RB117" s="608"/>
      <c r="RC117" s="609"/>
      <c r="RD117" s="609"/>
      <c r="RE117" s="606" t="s">
        <v>1192</v>
      </c>
      <c r="RF117" s="606"/>
      <c r="RG117" s="606"/>
      <c r="RH117" s="606"/>
      <c r="RI117" s="607" t="s">
        <v>435</v>
      </c>
      <c r="RJ117" s="608"/>
      <c r="RK117" s="609"/>
      <c r="RL117" s="609"/>
      <c r="RM117" s="606" t="s">
        <v>1192</v>
      </c>
      <c r="RN117" s="606"/>
      <c r="RO117" s="606"/>
      <c r="RP117" s="606"/>
      <c r="RQ117" s="607" t="s">
        <v>435</v>
      </c>
      <c r="RR117" s="608"/>
      <c r="RS117" s="609"/>
      <c r="RT117" s="609"/>
      <c r="RU117" s="606" t="s">
        <v>1192</v>
      </c>
      <c r="RV117" s="606"/>
      <c r="RW117" s="606"/>
      <c r="RX117" s="606"/>
      <c r="RY117" s="607" t="s">
        <v>435</v>
      </c>
      <c r="RZ117" s="608"/>
      <c r="SA117" s="609"/>
      <c r="SB117" s="609"/>
      <c r="SC117" s="606" t="s">
        <v>1192</v>
      </c>
      <c r="SD117" s="606"/>
      <c r="SE117" s="606"/>
      <c r="SF117" s="606"/>
      <c r="SG117" s="607" t="s">
        <v>435</v>
      </c>
      <c r="SH117" s="608"/>
      <c r="SI117" s="609"/>
      <c r="SJ117" s="609"/>
      <c r="SK117" s="606" t="s">
        <v>1192</v>
      </c>
      <c r="SL117" s="606"/>
      <c r="SM117" s="606"/>
      <c r="SN117" s="606"/>
      <c r="SO117" s="607" t="s">
        <v>435</v>
      </c>
      <c r="SP117" s="608"/>
      <c r="SQ117" s="609"/>
      <c r="SR117" s="609"/>
      <c r="SS117" s="606" t="s">
        <v>1192</v>
      </c>
      <c r="ST117" s="606"/>
      <c r="SU117" s="606"/>
      <c r="SV117" s="606"/>
      <c r="SW117" s="607" t="s">
        <v>435</v>
      </c>
      <c r="SX117" s="608"/>
      <c r="SY117" s="609"/>
      <c r="SZ117" s="609"/>
      <c r="TA117" s="606" t="s">
        <v>1192</v>
      </c>
      <c r="TB117" s="606"/>
      <c r="TC117" s="606"/>
      <c r="TD117" s="606"/>
      <c r="TE117" s="607" t="s">
        <v>435</v>
      </c>
      <c r="TF117" s="608"/>
      <c r="TG117" s="609"/>
      <c r="TH117" s="609"/>
      <c r="TI117" s="606" t="s">
        <v>1192</v>
      </c>
      <c r="TJ117" s="606"/>
      <c r="TK117" s="606"/>
      <c r="TL117" s="606"/>
      <c r="TM117" s="607" t="s">
        <v>435</v>
      </c>
      <c r="TN117" s="608"/>
      <c r="TO117" s="609"/>
      <c r="TP117" s="609"/>
      <c r="TQ117" s="606" t="s">
        <v>1192</v>
      </c>
      <c r="TR117" s="606"/>
      <c r="TS117" s="606"/>
      <c r="TT117" s="606"/>
      <c r="TU117" s="607" t="s">
        <v>435</v>
      </c>
      <c r="TV117" s="608"/>
      <c r="TW117" s="609"/>
      <c r="TX117" s="609"/>
      <c r="TY117" s="606" t="s">
        <v>1192</v>
      </c>
      <c r="TZ117" s="606"/>
      <c r="UA117" s="606"/>
      <c r="UB117" s="606"/>
      <c r="UC117" s="607" t="s">
        <v>435</v>
      </c>
      <c r="UD117" s="608"/>
      <c r="UE117" s="609"/>
      <c r="UF117" s="609"/>
      <c r="UG117" s="606" t="s">
        <v>1192</v>
      </c>
      <c r="UH117" s="606"/>
      <c r="UI117" s="606"/>
      <c r="UJ117" s="606"/>
      <c r="UK117" s="607" t="s">
        <v>435</v>
      </c>
      <c r="UL117" s="608"/>
      <c r="UM117" s="609"/>
      <c r="UN117" s="609"/>
      <c r="UO117" s="606" t="s">
        <v>1192</v>
      </c>
      <c r="UP117" s="606"/>
      <c r="UQ117" s="606"/>
      <c r="UR117" s="606"/>
      <c r="US117" s="607" t="s">
        <v>435</v>
      </c>
      <c r="UT117" s="608"/>
      <c r="UU117" s="609"/>
      <c r="UV117" s="609"/>
      <c r="UW117" s="606" t="s">
        <v>1192</v>
      </c>
      <c r="UX117" s="606"/>
      <c r="UY117" s="606"/>
      <c r="UZ117" s="606"/>
      <c r="VA117" s="607" t="s">
        <v>435</v>
      </c>
      <c r="VB117" s="608"/>
      <c r="VC117" s="609"/>
      <c r="VD117" s="609"/>
      <c r="VE117" s="606" t="s">
        <v>1192</v>
      </c>
      <c r="VF117" s="606"/>
      <c r="VG117" s="606"/>
      <c r="VH117" s="606"/>
      <c r="VI117" s="607" t="s">
        <v>435</v>
      </c>
      <c r="VJ117" s="608"/>
      <c r="VK117" s="609"/>
      <c r="VL117" s="609"/>
      <c r="VM117" s="606" t="s">
        <v>1192</v>
      </c>
      <c r="VN117" s="606"/>
      <c r="VO117" s="606"/>
      <c r="VP117" s="606"/>
      <c r="VQ117" s="607" t="s">
        <v>435</v>
      </c>
      <c r="VR117" s="608"/>
      <c r="VS117" s="609"/>
      <c r="VT117" s="609"/>
      <c r="VU117" s="606" t="s">
        <v>1192</v>
      </c>
      <c r="VV117" s="606"/>
      <c r="VW117" s="606"/>
      <c r="VX117" s="606"/>
      <c r="VY117" s="607" t="s">
        <v>435</v>
      </c>
      <c r="VZ117" s="608"/>
      <c r="WA117" s="609"/>
      <c r="WB117" s="609"/>
      <c r="WC117" s="606" t="s">
        <v>1192</v>
      </c>
      <c r="WD117" s="606"/>
      <c r="WE117" s="606"/>
      <c r="WF117" s="606"/>
      <c r="WG117" s="607" t="s">
        <v>435</v>
      </c>
      <c r="WH117" s="608"/>
      <c r="WI117" s="609"/>
      <c r="WJ117" s="609"/>
      <c r="WK117" s="606" t="s">
        <v>1192</v>
      </c>
      <c r="WL117" s="606"/>
      <c r="WM117" s="606"/>
      <c r="WN117" s="606"/>
      <c r="WO117" s="607" t="s">
        <v>435</v>
      </c>
      <c r="WP117" s="608"/>
      <c r="WQ117" s="609"/>
      <c r="WR117" s="609"/>
      <c r="WS117" s="606" t="s">
        <v>1192</v>
      </c>
      <c r="WT117" s="606"/>
      <c r="WU117" s="606"/>
      <c r="WV117" s="606"/>
      <c r="WW117" s="607" t="s">
        <v>435</v>
      </c>
      <c r="WX117" s="608"/>
      <c r="WY117" s="609"/>
      <c r="WZ117" s="609"/>
      <c r="XA117" s="606" t="s">
        <v>1192</v>
      </c>
      <c r="XB117" s="606"/>
      <c r="XC117" s="606"/>
      <c r="XD117" s="606"/>
      <c r="XE117" s="607" t="s">
        <v>435</v>
      </c>
      <c r="XF117" s="608"/>
      <c r="XG117" s="609"/>
      <c r="XH117" s="609"/>
      <c r="XI117" s="606" t="s">
        <v>1192</v>
      </c>
      <c r="XJ117" s="606"/>
      <c r="XK117" s="606"/>
      <c r="XL117" s="606"/>
      <c r="XM117" s="607" t="s">
        <v>435</v>
      </c>
      <c r="XN117" s="608"/>
      <c r="XO117" s="609"/>
      <c r="XP117" s="609"/>
      <c r="XQ117" s="606" t="s">
        <v>1192</v>
      </c>
      <c r="XR117" s="606"/>
      <c r="XS117" s="606"/>
      <c r="XT117" s="606"/>
      <c r="XU117" s="607" t="s">
        <v>435</v>
      </c>
      <c r="XV117" s="608"/>
      <c r="XW117" s="609"/>
      <c r="XX117" s="609"/>
      <c r="XY117" s="606" t="s">
        <v>1192</v>
      </c>
      <c r="XZ117" s="606"/>
      <c r="YA117" s="606"/>
      <c r="YB117" s="606"/>
      <c r="YC117" s="607" t="s">
        <v>435</v>
      </c>
      <c r="YD117" s="608"/>
      <c r="YE117" s="609"/>
      <c r="YF117" s="609"/>
      <c r="YG117" s="606" t="s">
        <v>1192</v>
      </c>
      <c r="YH117" s="606"/>
      <c r="YI117" s="606"/>
      <c r="YJ117" s="606"/>
      <c r="YK117" s="607" t="s">
        <v>435</v>
      </c>
      <c r="YL117" s="608"/>
      <c r="YM117" s="609"/>
      <c r="YN117" s="609"/>
      <c r="YO117" s="606" t="s">
        <v>1192</v>
      </c>
      <c r="YP117" s="606"/>
      <c r="YQ117" s="606"/>
      <c r="YR117" s="606"/>
      <c r="YS117" s="607" t="s">
        <v>435</v>
      </c>
      <c r="YT117" s="608"/>
      <c r="YU117" s="609"/>
      <c r="YV117" s="609"/>
      <c r="YW117" s="606" t="s">
        <v>1192</v>
      </c>
      <c r="YX117" s="606"/>
      <c r="YY117" s="606"/>
      <c r="YZ117" s="606"/>
      <c r="ZA117" s="607" t="s">
        <v>435</v>
      </c>
      <c r="ZB117" s="608"/>
      <c r="ZC117" s="609"/>
      <c r="ZD117" s="609"/>
      <c r="ZE117" s="606" t="s">
        <v>1192</v>
      </c>
      <c r="ZF117" s="606"/>
      <c r="ZG117" s="606"/>
      <c r="ZH117" s="606"/>
      <c r="ZI117" s="607" t="s">
        <v>435</v>
      </c>
      <c r="ZJ117" s="608"/>
      <c r="ZK117" s="609"/>
      <c r="ZL117" s="609"/>
      <c r="ZM117" s="606" t="s">
        <v>1192</v>
      </c>
      <c r="ZN117" s="606"/>
      <c r="ZO117" s="606"/>
      <c r="ZP117" s="606"/>
      <c r="ZQ117" s="607" t="s">
        <v>435</v>
      </c>
      <c r="ZR117" s="608"/>
      <c r="ZS117" s="609"/>
      <c r="ZT117" s="609"/>
      <c r="ZU117" s="606" t="s">
        <v>1192</v>
      </c>
      <c r="ZV117" s="606"/>
      <c r="ZW117" s="606"/>
      <c r="ZX117" s="606"/>
      <c r="ZY117" s="607" t="s">
        <v>435</v>
      </c>
      <c r="ZZ117" s="608"/>
      <c r="AAA117" s="609"/>
      <c r="AAB117" s="609"/>
      <c r="AAC117" s="606" t="s">
        <v>1192</v>
      </c>
      <c r="AAD117" s="606"/>
      <c r="AAE117" s="606"/>
      <c r="AAF117" s="606"/>
      <c r="AAG117" s="607" t="s">
        <v>435</v>
      </c>
      <c r="AAH117" s="608"/>
      <c r="AAI117" s="609"/>
      <c r="AAJ117" s="609"/>
      <c r="AAK117" s="606" t="s">
        <v>1192</v>
      </c>
      <c r="AAL117" s="606"/>
      <c r="AAM117" s="606"/>
      <c r="AAN117" s="606"/>
      <c r="AAO117" s="607" t="s">
        <v>435</v>
      </c>
      <c r="AAP117" s="608"/>
      <c r="AAQ117" s="609"/>
      <c r="AAR117" s="609"/>
      <c r="AAS117" s="606" t="s">
        <v>1192</v>
      </c>
      <c r="AAT117" s="606"/>
      <c r="AAU117" s="606"/>
      <c r="AAV117" s="606"/>
      <c r="AAW117" s="607" t="s">
        <v>435</v>
      </c>
      <c r="AAX117" s="608"/>
      <c r="AAY117" s="609"/>
      <c r="AAZ117" s="609"/>
      <c r="ABA117" s="606" t="s">
        <v>1192</v>
      </c>
      <c r="ABB117" s="606"/>
      <c r="ABC117" s="606"/>
      <c r="ABD117" s="606"/>
      <c r="ABE117" s="607" t="s">
        <v>435</v>
      </c>
      <c r="ABF117" s="608"/>
      <c r="ABG117" s="609"/>
      <c r="ABH117" s="609"/>
      <c r="ABI117" s="606" t="s">
        <v>1192</v>
      </c>
      <c r="ABJ117" s="606"/>
      <c r="ABK117" s="606"/>
      <c r="ABL117" s="606"/>
      <c r="ABM117" s="607" t="s">
        <v>435</v>
      </c>
      <c r="ABN117" s="608"/>
      <c r="ABO117" s="609"/>
      <c r="ABP117" s="609"/>
      <c r="ABQ117" s="606" t="s">
        <v>1192</v>
      </c>
      <c r="ABR117" s="606"/>
      <c r="ABS117" s="606"/>
      <c r="ABT117" s="606"/>
      <c r="ABU117" s="607" t="s">
        <v>435</v>
      </c>
      <c r="ABV117" s="608"/>
      <c r="ABW117" s="609"/>
      <c r="ABX117" s="609"/>
      <c r="ABY117" s="606" t="s">
        <v>1192</v>
      </c>
      <c r="ABZ117" s="606"/>
      <c r="ACA117" s="606"/>
      <c r="ACB117" s="606"/>
      <c r="ACC117" s="607" t="s">
        <v>435</v>
      </c>
      <c r="ACD117" s="608"/>
      <c r="ACE117" s="609"/>
      <c r="ACF117" s="609"/>
      <c r="ACG117" s="606" t="s">
        <v>1192</v>
      </c>
      <c r="ACH117" s="606"/>
      <c r="ACI117" s="606"/>
      <c r="ACJ117" s="606"/>
      <c r="ACK117" s="607" t="s">
        <v>435</v>
      </c>
      <c r="ACL117" s="608"/>
      <c r="ACM117" s="609"/>
      <c r="ACN117" s="609"/>
      <c r="ACO117" s="606" t="s">
        <v>1192</v>
      </c>
      <c r="ACP117" s="606"/>
      <c r="ACQ117" s="606"/>
      <c r="ACR117" s="606"/>
      <c r="ACS117" s="607" t="s">
        <v>435</v>
      </c>
      <c r="ACT117" s="608"/>
      <c r="ACU117" s="609"/>
      <c r="ACV117" s="609"/>
      <c r="ACW117" s="606" t="s">
        <v>1192</v>
      </c>
      <c r="ACX117" s="606"/>
      <c r="ACY117" s="606"/>
      <c r="ACZ117" s="606"/>
      <c r="ADA117" s="607" t="s">
        <v>435</v>
      </c>
      <c r="ADB117" s="608"/>
      <c r="ADC117" s="609"/>
      <c r="ADD117" s="609"/>
      <c r="ADE117" s="606" t="s">
        <v>1192</v>
      </c>
      <c r="ADF117" s="606"/>
      <c r="ADG117" s="606"/>
      <c r="ADH117" s="606"/>
      <c r="ADI117" s="607" t="s">
        <v>435</v>
      </c>
      <c r="ADJ117" s="608"/>
      <c r="ADK117" s="609"/>
      <c r="ADL117" s="609"/>
      <c r="ADM117" s="606" t="s">
        <v>1192</v>
      </c>
      <c r="ADN117" s="606"/>
      <c r="ADO117" s="606"/>
      <c r="ADP117" s="606"/>
      <c r="ADQ117" s="607" t="s">
        <v>435</v>
      </c>
      <c r="ADR117" s="608"/>
      <c r="ADS117" s="609"/>
      <c r="ADT117" s="609"/>
      <c r="ADU117" s="606" t="s">
        <v>1192</v>
      </c>
      <c r="ADV117" s="606"/>
      <c r="ADW117" s="606"/>
      <c r="ADX117" s="606"/>
      <c r="ADY117" s="607" t="s">
        <v>435</v>
      </c>
      <c r="ADZ117" s="608"/>
      <c r="AEA117" s="609"/>
      <c r="AEB117" s="609"/>
      <c r="AEC117" s="606" t="s">
        <v>1192</v>
      </c>
      <c r="AED117" s="606"/>
      <c r="AEE117" s="606"/>
      <c r="AEF117" s="606"/>
      <c r="AEG117" s="607" t="s">
        <v>435</v>
      </c>
      <c r="AEH117" s="608"/>
      <c r="AEI117" s="609"/>
      <c r="AEJ117" s="609"/>
      <c r="AEK117" s="606" t="s">
        <v>1192</v>
      </c>
      <c r="AEL117" s="606"/>
      <c r="AEM117" s="606"/>
      <c r="AEN117" s="606"/>
      <c r="AEO117" s="607" t="s">
        <v>435</v>
      </c>
      <c r="AEP117" s="608"/>
      <c r="AEQ117" s="609"/>
      <c r="AER117" s="609"/>
      <c r="AES117" s="606" t="s">
        <v>1192</v>
      </c>
      <c r="AET117" s="606"/>
      <c r="AEU117" s="606"/>
      <c r="AEV117" s="606"/>
      <c r="AEW117" s="607" t="s">
        <v>435</v>
      </c>
      <c r="AEX117" s="608"/>
      <c r="AEY117" s="609"/>
      <c r="AEZ117" s="609"/>
      <c r="AFA117" s="606" t="s">
        <v>1192</v>
      </c>
      <c r="AFB117" s="606"/>
      <c r="AFC117" s="606"/>
      <c r="AFD117" s="606"/>
      <c r="AFE117" s="607" t="s">
        <v>435</v>
      </c>
      <c r="AFF117" s="608"/>
      <c r="AFG117" s="609"/>
      <c r="AFH117" s="609"/>
      <c r="AFI117" s="606" t="s">
        <v>1192</v>
      </c>
      <c r="AFJ117" s="606"/>
      <c r="AFK117" s="606"/>
      <c r="AFL117" s="606"/>
      <c r="AFM117" s="607" t="s">
        <v>435</v>
      </c>
      <c r="AFN117" s="608"/>
      <c r="AFO117" s="609"/>
      <c r="AFP117" s="609"/>
      <c r="AFQ117" s="606" t="s">
        <v>1192</v>
      </c>
      <c r="AFR117" s="606"/>
      <c r="AFS117" s="606"/>
      <c r="AFT117" s="606"/>
      <c r="AFU117" s="607" t="s">
        <v>435</v>
      </c>
      <c r="AFV117" s="608"/>
      <c r="AFW117" s="609"/>
      <c r="AFX117" s="609"/>
      <c r="AFY117" s="606" t="s">
        <v>1192</v>
      </c>
      <c r="AFZ117" s="606"/>
      <c r="AGA117" s="606"/>
      <c r="AGB117" s="606"/>
      <c r="AGC117" s="607" t="s">
        <v>435</v>
      </c>
      <c r="AGD117" s="608"/>
      <c r="AGE117" s="609"/>
      <c r="AGF117" s="609"/>
      <c r="AGG117" s="606" t="s">
        <v>1192</v>
      </c>
      <c r="AGH117" s="606"/>
      <c r="AGI117" s="606"/>
      <c r="AGJ117" s="606"/>
      <c r="AGK117" s="607" t="s">
        <v>435</v>
      </c>
      <c r="AGL117" s="608"/>
      <c r="AGM117" s="609"/>
      <c r="AGN117" s="609"/>
      <c r="AGO117" s="606" t="s">
        <v>1192</v>
      </c>
      <c r="AGP117" s="606"/>
      <c r="AGQ117" s="606"/>
      <c r="AGR117" s="606"/>
      <c r="AGS117" s="607" t="s">
        <v>435</v>
      </c>
      <c r="AGT117" s="608"/>
      <c r="AGU117" s="609"/>
      <c r="AGV117" s="609"/>
      <c r="AGW117" s="606" t="s">
        <v>1192</v>
      </c>
      <c r="AGX117" s="606"/>
      <c r="AGY117" s="606"/>
      <c r="AGZ117" s="606"/>
      <c r="AHA117" s="607" t="s">
        <v>435</v>
      </c>
      <c r="AHB117" s="608"/>
      <c r="AHC117" s="609"/>
      <c r="AHD117" s="609"/>
      <c r="AHE117" s="606" t="s">
        <v>1192</v>
      </c>
      <c r="AHF117" s="606"/>
      <c r="AHG117" s="606"/>
      <c r="AHH117" s="606"/>
      <c r="AHI117" s="607" t="s">
        <v>435</v>
      </c>
      <c r="AHJ117" s="608"/>
      <c r="AHK117" s="609"/>
      <c r="AHL117" s="609"/>
      <c r="AHM117" s="606" t="s">
        <v>1192</v>
      </c>
      <c r="AHN117" s="606"/>
      <c r="AHO117" s="606"/>
      <c r="AHP117" s="606"/>
      <c r="AHQ117" s="607" t="s">
        <v>435</v>
      </c>
      <c r="AHR117" s="608"/>
      <c r="AHS117" s="609"/>
      <c r="AHT117" s="609"/>
      <c r="AHU117" s="606" t="s">
        <v>1192</v>
      </c>
      <c r="AHV117" s="606"/>
      <c r="AHW117" s="606"/>
      <c r="AHX117" s="606"/>
      <c r="AHY117" s="607" t="s">
        <v>435</v>
      </c>
      <c r="AHZ117" s="608"/>
      <c r="AIA117" s="609"/>
      <c r="AIB117" s="609"/>
      <c r="AIC117" s="606" t="s">
        <v>1192</v>
      </c>
      <c r="AID117" s="606"/>
      <c r="AIE117" s="606"/>
      <c r="AIF117" s="606"/>
      <c r="AIG117" s="607" t="s">
        <v>435</v>
      </c>
      <c r="AIH117" s="608"/>
      <c r="AII117" s="609"/>
      <c r="AIJ117" s="609"/>
      <c r="AIK117" s="606" t="s">
        <v>1192</v>
      </c>
      <c r="AIL117" s="606"/>
      <c r="AIM117" s="606"/>
      <c r="AIN117" s="606"/>
      <c r="AIO117" s="607" t="s">
        <v>435</v>
      </c>
      <c r="AIP117" s="608"/>
      <c r="AIQ117" s="609"/>
      <c r="AIR117" s="609"/>
      <c r="AIS117" s="606" t="s">
        <v>1192</v>
      </c>
      <c r="AIT117" s="606"/>
      <c r="AIU117" s="606"/>
      <c r="AIV117" s="606"/>
      <c r="AIW117" s="607" t="s">
        <v>435</v>
      </c>
      <c r="AIX117" s="608"/>
      <c r="AIY117" s="609"/>
      <c r="AIZ117" s="609"/>
      <c r="AJA117" s="606" t="s">
        <v>1192</v>
      </c>
      <c r="AJB117" s="606"/>
      <c r="AJC117" s="606"/>
      <c r="AJD117" s="606"/>
      <c r="AJE117" s="607" t="s">
        <v>435</v>
      </c>
      <c r="AJF117" s="608"/>
      <c r="AJG117" s="609"/>
      <c r="AJH117" s="609"/>
      <c r="AJI117" s="606" t="s">
        <v>1192</v>
      </c>
      <c r="AJJ117" s="606"/>
      <c r="AJK117" s="606"/>
      <c r="AJL117" s="606"/>
      <c r="AJM117" s="607" t="s">
        <v>435</v>
      </c>
      <c r="AJN117" s="608"/>
      <c r="AJO117" s="609"/>
      <c r="AJP117" s="609"/>
      <c r="AJQ117" s="606" t="s">
        <v>1192</v>
      </c>
      <c r="AJR117" s="606"/>
      <c r="AJS117" s="606"/>
      <c r="AJT117" s="606"/>
      <c r="AJU117" s="607" t="s">
        <v>435</v>
      </c>
      <c r="AJV117" s="608"/>
      <c r="AJW117" s="609"/>
      <c r="AJX117" s="609"/>
      <c r="AJY117" s="606" t="s">
        <v>1192</v>
      </c>
      <c r="AJZ117" s="606"/>
      <c r="AKA117" s="606"/>
      <c r="AKB117" s="606"/>
      <c r="AKC117" s="607" t="s">
        <v>435</v>
      </c>
      <c r="AKD117" s="608"/>
      <c r="AKE117" s="609"/>
      <c r="AKF117" s="609"/>
      <c r="AKG117" s="606" t="s">
        <v>1192</v>
      </c>
      <c r="AKH117" s="606"/>
      <c r="AKI117" s="606"/>
      <c r="AKJ117" s="606"/>
      <c r="AKK117" s="607" t="s">
        <v>435</v>
      </c>
      <c r="AKL117" s="608"/>
      <c r="AKM117" s="609"/>
      <c r="AKN117" s="609"/>
      <c r="AKO117" s="606" t="s">
        <v>1192</v>
      </c>
      <c r="AKP117" s="606"/>
      <c r="AKQ117" s="606"/>
      <c r="AKR117" s="606"/>
      <c r="AKS117" s="607" t="s">
        <v>435</v>
      </c>
      <c r="AKT117" s="608"/>
      <c r="AKU117" s="609"/>
      <c r="AKV117" s="609"/>
      <c r="AKW117" s="606" t="s">
        <v>1192</v>
      </c>
      <c r="AKX117" s="606"/>
      <c r="AKY117" s="606"/>
      <c r="AKZ117" s="606"/>
      <c r="ALA117" s="607" t="s">
        <v>435</v>
      </c>
      <c r="ALB117" s="608"/>
      <c r="ALC117" s="609"/>
      <c r="ALD117" s="609"/>
      <c r="ALE117" s="606" t="s">
        <v>1192</v>
      </c>
      <c r="ALF117" s="606"/>
      <c r="ALG117" s="606"/>
      <c r="ALH117" s="606"/>
      <c r="ALI117" s="607" t="s">
        <v>435</v>
      </c>
      <c r="ALJ117" s="608"/>
      <c r="ALK117" s="609"/>
      <c r="ALL117" s="609"/>
      <c r="ALM117" s="606" t="s">
        <v>1192</v>
      </c>
      <c r="ALN117" s="606"/>
      <c r="ALO117" s="606"/>
      <c r="ALP117" s="606"/>
      <c r="ALQ117" s="607" t="s">
        <v>435</v>
      </c>
      <c r="ALR117" s="608"/>
      <c r="ALS117" s="609"/>
      <c r="ALT117" s="609"/>
      <c r="ALU117" s="606" t="s">
        <v>1192</v>
      </c>
      <c r="ALV117" s="606"/>
      <c r="ALW117" s="606"/>
      <c r="ALX117" s="606"/>
      <c r="ALY117" s="607" t="s">
        <v>435</v>
      </c>
      <c r="ALZ117" s="608"/>
      <c r="AMA117" s="609"/>
      <c r="AMB117" s="609"/>
      <c r="AMC117" s="606" t="s">
        <v>1192</v>
      </c>
      <c r="AMD117" s="606"/>
      <c r="AME117" s="606"/>
      <c r="AMF117" s="606"/>
      <c r="AMG117" s="607" t="s">
        <v>435</v>
      </c>
      <c r="AMH117" s="608"/>
      <c r="AMI117" s="609"/>
      <c r="AMJ117" s="609"/>
      <c r="AMK117" s="606" t="s">
        <v>1192</v>
      </c>
      <c r="AML117" s="606"/>
      <c r="AMM117" s="606"/>
      <c r="AMN117" s="606"/>
      <c r="AMO117" s="607" t="s">
        <v>435</v>
      </c>
      <c r="AMP117" s="608"/>
      <c r="AMQ117" s="609"/>
      <c r="AMR117" s="609"/>
      <c r="AMS117" s="606" t="s">
        <v>1192</v>
      </c>
      <c r="AMT117" s="606"/>
      <c r="AMU117" s="606"/>
      <c r="AMV117" s="606"/>
      <c r="AMW117" s="607" t="s">
        <v>435</v>
      </c>
      <c r="AMX117" s="608"/>
      <c r="AMY117" s="609"/>
      <c r="AMZ117" s="609"/>
      <c r="ANA117" s="606" t="s">
        <v>1192</v>
      </c>
      <c r="ANB117" s="606"/>
      <c r="ANC117" s="606"/>
      <c r="AND117" s="606"/>
      <c r="ANE117" s="607" t="s">
        <v>435</v>
      </c>
      <c r="ANF117" s="608"/>
      <c r="ANG117" s="609"/>
      <c r="ANH117" s="609"/>
      <c r="ANI117" s="606" t="s">
        <v>1192</v>
      </c>
      <c r="ANJ117" s="606"/>
      <c r="ANK117" s="606"/>
      <c r="ANL117" s="606"/>
      <c r="ANM117" s="607" t="s">
        <v>435</v>
      </c>
      <c r="ANN117" s="608"/>
      <c r="ANO117" s="609"/>
      <c r="ANP117" s="609"/>
      <c r="ANQ117" s="606" t="s">
        <v>1192</v>
      </c>
      <c r="ANR117" s="606"/>
      <c r="ANS117" s="606"/>
      <c r="ANT117" s="606"/>
      <c r="ANU117" s="607" t="s">
        <v>435</v>
      </c>
      <c r="ANV117" s="608"/>
      <c r="ANW117" s="609"/>
      <c r="ANX117" s="609"/>
      <c r="ANY117" s="606" t="s">
        <v>1192</v>
      </c>
      <c r="ANZ117" s="606"/>
      <c r="AOA117" s="606"/>
      <c r="AOB117" s="606"/>
      <c r="AOC117" s="607" t="s">
        <v>435</v>
      </c>
      <c r="AOD117" s="608"/>
      <c r="AOE117" s="609"/>
      <c r="AOF117" s="609"/>
      <c r="AOG117" s="606" t="s">
        <v>1192</v>
      </c>
      <c r="AOH117" s="606"/>
      <c r="AOI117" s="606"/>
      <c r="AOJ117" s="606"/>
      <c r="AOK117" s="607" t="s">
        <v>435</v>
      </c>
      <c r="AOL117" s="608"/>
      <c r="AOM117" s="609"/>
      <c r="AON117" s="609"/>
      <c r="AOO117" s="606" t="s">
        <v>1192</v>
      </c>
      <c r="AOP117" s="606"/>
      <c r="AOQ117" s="606"/>
      <c r="AOR117" s="606"/>
      <c r="AOS117" s="607" t="s">
        <v>435</v>
      </c>
      <c r="AOT117" s="608"/>
      <c r="AOU117" s="609"/>
      <c r="AOV117" s="609"/>
      <c r="AOW117" s="606" t="s">
        <v>1192</v>
      </c>
      <c r="AOX117" s="606"/>
      <c r="AOY117" s="606"/>
      <c r="AOZ117" s="606"/>
      <c r="APA117" s="607" t="s">
        <v>435</v>
      </c>
      <c r="APB117" s="608"/>
      <c r="APC117" s="609"/>
      <c r="APD117" s="609"/>
      <c r="APE117" s="606" t="s">
        <v>1192</v>
      </c>
      <c r="APF117" s="606"/>
      <c r="APG117" s="606"/>
      <c r="APH117" s="606"/>
      <c r="API117" s="607" t="s">
        <v>435</v>
      </c>
      <c r="APJ117" s="608"/>
      <c r="APK117" s="609"/>
      <c r="APL117" s="609"/>
      <c r="APM117" s="606" t="s">
        <v>1192</v>
      </c>
      <c r="APN117" s="606"/>
      <c r="APO117" s="606"/>
      <c r="APP117" s="606"/>
      <c r="APQ117" s="607" t="s">
        <v>435</v>
      </c>
      <c r="APR117" s="608"/>
      <c r="APS117" s="609"/>
      <c r="APT117" s="609"/>
      <c r="APU117" s="606" t="s">
        <v>1192</v>
      </c>
      <c r="APV117" s="606"/>
      <c r="APW117" s="606"/>
      <c r="APX117" s="606"/>
      <c r="APY117" s="607" t="s">
        <v>435</v>
      </c>
      <c r="APZ117" s="608"/>
      <c r="AQA117" s="609"/>
      <c r="AQB117" s="609"/>
      <c r="AQC117" s="606" t="s">
        <v>1192</v>
      </c>
      <c r="AQD117" s="606"/>
      <c r="AQE117" s="606"/>
      <c r="AQF117" s="606"/>
      <c r="AQG117" s="607" t="s">
        <v>435</v>
      </c>
      <c r="AQH117" s="608"/>
      <c r="AQI117" s="609"/>
      <c r="AQJ117" s="609"/>
      <c r="AQK117" s="606" t="s">
        <v>1192</v>
      </c>
      <c r="AQL117" s="606"/>
      <c r="AQM117" s="606"/>
      <c r="AQN117" s="606"/>
      <c r="AQO117" s="607" t="s">
        <v>435</v>
      </c>
      <c r="AQP117" s="608"/>
      <c r="AQQ117" s="609"/>
      <c r="AQR117" s="609"/>
      <c r="AQS117" s="606" t="s">
        <v>1192</v>
      </c>
      <c r="AQT117" s="606"/>
      <c r="AQU117" s="606"/>
      <c r="AQV117" s="606"/>
      <c r="AQW117" s="607" t="s">
        <v>435</v>
      </c>
      <c r="AQX117" s="608"/>
      <c r="AQY117" s="609"/>
      <c r="AQZ117" s="609"/>
      <c r="ARA117" s="606" t="s">
        <v>1192</v>
      </c>
      <c r="ARB117" s="606"/>
      <c r="ARC117" s="606"/>
      <c r="ARD117" s="606"/>
      <c r="ARE117" s="607" t="s">
        <v>435</v>
      </c>
      <c r="ARF117" s="608"/>
      <c r="ARG117" s="609"/>
      <c r="ARH117" s="609"/>
      <c r="ARI117" s="606" t="s">
        <v>1192</v>
      </c>
      <c r="ARJ117" s="606"/>
      <c r="ARK117" s="606"/>
      <c r="ARL117" s="606"/>
      <c r="ARM117" s="607" t="s">
        <v>435</v>
      </c>
      <c r="ARN117" s="608"/>
      <c r="ARO117" s="609"/>
      <c r="ARP117" s="609"/>
      <c r="ARQ117" s="606" t="s">
        <v>1192</v>
      </c>
      <c r="ARR117" s="606"/>
      <c r="ARS117" s="606"/>
      <c r="ART117" s="606"/>
      <c r="ARU117" s="607" t="s">
        <v>435</v>
      </c>
      <c r="ARV117" s="608"/>
      <c r="ARW117" s="609"/>
      <c r="ARX117" s="609"/>
      <c r="ARY117" s="606" t="s">
        <v>1192</v>
      </c>
      <c r="ARZ117" s="606"/>
      <c r="ASA117" s="606"/>
      <c r="ASB117" s="606"/>
      <c r="ASC117" s="607" t="s">
        <v>435</v>
      </c>
      <c r="ASD117" s="608"/>
      <c r="ASE117" s="609"/>
      <c r="ASF117" s="609"/>
      <c r="ASG117" s="606" t="s">
        <v>1192</v>
      </c>
      <c r="ASH117" s="606"/>
      <c r="ASI117" s="606"/>
      <c r="ASJ117" s="606"/>
      <c r="ASK117" s="607" t="s">
        <v>435</v>
      </c>
      <c r="ASL117" s="608"/>
      <c r="ASM117" s="609"/>
      <c r="ASN117" s="609"/>
      <c r="ASO117" s="606" t="s">
        <v>1192</v>
      </c>
      <c r="ASP117" s="606"/>
      <c r="ASQ117" s="606"/>
      <c r="ASR117" s="606"/>
      <c r="ASS117" s="607" t="s">
        <v>435</v>
      </c>
      <c r="AST117" s="608"/>
      <c r="ASU117" s="609"/>
      <c r="ASV117" s="609"/>
      <c r="ASW117" s="606" t="s">
        <v>1192</v>
      </c>
      <c r="ASX117" s="606"/>
      <c r="ASY117" s="606"/>
      <c r="ASZ117" s="606"/>
      <c r="ATA117" s="607" t="s">
        <v>435</v>
      </c>
      <c r="ATB117" s="608"/>
      <c r="ATC117" s="609"/>
      <c r="ATD117" s="609"/>
      <c r="ATE117" s="606" t="s">
        <v>1192</v>
      </c>
      <c r="ATF117" s="606"/>
      <c r="ATG117" s="606"/>
      <c r="ATH117" s="606"/>
      <c r="ATI117" s="607" t="s">
        <v>435</v>
      </c>
      <c r="ATJ117" s="608"/>
      <c r="ATK117" s="609"/>
      <c r="ATL117" s="609"/>
      <c r="ATM117" s="606" t="s">
        <v>1192</v>
      </c>
      <c r="ATN117" s="606"/>
      <c r="ATO117" s="606"/>
      <c r="ATP117" s="606"/>
      <c r="ATQ117" s="607" t="s">
        <v>435</v>
      </c>
      <c r="ATR117" s="608"/>
      <c r="ATS117" s="609"/>
      <c r="ATT117" s="609"/>
      <c r="ATU117" s="606" t="s">
        <v>1192</v>
      </c>
      <c r="ATV117" s="606"/>
      <c r="ATW117" s="606"/>
      <c r="ATX117" s="606"/>
      <c r="ATY117" s="607" t="s">
        <v>435</v>
      </c>
      <c r="ATZ117" s="608"/>
      <c r="AUA117" s="609"/>
      <c r="AUB117" s="609"/>
      <c r="AUC117" s="606" t="s">
        <v>1192</v>
      </c>
      <c r="AUD117" s="606"/>
      <c r="AUE117" s="606"/>
      <c r="AUF117" s="606"/>
      <c r="AUG117" s="607" t="s">
        <v>435</v>
      </c>
      <c r="AUH117" s="608"/>
      <c r="AUI117" s="609"/>
      <c r="AUJ117" s="609"/>
      <c r="AUK117" s="606" t="s">
        <v>1192</v>
      </c>
      <c r="AUL117" s="606"/>
      <c r="AUM117" s="606"/>
      <c r="AUN117" s="606"/>
      <c r="AUO117" s="607" t="s">
        <v>435</v>
      </c>
      <c r="AUP117" s="608"/>
      <c r="AUQ117" s="609"/>
      <c r="AUR117" s="609"/>
      <c r="AUS117" s="606" t="s">
        <v>1192</v>
      </c>
      <c r="AUT117" s="606"/>
      <c r="AUU117" s="606"/>
      <c r="AUV117" s="606"/>
      <c r="AUW117" s="607" t="s">
        <v>435</v>
      </c>
      <c r="AUX117" s="608"/>
      <c r="AUY117" s="609"/>
      <c r="AUZ117" s="609"/>
      <c r="AVA117" s="606" t="s">
        <v>1192</v>
      </c>
      <c r="AVB117" s="606"/>
      <c r="AVC117" s="606"/>
      <c r="AVD117" s="606"/>
      <c r="AVE117" s="607" t="s">
        <v>435</v>
      </c>
      <c r="AVF117" s="608"/>
      <c r="AVG117" s="609"/>
      <c r="AVH117" s="609"/>
      <c r="AVI117" s="606" t="s">
        <v>1192</v>
      </c>
      <c r="AVJ117" s="606"/>
      <c r="AVK117" s="606"/>
      <c r="AVL117" s="606"/>
      <c r="AVM117" s="607" t="s">
        <v>435</v>
      </c>
      <c r="AVN117" s="608"/>
      <c r="AVO117" s="609"/>
      <c r="AVP117" s="609"/>
      <c r="AVQ117" s="606" t="s">
        <v>1192</v>
      </c>
      <c r="AVR117" s="606"/>
      <c r="AVS117" s="606"/>
      <c r="AVT117" s="606"/>
      <c r="AVU117" s="607" t="s">
        <v>435</v>
      </c>
      <c r="AVV117" s="608"/>
      <c r="AVW117" s="609"/>
      <c r="AVX117" s="609"/>
      <c r="AVY117" s="606" t="s">
        <v>1192</v>
      </c>
      <c r="AVZ117" s="606"/>
      <c r="AWA117" s="606"/>
      <c r="AWB117" s="606"/>
      <c r="AWC117" s="607" t="s">
        <v>435</v>
      </c>
      <c r="AWD117" s="608"/>
      <c r="AWE117" s="609"/>
      <c r="AWF117" s="609"/>
      <c r="AWG117" s="606" t="s">
        <v>1192</v>
      </c>
      <c r="AWH117" s="606"/>
      <c r="AWI117" s="606"/>
      <c r="AWJ117" s="606"/>
      <c r="AWK117" s="607" t="s">
        <v>435</v>
      </c>
      <c r="AWL117" s="608"/>
      <c r="AWM117" s="609"/>
      <c r="AWN117" s="609"/>
      <c r="AWO117" s="606" t="s">
        <v>1192</v>
      </c>
      <c r="AWP117" s="606"/>
      <c r="AWQ117" s="606"/>
      <c r="AWR117" s="606"/>
      <c r="AWS117" s="607" t="s">
        <v>435</v>
      </c>
      <c r="AWT117" s="608"/>
      <c r="AWU117" s="609"/>
      <c r="AWV117" s="609"/>
      <c r="AWW117" s="606" t="s">
        <v>1192</v>
      </c>
      <c r="AWX117" s="606"/>
      <c r="AWY117" s="606"/>
      <c r="AWZ117" s="606"/>
      <c r="AXA117" s="607" t="s">
        <v>435</v>
      </c>
      <c r="AXB117" s="608"/>
      <c r="AXC117" s="609"/>
      <c r="AXD117" s="609"/>
      <c r="AXE117" s="606" t="s">
        <v>1192</v>
      </c>
      <c r="AXF117" s="606"/>
      <c r="AXG117" s="606"/>
      <c r="AXH117" s="606"/>
      <c r="AXI117" s="607" t="s">
        <v>435</v>
      </c>
      <c r="AXJ117" s="608"/>
      <c r="AXK117" s="609"/>
      <c r="AXL117" s="609"/>
      <c r="AXM117" s="606" t="s">
        <v>1192</v>
      </c>
      <c r="AXN117" s="606"/>
      <c r="AXO117" s="606"/>
      <c r="AXP117" s="606"/>
      <c r="AXQ117" s="607" t="s">
        <v>435</v>
      </c>
      <c r="AXR117" s="608"/>
      <c r="AXS117" s="609"/>
      <c r="AXT117" s="609"/>
      <c r="AXU117" s="606" t="s">
        <v>1192</v>
      </c>
      <c r="AXV117" s="606"/>
      <c r="AXW117" s="606"/>
      <c r="AXX117" s="606"/>
      <c r="AXY117" s="607" t="s">
        <v>435</v>
      </c>
      <c r="AXZ117" s="608"/>
      <c r="AYA117" s="609"/>
      <c r="AYB117" s="609"/>
      <c r="AYC117" s="606" t="s">
        <v>1192</v>
      </c>
      <c r="AYD117" s="606"/>
      <c r="AYE117" s="606"/>
      <c r="AYF117" s="606"/>
      <c r="AYG117" s="607" t="s">
        <v>435</v>
      </c>
      <c r="AYH117" s="608"/>
      <c r="AYI117" s="609"/>
      <c r="AYJ117" s="609"/>
      <c r="AYK117" s="606" t="s">
        <v>1192</v>
      </c>
      <c r="AYL117" s="606"/>
      <c r="AYM117" s="606"/>
      <c r="AYN117" s="606"/>
      <c r="AYO117" s="607" t="s">
        <v>435</v>
      </c>
      <c r="AYP117" s="608"/>
      <c r="AYQ117" s="609"/>
      <c r="AYR117" s="609"/>
      <c r="AYS117" s="606" t="s">
        <v>1192</v>
      </c>
      <c r="AYT117" s="606"/>
      <c r="AYU117" s="606"/>
      <c r="AYV117" s="606"/>
      <c r="AYW117" s="607" t="s">
        <v>435</v>
      </c>
      <c r="AYX117" s="608"/>
      <c r="AYY117" s="609"/>
      <c r="AYZ117" s="609"/>
      <c r="AZA117" s="606" t="s">
        <v>1192</v>
      </c>
      <c r="AZB117" s="606"/>
      <c r="AZC117" s="606"/>
      <c r="AZD117" s="606"/>
      <c r="AZE117" s="607" t="s">
        <v>435</v>
      </c>
      <c r="AZF117" s="608"/>
      <c r="AZG117" s="609"/>
      <c r="AZH117" s="609"/>
      <c r="AZI117" s="606" t="s">
        <v>1192</v>
      </c>
      <c r="AZJ117" s="606"/>
      <c r="AZK117" s="606"/>
      <c r="AZL117" s="606"/>
      <c r="AZM117" s="607" t="s">
        <v>435</v>
      </c>
      <c r="AZN117" s="608"/>
      <c r="AZO117" s="609"/>
      <c r="AZP117" s="609"/>
      <c r="AZQ117" s="606" t="s">
        <v>1192</v>
      </c>
      <c r="AZR117" s="606"/>
      <c r="AZS117" s="606"/>
      <c r="AZT117" s="606"/>
      <c r="AZU117" s="607" t="s">
        <v>435</v>
      </c>
      <c r="AZV117" s="608"/>
      <c r="AZW117" s="609"/>
      <c r="AZX117" s="609"/>
      <c r="AZY117" s="606" t="s">
        <v>1192</v>
      </c>
      <c r="AZZ117" s="606"/>
      <c r="BAA117" s="606"/>
      <c r="BAB117" s="606"/>
      <c r="BAC117" s="607" t="s">
        <v>435</v>
      </c>
      <c r="BAD117" s="608"/>
      <c r="BAE117" s="609"/>
      <c r="BAF117" s="609"/>
      <c r="BAG117" s="606" t="s">
        <v>1192</v>
      </c>
      <c r="BAH117" s="606"/>
      <c r="BAI117" s="606"/>
      <c r="BAJ117" s="606"/>
      <c r="BAK117" s="607" t="s">
        <v>435</v>
      </c>
      <c r="BAL117" s="608"/>
      <c r="BAM117" s="609"/>
      <c r="BAN117" s="609"/>
      <c r="BAO117" s="606" t="s">
        <v>1192</v>
      </c>
      <c r="BAP117" s="606"/>
      <c r="BAQ117" s="606"/>
      <c r="BAR117" s="606"/>
      <c r="BAS117" s="607" t="s">
        <v>435</v>
      </c>
      <c r="BAT117" s="608"/>
      <c r="BAU117" s="609"/>
      <c r="BAV117" s="609"/>
      <c r="BAW117" s="606" t="s">
        <v>1192</v>
      </c>
      <c r="BAX117" s="606"/>
      <c r="BAY117" s="606"/>
      <c r="BAZ117" s="606"/>
      <c r="BBA117" s="607" t="s">
        <v>435</v>
      </c>
      <c r="BBB117" s="608"/>
      <c r="BBC117" s="609"/>
      <c r="BBD117" s="609"/>
      <c r="BBE117" s="606" t="s">
        <v>1192</v>
      </c>
      <c r="BBF117" s="606"/>
      <c r="BBG117" s="606"/>
      <c r="BBH117" s="606"/>
      <c r="BBI117" s="607" t="s">
        <v>435</v>
      </c>
      <c r="BBJ117" s="608"/>
      <c r="BBK117" s="609"/>
      <c r="BBL117" s="609"/>
      <c r="BBM117" s="606" t="s">
        <v>1192</v>
      </c>
      <c r="BBN117" s="606"/>
      <c r="BBO117" s="606"/>
      <c r="BBP117" s="606"/>
      <c r="BBQ117" s="607" t="s">
        <v>435</v>
      </c>
      <c r="BBR117" s="608"/>
      <c r="BBS117" s="609"/>
      <c r="BBT117" s="609"/>
      <c r="BBU117" s="606" t="s">
        <v>1192</v>
      </c>
      <c r="BBV117" s="606"/>
      <c r="BBW117" s="606"/>
      <c r="BBX117" s="606"/>
      <c r="BBY117" s="607" t="s">
        <v>435</v>
      </c>
      <c r="BBZ117" s="608"/>
      <c r="BCA117" s="609"/>
      <c r="BCB117" s="609"/>
      <c r="BCC117" s="606" t="s">
        <v>1192</v>
      </c>
      <c r="BCD117" s="606"/>
      <c r="BCE117" s="606"/>
      <c r="BCF117" s="606"/>
      <c r="BCG117" s="607" t="s">
        <v>435</v>
      </c>
      <c r="BCH117" s="608"/>
      <c r="BCI117" s="609"/>
      <c r="BCJ117" s="609"/>
      <c r="BCK117" s="606" t="s">
        <v>1192</v>
      </c>
      <c r="BCL117" s="606"/>
      <c r="BCM117" s="606"/>
      <c r="BCN117" s="606"/>
      <c r="BCO117" s="607" t="s">
        <v>435</v>
      </c>
      <c r="BCP117" s="608"/>
      <c r="BCQ117" s="609"/>
      <c r="BCR117" s="609"/>
      <c r="BCS117" s="606" t="s">
        <v>1192</v>
      </c>
      <c r="BCT117" s="606"/>
      <c r="BCU117" s="606"/>
      <c r="BCV117" s="606"/>
      <c r="BCW117" s="607" t="s">
        <v>435</v>
      </c>
      <c r="BCX117" s="608"/>
      <c r="BCY117" s="609"/>
      <c r="BCZ117" s="609"/>
      <c r="BDA117" s="606" t="s">
        <v>1192</v>
      </c>
      <c r="BDB117" s="606"/>
      <c r="BDC117" s="606"/>
      <c r="BDD117" s="606"/>
      <c r="BDE117" s="607" t="s">
        <v>435</v>
      </c>
      <c r="BDF117" s="608"/>
      <c r="BDG117" s="609"/>
      <c r="BDH117" s="609"/>
      <c r="BDI117" s="606" t="s">
        <v>1192</v>
      </c>
      <c r="BDJ117" s="606"/>
      <c r="BDK117" s="606"/>
      <c r="BDL117" s="606"/>
      <c r="BDM117" s="607" t="s">
        <v>435</v>
      </c>
      <c r="BDN117" s="608"/>
      <c r="BDO117" s="609"/>
      <c r="BDP117" s="609"/>
      <c r="BDQ117" s="606" t="s">
        <v>1192</v>
      </c>
      <c r="BDR117" s="606"/>
      <c r="BDS117" s="606"/>
      <c r="BDT117" s="606"/>
      <c r="BDU117" s="607" t="s">
        <v>435</v>
      </c>
      <c r="BDV117" s="608"/>
      <c r="BDW117" s="609"/>
      <c r="BDX117" s="609"/>
      <c r="BDY117" s="606" t="s">
        <v>1192</v>
      </c>
      <c r="BDZ117" s="606"/>
      <c r="BEA117" s="606"/>
      <c r="BEB117" s="606"/>
      <c r="BEC117" s="607" t="s">
        <v>435</v>
      </c>
      <c r="BED117" s="608"/>
      <c r="BEE117" s="609"/>
      <c r="BEF117" s="609"/>
      <c r="BEG117" s="606" t="s">
        <v>1192</v>
      </c>
      <c r="BEH117" s="606"/>
      <c r="BEI117" s="606"/>
      <c r="BEJ117" s="606"/>
      <c r="BEK117" s="607" t="s">
        <v>435</v>
      </c>
      <c r="BEL117" s="608"/>
      <c r="BEM117" s="609"/>
      <c r="BEN117" s="609"/>
      <c r="BEO117" s="606" t="s">
        <v>1192</v>
      </c>
      <c r="BEP117" s="606"/>
      <c r="BEQ117" s="606"/>
      <c r="BER117" s="606"/>
      <c r="BES117" s="607" t="s">
        <v>435</v>
      </c>
      <c r="BET117" s="608"/>
      <c r="BEU117" s="609"/>
      <c r="BEV117" s="609"/>
      <c r="BEW117" s="606" t="s">
        <v>1192</v>
      </c>
      <c r="BEX117" s="606"/>
      <c r="BEY117" s="606"/>
      <c r="BEZ117" s="606"/>
      <c r="BFA117" s="607" t="s">
        <v>435</v>
      </c>
      <c r="BFB117" s="608"/>
      <c r="BFC117" s="609"/>
      <c r="BFD117" s="609"/>
      <c r="BFE117" s="606" t="s">
        <v>1192</v>
      </c>
      <c r="BFF117" s="606"/>
      <c r="BFG117" s="606"/>
      <c r="BFH117" s="606"/>
      <c r="BFI117" s="607" t="s">
        <v>435</v>
      </c>
      <c r="BFJ117" s="608"/>
      <c r="BFK117" s="609"/>
      <c r="BFL117" s="609"/>
      <c r="BFM117" s="606" t="s">
        <v>1192</v>
      </c>
      <c r="BFN117" s="606"/>
      <c r="BFO117" s="606"/>
      <c r="BFP117" s="606"/>
      <c r="BFQ117" s="607" t="s">
        <v>435</v>
      </c>
      <c r="BFR117" s="608"/>
      <c r="BFS117" s="609"/>
      <c r="BFT117" s="609"/>
      <c r="BFU117" s="606" t="s">
        <v>1192</v>
      </c>
      <c r="BFV117" s="606"/>
      <c r="BFW117" s="606"/>
      <c r="BFX117" s="606"/>
      <c r="BFY117" s="607" t="s">
        <v>435</v>
      </c>
      <c r="BFZ117" s="608"/>
      <c r="BGA117" s="609"/>
      <c r="BGB117" s="609"/>
      <c r="BGC117" s="606" t="s">
        <v>1192</v>
      </c>
      <c r="BGD117" s="606"/>
      <c r="BGE117" s="606"/>
      <c r="BGF117" s="606"/>
      <c r="BGG117" s="607" t="s">
        <v>435</v>
      </c>
      <c r="BGH117" s="608"/>
      <c r="BGI117" s="609"/>
      <c r="BGJ117" s="609"/>
      <c r="BGK117" s="606" t="s">
        <v>1192</v>
      </c>
      <c r="BGL117" s="606"/>
      <c r="BGM117" s="606"/>
      <c r="BGN117" s="606"/>
      <c r="BGO117" s="607" t="s">
        <v>435</v>
      </c>
      <c r="BGP117" s="608"/>
      <c r="BGQ117" s="609"/>
      <c r="BGR117" s="609"/>
      <c r="BGS117" s="606" t="s">
        <v>1192</v>
      </c>
      <c r="BGT117" s="606"/>
      <c r="BGU117" s="606"/>
      <c r="BGV117" s="606"/>
      <c r="BGW117" s="607" t="s">
        <v>435</v>
      </c>
      <c r="BGX117" s="608"/>
      <c r="BGY117" s="609"/>
      <c r="BGZ117" s="609"/>
      <c r="BHA117" s="606" t="s">
        <v>1192</v>
      </c>
      <c r="BHB117" s="606"/>
      <c r="BHC117" s="606"/>
      <c r="BHD117" s="606"/>
      <c r="BHE117" s="607" t="s">
        <v>435</v>
      </c>
      <c r="BHF117" s="608"/>
      <c r="BHG117" s="609"/>
      <c r="BHH117" s="609"/>
      <c r="BHI117" s="606" t="s">
        <v>1192</v>
      </c>
      <c r="BHJ117" s="606"/>
      <c r="BHK117" s="606"/>
      <c r="BHL117" s="606"/>
      <c r="BHM117" s="607" t="s">
        <v>435</v>
      </c>
      <c r="BHN117" s="608"/>
      <c r="BHO117" s="609"/>
      <c r="BHP117" s="609"/>
      <c r="BHQ117" s="606" t="s">
        <v>1192</v>
      </c>
      <c r="BHR117" s="606"/>
      <c r="BHS117" s="606"/>
      <c r="BHT117" s="606"/>
      <c r="BHU117" s="607" t="s">
        <v>435</v>
      </c>
      <c r="BHV117" s="608"/>
      <c r="BHW117" s="609"/>
      <c r="BHX117" s="609"/>
      <c r="BHY117" s="606" t="s">
        <v>1192</v>
      </c>
      <c r="BHZ117" s="606"/>
      <c r="BIA117" s="606"/>
      <c r="BIB117" s="606"/>
      <c r="BIC117" s="607" t="s">
        <v>435</v>
      </c>
      <c r="BID117" s="608"/>
      <c r="BIE117" s="609"/>
      <c r="BIF117" s="609"/>
      <c r="BIG117" s="606" t="s">
        <v>1192</v>
      </c>
      <c r="BIH117" s="606"/>
      <c r="BII117" s="606"/>
      <c r="BIJ117" s="606"/>
      <c r="BIK117" s="607" t="s">
        <v>435</v>
      </c>
      <c r="BIL117" s="608"/>
      <c r="BIM117" s="609"/>
      <c r="BIN117" s="609"/>
      <c r="BIO117" s="606" t="s">
        <v>1192</v>
      </c>
      <c r="BIP117" s="606"/>
      <c r="BIQ117" s="606"/>
      <c r="BIR117" s="606"/>
      <c r="BIS117" s="607" t="s">
        <v>435</v>
      </c>
      <c r="BIT117" s="608"/>
      <c r="BIU117" s="609"/>
      <c r="BIV117" s="609"/>
      <c r="BIW117" s="606" t="s">
        <v>1192</v>
      </c>
      <c r="BIX117" s="606"/>
      <c r="BIY117" s="606"/>
      <c r="BIZ117" s="606"/>
      <c r="BJA117" s="607" t="s">
        <v>435</v>
      </c>
      <c r="BJB117" s="608"/>
      <c r="BJC117" s="609"/>
      <c r="BJD117" s="609"/>
      <c r="BJE117" s="606" t="s">
        <v>1192</v>
      </c>
      <c r="BJF117" s="606"/>
      <c r="BJG117" s="606"/>
      <c r="BJH117" s="606"/>
      <c r="BJI117" s="607" t="s">
        <v>435</v>
      </c>
      <c r="BJJ117" s="608"/>
      <c r="BJK117" s="609"/>
      <c r="BJL117" s="609"/>
      <c r="BJM117" s="606" t="s">
        <v>1192</v>
      </c>
      <c r="BJN117" s="606"/>
      <c r="BJO117" s="606"/>
      <c r="BJP117" s="606"/>
      <c r="BJQ117" s="607" t="s">
        <v>435</v>
      </c>
      <c r="BJR117" s="608"/>
      <c r="BJS117" s="609"/>
      <c r="BJT117" s="609"/>
      <c r="BJU117" s="606" t="s">
        <v>1192</v>
      </c>
      <c r="BJV117" s="606"/>
      <c r="BJW117" s="606"/>
      <c r="BJX117" s="606"/>
      <c r="BJY117" s="607" t="s">
        <v>435</v>
      </c>
      <c r="BJZ117" s="608"/>
      <c r="BKA117" s="609"/>
      <c r="BKB117" s="609"/>
      <c r="BKC117" s="606" t="s">
        <v>1192</v>
      </c>
      <c r="BKD117" s="606"/>
      <c r="BKE117" s="606"/>
      <c r="BKF117" s="606"/>
      <c r="BKG117" s="607" t="s">
        <v>435</v>
      </c>
      <c r="BKH117" s="608"/>
      <c r="BKI117" s="609"/>
      <c r="BKJ117" s="609"/>
      <c r="BKK117" s="606" t="s">
        <v>1192</v>
      </c>
      <c r="BKL117" s="606"/>
      <c r="BKM117" s="606"/>
      <c r="BKN117" s="606"/>
      <c r="BKO117" s="607" t="s">
        <v>435</v>
      </c>
      <c r="BKP117" s="608"/>
      <c r="BKQ117" s="609"/>
      <c r="BKR117" s="609"/>
      <c r="BKS117" s="606" t="s">
        <v>1192</v>
      </c>
      <c r="BKT117" s="606"/>
      <c r="BKU117" s="606"/>
      <c r="BKV117" s="606"/>
      <c r="BKW117" s="607" t="s">
        <v>435</v>
      </c>
      <c r="BKX117" s="608"/>
      <c r="BKY117" s="609"/>
      <c r="BKZ117" s="609"/>
      <c r="BLA117" s="606" t="s">
        <v>1192</v>
      </c>
      <c r="BLB117" s="606"/>
      <c r="BLC117" s="606"/>
      <c r="BLD117" s="606"/>
      <c r="BLE117" s="607" t="s">
        <v>435</v>
      </c>
      <c r="BLF117" s="608"/>
      <c r="BLG117" s="609"/>
      <c r="BLH117" s="609"/>
      <c r="BLI117" s="606" t="s">
        <v>1192</v>
      </c>
      <c r="BLJ117" s="606"/>
      <c r="BLK117" s="606"/>
      <c r="BLL117" s="606"/>
      <c r="BLM117" s="607" t="s">
        <v>435</v>
      </c>
      <c r="BLN117" s="608"/>
      <c r="BLO117" s="609"/>
      <c r="BLP117" s="609"/>
      <c r="BLQ117" s="606" t="s">
        <v>1192</v>
      </c>
      <c r="BLR117" s="606"/>
      <c r="BLS117" s="606"/>
      <c r="BLT117" s="606"/>
      <c r="BLU117" s="607" t="s">
        <v>435</v>
      </c>
      <c r="BLV117" s="608"/>
      <c r="BLW117" s="609"/>
      <c r="BLX117" s="609"/>
      <c r="BLY117" s="606" t="s">
        <v>1192</v>
      </c>
      <c r="BLZ117" s="606"/>
      <c r="BMA117" s="606"/>
      <c r="BMB117" s="606"/>
      <c r="BMC117" s="607" t="s">
        <v>435</v>
      </c>
      <c r="BMD117" s="608"/>
      <c r="BME117" s="609"/>
      <c r="BMF117" s="609"/>
      <c r="BMG117" s="606" t="s">
        <v>1192</v>
      </c>
      <c r="BMH117" s="606"/>
      <c r="BMI117" s="606"/>
      <c r="BMJ117" s="606"/>
      <c r="BMK117" s="607" t="s">
        <v>435</v>
      </c>
      <c r="BML117" s="608"/>
      <c r="BMM117" s="609"/>
      <c r="BMN117" s="609"/>
      <c r="BMO117" s="606" t="s">
        <v>1192</v>
      </c>
      <c r="BMP117" s="606"/>
      <c r="BMQ117" s="606"/>
      <c r="BMR117" s="606"/>
      <c r="BMS117" s="607" t="s">
        <v>435</v>
      </c>
      <c r="BMT117" s="608"/>
      <c r="BMU117" s="609"/>
      <c r="BMV117" s="609"/>
      <c r="BMW117" s="606" t="s">
        <v>1192</v>
      </c>
      <c r="BMX117" s="606"/>
      <c r="BMY117" s="606"/>
      <c r="BMZ117" s="606"/>
      <c r="BNA117" s="607" t="s">
        <v>435</v>
      </c>
      <c r="BNB117" s="608"/>
      <c r="BNC117" s="609"/>
      <c r="BND117" s="609"/>
      <c r="BNE117" s="606" t="s">
        <v>1192</v>
      </c>
      <c r="BNF117" s="606"/>
      <c r="BNG117" s="606"/>
      <c r="BNH117" s="606"/>
      <c r="BNI117" s="607" t="s">
        <v>435</v>
      </c>
      <c r="BNJ117" s="608"/>
      <c r="BNK117" s="609"/>
      <c r="BNL117" s="609"/>
      <c r="BNM117" s="606" t="s">
        <v>1192</v>
      </c>
      <c r="BNN117" s="606"/>
      <c r="BNO117" s="606"/>
      <c r="BNP117" s="606"/>
      <c r="BNQ117" s="607" t="s">
        <v>435</v>
      </c>
      <c r="BNR117" s="608"/>
      <c r="BNS117" s="609"/>
      <c r="BNT117" s="609"/>
      <c r="BNU117" s="606" t="s">
        <v>1192</v>
      </c>
      <c r="BNV117" s="606"/>
      <c r="BNW117" s="606"/>
      <c r="BNX117" s="606"/>
      <c r="BNY117" s="607" t="s">
        <v>435</v>
      </c>
      <c r="BNZ117" s="608"/>
      <c r="BOA117" s="609"/>
      <c r="BOB117" s="609"/>
      <c r="BOC117" s="606" t="s">
        <v>1192</v>
      </c>
      <c r="BOD117" s="606"/>
      <c r="BOE117" s="606"/>
      <c r="BOF117" s="606"/>
      <c r="BOG117" s="607" t="s">
        <v>435</v>
      </c>
      <c r="BOH117" s="608"/>
      <c r="BOI117" s="609"/>
      <c r="BOJ117" s="609"/>
      <c r="BOK117" s="606" t="s">
        <v>1192</v>
      </c>
      <c r="BOL117" s="606"/>
      <c r="BOM117" s="606"/>
      <c r="BON117" s="606"/>
      <c r="BOO117" s="607" t="s">
        <v>435</v>
      </c>
      <c r="BOP117" s="608"/>
      <c r="BOQ117" s="609"/>
      <c r="BOR117" s="609"/>
      <c r="BOS117" s="606" t="s">
        <v>1192</v>
      </c>
      <c r="BOT117" s="606"/>
      <c r="BOU117" s="606"/>
      <c r="BOV117" s="606"/>
      <c r="BOW117" s="607" t="s">
        <v>435</v>
      </c>
      <c r="BOX117" s="608"/>
      <c r="BOY117" s="609"/>
      <c r="BOZ117" s="609"/>
      <c r="BPA117" s="606" t="s">
        <v>1192</v>
      </c>
      <c r="BPB117" s="606"/>
      <c r="BPC117" s="606"/>
      <c r="BPD117" s="606"/>
      <c r="BPE117" s="607" t="s">
        <v>435</v>
      </c>
      <c r="BPF117" s="608"/>
      <c r="BPG117" s="609"/>
      <c r="BPH117" s="609"/>
      <c r="BPI117" s="606" t="s">
        <v>1192</v>
      </c>
      <c r="BPJ117" s="606"/>
      <c r="BPK117" s="606"/>
      <c r="BPL117" s="606"/>
      <c r="BPM117" s="607" t="s">
        <v>435</v>
      </c>
      <c r="BPN117" s="608"/>
      <c r="BPO117" s="609"/>
      <c r="BPP117" s="609"/>
      <c r="BPQ117" s="606" t="s">
        <v>1192</v>
      </c>
      <c r="BPR117" s="606"/>
      <c r="BPS117" s="606"/>
      <c r="BPT117" s="606"/>
      <c r="BPU117" s="607" t="s">
        <v>435</v>
      </c>
      <c r="BPV117" s="608"/>
      <c r="BPW117" s="609"/>
      <c r="BPX117" s="609"/>
      <c r="BPY117" s="606" t="s">
        <v>1192</v>
      </c>
      <c r="BPZ117" s="606"/>
      <c r="BQA117" s="606"/>
      <c r="BQB117" s="606"/>
      <c r="BQC117" s="607" t="s">
        <v>435</v>
      </c>
      <c r="BQD117" s="608"/>
      <c r="BQE117" s="609"/>
      <c r="BQF117" s="609"/>
      <c r="BQG117" s="606" t="s">
        <v>1192</v>
      </c>
      <c r="BQH117" s="606"/>
      <c r="BQI117" s="606"/>
      <c r="BQJ117" s="606"/>
      <c r="BQK117" s="607" t="s">
        <v>435</v>
      </c>
      <c r="BQL117" s="608"/>
      <c r="BQM117" s="609"/>
      <c r="BQN117" s="609"/>
      <c r="BQO117" s="606" t="s">
        <v>1192</v>
      </c>
      <c r="BQP117" s="606"/>
      <c r="BQQ117" s="606"/>
      <c r="BQR117" s="606"/>
      <c r="BQS117" s="607" t="s">
        <v>435</v>
      </c>
      <c r="BQT117" s="608"/>
      <c r="BQU117" s="609"/>
      <c r="BQV117" s="609"/>
      <c r="BQW117" s="606" t="s">
        <v>1192</v>
      </c>
      <c r="BQX117" s="606"/>
      <c r="BQY117" s="606"/>
      <c r="BQZ117" s="606"/>
      <c r="BRA117" s="607" t="s">
        <v>435</v>
      </c>
      <c r="BRB117" s="608"/>
      <c r="BRC117" s="609"/>
      <c r="BRD117" s="609"/>
      <c r="BRE117" s="606" t="s">
        <v>1192</v>
      </c>
      <c r="BRF117" s="606"/>
      <c r="BRG117" s="606"/>
      <c r="BRH117" s="606"/>
      <c r="BRI117" s="607" t="s">
        <v>435</v>
      </c>
      <c r="BRJ117" s="608"/>
      <c r="BRK117" s="609"/>
      <c r="BRL117" s="609"/>
      <c r="BRM117" s="606" t="s">
        <v>1192</v>
      </c>
      <c r="BRN117" s="606"/>
      <c r="BRO117" s="606"/>
      <c r="BRP117" s="606"/>
      <c r="BRQ117" s="607" t="s">
        <v>435</v>
      </c>
      <c r="BRR117" s="608"/>
      <c r="BRS117" s="609"/>
      <c r="BRT117" s="609"/>
      <c r="BRU117" s="606" t="s">
        <v>1192</v>
      </c>
      <c r="BRV117" s="606"/>
      <c r="BRW117" s="606"/>
      <c r="BRX117" s="606"/>
      <c r="BRY117" s="607" t="s">
        <v>435</v>
      </c>
      <c r="BRZ117" s="608"/>
      <c r="BSA117" s="609"/>
      <c r="BSB117" s="609"/>
      <c r="BSC117" s="606" t="s">
        <v>1192</v>
      </c>
      <c r="BSD117" s="606"/>
      <c r="BSE117" s="606"/>
      <c r="BSF117" s="606"/>
      <c r="BSG117" s="607" t="s">
        <v>435</v>
      </c>
      <c r="BSH117" s="608"/>
      <c r="BSI117" s="609"/>
      <c r="BSJ117" s="609"/>
      <c r="BSK117" s="606" t="s">
        <v>1192</v>
      </c>
      <c r="BSL117" s="606"/>
      <c r="BSM117" s="606"/>
      <c r="BSN117" s="606"/>
      <c r="BSO117" s="607" t="s">
        <v>435</v>
      </c>
      <c r="BSP117" s="608"/>
      <c r="BSQ117" s="609"/>
      <c r="BSR117" s="609"/>
      <c r="BSS117" s="606" t="s">
        <v>1192</v>
      </c>
      <c r="BST117" s="606"/>
      <c r="BSU117" s="606"/>
      <c r="BSV117" s="606"/>
      <c r="BSW117" s="607" t="s">
        <v>435</v>
      </c>
      <c r="BSX117" s="608"/>
      <c r="BSY117" s="609"/>
      <c r="BSZ117" s="609"/>
      <c r="BTA117" s="606" t="s">
        <v>1192</v>
      </c>
      <c r="BTB117" s="606"/>
      <c r="BTC117" s="606"/>
      <c r="BTD117" s="606"/>
      <c r="BTE117" s="607" t="s">
        <v>435</v>
      </c>
      <c r="BTF117" s="608"/>
      <c r="BTG117" s="609"/>
      <c r="BTH117" s="609"/>
      <c r="BTI117" s="606" t="s">
        <v>1192</v>
      </c>
      <c r="BTJ117" s="606"/>
      <c r="BTK117" s="606"/>
      <c r="BTL117" s="606"/>
      <c r="BTM117" s="607" t="s">
        <v>435</v>
      </c>
      <c r="BTN117" s="608"/>
      <c r="BTO117" s="609"/>
      <c r="BTP117" s="609"/>
      <c r="BTQ117" s="606" t="s">
        <v>1192</v>
      </c>
      <c r="BTR117" s="606"/>
      <c r="BTS117" s="606"/>
      <c r="BTT117" s="606"/>
      <c r="BTU117" s="607" t="s">
        <v>435</v>
      </c>
      <c r="BTV117" s="608"/>
      <c r="BTW117" s="609"/>
      <c r="BTX117" s="609"/>
      <c r="BTY117" s="606" t="s">
        <v>1192</v>
      </c>
      <c r="BTZ117" s="606"/>
      <c r="BUA117" s="606"/>
      <c r="BUB117" s="606"/>
      <c r="BUC117" s="607" t="s">
        <v>435</v>
      </c>
      <c r="BUD117" s="608"/>
      <c r="BUE117" s="609"/>
      <c r="BUF117" s="609"/>
      <c r="BUG117" s="606" t="s">
        <v>1192</v>
      </c>
      <c r="BUH117" s="606"/>
      <c r="BUI117" s="606"/>
      <c r="BUJ117" s="606"/>
      <c r="BUK117" s="607" t="s">
        <v>435</v>
      </c>
      <c r="BUL117" s="608"/>
      <c r="BUM117" s="609"/>
      <c r="BUN117" s="609"/>
      <c r="BUO117" s="606" t="s">
        <v>1192</v>
      </c>
      <c r="BUP117" s="606"/>
      <c r="BUQ117" s="606"/>
      <c r="BUR117" s="606"/>
      <c r="BUS117" s="607" t="s">
        <v>435</v>
      </c>
      <c r="BUT117" s="608"/>
      <c r="BUU117" s="609"/>
      <c r="BUV117" s="609"/>
      <c r="BUW117" s="606" t="s">
        <v>1192</v>
      </c>
      <c r="BUX117" s="606"/>
      <c r="BUY117" s="606"/>
      <c r="BUZ117" s="606"/>
      <c r="BVA117" s="607" t="s">
        <v>435</v>
      </c>
      <c r="BVB117" s="608"/>
      <c r="BVC117" s="609"/>
      <c r="BVD117" s="609"/>
      <c r="BVE117" s="606" t="s">
        <v>1192</v>
      </c>
      <c r="BVF117" s="606"/>
      <c r="BVG117" s="606"/>
      <c r="BVH117" s="606"/>
      <c r="BVI117" s="607" t="s">
        <v>435</v>
      </c>
      <c r="BVJ117" s="608"/>
      <c r="BVK117" s="609"/>
      <c r="BVL117" s="609"/>
      <c r="BVM117" s="606" t="s">
        <v>1192</v>
      </c>
      <c r="BVN117" s="606"/>
      <c r="BVO117" s="606"/>
      <c r="BVP117" s="606"/>
      <c r="BVQ117" s="607" t="s">
        <v>435</v>
      </c>
      <c r="BVR117" s="608"/>
      <c r="BVS117" s="609"/>
      <c r="BVT117" s="609"/>
      <c r="BVU117" s="606" t="s">
        <v>1192</v>
      </c>
      <c r="BVV117" s="606"/>
      <c r="BVW117" s="606"/>
      <c r="BVX117" s="606"/>
      <c r="BVY117" s="607" t="s">
        <v>435</v>
      </c>
      <c r="BVZ117" s="608"/>
      <c r="BWA117" s="609"/>
      <c r="BWB117" s="609"/>
      <c r="BWC117" s="606" t="s">
        <v>1192</v>
      </c>
      <c r="BWD117" s="606"/>
      <c r="BWE117" s="606"/>
      <c r="BWF117" s="606"/>
      <c r="BWG117" s="607" t="s">
        <v>435</v>
      </c>
      <c r="BWH117" s="608"/>
      <c r="BWI117" s="609"/>
      <c r="BWJ117" s="609"/>
      <c r="BWK117" s="606" t="s">
        <v>1192</v>
      </c>
      <c r="BWL117" s="606"/>
      <c r="BWM117" s="606"/>
      <c r="BWN117" s="606"/>
      <c r="BWO117" s="607" t="s">
        <v>435</v>
      </c>
      <c r="BWP117" s="608"/>
      <c r="BWQ117" s="609"/>
      <c r="BWR117" s="609"/>
      <c r="BWS117" s="606" t="s">
        <v>1192</v>
      </c>
      <c r="BWT117" s="606"/>
      <c r="BWU117" s="606"/>
      <c r="BWV117" s="606"/>
      <c r="BWW117" s="607" t="s">
        <v>435</v>
      </c>
      <c r="BWX117" s="608"/>
      <c r="BWY117" s="609"/>
      <c r="BWZ117" s="609"/>
      <c r="BXA117" s="606" t="s">
        <v>1192</v>
      </c>
      <c r="BXB117" s="606"/>
      <c r="BXC117" s="606"/>
      <c r="BXD117" s="606"/>
      <c r="BXE117" s="607" t="s">
        <v>435</v>
      </c>
      <c r="BXF117" s="608"/>
      <c r="BXG117" s="609"/>
      <c r="BXH117" s="609"/>
      <c r="BXI117" s="606" t="s">
        <v>1192</v>
      </c>
      <c r="BXJ117" s="606"/>
      <c r="BXK117" s="606"/>
      <c r="BXL117" s="606"/>
      <c r="BXM117" s="607" t="s">
        <v>435</v>
      </c>
      <c r="BXN117" s="608"/>
      <c r="BXO117" s="609"/>
      <c r="BXP117" s="609"/>
      <c r="BXQ117" s="606" t="s">
        <v>1192</v>
      </c>
      <c r="BXR117" s="606"/>
      <c r="BXS117" s="606"/>
      <c r="BXT117" s="606"/>
      <c r="BXU117" s="607" t="s">
        <v>435</v>
      </c>
      <c r="BXV117" s="608"/>
      <c r="BXW117" s="609"/>
      <c r="BXX117" s="609"/>
      <c r="BXY117" s="606" t="s">
        <v>1192</v>
      </c>
      <c r="BXZ117" s="606"/>
      <c r="BYA117" s="606"/>
      <c r="BYB117" s="606"/>
      <c r="BYC117" s="607" t="s">
        <v>435</v>
      </c>
      <c r="BYD117" s="608"/>
      <c r="BYE117" s="609"/>
      <c r="BYF117" s="609"/>
      <c r="BYG117" s="606" t="s">
        <v>1192</v>
      </c>
      <c r="BYH117" s="606"/>
      <c r="BYI117" s="606"/>
      <c r="BYJ117" s="606"/>
      <c r="BYK117" s="607" t="s">
        <v>435</v>
      </c>
      <c r="BYL117" s="608"/>
      <c r="BYM117" s="609"/>
      <c r="BYN117" s="609"/>
      <c r="BYO117" s="606" t="s">
        <v>1192</v>
      </c>
      <c r="BYP117" s="606"/>
      <c r="BYQ117" s="606"/>
      <c r="BYR117" s="606"/>
      <c r="BYS117" s="607" t="s">
        <v>435</v>
      </c>
      <c r="BYT117" s="608"/>
      <c r="BYU117" s="609"/>
      <c r="BYV117" s="609"/>
      <c r="BYW117" s="606" t="s">
        <v>1192</v>
      </c>
      <c r="BYX117" s="606"/>
      <c r="BYY117" s="606"/>
      <c r="BYZ117" s="606"/>
      <c r="BZA117" s="607" t="s">
        <v>435</v>
      </c>
      <c r="BZB117" s="608"/>
      <c r="BZC117" s="609"/>
      <c r="BZD117" s="609"/>
      <c r="BZE117" s="606" t="s">
        <v>1192</v>
      </c>
      <c r="BZF117" s="606"/>
      <c r="BZG117" s="606"/>
      <c r="BZH117" s="606"/>
      <c r="BZI117" s="607" t="s">
        <v>435</v>
      </c>
      <c r="BZJ117" s="608"/>
      <c r="BZK117" s="609"/>
      <c r="BZL117" s="609"/>
      <c r="BZM117" s="606" t="s">
        <v>1192</v>
      </c>
      <c r="BZN117" s="606"/>
      <c r="BZO117" s="606"/>
      <c r="BZP117" s="606"/>
      <c r="BZQ117" s="607" t="s">
        <v>435</v>
      </c>
      <c r="BZR117" s="608"/>
      <c r="BZS117" s="609"/>
      <c r="BZT117" s="609"/>
      <c r="BZU117" s="606" t="s">
        <v>1192</v>
      </c>
      <c r="BZV117" s="606"/>
      <c r="BZW117" s="606"/>
      <c r="BZX117" s="606"/>
      <c r="BZY117" s="607" t="s">
        <v>435</v>
      </c>
      <c r="BZZ117" s="608"/>
      <c r="CAA117" s="609"/>
      <c r="CAB117" s="609"/>
      <c r="CAC117" s="606" t="s">
        <v>1192</v>
      </c>
      <c r="CAD117" s="606"/>
      <c r="CAE117" s="606"/>
      <c r="CAF117" s="606"/>
      <c r="CAG117" s="607" t="s">
        <v>435</v>
      </c>
      <c r="CAH117" s="608"/>
      <c r="CAI117" s="609"/>
      <c r="CAJ117" s="609"/>
      <c r="CAK117" s="606" t="s">
        <v>1192</v>
      </c>
      <c r="CAL117" s="606"/>
      <c r="CAM117" s="606"/>
      <c r="CAN117" s="606"/>
      <c r="CAO117" s="607" t="s">
        <v>435</v>
      </c>
      <c r="CAP117" s="608"/>
      <c r="CAQ117" s="609"/>
      <c r="CAR117" s="609"/>
      <c r="CAS117" s="606" t="s">
        <v>1192</v>
      </c>
      <c r="CAT117" s="606"/>
      <c r="CAU117" s="606"/>
      <c r="CAV117" s="606"/>
      <c r="CAW117" s="607" t="s">
        <v>435</v>
      </c>
      <c r="CAX117" s="608"/>
      <c r="CAY117" s="609"/>
      <c r="CAZ117" s="609"/>
      <c r="CBA117" s="606" t="s">
        <v>1192</v>
      </c>
      <c r="CBB117" s="606"/>
      <c r="CBC117" s="606"/>
      <c r="CBD117" s="606"/>
      <c r="CBE117" s="607" t="s">
        <v>435</v>
      </c>
      <c r="CBF117" s="608"/>
      <c r="CBG117" s="609"/>
      <c r="CBH117" s="609"/>
      <c r="CBI117" s="606" t="s">
        <v>1192</v>
      </c>
      <c r="CBJ117" s="606"/>
      <c r="CBK117" s="606"/>
      <c r="CBL117" s="606"/>
      <c r="CBM117" s="607" t="s">
        <v>435</v>
      </c>
      <c r="CBN117" s="608"/>
      <c r="CBO117" s="609"/>
      <c r="CBP117" s="609"/>
      <c r="CBQ117" s="606" t="s">
        <v>1192</v>
      </c>
      <c r="CBR117" s="606"/>
      <c r="CBS117" s="606"/>
      <c r="CBT117" s="606"/>
      <c r="CBU117" s="607" t="s">
        <v>435</v>
      </c>
      <c r="CBV117" s="608"/>
      <c r="CBW117" s="609"/>
      <c r="CBX117" s="609"/>
      <c r="CBY117" s="606" t="s">
        <v>1192</v>
      </c>
      <c r="CBZ117" s="606"/>
      <c r="CCA117" s="606"/>
      <c r="CCB117" s="606"/>
      <c r="CCC117" s="607" t="s">
        <v>435</v>
      </c>
      <c r="CCD117" s="608"/>
      <c r="CCE117" s="609"/>
      <c r="CCF117" s="609"/>
      <c r="CCG117" s="606" t="s">
        <v>1192</v>
      </c>
      <c r="CCH117" s="606"/>
      <c r="CCI117" s="606"/>
      <c r="CCJ117" s="606"/>
      <c r="CCK117" s="607" t="s">
        <v>435</v>
      </c>
      <c r="CCL117" s="608"/>
      <c r="CCM117" s="609"/>
      <c r="CCN117" s="609"/>
      <c r="CCO117" s="606" t="s">
        <v>1192</v>
      </c>
      <c r="CCP117" s="606"/>
      <c r="CCQ117" s="606"/>
      <c r="CCR117" s="606"/>
      <c r="CCS117" s="607" t="s">
        <v>435</v>
      </c>
      <c r="CCT117" s="608"/>
      <c r="CCU117" s="609"/>
      <c r="CCV117" s="609"/>
      <c r="CCW117" s="606" t="s">
        <v>1192</v>
      </c>
      <c r="CCX117" s="606"/>
      <c r="CCY117" s="606"/>
      <c r="CCZ117" s="606"/>
      <c r="CDA117" s="607" t="s">
        <v>435</v>
      </c>
      <c r="CDB117" s="608"/>
      <c r="CDC117" s="609"/>
      <c r="CDD117" s="609"/>
      <c r="CDE117" s="606" t="s">
        <v>1192</v>
      </c>
      <c r="CDF117" s="606"/>
      <c r="CDG117" s="606"/>
      <c r="CDH117" s="606"/>
      <c r="CDI117" s="607" t="s">
        <v>435</v>
      </c>
      <c r="CDJ117" s="608"/>
      <c r="CDK117" s="609"/>
      <c r="CDL117" s="609"/>
      <c r="CDM117" s="606" t="s">
        <v>1192</v>
      </c>
      <c r="CDN117" s="606"/>
      <c r="CDO117" s="606"/>
      <c r="CDP117" s="606"/>
      <c r="CDQ117" s="607" t="s">
        <v>435</v>
      </c>
      <c r="CDR117" s="608"/>
      <c r="CDS117" s="609"/>
      <c r="CDT117" s="609"/>
      <c r="CDU117" s="606" t="s">
        <v>1192</v>
      </c>
      <c r="CDV117" s="606"/>
      <c r="CDW117" s="606"/>
      <c r="CDX117" s="606"/>
      <c r="CDY117" s="607" t="s">
        <v>435</v>
      </c>
      <c r="CDZ117" s="608"/>
      <c r="CEA117" s="609"/>
      <c r="CEB117" s="609"/>
      <c r="CEC117" s="606" t="s">
        <v>1192</v>
      </c>
      <c r="CED117" s="606"/>
      <c r="CEE117" s="606"/>
      <c r="CEF117" s="606"/>
      <c r="CEG117" s="607" t="s">
        <v>435</v>
      </c>
      <c r="CEH117" s="608"/>
      <c r="CEI117" s="609"/>
      <c r="CEJ117" s="609"/>
      <c r="CEK117" s="606" t="s">
        <v>1192</v>
      </c>
      <c r="CEL117" s="606"/>
      <c r="CEM117" s="606"/>
      <c r="CEN117" s="606"/>
      <c r="CEO117" s="607" t="s">
        <v>435</v>
      </c>
      <c r="CEP117" s="608"/>
      <c r="CEQ117" s="609"/>
      <c r="CER117" s="609"/>
      <c r="CES117" s="606" t="s">
        <v>1192</v>
      </c>
      <c r="CET117" s="606"/>
      <c r="CEU117" s="606"/>
      <c r="CEV117" s="606"/>
      <c r="CEW117" s="607" t="s">
        <v>435</v>
      </c>
      <c r="CEX117" s="608"/>
      <c r="CEY117" s="609"/>
      <c r="CEZ117" s="609"/>
      <c r="CFA117" s="606" t="s">
        <v>1192</v>
      </c>
      <c r="CFB117" s="606"/>
      <c r="CFC117" s="606"/>
      <c r="CFD117" s="606"/>
      <c r="CFE117" s="607" t="s">
        <v>435</v>
      </c>
      <c r="CFF117" s="608"/>
      <c r="CFG117" s="609"/>
      <c r="CFH117" s="609"/>
      <c r="CFI117" s="606" t="s">
        <v>1192</v>
      </c>
      <c r="CFJ117" s="606"/>
      <c r="CFK117" s="606"/>
      <c r="CFL117" s="606"/>
      <c r="CFM117" s="607" t="s">
        <v>435</v>
      </c>
      <c r="CFN117" s="608"/>
      <c r="CFO117" s="609"/>
      <c r="CFP117" s="609"/>
      <c r="CFQ117" s="606" t="s">
        <v>1192</v>
      </c>
      <c r="CFR117" s="606"/>
      <c r="CFS117" s="606"/>
      <c r="CFT117" s="606"/>
      <c r="CFU117" s="607" t="s">
        <v>435</v>
      </c>
      <c r="CFV117" s="608"/>
      <c r="CFW117" s="609"/>
      <c r="CFX117" s="609"/>
      <c r="CFY117" s="606" t="s">
        <v>1192</v>
      </c>
      <c r="CFZ117" s="606"/>
      <c r="CGA117" s="606"/>
      <c r="CGB117" s="606"/>
      <c r="CGC117" s="607" t="s">
        <v>435</v>
      </c>
      <c r="CGD117" s="608"/>
      <c r="CGE117" s="609"/>
      <c r="CGF117" s="609"/>
      <c r="CGG117" s="606" t="s">
        <v>1192</v>
      </c>
      <c r="CGH117" s="606"/>
      <c r="CGI117" s="606"/>
      <c r="CGJ117" s="606"/>
      <c r="CGK117" s="607" t="s">
        <v>435</v>
      </c>
      <c r="CGL117" s="608"/>
      <c r="CGM117" s="609"/>
      <c r="CGN117" s="609"/>
      <c r="CGO117" s="606" t="s">
        <v>1192</v>
      </c>
      <c r="CGP117" s="606"/>
      <c r="CGQ117" s="606"/>
      <c r="CGR117" s="606"/>
      <c r="CGS117" s="607" t="s">
        <v>435</v>
      </c>
      <c r="CGT117" s="608"/>
      <c r="CGU117" s="609"/>
      <c r="CGV117" s="609"/>
      <c r="CGW117" s="606" t="s">
        <v>1192</v>
      </c>
      <c r="CGX117" s="606"/>
      <c r="CGY117" s="606"/>
      <c r="CGZ117" s="606"/>
      <c r="CHA117" s="607" t="s">
        <v>435</v>
      </c>
      <c r="CHB117" s="608"/>
      <c r="CHC117" s="609"/>
      <c r="CHD117" s="609"/>
      <c r="CHE117" s="606" t="s">
        <v>1192</v>
      </c>
      <c r="CHF117" s="606"/>
      <c r="CHG117" s="606"/>
      <c r="CHH117" s="606"/>
      <c r="CHI117" s="607" t="s">
        <v>435</v>
      </c>
      <c r="CHJ117" s="608"/>
      <c r="CHK117" s="609"/>
      <c r="CHL117" s="609"/>
      <c r="CHM117" s="606" t="s">
        <v>1192</v>
      </c>
      <c r="CHN117" s="606"/>
      <c r="CHO117" s="606"/>
      <c r="CHP117" s="606"/>
      <c r="CHQ117" s="607" t="s">
        <v>435</v>
      </c>
      <c r="CHR117" s="608"/>
      <c r="CHS117" s="609"/>
      <c r="CHT117" s="609"/>
      <c r="CHU117" s="606" t="s">
        <v>1192</v>
      </c>
      <c r="CHV117" s="606"/>
      <c r="CHW117" s="606"/>
      <c r="CHX117" s="606"/>
      <c r="CHY117" s="607" t="s">
        <v>435</v>
      </c>
      <c r="CHZ117" s="608"/>
      <c r="CIA117" s="609"/>
      <c r="CIB117" s="609"/>
      <c r="CIC117" s="606" t="s">
        <v>1192</v>
      </c>
      <c r="CID117" s="606"/>
      <c r="CIE117" s="606"/>
      <c r="CIF117" s="606"/>
      <c r="CIG117" s="607" t="s">
        <v>435</v>
      </c>
      <c r="CIH117" s="608"/>
      <c r="CII117" s="609"/>
      <c r="CIJ117" s="609"/>
      <c r="CIK117" s="606" t="s">
        <v>1192</v>
      </c>
      <c r="CIL117" s="606"/>
      <c r="CIM117" s="606"/>
      <c r="CIN117" s="606"/>
      <c r="CIO117" s="607" t="s">
        <v>435</v>
      </c>
      <c r="CIP117" s="608"/>
      <c r="CIQ117" s="609"/>
      <c r="CIR117" s="609"/>
      <c r="CIS117" s="606" t="s">
        <v>1192</v>
      </c>
      <c r="CIT117" s="606"/>
      <c r="CIU117" s="606"/>
      <c r="CIV117" s="606"/>
      <c r="CIW117" s="607" t="s">
        <v>435</v>
      </c>
      <c r="CIX117" s="608"/>
      <c r="CIY117" s="609"/>
      <c r="CIZ117" s="609"/>
      <c r="CJA117" s="606" t="s">
        <v>1192</v>
      </c>
      <c r="CJB117" s="606"/>
      <c r="CJC117" s="606"/>
      <c r="CJD117" s="606"/>
      <c r="CJE117" s="607" t="s">
        <v>435</v>
      </c>
      <c r="CJF117" s="608"/>
      <c r="CJG117" s="609"/>
      <c r="CJH117" s="609"/>
      <c r="CJI117" s="606" t="s">
        <v>1192</v>
      </c>
      <c r="CJJ117" s="606"/>
      <c r="CJK117" s="606"/>
      <c r="CJL117" s="606"/>
      <c r="CJM117" s="607" t="s">
        <v>435</v>
      </c>
      <c r="CJN117" s="608"/>
      <c r="CJO117" s="609"/>
      <c r="CJP117" s="609"/>
      <c r="CJQ117" s="606" t="s">
        <v>1192</v>
      </c>
      <c r="CJR117" s="606"/>
      <c r="CJS117" s="606"/>
      <c r="CJT117" s="606"/>
      <c r="CJU117" s="607" t="s">
        <v>435</v>
      </c>
      <c r="CJV117" s="608"/>
      <c r="CJW117" s="609"/>
      <c r="CJX117" s="609"/>
      <c r="CJY117" s="606" t="s">
        <v>1192</v>
      </c>
      <c r="CJZ117" s="606"/>
      <c r="CKA117" s="606"/>
      <c r="CKB117" s="606"/>
      <c r="CKC117" s="607" t="s">
        <v>435</v>
      </c>
      <c r="CKD117" s="608"/>
      <c r="CKE117" s="609"/>
      <c r="CKF117" s="609"/>
      <c r="CKG117" s="606" t="s">
        <v>1192</v>
      </c>
      <c r="CKH117" s="606"/>
      <c r="CKI117" s="606"/>
      <c r="CKJ117" s="606"/>
      <c r="CKK117" s="607" t="s">
        <v>435</v>
      </c>
      <c r="CKL117" s="608"/>
      <c r="CKM117" s="609"/>
      <c r="CKN117" s="609"/>
      <c r="CKO117" s="606" t="s">
        <v>1192</v>
      </c>
      <c r="CKP117" s="606"/>
      <c r="CKQ117" s="606"/>
      <c r="CKR117" s="606"/>
      <c r="CKS117" s="607" t="s">
        <v>435</v>
      </c>
      <c r="CKT117" s="608"/>
      <c r="CKU117" s="609"/>
      <c r="CKV117" s="609"/>
      <c r="CKW117" s="606" t="s">
        <v>1192</v>
      </c>
      <c r="CKX117" s="606"/>
      <c r="CKY117" s="606"/>
      <c r="CKZ117" s="606"/>
      <c r="CLA117" s="607" t="s">
        <v>435</v>
      </c>
      <c r="CLB117" s="608"/>
      <c r="CLC117" s="609"/>
      <c r="CLD117" s="609"/>
      <c r="CLE117" s="606" t="s">
        <v>1192</v>
      </c>
      <c r="CLF117" s="606"/>
      <c r="CLG117" s="606"/>
      <c r="CLH117" s="606"/>
      <c r="CLI117" s="607" t="s">
        <v>435</v>
      </c>
      <c r="CLJ117" s="608"/>
      <c r="CLK117" s="609"/>
      <c r="CLL117" s="609"/>
      <c r="CLM117" s="606" t="s">
        <v>1192</v>
      </c>
      <c r="CLN117" s="606"/>
      <c r="CLO117" s="606"/>
      <c r="CLP117" s="606"/>
      <c r="CLQ117" s="607" t="s">
        <v>435</v>
      </c>
      <c r="CLR117" s="608"/>
      <c r="CLS117" s="609"/>
      <c r="CLT117" s="609"/>
      <c r="CLU117" s="606" t="s">
        <v>1192</v>
      </c>
      <c r="CLV117" s="606"/>
      <c r="CLW117" s="606"/>
      <c r="CLX117" s="606"/>
      <c r="CLY117" s="607" t="s">
        <v>435</v>
      </c>
      <c r="CLZ117" s="608"/>
      <c r="CMA117" s="609"/>
      <c r="CMB117" s="609"/>
      <c r="CMC117" s="606" t="s">
        <v>1192</v>
      </c>
      <c r="CMD117" s="606"/>
      <c r="CME117" s="606"/>
      <c r="CMF117" s="606"/>
      <c r="CMG117" s="607" t="s">
        <v>435</v>
      </c>
      <c r="CMH117" s="608"/>
      <c r="CMI117" s="609"/>
      <c r="CMJ117" s="609"/>
      <c r="CMK117" s="606" t="s">
        <v>1192</v>
      </c>
      <c r="CML117" s="606"/>
      <c r="CMM117" s="606"/>
      <c r="CMN117" s="606"/>
      <c r="CMO117" s="607" t="s">
        <v>435</v>
      </c>
      <c r="CMP117" s="608"/>
      <c r="CMQ117" s="609"/>
      <c r="CMR117" s="609"/>
      <c r="CMS117" s="606" t="s">
        <v>1192</v>
      </c>
      <c r="CMT117" s="606"/>
      <c r="CMU117" s="606"/>
      <c r="CMV117" s="606"/>
      <c r="CMW117" s="607" t="s">
        <v>435</v>
      </c>
      <c r="CMX117" s="608"/>
      <c r="CMY117" s="609"/>
      <c r="CMZ117" s="609"/>
      <c r="CNA117" s="606" t="s">
        <v>1192</v>
      </c>
      <c r="CNB117" s="606"/>
      <c r="CNC117" s="606"/>
      <c r="CND117" s="606"/>
      <c r="CNE117" s="607" t="s">
        <v>435</v>
      </c>
      <c r="CNF117" s="608"/>
      <c r="CNG117" s="609"/>
      <c r="CNH117" s="609"/>
      <c r="CNI117" s="606" t="s">
        <v>1192</v>
      </c>
      <c r="CNJ117" s="606"/>
      <c r="CNK117" s="606"/>
      <c r="CNL117" s="606"/>
      <c r="CNM117" s="607" t="s">
        <v>435</v>
      </c>
      <c r="CNN117" s="608"/>
      <c r="CNO117" s="609"/>
      <c r="CNP117" s="609"/>
      <c r="CNQ117" s="606" t="s">
        <v>1192</v>
      </c>
      <c r="CNR117" s="606"/>
      <c r="CNS117" s="606"/>
      <c r="CNT117" s="606"/>
      <c r="CNU117" s="607" t="s">
        <v>435</v>
      </c>
      <c r="CNV117" s="608"/>
      <c r="CNW117" s="609"/>
      <c r="CNX117" s="609"/>
      <c r="CNY117" s="606" t="s">
        <v>1192</v>
      </c>
      <c r="CNZ117" s="606"/>
      <c r="COA117" s="606"/>
      <c r="COB117" s="606"/>
      <c r="COC117" s="607" t="s">
        <v>435</v>
      </c>
      <c r="COD117" s="608"/>
      <c r="COE117" s="609"/>
      <c r="COF117" s="609"/>
      <c r="COG117" s="606" t="s">
        <v>1192</v>
      </c>
      <c r="COH117" s="606"/>
      <c r="COI117" s="606"/>
      <c r="COJ117" s="606"/>
      <c r="COK117" s="607" t="s">
        <v>435</v>
      </c>
      <c r="COL117" s="608"/>
      <c r="COM117" s="609"/>
      <c r="CON117" s="609"/>
      <c r="COO117" s="606" t="s">
        <v>1192</v>
      </c>
      <c r="COP117" s="606"/>
      <c r="COQ117" s="606"/>
      <c r="COR117" s="606"/>
      <c r="COS117" s="607" t="s">
        <v>435</v>
      </c>
      <c r="COT117" s="608"/>
      <c r="COU117" s="609"/>
      <c r="COV117" s="609"/>
      <c r="COW117" s="606" t="s">
        <v>1192</v>
      </c>
      <c r="COX117" s="606"/>
      <c r="COY117" s="606"/>
      <c r="COZ117" s="606"/>
      <c r="CPA117" s="607" t="s">
        <v>435</v>
      </c>
      <c r="CPB117" s="608"/>
      <c r="CPC117" s="609"/>
      <c r="CPD117" s="609"/>
      <c r="CPE117" s="606" t="s">
        <v>1192</v>
      </c>
      <c r="CPF117" s="606"/>
      <c r="CPG117" s="606"/>
      <c r="CPH117" s="606"/>
      <c r="CPI117" s="607" t="s">
        <v>435</v>
      </c>
      <c r="CPJ117" s="608"/>
      <c r="CPK117" s="609"/>
      <c r="CPL117" s="609"/>
      <c r="CPM117" s="606" t="s">
        <v>1192</v>
      </c>
      <c r="CPN117" s="606"/>
      <c r="CPO117" s="606"/>
      <c r="CPP117" s="606"/>
      <c r="CPQ117" s="607" t="s">
        <v>435</v>
      </c>
      <c r="CPR117" s="608"/>
      <c r="CPS117" s="609"/>
      <c r="CPT117" s="609"/>
      <c r="CPU117" s="606" t="s">
        <v>1192</v>
      </c>
      <c r="CPV117" s="606"/>
      <c r="CPW117" s="606"/>
      <c r="CPX117" s="606"/>
      <c r="CPY117" s="607" t="s">
        <v>435</v>
      </c>
      <c r="CPZ117" s="608"/>
      <c r="CQA117" s="609"/>
      <c r="CQB117" s="609"/>
      <c r="CQC117" s="606" t="s">
        <v>1192</v>
      </c>
      <c r="CQD117" s="606"/>
      <c r="CQE117" s="606"/>
      <c r="CQF117" s="606"/>
      <c r="CQG117" s="607" t="s">
        <v>435</v>
      </c>
      <c r="CQH117" s="608"/>
      <c r="CQI117" s="609"/>
      <c r="CQJ117" s="609"/>
      <c r="CQK117" s="606" t="s">
        <v>1192</v>
      </c>
      <c r="CQL117" s="606"/>
      <c r="CQM117" s="606"/>
      <c r="CQN117" s="606"/>
      <c r="CQO117" s="607" t="s">
        <v>435</v>
      </c>
      <c r="CQP117" s="608"/>
      <c r="CQQ117" s="609"/>
      <c r="CQR117" s="609"/>
      <c r="CQS117" s="606" t="s">
        <v>1192</v>
      </c>
      <c r="CQT117" s="606"/>
      <c r="CQU117" s="606"/>
      <c r="CQV117" s="606"/>
      <c r="CQW117" s="607" t="s">
        <v>435</v>
      </c>
      <c r="CQX117" s="608"/>
      <c r="CQY117" s="609"/>
      <c r="CQZ117" s="609"/>
      <c r="CRA117" s="606" t="s">
        <v>1192</v>
      </c>
      <c r="CRB117" s="606"/>
      <c r="CRC117" s="606"/>
      <c r="CRD117" s="606"/>
      <c r="CRE117" s="607" t="s">
        <v>435</v>
      </c>
      <c r="CRF117" s="608"/>
      <c r="CRG117" s="609"/>
      <c r="CRH117" s="609"/>
      <c r="CRI117" s="606" t="s">
        <v>1192</v>
      </c>
      <c r="CRJ117" s="606"/>
      <c r="CRK117" s="606"/>
      <c r="CRL117" s="606"/>
      <c r="CRM117" s="607" t="s">
        <v>435</v>
      </c>
      <c r="CRN117" s="608"/>
      <c r="CRO117" s="609"/>
      <c r="CRP117" s="609"/>
      <c r="CRQ117" s="606" t="s">
        <v>1192</v>
      </c>
      <c r="CRR117" s="606"/>
      <c r="CRS117" s="606"/>
      <c r="CRT117" s="606"/>
      <c r="CRU117" s="607" t="s">
        <v>435</v>
      </c>
      <c r="CRV117" s="608"/>
      <c r="CRW117" s="609"/>
      <c r="CRX117" s="609"/>
      <c r="CRY117" s="606" t="s">
        <v>1192</v>
      </c>
      <c r="CRZ117" s="606"/>
      <c r="CSA117" s="606"/>
      <c r="CSB117" s="606"/>
      <c r="CSC117" s="607" t="s">
        <v>435</v>
      </c>
      <c r="CSD117" s="608"/>
      <c r="CSE117" s="609"/>
      <c r="CSF117" s="609"/>
      <c r="CSG117" s="606" t="s">
        <v>1192</v>
      </c>
      <c r="CSH117" s="606"/>
      <c r="CSI117" s="606"/>
      <c r="CSJ117" s="606"/>
      <c r="CSK117" s="607" t="s">
        <v>435</v>
      </c>
      <c r="CSL117" s="608"/>
      <c r="CSM117" s="609"/>
      <c r="CSN117" s="609"/>
      <c r="CSO117" s="606" t="s">
        <v>1192</v>
      </c>
      <c r="CSP117" s="606"/>
      <c r="CSQ117" s="606"/>
      <c r="CSR117" s="606"/>
      <c r="CSS117" s="607" t="s">
        <v>435</v>
      </c>
      <c r="CST117" s="608"/>
      <c r="CSU117" s="609"/>
      <c r="CSV117" s="609"/>
      <c r="CSW117" s="606" t="s">
        <v>1192</v>
      </c>
      <c r="CSX117" s="606"/>
      <c r="CSY117" s="606"/>
      <c r="CSZ117" s="606"/>
      <c r="CTA117" s="607" t="s">
        <v>435</v>
      </c>
      <c r="CTB117" s="608"/>
      <c r="CTC117" s="609"/>
      <c r="CTD117" s="609"/>
      <c r="CTE117" s="606" t="s">
        <v>1192</v>
      </c>
      <c r="CTF117" s="606"/>
      <c r="CTG117" s="606"/>
      <c r="CTH117" s="606"/>
      <c r="CTI117" s="607" t="s">
        <v>435</v>
      </c>
      <c r="CTJ117" s="608"/>
      <c r="CTK117" s="609"/>
      <c r="CTL117" s="609"/>
      <c r="CTM117" s="606" t="s">
        <v>1192</v>
      </c>
      <c r="CTN117" s="606"/>
      <c r="CTO117" s="606"/>
      <c r="CTP117" s="606"/>
      <c r="CTQ117" s="607" t="s">
        <v>435</v>
      </c>
      <c r="CTR117" s="608"/>
      <c r="CTS117" s="609"/>
      <c r="CTT117" s="609"/>
      <c r="CTU117" s="606" t="s">
        <v>1192</v>
      </c>
      <c r="CTV117" s="606"/>
      <c r="CTW117" s="606"/>
      <c r="CTX117" s="606"/>
      <c r="CTY117" s="607" t="s">
        <v>435</v>
      </c>
      <c r="CTZ117" s="608"/>
      <c r="CUA117" s="609"/>
      <c r="CUB117" s="609"/>
      <c r="CUC117" s="606" t="s">
        <v>1192</v>
      </c>
      <c r="CUD117" s="606"/>
      <c r="CUE117" s="606"/>
      <c r="CUF117" s="606"/>
      <c r="CUG117" s="607" t="s">
        <v>435</v>
      </c>
      <c r="CUH117" s="608"/>
      <c r="CUI117" s="609"/>
      <c r="CUJ117" s="609"/>
      <c r="CUK117" s="606" t="s">
        <v>1192</v>
      </c>
      <c r="CUL117" s="606"/>
      <c r="CUM117" s="606"/>
      <c r="CUN117" s="606"/>
      <c r="CUO117" s="607" t="s">
        <v>435</v>
      </c>
      <c r="CUP117" s="608"/>
      <c r="CUQ117" s="609"/>
      <c r="CUR117" s="609"/>
      <c r="CUS117" s="606" t="s">
        <v>1192</v>
      </c>
      <c r="CUT117" s="606"/>
      <c r="CUU117" s="606"/>
      <c r="CUV117" s="606"/>
      <c r="CUW117" s="607" t="s">
        <v>435</v>
      </c>
      <c r="CUX117" s="608"/>
      <c r="CUY117" s="609"/>
      <c r="CUZ117" s="609"/>
      <c r="CVA117" s="606" t="s">
        <v>1192</v>
      </c>
      <c r="CVB117" s="606"/>
      <c r="CVC117" s="606"/>
      <c r="CVD117" s="606"/>
      <c r="CVE117" s="607" t="s">
        <v>435</v>
      </c>
      <c r="CVF117" s="608"/>
      <c r="CVG117" s="609"/>
      <c r="CVH117" s="609"/>
      <c r="CVI117" s="606" t="s">
        <v>1192</v>
      </c>
      <c r="CVJ117" s="606"/>
      <c r="CVK117" s="606"/>
      <c r="CVL117" s="606"/>
      <c r="CVM117" s="607" t="s">
        <v>435</v>
      </c>
      <c r="CVN117" s="608"/>
      <c r="CVO117" s="609"/>
      <c r="CVP117" s="609"/>
      <c r="CVQ117" s="606" t="s">
        <v>1192</v>
      </c>
      <c r="CVR117" s="606"/>
      <c r="CVS117" s="606"/>
      <c r="CVT117" s="606"/>
      <c r="CVU117" s="607" t="s">
        <v>435</v>
      </c>
      <c r="CVV117" s="608"/>
      <c r="CVW117" s="609"/>
      <c r="CVX117" s="609"/>
      <c r="CVY117" s="606" t="s">
        <v>1192</v>
      </c>
      <c r="CVZ117" s="606"/>
      <c r="CWA117" s="606"/>
      <c r="CWB117" s="606"/>
      <c r="CWC117" s="607" t="s">
        <v>435</v>
      </c>
      <c r="CWD117" s="608"/>
      <c r="CWE117" s="609"/>
      <c r="CWF117" s="609"/>
      <c r="CWG117" s="606" t="s">
        <v>1192</v>
      </c>
      <c r="CWH117" s="606"/>
      <c r="CWI117" s="606"/>
      <c r="CWJ117" s="606"/>
      <c r="CWK117" s="607" t="s">
        <v>435</v>
      </c>
      <c r="CWL117" s="608"/>
      <c r="CWM117" s="609"/>
      <c r="CWN117" s="609"/>
      <c r="CWO117" s="606" t="s">
        <v>1192</v>
      </c>
      <c r="CWP117" s="606"/>
      <c r="CWQ117" s="606"/>
      <c r="CWR117" s="606"/>
      <c r="CWS117" s="607" t="s">
        <v>435</v>
      </c>
      <c r="CWT117" s="608"/>
      <c r="CWU117" s="609"/>
      <c r="CWV117" s="609"/>
      <c r="CWW117" s="606" t="s">
        <v>1192</v>
      </c>
      <c r="CWX117" s="606"/>
      <c r="CWY117" s="606"/>
      <c r="CWZ117" s="606"/>
      <c r="CXA117" s="607" t="s">
        <v>435</v>
      </c>
      <c r="CXB117" s="608"/>
      <c r="CXC117" s="609"/>
      <c r="CXD117" s="609"/>
      <c r="CXE117" s="606" t="s">
        <v>1192</v>
      </c>
      <c r="CXF117" s="606"/>
      <c r="CXG117" s="606"/>
      <c r="CXH117" s="606"/>
      <c r="CXI117" s="607" t="s">
        <v>435</v>
      </c>
      <c r="CXJ117" s="608"/>
      <c r="CXK117" s="609"/>
      <c r="CXL117" s="609"/>
      <c r="CXM117" s="606" t="s">
        <v>1192</v>
      </c>
      <c r="CXN117" s="606"/>
      <c r="CXO117" s="606"/>
      <c r="CXP117" s="606"/>
      <c r="CXQ117" s="607" t="s">
        <v>435</v>
      </c>
      <c r="CXR117" s="608"/>
      <c r="CXS117" s="609"/>
      <c r="CXT117" s="609"/>
      <c r="CXU117" s="606" t="s">
        <v>1192</v>
      </c>
      <c r="CXV117" s="606"/>
      <c r="CXW117" s="606"/>
      <c r="CXX117" s="606"/>
      <c r="CXY117" s="607" t="s">
        <v>435</v>
      </c>
      <c r="CXZ117" s="608"/>
      <c r="CYA117" s="609"/>
      <c r="CYB117" s="609"/>
      <c r="CYC117" s="606" t="s">
        <v>1192</v>
      </c>
      <c r="CYD117" s="606"/>
      <c r="CYE117" s="606"/>
      <c r="CYF117" s="606"/>
      <c r="CYG117" s="607" t="s">
        <v>435</v>
      </c>
      <c r="CYH117" s="608"/>
      <c r="CYI117" s="609"/>
      <c r="CYJ117" s="609"/>
      <c r="CYK117" s="606" t="s">
        <v>1192</v>
      </c>
      <c r="CYL117" s="606"/>
      <c r="CYM117" s="606"/>
      <c r="CYN117" s="606"/>
      <c r="CYO117" s="607" t="s">
        <v>435</v>
      </c>
      <c r="CYP117" s="608"/>
      <c r="CYQ117" s="609"/>
      <c r="CYR117" s="609"/>
      <c r="CYS117" s="606" t="s">
        <v>1192</v>
      </c>
      <c r="CYT117" s="606"/>
      <c r="CYU117" s="606"/>
      <c r="CYV117" s="606"/>
      <c r="CYW117" s="607" t="s">
        <v>435</v>
      </c>
      <c r="CYX117" s="608"/>
      <c r="CYY117" s="609"/>
      <c r="CYZ117" s="609"/>
      <c r="CZA117" s="606" t="s">
        <v>1192</v>
      </c>
      <c r="CZB117" s="606"/>
      <c r="CZC117" s="606"/>
      <c r="CZD117" s="606"/>
      <c r="CZE117" s="607" t="s">
        <v>435</v>
      </c>
      <c r="CZF117" s="608"/>
      <c r="CZG117" s="609"/>
      <c r="CZH117" s="609"/>
      <c r="CZI117" s="606" t="s">
        <v>1192</v>
      </c>
      <c r="CZJ117" s="606"/>
      <c r="CZK117" s="606"/>
      <c r="CZL117" s="606"/>
      <c r="CZM117" s="607" t="s">
        <v>435</v>
      </c>
      <c r="CZN117" s="608"/>
      <c r="CZO117" s="609"/>
      <c r="CZP117" s="609"/>
      <c r="CZQ117" s="606" t="s">
        <v>1192</v>
      </c>
      <c r="CZR117" s="606"/>
      <c r="CZS117" s="606"/>
      <c r="CZT117" s="606"/>
      <c r="CZU117" s="607" t="s">
        <v>435</v>
      </c>
      <c r="CZV117" s="608"/>
      <c r="CZW117" s="609"/>
      <c r="CZX117" s="609"/>
      <c r="CZY117" s="606" t="s">
        <v>1192</v>
      </c>
      <c r="CZZ117" s="606"/>
      <c r="DAA117" s="606"/>
      <c r="DAB117" s="606"/>
      <c r="DAC117" s="607" t="s">
        <v>435</v>
      </c>
      <c r="DAD117" s="608"/>
      <c r="DAE117" s="609"/>
      <c r="DAF117" s="609"/>
      <c r="DAG117" s="606" t="s">
        <v>1192</v>
      </c>
      <c r="DAH117" s="606"/>
      <c r="DAI117" s="606"/>
      <c r="DAJ117" s="606"/>
      <c r="DAK117" s="607" t="s">
        <v>435</v>
      </c>
      <c r="DAL117" s="608"/>
      <c r="DAM117" s="609"/>
      <c r="DAN117" s="609"/>
      <c r="DAO117" s="606" t="s">
        <v>1192</v>
      </c>
      <c r="DAP117" s="606"/>
      <c r="DAQ117" s="606"/>
      <c r="DAR117" s="606"/>
      <c r="DAS117" s="607" t="s">
        <v>435</v>
      </c>
      <c r="DAT117" s="608"/>
      <c r="DAU117" s="609"/>
      <c r="DAV117" s="609"/>
      <c r="DAW117" s="606" t="s">
        <v>1192</v>
      </c>
      <c r="DAX117" s="606"/>
      <c r="DAY117" s="606"/>
      <c r="DAZ117" s="606"/>
      <c r="DBA117" s="607" t="s">
        <v>435</v>
      </c>
      <c r="DBB117" s="608"/>
      <c r="DBC117" s="609"/>
      <c r="DBD117" s="609"/>
      <c r="DBE117" s="606" t="s">
        <v>1192</v>
      </c>
      <c r="DBF117" s="606"/>
      <c r="DBG117" s="606"/>
      <c r="DBH117" s="606"/>
      <c r="DBI117" s="607" t="s">
        <v>435</v>
      </c>
      <c r="DBJ117" s="608"/>
      <c r="DBK117" s="609"/>
      <c r="DBL117" s="609"/>
      <c r="DBM117" s="606" t="s">
        <v>1192</v>
      </c>
      <c r="DBN117" s="606"/>
      <c r="DBO117" s="606"/>
      <c r="DBP117" s="606"/>
      <c r="DBQ117" s="607" t="s">
        <v>435</v>
      </c>
      <c r="DBR117" s="608"/>
      <c r="DBS117" s="609"/>
      <c r="DBT117" s="609"/>
      <c r="DBU117" s="606" t="s">
        <v>1192</v>
      </c>
      <c r="DBV117" s="606"/>
      <c r="DBW117" s="606"/>
      <c r="DBX117" s="606"/>
      <c r="DBY117" s="607" t="s">
        <v>435</v>
      </c>
      <c r="DBZ117" s="608"/>
      <c r="DCA117" s="609"/>
      <c r="DCB117" s="609"/>
      <c r="DCC117" s="606" t="s">
        <v>1192</v>
      </c>
      <c r="DCD117" s="606"/>
      <c r="DCE117" s="606"/>
      <c r="DCF117" s="606"/>
      <c r="DCG117" s="607" t="s">
        <v>435</v>
      </c>
      <c r="DCH117" s="608"/>
      <c r="DCI117" s="609"/>
      <c r="DCJ117" s="609"/>
      <c r="DCK117" s="606" t="s">
        <v>1192</v>
      </c>
      <c r="DCL117" s="606"/>
      <c r="DCM117" s="606"/>
      <c r="DCN117" s="606"/>
      <c r="DCO117" s="607" t="s">
        <v>435</v>
      </c>
      <c r="DCP117" s="608"/>
      <c r="DCQ117" s="609"/>
      <c r="DCR117" s="609"/>
      <c r="DCS117" s="606" t="s">
        <v>1192</v>
      </c>
      <c r="DCT117" s="606"/>
      <c r="DCU117" s="606"/>
      <c r="DCV117" s="606"/>
      <c r="DCW117" s="607" t="s">
        <v>435</v>
      </c>
      <c r="DCX117" s="608"/>
      <c r="DCY117" s="609"/>
      <c r="DCZ117" s="609"/>
      <c r="DDA117" s="606" t="s">
        <v>1192</v>
      </c>
      <c r="DDB117" s="606"/>
      <c r="DDC117" s="606"/>
      <c r="DDD117" s="606"/>
      <c r="DDE117" s="607" t="s">
        <v>435</v>
      </c>
      <c r="DDF117" s="608"/>
      <c r="DDG117" s="609"/>
      <c r="DDH117" s="609"/>
      <c r="DDI117" s="606" t="s">
        <v>1192</v>
      </c>
      <c r="DDJ117" s="606"/>
      <c r="DDK117" s="606"/>
      <c r="DDL117" s="606"/>
      <c r="DDM117" s="607" t="s">
        <v>435</v>
      </c>
      <c r="DDN117" s="608"/>
      <c r="DDO117" s="609"/>
      <c r="DDP117" s="609"/>
      <c r="DDQ117" s="606" t="s">
        <v>1192</v>
      </c>
      <c r="DDR117" s="606"/>
      <c r="DDS117" s="606"/>
      <c r="DDT117" s="606"/>
      <c r="DDU117" s="607" t="s">
        <v>435</v>
      </c>
      <c r="DDV117" s="608"/>
      <c r="DDW117" s="609"/>
      <c r="DDX117" s="609"/>
      <c r="DDY117" s="606" t="s">
        <v>1192</v>
      </c>
      <c r="DDZ117" s="606"/>
      <c r="DEA117" s="606"/>
      <c r="DEB117" s="606"/>
      <c r="DEC117" s="607" t="s">
        <v>435</v>
      </c>
      <c r="DED117" s="608"/>
      <c r="DEE117" s="609"/>
      <c r="DEF117" s="609"/>
      <c r="DEG117" s="606" t="s">
        <v>1192</v>
      </c>
      <c r="DEH117" s="606"/>
      <c r="DEI117" s="606"/>
      <c r="DEJ117" s="606"/>
      <c r="DEK117" s="607" t="s">
        <v>435</v>
      </c>
      <c r="DEL117" s="608"/>
      <c r="DEM117" s="609"/>
      <c r="DEN117" s="609"/>
      <c r="DEO117" s="606" t="s">
        <v>1192</v>
      </c>
      <c r="DEP117" s="606"/>
      <c r="DEQ117" s="606"/>
      <c r="DER117" s="606"/>
      <c r="DES117" s="607" t="s">
        <v>435</v>
      </c>
      <c r="DET117" s="608"/>
      <c r="DEU117" s="609"/>
      <c r="DEV117" s="609"/>
      <c r="DEW117" s="606" t="s">
        <v>1192</v>
      </c>
      <c r="DEX117" s="606"/>
      <c r="DEY117" s="606"/>
      <c r="DEZ117" s="606"/>
      <c r="DFA117" s="607" t="s">
        <v>435</v>
      </c>
      <c r="DFB117" s="608"/>
      <c r="DFC117" s="609"/>
      <c r="DFD117" s="609"/>
      <c r="DFE117" s="606" t="s">
        <v>1192</v>
      </c>
      <c r="DFF117" s="606"/>
      <c r="DFG117" s="606"/>
      <c r="DFH117" s="606"/>
      <c r="DFI117" s="607" t="s">
        <v>435</v>
      </c>
      <c r="DFJ117" s="608"/>
      <c r="DFK117" s="609"/>
      <c r="DFL117" s="609"/>
      <c r="DFM117" s="606" t="s">
        <v>1192</v>
      </c>
      <c r="DFN117" s="606"/>
      <c r="DFO117" s="606"/>
      <c r="DFP117" s="606"/>
      <c r="DFQ117" s="607" t="s">
        <v>435</v>
      </c>
      <c r="DFR117" s="608"/>
      <c r="DFS117" s="609"/>
      <c r="DFT117" s="609"/>
      <c r="DFU117" s="606" t="s">
        <v>1192</v>
      </c>
      <c r="DFV117" s="606"/>
      <c r="DFW117" s="606"/>
      <c r="DFX117" s="606"/>
      <c r="DFY117" s="607" t="s">
        <v>435</v>
      </c>
      <c r="DFZ117" s="608"/>
      <c r="DGA117" s="609"/>
      <c r="DGB117" s="609"/>
      <c r="DGC117" s="606" t="s">
        <v>1192</v>
      </c>
      <c r="DGD117" s="606"/>
      <c r="DGE117" s="606"/>
      <c r="DGF117" s="606"/>
      <c r="DGG117" s="607" t="s">
        <v>435</v>
      </c>
      <c r="DGH117" s="608"/>
      <c r="DGI117" s="609"/>
      <c r="DGJ117" s="609"/>
      <c r="DGK117" s="606" t="s">
        <v>1192</v>
      </c>
      <c r="DGL117" s="606"/>
      <c r="DGM117" s="606"/>
      <c r="DGN117" s="606"/>
      <c r="DGO117" s="607" t="s">
        <v>435</v>
      </c>
      <c r="DGP117" s="608"/>
      <c r="DGQ117" s="609"/>
      <c r="DGR117" s="609"/>
      <c r="DGS117" s="606" t="s">
        <v>1192</v>
      </c>
      <c r="DGT117" s="606"/>
      <c r="DGU117" s="606"/>
      <c r="DGV117" s="606"/>
      <c r="DGW117" s="607" t="s">
        <v>435</v>
      </c>
      <c r="DGX117" s="608"/>
      <c r="DGY117" s="609"/>
      <c r="DGZ117" s="609"/>
      <c r="DHA117" s="606" t="s">
        <v>1192</v>
      </c>
      <c r="DHB117" s="606"/>
      <c r="DHC117" s="606"/>
      <c r="DHD117" s="606"/>
      <c r="DHE117" s="607" t="s">
        <v>435</v>
      </c>
      <c r="DHF117" s="608"/>
      <c r="DHG117" s="609"/>
      <c r="DHH117" s="609"/>
      <c r="DHI117" s="606" t="s">
        <v>1192</v>
      </c>
      <c r="DHJ117" s="606"/>
      <c r="DHK117" s="606"/>
      <c r="DHL117" s="606"/>
      <c r="DHM117" s="607" t="s">
        <v>435</v>
      </c>
      <c r="DHN117" s="608"/>
      <c r="DHO117" s="609"/>
      <c r="DHP117" s="609"/>
      <c r="DHQ117" s="606" t="s">
        <v>1192</v>
      </c>
      <c r="DHR117" s="606"/>
      <c r="DHS117" s="606"/>
      <c r="DHT117" s="606"/>
      <c r="DHU117" s="607" t="s">
        <v>435</v>
      </c>
      <c r="DHV117" s="608"/>
      <c r="DHW117" s="609"/>
      <c r="DHX117" s="609"/>
      <c r="DHY117" s="606" t="s">
        <v>1192</v>
      </c>
      <c r="DHZ117" s="606"/>
      <c r="DIA117" s="606"/>
      <c r="DIB117" s="606"/>
      <c r="DIC117" s="607" t="s">
        <v>435</v>
      </c>
      <c r="DID117" s="608"/>
      <c r="DIE117" s="609"/>
      <c r="DIF117" s="609"/>
      <c r="DIG117" s="606" t="s">
        <v>1192</v>
      </c>
      <c r="DIH117" s="606"/>
      <c r="DII117" s="606"/>
      <c r="DIJ117" s="606"/>
      <c r="DIK117" s="607" t="s">
        <v>435</v>
      </c>
      <c r="DIL117" s="608"/>
      <c r="DIM117" s="609"/>
      <c r="DIN117" s="609"/>
      <c r="DIO117" s="606" t="s">
        <v>1192</v>
      </c>
      <c r="DIP117" s="606"/>
      <c r="DIQ117" s="606"/>
      <c r="DIR117" s="606"/>
      <c r="DIS117" s="607" t="s">
        <v>435</v>
      </c>
      <c r="DIT117" s="608"/>
      <c r="DIU117" s="609"/>
      <c r="DIV117" s="609"/>
      <c r="DIW117" s="606" t="s">
        <v>1192</v>
      </c>
      <c r="DIX117" s="606"/>
      <c r="DIY117" s="606"/>
      <c r="DIZ117" s="606"/>
      <c r="DJA117" s="607" t="s">
        <v>435</v>
      </c>
      <c r="DJB117" s="608"/>
      <c r="DJC117" s="609"/>
      <c r="DJD117" s="609"/>
      <c r="DJE117" s="606" t="s">
        <v>1192</v>
      </c>
      <c r="DJF117" s="606"/>
      <c r="DJG117" s="606"/>
      <c r="DJH117" s="606"/>
      <c r="DJI117" s="607" t="s">
        <v>435</v>
      </c>
      <c r="DJJ117" s="608"/>
      <c r="DJK117" s="609"/>
      <c r="DJL117" s="609"/>
      <c r="DJM117" s="606" t="s">
        <v>1192</v>
      </c>
      <c r="DJN117" s="606"/>
      <c r="DJO117" s="606"/>
      <c r="DJP117" s="606"/>
      <c r="DJQ117" s="607" t="s">
        <v>435</v>
      </c>
      <c r="DJR117" s="608"/>
      <c r="DJS117" s="609"/>
      <c r="DJT117" s="609"/>
      <c r="DJU117" s="606" t="s">
        <v>1192</v>
      </c>
      <c r="DJV117" s="606"/>
      <c r="DJW117" s="606"/>
      <c r="DJX117" s="606"/>
      <c r="DJY117" s="607" t="s">
        <v>435</v>
      </c>
      <c r="DJZ117" s="608"/>
      <c r="DKA117" s="609"/>
      <c r="DKB117" s="609"/>
      <c r="DKC117" s="606" t="s">
        <v>1192</v>
      </c>
      <c r="DKD117" s="606"/>
      <c r="DKE117" s="606"/>
      <c r="DKF117" s="606"/>
      <c r="DKG117" s="607" t="s">
        <v>435</v>
      </c>
      <c r="DKH117" s="608"/>
      <c r="DKI117" s="609"/>
      <c r="DKJ117" s="609"/>
      <c r="DKK117" s="606" t="s">
        <v>1192</v>
      </c>
      <c r="DKL117" s="606"/>
      <c r="DKM117" s="606"/>
      <c r="DKN117" s="606"/>
      <c r="DKO117" s="607" t="s">
        <v>435</v>
      </c>
      <c r="DKP117" s="608"/>
      <c r="DKQ117" s="609"/>
      <c r="DKR117" s="609"/>
      <c r="DKS117" s="606" t="s">
        <v>1192</v>
      </c>
      <c r="DKT117" s="606"/>
      <c r="DKU117" s="606"/>
      <c r="DKV117" s="606"/>
      <c r="DKW117" s="607" t="s">
        <v>435</v>
      </c>
      <c r="DKX117" s="608"/>
      <c r="DKY117" s="609"/>
      <c r="DKZ117" s="609"/>
      <c r="DLA117" s="606" t="s">
        <v>1192</v>
      </c>
      <c r="DLB117" s="606"/>
      <c r="DLC117" s="606"/>
      <c r="DLD117" s="606"/>
      <c r="DLE117" s="607" t="s">
        <v>435</v>
      </c>
      <c r="DLF117" s="608"/>
      <c r="DLG117" s="609"/>
      <c r="DLH117" s="609"/>
      <c r="DLI117" s="606" t="s">
        <v>1192</v>
      </c>
      <c r="DLJ117" s="606"/>
      <c r="DLK117" s="606"/>
      <c r="DLL117" s="606"/>
      <c r="DLM117" s="607" t="s">
        <v>435</v>
      </c>
      <c r="DLN117" s="608"/>
      <c r="DLO117" s="609"/>
      <c r="DLP117" s="609"/>
      <c r="DLQ117" s="606" t="s">
        <v>1192</v>
      </c>
      <c r="DLR117" s="606"/>
      <c r="DLS117" s="606"/>
      <c r="DLT117" s="606"/>
      <c r="DLU117" s="607" t="s">
        <v>435</v>
      </c>
      <c r="DLV117" s="608"/>
      <c r="DLW117" s="609"/>
      <c r="DLX117" s="609"/>
      <c r="DLY117" s="606" t="s">
        <v>1192</v>
      </c>
      <c r="DLZ117" s="606"/>
      <c r="DMA117" s="606"/>
      <c r="DMB117" s="606"/>
      <c r="DMC117" s="607" t="s">
        <v>435</v>
      </c>
      <c r="DMD117" s="608"/>
      <c r="DME117" s="609"/>
      <c r="DMF117" s="609"/>
      <c r="DMG117" s="606" t="s">
        <v>1192</v>
      </c>
      <c r="DMH117" s="606"/>
      <c r="DMI117" s="606"/>
      <c r="DMJ117" s="606"/>
      <c r="DMK117" s="607" t="s">
        <v>435</v>
      </c>
      <c r="DML117" s="608"/>
      <c r="DMM117" s="609"/>
      <c r="DMN117" s="609"/>
      <c r="DMO117" s="606" t="s">
        <v>1192</v>
      </c>
      <c r="DMP117" s="606"/>
      <c r="DMQ117" s="606"/>
      <c r="DMR117" s="606"/>
      <c r="DMS117" s="607" t="s">
        <v>435</v>
      </c>
      <c r="DMT117" s="608"/>
      <c r="DMU117" s="609"/>
      <c r="DMV117" s="609"/>
      <c r="DMW117" s="606" t="s">
        <v>1192</v>
      </c>
      <c r="DMX117" s="606"/>
      <c r="DMY117" s="606"/>
      <c r="DMZ117" s="606"/>
      <c r="DNA117" s="607" t="s">
        <v>435</v>
      </c>
      <c r="DNB117" s="608"/>
      <c r="DNC117" s="609"/>
      <c r="DND117" s="609"/>
      <c r="DNE117" s="606" t="s">
        <v>1192</v>
      </c>
      <c r="DNF117" s="606"/>
      <c r="DNG117" s="606"/>
      <c r="DNH117" s="606"/>
      <c r="DNI117" s="607" t="s">
        <v>435</v>
      </c>
      <c r="DNJ117" s="608"/>
      <c r="DNK117" s="609"/>
      <c r="DNL117" s="609"/>
      <c r="DNM117" s="606" t="s">
        <v>1192</v>
      </c>
      <c r="DNN117" s="606"/>
      <c r="DNO117" s="606"/>
      <c r="DNP117" s="606"/>
      <c r="DNQ117" s="607" t="s">
        <v>435</v>
      </c>
      <c r="DNR117" s="608"/>
      <c r="DNS117" s="609"/>
      <c r="DNT117" s="609"/>
      <c r="DNU117" s="606" t="s">
        <v>1192</v>
      </c>
      <c r="DNV117" s="606"/>
      <c r="DNW117" s="606"/>
      <c r="DNX117" s="606"/>
      <c r="DNY117" s="607" t="s">
        <v>435</v>
      </c>
      <c r="DNZ117" s="608"/>
      <c r="DOA117" s="609"/>
      <c r="DOB117" s="609"/>
      <c r="DOC117" s="606" t="s">
        <v>1192</v>
      </c>
      <c r="DOD117" s="606"/>
      <c r="DOE117" s="606"/>
      <c r="DOF117" s="606"/>
      <c r="DOG117" s="607" t="s">
        <v>435</v>
      </c>
      <c r="DOH117" s="608"/>
      <c r="DOI117" s="609"/>
      <c r="DOJ117" s="609"/>
      <c r="DOK117" s="606" t="s">
        <v>1192</v>
      </c>
      <c r="DOL117" s="606"/>
      <c r="DOM117" s="606"/>
      <c r="DON117" s="606"/>
      <c r="DOO117" s="607" t="s">
        <v>435</v>
      </c>
      <c r="DOP117" s="608"/>
      <c r="DOQ117" s="609"/>
      <c r="DOR117" s="609"/>
      <c r="DOS117" s="606" t="s">
        <v>1192</v>
      </c>
      <c r="DOT117" s="606"/>
      <c r="DOU117" s="606"/>
      <c r="DOV117" s="606"/>
      <c r="DOW117" s="607" t="s">
        <v>435</v>
      </c>
      <c r="DOX117" s="608"/>
      <c r="DOY117" s="609"/>
      <c r="DOZ117" s="609"/>
      <c r="DPA117" s="606" t="s">
        <v>1192</v>
      </c>
      <c r="DPB117" s="606"/>
      <c r="DPC117" s="606"/>
      <c r="DPD117" s="606"/>
      <c r="DPE117" s="607" t="s">
        <v>435</v>
      </c>
      <c r="DPF117" s="608"/>
      <c r="DPG117" s="609"/>
      <c r="DPH117" s="609"/>
      <c r="DPI117" s="606" t="s">
        <v>1192</v>
      </c>
      <c r="DPJ117" s="606"/>
      <c r="DPK117" s="606"/>
      <c r="DPL117" s="606"/>
      <c r="DPM117" s="607" t="s">
        <v>435</v>
      </c>
      <c r="DPN117" s="608"/>
      <c r="DPO117" s="609"/>
      <c r="DPP117" s="609"/>
      <c r="DPQ117" s="606" t="s">
        <v>1192</v>
      </c>
      <c r="DPR117" s="606"/>
      <c r="DPS117" s="606"/>
      <c r="DPT117" s="606"/>
      <c r="DPU117" s="607" t="s">
        <v>435</v>
      </c>
      <c r="DPV117" s="608"/>
      <c r="DPW117" s="609"/>
      <c r="DPX117" s="609"/>
      <c r="DPY117" s="606" t="s">
        <v>1192</v>
      </c>
      <c r="DPZ117" s="606"/>
      <c r="DQA117" s="606"/>
      <c r="DQB117" s="606"/>
      <c r="DQC117" s="607" t="s">
        <v>435</v>
      </c>
      <c r="DQD117" s="608"/>
      <c r="DQE117" s="609"/>
      <c r="DQF117" s="609"/>
      <c r="DQG117" s="606" t="s">
        <v>1192</v>
      </c>
      <c r="DQH117" s="606"/>
      <c r="DQI117" s="606"/>
      <c r="DQJ117" s="606"/>
      <c r="DQK117" s="607" t="s">
        <v>435</v>
      </c>
      <c r="DQL117" s="608"/>
      <c r="DQM117" s="609"/>
      <c r="DQN117" s="609"/>
      <c r="DQO117" s="606" t="s">
        <v>1192</v>
      </c>
      <c r="DQP117" s="606"/>
      <c r="DQQ117" s="606"/>
      <c r="DQR117" s="606"/>
      <c r="DQS117" s="607" t="s">
        <v>435</v>
      </c>
      <c r="DQT117" s="608"/>
      <c r="DQU117" s="609"/>
      <c r="DQV117" s="609"/>
      <c r="DQW117" s="606" t="s">
        <v>1192</v>
      </c>
      <c r="DQX117" s="606"/>
      <c r="DQY117" s="606"/>
      <c r="DQZ117" s="606"/>
      <c r="DRA117" s="607" t="s">
        <v>435</v>
      </c>
      <c r="DRB117" s="608"/>
      <c r="DRC117" s="609"/>
      <c r="DRD117" s="609"/>
      <c r="DRE117" s="606" t="s">
        <v>1192</v>
      </c>
      <c r="DRF117" s="606"/>
      <c r="DRG117" s="606"/>
      <c r="DRH117" s="606"/>
      <c r="DRI117" s="607" t="s">
        <v>435</v>
      </c>
      <c r="DRJ117" s="608"/>
      <c r="DRK117" s="609"/>
      <c r="DRL117" s="609"/>
      <c r="DRM117" s="606" t="s">
        <v>1192</v>
      </c>
      <c r="DRN117" s="606"/>
      <c r="DRO117" s="606"/>
      <c r="DRP117" s="606"/>
      <c r="DRQ117" s="607" t="s">
        <v>435</v>
      </c>
      <c r="DRR117" s="608"/>
      <c r="DRS117" s="609"/>
      <c r="DRT117" s="609"/>
      <c r="DRU117" s="606" t="s">
        <v>1192</v>
      </c>
      <c r="DRV117" s="606"/>
      <c r="DRW117" s="606"/>
      <c r="DRX117" s="606"/>
      <c r="DRY117" s="607" t="s">
        <v>435</v>
      </c>
      <c r="DRZ117" s="608"/>
      <c r="DSA117" s="609"/>
      <c r="DSB117" s="609"/>
      <c r="DSC117" s="606" t="s">
        <v>1192</v>
      </c>
      <c r="DSD117" s="606"/>
      <c r="DSE117" s="606"/>
      <c r="DSF117" s="606"/>
      <c r="DSG117" s="607" t="s">
        <v>435</v>
      </c>
      <c r="DSH117" s="608"/>
      <c r="DSI117" s="609"/>
      <c r="DSJ117" s="609"/>
      <c r="DSK117" s="606" t="s">
        <v>1192</v>
      </c>
      <c r="DSL117" s="606"/>
      <c r="DSM117" s="606"/>
      <c r="DSN117" s="606"/>
      <c r="DSO117" s="607" t="s">
        <v>435</v>
      </c>
      <c r="DSP117" s="608"/>
      <c r="DSQ117" s="609"/>
      <c r="DSR117" s="609"/>
      <c r="DSS117" s="606" t="s">
        <v>1192</v>
      </c>
      <c r="DST117" s="606"/>
      <c r="DSU117" s="606"/>
      <c r="DSV117" s="606"/>
      <c r="DSW117" s="607" t="s">
        <v>435</v>
      </c>
      <c r="DSX117" s="608"/>
      <c r="DSY117" s="609"/>
      <c r="DSZ117" s="609"/>
      <c r="DTA117" s="606" t="s">
        <v>1192</v>
      </c>
      <c r="DTB117" s="606"/>
      <c r="DTC117" s="606"/>
      <c r="DTD117" s="606"/>
      <c r="DTE117" s="607" t="s">
        <v>435</v>
      </c>
      <c r="DTF117" s="608"/>
      <c r="DTG117" s="609"/>
      <c r="DTH117" s="609"/>
      <c r="DTI117" s="606" t="s">
        <v>1192</v>
      </c>
      <c r="DTJ117" s="606"/>
      <c r="DTK117" s="606"/>
      <c r="DTL117" s="606"/>
      <c r="DTM117" s="607" t="s">
        <v>435</v>
      </c>
      <c r="DTN117" s="608"/>
      <c r="DTO117" s="609"/>
      <c r="DTP117" s="609"/>
      <c r="DTQ117" s="606" t="s">
        <v>1192</v>
      </c>
      <c r="DTR117" s="606"/>
      <c r="DTS117" s="606"/>
      <c r="DTT117" s="606"/>
      <c r="DTU117" s="607" t="s">
        <v>435</v>
      </c>
      <c r="DTV117" s="608"/>
      <c r="DTW117" s="609"/>
      <c r="DTX117" s="609"/>
      <c r="DTY117" s="606" t="s">
        <v>1192</v>
      </c>
      <c r="DTZ117" s="606"/>
      <c r="DUA117" s="606"/>
      <c r="DUB117" s="606"/>
      <c r="DUC117" s="607" t="s">
        <v>435</v>
      </c>
      <c r="DUD117" s="608"/>
      <c r="DUE117" s="609"/>
      <c r="DUF117" s="609"/>
      <c r="DUG117" s="606" t="s">
        <v>1192</v>
      </c>
      <c r="DUH117" s="606"/>
      <c r="DUI117" s="606"/>
      <c r="DUJ117" s="606"/>
      <c r="DUK117" s="607" t="s">
        <v>435</v>
      </c>
      <c r="DUL117" s="608"/>
      <c r="DUM117" s="609"/>
      <c r="DUN117" s="609"/>
      <c r="DUO117" s="606" t="s">
        <v>1192</v>
      </c>
      <c r="DUP117" s="606"/>
      <c r="DUQ117" s="606"/>
      <c r="DUR117" s="606"/>
      <c r="DUS117" s="607" t="s">
        <v>435</v>
      </c>
      <c r="DUT117" s="608"/>
      <c r="DUU117" s="609"/>
      <c r="DUV117" s="609"/>
      <c r="DUW117" s="606" t="s">
        <v>1192</v>
      </c>
      <c r="DUX117" s="606"/>
      <c r="DUY117" s="606"/>
      <c r="DUZ117" s="606"/>
      <c r="DVA117" s="607" t="s">
        <v>435</v>
      </c>
      <c r="DVB117" s="608"/>
      <c r="DVC117" s="609"/>
      <c r="DVD117" s="609"/>
      <c r="DVE117" s="606" t="s">
        <v>1192</v>
      </c>
      <c r="DVF117" s="606"/>
      <c r="DVG117" s="606"/>
      <c r="DVH117" s="606"/>
      <c r="DVI117" s="607" t="s">
        <v>435</v>
      </c>
      <c r="DVJ117" s="608"/>
      <c r="DVK117" s="609"/>
      <c r="DVL117" s="609"/>
      <c r="DVM117" s="606" t="s">
        <v>1192</v>
      </c>
      <c r="DVN117" s="606"/>
      <c r="DVO117" s="606"/>
      <c r="DVP117" s="606"/>
      <c r="DVQ117" s="607" t="s">
        <v>435</v>
      </c>
      <c r="DVR117" s="608"/>
      <c r="DVS117" s="609"/>
      <c r="DVT117" s="609"/>
      <c r="DVU117" s="606" t="s">
        <v>1192</v>
      </c>
      <c r="DVV117" s="606"/>
      <c r="DVW117" s="606"/>
      <c r="DVX117" s="606"/>
      <c r="DVY117" s="607" t="s">
        <v>435</v>
      </c>
      <c r="DVZ117" s="608"/>
      <c r="DWA117" s="609"/>
      <c r="DWB117" s="609"/>
      <c r="DWC117" s="606" t="s">
        <v>1192</v>
      </c>
      <c r="DWD117" s="606"/>
      <c r="DWE117" s="606"/>
      <c r="DWF117" s="606"/>
      <c r="DWG117" s="607" t="s">
        <v>435</v>
      </c>
      <c r="DWH117" s="608"/>
      <c r="DWI117" s="609"/>
      <c r="DWJ117" s="609"/>
      <c r="DWK117" s="606" t="s">
        <v>1192</v>
      </c>
      <c r="DWL117" s="606"/>
      <c r="DWM117" s="606"/>
      <c r="DWN117" s="606"/>
      <c r="DWO117" s="607" t="s">
        <v>435</v>
      </c>
      <c r="DWP117" s="608"/>
      <c r="DWQ117" s="609"/>
      <c r="DWR117" s="609"/>
      <c r="DWS117" s="606" t="s">
        <v>1192</v>
      </c>
      <c r="DWT117" s="606"/>
      <c r="DWU117" s="606"/>
      <c r="DWV117" s="606"/>
      <c r="DWW117" s="607" t="s">
        <v>435</v>
      </c>
      <c r="DWX117" s="608"/>
      <c r="DWY117" s="609"/>
      <c r="DWZ117" s="609"/>
      <c r="DXA117" s="606" t="s">
        <v>1192</v>
      </c>
      <c r="DXB117" s="606"/>
      <c r="DXC117" s="606"/>
      <c r="DXD117" s="606"/>
      <c r="DXE117" s="607" t="s">
        <v>435</v>
      </c>
      <c r="DXF117" s="608"/>
      <c r="DXG117" s="609"/>
      <c r="DXH117" s="609"/>
      <c r="DXI117" s="606" t="s">
        <v>1192</v>
      </c>
      <c r="DXJ117" s="606"/>
      <c r="DXK117" s="606"/>
      <c r="DXL117" s="606"/>
      <c r="DXM117" s="607" t="s">
        <v>435</v>
      </c>
      <c r="DXN117" s="608"/>
      <c r="DXO117" s="609"/>
      <c r="DXP117" s="609"/>
      <c r="DXQ117" s="606" t="s">
        <v>1192</v>
      </c>
      <c r="DXR117" s="606"/>
      <c r="DXS117" s="606"/>
      <c r="DXT117" s="606"/>
      <c r="DXU117" s="607" t="s">
        <v>435</v>
      </c>
      <c r="DXV117" s="608"/>
      <c r="DXW117" s="609"/>
      <c r="DXX117" s="609"/>
      <c r="DXY117" s="606" t="s">
        <v>1192</v>
      </c>
      <c r="DXZ117" s="606"/>
      <c r="DYA117" s="606"/>
      <c r="DYB117" s="606"/>
      <c r="DYC117" s="607" t="s">
        <v>435</v>
      </c>
      <c r="DYD117" s="608"/>
      <c r="DYE117" s="609"/>
      <c r="DYF117" s="609"/>
      <c r="DYG117" s="606" t="s">
        <v>1192</v>
      </c>
      <c r="DYH117" s="606"/>
      <c r="DYI117" s="606"/>
      <c r="DYJ117" s="606"/>
      <c r="DYK117" s="607" t="s">
        <v>435</v>
      </c>
      <c r="DYL117" s="608"/>
      <c r="DYM117" s="609"/>
      <c r="DYN117" s="609"/>
      <c r="DYO117" s="606" t="s">
        <v>1192</v>
      </c>
      <c r="DYP117" s="606"/>
      <c r="DYQ117" s="606"/>
      <c r="DYR117" s="606"/>
      <c r="DYS117" s="607" t="s">
        <v>435</v>
      </c>
      <c r="DYT117" s="608"/>
      <c r="DYU117" s="609"/>
      <c r="DYV117" s="609"/>
      <c r="DYW117" s="606" t="s">
        <v>1192</v>
      </c>
      <c r="DYX117" s="606"/>
      <c r="DYY117" s="606"/>
      <c r="DYZ117" s="606"/>
      <c r="DZA117" s="607" t="s">
        <v>435</v>
      </c>
      <c r="DZB117" s="608"/>
      <c r="DZC117" s="609"/>
      <c r="DZD117" s="609"/>
      <c r="DZE117" s="606" t="s">
        <v>1192</v>
      </c>
      <c r="DZF117" s="606"/>
      <c r="DZG117" s="606"/>
      <c r="DZH117" s="606"/>
      <c r="DZI117" s="607" t="s">
        <v>435</v>
      </c>
      <c r="DZJ117" s="608"/>
      <c r="DZK117" s="609"/>
      <c r="DZL117" s="609"/>
      <c r="DZM117" s="606" t="s">
        <v>1192</v>
      </c>
      <c r="DZN117" s="606"/>
      <c r="DZO117" s="606"/>
      <c r="DZP117" s="606"/>
      <c r="DZQ117" s="607" t="s">
        <v>435</v>
      </c>
      <c r="DZR117" s="608"/>
      <c r="DZS117" s="609"/>
      <c r="DZT117" s="609"/>
      <c r="DZU117" s="606" t="s">
        <v>1192</v>
      </c>
      <c r="DZV117" s="606"/>
      <c r="DZW117" s="606"/>
      <c r="DZX117" s="606"/>
      <c r="DZY117" s="607" t="s">
        <v>435</v>
      </c>
      <c r="DZZ117" s="608"/>
      <c r="EAA117" s="609"/>
      <c r="EAB117" s="609"/>
      <c r="EAC117" s="606" t="s">
        <v>1192</v>
      </c>
      <c r="EAD117" s="606"/>
      <c r="EAE117" s="606"/>
      <c r="EAF117" s="606"/>
      <c r="EAG117" s="607" t="s">
        <v>435</v>
      </c>
      <c r="EAH117" s="608"/>
      <c r="EAI117" s="609"/>
      <c r="EAJ117" s="609"/>
      <c r="EAK117" s="606" t="s">
        <v>1192</v>
      </c>
      <c r="EAL117" s="606"/>
      <c r="EAM117" s="606"/>
      <c r="EAN117" s="606"/>
      <c r="EAO117" s="607" t="s">
        <v>435</v>
      </c>
      <c r="EAP117" s="608"/>
      <c r="EAQ117" s="609"/>
      <c r="EAR117" s="609"/>
      <c r="EAS117" s="606" t="s">
        <v>1192</v>
      </c>
      <c r="EAT117" s="606"/>
      <c r="EAU117" s="606"/>
      <c r="EAV117" s="606"/>
      <c r="EAW117" s="607" t="s">
        <v>435</v>
      </c>
      <c r="EAX117" s="608"/>
      <c r="EAY117" s="609"/>
      <c r="EAZ117" s="609"/>
      <c r="EBA117" s="606" t="s">
        <v>1192</v>
      </c>
      <c r="EBB117" s="606"/>
      <c r="EBC117" s="606"/>
      <c r="EBD117" s="606"/>
      <c r="EBE117" s="607" t="s">
        <v>435</v>
      </c>
      <c r="EBF117" s="608"/>
      <c r="EBG117" s="609"/>
      <c r="EBH117" s="609"/>
      <c r="EBI117" s="606" t="s">
        <v>1192</v>
      </c>
      <c r="EBJ117" s="606"/>
      <c r="EBK117" s="606"/>
      <c r="EBL117" s="606"/>
      <c r="EBM117" s="607" t="s">
        <v>435</v>
      </c>
      <c r="EBN117" s="608"/>
      <c r="EBO117" s="609"/>
      <c r="EBP117" s="609"/>
      <c r="EBQ117" s="606" t="s">
        <v>1192</v>
      </c>
      <c r="EBR117" s="606"/>
      <c r="EBS117" s="606"/>
      <c r="EBT117" s="606"/>
      <c r="EBU117" s="607" t="s">
        <v>435</v>
      </c>
      <c r="EBV117" s="608"/>
      <c r="EBW117" s="609"/>
      <c r="EBX117" s="609"/>
      <c r="EBY117" s="606" t="s">
        <v>1192</v>
      </c>
      <c r="EBZ117" s="606"/>
      <c r="ECA117" s="606"/>
      <c r="ECB117" s="606"/>
      <c r="ECC117" s="607" t="s">
        <v>435</v>
      </c>
      <c r="ECD117" s="608"/>
      <c r="ECE117" s="609"/>
      <c r="ECF117" s="609"/>
      <c r="ECG117" s="606" t="s">
        <v>1192</v>
      </c>
      <c r="ECH117" s="606"/>
      <c r="ECI117" s="606"/>
      <c r="ECJ117" s="606"/>
      <c r="ECK117" s="607" t="s">
        <v>435</v>
      </c>
      <c r="ECL117" s="608"/>
      <c r="ECM117" s="609"/>
      <c r="ECN117" s="609"/>
      <c r="ECO117" s="606" t="s">
        <v>1192</v>
      </c>
      <c r="ECP117" s="606"/>
      <c r="ECQ117" s="606"/>
      <c r="ECR117" s="606"/>
      <c r="ECS117" s="607" t="s">
        <v>435</v>
      </c>
      <c r="ECT117" s="608"/>
      <c r="ECU117" s="609"/>
      <c r="ECV117" s="609"/>
      <c r="ECW117" s="606" t="s">
        <v>1192</v>
      </c>
      <c r="ECX117" s="606"/>
      <c r="ECY117" s="606"/>
      <c r="ECZ117" s="606"/>
      <c r="EDA117" s="607" t="s">
        <v>435</v>
      </c>
      <c r="EDB117" s="608"/>
      <c r="EDC117" s="609"/>
      <c r="EDD117" s="609"/>
      <c r="EDE117" s="606" t="s">
        <v>1192</v>
      </c>
      <c r="EDF117" s="606"/>
      <c r="EDG117" s="606"/>
      <c r="EDH117" s="606"/>
      <c r="EDI117" s="607" t="s">
        <v>435</v>
      </c>
      <c r="EDJ117" s="608"/>
      <c r="EDK117" s="609"/>
      <c r="EDL117" s="609"/>
      <c r="EDM117" s="606" t="s">
        <v>1192</v>
      </c>
      <c r="EDN117" s="606"/>
      <c r="EDO117" s="606"/>
      <c r="EDP117" s="606"/>
      <c r="EDQ117" s="607" t="s">
        <v>435</v>
      </c>
      <c r="EDR117" s="608"/>
      <c r="EDS117" s="609"/>
      <c r="EDT117" s="609"/>
      <c r="EDU117" s="606" t="s">
        <v>1192</v>
      </c>
      <c r="EDV117" s="606"/>
      <c r="EDW117" s="606"/>
      <c r="EDX117" s="606"/>
      <c r="EDY117" s="607" t="s">
        <v>435</v>
      </c>
      <c r="EDZ117" s="608"/>
      <c r="EEA117" s="609"/>
      <c r="EEB117" s="609"/>
      <c r="EEC117" s="606" t="s">
        <v>1192</v>
      </c>
      <c r="EED117" s="606"/>
      <c r="EEE117" s="606"/>
      <c r="EEF117" s="606"/>
      <c r="EEG117" s="607" t="s">
        <v>435</v>
      </c>
      <c r="EEH117" s="608"/>
      <c r="EEI117" s="609"/>
      <c r="EEJ117" s="609"/>
      <c r="EEK117" s="606" t="s">
        <v>1192</v>
      </c>
      <c r="EEL117" s="606"/>
      <c r="EEM117" s="606"/>
      <c r="EEN117" s="606"/>
      <c r="EEO117" s="607" t="s">
        <v>435</v>
      </c>
      <c r="EEP117" s="608"/>
      <c r="EEQ117" s="609"/>
      <c r="EER117" s="609"/>
      <c r="EES117" s="606" t="s">
        <v>1192</v>
      </c>
      <c r="EET117" s="606"/>
      <c r="EEU117" s="606"/>
      <c r="EEV117" s="606"/>
      <c r="EEW117" s="607" t="s">
        <v>435</v>
      </c>
      <c r="EEX117" s="608"/>
      <c r="EEY117" s="609"/>
      <c r="EEZ117" s="609"/>
      <c r="EFA117" s="606" t="s">
        <v>1192</v>
      </c>
      <c r="EFB117" s="606"/>
      <c r="EFC117" s="606"/>
      <c r="EFD117" s="606"/>
      <c r="EFE117" s="607" t="s">
        <v>435</v>
      </c>
      <c r="EFF117" s="608"/>
      <c r="EFG117" s="609"/>
      <c r="EFH117" s="609"/>
      <c r="EFI117" s="606" t="s">
        <v>1192</v>
      </c>
      <c r="EFJ117" s="606"/>
      <c r="EFK117" s="606"/>
      <c r="EFL117" s="606"/>
      <c r="EFM117" s="607" t="s">
        <v>435</v>
      </c>
      <c r="EFN117" s="608"/>
      <c r="EFO117" s="609"/>
      <c r="EFP117" s="609"/>
      <c r="EFQ117" s="606" t="s">
        <v>1192</v>
      </c>
      <c r="EFR117" s="606"/>
      <c r="EFS117" s="606"/>
      <c r="EFT117" s="606"/>
      <c r="EFU117" s="607" t="s">
        <v>435</v>
      </c>
      <c r="EFV117" s="608"/>
      <c r="EFW117" s="609"/>
      <c r="EFX117" s="609"/>
      <c r="EFY117" s="606" t="s">
        <v>1192</v>
      </c>
      <c r="EFZ117" s="606"/>
      <c r="EGA117" s="606"/>
      <c r="EGB117" s="606"/>
      <c r="EGC117" s="607" t="s">
        <v>435</v>
      </c>
      <c r="EGD117" s="608"/>
      <c r="EGE117" s="609"/>
      <c r="EGF117" s="609"/>
      <c r="EGG117" s="606" t="s">
        <v>1192</v>
      </c>
      <c r="EGH117" s="606"/>
      <c r="EGI117" s="606"/>
      <c r="EGJ117" s="606"/>
      <c r="EGK117" s="607" t="s">
        <v>435</v>
      </c>
      <c r="EGL117" s="608"/>
      <c r="EGM117" s="609"/>
      <c r="EGN117" s="609"/>
      <c r="EGO117" s="606" t="s">
        <v>1192</v>
      </c>
      <c r="EGP117" s="606"/>
      <c r="EGQ117" s="606"/>
      <c r="EGR117" s="606"/>
      <c r="EGS117" s="607" t="s">
        <v>435</v>
      </c>
      <c r="EGT117" s="608"/>
      <c r="EGU117" s="609"/>
      <c r="EGV117" s="609"/>
      <c r="EGW117" s="606" t="s">
        <v>1192</v>
      </c>
      <c r="EGX117" s="606"/>
      <c r="EGY117" s="606"/>
      <c r="EGZ117" s="606"/>
      <c r="EHA117" s="607" t="s">
        <v>435</v>
      </c>
      <c r="EHB117" s="608"/>
      <c r="EHC117" s="609"/>
      <c r="EHD117" s="609"/>
      <c r="EHE117" s="606" t="s">
        <v>1192</v>
      </c>
      <c r="EHF117" s="606"/>
      <c r="EHG117" s="606"/>
      <c r="EHH117" s="606"/>
      <c r="EHI117" s="607" t="s">
        <v>435</v>
      </c>
      <c r="EHJ117" s="608"/>
      <c r="EHK117" s="609"/>
      <c r="EHL117" s="609"/>
      <c r="EHM117" s="606" t="s">
        <v>1192</v>
      </c>
      <c r="EHN117" s="606"/>
      <c r="EHO117" s="606"/>
      <c r="EHP117" s="606"/>
      <c r="EHQ117" s="607" t="s">
        <v>435</v>
      </c>
      <c r="EHR117" s="608"/>
      <c r="EHS117" s="609"/>
      <c r="EHT117" s="609"/>
      <c r="EHU117" s="606" t="s">
        <v>1192</v>
      </c>
      <c r="EHV117" s="606"/>
      <c r="EHW117" s="606"/>
      <c r="EHX117" s="606"/>
      <c r="EHY117" s="607" t="s">
        <v>435</v>
      </c>
      <c r="EHZ117" s="608"/>
      <c r="EIA117" s="609"/>
      <c r="EIB117" s="609"/>
      <c r="EIC117" s="606" t="s">
        <v>1192</v>
      </c>
      <c r="EID117" s="606"/>
      <c r="EIE117" s="606"/>
      <c r="EIF117" s="606"/>
      <c r="EIG117" s="607" t="s">
        <v>435</v>
      </c>
      <c r="EIH117" s="608"/>
      <c r="EII117" s="609"/>
      <c r="EIJ117" s="609"/>
      <c r="EIK117" s="606" t="s">
        <v>1192</v>
      </c>
      <c r="EIL117" s="606"/>
      <c r="EIM117" s="606"/>
      <c r="EIN117" s="606"/>
      <c r="EIO117" s="607" t="s">
        <v>435</v>
      </c>
      <c r="EIP117" s="608"/>
      <c r="EIQ117" s="609"/>
      <c r="EIR117" s="609"/>
      <c r="EIS117" s="606" t="s">
        <v>1192</v>
      </c>
      <c r="EIT117" s="606"/>
      <c r="EIU117" s="606"/>
      <c r="EIV117" s="606"/>
      <c r="EIW117" s="607" t="s">
        <v>435</v>
      </c>
      <c r="EIX117" s="608"/>
      <c r="EIY117" s="609"/>
      <c r="EIZ117" s="609"/>
      <c r="EJA117" s="606" t="s">
        <v>1192</v>
      </c>
      <c r="EJB117" s="606"/>
      <c r="EJC117" s="606"/>
      <c r="EJD117" s="606"/>
      <c r="EJE117" s="607" t="s">
        <v>435</v>
      </c>
      <c r="EJF117" s="608"/>
      <c r="EJG117" s="609"/>
      <c r="EJH117" s="609"/>
      <c r="EJI117" s="606" t="s">
        <v>1192</v>
      </c>
      <c r="EJJ117" s="606"/>
      <c r="EJK117" s="606"/>
      <c r="EJL117" s="606"/>
      <c r="EJM117" s="607" t="s">
        <v>435</v>
      </c>
      <c r="EJN117" s="608"/>
      <c r="EJO117" s="609"/>
      <c r="EJP117" s="609"/>
      <c r="EJQ117" s="606" t="s">
        <v>1192</v>
      </c>
      <c r="EJR117" s="606"/>
      <c r="EJS117" s="606"/>
      <c r="EJT117" s="606"/>
      <c r="EJU117" s="607" t="s">
        <v>435</v>
      </c>
      <c r="EJV117" s="608"/>
      <c r="EJW117" s="609"/>
      <c r="EJX117" s="609"/>
      <c r="EJY117" s="606" t="s">
        <v>1192</v>
      </c>
      <c r="EJZ117" s="606"/>
      <c r="EKA117" s="606"/>
      <c r="EKB117" s="606"/>
      <c r="EKC117" s="607" t="s">
        <v>435</v>
      </c>
      <c r="EKD117" s="608"/>
      <c r="EKE117" s="609"/>
      <c r="EKF117" s="609"/>
      <c r="EKG117" s="606" t="s">
        <v>1192</v>
      </c>
      <c r="EKH117" s="606"/>
      <c r="EKI117" s="606"/>
      <c r="EKJ117" s="606"/>
      <c r="EKK117" s="607" t="s">
        <v>435</v>
      </c>
      <c r="EKL117" s="608"/>
      <c r="EKM117" s="609"/>
      <c r="EKN117" s="609"/>
      <c r="EKO117" s="606" t="s">
        <v>1192</v>
      </c>
      <c r="EKP117" s="606"/>
      <c r="EKQ117" s="606"/>
      <c r="EKR117" s="606"/>
      <c r="EKS117" s="607" t="s">
        <v>435</v>
      </c>
      <c r="EKT117" s="608"/>
      <c r="EKU117" s="609"/>
      <c r="EKV117" s="609"/>
      <c r="EKW117" s="606" t="s">
        <v>1192</v>
      </c>
      <c r="EKX117" s="606"/>
      <c r="EKY117" s="606"/>
      <c r="EKZ117" s="606"/>
      <c r="ELA117" s="607" t="s">
        <v>435</v>
      </c>
      <c r="ELB117" s="608"/>
      <c r="ELC117" s="609"/>
      <c r="ELD117" s="609"/>
      <c r="ELE117" s="606" t="s">
        <v>1192</v>
      </c>
      <c r="ELF117" s="606"/>
      <c r="ELG117" s="606"/>
      <c r="ELH117" s="606"/>
      <c r="ELI117" s="607" t="s">
        <v>435</v>
      </c>
      <c r="ELJ117" s="608"/>
      <c r="ELK117" s="609"/>
      <c r="ELL117" s="609"/>
      <c r="ELM117" s="606" t="s">
        <v>1192</v>
      </c>
      <c r="ELN117" s="606"/>
      <c r="ELO117" s="606"/>
      <c r="ELP117" s="606"/>
      <c r="ELQ117" s="607" t="s">
        <v>435</v>
      </c>
      <c r="ELR117" s="608"/>
      <c r="ELS117" s="609"/>
      <c r="ELT117" s="609"/>
      <c r="ELU117" s="606" t="s">
        <v>1192</v>
      </c>
      <c r="ELV117" s="606"/>
      <c r="ELW117" s="606"/>
      <c r="ELX117" s="606"/>
      <c r="ELY117" s="607" t="s">
        <v>435</v>
      </c>
      <c r="ELZ117" s="608"/>
      <c r="EMA117" s="609"/>
      <c r="EMB117" s="609"/>
      <c r="EMC117" s="606" t="s">
        <v>1192</v>
      </c>
      <c r="EMD117" s="606"/>
      <c r="EME117" s="606"/>
      <c r="EMF117" s="606"/>
      <c r="EMG117" s="607" t="s">
        <v>435</v>
      </c>
      <c r="EMH117" s="608"/>
      <c r="EMI117" s="609"/>
      <c r="EMJ117" s="609"/>
      <c r="EMK117" s="606" t="s">
        <v>1192</v>
      </c>
      <c r="EML117" s="606"/>
      <c r="EMM117" s="606"/>
      <c r="EMN117" s="606"/>
      <c r="EMO117" s="607" t="s">
        <v>435</v>
      </c>
      <c r="EMP117" s="608"/>
      <c r="EMQ117" s="609"/>
      <c r="EMR117" s="609"/>
      <c r="EMS117" s="606" t="s">
        <v>1192</v>
      </c>
      <c r="EMT117" s="606"/>
      <c r="EMU117" s="606"/>
      <c r="EMV117" s="606"/>
      <c r="EMW117" s="607" t="s">
        <v>435</v>
      </c>
      <c r="EMX117" s="608"/>
      <c r="EMY117" s="609"/>
      <c r="EMZ117" s="609"/>
      <c r="ENA117" s="606" t="s">
        <v>1192</v>
      </c>
      <c r="ENB117" s="606"/>
      <c r="ENC117" s="606"/>
      <c r="END117" s="606"/>
      <c r="ENE117" s="607" t="s">
        <v>435</v>
      </c>
      <c r="ENF117" s="608"/>
      <c r="ENG117" s="609"/>
      <c r="ENH117" s="609"/>
      <c r="ENI117" s="606" t="s">
        <v>1192</v>
      </c>
      <c r="ENJ117" s="606"/>
      <c r="ENK117" s="606"/>
      <c r="ENL117" s="606"/>
      <c r="ENM117" s="607" t="s">
        <v>435</v>
      </c>
      <c r="ENN117" s="608"/>
      <c r="ENO117" s="609"/>
      <c r="ENP117" s="609"/>
      <c r="ENQ117" s="606" t="s">
        <v>1192</v>
      </c>
      <c r="ENR117" s="606"/>
      <c r="ENS117" s="606"/>
      <c r="ENT117" s="606"/>
      <c r="ENU117" s="607" t="s">
        <v>435</v>
      </c>
      <c r="ENV117" s="608"/>
      <c r="ENW117" s="609"/>
      <c r="ENX117" s="609"/>
      <c r="ENY117" s="606" t="s">
        <v>1192</v>
      </c>
      <c r="ENZ117" s="606"/>
      <c r="EOA117" s="606"/>
      <c r="EOB117" s="606"/>
      <c r="EOC117" s="607" t="s">
        <v>435</v>
      </c>
      <c r="EOD117" s="608"/>
      <c r="EOE117" s="609"/>
      <c r="EOF117" s="609"/>
      <c r="EOG117" s="606" t="s">
        <v>1192</v>
      </c>
      <c r="EOH117" s="606"/>
      <c r="EOI117" s="606"/>
      <c r="EOJ117" s="606"/>
      <c r="EOK117" s="607" t="s">
        <v>435</v>
      </c>
      <c r="EOL117" s="608"/>
      <c r="EOM117" s="609"/>
      <c r="EON117" s="609"/>
      <c r="EOO117" s="606" t="s">
        <v>1192</v>
      </c>
      <c r="EOP117" s="606"/>
      <c r="EOQ117" s="606"/>
      <c r="EOR117" s="606"/>
      <c r="EOS117" s="607" t="s">
        <v>435</v>
      </c>
      <c r="EOT117" s="608"/>
      <c r="EOU117" s="609"/>
      <c r="EOV117" s="609"/>
      <c r="EOW117" s="606" t="s">
        <v>1192</v>
      </c>
      <c r="EOX117" s="606"/>
      <c r="EOY117" s="606"/>
      <c r="EOZ117" s="606"/>
      <c r="EPA117" s="607" t="s">
        <v>435</v>
      </c>
      <c r="EPB117" s="608"/>
      <c r="EPC117" s="609"/>
      <c r="EPD117" s="609"/>
      <c r="EPE117" s="606" t="s">
        <v>1192</v>
      </c>
      <c r="EPF117" s="606"/>
      <c r="EPG117" s="606"/>
      <c r="EPH117" s="606"/>
      <c r="EPI117" s="607" t="s">
        <v>435</v>
      </c>
      <c r="EPJ117" s="608"/>
      <c r="EPK117" s="609"/>
      <c r="EPL117" s="609"/>
      <c r="EPM117" s="606" t="s">
        <v>1192</v>
      </c>
      <c r="EPN117" s="606"/>
      <c r="EPO117" s="606"/>
      <c r="EPP117" s="606"/>
      <c r="EPQ117" s="607" t="s">
        <v>435</v>
      </c>
      <c r="EPR117" s="608"/>
      <c r="EPS117" s="609"/>
      <c r="EPT117" s="609"/>
      <c r="EPU117" s="606" t="s">
        <v>1192</v>
      </c>
      <c r="EPV117" s="606"/>
      <c r="EPW117" s="606"/>
      <c r="EPX117" s="606"/>
      <c r="EPY117" s="607" t="s">
        <v>435</v>
      </c>
      <c r="EPZ117" s="608"/>
      <c r="EQA117" s="609"/>
      <c r="EQB117" s="609"/>
      <c r="EQC117" s="606" t="s">
        <v>1192</v>
      </c>
      <c r="EQD117" s="606"/>
      <c r="EQE117" s="606"/>
      <c r="EQF117" s="606"/>
      <c r="EQG117" s="607" t="s">
        <v>435</v>
      </c>
      <c r="EQH117" s="608"/>
      <c r="EQI117" s="609"/>
      <c r="EQJ117" s="609"/>
      <c r="EQK117" s="606" t="s">
        <v>1192</v>
      </c>
      <c r="EQL117" s="606"/>
      <c r="EQM117" s="606"/>
      <c r="EQN117" s="606"/>
      <c r="EQO117" s="607" t="s">
        <v>435</v>
      </c>
      <c r="EQP117" s="608"/>
      <c r="EQQ117" s="609"/>
      <c r="EQR117" s="609"/>
      <c r="EQS117" s="606" t="s">
        <v>1192</v>
      </c>
      <c r="EQT117" s="606"/>
      <c r="EQU117" s="606"/>
      <c r="EQV117" s="606"/>
      <c r="EQW117" s="607" t="s">
        <v>435</v>
      </c>
      <c r="EQX117" s="608"/>
      <c r="EQY117" s="609"/>
      <c r="EQZ117" s="609"/>
      <c r="ERA117" s="606" t="s">
        <v>1192</v>
      </c>
      <c r="ERB117" s="606"/>
      <c r="ERC117" s="606"/>
      <c r="ERD117" s="606"/>
      <c r="ERE117" s="607" t="s">
        <v>435</v>
      </c>
      <c r="ERF117" s="608"/>
      <c r="ERG117" s="609"/>
      <c r="ERH117" s="609"/>
      <c r="ERI117" s="606" t="s">
        <v>1192</v>
      </c>
      <c r="ERJ117" s="606"/>
      <c r="ERK117" s="606"/>
      <c r="ERL117" s="606"/>
      <c r="ERM117" s="607" t="s">
        <v>435</v>
      </c>
      <c r="ERN117" s="608"/>
      <c r="ERO117" s="609"/>
      <c r="ERP117" s="609"/>
      <c r="ERQ117" s="606" t="s">
        <v>1192</v>
      </c>
      <c r="ERR117" s="606"/>
      <c r="ERS117" s="606"/>
      <c r="ERT117" s="606"/>
      <c r="ERU117" s="607" t="s">
        <v>435</v>
      </c>
      <c r="ERV117" s="608"/>
      <c r="ERW117" s="609"/>
      <c r="ERX117" s="609"/>
      <c r="ERY117" s="606" t="s">
        <v>1192</v>
      </c>
      <c r="ERZ117" s="606"/>
      <c r="ESA117" s="606"/>
      <c r="ESB117" s="606"/>
      <c r="ESC117" s="607" t="s">
        <v>435</v>
      </c>
      <c r="ESD117" s="608"/>
      <c r="ESE117" s="609"/>
      <c r="ESF117" s="609"/>
      <c r="ESG117" s="606" t="s">
        <v>1192</v>
      </c>
      <c r="ESH117" s="606"/>
      <c r="ESI117" s="606"/>
      <c r="ESJ117" s="606"/>
      <c r="ESK117" s="607" t="s">
        <v>435</v>
      </c>
      <c r="ESL117" s="608"/>
      <c r="ESM117" s="609"/>
      <c r="ESN117" s="609"/>
      <c r="ESO117" s="606" t="s">
        <v>1192</v>
      </c>
      <c r="ESP117" s="606"/>
      <c r="ESQ117" s="606"/>
      <c r="ESR117" s="606"/>
      <c r="ESS117" s="607" t="s">
        <v>435</v>
      </c>
      <c r="EST117" s="608"/>
      <c r="ESU117" s="609"/>
      <c r="ESV117" s="609"/>
      <c r="ESW117" s="606" t="s">
        <v>1192</v>
      </c>
      <c r="ESX117" s="606"/>
      <c r="ESY117" s="606"/>
      <c r="ESZ117" s="606"/>
      <c r="ETA117" s="607" t="s">
        <v>435</v>
      </c>
      <c r="ETB117" s="608"/>
      <c r="ETC117" s="609"/>
      <c r="ETD117" s="609"/>
      <c r="ETE117" s="606" t="s">
        <v>1192</v>
      </c>
      <c r="ETF117" s="606"/>
      <c r="ETG117" s="606"/>
      <c r="ETH117" s="606"/>
      <c r="ETI117" s="607" t="s">
        <v>435</v>
      </c>
      <c r="ETJ117" s="608"/>
      <c r="ETK117" s="609"/>
      <c r="ETL117" s="609"/>
      <c r="ETM117" s="606" t="s">
        <v>1192</v>
      </c>
      <c r="ETN117" s="606"/>
      <c r="ETO117" s="606"/>
      <c r="ETP117" s="606"/>
      <c r="ETQ117" s="607" t="s">
        <v>435</v>
      </c>
      <c r="ETR117" s="608"/>
      <c r="ETS117" s="609"/>
      <c r="ETT117" s="609"/>
      <c r="ETU117" s="606" t="s">
        <v>1192</v>
      </c>
      <c r="ETV117" s="606"/>
      <c r="ETW117" s="606"/>
      <c r="ETX117" s="606"/>
      <c r="ETY117" s="607" t="s">
        <v>435</v>
      </c>
      <c r="ETZ117" s="608"/>
      <c r="EUA117" s="609"/>
      <c r="EUB117" s="609"/>
      <c r="EUC117" s="606" t="s">
        <v>1192</v>
      </c>
      <c r="EUD117" s="606"/>
      <c r="EUE117" s="606"/>
      <c r="EUF117" s="606"/>
      <c r="EUG117" s="607" t="s">
        <v>435</v>
      </c>
      <c r="EUH117" s="608"/>
      <c r="EUI117" s="609"/>
      <c r="EUJ117" s="609"/>
      <c r="EUK117" s="606" t="s">
        <v>1192</v>
      </c>
      <c r="EUL117" s="606"/>
      <c r="EUM117" s="606"/>
      <c r="EUN117" s="606"/>
      <c r="EUO117" s="607" t="s">
        <v>435</v>
      </c>
      <c r="EUP117" s="608"/>
      <c r="EUQ117" s="609"/>
      <c r="EUR117" s="609"/>
      <c r="EUS117" s="606" t="s">
        <v>1192</v>
      </c>
      <c r="EUT117" s="606"/>
      <c r="EUU117" s="606"/>
      <c r="EUV117" s="606"/>
      <c r="EUW117" s="607" t="s">
        <v>435</v>
      </c>
      <c r="EUX117" s="608"/>
      <c r="EUY117" s="609"/>
      <c r="EUZ117" s="609"/>
      <c r="EVA117" s="606" t="s">
        <v>1192</v>
      </c>
      <c r="EVB117" s="606"/>
      <c r="EVC117" s="606"/>
      <c r="EVD117" s="606"/>
      <c r="EVE117" s="607" t="s">
        <v>435</v>
      </c>
      <c r="EVF117" s="608"/>
      <c r="EVG117" s="609"/>
      <c r="EVH117" s="609"/>
      <c r="EVI117" s="606" t="s">
        <v>1192</v>
      </c>
      <c r="EVJ117" s="606"/>
      <c r="EVK117" s="606"/>
      <c r="EVL117" s="606"/>
      <c r="EVM117" s="607" t="s">
        <v>435</v>
      </c>
      <c r="EVN117" s="608"/>
      <c r="EVO117" s="609"/>
      <c r="EVP117" s="609"/>
      <c r="EVQ117" s="606" t="s">
        <v>1192</v>
      </c>
      <c r="EVR117" s="606"/>
      <c r="EVS117" s="606"/>
      <c r="EVT117" s="606"/>
      <c r="EVU117" s="607" t="s">
        <v>435</v>
      </c>
      <c r="EVV117" s="608"/>
      <c r="EVW117" s="609"/>
      <c r="EVX117" s="609"/>
      <c r="EVY117" s="606" t="s">
        <v>1192</v>
      </c>
      <c r="EVZ117" s="606"/>
      <c r="EWA117" s="606"/>
      <c r="EWB117" s="606"/>
      <c r="EWC117" s="607" t="s">
        <v>435</v>
      </c>
      <c r="EWD117" s="608"/>
      <c r="EWE117" s="609"/>
      <c r="EWF117" s="609"/>
      <c r="EWG117" s="606" t="s">
        <v>1192</v>
      </c>
      <c r="EWH117" s="606"/>
      <c r="EWI117" s="606"/>
      <c r="EWJ117" s="606"/>
      <c r="EWK117" s="607" t="s">
        <v>435</v>
      </c>
      <c r="EWL117" s="608"/>
      <c r="EWM117" s="609"/>
      <c r="EWN117" s="609"/>
      <c r="EWO117" s="606" t="s">
        <v>1192</v>
      </c>
      <c r="EWP117" s="606"/>
      <c r="EWQ117" s="606"/>
      <c r="EWR117" s="606"/>
      <c r="EWS117" s="607" t="s">
        <v>435</v>
      </c>
      <c r="EWT117" s="608"/>
      <c r="EWU117" s="609"/>
      <c r="EWV117" s="609"/>
      <c r="EWW117" s="606" t="s">
        <v>1192</v>
      </c>
      <c r="EWX117" s="606"/>
      <c r="EWY117" s="606"/>
      <c r="EWZ117" s="606"/>
      <c r="EXA117" s="607" t="s">
        <v>435</v>
      </c>
      <c r="EXB117" s="608"/>
      <c r="EXC117" s="609"/>
      <c r="EXD117" s="609"/>
      <c r="EXE117" s="606" t="s">
        <v>1192</v>
      </c>
      <c r="EXF117" s="606"/>
      <c r="EXG117" s="606"/>
      <c r="EXH117" s="606"/>
      <c r="EXI117" s="607" t="s">
        <v>435</v>
      </c>
      <c r="EXJ117" s="608"/>
      <c r="EXK117" s="609"/>
      <c r="EXL117" s="609"/>
      <c r="EXM117" s="606" t="s">
        <v>1192</v>
      </c>
      <c r="EXN117" s="606"/>
      <c r="EXO117" s="606"/>
      <c r="EXP117" s="606"/>
      <c r="EXQ117" s="607" t="s">
        <v>435</v>
      </c>
      <c r="EXR117" s="608"/>
      <c r="EXS117" s="609"/>
      <c r="EXT117" s="609"/>
      <c r="EXU117" s="606" t="s">
        <v>1192</v>
      </c>
      <c r="EXV117" s="606"/>
      <c r="EXW117" s="606"/>
      <c r="EXX117" s="606"/>
      <c r="EXY117" s="607" t="s">
        <v>435</v>
      </c>
      <c r="EXZ117" s="608"/>
      <c r="EYA117" s="609"/>
      <c r="EYB117" s="609"/>
      <c r="EYC117" s="606" t="s">
        <v>1192</v>
      </c>
      <c r="EYD117" s="606"/>
      <c r="EYE117" s="606"/>
      <c r="EYF117" s="606"/>
      <c r="EYG117" s="607" t="s">
        <v>435</v>
      </c>
      <c r="EYH117" s="608"/>
      <c r="EYI117" s="609"/>
      <c r="EYJ117" s="609"/>
      <c r="EYK117" s="606" t="s">
        <v>1192</v>
      </c>
      <c r="EYL117" s="606"/>
      <c r="EYM117" s="606"/>
      <c r="EYN117" s="606"/>
      <c r="EYO117" s="607" t="s">
        <v>435</v>
      </c>
      <c r="EYP117" s="608"/>
      <c r="EYQ117" s="609"/>
      <c r="EYR117" s="609"/>
      <c r="EYS117" s="606" t="s">
        <v>1192</v>
      </c>
      <c r="EYT117" s="606"/>
      <c r="EYU117" s="606"/>
      <c r="EYV117" s="606"/>
      <c r="EYW117" s="607" t="s">
        <v>435</v>
      </c>
      <c r="EYX117" s="608"/>
      <c r="EYY117" s="609"/>
      <c r="EYZ117" s="609"/>
      <c r="EZA117" s="606" t="s">
        <v>1192</v>
      </c>
      <c r="EZB117" s="606"/>
      <c r="EZC117" s="606"/>
      <c r="EZD117" s="606"/>
      <c r="EZE117" s="607" t="s">
        <v>435</v>
      </c>
      <c r="EZF117" s="608"/>
      <c r="EZG117" s="609"/>
      <c r="EZH117" s="609"/>
      <c r="EZI117" s="606" t="s">
        <v>1192</v>
      </c>
      <c r="EZJ117" s="606"/>
      <c r="EZK117" s="606"/>
      <c r="EZL117" s="606"/>
      <c r="EZM117" s="607" t="s">
        <v>435</v>
      </c>
      <c r="EZN117" s="608"/>
      <c r="EZO117" s="609"/>
      <c r="EZP117" s="609"/>
      <c r="EZQ117" s="606" t="s">
        <v>1192</v>
      </c>
      <c r="EZR117" s="606"/>
      <c r="EZS117" s="606"/>
      <c r="EZT117" s="606"/>
      <c r="EZU117" s="607" t="s">
        <v>435</v>
      </c>
      <c r="EZV117" s="608"/>
      <c r="EZW117" s="609"/>
      <c r="EZX117" s="609"/>
      <c r="EZY117" s="606" t="s">
        <v>1192</v>
      </c>
      <c r="EZZ117" s="606"/>
      <c r="FAA117" s="606"/>
      <c r="FAB117" s="606"/>
      <c r="FAC117" s="607" t="s">
        <v>435</v>
      </c>
      <c r="FAD117" s="608"/>
      <c r="FAE117" s="609"/>
      <c r="FAF117" s="609"/>
      <c r="FAG117" s="606" t="s">
        <v>1192</v>
      </c>
      <c r="FAH117" s="606"/>
      <c r="FAI117" s="606"/>
      <c r="FAJ117" s="606"/>
      <c r="FAK117" s="607" t="s">
        <v>435</v>
      </c>
      <c r="FAL117" s="608"/>
      <c r="FAM117" s="609"/>
      <c r="FAN117" s="609"/>
      <c r="FAO117" s="606" t="s">
        <v>1192</v>
      </c>
      <c r="FAP117" s="606"/>
      <c r="FAQ117" s="606"/>
      <c r="FAR117" s="606"/>
      <c r="FAS117" s="607" t="s">
        <v>435</v>
      </c>
      <c r="FAT117" s="608"/>
      <c r="FAU117" s="609"/>
      <c r="FAV117" s="609"/>
      <c r="FAW117" s="606" t="s">
        <v>1192</v>
      </c>
      <c r="FAX117" s="606"/>
      <c r="FAY117" s="606"/>
      <c r="FAZ117" s="606"/>
      <c r="FBA117" s="607" t="s">
        <v>435</v>
      </c>
      <c r="FBB117" s="608"/>
      <c r="FBC117" s="609"/>
      <c r="FBD117" s="609"/>
      <c r="FBE117" s="606" t="s">
        <v>1192</v>
      </c>
      <c r="FBF117" s="606"/>
      <c r="FBG117" s="606"/>
      <c r="FBH117" s="606"/>
      <c r="FBI117" s="607" t="s">
        <v>435</v>
      </c>
      <c r="FBJ117" s="608"/>
      <c r="FBK117" s="609"/>
      <c r="FBL117" s="609"/>
      <c r="FBM117" s="606" t="s">
        <v>1192</v>
      </c>
      <c r="FBN117" s="606"/>
      <c r="FBO117" s="606"/>
      <c r="FBP117" s="606"/>
      <c r="FBQ117" s="607" t="s">
        <v>435</v>
      </c>
      <c r="FBR117" s="608"/>
      <c r="FBS117" s="609"/>
      <c r="FBT117" s="609"/>
      <c r="FBU117" s="606" t="s">
        <v>1192</v>
      </c>
      <c r="FBV117" s="606"/>
      <c r="FBW117" s="606"/>
      <c r="FBX117" s="606"/>
      <c r="FBY117" s="607" t="s">
        <v>435</v>
      </c>
      <c r="FBZ117" s="608"/>
      <c r="FCA117" s="609"/>
      <c r="FCB117" s="609"/>
      <c r="FCC117" s="606" t="s">
        <v>1192</v>
      </c>
      <c r="FCD117" s="606"/>
      <c r="FCE117" s="606"/>
      <c r="FCF117" s="606"/>
      <c r="FCG117" s="607" t="s">
        <v>435</v>
      </c>
      <c r="FCH117" s="608"/>
      <c r="FCI117" s="609"/>
      <c r="FCJ117" s="609"/>
      <c r="FCK117" s="606" t="s">
        <v>1192</v>
      </c>
      <c r="FCL117" s="606"/>
      <c r="FCM117" s="606"/>
      <c r="FCN117" s="606"/>
      <c r="FCO117" s="607" t="s">
        <v>435</v>
      </c>
      <c r="FCP117" s="608"/>
      <c r="FCQ117" s="609"/>
      <c r="FCR117" s="609"/>
      <c r="FCS117" s="606" t="s">
        <v>1192</v>
      </c>
      <c r="FCT117" s="606"/>
      <c r="FCU117" s="606"/>
      <c r="FCV117" s="606"/>
      <c r="FCW117" s="607" t="s">
        <v>435</v>
      </c>
      <c r="FCX117" s="608"/>
      <c r="FCY117" s="609"/>
      <c r="FCZ117" s="609"/>
      <c r="FDA117" s="606" t="s">
        <v>1192</v>
      </c>
      <c r="FDB117" s="606"/>
      <c r="FDC117" s="606"/>
      <c r="FDD117" s="606"/>
      <c r="FDE117" s="607" t="s">
        <v>435</v>
      </c>
      <c r="FDF117" s="608"/>
      <c r="FDG117" s="609"/>
      <c r="FDH117" s="609"/>
      <c r="FDI117" s="606" t="s">
        <v>1192</v>
      </c>
      <c r="FDJ117" s="606"/>
      <c r="FDK117" s="606"/>
      <c r="FDL117" s="606"/>
      <c r="FDM117" s="607" t="s">
        <v>435</v>
      </c>
      <c r="FDN117" s="608"/>
      <c r="FDO117" s="609"/>
      <c r="FDP117" s="609"/>
      <c r="FDQ117" s="606" t="s">
        <v>1192</v>
      </c>
      <c r="FDR117" s="606"/>
      <c r="FDS117" s="606"/>
      <c r="FDT117" s="606"/>
      <c r="FDU117" s="607" t="s">
        <v>435</v>
      </c>
      <c r="FDV117" s="608"/>
      <c r="FDW117" s="609"/>
      <c r="FDX117" s="609"/>
      <c r="FDY117" s="606" t="s">
        <v>1192</v>
      </c>
      <c r="FDZ117" s="606"/>
      <c r="FEA117" s="606"/>
      <c r="FEB117" s="606"/>
      <c r="FEC117" s="607" t="s">
        <v>435</v>
      </c>
      <c r="FED117" s="608"/>
      <c r="FEE117" s="609"/>
      <c r="FEF117" s="609"/>
      <c r="FEG117" s="606" t="s">
        <v>1192</v>
      </c>
      <c r="FEH117" s="606"/>
      <c r="FEI117" s="606"/>
      <c r="FEJ117" s="606"/>
      <c r="FEK117" s="607" t="s">
        <v>435</v>
      </c>
      <c r="FEL117" s="608"/>
      <c r="FEM117" s="609"/>
      <c r="FEN117" s="609"/>
      <c r="FEO117" s="606" t="s">
        <v>1192</v>
      </c>
      <c r="FEP117" s="606"/>
      <c r="FEQ117" s="606"/>
      <c r="FER117" s="606"/>
      <c r="FES117" s="607" t="s">
        <v>435</v>
      </c>
      <c r="FET117" s="608"/>
      <c r="FEU117" s="609"/>
      <c r="FEV117" s="609"/>
      <c r="FEW117" s="606" t="s">
        <v>1192</v>
      </c>
      <c r="FEX117" s="606"/>
      <c r="FEY117" s="606"/>
      <c r="FEZ117" s="606"/>
      <c r="FFA117" s="607" t="s">
        <v>435</v>
      </c>
      <c r="FFB117" s="608"/>
      <c r="FFC117" s="609"/>
      <c r="FFD117" s="609"/>
      <c r="FFE117" s="606" t="s">
        <v>1192</v>
      </c>
      <c r="FFF117" s="606"/>
      <c r="FFG117" s="606"/>
      <c r="FFH117" s="606"/>
      <c r="FFI117" s="607" t="s">
        <v>435</v>
      </c>
      <c r="FFJ117" s="608"/>
      <c r="FFK117" s="609"/>
      <c r="FFL117" s="609"/>
      <c r="FFM117" s="606" t="s">
        <v>1192</v>
      </c>
      <c r="FFN117" s="606"/>
      <c r="FFO117" s="606"/>
      <c r="FFP117" s="606"/>
      <c r="FFQ117" s="607" t="s">
        <v>435</v>
      </c>
      <c r="FFR117" s="608"/>
      <c r="FFS117" s="609"/>
      <c r="FFT117" s="609"/>
      <c r="FFU117" s="606" t="s">
        <v>1192</v>
      </c>
      <c r="FFV117" s="606"/>
      <c r="FFW117" s="606"/>
      <c r="FFX117" s="606"/>
      <c r="FFY117" s="607" t="s">
        <v>435</v>
      </c>
      <c r="FFZ117" s="608"/>
      <c r="FGA117" s="609"/>
      <c r="FGB117" s="609"/>
      <c r="FGC117" s="606" t="s">
        <v>1192</v>
      </c>
      <c r="FGD117" s="606"/>
      <c r="FGE117" s="606"/>
      <c r="FGF117" s="606"/>
      <c r="FGG117" s="607" t="s">
        <v>435</v>
      </c>
      <c r="FGH117" s="608"/>
      <c r="FGI117" s="609"/>
      <c r="FGJ117" s="609"/>
      <c r="FGK117" s="606" t="s">
        <v>1192</v>
      </c>
      <c r="FGL117" s="606"/>
      <c r="FGM117" s="606"/>
      <c r="FGN117" s="606"/>
      <c r="FGO117" s="607" t="s">
        <v>435</v>
      </c>
      <c r="FGP117" s="608"/>
      <c r="FGQ117" s="609"/>
      <c r="FGR117" s="609"/>
      <c r="FGS117" s="606" t="s">
        <v>1192</v>
      </c>
      <c r="FGT117" s="606"/>
      <c r="FGU117" s="606"/>
      <c r="FGV117" s="606"/>
      <c r="FGW117" s="607" t="s">
        <v>435</v>
      </c>
      <c r="FGX117" s="608"/>
      <c r="FGY117" s="609"/>
      <c r="FGZ117" s="609"/>
      <c r="FHA117" s="606" t="s">
        <v>1192</v>
      </c>
      <c r="FHB117" s="606"/>
      <c r="FHC117" s="606"/>
      <c r="FHD117" s="606"/>
      <c r="FHE117" s="607" t="s">
        <v>435</v>
      </c>
      <c r="FHF117" s="608"/>
      <c r="FHG117" s="609"/>
      <c r="FHH117" s="609"/>
      <c r="FHI117" s="606" t="s">
        <v>1192</v>
      </c>
      <c r="FHJ117" s="606"/>
      <c r="FHK117" s="606"/>
      <c r="FHL117" s="606"/>
      <c r="FHM117" s="607" t="s">
        <v>435</v>
      </c>
      <c r="FHN117" s="608"/>
      <c r="FHO117" s="609"/>
      <c r="FHP117" s="609"/>
      <c r="FHQ117" s="606" t="s">
        <v>1192</v>
      </c>
      <c r="FHR117" s="606"/>
      <c r="FHS117" s="606"/>
      <c r="FHT117" s="606"/>
      <c r="FHU117" s="607" t="s">
        <v>435</v>
      </c>
      <c r="FHV117" s="608"/>
      <c r="FHW117" s="609"/>
      <c r="FHX117" s="609"/>
      <c r="FHY117" s="606" t="s">
        <v>1192</v>
      </c>
      <c r="FHZ117" s="606"/>
      <c r="FIA117" s="606"/>
      <c r="FIB117" s="606"/>
      <c r="FIC117" s="607" t="s">
        <v>435</v>
      </c>
      <c r="FID117" s="608"/>
      <c r="FIE117" s="609"/>
      <c r="FIF117" s="609"/>
      <c r="FIG117" s="606" t="s">
        <v>1192</v>
      </c>
      <c r="FIH117" s="606"/>
      <c r="FII117" s="606"/>
      <c r="FIJ117" s="606"/>
      <c r="FIK117" s="607" t="s">
        <v>435</v>
      </c>
      <c r="FIL117" s="608"/>
      <c r="FIM117" s="609"/>
      <c r="FIN117" s="609"/>
      <c r="FIO117" s="606" t="s">
        <v>1192</v>
      </c>
      <c r="FIP117" s="606"/>
      <c r="FIQ117" s="606"/>
      <c r="FIR117" s="606"/>
      <c r="FIS117" s="607" t="s">
        <v>435</v>
      </c>
      <c r="FIT117" s="608"/>
      <c r="FIU117" s="609"/>
      <c r="FIV117" s="609"/>
      <c r="FIW117" s="606" t="s">
        <v>1192</v>
      </c>
      <c r="FIX117" s="606"/>
      <c r="FIY117" s="606"/>
      <c r="FIZ117" s="606"/>
      <c r="FJA117" s="607" t="s">
        <v>435</v>
      </c>
      <c r="FJB117" s="608"/>
      <c r="FJC117" s="609"/>
      <c r="FJD117" s="609"/>
      <c r="FJE117" s="606" t="s">
        <v>1192</v>
      </c>
      <c r="FJF117" s="606"/>
      <c r="FJG117" s="606"/>
      <c r="FJH117" s="606"/>
      <c r="FJI117" s="607" t="s">
        <v>435</v>
      </c>
      <c r="FJJ117" s="608"/>
      <c r="FJK117" s="609"/>
      <c r="FJL117" s="609"/>
      <c r="FJM117" s="606" t="s">
        <v>1192</v>
      </c>
      <c r="FJN117" s="606"/>
      <c r="FJO117" s="606"/>
      <c r="FJP117" s="606"/>
      <c r="FJQ117" s="607" t="s">
        <v>435</v>
      </c>
      <c r="FJR117" s="608"/>
      <c r="FJS117" s="609"/>
      <c r="FJT117" s="609"/>
      <c r="FJU117" s="606" t="s">
        <v>1192</v>
      </c>
      <c r="FJV117" s="606"/>
      <c r="FJW117" s="606"/>
      <c r="FJX117" s="606"/>
      <c r="FJY117" s="607" t="s">
        <v>435</v>
      </c>
      <c r="FJZ117" s="608"/>
      <c r="FKA117" s="609"/>
      <c r="FKB117" s="609"/>
      <c r="FKC117" s="606" t="s">
        <v>1192</v>
      </c>
      <c r="FKD117" s="606"/>
      <c r="FKE117" s="606"/>
      <c r="FKF117" s="606"/>
      <c r="FKG117" s="607" t="s">
        <v>435</v>
      </c>
      <c r="FKH117" s="608"/>
      <c r="FKI117" s="609"/>
      <c r="FKJ117" s="609"/>
      <c r="FKK117" s="606" t="s">
        <v>1192</v>
      </c>
      <c r="FKL117" s="606"/>
      <c r="FKM117" s="606"/>
      <c r="FKN117" s="606"/>
      <c r="FKO117" s="607" t="s">
        <v>435</v>
      </c>
      <c r="FKP117" s="608"/>
      <c r="FKQ117" s="609"/>
      <c r="FKR117" s="609"/>
      <c r="FKS117" s="606" t="s">
        <v>1192</v>
      </c>
      <c r="FKT117" s="606"/>
      <c r="FKU117" s="606"/>
      <c r="FKV117" s="606"/>
      <c r="FKW117" s="607" t="s">
        <v>435</v>
      </c>
      <c r="FKX117" s="608"/>
      <c r="FKY117" s="609"/>
      <c r="FKZ117" s="609"/>
      <c r="FLA117" s="606" t="s">
        <v>1192</v>
      </c>
      <c r="FLB117" s="606"/>
      <c r="FLC117" s="606"/>
      <c r="FLD117" s="606"/>
      <c r="FLE117" s="607" t="s">
        <v>435</v>
      </c>
      <c r="FLF117" s="608"/>
      <c r="FLG117" s="609"/>
      <c r="FLH117" s="609"/>
      <c r="FLI117" s="606" t="s">
        <v>1192</v>
      </c>
      <c r="FLJ117" s="606"/>
      <c r="FLK117" s="606"/>
      <c r="FLL117" s="606"/>
      <c r="FLM117" s="607" t="s">
        <v>435</v>
      </c>
      <c r="FLN117" s="608"/>
      <c r="FLO117" s="609"/>
      <c r="FLP117" s="609"/>
      <c r="FLQ117" s="606" t="s">
        <v>1192</v>
      </c>
      <c r="FLR117" s="606"/>
      <c r="FLS117" s="606"/>
      <c r="FLT117" s="606"/>
      <c r="FLU117" s="607" t="s">
        <v>435</v>
      </c>
      <c r="FLV117" s="608"/>
      <c r="FLW117" s="609"/>
      <c r="FLX117" s="609"/>
      <c r="FLY117" s="606" t="s">
        <v>1192</v>
      </c>
      <c r="FLZ117" s="606"/>
      <c r="FMA117" s="606"/>
      <c r="FMB117" s="606"/>
      <c r="FMC117" s="607" t="s">
        <v>435</v>
      </c>
      <c r="FMD117" s="608"/>
      <c r="FME117" s="609"/>
      <c r="FMF117" s="609"/>
      <c r="FMG117" s="606" t="s">
        <v>1192</v>
      </c>
      <c r="FMH117" s="606"/>
      <c r="FMI117" s="606"/>
      <c r="FMJ117" s="606"/>
      <c r="FMK117" s="607" t="s">
        <v>435</v>
      </c>
      <c r="FML117" s="608"/>
      <c r="FMM117" s="609"/>
      <c r="FMN117" s="609"/>
      <c r="FMO117" s="606" t="s">
        <v>1192</v>
      </c>
      <c r="FMP117" s="606"/>
      <c r="FMQ117" s="606"/>
      <c r="FMR117" s="606"/>
      <c r="FMS117" s="607" t="s">
        <v>435</v>
      </c>
      <c r="FMT117" s="608"/>
      <c r="FMU117" s="609"/>
      <c r="FMV117" s="609"/>
      <c r="FMW117" s="606" t="s">
        <v>1192</v>
      </c>
      <c r="FMX117" s="606"/>
      <c r="FMY117" s="606"/>
      <c r="FMZ117" s="606"/>
      <c r="FNA117" s="607" t="s">
        <v>435</v>
      </c>
      <c r="FNB117" s="608"/>
      <c r="FNC117" s="609"/>
      <c r="FND117" s="609"/>
      <c r="FNE117" s="606" t="s">
        <v>1192</v>
      </c>
      <c r="FNF117" s="606"/>
      <c r="FNG117" s="606"/>
      <c r="FNH117" s="606"/>
      <c r="FNI117" s="607" t="s">
        <v>435</v>
      </c>
      <c r="FNJ117" s="608"/>
      <c r="FNK117" s="609"/>
      <c r="FNL117" s="609"/>
      <c r="FNM117" s="606" t="s">
        <v>1192</v>
      </c>
      <c r="FNN117" s="606"/>
      <c r="FNO117" s="606"/>
      <c r="FNP117" s="606"/>
      <c r="FNQ117" s="607" t="s">
        <v>435</v>
      </c>
      <c r="FNR117" s="608"/>
      <c r="FNS117" s="609"/>
      <c r="FNT117" s="609"/>
      <c r="FNU117" s="606" t="s">
        <v>1192</v>
      </c>
      <c r="FNV117" s="606"/>
      <c r="FNW117" s="606"/>
      <c r="FNX117" s="606"/>
      <c r="FNY117" s="607" t="s">
        <v>435</v>
      </c>
      <c r="FNZ117" s="608"/>
      <c r="FOA117" s="609"/>
      <c r="FOB117" s="609"/>
      <c r="FOC117" s="606" t="s">
        <v>1192</v>
      </c>
      <c r="FOD117" s="606"/>
      <c r="FOE117" s="606"/>
      <c r="FOF117" s="606"/>
      <c r="FOG117" s="607" t="s">
        <v>435</v>
      </c>
      <c r="FOH117" s="608"/>
      <c r="FOI117" s="609"/>
      <c r="FOJ117" s="609"/>
      <c r="FOK117" s="606" t="s">
        <v>1192</v>
      </c>
      <c r="FOL117" s="606"/>
      <c r="FOM117" s="606"/>
      <c r="FON117" s="606"/>
      <c r="FOO117" s="607" t="s">
        <v>435</v>
      </c>
      <c r="FOP117" s="608"/>
      <c r="FOQ117" s="609"/>
      <c r="FOR117" s="609"/>
      <c r="FOS117" s="606" t="s">
        <v>1192</v>
      </c>
      <c r="FOT117" s="606"/>
      <c r="FOU117" s="606"/>
      <c r="FOV117" s="606"/>
      <c r="FOW117" s="607" t="s">
        <v>435</v>
      </c>
      <c r="FOX117" s="608"/>
      <c r="FOY117" s="609"/>
      <c r="FOZ117" s="609"/>
      <c r="FPA117" s="606" t="s">
        <v>1192</v>
      </c>
      <c r="FPB117" s="606"/>
      <c r="FPC117" s="606"/>
      <c r="FPD117" s="606"/>
      <c r="FPE117" s="607" t="s">
        <v>435</v>
      </c>
      <c r="FPF117" s="608"/>
      <c r="FPG117" s="609"/>
      <c r="FPH117" s="609"/>
      <c r="FPI117" s="606" t="s">
        <v>1192</v>
      </c>
      <c r="FPJ117" s="606"/>
      <c r="FPK117" s="606"/>
      <c r="FPL117" s="606"/>
      <c r="FPM117" s="607" t="s">
        <v>435</v>
      </c>
      <c r="FPN117" s="608"/>
      <c r="FPO117" s="609"/>
      <c r="FPP117" s="609"/>
      <c r="FPQ117" s="606" t="s">
        <v>1192</v>
      </c>
      <c r="FPR117" s="606"/>
      <c r="FPS117" s="606"/>
      <c r="FPT117" s="606"/>
      <c r="FPU117" s="607" t="s">
        <v>435</v>
      </c>
      <c r="FPV117" s="608"/>
      <c r="FPW117" s="609"/>
      <c r="FPX117" s="609"/>
      <c r="FPY117" s="606" t="s">
        <v>1192</v>
      </c>
      <c r="FPZ117" s="606"/>
      <c r="FQA117" s="606"/>
      <c r="FQB117" s="606"/>
      <c r="FQC117" s="607" t="s">
        <v>435</v>
      </c>
      <c r="FQD117" s="608"/>
      <c r="FQE117" s="609"/>
      <c r="FQF117" s="609"/>
      <c r="FQG117" s="606" t="s">
        <v>1192</v>
      </c>
      <c r="FQH117" s="606"/>
      <c r="FQI117" s="606"/>
      <c r="FQJ117" s="606"/>
      <c r="FQK117" s="607" t="s">
        <v>435</v>
      </c>
      <c r="FQL117" s="608"/>
      <c r="FQM117" s="609"/>
      <c r="FQN117" s="609"/>
      <c r="FQO117" s="606" t="s">
        <v>1192</v>
      </c>
      <c r="FQP117" s="606"/>
      <c r="FQQ117" s="606"/>
      <c r="FQR117" s="606"/>
      <c r="FQS117" s="607" t="s">
        <v>435</v>
      </c>
      <c r="FQT117" s="608"/>
      <c r="FQU117" s="609"/>
      <c r="FQV117" s="609"/>
      <c r="FQW117" s="606" t="s">
        <v>1192</v>
      </c>
      <c r="FQX117" s="606"/>
      <c r="FQY117" s="606"/>
      <c r="FQZ117" s="606"/>
      <c r="FRA117" s="607" t="s">
        <v>435</v>
      </c>
      <c r="FRB117" s="608"/>
      <c r="FRC117" s="609"/>
      <c r="FRD117" s="609"/>
      <c r="FRE117" s="606" t="s">
        <v>1192</v>
      </c>
      <c r="FRF117" s="606"/>
      <c r="FRG117" s="606"/>
      <c r="FRH117" s="606"/>
      <c r="FRI117" s="607" t="s">
        <v>435</v>
      </c>
      <c r="FRJ117" s="608"/>
      <c r="FRK117" s="609"/>
      <c r="FRL117" s="609"/>
      <c r="FRM117" s="606" t="s">
        <v>1192</v>
      </c>
      <c r="FRN117" s="606"/>
      <c r="FRO117" s="606"/>
      <c r="FRP117" s="606"/>
      <c r="FRQ117" s="607" t="s">
        <v>435</v>
      </c>
      <c r="FRR117" s="608"/>
      <c r="FRS117" s="609"/>
      <c r="FRT117" s="609"/>
      <c r="FRU117" s="606" t="s">
        <v>1192</v>
      </c>
      <c r="FRV117" s="606"/>
      <c r="FRW117" s="606"/>
      <c r="FRX117" s="606"/>
      <c r="FRY117" s="607" t="s">
        <v>435</v>
      </c>
      <c r="FRZ117" s="608"/>
      <c r="FSA117" s="609"/>
      <c r="FSB117" s="609"/>
      <c r="FSC117" s="606" t="s">
        <v>1192</v>
      </c>
      <c r="FSD117" s="606"/>
      <c r="FSE117" s="606"/>
      <c r="FSF117" s="606"/>
      <c r="FSG117" s="607" t="s">
        <v>435</v>
      </c>
      <c r="FSH117" s="608"/>
      <c r="FSI117" s="609"/>
      <c r="FSJ117" s="609"/>
      <c r="FSK117" s="606" t="s">
        <v>1192</v>
      </c>
      <c r="FSL117" s="606"/>
      <c r="FSM117" s="606"/>
      <c r="FSN117" s="606"/>
      <c r="FSO117" s="607" t="s">
        <v>435</v>
      </c>
      <c r="FSP117" s="608"/>
      <c r="FSQ117" s="609"/>
      <c r="FSR117" s="609"/>
      <c r="FSS117" s="606" t="s">
        <v>1192</v>
      </c>
      <c r="FST117" s="606"/>
      <c r="FSU117" s="606"/>
      <c r="FSV117" s="606"/>
      <c r="FSW117" s="607" t="s">
        <v>435</v>
      </c>
      <c r="FSX117" s="608"/>
      <c r="FSY117" s="609"/>
      <c r="FSZ117" s="609"/>
      <c r="FTA117" s="606" t="s">
        <v>1192</v>
      </c>
      <c r="FTB117" s="606"/>
      <c r="FTC117" s="606"/>
      <c r="FTD117" s="606"/>
      <c r="FTE117" s="607" t="s">
        <v>435</v>
      </c>
      <c r="FTF117" s="608"/>
      <c r="FTG117" s="609"/>
      <c r="FTH117" s="609"/>
      <c r="FTI117" s="606" t="s">
        <v>1192</v>
      </c>
      <c r="FTJ117" s="606"/>
      <c r="FTK117" s="606"/>
      <c r="FTL117" s="606"/>
      <c r="FTM117" s="607" t="s">
        <v>435</v>
      </c>
      <c r="FTN117" s="608"/>
      <c r="FTO117" s="609"/>
      <c r="FTP117" s="609"/>
      <c r="FTQ117" s="606" t="s">
        <v>1192</v>
      </c>
      <c r="FTR117" s="606"/>
      <c r="FTS117" s="606"/>
      <c r="FTT117" s="606"/>
      <c r="FTU117" s="607" t="s">
        <v>435</v>
      </c>
      <c r="FTV117" s="608"/>
      <c r="FTW117" s="609"/>
      <c r="FTX117" s="609"/>
      <c r="FTY117" s="606" t="s">
        <v>1192</v>
      </c>
      <c r="FTZ117" s="606"/>
      <c r="FUA117" s="606"/>
      <c r="FUB117" s="606"/>
      <c r="FUC117" s="607" t="s">
        <v>435</v>
      </c>
      <c r="FUD117" s="608"/>
      <c r="FUE117" s="609"/>
      <c r="FUF117" s="609"/>
      <c r="FUG117" s="606" t="s">
        <v>1192</v>
      </c>
      <c r="FUH117" s="606"/>
      <c r="FUI117" s="606"/>
      <c r="FUJ117" s="606"/>
      <c r="FUK117" s="607" t="s">
        <v>435</v>
      </c>
      <c r="FUL117" s="608"/>
      <c r="FUM117" s="609"/>
      <c r="FUN117" s="609"/>
      <c r="FUO117" s="606" t="s">
        <v>1192</v>
      </c>
      <c r="FUP117" s="606"/>
      <c r="FUQ117" s="606"/>
      <c r="FUR117" s="606"/>
      <c r="FUS117" s="607" t="s">
        <v>435</v>
      </c>
      <c r="FUT117" s="608"/>
      <c r="FUU117" s="609"/>
      <c r="FUV117" s="609"/>
      <c r="FUW117" s="606" t="s">
        <v>1192</v>
      </c>
      <c r="FUX117" s="606"/>
      <c r="FUY117" s="606"/>
      <c r="FUZ117" s="606"/>
      <c r="FVA117" s="607" t="s">
        <v>435</v>
      </c>
      <c r="FVB117" s="608"/>
      <c r="FVC117" s="609"/>
      <c r="FVD117" s="609"/>
      <c r="FVE117" s="606" t="s">
        <v>1192</v>
      </c>
      <c r="FVF117" s="606"/>
      <c r="FVG117" s="606"/>
      <c r="FVH117" s="606"/>
      <c r="FVI117" s="607" t="s">
        <v>435</v>
      </c>
      <c r="FVJ117" s="608"/>
      <c r="FVK117" s="609"/>
      <c r="FVL117" s="609"/>
      <c r="FVM117" s="606" t="s">
        <v>1192</v>
      </c>
      <c r="FVN117" s="606"/>
      <c r="FVO117" s="606"/>
      <c r="FVP117" s="606"/>
      <c r="FVQ117" s="607" t="s">
        <v>435</v>
      </c>
      <c r="FVR117" s="608"/>
      <c r="FVS117" s="609"/>
      <c r="FVT117" s="609"/>
      <c r="FVU117" s="606" t="s">
        <v>1192</v>
      </c>
      <c r="FVV117" s="606"/>
      <c r="FVW117" s="606"/>
      <c r="FVX117" s="606"/>
      <c r="FVY117" s="607" t="s">
        <v>435</v>
      </c>
      <c r="FVZ117" s="608"/>
      <c r="FWA117" s="609"/>
      <c r="FWB117" s="609"/>
      <c r="FWC117" s="606" t="s">
        <v>1192</v>
      </c>
      <c r="FWD117" s="606"/>
      <c r="FWE117" s="606"/>
      <c r="FWF117" s="606"/>
      <c r="FWG117" s="607" t="s">
        <v>435</v>
      </c>
      <c r="FWH117" s="608"/>
      <c r="FWI117" s="609"/>
      <c r="FWJ117" s="609"/>
      <c r="FWK117" s="606" t="s">
        <v>1192</v>
      </c>
      <c r="FWL117" s="606"/>
      <c r="FWM117" s="606"/>
      <c r="FWN117" s="606"/>
      <c r="FWO117" s="607" t="s">
        <v>435</v>
      </c>
      <c r="FWP117" s="608"/>
      <c r="FWQ117" s="609"/>
      <c r="FWR117" s="609"/>
      <c r="FWS117" s="606" t="s">
        <v>1192</v>
      </c>
      <c r="FWT117" s="606"/>
      <c r="FWU117" s="606"/>
      <c r="FWV117" s="606"/>
      <c r="FWW117" s="607" t="s">
        <v>435</v>
      </c>
      <c r="FWX117" s="608"/>
      <c r="FWY117" s="609"/>
      <c r="FWZ117" s="609"/>
      <c r="FXA117" s="606" t="s">
        <v>1192</v>
      </c>
      <c r="FXB117" s="606"/>
      <c r="FXC117" s="606"/>
      <c r="FXD117" s="606"/>
      <c r="FXE117" s="607" t="s">
        <v>435</v>
      </c>
      <c r="FXF117" s="608"/>
      <c r="FXG117" s="609"/>
      <c r="FXH117" s="609"/>
      <c r="FXI117" s="606" t="s">
        <v>1192</v>
      </c>
      <c r="FXJ117" s="606"/>
      <c r="FXK117" s="606"/>
      <c r="FXL117" s="606"/>
      <c r="FXM117" s="607" t="s">
        <v>435</v>
      </c>
      <c r="FXN117" s="608"/>
      <c r="FXO117" s="609"/>
      <c r="FXP117" s="609"/>
      <c r="FXQ117" s="606" t="s">
        <v>1192</v>
      </c>
      <c r="FXR117" s="606"/>
      <c r="FXS117" s="606"/>
      <c r="FXT117" s="606"/>
      <c r="FXU117" s="607" t="s">
        <v>435</v>
      </c>
      <c r="FXV117" s="608"/>
      <c r="FXW117" s="609"/>
      <c r="FXX117" s="609"/>
      <c r="FXY117" s="606" t="s">
        <v>1192</v>
      </c>
      <c r="FXZ117" s="606"/>
      <c r="FYA117" s="606"/>
      <c r="FYB117" s="606"/>
      <c r="FYC117" s="607" t="s">
        <v>435</v>
      </c>
      <c r="FYD117" s="608"/>
      <c r="FYE117" s="609"/>
      <c r="FYF117" s="609"/>
      <c r="FYG117" s="606" t="s">
        <v>1192</v>
      </c>
      <c r="FYH117" s="606"/>
      <c r="FYI117" s="606"/>
      <c r="FYJ117" s="606"/>
      <c r="FYK117" s="607" t="s">
        <v>435</v>
      </c>
      <c r="FYL117" s="608"/>
      <c r="FYM117" s="609"/>
      <c r="FYN117" s="609"/>
      <c r="FYO117" s="606" t="s">
        <v>1192</v>
      </c>
      <c r="FYP117" s="606"/>
      <c r="FYQ117" s="606"/>
      <c r="FYR117" s="606"/>
      <c r="FYS117" s="607" t="s">
        <v>435</v>
      </c>
      <c r="FYT117" s="608"/>
      <c r="FYU117" s="609"/>
      <c r="FYV117" s="609"/>
      <c r="FYW117" s="606" t="s">
        <v>1192</v>
      </c>
      <c r="FYX117" s="606"/>
      <c r="FYY117" s="606"/>
      <c r="FYZ117" s="606"/>
      <c r="FZA117" s="607" t="s">
        <v>435</v>
      </c>
      <c r="FZB117" s="608"/>
      <c r="FZC117" s="609"/>
      <c r="FZD117" s="609"/>
      <c r="FZE117" s="606" t="s">
        <v>1192</v>
      </c>
      <c r="FZF117" s="606"/>
      <c r="FZG117" s="606"/>
      <c r="FZH117" s="606"/>
      <c r="FZI117" s="607" t="s">
        <v>435</v>
      </c>
      <c r="FZJ117" s="608"/>
      <c r="FZK117" s="609"/>
      <c r="FZL117" s="609"/>
      <c r="FZM117" s="606" t="s">
        <v>1192</v>
      </c>
      <c r="FZN117" s="606"/>
      <c r="FZO117" s="606"/>
      <c r="FZP117" s="606"/>
      <c r="FZQ117" s="607" t="s">
        <v>435</v>
      </c>
      <c r="FZR117" s="608"/>
      <c r="FZS117" s="609"/>
      <c r="FZT117" s="609"/>
      <c r="FZU117" s="606" t="s">
        <v>1192</v>
      </c>
      <c r="FZV117" s="606"/>
      <c r="FZW117" s="606"/>
      <c r="FZX117" s="606"/>
      <c r="FZY117" s="607" t="s">
        <v>435</v>
      </c>
      <c r="FZZ117" s="608"/>
      <c r="GAA117" s="609"/>
      <c r="GAB117" s="609"/>
      <c r="GAC117" s="606" t="s">
        <v>1192</v>
      </c>
      <c r="GAD117" s="606"/>
      <c r="GAE117" s="606"/>
      <c r="GAF117" s="606"/>
      <c r="GAG117" s="607" t="s">
        <v>435</v>
      </c>
      <c r="GAH117" s="608"/>
      <c r="GAI117" s="609"/>
      <c r="GAJ117" s="609"/>
      <c r="GAK117" s="606" t="s">
        <v>1192</v>
      </c>
      <c r="GAL117" s="606"/>
      <c r="GAM117" s="606"/>
      <c r="GAN117" s="606"/>
      <c r="GAO117" s="607" t="s">
        <v>435</v>
      </c>
      <c r="GAP117" s="608"/>
      <c r="GAQ117" s="609"/>
      <c r="GAR117" s="609"/>
      <c r="GAS117" s="606" t="s">
        <v>1192</v>
      </c>
      <c r="GAT117" s="606"/>
      <c r="GAU117" s="606"/>
      <c r="GAV117" s="606"/>
      <c r="GAW117" s="607" t="s">
        <v>435</v>
      </c>
      <c r="GAX117" s="608"/>
      <c r="GAY117" s="609"/>
      <c r="GAZ117" s="609"/>
      <c r="GBA117" s="606" t="s">
        <v>1192</v>
      </c>
      <c r="GBB117" s="606"/>
      <c r="GBC117" s="606"/>
      <c r="GBD117" s="606"/>
      <c r="GBE117" s="607" t="s">
        <v>435</v>
      </c>
      <c r="GBF117" s="608"/>
      <c r="GBG117" s="609"/>
      <c r="GBH117" s="609"/>
      <c r="GBI117" s="606" t="s">
        <v>1192</v>
      </c>
      <c r="GBJ117" s="606"/>
      <c r="GBK117" s="606"/>
      <c r="GBL117" s="606"/>
      <c r="GBM117" s="607" t="s">
        <v>435</v>
      </c>
      <c r="GBN117" s="608"/>
      <c r="GBO117" s="609"/>
      <c r="GBP117" s="609"/>
      <c r="GBQ117" s="606" t="s">
        <v>1192</v>
      </c>
      <c r="GBR117" s="606"/>
      <c r="GBS117" s="606"/>
      <c r="GBT117" s="606"/>
      <c r="GBU117" s="607" t="s">
        <v>435</v>
      </c>
      <c r="GBV117" s="608"/>
      <c r="GBW117" s="609"/>
      <c r="GBX117" s="609"/>
      <c r="GBY117" s="606" t="s">
        <v>1192</v>
      </c>
      <c r="GBZ117" s="606"/>
      <c r="GCA117" s="606"/>
      <c r="GCB117" s="606"/>
      <c r="GCC117" s="607" t="s">
        <v>435</v>
      </c>
      <c r="GCD117" s="608"/>
      <c r="GCE117" s="609"/>
      <c r="GCF117" s="609"/>
      <c r="GCG117" s="606" t="s">
        <v>1192</v>
      </c>
      <c r="GCH117" s="606"/>
      <c r="GCI117" s="606"/>
      <c r="GCJ117" s="606"/>
      <c r="GCK117" s="607" t="s">
        <v>435</v>
      </c>
      <c r="GCL117" s="608"/>
      <c r="GCM117" s="609"/>
      <c r="GCN117" s="609"/>
      <c r="GCO117" s="606" t="s">
        <v>1192</v>
      </c>
      <c r="GCP117" s="606"/>
      <c r="GCQ117" s="606"/>
      <c r="GCR117" s="606"/>
      <c r="GCS117" s="607" t="s">
        <v>435</v>
      </c>
      <c r="GCT117" s="608"/>
      <c r="GCU117" s="609"/>
      <c r="GCV117" s="609"/>
      <c r="GCW117" s="606" t="s">
        <v>1192</v>
      </c>
      <c r="GCX117" s="606"/>
      <c r="GCY117" s="606"/>
      <c r="GCZ117" s="606"/>
      <c r="GDA117" s="607" t="s">
        <v>435</v>
      </c>
      <c r="GDB117" s="608"/>
      <c r="GDC117" s="609"/>
      <c r="GDD117" s="609"/>
      <c r="GDE117" s="606" t="s">
        <v>1192</v>
      </c>
      <c r="GDF117" s="606"/>
      <c r="GDG117" s="606"/>
      <c r="GDH117" s="606"/>
      <c r="GDI117" s="607" t="s">
        <v>435</v>
      </c>
      <c r="GDJ117" s="608"/>
      <c r="GDK117" s="609"/>
      <c r="GDL117" s="609"/>
      <c r="GDM117" s="606" t="s">
        <v>1192</v>
      </c>
      <c r="GDN117" s="606"/>
      <c r="GDO117" s="606"/>
      <c r="GDP117" s="606"/>
      <c r="GDQ117" s="607" t="s">
        <v>435</v>
      </c>
      <c r="GDR117" s="608"/>
      <c r="GDS117" s="609"/>
      <c r="GDT117" s="609"/>
      <c r="GDU117" s="606" t="s">
        <v>1192</v>
      </c>
      <c r="GDV117" s="606"/>
      <c r="GDW117" s="606"/>
      <c r="GDX117" s="606"/>
      <c r="GDY117" s="607" t="s">
        <v>435</v>
      </c>
      <c r="GDZ117" s="608"/>
      <c r="GEA117" s="609"/>
      <c r="GEB117" s="609"/>
      <c r="GEC117" s="606" t="s">
        <v>1192</v>
      </c>
      <c r="GED117" s="606"/>
      <c r="GEE117" s="606"/>
      <c r="GEF117" s="606"/>
      <c r="GEG117" s="607" t="s">
        <v>435</v>
      </c>
      <c r="GEH117" s="608"/>
      <c r="GEI117" s="609"/>
      <c r="GEJ117" s="609"/>
      <c r="GEK117" s="606" t="s">
        <v>1192</v>
      </c>
      <c r="GEL117" s="606"/>
      <c r="GEM117" s="606"/>
      <c r="GEN117" s="606"/>
      <c r="GEO117" s="607" t="s">
        <v>435</v>
      </c>
      <c r="GEP117" s="608"/>
      <c r="GEQ117" s="609"/>
      <c r="GER117" s="609"/>
      <c r="GES117" s="606" t="s">
        <v>1192</v>
      </c>
      <c r="GET117" s="606"/>
      <c r="GEU117" s="606"/>
      <c r="GEV117" s="606"/>
      <c r="GEW117" s="607" t="s">
        <v>435</v>
      </c>
      <c r="GEX117" s="608"/>
      <c r="GEY117" s="609"/>
      <c r="GEZ117" s="609"/>
      <c r="GFA117" s="606" t="s">
        <v>1192</v>
      </c>
      <c r="GFB117" s="606"/>
      <c r="GFC117" s="606"/>
      <c r="GFD117" s="606"/>
      <c r="GFE117" s="607" t="s">
        <v>435</v>
      </c>
      <c r="GFF117" s="608"/>
      <c r="GFG117" s="609"/>
      <c r="GFH117" s="609"/>
      <c r="GFI117" s="606" t="s">
        <v>1192</v>
      </c>
      <c r="GFJ117" s="606"/>
      <c r="GFK117" s="606"/>
      <c r="GFL117" s="606"/>
      <c r="GFM117" s="607" t="s">
        <v>435</v>
      </c>
      <c r="GFN117" s="608"/>
      <c r="GFO117" s="609"/>
      <c r="GFP117" s="609"/>
      <c r="GFQ117" s="606" t="s">
        <v>1192</v>
      </c>
      <c r="GFR117" s="606"/>
      <c r="GFS117" s="606"/>
      <c r="GFT117" s="606"/>
      <c r="GFU117" s="607" t="s">
        <v>435</v>
      </c>
      <c r="GFV117" s="608"/>
      <c r="GFW117" s="609"/>
      <c r="GFX117" s="609"/>
      <c r="GFY117" s="606" t="s">
        <v>1192</v>
      </c>
      <c r="GFZ117" s="606"/>
      <c r="GGA117" s="606"/>
      <c r="GGB117" s="606"/>
      <c r="GGC117" s="607" t="s">
        <v>435</v>
      </c>
      <c r="GGD117" s="608"/>
      <c r="GGE117" s="609"/>
      <c r="GGF117" s="609"/>
      <c r="GGG117" s="606" t="s">
        <v>1192</v>
      </c>
      <c r="GGH117" s="606"/>
      <c r="GGI117" s="606"/>
      <c r="GGJ117" s="606"/>
      <c r="GGK117" s="607" t="s">
        <v>435</v>
      </c>
      <c r="GGL117" s="608"/>
      <c r="GGM117" s="609"/>
      <c r="GGN117" s="609"/>
      <c r="GGO117" s="606" t="s">
        <v>1192</v>
      </c>
      <c r="GGP117" s="606"/>
      <c r="GGQ117" s="606"/>
      <c r="GGR117" s="606"/>
      <c r="GGS117" s="607" t="s">
        <v>435</v>
      </c>
      <c r="GGT117" s="608"/>
      <c r="GGU117" s="609"/>
      <c r="GGV117" s="609"/>
      <c r="GGW117" s="606" t="s">
        <v>1192</v>
      </c>
      <c r="GGX117" s="606"/>
      <c r="GGY117" s="606"/>
      <c r="GGZ117" s="606"/>
      <c r="GHA117" s="607" t="s">
        <v>435</v>
      </c>
      <c r="GHB117" s="608"/>
      <c r="GHC117" s="609"/>
      <c r="GHD117" s="609"/>
      <c r="GHE117" s="606" t="s">
        <v>1192</v>
      </c>
      <c r="GHF117" s="606"/>
      <c r="GHG117" s="606"/>
      <c r="GHH117" s="606"/>
      <c r="GHI117" s="607" t="s">
        <v>435</v>
      </c>
      <c r="GHJ117" s="608"/>
      <c r="GHK117" s="609"/>
      <c r="GHL117" s="609"/>
      <c r="GHM117" s="606" t="s">
        <v>1192</v>
      </c>
      <c r="GHN117" s="606"/>
      <c r="GHO117" s="606"/>
      <c r="GHP117" s="606"/>
      <c r="GHQ117" s="607" t="s">
        <v>435</v>
      </c>
      <c r="GHR117" s="608"/>
      <c r="GHS117" s="609"/>
      <c r="GHT117" s="609"/>
      <c r="GHU117" s="606" t="s">
        <v>1192</v>
      </c>
      <c r="GHV117" s="606"/>
      <c r="GHW117" s="606"/>
      <c r="GHX117" s="606"/>
      <c r="GHY117" s="607" t="s">
        <v>435</v>
      </c>
      <c r="GHZ117" s="608"/>
      <c r="GIA117" s="609"/>
      <c r="GIB117" s="609"/>
      <c r="GIC117" s="606" t="s">
        <v>1192</v>
      </c>
      <c r="GID117" s="606"/>
      <c r="GIE117" s="606"/>
      <c r="GIF117" s="606"/>
      <c r="GIG117" s="607" t="s">
        <v>435</v>
      </c>
      <c r="GIH117" s="608"/>
      <c r="GII117" s="609"/>
      <c r="GIJ117" s="609"/>
      <c r="GIK117" s="606" t="s">
        <v>1192</v>
      </c>
      <c r="GIL117" s="606"/>
      <c r="GIM117" s="606"/>
      <c r="GIN117" s="606"/>
      <c r="GIO117" s="607" t="s">
        <v>435</v>
      </c>
      <c r="GIP117" s="608"/>
      <c r="GIQ117" s="609"/>
      <c r="GIR117" s="609"/>
      <c r="GIS117" s="606" t="s">
        <v>1192</v>
      </c>
      <c r="GIT117" s="606"/>
      <c r="GIU117" s="606"/>
      <c r="GIV117" s="606"/>
      <c r="GIW117" s="607" t="s">
        <v>435</v>
      </c>
      <c r="GIX117" s="608"/>
      <c r="GIY117" s="609"/>
      <c r="GIZ117" s="609"/>
      <c r="GJA117" s="606" t="s">
        <v>1192</v>
      </c>
      <c r="GJB117" s="606"/>
      <c r="GJC117" s="606"/>
      <c r="GJD117" s="606"/>
      <c r="GJE117" s="607" t="s">
        <v>435</v>
      </c>
      <c r="GJF117" s="608"/>
      <c r="GJG117" s="609"/>
      <c r="GJH117" s="609"/>
      <c r="GJI117" s="606" t="s">
        <v>1192</v>
      </c>
      <c r="GJJ117" s="606"/>
      <c r="GJK117" s="606"/>
      <c r="GJL117" s="606"/>
      <c r="GJM117" s="607" t="s">
        <v>435</v>
      </c>
      <c r="GJN117" s="608"/>
      <c r="GJO117" s="609"/>
      <c r="GJP117" s="609"/>
      <c r="GJQ117" s="606" t="s">
        <v>1192</v>
      </c>
      <c r="GJR117" s="606"/>
      <c r="GJS117" s="606"/>
      <c r="GJT117" s="606"/>
      <c r="GJU117" s="607" t="s">
        <v>435</v>
      </c>
      <c r="GJV117" s="608"/>
      <c r="GJW117" s="609"/>
      <c r="GJX117" s="609"/>
      <c r="GJY117" s="606" t="s">
        <v>1192</v>
      </c>
      <c r="GJZ117" s="606"/>
      <c r="GKA117" s="606"/>
      <c r="GKB117" s="606"/>
      <c r="GKC117" s="607" t="s">
        <v>435</v>
      </c>
      <c r="GKD117" s="608"/>
      <c r="GKE117" s="609"/>
      <c r="GKF117" s="609"/>
      <c r="GKG117" s="606" t="s">
        <v>1192</v>
      </c>
      <c r="GKH117" s="606"/>
      <c r="GKI117" s="606"/>
      <c r="GKJ117" s="606"/>
      <c r="GKK117" s="607" t="s">
        <v>435</v>
      </c>
      <c r="GKL117" s="608"/>
      <c r="GKM117" s="609"/>
      <c r="GKN117" s="609"/>
      <c r="GKO117" s="606" t="s">
        <v>1192</v>
      </c>
      <c r="GKP117" s="606"/>
      <c r="GKQ117" s="606"/>
      <c r="GKR117" s="606"/>
      <c r="GKS117" s="607" t="s">
        <v>435</v>
      </c>
      <c r="GKT117" s="608"/>
      <c r="GKU117" s="609"/>
      <c r="GKV117" s="609"/>
      <c r="GKW117" s="606" t="s">
        <v>1192</v>
      </c>
      <c r="GKX117" s="606"/>
      <c r="GKY117" s="606"/>
      <c r="GKZ117" s="606"/>
      <c r="GLA117" s="607" t="s">
        <v>435</v>
      </c>
      <c r="GLB117" s="608"/>
      <c r="GLC117" s="609"/>
      <c r="GLD117" s="609"/>
      <c r="GLE117" s="606" t="s">
        <v>1192</v>
      </c>
      <c r="GLF117" s="606"/>
      <c r="GLG117" s="606"/>
      <c r="GLH117" s="606"/>
      <c r="GLI117" s="607" t="s">
        <v>435</v>
      </c>
      <c r="GLJ117" s="608"/>
      <c r="GLK117" s="609"/>
      <c r="GLL117" s="609"/>
      <c r="GLM117" s="606" t="s">
        <v>1192</v>
      </c>
      <c r="GLN117" s="606"/>
      <c r="GLO117" s="606"/>
      <c r="GLP117" s="606"/>
      <c r="GLQ117" s="607" t="s">
        <v>435</v>
      </c>
      <c r="GLR117" s="608"/>
      <c r="GLS117" s="609"/>
      <c r="GLT117" s="609"/>
      <c r="GLU117" s="606" t="s">
        <v>1192</v>
      </c>
      <c r="GLV117" s="606"/>
      <c r="GLW117" s="606"/>
      <c r="GLX117" s="606"/>
      <c r="GLY117" s="607" t="s">
        <v>435</v>
      </c>
      <c r="GLZ117" s="608"/>
      <c r="GMA117" s="609"/>
      <c r="GMB117" s="609"/>
      <c r="GMC117" s="606" t="s">
        <v>1192</v>
      </c>
      <c r="GMD117" s="606"/>
      <c r="GME117" s="606"/>
      <c r="GMF117" s="606"/>
      <c r="GMG117" s="607" t="s">
        <v>435</v>
      </c>
      <c r="GMH117" s="608"/>
      <c r="GMI117" s="609"/>
      <c r="GMJ117" s="609"/>
      <c r="GMK117" s="606" t="s">
        <v>1192</v>
      </c>
      <c r="GML117" s="606"/>
      <c r="GMM117" s="606"/>
      <c r="GMN117" s="606"/>
      <c r="GMO117" s="607" t="s">
        <v>435</v>
      </c>
      <c r="GMP117" s="608"/>
      <c r="GMQ117" s="609"/>
      <c r="GMR117" s="609"/>
      <c r="GMS117" s="606" t="s">
        <v>1192</v>
      </c>
      <c r="GMT117" s="606"/>
      <c r="GMU117" s="606"/>
      <c r="GMV117" s="606"/>
      <c r="GMW117" s="607" t="s">
        <v>435</v>
      </c>
      <c r="GMX117" s="608"/>
      <c r="GMY117" s="609"/>
      <c r="GMZ117" s="609"/>
      <c r="GNA117" s="606" t="s">
        <v>1192</v>
      </c>
      <c r="GNB117" s="606"/>
      <c r="GNC117" s="606"/>
      <c r="GND117" s="606"/>
      <c r="GNE117" s="607" t="s">
        <v>435</v>
      </c>
      <c r="GNF117" s="608"/>
      <c r="GNG117" s="609"/>
      <c r="GNH117" s="609"/>
      <c r="GNI117" s="606" t="s">
        <v>1192</v>
      </c>
      <c r="GNJ117" s="606"/>
      <c r="GNK117" s="606"/>
      <c r="GNL117" s="606"/>
      <c r="GNM117" s="607" t="s">
        <v>435</v>
      </c>
      <c r="GNN117" s="608"/>
      <c r="GNO117" s="609"/>
      <c r="GNP117" s="609"/>
      <c r="GNQ117" s="606" t="s">
        <v>1192</v>
      </c>
      <c r="GNR117" s="606"/>
      <c r="GNS117" s="606"/>
      <c r="GNT117" s="606"/>
      <c r="GNU117" s="607" t="s">
        <v>435</v>
      </c>
      <c r="GNV117" s="608"/>
      <c r="GNW117" s="609"/>
      <c r="GNX117" s="609"/>
      <c r="GNY117" s="606" t="s">
        <v>1192</v>
      </c>
      <c r="GNZ117" s="606"/>
      <c r="GOA117" s="606"/>
      <c r="GOB117" s="606"/>
      <c r="GOC117" s="607" t="s">
        <v>435</v>
      </c>
      <c r="GOD117" s="608"/>
      <c r="GOE117" s="609"/>
      <c r="GOF117" s="609"/>
      <c r="GOG117" s="606" t="s">
        <v>1192</v>
      </c>
      <c r="GOH117" s="606"/>
      <c r="GOI117" s="606"/>
      <c r="GOJ117" s="606"/>
      <c r="GOK117" s="607" t="s">
        <v>435</v>
      </c>
      <c r="GOL117" s="608"/>
      <c r="GOM117" s="609"/>
      <c r="GON117" s="609"/>
      <c r="GOO117" s="606" t="s">
        <v>1192</v>
      </c>
      <c r="GOP117" s="606"/>
      <c r="GOQ117" s="606"/>
      <c r="GOR117" s="606"/>
      <c r="GOS117" s="607" t="s">
        <v>435</v>
      </c>
      <c r="GOT117" s="608"/>
      <c r="GOU117" s="609"/>
      <c r="GOV117" s="609"/>
      <c r="GOW117" s="606" t="s">
        <v>1192</v>
      </c>
      <c r="GOX117" s="606"/>
      <c r="GOY117" s="606"/>
      <c r="GOZ117" s="606"/>
      <c r="GPA117" s="607" t="s">
        <v>435</v>
      </c>
      <c r="GPB117" s="608"/>
      <c r="GPC117" s="609"/>
      <c r="GPD117" s="609"/>
      <c r="GPE117" s="606" t="s">
        <v>1192</v>
      </c>
      <c r="GPF117" s="606"/>
      <c r="GPG117" s="606"/>
      <c r="GPH117" s="606"/>
      <c r="GPI117" s="607" t="s">
        <v>435</v>
      </c>
      <c r="GPJ117" s="608"/>
      <c r="GPK117" s="609"/>
      <c r="GPL117" s="609"/>
      <c r="GPM117" s="606" t="s">
        <v>1192</v>
      </c>
      <c r="GPN117" s="606"/>
      <c r="GPO117" s="606"/>
      <c r="GPP117" s="606"/>
      <c r="GPQ117" s="607" t="s">
        <v>435</v>
      </c>
      <c r="GPR117" s="608"/>
      <c r="GPS117" s="609"/>
      <c r="GPT117" s="609"/>
      <c r="GPU117" s="606" t="s">
        <v>1192</v>
      </c>
      <c r="GPV117" s="606"/>
      <c r="GPW117" s="606"/>
      <c r="GPX117" s="606"/>
      <c r="GPY117" s="607" t="s">
        <v>435</v>
      </c>
      <c r="GPZ117" s="608"/>
      <c r="GQA117" s="609"/>
      <c r="GQB117" s="609"/>
      <c r="GQC117" s="606" t="s">
        <v>1192</v>
      </c>
      <c r="GQD117" s="606"/>
      <c r="GQE117" s="606"/>
      <c r="GQF117" s="606"/>
      <c r="GQG117" s="607" t="s">
        <v>435</v>
      </c>
      <c r="GQH117" s="608"/>
      <c r="GQI117" s="609"/>
      <c r="GQJ117" s="609"/>
      <c r="GQK117" s="606" t="s">
        <v>1192</v>
      </c>
      <c r="GQL117" s="606"/>
      <c r="GQM117" s="606"/>
      <c r="GQN117" s="606"/>
      <c r="GQO117" s="607" t="s">
        <v>435</v>
      </c>
      <c r="GQP117" s="608"/>
      <c r="GQQ117" s="609"/>
      <c r="GQR117" s="609"/>
      <c r="GQS117" s="606" t="s">
        <v>1192</v>
      </c>
      <c r="GQT117" s="606"/>
      <c r="GQU117" s="606"/>
      <c r="GQV117" s="606"/>
      <c r="GQW117" s="607" t="s">
        <v>435</v>
      </c>
      <c r="GQX117" s="608"/>
      <c r="GQY117" s="609"/>
      <c r="GQZ117" s="609"/>
      <c r="GRA117" s="606" t="s">
        <v>1192</v>
      </c>
      <c r="GRB117" s="606"/>
      <c r="GRC117" s="606"/>
      <c r="GRD117" s="606"/>
      <c r="GRE117" s="607" t="s">
        <v>435</v>
      </c>
      <c r="GRF117" s="608"/>
      <c r="GRG117" s="609"/>
      <c r="GRH117" s="609"/>
      <c r="GRI117" s="606" t="s">
        <v>1192</v>
      </c>
      <c r="GRJ117" s="606"/>
      <c r="GRK117" s="606"/>
      <c r="GRL117" s="606"/>
      <c r="GRM117" s="607" t="s">
        <v>435</v>
      </c>
      <c r="GRN117" s="608"/>
      <c r="GRO117" s="609"/>
      <c r="GRP117" s="609"/>
      <c r="GRQ117" s="606" t="s">
        <v>1192</v>
      </c>
      <c r="GRR117" s="606"/>
      <c r="GRS117" s="606"/>
      <c r="GRT117" s="606"/>
      <c r="GRU117" s="607" t="s">
        <v>435</v>
      </c>
      <c r="GRV117" s="608"/>
      <c r="GRW117" s="609"/>
      <c r="GRX117" s="609"/>
      <c r="GRY117" s="606" t="s">
        <v>1192</v>
      </c>
      <c r="GRZ117" s="606"/>
      <c r="GSA117" s="606"/>
      <c r="GSB117" s="606"/>
      <c r="GSC117" s="607" t="s">
        <v>435</v>
      </c>
      <c r="GSD117" s="608"/>
      <c r="GSE117" s="609"/>
      <c r="GSF117" s="609"/>
      <c r="GSG117" s="606" t="s">
        <v>1192</v>
      </c>
      <c r="GSH117" s="606"/>
      <c r="GSI117" s="606"/>
      <c r="GSJ117" s="606"/>
      <c r="GSK117" s="607" t="s">
        <v>435</v>
      </c>
      <c r="GSL117" s="608"/>
      <c r="GSM117" s="609"/>
      <c r="GSN117" s="609"/>
      <c r="GSO117" s="606" t="s">
        <v>1192</v>
      </c>
      <c r="GSP117" s="606"/>
      <c r="GSQ117" s="606"/>
      <c r="GSR117" s="606"/>
      <c r="GSS117" s="607" t="s">
        <v>435</v>
      </c>
      <c r="GST117" s="608"/>
      <c r="GSU117" s="609"/>
      <c r="GSV117" s="609"/>
      <c r="GSW117" s="606" t="s">
        <v>1192</v>
      </c>
      <c r="GSX117" s="606"/>
      <c r="GSY117" s="606"/>
      <c r="GSZ117" s="606"/>
      <c r="GTA117" s="607" t="s">
        <v>435</v>
      </c>
      <c r="GTB117" s="608"/>
      <c r="GTC117" s="609"/>
      <c r="GTD117" s="609"/>
      <c r="GTE117" s="606" t="s">
        <v>1192</v>
      </c>
      <c r="GTF117" s="606"/>
      <c r="GTG117" s="606"/>
      <c r="GTH117" s="606"/>
      <c r="GTI117" s="607" t="s">
        <v>435</v>
      </c>
      <c r="GTJ117" s="608"/>
      <c r="GTK117" s="609"/>
      <c r="GTL117" s="609"/>
      <c r="GTM117" s="606" t="s">
        <v>1192</v>
      </c>
      <c r="GTN117" s="606"/>
      <c r="GTO117" s="606"/>
      <c r="GTP117" s="606"/>
      <c r="GTQ117" s="607" t="s">
        <v>435</v>
      </c>
      <c r="GTR117" s="608"/>
      <c r="GTS117" s="609"/>
      <c r="GTT117" s="609"/>
      <c r="GTU117" s="606" t="s">
        <v>1192</v>
      </c>
      <c r="GTV117" s="606"/>
      <c r="GTW117" s="606"/>
      <c r="GTX117" s="606"/>
      <c r="GTY117" s="607" t="s">
        <v>435</v>
      </c>
      <c r="GTZ117" s="608"/>
      <c r="GUA117" s="609"/>
      <c r="GUB117" s="609"/>
      <c r="GUC117" s="606" t="s">
        <v>1192</v>
      </c>
      <c r="GUD117" s="606"/>
      <c r="GUE117" s="606"/>
      <c r="GUF117" s="606"/>
      <c r="GUG117" s="607" t="s">
        <v>435</v>
      </c>
      <c r="GUH117" s="608"/>
      <c r="GUI117" s="609"/>
      <c r="GUJ117" s="609"/>
      <c r="GUK117" s="606" t="s">
        <v>1192</v>
      </c>
      <c r="GUL117" s="606"/>
      <c r="GUM117" s="606"/>
      <c r="GUN117" s="606"/>
      <c r="GUO117" s="607" t="s">
        <v>435</v>
      </c>
      <c r="GUP117" s="608"/>
      <c r="GUQ117" s="609"/>
      <c r="GUR117" s="609"/>
      <c r="GUS117" s="606" t="s">
        <v>1192</v>
      </c>
      <c r="GUT117" s="606"/>
      <c r="GUU117" s="606"/>
      <c r="GUV117" s="606"/>
      <c r="GUW117" s="607" t="s">
        <v>435</v>
      </c>
      <c r="GUX117" s="608"/>
      <c r="GUY117" s="609"/>
      <c r="GUZ117" s="609"/>
      <c r="GVA117" s="606" t="s">
        <v>1192</v>
      </c>
      <c r="GVB117" s="606"/>
      <c r="GVC117" s="606"/>
      <c r="GVD117" s="606"/>
      <c r="GVE117" s="607" t="s">
        <v>435</v>
      </c>
      <c r="GVF117" s="608"/>
      <c r="GVG117" s="609"/>
      <c r="GVH117" s="609"/>
      <c r="GVI117" s="606" t="s">
        <v>1192</v>
      </c>
      <c r="GVJ117" s="606"/>
      <c r="GVK117" s="606"/>
      <c r="GVL117" s="606"/>
      <c r="GVM117" s="607" t="s">
        <v>435</v>
      </c>
      <c r="GVN117" s="608"/>
      <c r="GVO117" s="609"/>
      <c r="GVP117" s="609"/>
      <c r="GVQ117" s="606" t="s">
        <v>1192</v>
      </c>
      <c r="GVR117" s="606"/>
      <c r="GVS117" s="606"/>
      <c r="GVT117" s="606"/>
      <c r="GVU117" s="607" t="s">
        <v>435</v>
      </c>
      <c r="GVV117" s="608"/>
      <c r="GVW117" s="609"/>
      <c r="GVX117" s="609"/>
      <c r="GVY117" s="606" t="s">
        <v>1192</v>
      </c>
      <c r="GVZ117" s="606"/>
      <c r="GWA117" s="606"/>
      <c r="GWB117" s="606"/>
      <c r="GWC117" s="607" t="s">
        <v>435</v>
      </c>
      <c r="GWD117" s="608"/>
      <c r="GWE117" s="609"/>
      <c r="GWF117" s="609"/>
      <c r="GWG117" s="606" t="s">
        <v>1192</v>
      </c>
      <c r="GWH117" s="606"/>
      <c r="GWI117" s="606"/>
      <c r="GWJ117" s="606"/>
      <c r="GWK117" s="607" t="s">
        <v>435</v>
      </c>
      <c r="GWL117" s="608"/>
      <c r="GWM117" s="609"/>
      <c r="GWN117" s="609"/>
      <c r="GWO117" s="606" t="s">
        <v>1192</v>
      </c>
      <c r="GWP117" s="606"/>
      <c r="GWQ117" s="606"/>
      <c r="GWR117" s="606"/>
      <c r="GWS117" s="607" t="s">
        <v>435</v>
      </c>
      <c r="GWT117" s="608"/>
      <c r="GWU117" s="609"/>
      <c r="GWV117" s="609"/>
      <c r="GWW117" s="606" t="s">
        <v>1192</v>
      </c>
      <c r="GWX117" s="606"/>
      <c r="GWY117" s="606"/>
      <c r="GWZ117" s="606"/>
      <c r="GXA117" s="607" t="s">
        <v>435</v>
      </c>
      <c r="GXB117" s="608"/>
      <c r="GXC117" s="609"/>
      <c r="GXD117" s="609"/>
      <c r="GXE117" s="606" t="s">
        <v>1192</v>
      </c>
      <c r="GXF117" s="606"/>
      <c r="GXG117" s="606"/>
      <c r="GXH117" s="606"/>
      <c r="GXI117" s="607" t="s">
        <v>435</v>
      </c>
      <c r="GXJ117" s="608"/>
      <c r="GXK117" s="609"/>
      <c r="GXL117" s="609"/>
      <c r="GXM117" s="606" t="s">
        <v>1192</v>
      </c>
      <c r="GXN117" s="606"/>
      <c r="GXO117" s="606"/>
      <c r="GXP117" s="606"/>
      <c r="GXQ117" s="607" t="s">
        <v>435</v>
      </c>
      <c r="GXR117" s="608"/>
      <c r="GXS117" s="609"/>
      <c r="GXT117" s="609"/>
      <c r="GXU117" s="606" t="s">
        <v>1192</v>
      </c>
      <c r="GXV117" s="606"/>
      <c r="GXW117" s="606"/>
      <c r="GXX117" s="606"/>
      <c r="GXY117" s="607" t="s">
        <v>435</v>
      </c>
      <c r="GXZ117" s="608"/>
      <c r="GYA117" s="609"/>
      <c r="GYB117" s="609"/>
      <c r="GYC117" s="606" t="s">
        <v>1192</v>
      </c>
      <c r="GYD117" s="606"/>
      <c r="GYE117" s="606"/>
      <c r="GYF117" s="606"/>
      <c r="GYG117" s="607" t="s">
        <v>435</v>
      </c>
      <c r="GYH117" s="608"/>
      <c r="GYI117" s="609"/>
      <c r="GYJ117" s="609"/>
      <c r="GYK117" s="606" t="s">
        <v>1192</v>
      </c>
      <c r="GYL117" s="606"/>
      <c r="GYM117" s="606"/>
      <c r="GYN117" s="606"/>
      <c r="GYO117" s="607" t="s">
        <v>435</v>
      </c>
      <c r="GYP117" s="608"/>
      <c r="GYQ117" s="609"/>
      <c r="GYR117" s="609"/>
      <c r="GYS117" s="606" t="s">
        <v>1192</v>
      </c>
      <c r="GYT117" s="606"/>
      <c r="GYU117" s="606"/>
      <c r="GYV117" s="606"/>
      <c r="GYW117" s="607" t="s">
        <v>435</v>
      </c>
      <c r="GYX117" s="608"/>
      <c r="GYY117" s="609"/>
      <c r="GYZ117" s="609"/>
      <c r="GZA117" s="606" t="s">
        <v>1192</v>
      </c>
      <c r="GZB117" s="606"/>
      <c r="GZC117" s="606"/>
      <c r="GZD117" s="606"/>
      <c r="GZE117" s="607" t="s">
        <v>435</v>
      </c>
      <c r="GZF117" s="608"/>
      <c r="GZG117" s="609"/>
      <c r="GZH117" s="609"/>
      <c r="GZI117" s="606" t="s">
        <v>1192</v>
      </c>
      <c r="GZJ117" s="606"/>
      <c r="GZK117" s="606"/>
      <c r="GZL117" s="606"/>
      <c r="GZM117" s="607" t="s">
        <v>435</v>
      </c>
      <c r="GZN117" s="608"/>
      <c r="GZO117" s="609"/>
      <c r="GZP117" s="609"/>
      <c r="GZQ117" s="606" t="s">
        <v>1192</v>
      </c>
      <c r="GZR117" s="606"/>
      <c r="GZS117" s="606"/>
      <c r="GZT117" s="606"/>
      <c r="GZU117" s="607" t="s">
        <v>435</v>
      </c>
      <c r="GZV117" s="608"/>
      <c r="GZW117" s="609"/>
      <c r="GZX117" s="609"/>
      <c r="GZY117" s="606" t="s">
        <v>1192</v>
      </c>
      <c r="GZZ117" s="606"/>
      <c r="HAA117" s="606"/>
      <c r="HAB117" s="606"/>
      <c r="HAC117" s="607" t="s">
        <v>435</v>
      </c>
      <c r="HAD117" s="608"/>
      <c r="HAE117" s="609"/>
      <c r="HAF117" s="609"/>
      <c r="HAG117" s="606" t="s">
        <v>1192</v>
      </c>
      <c r="HAH117" s="606"/>
      <c r="HAI117" s="606"/>
      <c r="HAJ117" s="606"/>
      <c r="HAK117" s="607" t="s">
        <v>435</v>
      </c>
      <c r="HAL117" s="608"/>
      <c r="HAM117" s="609"/>
      <c r="HAN117" s="609"/>
      <c r="HAO117" s="606" t="s">
        <v>1192</v>
      </c>
      <c r="HAP117" s="606"/>
      <c r="HAQ117" s="606"/>
      <c r="HAR117" s="606"/>
      <c r="HAS117" s="607" t="s">
        <v>435</v>
      </c>
      <c r="HAT117" s="608"/>
      <c r="HAU117" s="609"/>
      <c r="HAV117" s="609"/>
      <c r="HAW117" s="606" t="s">
        <v>1192</v>
      </c>
      <c r="HAX117" s="606"/>
      <c r="HAY117" s="606"/>
      <c r="HAZ117" s="606"/>
      <c r="HBA117" s="607" t="s">
        <v>435</v>
      </c>
      <c r="HBB117" s="608"/>
      <c r="HBC117" s="609"/>
      <c r="HBD117" s="609"/>
      <c r="HBE117" s="606" t="s">
        <v>1192</v>
      </c>
      <c r="HBF117" s="606"/>
      <c r="HBG117" s="606"/>
      <c r="HBH117" s="606"/>
      <c r="HBI117" s="607" t="s">
        <v>435</v>
      </c>
      <c r="HBJ117" s="608"/>
      <c r="HBK117" s="609"/>
      <c r="HBL117" s="609"/>
      <c r="HBM117" s="606" t="s">
        <v>1192</v>
      </c>
      <c r="HBN117" s="606"/>
      <c r="HBO117" s="606"/>
      <c r="HBP117" s="606"/>
      <c r="HBQ117" s="607" t="s">
        <v>435</v>
      </c>
      <c r="HBR117" s="608"/>
      <c r="HBS117" s="609"/>
      <c r="HBT117" s="609"/>
      <c r="HBU117" s="606" t="s">
        <v>1192</v>
      </c>
      <c r="HBV117" s="606"/>
      <c r="HBW117" s="606"/>
      <c r="HBX117" s="606"/>
      <c r="HBY117" s="607" t="s">
        <v>435</v>
      </c>
      <c r="HBZ117" s="608"/>
      <c r="HCA117" s="609"/>
      <c r="HCB117" s="609"/>
      <c r="HCC117" s="606" t="s">
        <v>1192</v>
      </c>
      <c r="HCD117" s="606"/>
      <c r="HCE117" s="606"/>
      <c r="HCF117" s="606"/>
      <c r="HCG117" s="607" t="s">
        <v>435</v>
      </c>
      <c r="HCH117" s="608"/>
      <c r="HCI117" s="609"/>
      <c r="HCJ117" s="609"/>
      <c r="HCK117" s="606" t="s">
        <v>1192</v>
      </c>
      <c r="HCL117" s="606"/>
      <c r="HCM117" s="606"/>
      <c r="HCN117" s="606"/>
      <c r="HCO117" s="607" t="s">
        <v>435</v>
      </c>
      <c r="HCP117" s="608"/>
      <c r="HCQ117" s="609"/>
      <c r="HCR117" s="609"/>
      <c r="HCS117" s="606" t="s">
        <v>1192</v>
      </c>
      <c r="HCT117" s="606"/>
      <c r="HCU117" s="606"/>
      <c r="HCV117" s="606"/>
      <c r="HCW117" s="607" t="s">
        <v>435</v>
      </c>
      <c r="HCX117" s="608"/>
      <c r="HCY117" s="609"/>
      <c r="HCZ117" s="609"/>
      <c r="HDA117" s="606" t="s">
        <v>1192</v>
      </c>
      <c r="HDB117" s="606"/>
      <c r="HDC117" s="606"/>
      <c r="HDD117" s="606"/>
      <c r="HDE117" s="607" t="s">
        <v>435</v>
      </c>
      <c r="HDF117" s="608"/>
      <c r="HDG117" s="609"/>
      <c r="HDH117" s="609"/>
      <c r="HDI117" s="606" t="s">
        <v>1192</v>
      </c>
      <c r="HDJ117" s="606"/>
      <c r="HDK117" s="606"/>
      <c r="HDL117" s="606"/>
      <c r="HDM117" s="607" t="s">
        <v>435</v>
      </c>
      <c r="HDN117" s="608"/>
      <c r="HDO117" s="609"/>
      <c r="HDP117" s="609"/>
      <c r="HDQ117" s="606" t="s">
        <v>1192</v>
      </c>
      <c r="HDR117" s="606"/>
      <c r="HDS117" s="606"/>
      <c r="HDT117" s="606"/>
      <c r="HDU117" s="607" t="s">
        <v>435</v>
      </c>
      <c r="HDV117" s="608"/>
      <c r="HDW117" s="609"/>
      <c r="HDX117" s="609"/>
      <c r="HDY117" s="606" t="s">
        <v>1192</v>
      </c>
      <c r="HDZ117" s="606"/>
      <c r="HEA117" s="606"/>
      <c r="HEB117" s="606"/>
      <c r="HEC117" s="607" t="s">
        <v>435</v>
      </c>
      <c r="HED117" s="608"/>
      <c r="HEE117" s="609"/>
      <c r="HEF117" s="609"/>
      <c r="HEG117" s="606" t="s">
        <v>1192</v>
      </c>
      <c r="HEH117" s="606"/>
      <c r="HEI117" s="606"/>
      <c r="HEJ117" s="606"/>
      <c r="HEK117" s="607" t="s">
        <v>435</v>
      </c>
      <c r="HEL117" s="608"/>
      <c r="HEM117" s="609"/>
      <c r="HEN117" s="609"/>
      <c r="HEO117" s="606" t="s">
        <v>1192</v>
      </c>
      <c r="HEP117" s="606"/>
      <c r="HEQ117" s="606"/>
      <c r="HER117" s="606"/>
      <c r="HES117" s="607" t="s">
        <v>435</v>
      </c>
      <c r="HET117" s="608"/>
      <c r="HEU117" s="609"/>
      <c r="HEV117" s="609"/>
      <c r="HEW117" s="606" t="s">
        <v>1192</v>
      </c>
      <c r="HEX117" s="606"/>
      <c r="HEY117" s="606"/>
      <c r="HEZ117" s="606"/>
      <c r="HFA117" s="607" t="s">
        <v>435</v>
      </c>
      <c r="HFB117" s="608"/>
      <c r="HFC117" s="609"/>
      <c r="HFD117" s="609"/>
      <c r="HFE117" s="606" t="s">
        <v>1192</v>
      </c>
      <c r="HFF117" s="606"/>
      <c r="HFG117" s="606"/>
      <c r="HFH117" s="606"/>
      <c r="HFI117" s="607" t="s">
        <v>435</v>
      </c>
      <c r="HFJ117" s="608"/>
      <c r="HFK117" s="609"/>
      <c r="HFL117" s="609"/>
      <c r="HFM117" s="606" t="s">
        <v>1192</v>
      </c>
      <c r="HFN117" s="606"/>
      <c r="HFO117" s="606"/>
      <c r="HFP117" s="606"/>
      <c r="HFQ117" s="607" t="s">
        <v>435</v>
      </c>
      <c r="HFR117" s="608"/>
      <c r="HFS117" s="609"/>
      <c r="HFT117" s="609"/>
      <c r="HFU117" s="606" t="s">
        <v>1192</v>
      </c>
      <c r="HFV117" s="606"/>
      <c r="HFW117" s="606"/>
      <c r="HFX117" s="606"/>
      <c r="HFY117" s="607" t="s">
        <v>435</v>
      </c>
      <c r="HFZ117" s="608"/>
      <c r="HGA117" s="609"/>
      <c r="HGB117" s="609"/>
      <c r="HGC117" s="606" t="s">
        <v>1192</v>
      </c>
      <c r="HGD117" s="606"/>
      <c r="HGE117" s="606"/>
      <c r="HGF117" s="606"/>
      <c r="HGG117" s="607" t="s">
        <v>435</v>
      </c>
      <c r="HGH117" s="608"/>
      <c r="HGI117" s="609"/>
      <c r="HGJ117" s="609"/>
      <c r="HGK117" s="606" t="s">
        <v>1192</v>
      </c>
      <c r="HGL117" s="606"/>
      <c r="HGM117" s="606"/>
      <c r="HGN117" s="606"/>
      <c r="HGO117" s="607" t="s">
        <v>435</v>
      </c>
      <c r="HGP117" s="608"/>
      <c r="HGQ117" s="609"/>
      <c r="HGR117" s="609"/>
      <c r="HGS117" s="606" t="s">
        <v>1192</v>
      </c>
      <c r="HGT117" s="606"/>
      <c r="HGU117" s="606"/>
      <c r="HGV117" s="606"/>
      <c r="HGW117" s="607" t="s">
        <v>435</v>
      </c>
      <c r="HGX117" s="608"/>
      <c r="HGY117" s="609"/>
      <c r="HGZ117" s="609"/>
      <c r="HHA117" s="606" t="s">
        <v>1192</v>
      </c>
      <c r="HHB117" s="606"/>
      <c r="HHC117" s="606"/>
      <c r="HHD117" s="606"/>
      <c r="HHE117" s="607" t="s">
        <v>435</v>
      </c>
      <c r="HHF117" s="608"/>
      <c r="HHG117" s="609"/>
      <c r="HHH117" s="609"/>
      <c r="HHI117" s="606" t="s">
        <v>1192</v>
      </c>
      <c r="HHJ117" s="606"/>
      <c r="HHK117" s="606"/>
      <c r="HHL117" s="606"/>
      <c r="HHM117" s="607" t="s">
        <v>435</v>
      </c>
      <c r="HHN117" s="608"/>
      <c r="HHO117" s="609"/>
      <c r="HHP117" s="609"/>
      <c r="HHQ117" s="606" t="s">
        <v>1192</v>
      </c>
      <c r="HHR117" s="606"/>
      <c r="HHS117" s="606"/>
      <c r="HHT117" s="606"/>
      <c r="HHU117" s="607" t="s">
        <v>435</v>
      </c>
      <c r="HHV117" s="608"/>
      <c r="HHW117" s="609"/>
      <c r="HHX117" s="609"/>
      <c r="HHY117" s="606" t="s">
        <v>1192</v>
      </c>
      <c r="HHZ117" s="606"/>
      <c r="HIA117" s="606"/>
      <c r="HIB117" s="606"/>
      <c r="HIC117" s="607" t="s">
        <v>435</v>
      </c>
      <c r="HID117" s="608"/>
      <c r="HIE117" s="609"/>
      <c r="HIF117" s="609"/>
      <c r="HIG117" s="606" t="s">
        <v>1192</v>
      </c>
      <c r="HIH117" s="606"/>
      <c r="HII117" s="606"/>
      <c r="HIJ117" s="606"/>
      <c r="HIK117" s="607" t="s">
        <v>435</v>
      </c>
      <c r="HIL117" s="608"/>
      <c r="HIM117" s="609"/>
      <c r="HIN117" s="609"/>
      <c r="HIO117" s="606" t="s">
        <v>1192</v>
      </c>
      <c r="HIP117" s="606"/>
      <c r="HIQ117" s="606"/>
      <c r="HIR117" s="606"/>
      <c r="HIS117" s="607" t="s">
        <v>435</v>
      </c>
      <c r="HIT117" s="608"/>
      <c r="HIU117" s="609"/>
      <c r="HIV117" s="609"/>
      <c r="HIW117" s="606" t="s">
        <v>1192</v>
      </c>
      <c r="HIX117" s="606"/>
      <c r="HIY117" s="606"/>
      <c r="HIZ117" s="606"/>
      <c r="HJA117" s="607" t="s">
        <v>435</v>
      </c>
      <c r="HJB117" s="608"/>
      <c r="HJC117" s="609"/>
      <c r="HJD117" s="609"/>
      <c r="HJE117" s="606" t="s">
        <v>1192</v>
      </c>
      <c r="HJF117" s="606"/>
      <c r="HJG117" s="606"/>
      <c r="HJH117" s="606"/>
      <c r="HJI117" s="607" t="s">
        <v>435</v>
      </c>
      <c r="HJJ117" s="608"/>
      <c r="HJK117" s="609"/>
      <c r="HJL117" s="609"/>
      <c r="HJM117" s="606" t="s">
        <v>1192</v>
      </c>
      <c r="HJN117" s="606"/>
      <c r="HJO117" s="606"/>
      <c r="HJP117" s="606"/>
      <c r="HJQ117" s="607" t="s">
        <v>435</v>
      </c>
      <c r="HJR117" s="608"/>
      <c r="HJS117" s="609"/>
      <c r="HJT117" s="609"/>
      <c r="HJU117" s="606" t="s">
        <v>1192</v>
      </c>
      <c r="HJV117" s="606"/>
      <c r="HJW117" s="606"/>
      <c r="HJX117" s="606"/>
      <c r="HJY117" s="607" t="s">
        <v>435</v>
      </c>
      <c r="HJZ117" s="608"/>
      <c r="HKA117" s="609"/>
      <c r="HKB117" s="609"/>
      <c r="HKC117" s="606" t="s">
        <v>1192</v>
      </c>
      <c r="HKD117" s="606"/>
      <c r="HKE117" s="606"/>
      <c r="HKF117" s="606"/>
      <c r="HKG117" s="607" t="s">
        <v>435</v>
      </c>
      <c r="HKH117" s="608"/>
      <c r="HKI117" s="609"/>
      <c r="HKJ117" s="609"/>
      <c r="HKK117" s="606" t="s">
        <v>1192</v>
      </c>
      <c r="HKL117" s="606"/>
      <c r="HKM117" s="606"/>
      <c r="HKN117" s="606"/>
      <c r="HKO117" s="607" t="s">
        <v>435</v>
      </c>
      <c r="HKP117" s="608"/>
      <c r="HKQ117" s="609"/>
      <c r="HKR117" s="609"/>
      <c r="HKS117" s="606" t="s">
        <v>1192</v>
      </c>
      <c r="HKT117" s="606"/>
      <c r="HKU117" s="606"/>
      <c r="HKV117" s="606"/>
      <c r="HKW117" s="607" t="s">
        <v>435</v>
      </c>
      <c r="HKX117" s="608"/>
      <c r="HKY117" s="609"/>
      <c r="HKZ117" s="609"/>
      <c r="HLA117" s="606" t="s">
        <v>1192</v>
      </c>
      <c r="HLB117" s="606"/>
      <c r="HLC117" s="606"/>
      <c r="HLD117" s="606"/>
      <c r="HLE117" s="607" t="s">
        <v>435</v>
      </c>
      <c r="HLF117" s="608"/>
      <c r="HLG117" s="609"/>
      <c r="HLH117" s="609"/>
      <c r="HLI117" s="606" t="s">
        <v>1192</v>
      </c>
      <c r="HLJ117" s="606"/>
      <c r="HLK117" s="606"/>
      <c r="HLL117" s="606"/>
      <c r="HLM117" s="607" t="s">
        <v>435</v>
      </c>
      <c r="HLN117" s="608"/>
      <c r="HLO117" s="609"/>
      <c r="HLP117" s="609"/>
      <c r="HLQ117" s="606" t="s">
        <v>1192</v>
      </c>
      <c r="HLR117" s="606"/>
      <c r="HLS117" s="606"/>
      <c r="HLT117" s="606"/>
      <c r="HLU117" s="607" t="s">
        <v>435</v>
      </c>
      <c r="HLV117" s="608"/>
      <c r="HLW117" s="609"/>
      <c r="HLX117" s="609"/>
      <c r="HLY117" s="606" t="s">
        <v>1192</v>
      </c>
      <c r="HLZ117" s="606"/>
      <c r="HMA117" s="606"/>
      <c r="HMB117" s="606"/>
      <c r="HMC117" s="607" t="s">
        <v>435</v>
      </c>
      <c r="HMD117" s="608"/>
      <c r="HME117" s="609"/>
      <c r="HMF117" s="609"/>
      <c r="HMG117" s="606" t="s">
        <v>1192</v>
      </c>
      <c r="HMH117" s="606"/>
      <c r="HMI117" s="606"/>
      <c r="HMJ117" s="606"/>
      <c r="HMK117" s="607" t="s">
        <v>435</v>
      </c>
      <c r="HML117" s="608"/>
      <c r="HMM117" s="609"/>
      <c r="HMN117" s="609"/>
      <c r="HMO117" s="606" t="s">
        <v>1192</v>
      </c>
      <c r="HMP117" s="606"/>
      <c r="HMQ117" s="606"/>
      <c r="HMR117" s="606"/>
      <c r="HMS117" s="607" t="s">
        <v>435</v>
      </c>
      <c r="HMT117" s="608"/>
      <c r="HMU117" s="609"/>
      <c r="HMV117" s="609"/>
      <c r="HMW117" s="606" t="s">
        <v>1192</v>
      </c>
      <c r="HMX117" s="606"/>
      <c r="HMY117" s="606"/>
      <c r="HMZ117" s="606"/>
      <c r="HNA117" s="607" t="s">
        <v>435</v>
      </c>
      <c r="HNB117" s="608"/>
      <c r="HNC117" s="609"/>
      <c r="HND117" s="609"/>
      <c r="HNE117" s="606" t="s">
        <v>1192</v>
      </c>
      <c r="HNF117" s="606"/>
      <c r="HNG117" s="606"/>
      <c r="HNH117" s="606"/>
      <c r="HNI117" s="607" t="s">
        <v>435</v>
      </c>
      <c r="HNJ117" s="608"/>
      <c r="HNK117" s="609"/>
      <c r="HNL117" s="609"/>
      <c r="HNM117" s="606" t="s">
        <v>1192</v>
      </c>
      <c r="HNN117" s="606"/>
      <c r="HNO117" s="606"/>
      <c r="HNP117" s="606"/>
      <c r="HNQ117" s="607" t="s">
        <v>435</v>
      </c>
      <c r="HNR117" s="608"/>
      <c r="HNS117" s="609"/>
      <c r="HNT117" s="609"/>
      <c r="HNU117" s="606" t="s">
        <v>1192</v>
      </c>
      <c r="HNV117" s="606"/>
      <c r="HNW117" s="606"/>
      <c r="HNX117" s="606"/>
      <c r="HNY117" s="607" t="s">
        <v>435</v>
      </c>
      <c r="HNZ117" s="608"/>
      <c r="HOA117" s="609"/>
      <c r="HOB117" s="609"/>
      <c r="HOC117" s="606" t="s">
        <v>1192</v>
      </c>
      <c r="HOD117" s="606"/>
      <c r="HOE117" s="606"/>
      <c r="HOF117" s="606"/>
      <c r="HOG117" s="607" t="s">
        <v>435</v>
      </c>
      <c r="HOH117" s="608"/>
      <c r="HOI117" s="609"/>
      <c r="HOJ117" s="609"/>
      <c r="HOK117" s="606" t="s">
        <v>1192</v>
      </c>
      <c r="HOL117" s="606"/>
      <c r="HOM117" s="606"/>
      <c r="HON117" s="606"/>
      <c r="HOO117" s="607" t="s">
        <v>435</v>
      </c>
      <c r="HOP117" s="608"/>
      <c r="HOQ117" s="609"/>
      <c r="HOR117" s="609"/>
      <c r="HOS117" s="606" t="s">
        <v>1192</v>
      </c>
      <c r="HOT117" s="606"/>
      <c r="HOU117" s="606"/>
      <c r="HOV117" s="606"/>
      <c r="HOW117" s="607" t="s">
        <v>435</v>
      </c>
      <c r="HOX117" s="608"/>
      <c r="HOY117" s="609"/>
      <c r="HOZ117" s="609"/>
      <c r="HPA117" s="606" t="s">
        <v>1192</v>
      </c>
      <c r="HPB117" s="606"/>
      <c r="HPC117" s="606"/>
      <c r="HPD117" s="606"/>
      <c r="HPE117" s="607" t="s">
        <v>435</v>
      </c>
      <c r="HPF117" s="608"/>
      <c r="HPG117" s="609"/>
      <c r="HPH117" s="609"/>
      <c r="HPI117" s="606" t="s">
        <v>1192</v>
      </c>
      <c r="HPJ117" s="606"/>
      <c r="HPK117" s="606"/>
      <c r="HPL117" s="606"/>
      <c r="HPM117" s="607" t="s">
        <v>435</v>
      </c>
      <c r="HPN117" s="608"/>
      <c r="HPO117" s="609"/>
      <c r="HPP117" s="609"/>
      <c r="HPQ117" s="606" t="s">
        <v>1192</v>
      </c>
      <c r="HPR117" s="606"/>
      <c r="HPS117" s="606"/>
      <c r="HPT117" s="606"/>
      <c r="HPU117" s="607" t="s">
        <v>435</v>
      </c>
      <c r="HPV117" s="608"/>
      <c r="HPW117" s="609"/>
      <c r="HPX117" s="609"/>
      <c r="HPY117" s="606" t="s">
        <v>1192</v>
      </c>
      <c r="HPZ117" s="606"/>
      <c r="HQA117" s="606"/>
      <c r="HQB117" s="606"/>
      <c r="HQC117" s="607" t="s">
        <v>435</v>
      </c>
      <c r="HQD117" s="608"/>
      <c r="HQE117" s="609"/>
      <c r="HQF117" s="609"/>
      <c r="HQG117" s="606" t="s">
        <v>1192</v>
      </c>
      <c r="HQH117" s="606"/>
      <c r="HQI117" s="606"/>
      <c r="HQJ117" s="606"/>
      <c r="HQK117" s="607" t="s">
        <v>435</v>
      </c>
      <c r="HQL117" s="608"/>
      <c r="HQM117" s="609"/>
      <c r="HQN117" s="609"/>
      <c r="HQO117" s="606" t="s">
        <v>1192</v>
      </c>
      <c r="HQP117" s="606"/>
      <c r="HQQ117" s="606"/>
      <c r="HQR117" s="606"/>
      <c r="HQS117" s="607" t="s">
        <v>435</v>
      </c>
      <c r="HQT117" s="608"/>
      <c r="HQU117" s="609"/>
      <c r="HQV117" s="609"/>
      <c r="HQW117" s="606" t="s">
        <v>1192</v>
      </c>
      <c r="HQX117" s="606"/>
      <c r="HQY117" s="606"/>
      <c r="HQZ117" s="606"/>
      <c r="HRA117" s="607" t="s">
        <v>435</v>
      </c>
      <c r="HRB117" s="608"/>
      <c r="HRC117" s="609"/>
      <c r="HRD117" s="609"/>
      <c r="HRE117" s="606" t="s">
        <v>1192</v>
      </c>
      <c r="HRF117" s="606"/>
      <c r="HRG117" s="606"/>
      <c r="HRH117" s="606"/>
      <c r="HRI117" s="607" t="s">
        <v>435</v>
      </c>
      <c r="HRJ117" s="608"/>
      <c r="HRK117" s="609"/>
      <c r="HRL117" s="609"/>
      <c r="HRM117" s="606" t="s">
        <v>1192</v>
      </c>
      <c r="HRN117" s="606"/>
      <c r="HRO117" s="606"/>
      <c r="HRP117" s="606"/>
      <c r="HRQ117" s="607" t="s">
        <v>435</v>
      </c>
      <c r="HRR117" s="608"/>
      <c r="HRS117" s="609"/>
      <c r="HRT117" s="609"/>
      <c r="HRU117" s="606" t="s">
        <v>1192</v>
      </c>
      <c r="HRV117" s="606"/>
      <c r="HRW117" s="606"/>
      <c r="HRX117" s="606"/>
      <c r="HRY117" s="607" t="s">
        <v>435</v>
      </c>
      <c r="HRZ117" s="608"/>
      <c r="HSA117" s="609"/>
      <c r="HSB117" s="609"/>
      <c r="HSC117" s="606" t="s">
        <v>1192</v>
      </c>
      <c r="HSD117" s="606"/>
      <c r="HSE117" s="606"/>
      <c r="HSF117" s="606"/>
      <c r="HSG117" s="607" t="s">
        <v>435</v>
      </c>
      <c r="HSH117" s="608"/>
      <c r="HSI117" s="609"/>
      <c r="HSJ117" s="609"/>
      <c r="HSK117" s="606" t="s">
        <v>1192</v>
      </c>
      <c r="HSL117" s="606"/>
      <c r="HSM117" s="606"/>
      <c r="HSN117" s="606"/>
      <c r="HSO117" s="607" t="s">
        <v>435</v>
      </c>
      <c r="HSP117" s="608"/>
      <c r="HSQ117" s="609"/>
      <c r="HSR117" s="609"/>
      <c r="HSS117" s="606" t="s">
        <v>1192</v>
      </c>
      <c r="HST117" s="606"/>
      <c r="HSU117" s="606"/>
      <c r="HSV117" s="606"/>
      <c r="HSW117" s="607" t="s">
        <v>435</v>
      </c>
      <c r="HSX117" s="608"/>
      <c r="HSY117" s="609"/>
      <c r="HSZ117" s="609"/>
      <c r="HTA117" s="606" t="s">
        <v>1192</v>
      </c>
      <c r="HTB117" s="606"/>
      <c r="HTC117" s="606"/>
      <c r="HTD117" s="606"/>
      <c r="HTE117" s="607" t="s">
        <v>435</v>
      </c>
      <c r="HTF117" s="608"/>
      <c r="HTG117" s="609"/>
      <c r="HTH117" s="609"/>
      <c r="HTI117" s="606" t="s">
        <v>1192</v>
      </c>
      <c r="HTJ117" s="606"/>
      <c r="HTK117" s="606"/>
      <c r="HTL117" s="606"/>
      <c r="HTM117" s="607" t="s">
        <v>435</v>
      </c>
      <c r="HTN117" s="608"/>
      <c r="HTO117" s="609"/>
      <c r="HTP117" s="609"/>
      <c r="HTQ117" s="606" t="s">
        <v>1192</v>
      </c>
      <c r="HTR117" s="606"/>
      <c r="HTS117" s="606"/>
      <c r="HTT117" s="606"/>
      <c r="HTU117" s="607" t="s">
        <v>435</v>
      </c>
      <c r="HTV117" s="608"/>
      <c r="HTW117" s="609"/>
      <c r="HTX117" s="609"/>
      <c r="HTY117" s="606" t="s">
        <v>1192</v>
      </c>
      <c r="HTZ117" s="606"/>
      <c r="HUA117" s="606"/>
      <c r="HUB117" s="606"/>
      <c r="HUC117" s="607" t="s">
        <v>435</v>
      </c>
      <c r="HUD117" s="608"/>
      <c r="HUE117" s="609"/>
      <c r="HUF117" s="609"/>
      <c r="HUG117" s="606" t="s">
        <v>1192</v>
      </c>
      <c r="HUH117" s="606"/>
      <c r="HUI117" s="606"/>
      <c r="HUJ117" s="606"/>
      <c r="HUK117" s="607" t="s">
        <v>435</v>
      </c>
      <c r="HUL117" s="608"/>
      <c r="HUM117" s="609"/>
      <c r="HUN117" s="609"/>
      <c r="HUO117" s="606" t="s">
        <v>1192</v>
      </c>
      <c r="HUP117" s="606"/>
      <c r="HUQ117" s="606"/>
      <c r="HUR117" s="606"/>
      <c r="HUS117" s="607" t="s">
        <v>435</v>
      </c>
      <c r="HUT117" s="608"/>
      <c r="HUU117" s="609"/>
      <c r="HUV117" s="609"/>
      <c r="HUW117" s="606" t="s">
        <v>1192</v>
      </c>
      <c r="HUX117" s="606"/>
      <c r="HUY117" s="606"/>
      <c r="HUZ117" s="606"/>
      <c r="HVA117" s="607" t="s">
        <v>435</v>
      </c>
      <c r="HVB117" s="608"/>
      <c r="HVC117" s="609"/>
      <c r="HVD117" s="609"/>
      <c r="HVE117" s="606" t="s">
        <v>1192</v>
      </c>
      <c r="HVF117" s="606"/>
      <c r="HVG117" s="606"/>
      <c r="HVH117" s="606"/>
      <c r="HVI117" s="607" t="s">
        <v>435</v>
      </c>
      <c r="HVJ117" s="608"/>
      <c r="HVK117" s="609"/>
      <c r="HVL117" s="609"/>
      <c r="HVM117" s="606" t="s">
        <v>1192</v>
      </c>
      <c r="HVN117" s="606"/>
      <c r="HVO117" s="606"/>
      <c r="HVP117" s="606"/>
      <c r="HVQ117" s="607" t="s">
        <v>435</v>
      </c>
      <c r="HVR117" s="608"/>
      <c r="HVS117" s="609"/>
      <c r="HVT117" s="609"/>
      <c r="HVU117" s="606" t="s">
        <v>1192</v>
      </c>
      <c r="HVV117" s="606"/>
      <c r="HVW117" s="606"/>
      <c r="HVX117" s="606"/>
      <c r="HVY117" s="607" t="s">
        <v>435</v>
      </c>
      <c r="HVZ117" s="608"/>
      <c r="HWA117" s="609"/>
      <c r="HWB117" s="609"/>
      <c r="HWC117" s="606" t="s">
        <v>1192</v>
      </c>
      <c r="HWD117" s="606"/>
      <c r="HWE117" s="606"/>
      <c r="HWF117" s="606"/>
      <c r="HWG117" s="607" t="s">
        <v>435</v>
      </c>
      <c r="HWH117" s="608"/>
      <c r="HWI117" s="609"/>
      <c r="HWJ117" s="609"/>
      <c r="HWK117" s="606" t="s">
        <v>1192</v>
      </c>
      <c r="HWL117" s="606"/>
      <c r="HWM117" s="606"/>
      <c r="HWN117" s="606"/>
      <c r="HWO117" s="607" t="s">
        <v>435</v>
      </c>
      <c r="HWP117" s="608"/>
      <c r="HWQ117" s="609"/>
      <c r="HWR117" s="609"/>
      <c r="HWS117" s="606" t="s">
        <v>1192</v>
      </c>
      <c r="HWT117" s="606"/>
      <c r="HWU117" s="606"/>
      <c r="HWV117" s="606"/>
      <c r="HWW117" s="607" t="s">
        <v>435</v>
      </c>
      <c r="HWX117" s="608"/>
      <c r="HWY117" s="609"/>
      <c r="HWZ117" s="609"/>
      <c r="HXA117" s="606" t="s">
        <v>1192</v>
      </c>
      <c r="HXB117" s="606"/>
      <c r="HXC117" s="606"/>
      <c r="HXD117" s="606"/>
      <c r="HXE117" s="607" t="s">
        <v>435</v>
      </c>
      <c r="HXF117" s="608"/>
      <c r="HXG117" s="609"/>
      <c r="HXH117" s="609"/>
      <c r="HXI117" s="606" t="s">
        <v>1192</v>
      </c>
      <c r="HXJ117" s="606"/>
      <c r="HXK117" s="606"/>
      <c r="HXL117" s="606"/>
      <c r="HXM117" s="607" t="s">
        <v>435</v>
      </c>
      <c r="HXN117" s="608"/>
      <c r="HXO117" s="609"/>
      <c r="HXP117" s="609"/>
      <c r="HXQ117" s="606" t="s">
        <v>1192</v>
      </c>
      <c r="HXR117" s="606"/>
      <c r="HXS117" s="606"/>
      <c r="HXT117" s="606"/>
      <c r="HXU117" s="607" t="s">
        <v>435</v>
      </c>
      <c r="HXV117" s="608"/>
      <c r="HXW117" s="609"/>
      <c r="HXX117" s="609"/>
      <c r="HXY117" s="606" t="s">
        <v>1192</v>
      </c>
      <c r="HXZ117" s="606"/>
      <c r="HYA117" s="606"/>
      <c r="HYB117" s="606"/>
      <c r="HYC117" s="607" t="s">
        <v>435</v>
      </c>
      <c r="HYD117" s="608"/>
      <c r="HYE117" s="609"/>
      <c r="HYF117" s="609"/>
      <c r="HYG117" s="606" t="s">
        <v>1192</v>
      </c>
      <c r="HYH117" s="606"/>
      <c r="HYI117" s="606"/>
      <c r="HYJ117" s="606"/>
      <c r="HYK117" s="607" t="s">
        <v>435</v>
      </c>
      <c r="HYL117" s="608"/>
      <c r="HYM117" s="609"/>
      <c r="HYN117" s="609"/>
      <c r="HYO117" s="606" t="s">
        <v>1192</v>
      </c>
      <c r="HYP117" s="606"/>
      <c r="HYQ117" s="606"/>
      <c r="HYR117" s="606"/>
      <c r="HYS117" s="607" t="s">
        <v>435</v>
      </c>
      <c r="HYT117" s="608"/>
      <c r="HYU117" s="609"/>
      <c r="HYV117" s="609"/>
      <c r="HYW117" s="606" t="s">
        <v>1192</v>
      </c>
      <c r="HYX117" s="606"/>
      <c r="HYY117" s="606"/>
      <c r="HYZ117" s="606"/>
      <c r="HZA117" s="607" t="s">
        <v>435</v>
      </c>
      <c r="HZB117" s="608"/>
      <c r="HZC117" s="609"/>
      <c r="HZD117" s="609"/>
      <c r="HZE117" s="606" t="s">
        <v>1192</v>
      </c>
      <c r="HZF117" s="606"/>
      <c r="HZG117" s="606"/>
      <c r="HZH117" s="606"/>
      <c r="HZI117" s="607" t="s">
        <v>435</v>
      </c>
      <c r="HZJ117" s="608"/>
      <c r="HZK117" s="609"/>
      <c r="HZL117" s="609"/>
      <c r="HZM117" s="606" t="s">
        <v>1192</v>
      </c>
      <c r="HZN117" s="606"/>
      <c r="HZO117" s="606"/>
      <c r="HZP117" s="606"/>
      <c r="HZQ117" s="607" t="s">
        <v>435</v>
      </c>
      <c r="HZR117" s="608"/>
      <c r="HZS117" s="609"/>
      <c r="HZT117" s="609"/>
      <c r="HZU117" s="606" t="s">
        <v>1192</v>
      </c>
      <c r="HZV117" s="606"/>
      <c r="HZW117" s="606"/>
      <c r="HZX117" s="606"/>
      <c r="HZY117" s="607" t="s">
        <v>435</v>
      </c>
      <c r="HZZ117" s="608"/>
      <c r="IAA117" s="609"/>
      <c r="IAB117" s="609"/>
      <c r="IAC117" s="606" t="s">
        <v>1192</v>
      </c>
      <c r="IAD117" s="606"/>
      <c r="IAE117" s="606"/>
      <c r="IAF117" s="606"/>
      <c r="IAG117" s="607" t="s">
        <v>435</v>
      </c>
      <c r="IAH117" s="608"/>
      <c r="IAI117" s="609"/>
      <c r="IAJ117" s="609"/>
      <c r="IAK117" s="606" t="s">
        <v>1192</v>
      </c>
      <c r="IAL117" s="606"/>
      <c r="IAM117" s="606"/>
      <c r="IAN117" s="606"/>
      <c r="IAO117" s="607" t="s">
        <v>435</v>
      </c>
      <c r="IAP117" s="608"/>
      <c r="IAQ117" s="609"/>
      <c r="IAR117" s="609"/>
      <c r="IAS117" s="606" t="s">
        <v>1192</v>
      </c>
      <c r="IAT117" s="606"/>
      <c r="IAU117" s="606"/>
      <c r="IAV117" s="606"/>
      <c r="IAW117" s="607" t="s">
        <v>435</v>
      </c>
      <c r="IAX117" s="608"/>
      <c r="IAY117" s="609"/>
      <c r="IAZ117" s="609"/>
      <c r="IBA117" s="606" t="s">
        <v>1192</v>
      </c>
      <c r="IBB117" s="606"/>
      <c r="IBC117" s="606"/>
      <c r="IBD117" s="606"/>
      <c r="IBE117" s="607" t="s">
        <v>435</v>
      </c>
      <c r="IBF117" s="608"/>
      <c r="IBG117" s="609"/>
      <c r="IBH117" s="609"/>
      <c r="IBI117" s="606" t="s">
        <v>1192</v>
      </c>
      <c r="IBJ117" s="606"/>
      <c r="IBK117" s="606"/>
      <c r="IBL117" s="606"/>
      <c r="IBM117" s="607" t="s">
        <v>435</v>
      </c>
      <c r="IBN117" s="608"/>
      <c r="IBO117" s="609"/>
      <c r="IBP117" s="609"/>
      <c r="IBQ117" s="606" t="s">
        <v>1192</v>
      </c>
      <c r="IBR117" s="606"/>
      <c r="IBS117" s="606"/>
      <c r="IBT117" s="606"/>
      <c r="IBU117" s="607" t="s">
        <v>435</v>
      </c>
      <c r="IBV117" s="608"/>
      <c r="IBW117" s="609"/>
      <c r="IBX117" s="609"/>
      <c r="IBY117" s="606" t="s">
        <v>1192</v>
      </c>
      <c r="IBZ117" s="606"/>
      <c r="ICA117" s="606"/>
      <c r="ICB117" s="606"/>
      <c r="ICC117" s="607" t="s">
        <v>435</v>
      </c>
      <c r="ICD117" s="608"/>
      <c r="ICE117" s="609"/>
      <c r="ICF117" s="609"/>
      <c r="ICG117" s="606" t="s">
        <v>1192</v>
      </c>
      <c r="ICH117" s="606"/>
      <c r="ICI117" s="606"/>
      <c r="ICJ117" s="606"/>
      <c r="ICK117" s="607" t="s">
        <v>435</v>
      </c>
      <c r="ICL117" s="608"/>
      <c r="ICM117" s="609"/>
      <c r="ICN117" s="609"/>
      <c r="ICO117" s="606" t="s">
        <v>1192</v>
      </c>
      <c r="ICP117" s="606"/>
      <c r="ICQ117" s="606"/>
      <c r="ICR117" s="606"/>
      <c r="ICS117" s="607" t="s">
        <v>435</v>
      </c>
      <c r="ICT117" s="608"/>
      <c r="ICU117" s="609"/>
      <c r="ICV117" s="609"/>
      <c r="ICW117" s="606" t="s">
        <v>1192</v>
      </c>
      <c r="ICX117" s="606"/>
      <c r="ICY117" s="606"/>
      <c r="ICZ117" s="606"/>
      <c r="IDA117" s="607" t="s">
        <v>435</v>
      </c>
      <c r="IDB117" s="608"/>
      <c r="IDC117" s="609"/>
      <c r="IDD117" s="609"/>
      <c r="IDE117" s="606" t="s">
        <v>1192</v>
      </c>
      <c r="IDF117" s="606"/>
      <c r="IDG117" s="606"/>
      <c r="IDH117" s="606"/>
      <c r="IDI117" s="607" t="s">
        <v>435</v>
      </c>
      <c r="IDJ117" s="608"/>
      <c r="IDK117" s="609"/>
      <c r="IDL117" s="609"/>
      <c r="IDM117" s="606" t="s">
        <v>1192</v>
      </c>
      <c r="IDN117" s="606"/>
      <c r="IDO117" s="606"/>
      <c r="IDP117" s="606"/>
      <c r="IDQ117" s="607" t="s">
        <v>435</v>
      </c>
      <c r="IDR117" s="608"/>
      <c r="IDS117" s="609"/>
      <c r="IDT117" s="609"/>
      <c r="IDU117" s="606" t="s">
        <v>1192</v>
      </c>
      <c r="IDV117" s="606"/>
      <c r="IDW117" s="606"/>
      <c r="IDX117" s="606"/>
      <c r="IDY117" s="607" t="s">
        <v>435</v>
      </c>
      <c r="IDZ117" s="608"/>
      <c r="IEA117" s="609"/>
      <c r="IEB117" s="609"/>
      <c r="IEC117" s="606" t="s">
        <v>1192</v>
      </c>
      <c r="IED117" s="606"/>
      <c r="IEE117" s="606"/>
      <c r="IEF117" s="606"/>
      <c r="IEG117" s="607" t="s">
        <v>435</v>
      </c>
      <c r="IEH117" s="608"/>
      <c r="IEI117" s="609"/>
      <c r="IEJ117" s="609"/>
      <c r="IEK117" s="606" t="s">
        <v>1192</v>
      </c>
      <c r="IEL117" s="606"/>
      <c r="IEM117" s="606"/>
      <c r="IEN117" s="606"/>
      <c r="IEO117" s="607" t="s">
        <v>435</v>
      </c>
      <c r="IEP117" s="608"/>
      <c r="IEQ117" s="609"/>
      <c r="IER117" s="609"/>
      <c r="IES117" s="606" t="s">
        <v>1192</v>
      </c>
      <c r="IET117" s="606"/>
      <c r="IEU117" s="606"/>
      <c r="IEV117" s="606"/>
      <c r="IEW117" s="607" t="s">
        <v>435</v>
      </c>
      <c r="IEX117" s="608"/>
      <c r="IEY117" s="609"/>
      <c r="IEZ117" s="609"/>
      <c r="IFA117" s="606" t="s">
        <v>1192</v>
      </c>
      <c r="IFB117" s="606"/>
      <c r="IFC117" s="606"/>
      <c r="IFD117" s="606"/>
      <c r="IFE117" s="607" t="s">
        <v>435</v>
      </c>
      <c r="IFF117" s="608"/>
      <c r="IFG117" s="609"/>
      <c r="IFH117" s="609"/>
      <c r="IFI117" s="606" t="s">
        <v>1192</v>
      </c>
      <c r="IFJ117" s="606"/>
      <c r="IFK117" s="606"/>
      <c r="IFL117" s="606"/>
      <c r="IFM117" s="607" t="s">
        <v>435</v>
      </c>
      <c r="IFN117" s="608"/>
      <c r="IFO117" s="609"/>
      <c r="IFP117" s="609"/>
      <c r="IFQ117" s="606" t="s">
        <v>1192</v>
      </c>
      <c r="IFR117" s="606"/>
      <c r="IFS117" s="606"/>
      <c r="IFT117" s="606"/>
      <c r="IFU117" s="607" t="s">
        <v>435</v>
      </c>
      <c r="IFV117" s="608"/>
      <c r="IFW117" s="609"/>
      <c r="IFX117" s="609"/>
      <c r="IFY117" s="606" t="s">
        <v>1192</v>
      </c>
      <c r="IFZ117" s="606"/>
      <c r="IGA117" s="606"/>
      <c r="IGB117" s="606"/>
      <c r="IGC117" s="607" t="s">
        <v>435</v>
      </c>
      <c r="IGD117" s="608"/>
      <c r="IGE117" s="609"/>
      <c r="IGF117" s="609"/>
      <c r="IGG117" s="606" t="s">
        <v>1192</v>
      </c>
      <c r="IGH117" s="606"/>
      <c r="IGI117" s="606"/>
      <c r="IGJ117" s="606"/>
      <c r="IGK117" s="607" t="s">
        <v>435</v>
      </c>
      <c r="IGL117" s="608"/>
      <c r="IGM117" s="609"/>
      <c r="IGN117" s="609"/>
      <c r="IGO117" s="606" t="s">
        <v>1192</v>
      </c>
      <c r="IGP117" s="606"/>
      <c r="IGQ117" s="606"/>
      <c r="IGR117" s="606"/>
      <c r="IGS117" s="607" t="s">
        <v>435</v>
      </c>
      <c r="IGT117" s="608"/>
      <c r="IGU117" s="609"/>
      <c r="IGV117" s="609"/>
      <c r="IGW117" s="606" t="s">
        <v>1192</v>
      </c>
      <c r="IGX117" s="606"/>
      <c r="IGY117" s="606"/>
      <c r="IGZ117" s="606"/>
      <c r="IHA117" s="607" t="s">
        <v>435</v>
      </c>
      <c r="IHB117" s="608"/>
      <c r="IHC117" s="609"/>
      <c r="IHD117" s="609"/>
      <c r="IHE117" s="606" t="s">
        <v>1192</v>
      </c>
      <c r="IHF117" s="606"/>
      <c r="IHG117" s="606"/>
      <c r="IHH117" s="606"/>
      <c r="IHI117" s="607" t="s">
        <v>435</v>
      </c>
      <c r="IHJ117" s="608"/>
      <c r="IHK117" s="609"/>
      <c r="IHL117" s="609"/>
      <c r="IHM117" s="606" t="s">
        <v>1192</v>
      </c>
      <c r="IHN117" s="606"/>
      <c r="IHO117" s="606"/>
      <c r="IHP117" s="606"/>
      <c r="IHQ117" s="607" t="s">
        <v>435</v>
      </c>
      <c r="IHR117" s="608"/>
      <c r="IHS117" s="609"/>
      <c r="IHT117" s="609"/>
      <c r="IHU117" s="606" t="s">
        <v>1192</v>
      </c>
      <c r="IHV117" s="606"/>
      <c r="IHW117" s="606"/>
      <c r="IHX117" s="606"/>
      <c r="IHY117" s="607" t="s">
        <v>435</v>
      </c>
      <c r="IHZ117" s="608"/>
      <c r="IIA117" s="609"/>
      <c r="IIB117" s="609"/>
      <c r="IIC117" s="606" t="s">
        <v>1192</v>
      </c>
      <c r="IID117" s="606"/>
      <c r="IIE117" s="606"/>
      <c r="IIF117" s="606"/>
      <c r="IIG117" s="607" t="s">
        <v>435</v>
      </c>
      <c r="IIH117" s="608"/>
      <c r="III117" s="609"/>
      <c r="IIJ117" s="609"/>
      <c r="IIK117" s="606" t="s">
        <v>1192</v>
      </c>
      <c r="IIL117" s="606"/>
      <c r="IIM117" s="606"/>
      <c r="IIN117" s="606"/>
      <c r="IIO117" s="607" t="s">
        <v>435</v>
      </c>
      <c r="IIP117" s="608"/>
      <c r="IIQ117" s="609"/>
      <c r="IIR117" s="609"/>
      <c r="IIS117" s="606" t="s">
        <v>1192</v>
      </c>
      <c r="IIT117" s="606"/>
      <c r="IIU117" s="606"/>
      <c r="IIV117" s="606"/>
      <c r="IIW117" s="607" t="s">
        <v>435</v>
      </c>
      <c r="IIX117" s="608"/>
      <c r="IIY117" s="609"/>
      <c r="IIZ117" s="609"/>
      <c r="IJA117" s="606" t="s">
        <v>1192</v>
      </c>
      <c r="IJB117" s="606"/>
      <c r="IJC117" s="606"/>
      <c r="IJD117" s="606"/>
      <c r="IJE117" s="607" t="s">
        <v>435</v>
      </c>
      <c r="IJF117" s="608"/>
      <c r="IJG117" s="609"/>
      <c r="IJH117" s="609"/>
      <c r="IJI117" s="606" t="s">
        <v>1192</v>
      </c>
      <c r="IJJ117" s="606"/>
      <c r="IJK117" s="606"/>
      <c r="IJL117" s="606"/>
      <c r="IJM117" s="607" t="s">
        <v>435</v>
      </c>
      <c r="IJN117" s="608"/>
      <c r="IJO117" s="609"/>
      <c r="IJP117" s="609"/>
      <c r="IJQ117" s="606" t="s">
        <v>1192</v>
      </c>
      <c r="IJR117" s="606"/>
      <c r="IJS117" s="606"/>
      <c r="IJT117" s="606"/>
      <c r="IJU117" s="607" t="s">
        <v>435</v>
      </c>
      <c r="IJV117" s="608"/>
      <c r="IJW117" s="609"/>
      <c r="IJX117" s="609"/>
      <c r="IJY117" s="606" t="s">
        <v>1192</v>
      </c>
      <c r="IJZ117" s="606"/>
      <c r="IKA117" s="606"/>
      <c r="IKB117" s="606"/>
      <c r="IKC117" s="607" t="s">
        <v>435</v>
      </c>
      <c r="IKD117" s="608"/>
      <c r="IKE117" s="609"/>
      <c r="IKF117" s="609"/>
      <c r="IKG117" s="606" t="s">
        <v>1192</v>
      </c>
      <c r="IKH117" s="606"/>
      <c r="IKI117" s="606"/>
      <c r="IKJ117" s="606"/>
      <c r="IKK117" s="607" t="s">
        <v>435</v>
      </c>
      <c r="IKL117" s="608"/>
      <c r="IKM117" s="609"/>
      <c r="IKN117" s="609"/>
      <c r="IKO117" s="606" t="s">
        <v>1192</v>
      </c>
      <c r="IKP117" s="606"/>
      <c r="IKQ117" s="606"/>
      <c r="IKR117" s="606"/>
      <c r="IKS117" s="607" t="s">
        <v>435</v>
      </c>
      <c r="IKT117" s="608"/>
      <c r="IKU117" s="609"/>
      <c r="IKV117" s="609"/>
      <c r="IKW117" s="606" t="s">
        <v>1192</v>
      </c>
      <c r="IKX117" s="606"/>
      <c r="IKY117" s="606"/>
      <c r="IKZ117" s="606"/>
      <c r="ILA117" s="607" t="s">
        <v>435</v>
      </c>
      <c r="ILB117" s="608"/>
      <c r="ILC117" s="609"/>
      <c r="ILD117" s="609"/>
      <c r="ILE117" s="606" t="s">
        <v>1192</v>
      </c>
      <c r="ILF117" s="606"/>
      <c r="ILG117" s="606"/>
      <c r="ILH117" s="606"/>
      <c r="ILI117" s="607" t="s">
        <v>435</v>
      </c>
      <c r="ILJ117" s="608"/>
      <c r="ILK117" s="609"/>
      <c r="ILL117" s="609"/>
      <c r="ILM117" s="606" t="s">
        <v>1192</v>
      </c>
      <c r="ILN117" s="606"/>
      <c r="ILO117" s="606"/>
      <c r="ILP117" s="606"/>
      <c r="ILQ117" s="607" t="s">
        <v>435</v>
      </c>
      <c r="ILR117" s="608"/>
      <c r="ILS117" s="609"/>
      <c r="ILT117" s="609"/>
      <c r="ILU117" s="606" t="s">
        <v>1192</v>
      </c>
      <c r="ILV117" s="606"/>
      <c r="ILW117" s="606"/>
      <c r="ILX117" s="606"/>
      <c r="ILY117" s="607" t="s">
        <v>435</v>
      </c>
      <c r="ILZ117" s="608"/>
      <c r="IMA117" s="609"/>
      <c r="IMB117" s="609"/>
      <c r="IMC117" s="606" t="s">
        <v>1192</v>
      </c>
      <c r="IMD117" s="606"/>
      <c r="IME117" s="606"/>
      <c r="IMF117" s="606"/>
      <c r="IMG117" s="607" t="s">
        <v>435</v>
      </c>
      <c r="IMH117" s="608"/>
      <c r="IMI117" s="609"/>
      <c r="IMJ117" s="609"/>
      <c r="IMK117" s="606" t="s">
        <v>1192</v>
      </c>
      <c r="IML117" s="606"/>
      <c r="IMM117" s="606"/>
      <c r="IMN117" s="606"/>
      <c r="IMO117" s="607" t="s">
        <v>435</v>
      </c>
      <c r="IMP117" s="608"/>
      <c r="IMQ117" s="609"/>
      <c r="IMR117" s="609"/>
      <c r="IMS117" s="606" t="s">
        <v>1192</v>
      </c>
      <c r="IMT117" s="606"/>
      <c r="IMU117" s="606"/>
      <c r="IMV117" s="606"/>
      <c r="IMW117" s="607" t="s">
        <v>435</v>
      </c>
      <c r="IMX117" s="608"/>
      <c r="IMY117" s="609"/>
      <c r="IMZ117" s="609"/>
      <c r="INA117" s="606" t="s">
        <v>1192</v>
      </c>
      <c r="INB117" s="606"/>
      <c r="INC117" s="606"/>
      <c r="IND117" s="606"/>
      <c r="INE117" s="607" t="s">
        <v>435</v>
      </c>
      <c r="INF117" s="608"/>
      <c r="ING117" s="609"/>
      <c r="INH117" s="609"/>
      <c r="INI117" s="606" t="s">
        <v>1192</v>
      </c>
      <c r="INJ117" s="606"/>
      <c r="INK117" s="606"/>
      <c r="INL117" s="606"/>
      <c r="INM117" s="607" t="s">
        <v>435</v>
      </c>
      <c r="INN117" s="608"/>
      <c r="INO117" s="609"/>
      <c r="INP117" s="609"/>
      <c r="INQ117" s="606" t="s">
        <v>1192</v>
      </c>
      <c r="INR117" s="606"/>
      <c r="INS117" s="606"/>
      <c r="INT117" s="606"/>
      <c r="INU117" s="607" t="s">
        <v>435</v>
      </c>
      <c r="INV117" s="608"/>
      <c r="INW117" s="609"/>
      <c r="INX117" s="609"/>
      <c r="INY117" s="606" t="s">
        <v>1192</v>
      </c>
      <c r="INZ117" s="606"/>
      <c r="IOA117" s="606"/>
      <c r="IOB117" s="606"/>
      <c r="IOC117" s="607" t="s">
        <v>435</v>
      </c>
      <c r="IOD117" s="608"/>
      <c r="IOE117" s="609"/>
      <c r="IOF117" s="609"/>
      <c r="IOG117" s="606" t="s">
        <v>1192</v>
      </c>
      <c r="IOH117" s="606"/>
      <c r="IOI117" s="606"/>
      <c r="IOJ117" s="606"/>
      <c r="IOK117" s="607" t="s">
        <v>435</v>
      </c>
      <c r="IOL117" s="608"/>
      <c r="IOM117" s="609"/>
      <c r="ION117" s="609"/>
      <c r="IOO117" s="606" t="s">
        <v>1192</v>
      </c>
      <c r="IOP117" s="606"/>
      <c r="IOQ117" s="606"/>
      <c r="IOR117" s="606"/>
      <c r="IOS117" s="607" t="s">
        <v>435</v>
      </c>
      <c r="IOT117" s="608"/>
      <c r="IOU117" s="609"/>
      <c r="IOV117" s="609"/>
      <c r="IOW117" s="606" t="s">
        <v>1192</v>
      </c>
      <c r="IOX117" s="606"/>
      <c r="IOY117" s="606"/>
      <c r="IOZ117" s="606"/>
      <c r="IPA117" s="607" t="s">
        <v>435</v>
      </c>
      <c r="IPB117" s="608"/>
      <c r="IPC117" s="609"/>
      <c r="IPD117" s="609"/>
      <c r="IPE117" s="606" t="s">
        <v>1192</v>
      </c>
      <c r="IPF117" s="606"/>
      <c r="IPG117" s="606"/>
      <c r="IPH117" s="606"/>
      <c r="IPI117" s="607" t="s">
        <v>435</v>
      </c>
      <c r="IPJ117" s="608"/>
      <c r="IPK117" s="609"/>
      <c r="IPL117" s="609"/>
      <c r="IPM117" s="606" t="s">
        <v>1192</v>
      </c>
      <c r="IPN117" s="606"/>
      <c r="IPO117" s="606"/>
      <c r="IPP117" s="606"/>
      <c r="IPQ117" s="607" t="s">
        <v>435</v>
      </c>
      <c r="IPR117" s="608"/>
      <c r="IPS117" s="609"/>
      <c r="IPT117" s="609"/>
      <c r="IPU117" s="606" t="s">
        <v>1192</v>
      </c>
      <c r="IPV117" s="606"/>
      <c r="IPW117" s="606"/>
      <c r="IPX117" s="606"/>
      <c r="IPY117" s="607" t="s">
        <v>435</v>
      </c>
      <c r="IPZ117" s="608"/>
      <c r="IQA117" s="609"/>
      <c r="IQB117" s="609"/>
      <c r="IQC117" s="606" t="s">
        <v>1192</v>
      </c>
      <c r="IQD117" s="606"/>
      <c r="IQE117" s="606"/>
      <c r="IQF117" s="606"/>
      <c r="IQG117" s="607" t="s">
        <v>435</v>
      </c>
      <c r="IQH117" s="608"/>
      <c r="IQI117" s="609"/>
      <c r="IQJ117" s="609"/>
      <c r="IQK117" s="606" t="s">
        <v>1192</v>
      </c>
      <c r="IQL117" s="606"/>
      <c r="IQM117" s="606"/>
      <c r="IQN117" s="606"/>
      <c r="IQO117" s="607" t="s">
        <v>435</v>
      </c>
      <c r="IQP117" s="608"/>
      <c r="IQQ117" s="609"/>
      <c r="IQR117" s="609"/>
      <c r="IQS117" s="606" t="s">
        <v>1192</v>
      </c>
      <c r="IQT117" s="606"/>
      <c r="IQU117" s="606"/>
      <c r="IQV117" s="606"/>
      <c r="IQW117" s="607" t="s">
        <v>435</v>
      </c>
      <c r="IQX117" s="608"/>
      <c r="IQY117" s="609"/>
      <c r="IQZ117" s="609"/>
      <c r="IRA117" s="606" t="s">
        <v>1192</v>
      </c>
      <c r="IRB117" s="606"/>
      <c r="IRC117" s="606"/>
      <c r="IRD117" s="606"/>
      <c r="IRE117" s="607" t="s">
        <v>435</v>
      </c>
      <c r="IRF117" s="608"/>
      <c r="IRG117" s="609"/>
      <c r="IRH117" s="609"/>
      <c r="IRI117" s="606" t="s">
        <v>1192</v>
      </c>
      <c r="IRJ117" s="606"/>
      <c r="IRK117" s="606"/>
      <c r="IRL117" s="606"/>
      <c r="IRM117" s="607" t="s">
        <v>435</v>
      </c>
      <c r="IRN117" s="608"/>
      <c r="IRO117" s="609"/>
      <c r="IRP117" s="609"/>
      <c r="IRQ117" s="606" t="s">
        <v>1192</v>
      </c>
      <c r="IRR117" s="606"/>
      <c r="IRS117" s="606"/>
      <c r="IRT117" s="606"/>
      <c r="IRU117" s="607" t="s">
        <v>435</v>
      </c>
      <c r="IRV117" s="608"/>
      <c r="IRW117" s="609"/>
      <c r="IRX117" s="609"/>
      <c r="IRY117" s="606" t="s">
        <v>1192</v>
      </c>
      <c r="IRZ117" s="606"/>
      <c r="ISA117" s="606"/>
      <c r="ISB117" s="606"/>
      <c r="ISC117" s="607" t="s">
        <v>435</v>
      </c>
      <c r="ISD117" s="608"/>
      <c r="ISE117" s="609"/>
      <c r="ISF117" s="609"/>
      <c r="ISG117" s="606" t="s">
        <v>1192</v>
      </c>
      <c r="ISH117" s="606"/>
      <c r="ISI117" s="606"/>
      <c r="ISJ117" s="606"/>
      <c r="ISK117" s="607" t="s">
        <v>435</v>
      </c>
      <c r="ISL117" s="608"/>
      <c r="ISM117" s="609"/>
      <c r="ISN117" s="609"/>
      <c r="ISO117" s="606" t="s">
        <v>1192</v>
      </c>
      <c r="ISP117" s="606"/>
      <c r="ISQ117" s="606"/>
      <c r="ISR117" s="606"/>
      <c r="ISS117" s="607" t="s">
        <v>435</v>
      </c>
      <c r="IST117" s="608"/>
      <c r="ISU117" s="609"/>
      <c r="ISV117" s="609"/>
      <c r="ISW117" s="606" t="s">
        <v>1192</v>
      </c>
      <c r="ISX117" s="606"/>
      <c r="ISY117" s="606"/>
      <c r="ISZ117" s="606"/>
      <c r="ITA117" s="607" t="s">
        <v>435</v>
      </c>
      <c r="ITB117" s="608"/>
      <c r="ITC117" s="609"/>
      <c r="ITD117" s="609"/>
      <c r="ITE117" s="606" t="s">
        <v>1192</v>
      </c>
      <c r="ITF117" s="606"/>
      <c r="ITG117" s="606"/>
      <c r="ITH117" s="606"/>
      <c r="ITI117" s="607" t="s">
        <v>435</v>
      </c>
      <c r="ITJ117" s="608"/>
      <c r="ITK117" s="609"/>
      <c r="ITL117" s="609"/>
      <c r="ITM117" s="606" t="s">
        <v>1192</v>
      </c>
      <c r="ITN117" s="606"/>
      <c r="ITO117" s="606"/>
      <c r="ITP117" s="606"/>
      <c r="ITQ117" s="607" t="s">
        <v>435</v>
      </c>
      <c r="ITR117" s="608"/>
      <c r="ITS117" s="609"/>
      <c r="ITT117" s="609"/>
      <c r="ITU117" s="606" t="s">
        <v>1192</v>
      </c>
      <c r="ITV117" s="606"/>
      <c r="ITW117" s="606"/>
      <c r="ITX117" s="606"/>
      <c r="ITY117" s="607" t="s">
        <v>435</v>
      </c>
      <c r="ITZ117" s="608"/>
      <c r="IUA117" s="609"/>
      <c r="IUB117" s="609"/>
      <c r="IUC117" s="606" t="s">
        <v>1192</v>
      </c>
      <c r="IUD117" s="606"/>
      <c r="IUE117" s="606"/>
      <c r="IUF117" s="606"/>
      <c r="IUG117" s="607" t="s">
        <v>435</v>
      </c>
      <c r="IUH117" s="608"/>
      <c r="IUI117" s="609"/>
      <c r="IUJ117" s="609"/>
      <c r="IUK117" s="606" t="s">
        <v>1192</v>
      </c>
      <c r="IUL117" s="606"/>
      <c r="IUM117" s="606"/>
      <c r="IUN117" s="606"/>
      <c r="IUO117" s="607" t="s">
        <v>435</v>
      </c>
      <c r="IUP117" s="608"/>
      <c r="IUQ117" s="609"/>
      <c r="IUR117" s="609"/>
      <c r="IUS117" s="606" t="s">
        <v>1192</v>
      </c>
      <c r="IUT117" s="606"/>
      <c r="IUU117" s="606"/>
      <c r="IUV117" s="606"/>
      <c r="IUW117" s="607" t="s">
        <v>435</v>
      </c>
      <c r="IUX117" s="608"/>
      <c r="IUY117" s="609"/>
      <c r="IUZ117" s="609"/>
      <c r="IVA117" s="606" t="s">
        <v>1192</v>
      </c>
      <c r="IVB117" s="606"/>
      <c r="IVC117" s="606"/>
      <c r="IVD117" s="606"/>
      <c r="IVE117" s="607" t="s">
        <v>435</v>
      </c>
      <c r="IVF117" s="608"/>
      <c r="IVG117" s="609"/>
      <c r="IVH117" s="609"/>
      <c r="IVI117" s="606" t="s">
        <v>1192</v>
      </c>
      <c r="IVJ117" s="606"/>
      <c r="IVK117" s="606"/>
      <c r="IVL117" s="606"/>
      <c r="IVM117" s="607" t="s">
        <v>435</v>
      </c>
      <c r="IVN117" s="608"/>
      <c r="IVO117" s="609"/>
      <c r="IVP117" s="609"/>
      <c r="IVQ117" s="606" t="s">
        <v>1192</v>
      </c>
      <c r="IVR117" s="606"/>
      <c r="IVS117" s="606"/>
      <c r="IVT117" s="606"/>
      <c r="IVU117" s="607" t="s">
        <v>435</v>
      </c>
      <c r="IVV117" s="608"/>
      <c r="IVW117" s="609"/>
      <c r="IVX117" s="609"/>
      <c r="IVY117" s="606" t="s">
        <v>1192</v>
      </c>
      <c r="IVZ117" s="606"/>
      <c r="IWA117" s="606"/>
      <c r="IWB117" s="606"/>
      <c r="IWC117" s="607" t="s">
        <v>435</v>
      </c>
      <c r="IWD117" s="608"/>
      <c r="IWE117" s="609"/>
      <c r="IWF117" s="609"/>
      <c r="IWG117" s="606" t="s">
        <v>1192</v>
      </c>
      <c r="IWH117" s="606"/>
      <c r="IWI117" s="606"/>
      <c r="IWJ117" s="606"/>
      <c r="IWK117" s="607" t="s">
        <v>435</v>
      </c>
      <c r="IWL117" s="608"/>
      <c r="IWM117" s="609"/>
      <c r="IWN117" s="609"/>
      <c r="IWO117" s="606" t="s">
        <v>1192</v>
      </c>
      <c r="IWP117" s="606"/>
      <c r="IWQ117" s="606"/>
      <c r="IWR117" s="606"/>
      <c r="IWS117" s="607" t="s">
        <v>435</v>
      </c>
      <c r="IWT117" s="608"/>
      <c r="IWU117" s="609"/>
      <c r="IWV117" s="609"/>
      <c r="IWW117" s="606" t="s">
        <v>1192</v>
      </c>
      <c r="IWX117" s="606"/>
      <c r="IWY117" s="606"/>
      <c r="IWZ117" s="606"/>
      <c r="IXA117" s="607" t="s">
        <v>435</v>
      </c>
      <c r="IXB117" s="608"/>
      <c r="IXC117" s="609"/>
      <c r="IXD117" s="609"/>
      <c r="IXE117" s="606" t="s">
        <v>1192</v>
      </c>
      <c r="IXF117" s="606"/>
      <c r="IXG117" s="606"/>
      <c r="IXH117" s="606"/>
      <c r="IXI117" s="607" t="s">
        <v>435</v>
      </c>
      <c r="IXJ117" s="608"/>
      <c r="IXK117" s="609"/>
      <c r="IXL117" s="609"/>
      <c r="IXM117" s="606" t="s">
        <v>1192</v>
      </c>
      <c r="IXN117" s="606"/>
      <c r="IXO117" s="606"/>
      <c r="IXP117" s="606"/>
      <c r="IXQ117" s="607" t="s">
        <v>435</v>
      </c>
      <c r="IXR117" s="608"/>
      <c r="IXS117" s="609"/>
      <c r="IXT117" s="609"/>
      <c r="IXU117" s="606" t="s">
        <v>1192</v>
      </c>
      <c r="IXV117" s="606"/>
      <c r="IXW117" s="606"/>
      <c r="IXX117" s="606"/>
      <c r="IXY117" s="607" t="s">
        <v>435</v>
      </c>
      <c r="IXZ117" s="608"/>
      <c r="IYA117" s="609"/>
      <c r="IYB117" s="609"/>
      <c r="IYC117" s="606" t="s">
        <v>1192</v>
      </c>
      <c r="IYD117" s="606"/>
      <c r="IYE117" s="606"/>
      <c r="IYF117" s="606"/>
      <c r="IYG117" s="607" t="s">
        <v>435</v>
      </c>
      <c r="IYH117" s="608"/>
      <c r="IYI117" s="609"/>
      <c r="IYJ117" s="609"/>
      <c r="IYK117" s="606" t="s">
        <v>1192</v>
      </c>
      <c r="IYL117" s="606"/>
      <c r="IYM117" s="606"/>
      <c r="IYN117" s="606"/>
      <c r="IYO117" s="607" t="s">
        <v>435</v>
      </c>
      <c r="IYP117" s="608"/>
      <c r="IYQ117" s="609"/>
      <c r="IYR117" s="609"/>
      <c r="IYS117" s="606" t="s">
        <v>1192</v>
      </c>
      <c r="IYT117" s="606"/>
      <c r="IYU117" s="606"/>
      <c r="IYV117" s="606"/>
      <c r="IYW117" s="607" t="s">
        <v>435</v>
      </c>
      <c r="IYX117" s="608"/>
      <c r="IYY117" s="609"/>
      <c r="IYZ117" s="609"/>
      <c r="IZA117" s="606" t="s">
        <v>1192</v>
      </c>
      <c r="IZB117" s="606"/>
      <c r="IZC117" s="606"/>
      <c r="IZD117" s="606"/>
      <c r="IZE117" s="607" t="s">
        <v>435</v>
      </c>
      <c r="IZF117" s="608"/>
      <c r="IZG117" s="609"/>
      <c r="IZH117" s="609"/>
      <c r="IZI117" s="606" t="s">
        <v>1192</v>
      </c>
      <c r="IZJ117" s="606"/>
      <c r="IZK117" s="606"/>
      <c r="IZL117" s="606"/>
      <c r="IZM117" s="607" t="s">
        <v>435</v>
      </c>
      <c r="IZN117" s="608"/>
      <c r="IZO117" s="609"/>
      <c r="IZP117" s="609"/>
      <c r="IZQ117" s="606" t="s">
        <v>1192</v>
      </c>
      <c r="IZR117" s="606"/>
      <c r="IZS117" s="606"/>
      <c r="IZT117" s="606"/>
      <c r="IZU117" s="607" t="s">
        <v>435</v>
      </c>
      <c r="IZV117" s="608"/>
      <c r="IZW117" s="609"/>
      <c r="IZX117" s="609"/>
      <c r="IZY117" s="606" t="s">
        <v>1192</v>
      </c>
      <c r="IZZ117" s="606"/>
      <c r="JAA117" s="606"/>
      <c r="JAB117" s="606"/>
      <c r="JAC117" s="607" t="s">
        <v>435</v>
      </c>
      <c r="JAD117" s="608"/>
      <c r="JAE117" s="609"/>
      <c r="JAF117" s="609"/>
      <c r="JAG117" s="606" t="s">
        <v>1192</v>
      </c>
      <c r="JAH117" s="606"/>
      <c r="JAI117" s="606"/>
      <c r="JAJ117" s="606"/>
      <c r="JAK117" s="607" t="s">
        <v>435</v>
      </c>
      <c r="JAL117" s="608"/>
      <c r="JAM117" s="609"/>
      <c r="JAN117" s="609"/>
      <c r="JAO117" s="606" t="s">
        <v>1192</v>
      </c>
      <c r="JAP117" s="606"/>
      <c r="JAQ117" s="606"/>
      <c r="JAR117" s="606"/>
      <c r="JAS117" s="607" t="s">
        <v>435</v>
      </c>
      <c r="JAT117" s="608"/>
      <c r="JAU117" s="609"/>
      <c r="JAV117" s="609"/>
      <c r="JAW117" s="606" t="s">
        <v>1192</v>
      </c>
      <c r="JAX117" s="606"/>
      <c r="JAY117" s="606"/>
      <c r="JAZ117" s="606"/>
      <c r="JBA117" s="607" t="s">
        <v>435</v>
      </c>
      <c r="JBB117" s="608"/>
      <c r="JBC117" s="609"/>
      <c r="JBD117" s="609"/>
      <c r="JBE117" s="606" t="s">
        <v>1192</v>
      </c>
      <c r="JBF117" s="606"/>
      <c r="JBG117" s="606"/>
      <c r="JBH117" s="606"/>
      <c r="JBI117" s="607" t="s">
        <v>435</v>
      </c>
      <c r="JBJ117" s="608"/>
      <c r="JBK117" s="609"/>
      <c r="JBL117" s="609"/>
      <c r="JBM117" s="606" t="s">
        <v>1192</v>
      </c>
      <c r="JBN117" s="606"/>
      <c r="JBO117" s="606"/>
      <c r="JBP117" s="606"/>
      <c r="JBQ117" s="607" t="s">
        <v>435</v>
      </c>
      <c r="JBR117" s="608"/>
      <c r="JBS117" s="609"/>
      <c r="JBT117" s="609"/>
      <c r="JBU117" s="606" t="s">
        <v>1192</v>
      </c>
      <c r="JBV117" s="606"/>
      <c r="JBW117" s="606"/>
      <c r="JBX117" s="606"/>
      <c r="JBY117" s="607" t="s">
        <v>435</v>
      </c>
      <c r="JBZ117" s="608"/>
      <c r="JCA117" s="609"/>
      <c r="JCB117" s="609"/>
      <c r="JCC117" s="606" t="s">
        <v>1192</v>
      </c>
      <c r="JCD117" s="606"/>
      <c r="JCE117" s="606"/>
      <c r="JCF117" s="606"/>
      <c r="JCG117" s="607" t="s">
        <v>435</v>
      </c>
      <c r="JCH117" s="608"/>
      <c r="JCI117" s="609"/>
      <c r="JCJ117" s="609"/>
      <c r="JCK117" s="606" t="s">
        <v>1192</v>
      </c>
      <c r="JCL117" s="606"/>
      <c r="JCM117" s="606"/>
      <c r="JCN117" s="606"/>
      <c r="JCO117" s="607" t="s">
        <v>435</v>
      </c>
      <c r="JCP117" s="608"/>
      <c r="JCQ117" s="609"/>
      <c r="JCR117" s="609"/>
      <c r="JCS117" s="606" t="s">
        <v>1192</v>
      </c>
      <c r="JCT117" s="606"/>
      <c r="JCU117" s="606"/>
      <c r="JCV117" s="606"/>
      <c r="JCW117" s="607" t="s">
        <v>435</v>
      </c>
      <c r="JCX117" s="608"/>
      <c r="JCY117" s="609"/>
      <c r="JCZ117" s="609"/>
      <c r="JDA117" s="606" t="s">
        <v>1192</v>
      </c>
      <c r="JDB117" s="606"/>
      <c r="JDC117" s="606"/>
      <c r="JDD117" s="606"/>
      <c r="JDE117" s="607" t="s">
        <v>435</v>
      </c>
      <c r="JDF117" s="608"/>
      <c r="JDG117" s="609"/>
      <c r="JDH117" s="609"/>
      <c r="JDI117" s="606" t="s">
        <v>1192</v>
      </c>
      <c r="JDJ117" s="606"/>
      <c r="JDK117" s="606"/>
      <c r="JDL117" s="606"/>
      <c r="JDM117" s="607" t="s">
        <v>435</v>
      </c>
      <c r="JDN117" s="608"/>
      <c r="JDO117" s="609"/>
      <c r="JDP117" s="609"/>
      <c r="JDQ117" s="606" t="s">
        <v>1192</v>
      </c>
      <c r="JDR117" s="606"/>
      <c r="JDS117" s="606"/>
      <c r="JDT117" s="606"/>
      <c r="JDU117" s="607" t="s">
        <v>435</v>
      </c>
      <c r="JDV117" s="608"/>
      <c r="JDW117" s="609"/>
      <c r="JDX117" s="609"/>
      <c r="JDY117" s="606" t="s">
        <v>1192</v>
      </c>
      <c r="JDZ117" s="606"/>
      <c r="JEA117" s="606"/>
      <c r="JEB117" s="606"/>
      <c r="JEC117" s="607" t="s">
        <v>435</v>
      </c>
      <c r="JED117" s="608"/>
      <c r="JEE117" s="609"/>
      <c r="JEF117" s="609"/>
      <c r="JEG117" s="606" t="s">
        <v>1192</v>
      </c>
      <c r="JEH117" s="606"/>
      <c r="JEI117" s="606"/>
      <c r="JEJ117" s="606"/>
      <c r="JEK117" s="607" t="s">
        <v>435</v>
      </c>
      <c r="JEL117" s="608"/>
      <c r="JEM117" s="609"/>
      <c r="JEN117" s="609"/>
      <c r="JEO117" s="606" t="s">
        <v>1192</v>
      </c>
      <c r="JEP117" s="606"/>
      <c r="JEQ117" s="606"/>
      <c r="JER117" s="606"/>
      <c r="JES117" s="607" t="s">
        <v>435</v>
      </c>
      <c r="JET117" s="608"/>
      <c r="JEU117" s="609"/>
      <c r="JEV117" s="609"/>
      <c r="JEW117" s="606" t="s">
        <v>1192</v>
      </c>
      <c r="JEX117" s="606"/>
      <c r="JEY117" s="606"/>
      <c r="JEZ117" s="606"/>
      <c r="JFA117" s="607" t="s">
        <v>435</v>
      </c>
      <c r="JFB117" s="608"/>
      <c r="JFC117" s="609"/>
      <c r="JFD117" s="609"/>
      <c r="JFE117" s="606" t="s">
        <v>1192</v>
      </c>
      <c r="JFF117" s="606"/>
      <c r="JFG117" s="606"/>
      <c r="JFH117" s="606"/>
      <c r="JFI117" s="607" t="s">
        <v>435</v>
      </c>
      <c r="JFJ117" s="608"/>
      <c r="JFK117" s="609"/>
      <c r="JFL117" s="609"/>
      <c r="JFM117" s="606" t="s">
        <v>1192</v>
      </c>
      <c r="JFN117" s="606"/>
      <c r="JFO117" s="606"/>
      <c r="JFP117" s="606"/>
      <c r="JFQ117" s="607" t="s">
        <v>435</v>
      </c>
      <c r="JFR117" s="608"/>
      <c r="JFS117" s="609"/>
      <c r="JFT117" s="609"/>
      <c r="JFU117" s="606" t="s">
        <v>1192</v>
      </c>
      <c r="JFV117" s="606"/>
      <c r="JFW117" s="606"/>
      <c r="JFX117" s="606"/>
      <c r="JFY117" s="607" t="s">
        <v>435</v>
      </c>
      <c r="JFZ117" s="608"/>
      <c r="JGA117" s="609"/>
      <c r="JGB117" s="609"/>
      <c r="JGC117" s="606" t="s">
        <v>1192</v>
      </c>
      <c r="JGD117" s="606"/>
      <c r="JGE117" s="606"/>
      <c r="JGF117" s="606"/>
      <c r="JGG117" s="607" t="s">
        <v>435</v>
      </c>
      <c r="JGH117" s="608"/>
      <c r="JGI117" s="609"/>
      <c r="JGJ117" s="609"/>
      <c r="JGK117" s="606" t="s">
        <v>1192</v>
      </c>
      <c r="JGL117" s="606"/>
      <c r="JGM117" s="606"/>
      <c r="JGN117" s="606"/>
      <c r="JGO117" s="607" t="s">
        <v>435</v>
      </c>
      <c r="JGP117" s="608"/>
      <c r="JGQ117" s="609"/>
      <c r="JGR117" s="609"/>
      <c r="JGS117" s="606" t="s">
        <v>1192</v>
      </c>
      <c r="JGT117" s="606"/>
      <c r="JGU117" s="606"/>
      <c r="JGV117" s="606"/>
      <c r="JGW117" s="607" t="s">
        <v>435</v>
      </c>
      <c r="JGX117" s="608"/>
      <c r="JGY117" s="609"/>
      <c r="JGZ117" s="609"/>
      <c r="JHA117" s="606" t="s">
        <v>1192</v>
      </c>
      <c r="JHB117" s="606"/>
      <c r="JHC117" s="606"/>
      <c r="JHD117" s="606"/>
      <c r="JHE117" s="607" t="s">
        <v>435</v>
      </c>
      <c r="JHF117" s="608"/>
      <c r="JHG117" s="609"/>
      <c r="JHH117" s="609"/>
      <c r="JHI117" s="606" t="s">
        <v>1192</v>
      </c>
      <c r="JHJ117" s="606"/>
      <c r="JHK117" s="606"/>
      <c r="JHL117" s="606"/>
      <c r="JHM117" s="607" t="s">
        <v>435</v>
      </c>
      <c r="JHN117" s="608"/>
      <c r="JHO117" s="609"/>
      <c r="JHP117" s="609"/>
      <c r="JHQ117" s="606" t="s">
        <v>1192</v>
      </c>
      <c r="JHR117" s="606"/>
      <c r="JHS117" s="606"/>
      <c r="JHT117" s="606"/>
      <c r="JHU117" s="607" t="s">
        <v>435</v>
      </c>
      <c r="JHV117" s="608"/>
      <c r="JHW117" s="609"/>
      <c r="JHX117" s="609"/>
      <c r="JHY117" s="606" t="s">
        <v>1192</v>
      </c>
      <c r="JHZ117" s="606"/>
      <c r="JIA117" s="606"/>
      <c r="JIB117" s="606"/>
      <c r="JIC117" s="607" t="s">
        <v>435</v>
      </c>
      <c r="JID117" s="608"/>
      <c r="JIE117" s="609"/>
      <c r="JIF117" s="609"/>
      <c r="JIG117" s="606" t="s">
        <v>1192</v>
      </c>
      <c r="JIH117" s="606"/>
      <c r="JII117" s="606"/>
      <c r="JIJ117" s="606"/>
      <c r="JIK117" s="607" t="s">
        <v>435</v>
      </c>
      <c r="JIL117" s="608"/>
      <c r="JIM117" s="609"/>
      <c r="JIN117" s="609"/>
      <c r="JIO117" s="606" t="s">
        <v>1192</v>
      </c>
      <c r="JIP117" s="606"/>
      <c r="JIQ117" s="606"/>
      <c r="JIR117" s="606"/>
      <c r="JIS117" s="607" t="s">
        <v>435</v>
      </c>
      <c r="JIT117" s="608"/>
      <c r="JIU117" s="609"/>
      <c r="JIV117" s="609"/>
      <c r="JIW117" s="606" t="s">
        <v>1192</v>
      </c>
      <c r="JIX117" s="606"/>
      <c r="JIY117" s="606"/>
      <c r="JIZ117" s="606"/>
      <c r="JJA117" s="607" t="s">
        <v>435</v>
      </c>
      <c r="JJB117" s="608"/>
      <c r="JJC117" s="609"/>
      <c r="JJD117" s="609"/>
      <c r="JJE117" s="606" t="s">
        <v>1192</v>
      </c>
      <c r="JJF117" s="606"/>
      <c r="JJG117" s="606"/>
      <c r="JJH117" s="606"/>
      <c r="JJI117" s="607" t="s">
        <v>435</v>
      </c>
      <c r="JJJ117" s="608"/>
      <c r="JJK117" s="609"/>
      <c r="JJL117" s="609"/>
      <c r="JJM117" s="606" t="s">
        <v>1192</v>
      </c>
      <c r="JJN117" s="606"/>
      <c r="JJO117" s="606"/>
      <c r="JJP117" s="606"/>
      <c r="JJQ117" s="607" t="s">
        <v>435</v>
      </c>
      <c r="JJR117" s="608"/>
      <c r="JJS117" s="609"/>
      <c r="JJT117" s="609"/>
      <c r="JJU117" s="606" t="s">
        <v>1192</v>
      </c>
      <c r="JJV117" s="606"/>
      <c r="JJW117" s="606"/>
      <c r="JJX117" s="606"/>
      <c r="JJY117" s="607" t="s">
        <v>435</v>
      </c>
      <c r="JJZ117" s="608"/>
      <c r="JKA117" s="609"/>
      <c r="JKB117" s="609"/>
      <c r="JKC117" s="606" t="s">
        <v>1192</v>
      </c>
      <c r="JKD117" s="606"/>
      <c r="JKE117" s="606"/>
      <c r="JKF117" s="606"/>
      <c r="JKG117" s="607" t="s">
        <v>435</v>
      </c>
      <c r="JKH117" s="608"/>
      <c r="JKI117" s="609"/>
      <c r="JKJ117" s="609"/>
      <c r="JKK117" s="606" t="s">
        <v>1192</v>
      </c>
      <c r="JKL117" s="606"/>
      <c r="JKM117" s="606"/>
      <c r="JKN117" s="606"/>
      <c r="JKO117" s="607" t="s">
        <v>435</v>
      </c>
      <c r="JKP117" s="608"/>
      <c r="JKQ117" s="609"/>
      <c r="JKR117" s="609"/>
      <c r="JKS117" s="606" t="s">
        <v>1192</v>
      </c>
      <c r="JKT117" s="606"/>
      <c r="JKU117" s="606"/>
      <c r="JKV117" s="606"/>
      <c r="JKW117" s="607" t="s">
        <v>435</v>
      </c>
      <c r="JKX117" s="608"/>
      <c r="JKY117" s="609"/>
      <c r="JKZ117" s="609"/>
      <c r="JLA117" s="606" t="s">
        <v>1192</v>
      </c>
      <c r="JLB117" s="606"/>
      <c r="JLC117" s="606"/>
      <c r="JLD117" s="606"/>
      <c r="JLE117" s="607" t="s">
        <v>435</v>
      </c>
      <c r="JLF117" s="608"/>
      <c r="JLG117" s="609"/>
      <c r="JLH117" s="609"/>
      <c r="JLI117" s="606" t="s">
        <v>1192</v>
      </c>
      <c r="JLJ117" s="606"/>
      <c r="JLK117" s="606"/>
      <c r="JLL117" s="606"/>
      <c r="JLM117" s="607" t="s">
        <v>435</v>
      </c>
      <c r="JLN117" s="608"/>
      <c r="JLO117" s="609"/>
      <c r="JLP117" s="609"/>
      <c r="JLQ117" s="606" t="s">
        <v>1192</v>
      </c>
      <c r="JLR117" s="606"/>
      <c r="JLS117" s="606"/>
      <c r="JLT117" s="606"/>
      <c r="JLU117" s="607" t="s">
        <v>435</v>
      </c>
      <c r="JLV117" s="608"/>
      <c r="JLW117" s="609"/>
      <c r="JLX117" s="609"/>
      <c r="JLY117" s="606" t="s">
        <v>1192</v>
      </c>
      <c r="JLZ117" s="606"/>
      <c r="JMA117" s="606"/>
      <c r="JMB117" s="606"/>
      <c r="JMC117" s="607" t="s">
        <v>435</v>
      </c>
      <c r="JMD117" s="608"/>
      <c r="JME117" s="609"/>
      <c r="JMF117" s="609"/>
      <c r="JMG117" s="606" t="s">
        <v>1192</v>
      </c>
      <c r="JMH117" s="606"/>
      <c r="JMI117" s="606"/>
      <c r="JMJ117" s="606"/>
      <c r="JMK117" s="607" t="s">
        <v>435</v>
      </c>
      <c r="JML117" s="608"/>
      <c r="JMM117" s="609"/>
      <c r="JMN117" s="609"/>
      <c r="JMO117" s="606" t="s">
        <v>1192</v>
      </c>
      <c r="JMP117" s="606"/>
      <c r="JMQ117" s="606"/>
      <c r="JMR117" s="606"/>
      <c r="JMS117" s="607" t="s">
        <v>435</v>
      </c>
      <c r="JMT117" s="608"/>
      <c r="JMU117" s="609"/>
      <c r="JMV117" s="609"/>
      <c r="JMW117" s="606" t="s">
        <v>1192</v>
      </c>
      <c r="JMX117" s="606"/>
      <c r="JMY117" s="606"/>
      <c r="JMZ117" s="606"/>
      <c r="JNA117" s="607" t="s">
        <v>435</v>
      </c>
      <c r="JNB117" s="608"/>
      <c r="JNC117" s="609"/>
      <c r="JND117" s="609"/>
      <c r="JNE117" s="606" t="s">
        <v>1192</v>
      </c>
      <c r="JNF117" s="606"/>
      <c r="JNG117" s="606"/>
      <c r="JNH117" s="606"/>
      <c r="JNI117" s="607" t="s">
        <v>435</v>
      </c>
      <c r="JNJ117" s="608"/>
      <c r="JNK117" s="609"/>
      <c r="JNL117" s="609"/>
      <c r="JNM117" s="606" t="s">
        <v>1192</v>
      </c>
      <c r="JNN117" s="606"/>
      <c r="JNO117" s="606"/>
      <c r="JNP117" s="606"/>
      <c r="JNQ117" s="607" t="s">
        <v>435</v>
      </c>
      <c r="JNR117" s="608"/>
      <c r="JNS117" s="609"/>
      <c r="JNT117" s="609"/>
      <c r="JNU117" s="606" t="s">
        <v>1192</v>
      </c>
      <c r="JNV117" s="606"/>
      <c r="JNW117" s="606"/>
      <c r="JNX117" s="606"/>
      <c r="JNY117" s="607" t="s">
        <v>435</v>
      </c>
      <c r="JNZ117" s="608"/>
      <c r="JOA117" s="609"/>
      <c r="JOB117" s="609"/>
      <c r="JOC117" s="606" t="s">
        <v>1192</v>
      </c>
      <c r="JOD117" s="606"/>
      <c r="JOE117" s="606"/>
      <c r="JOF117" s="606"/>
      <c r="JOG117" s="607" t="s">
        <v>435</v>
      </c>
      <c r="JOH117" s="608"/>
      <c r="JOI117" s="609"/>
      <c r="JOJ117" s="609"/>
      <c r="JOK117" s="606" t="s">
        <v>1192</v>
      </c>
      <c r="JOL117" s="606"/>
      <c r="JOM117" s="606"/>
      <c r="JON117" s="606"/>
      <c r="JOO117" s="607" t="s">
        <v>435</v>
      </c>
      <c r="JOP117" s="608"/>
      <c r="JOQ117" s="609"/>
      <c r="JOR117" s="609"/>
      <c r="JOS117" s="606" t="s">
        <v>1192</v>
      </c>
      <c r="JOT117" s="606"/>
      <c r="JOU117" s="606"/>
      <c r="JOV117" s="606"/>
      <c r="JOW117" s="607" t="s">
        <v>435</v>
      </c>
      <c r="JOX117" s="608"/>
      <c r="JOY117" s="609"/>
      <c r="JOZ117" s="609"/>
      <c r="JPA117" s="606" t="s">
        <v>1192</v>
      </c>
      <c r="JPB117" s="606"/>
      <c r="JPC117" s="606"/>
      <c r="JPD117" s="606"/>
      <c r="JPE117" s="607" t="s">
        <v>435</v>
      </c>
      <c r="JPF117" s="608"/>
      <c r="JPG117" s="609"/>
      <c r="JPH117" s="609"/>
      <c r="JPI117" s="606" t="s">
        <v>1192</v>
      </c>
      <c r="JPJ117" s="606"/>
      <c r="JPK117" s="606"/>
      <c r="JPL117" s="606"/>
      <c r="JPM117" s="607" t="s">
        <v>435</v>
      </c>
      <c r="JPN117" s="608"/>
      <c r="JPO117" s="609"/>
      <c r="JPP117" s="609"/>
      <c r="JPQ117" s="606" t="s">
        <v>1192</v>
      </c>
      <c r="JPR117" s="606"/>
      <c r="JPS117" s="606"/>
      <c r="JPT117" s="606"/>
      <c r="JPU117" s="607" t="s">
        <v>435</v>
      </c>
      <c r="JPV117" s="608"/>
      <c r="JPW117" s="609"/>
      <c r="JPX117" s="609"/>
      <c r="JPY117" s="606" t="s">
        <v>1192</v>
      </c>
      <c r="JPZ117" s="606"/>
      <c r="JQA117" s="606"/>
      <c r="JQB117" s="606"/>
      <c r="JQC117" s="607" t="s">
        <v>435</v>
      </c>
      <c r="JQD117" s="608"/>
      <c r="JQE117" s="609"/>
      <c r="JQF117" s="609"/>
      <c r="JQG117" s="606" t="s">
        <v>1192</v>
      </c>
      <c r="JQH117" s="606"/>
      <c r="JQI117" s="606"/>
      <c r="JQJ117" s="606"/>
      <c r="JQK117" s="607" t="s">
        <v>435</v>
      </c>
      <c r="JQL117" s="608"/>
      <c r="JQM117" s="609"/>
      <c r="JQN117" s="609"/>
      <c r="JQO117" s="606" t="s">
        <v>1192</v>
      </c>
      <c r="JQP117" s="606"/>
      <c r="JQQ117" s="606"/>
      <c r="JQR117" s="606"/>
      <c r="JQS117" s="607" t="s">
        <v>435</v>
      </c>
      <c r="JQT117" s="608"/>
      <c r="JQU117" s="609"/>
      <c r="JQV117" s="609"/>
      <c r="JQW117" s="606" t="s">
        <v>1192</v>
      </c>
      <c r="JQX117" s="606"/>
      <c r="JQY117" s="606"/>
      <c r="JQZ117" s="606"/>
      <c r="JRA117" s="607" t="s">
        <v>435</v>
      </c>
      <c r="JRB117" s="608"/>
      <c r="JRC117" s="609"/>
      <c r="JRD117" s="609"/>
      <c r="JRE117" s="606" t="s">
        <v>1192</v>
      </c>
      <c r="JRF117" s="606"/>
      <c r="JRG117" s="606"/>
      <c r="JRH117" s="606"/>
      <c r="JRI117" s="607" t="s">
        <v>435</v>
      </c>
      <c r="JRJ117" s="608"/>
      <c r="JRK117" s="609"/>
      <c r="JRL117" s="609"/>
      <c r="JRM117" s="606" t="s">
        <v>1192</v>
      </c>
      <c r="JRN117" s="606"/>
      <c r="JRO117" s="606"/>
      <c r="JRP117" s="606"/>
      <c r="JRQ117" s="607" t="s">
        <v>435</v>
      </c>
      <c r="JRR117" s="608"/>
      <c r="JRS117" s="609"/>
      <c r="JRT117" s="609"/>
      <c r="JRU117" s="606" t="s">
        <v>1192</v>
      </c>
      <c r="JRV117" s="606"/>
      <c r="JRW117" s="606"/>
      <c r="JRX117" s="606"/>
      <c r="JRY117" s="607" t="s">
        <v>435</v>
      </c>
      <c r="JRZ117" s="608"/>
      <c r="JSA117" s="609"/>
      <c r="JSB117" s="609"/>
      <c r="JSC117" s="606" t="s">
        <v>1192</v>
      </c>
      <c r="JSD117" s="606"/>
      <c r="JSE117" s="606"/>
      <c r="JSF117" s="606"/>
      <c r="JSG117" s="607" t="s">
        <v>435</v>
      </c>
      <c r="JSH117" s="608"/>
      <c r="JSI117" s="609"/>
      <c r="JSJ117" s="609"/>
      <c r="JSK117" s="606" t="s">
        <v>1192</v>
      </c>
      <c r="JSL117" s="606"/>
      <c r="JSM117" s="606"/>
      <c r="JSN117" s="606"/>
      <c r="JSO117" s="607" t="s">
        <v>435</v>
      </c>
      <c r="JSP117" s="608"/>
      <c r="JSQ117" s="609"/>
      <c r="JSR117" s="609"/>
      <c r="JSS117" s="606" t="s">
        <v>1192</v>
      </c>
      <c r="JST117" s="606"/>
      <c r="JSU117" s="606"/>
      <c r="JSV117" s="606"/>
      <c r="JSW117" s="607" t="s">
        <v>435</v>
      </c>
      <c r="JSX117" s="608"/>
      <c r="JSY117" s="609"/>
      <c r="JSZ117" s="609"/>
      <c r="JTA117" s="606" t="s">
        <v>1192</v>
      </c>
      <c r="JTB117" s="606"/>
      <c r="JTC117" s="606"/>
      <c r="JTD117" s="606"/>
      <c r="JTE117" s="607" t="s">
        <v>435</v>
      </c>
      <c r="JTF117" s="608"/>
      <c r="JTG117" s="609"/>
      <c r="JTH117" s="609"/>
      <c r="JTI117" s="606" t="s">
        <v>1192</v>
      </c>
      <c r="JTJ117" s="606"/>
      <c r="JTK117" s="606"/>
      <c r="JTL117" s="606"/>
      <c r="JTM117" s="607" t="s">
        <v>435</v>
      </c>
      <c r="JTN117" s="608"/>
      <c r="JTO117" s="609"/>
      <c r="JTP117" s="609"/>
      <c r="JTQ117" s="606" t="s">
        <v>1192</v>
      </c>
      <c r="JTR117" s="606"/>
      <c r="JTS117" s="606"/>
      <c r="JTT117" s="606"/>
      <c r="JTU117" s="607" t="s">
        <v>435</v>
      </c>
      <c r="JTV117" s="608"/>
      <c r="JTW117" s="609"/>
      <c r="JTX117" s="609"/>
      <c r="JTY117" s="606" t="s">
        <v>1192</v>
      </c>
      <c r="JTZ117" s="606"/>
      <c r="JUA117" s="606"/>
      <c r="JUB117" s="606"/>
      <c r="JUC117" s="607" t="s">
        <v>435</v>
      </c>
      <c r="JUD117" s="608"/>
      <c r="JUE117" s="609"/>
      <c r="JUF117" s="609"/>
      <c r="JUG117" s="606" t="s">
        <v>1192</v>
      </c>
      <c r="JUH117" s="606"/>
      <c r="JUI117" s="606"/>
      <c r="JUJ117" s="606"/>
      <c r="JUK117" s="607" t="s">
        <v>435</v>
      </c>
      <c r="JUL117" s="608"/>
      <c r="JUM117" s="609"/>
      <c r="JUN117" s="609"/>
      <c r="JUO117" s="606" t="s">
        <v>1192</v>
      </c>
      <c r="JUP117" s="606"/>
      <c r="JUQ117" s="606"/>
      <c r="JUR117" s="606"/>
      <c r="JUS117" s="607" t="s">
        <v>435</v>
      </c>
      <c r="JUT117" s="608"/>
      <c r="JUU117" s="609"/>
      <c r="JUV117" s="609"/>
      <c r="JUW117" s="606" t="s">
        <v>1192</v>
      </c>
      <c r="JUX117" s="606"/>
      <c r="JUY117" s="606"/>
      <c r="JUZ117" s="606"/>
      <c r="JVA117" s="607" t="s">
        <v>435</v>
      </c>
      <c r="JVB117" s="608"/>
      <c r="JVC117" s="609"/>
      <c r="JVD117" s="609"/>
      <c r="JVE117" s="606" t="s">
        <v>1192</v>
      </c>
      <c r="JVF117" s="606"/>
      <c r="JVG117" s="606"/>
      <c r="JVH117" s="606"/>
      <c r="JVI117" s="607" t="s">
        <v>435</v>
      </c>
      <c r="JVJ117" s="608"/>
      <c r="JVK117" s="609"/>
      <c r="JVL117" s="609"/>
      <c r="JVM117" s="606" t="s">
        <v>1192</v>
      </c>
      <c r="JVN117" s="606"/>
      <c r="JVO117" s="606"/>
      <c r="JVP117" s="606"/>
      <c r="JVQ117" s="607" t="s">
        <v>435</v>
      </c>
      <c r="JVR117" s="608"/>
      <c r="JVS117" s="609"/>
      <c r="JVT117" s="609"/>
      <c r="JVU117" s="606" t="s">
        <v>1192</v>
      </c>
      <c r="JVV117" s="606"/>
      <c r="JVW117" s="606"/>
      <c r="JVX117" s="606"/>
      <c r="JVY117" s="607" t="s">
        <v>435</v>
      </c>
      <c r="JVZ117" s="608"/>
      <c r="JWA117" s="609"/>
      <c r="JWB117" s="609"/>
      <c r="JWC117" s="606" t="s">
        <v>1192</v>
      </c>
      <c r="JWD117" s="606"/>
      <c r="JWE117" s="606"/>
      <c r="JWF117" s="606"/>
      <c r="JWG117" s="607" t="s">
        <v>435</v>
      </c>
      <c r="JWH117" s="608"/>
      <c r="JWI117" s="609"/>
      <c r="JWJ117" s="609"/>
      <c r="JWK117" s="606" t="s">
        <v>1192</v>
      </c>
      <c r="JWL117" s="606"/>
      <c r="JWM117" s="606"/>
      <c r="JWN117" s="606"/>
      <c r="JWO117" s="607" t="s">
        <v>435</v>
      </c>
      <c r="JWP117" s="608"/>
      <c r="JWQ117" s="609"/>
      <c r="JWR117" s="609"/>
      <c r="JWS117" s="606" t="s">
        <v>1192</v>
      </c>
      <c r="JWT117" s="606"/>
      <c r="JWU117" s="606"/>
      <c r="JWV117" s="606"/>
      <c r="JWW117" s="607" t="s">
        <v>435</v>
      </c>
      <c r="JWX117" s="608"/>
      <c r="JWY117" s="609"/>
      <c r="JWZ117" s="609"/>
      <c r="JXA117" s="606" t="s">
        <v>1192</v>
      </c>
      <c r="JXB117" s="606"/>
      <c r="JXC117" s="606"/>
      <c r="JXD117" s="606"/>
      <c r="JXE117" s="607" t="s">
        <v>435</v>
      </c>
      <c r="JXF117" s="608"/>
      <c r="JXG117" s="609"/>
      <c r="JXH117" s="609"/>
      <c r="JXI117" s="606" t="s">
        <v>1192</v>
      </c>
      <c r="JXJ117" s="606"/>
      <c r="JXK117" s="606"/>
      <c r="JXL117" s="606"/>
      <c r="JXM117" s="607" t="s">
        <v>435</v>
      </c>
      <c r="JXN117" s="608"/>
      <c r="JXO117" s="609"/>
      <c r="JXP117" s="609"/>
      <c r="JXQ117" s="606" t="s">
        <v>1192</v>
      </c>
      <c r="JXR117" s="606"/>
      <c r="JXS117" s="606"/>
      <c r="JXT117" s="606"/>
      <c r="JXU117" s="607" t="s">
        <v>435</v>
      </c>
      <c r="JXV117" s="608"/>
      <c r="JXW117" s="609"/>
      <c r="JXX117" s="609"/>
      <c r="JXY117" s="606" t="s">
        <v>1192</v>
      </c>
      <c r="JXZ117" s="606"/>
      <c r="JYA117" s="606"/>
      <c r="JYB117" s="606"/>
      <c r="JYC117" s="607" t="s">
        <v>435</v>
      </c>
      <c r="JYD117" s="608"/>
      <c r="JYE117" s="609"/>
      <c r="JYF117" s="609"/>
      <c r="JYG117" s="606" t="s">
        <v>1192</v>
      </c>
      <c r="JYH117" s="606"/>
      <c r="JYI117" s="606"/>
      <c r="JYJ117" s="606"/>
      <c r="JYK117" s="607" t="s">
        <v>435</v>
      </c>
      <c r="JYL117" s="608"/>
      <c r="JYM117" s="609"/>
      <c r="JYN117" s="609"/>
      <c r="JYO117" s="606" t="s">
        <v>1192</v>
      </c>
      <c r="JYP117" s="606"/>
      <c r="JYQ117" s="606"/>
      <c r="JYR117" s="606"/>
      <c r="JYS117" s="607" t="s">
        <v>435</v>
      </c>
      <c r="JYT117" s="608"/>
      <c r="JYU117" s="609"/>
      <c r="JYV117" s="609"/>
      <c r="JYW117" s="606" t="s">
        <v>1192</v>
      </c>
      <c r="JYX117" s="606"/>
      <c r="JYY117" s="606"/>
      <c r="JYZ117" s="606"/>
      <c r="JZA117" s="607" t="s">
        <v>435</v>
      </c>
      <c r="JZB117" s="608"/>
      <c r="JZC117" s="609"/>
      <c r="JZD117" s="609"/>
      <c r="JZE117" s="606" t="s">
        <v>1192</v>
      </c>
      <c r="JZF117" s="606"/>
      <c r="JZG117" s="606"/>
      <c r="JZH117" s="606"/>
      <c r="JZI117" s="607" t="s">
        <v>435</v>
      </c>
      <c r="JZJ117" s="608"/>
      <c r="JZK117" s="609"/>
      <c r="JZL117" s="609"/>
      <c r="JZM117" s="606" t="s">
        <v>1192</v>
      </c>
      <c r="JZN117" s="606"/>
      <c r="JZO117" s="606"/>
      <c r="JZP117" s="606"/>
      <c r="JZQ117" s="607" t="s">
        <v>435</v>
      </c>
      <c r="JZR117" s="608"/>
      <c r="JZS117" s="609"/>
      <c r="JZT117" s="609"/>
      <c r="JZU117" s="606" t="s">
        <v>1192</v>
      </c>
      <c r="JZV117" s="606"/>
      <c r="JZW117" s="606"/>
      <c r="JZX117" s="606"/>
      <c r="JZY117" s="607" t="s">
        <v>435</v>
      </c>
      <c r="JZZ117" s="608"/>
      <c r="KAA117" s="609"/>
      <c r="KAB117" s="609"/>
      <c r="KAC117" s="606" t="s">
        <v>1192</v>
      </c>
      <c r="KAD117" s="606"/>
      <c r="KAE117" s="606"/>
      <c r="KAF117" s="606"/>
      <c r="KAG117" s="607" t="s">
        <v>435</v>
      </c>
      <c r="KAH117" s="608"/>
      <c r="KAI117" s="609"/>
      <c r="KAJ117" s="609"/>
      <c r="KAK117" s="606" t="s">
        <v>1192</v>
      </c>
      <c r="KAL117" s="606"/>
      <c r="KAM117" s="606"/>
      <c r="KAN117" s="606"/>
      <c r="KAO117" s="607" t="s">
        <v>435</v>
      </c>
      <c r="KAP117" s="608"/>
      <c r="KAQ117" s="609"/>
      <c r="KAR117" s="609"/>
      <c r="KAS117" s="606" t="s">
        <v>1192</v>
      </c>
      <c r="KAT117" s="606"/>
      <c r="KAU117" s="606"/>
      <c r="KAV117" s="606"/>
      <c r="KAW117" s="607" t="s">
        <v>435</v>
      </c>
      <c r="KAX117" s="608"/>
      <c r="KAY117" s="609"/>
      <c r="KAZ117" s="609"/>
      <c r="KBA117" s="606" t="s">
        <v>1192</v>
      </c>
      <c r="KBB117" s="606"/>
      <c r="KBC117" s="606"/>
      <c r="KBD117" s="606"/>
      <c r="KBE117" s="607" t="s">
        <v>435</v>
      </c>
      <c r="KBF117" s="608"/>
      <c r="KBG117" s="609"/>
      <c r="KBH117" s="609"/>
      <c r="KBI117" s="606" t="s">
        <v>1192</v>
      </c>
      <c r="KBJ117" s="606"/>
      <c r="KBK117" s="606"/>
      <c r="KBL117" s="606"/>
      <c r="KBM117" s="607" t="s">
        <v>435</v>
      </c>
      <c r="KBN117" s="608"/>
      <c r="KBO117" s="609"/>
      <c r="KBP117" s="609"/>
      <c r="KBQ117" s="606" t="s">
        <v>1192</v>
      </c>
      <c r="KBR117" s="606"/>
      <c r="KBS117" s="606"/>
      <c r="KBT117" s="606"/>
      <c r="KBU117" s="607" t="s">
        <v>435</v>
      </c>
      <c r="KBV117" s="608"/>
      <c r="KBW117" s="609"/>
      <c r="KBX117" s="609"/>
      <c r="KBY117" s="606" t="s">
        <v>1192</v>
      </c>
      <c r="KBZ117" s="606"/>
      <c r="KCA117" s="606"/>
      <c r="KCB117" s="606"/>
      <c r="KCC117" s="607" t="s">
        <v>435</v>
      </c>
      <c r="KCD117" s="608"/>
      <c r="KCE117" s="609"/>
      <c r="KCF117" s="609"/>
      <c r="KCG117" s="606" t="s">
        <v>1192</v>
      </c>
      <c r="KCH117" s="606"/>
      <c r="KCI117" s="606"/>
      <c r="KCJ117" s="606"/>
      <c r="KCK117" s="607" t="s">
        <v>435</v>
      </c>
      <c r="KCL117" s="608"/>
      <c r="KCM117" s="609"/>
      <c r="KCN117" s="609"/>
      <c r="KCO117" s="606" t="s">
        <v>1192</v>
      </c>
      <c r="KCP117" s="606"/>
      <c r="KCQ117" s="606"/>
      <c r="KCR117" s="606"/>
      <c r="KCS117" s="607" t="s">
        <v>435</v>
      </c>
      <c r="KCT117" s="608"/>
      <c r="KCU117" s="609"/>
      <c r="KCV117" s="609"/>
      <c r="KCW117" s="606" t="s">
        <v>1192</v>
      </c>
      <c r="KCX117" s="606"/>
      <c r="KCY117" s="606"/>
      <c r="KCZ117" s="606"/>
      <c r="KDA117" s="607" t="s">
        <v>435</v>
      </c>
      <c r="KDB117" s="608"/>
      <c r="KDC117" s="609"/>
      <c r="KDD117" s="609"/>
      <c r="KDE117" s="606" t="s">
        <v>1192</v>
      </c>
      <c r="KDF117" s="606"/>
      <c r="KDG117" s="606"/>
      <c r="KDH117" s="606"/>
      <c r="KDI117" s="607" t="s">
        <v>435</v>
      </c>
      <c r="KDJ117" s="608"/>
      <c r="KDK117" s="609"/>
      <c r="KDL117" s="609"/>
      <c r="KDM117" s="606" t="s">
        <v>1192</v>
      </c>
      <c r="KDN117" s="606"/>
      <c r="KDO117" s="606"/>
      <c r="KDP117" s="606"/>
      <c r="KDQ117" s="607" t="s">
        <v>435</v>
      </c>
      <c r="KDR117" s="608"/>
      <c r="KDS117" s="609"/>
      <c r="KDT117" s="609"/>
      <c r="KDU117" s="606" t="s">
        <v>1192</v>
      </c>
      <c r="KDV117" s="606"/>
      <c r="KDW117" s="606"/>
      <c r="KDX117" s="606"/>
      <c r="KDY117" s="607" t="s">
        <v>435</v>
      </c>
      <c r="KDZ117" s="608"/>
      <c r="KEA117" s="609"/>
      <c r="KEB117" s="609"/>
      <c r="KEC117" s="606" t="s">
        <v>1192</v>
      </c>
      <c r="KED117" s="606"/>
      <c r="KEE117" s="606"/>
      <c r="KEF117" s="606"/>
      <c r="KEG117" s="607" t="s">
        <v>435</v>
      </c>
      <c r="KEH117" s="608"/>
      <c r="KEI117" s="609"/>
      <c r="KEJ117" s="609"/>
      <c r="KEK117" s="606" t="s">
        <v>1192</v>
      </c>
      <c r="KEL117" s="606"/>
      <c r="KEM117" s="606"/>
      <c r="KEN117" s="606"/>
      <c r="KEO117" s="607" t="s">
        <v>435</v>
      </c>
      <c r="KEP117" s="608"/>
      <c r="KEQ117" s="609"/>
      <c r="KER117" s="609"/>
      <c r="KES117" s="606" t="s">
        <v>1192</v>
      </c>
      <c r="KET117" s="606"/>
      <c r="KEU117" s="606"/>
      <c r="KEV117" s="606"/>
      <c r="KEW117" s="607" t="s">
        <v>435</v>
      </c>
      <c r="KEX117" s="608"/>
      <c r="KEY117" s="609"/>
      <c r="KEZ117" s="609"/>
      <c r="KFA117" s="606" t="s">
        <v>1192</v>
      </c>
      <c r="KFB117" s="606"/>
      <c r="KFC117" s="606"/>
      <c r="KFD117" s="606"/>
      <c r="KFE117" s="607" t="s">
        <v>435</v>
      </c>
      <c r="KFF117" s="608"/>
      <c r="KFG117" s="609"/>
      <c r="KFH117" s="609"/>
      <c r="KFI117" s="606" t="s">
        <v>1192</v>
      </c>
      <c r="KFJ117" s="606"/>
      <c r="KFK117" s="606"/>
      <c r="KFL117" s="606"/>
      <c r="KFM117" s="607" t="s">
        <v>435</v>
      </c>
      <c r="KFN117" s="608"/>
      <c r="KFO117" s="609"/>
      <c r="KFP117" s="609"/>
      <c r="KFQ117" s="606" t="s">
        <v>1192</v>
      </c>
      <c r="KFR117" s="606"/>
      <c r="KFS117" s="606"/>
      <c r="KFT117" s="606"/>
      <c r="KFU117" s="607" t="s">
        <v>435</v>
      </c>
      <c r="KFV117" s="608"/>
      <c r="KFW117" s="609"/>
      <c r="KFX117" s="609"/>
      <c r="KFY117" s="606" t="s">
        <v>1192</v>
      </c>
      <c r="KFZ117" s="606"/>
      <c r="KGA117" s="606"/>
      <c r="KGB117" s="606"/>
      <c r="KGC117" s="607" t="s">
        <v>435</v>
      </c>
      <c r="KGD117" s="608"/>
      <c r="KGE117" s="609"/>
      <c r="KGF117" s="609"/>
      <c r="KGG117" s="606" t="s">
        <v>1192</v>
      </c>
      <c r="KGH117" s="606"/>
      <c r="KGI117" s="606"/>
      <c r="KGJ117" s="606"/>
      <c r="KGK117" s="607" t="s">
        <v>435</v>
      </c>
      <c r="KGL117" s="608"/>
      <c r="KGM117" s="609"/>
      <c r="KGN117" s="609"/>
      <c r="KGO117" s="606" t="s">
        <v>1192</v>
      </c>
      <c r="KGP117" s="606"/>
      <c r="KGQ117" s="606"/>
      <c r="KGR117" s="606"/>
      <c r="KGS117" s="607" t="s">
        <v>435</v>
      </c>
      <c r="KGT117" s="608"/>
      <c r="KGU117" s="609"/>
      <c r="KGV117" s="609"/>
      <c r="KGW117" s="606" t="s">
        <v>1192</v>
      </c>
      <c r="KGX117" s="606"/>
      <c r="KGY117" s="606"/>
      <c r="KGZ117" s="606"/>
      <c r="KHA117" s="607" t="s">
        <v>435</v>
      </c>
      <c r="KHB117" s="608"/>
      <c r="KHC117" s="609"/>
      <c r="KHD117" s="609"/>
      <c r="KHE117" s="606" t="s">
        <v>1192</v>
      </c>
      <c r="KHF117" s="606"/>
      <c r="KHG117" s="606"/>
      <c r="KHH117" s="606"/>
      <c r="KHI117" s="607" t="s">
        <v>435</v>
      </c>
      <c r="KHJ117" s="608"/>
      <c r="KHK117" s="609"/>
      <c r="KHL117" s="609"/>
      <c r="KHM117" s="606" t="s">
        <v>1192</v>
      </c>
      <c r="KHN117" s="606"/>
      <c r="KHO117" s="606"/>
      <c r="KHP117" s="606"/>
      <c r="KHQ117" s="607" t="s">
        <v>435</v>
      </c>
      <c r="KHR117" s="608"/>
      <c r="KHS117" s="609"/>
      <c r="KHT117" s="609"/>
      <c r="KHU117" s="606" t="s">
        <v>1192</v>
      </c>
      <c r="KHV117" s="606"/>
      <c r="KHW117" s="606"/>
      <c r="KHX117" s="606"/>
      <c r="KHY117" s="607" t="s">
        <v>435</v>
      </c>
      <c r="KHZ117" s="608"/>
      <c r="KIA117" s="609"/>
      <c r="KIB117" s="609"/>
      <c r="KIC117" s="606" t="s">
        <v>1192</v>
      </c>
      <c r="KID117" s="606"/>
      <c r="KIE117" s="606"/>
      <c r="KIF117" s="606"/>
      <c r="KIG117" s="607" t="s">
        <v>435</v>
      </c>
      <c r="KIH117" s="608"/>
      <c r="KII117" s="609"/>
      <c r="KIJ117" s="609"/>
      <c r="KIK117" s="606" t="s">
        <v>1192</v>
      </c>
      <c r="KIL117" s="606"/>
      <c r="KIM117" s="606"/>
      <c r="KIN117" s="606"/>
      <c r="KIO117" s="607" t="s">
        <v>435</v>
      </c>
      <c r="KIP117" s="608"/>
      <c r="KIQ117" s="609"/>
      <c r="KIR117" s="609"/>
      <c r="KIS117" s="606" t="s">
        <v>1192</v>
      </c>
      <c r="KIT117" s="606"/>
      <c r="KIU117" s="606"/>
      <c r="KIV117" s="606"/>
      <c r="KIW117" s="607" t="s">
        <v>435</v>
      </c>
      <c r="KIX117" s="608"/>
      <c r="KIY117" s="609"/>
      <c r="KIZ117" s="609"/>
      <c r="KJA117" s="606" t="s">
        <v>1192</v>
      </c>
      <c r="KJB117" s="606"/>
      <c r="KJC117" s="606"/>
      <c r="KJD117" s="606"/>
      <c r="KJE117" s="607" t="s">
        <v>435</v>
      </c>
      <c r="KJF117" s="608"/>
      <c r="KJG117" s="609"/>
      <c r="KJH117" s="609"/>
      <c r="KJI117" s="606" t="s">
        <v>1192</v>
      </c>
      <c r="KJJ117" s="606"/>
      <c r="KJK117" s="606"/>
      <c r="KJL117" s="606"/>
      <c r="KJM117" s="607" t="s">
        <v>435</v>
      </c>
      <c r="KJN117" s="608"/>
      <c r="KJO117" s="609"/>
      <c r="KJP117" s="609"/>
      <c r="KJQ117" s="606" t="s">
        <v>1192</v>
      </c>
      <c r="KJR117" s="606"/>
      <c r="KJS117" s="606"/>
      <c r="KJT117" s="606"/>
      <c r="KJU117" s="607" t="s">
        <v>435</v>
      </c>
      <c r="KJV117" s="608"/>
      <c r="KJW117" s="609"/>
      <c r="KJX117" s="609"/>
      <c r="KJY117" s="606" t="s">
        <v>1192</v>
      </c>
      <c r="KJZ117" s="606"/>
      <c r="KKA117" s="606"/>
      <c r="KKB117" s="606"/>
      <c r="KKC117" s="607" t="s">
        <v>435</v>
      </c>
      <c r="KKD117" s="608"/>
      <c r="KKE117" s="609"/>
      <c r="KKF117" s="609"/>
      <c r="KKG117" s="606" t="s">
        <v>1192</v>
      </c>
      <c r="KKH117" s="606"/>
      <c r="KKI117" s="606"/>
      <c r="KKJ117" s="606"/>
      <c r="KKK117" s="607" t="s">
        <v>435</v>
      </c>
      <c r="KKL117" s="608"/>
      <c r="KKM117" s="609"/>
      <c r="KKN117" s="609"/>
      <c r="KKO117" s="606" t="s">
        <v>1192</v>
      </c>
      <c r="KKP117" s="606"/>
      <c r="KKQ117" s="606"/>
      <c r="KKR117" s="606"/>
      <c r="KKS117" s="607" t="s">
        <v>435</v>
      </c>
      <c r="KKT117" s="608"/>
      <c r="KKU117" s="609"/>
      <c r="KKV117" s="609"/>
      <c r="KKW117" s="606" t="s">
        <v>1192</v>
      </c>
      <c r="KKX117" s="606"/>
      <c r="KKY117" s="606"/>
      <c r="KKZ117" s="606"/>
      <c r="KLA117" s="607" t="s">
        <v>435</v>
      </c>
      <c r="KLB117" s="608"/>
      <c r="KLC117" s="609"/>
      <c r="KLD117" s="609"/>
      <c r="KLE117" s="606" t="s">
        <v>1192</v>
      </c>
      <c r="KLF117" s="606"/>
      <c r="KLG117" s="606"/>
      <c r="KLH117" s="606"/>
      <c r="KLI117" s="607" t="s">
        <v>435</v>
      </c>
      <c r="KLJ117" s="608"/>
      <c r="KLK117" s="609"/>
      <c r="KLL117" s="609"/>
      <c r="KLM117" s="606" t="s">
        <v>1192</v>
      </c>
      <c r="KLN117" s="606"/>
      <c r="KLO117" s="606"/>
      <c r="KLP117" s="606"/>
      <c r="KLQ117" s="607" t="s">
        <v>435</v>
      </c>
      <c r="KLR117" s="608"/>
      <c r="KLS117" s="609"/>
      <c r="KLT117" s="609"/>
      <c r="KLU117" s="606" t="s">
        <v>1192</v>
      </c>
      <c r="KLV117" s="606"/>
      <c r="KLW117" s="606"/>
      <c r="KLX117" s="606"/>
      <c r="KLY117" s="607" t="s">
        <v>435</v>
      </c>
      <c r="KLZ117" s="608"/>
      <c r="KMA117" s="609"/>
      <c r="KMB117" s="609"/>
      <c r="KMC117" s="606" t="s">
        <v>1192</v>
      </c>
      <c r="KMD117" s="606"/>
      <c r="KME117" s="606"/>
      <c r="KMF117" s="606"/>
      <c r="KMG117" s="607" t="s">
        <v>435</v>
      </c>
      <c r="KMH117" s="608"/>
      <c r="KMI117" s="609"/>
      <c r="KMJ117" s="609"/>
      <c r="KMK117" s="606" t="s">
        <v>1192</v>
      </c>
      <c r="KML117" s="606"/>
      <c r="KMM117" s="606"/>
      <c r="KMN117" s="606"/>
      <c r="KMO117" s="607" t="s">
        <v>435</v>
      </c>
      <c r="KMP117" s="608"/>
      <c r="KMQ117" s="609"/>
      <c r="KMR117" s="609"/>
      <c r="KMS117" s="606" t="s">
        <v>1192</v>
      </c>
      <c r="KMT117" s="606"/>
      <c r="KMU117" s="606"/>
      <c r="KMV117" s="606"/>
      <c r="KMW117" s="607" t="s">
        <v>435</v>
      </c>
      <c r="KMX117" s="608"/>
      <c r="KMY117" s="609"/>
      <c r="KMZ117" s="609"/>
      <c r="KNA117" s="606" t="s">
        <v>1192</v>
      </c>
      <c r="KNB117" s="606"/>
      <c r="KNC117" s="606"/>
      <c r="KND117" s="606"/>
      <c r="KNE117" s="607" t="s">
        <v>435</v>
      </c>
      <c r="KNF117" s="608"/>
      <c r="KNG117" s="609"/>
      <c r="KNH117" s="609"/>
      <c r="KNI117" s="606" t="s">
        <v>1192</v>
      </c>
      <c r="KNJ117" s="606"/>
      <c r="KNK117" s="606"/>
      <c r="KNL117" s="606"/>
      <c r="KNM117" s="607" t="s">
        <v>435</v>
      </c>
      <c r="KNN117" s="608"/>
      <c r="KNO117" s="609"/>
      <c r="KNP117" s="609"/>
      <c r="KNQ117" s="606" t="s">
        <v>1192</v>
      </c>
      <c r="KNR117" s="606"/>
      <c r="KNS117" s="606"/>
      <c r="KNT117" s="606"/>
      <c r="KNU117" s="607" t="s">
        <v>435</v>
      </c>
      <c r="KNV117" s="608"/>
      <c r="KNW117" s="609"/>
      <c r="KNX117" s="609"/>
      <c r="KNY117" s="606" t="s">
        <v>1192</v>
      </c>
      <c r="KNZ117" s="606"/>
      <c r="KOA117" s="606"/>
      <c r="KOB117" s="606"/>
      <c r="KOC117" s="607" t="s">
        <v>435</v>
      </c>
      <c r="KOD117" s="608"/>
      <c r="KOE117" s="609"/>
      <c r="KOF117" s="609"/>
      <c r="KOG117" s="606" t="s">
        <v>1192</v>
      </c>
      <c r="KOH117" s="606"/>
      <c r="KOI117" s="606"/>
      <c r="KOJ117" s="606"/>
      <c r="KOK117" s="607" t="s">
        <v>435</v>
      </c>
      <c r="KOL117" s="608"/>
      <c r="KOM117" s="609"/>
      <c r="KON117" s="609"/>
      <c r="KOO117" s="606" t="s">
        <v>1192</v>
      </c>
      <c r="KOP117" s="606"/>
      <c r="KOQ117" s="606"/>
      <c r="KOR117" s="606"/>
      <c r="KOS117" s="607" t="s">
        <v>435</v>
      </c>
      <c r="KOT117" s="608"/>
      <c r="KOU117" s="609"/>
      <c r="KOV117" s="609"/>
      <c r="KOW117" s="606" t="s">
        <v>1192</v>
      </c>
      <c r="KOX117" s="606"/>
      <c r="KOY117" s="606"/>
      <c r="KOZ117" s="606"/>
      <c r="KPA117" s="607" t="s">
        <v>435</v>
      </c>
      <c r="KPB117" s="608"/>
      <c r="KPC117" s="609"/>
      <c r="KPD117" s="609"/>
      <c r="KPE117" s="606" t="s">
        <v>1192</v>
      </c>
      <c r="KPF117" s="606"/>
      <c r="KPG117" s="606"/>
      <c r="KPH117" s="606"/>
      <c r="KPI117" s="607" t="s">
        <v>435</v>
      </c>
      <c r="KPJ117" s="608"/>
      <c r="KPK117" s="609"/>
      <c r="KPL117" s="609"/>
      <c r="KPM117" s="606" t="s">
        <v>1192</v>
      </c>
      <c r="KPN117" s="606"/>
      <c r="KPO117" s="606"/>
      <c r="KPP117" s="606"/>
      <c r="KPQ117" s="607" t="s">
        <v>435</v>
      </c>
      <c r="KPR117" s="608"/>
      <c r="KPS117" s="609"/>
      <c r="KPT117" s="609"/>
      <c r="KPU117" s="606" t="s">
        <v>1192</v>
      </c>
      <c r="KPV117" s="606"/>
      <c r="KPW117" s="606"/>
      <c r="KPX117" s="606"/>
      <c r="KPY117" s="607" t="s">
        <v>435</v>
      </c>
      <c r="KPZ117" s="608"/>
      <c r="KQA117" s="609"/>
      <c r="KQB117" s="609"/>
      <c r="KQC117" s="606" t="s">
        <v>1192</v>
      </c>
      <c r="KQD117" s="606"/>
      <c r="KQE117" s="606"/>
      <c r="KQF117" s="606"/>
      <c r="KQG117" s="607" t="s">
        <v>435</v>
      </c>
      <c r="KQH117" s="608"/>
      <c r="KQI117" s="609"/>
      <c r="KQJ117" s="609"/>
      <c r="KQK117" s="606" t="s">
        <v>1192</v>
      </c>
      <c r="KQL117" s="606"/>
      <c r="KQM117" s="606"/>
      <c r="KQN117" s="606"/>
      <c r="KQO117" s="607" t="s">
        <v>435</v>
      </c>
      <c r="KQP117" s="608"/>
      <c r="KQQ117" s="609"/>
      <c r="KQR117" s="609"/>
      <c r="KQS117" s="606" t="s">
        <v>1192</v>
      </c>
      <c r="KQT117" s="606"/>
      <c r="KQU117" s="606"/>
      <c r="KQV117" s="606"/>
      <c r="KQW117" s="607" t="s">
        <v>435</v>
      </c>
      <c r="KQX117" s="608"/>
      <c r="KQY117" s="609"/>
      <c r="KQZ117" s="609"/>
      <c r="KRA117" s="606" t="s">
        <v>1192</v>
      </c>
      <c r="KRB117" s="606"/>
      <c r="KRC117" s="606"/>
      <c r="KRD117" s="606"/>
      <c r="KRE117" s="607" t="s">
        <v>435</v>
      </c>
      <c r="KRF117" s="608"/>
      <c r="KRG117" s="609"/>
      <c r="KRH117" s="609"/>
      <c r="KRI117" s="606" t="s">
        <v>1192</v>
      </c>
      <c r="KRJ117" s="606"/>
      <c r="KRK117" s="606"/>
      <c r="KRL117" s="606"/>
      <c r="KRM117" s="607" t="s">
        <v>435</v>
      </c>
      <c r="KRN117" s="608"/>
      <c r="KRO117" s="609"/>
      <c r="KRP117" s="609"/>
      <c r="KRQ117" s="606" t="s">
        <v>1192</v>
      </c>
      <c r="KRR117" s="606"/>
      <c r="KRS117" s="606"/>
      <c r="KRT117" s="606"/>
      <c r="KRU117" s="607" t="s">
        <v>435</v>
      </c>
      <c r="KRV117" s="608"/>
      <c r="KRW117" s="609"/>
      <c r="KRX117" s="609"/>
      <c r="KRY117" s="606" t="s">
        <v>1192</v>
      </c>
      <c r="KRZ117" s="606"/>
      <c r="KSA117" s="606"/>
      <c r="KSB117" s="606"/>
      <c r="KSC117" s="607" t="s">
        <v>435</v>
      </c>
      <c r="KSD117" s="608"/>
      <c r="KSE117" s="609"/>
      <c r="KSF117" s="609"/>
      <c r="KSG117" s="606" t="s">
        <v>1192</v>
      </c>
      <c r="KSH117" s="606"/>
      <c r="KSI117" s="606"/>
      <c r="KSJ117" s="606"/>
      <c r="KSK117" s="607" t="s">
        <v>435</v>
      </c>
      <c r="KSL117" s="608"/>
      <c r="KSM117" s="609"/>
      <c r="KSN117" s="609"/>
      <c r="KSO117" s="606" t="s">
        <v>1192</v>
      </c>
      <c r="KSP117" s="606"/>
      <c r="KSQ117" s="606"/>
      <c r="KSR117" s="606"/>
      <c r="KSS117" s="607" t="s">
        <v>435</v>
      </c>
      <c r="KST117" s="608"/>
      <c r="KSU117" s="609"/>
      <c r="KSV117" s="609"/>
      <c r="KSW117" s="606" t="s">
        <v>1192</v>
      </c>
      <c r="KSX117" s="606"/>
      <c r="KSY117" s="606"/>
      <c r="KSZ117" s="606"/>
      <c r="KTA117" s="607" t="s">
        <v>435</v>
      </c>
      <c r="KTB117" s="608"/>
      <c r="KTC117" s="609"/>
      <c r="KTD117" s="609"/>
      <c r="KTE117" s="606" t="s">
        <v>1192</v>
      </c>
      <c r="KTF117" s="606"/>
      <c r="KTG117" s="606"/>
      <c r="KTH117" s="606"/>
      <c r="KTI117" s="607" t="s">
        <v>435</v>
      </c>
      <c r="KTJ117" s="608"/>
      <c r="KTK117" s="609"/>
      <c r="KTL117" s="609"/>
      <c r="KTM117" s="606" t="s">
        <v>1192</v>
      </c>
      <c r="KTN117" s="606"/>
      <c r="KTO117" s="606"/>
      <c r="KTP117" s="606"/>
      <c r="KTQ117" s="607" t="s">
        <v>435</v>
      </c>
      <c r="KTR117" s="608"/>
      <c r="KTS117" s="609"/>
      <c r="KTT117" s="609"/>
      <c r="KTU117" s="606" t="s">
        <v>1192</v>
      </c>
      <c r="KTV117" s="606"/>
      <c r="KTW117" s="606"/>
      <c r="KTX117" s="606"/>
      <c r="KTY117" s="607" t="s">
        <v>435</v>
      </c>
      <c r="KTZ117" s="608"/>
      <c r="KUA117" s="609"/>
      <c r="KUB117" s="609"/>
      <c r="KUC117" s="606" t="s">
        <v>1192</v>
      </c>
      <c r="KUD117" s="606"/>
      <c r="KUE117" s="606"/>
      <c r="KUF117" s="606"/>
      <c r="KUG117" s="607" t="s">
        <v>435</v>
      </c>
      <c r="KUH117" s="608"/>
      <c r="KUI117" s="609"/>
      <c r="KUJ117" s="609"/>
      <c r="KUK117" s="606" t="s">
        <v>1192</v>
      </c>
      <c r="KUL117" s="606"/>
      <c r="KUM117" s="606"/>
      <c r="KUN117" s="606"/>
      <c r="KUO117" s="607" t="s">
        <v>435</v>
      </c>
      <c r="KUP117" s="608"/>
      <c r="KUQ117" s="609"/>
      <c r="KUR117" s="609"/>
      <c r="KUS117" s="606" t="s">
        <v>1192</v>
      </c>
      <c r="KUT117" s="606"/>
      <c r="KUU117" s="606"/>
      <c r="KUV117" s="606"/>
      <c r="KUW117" s="607" t="s">
        <v>435</v>
      </c>
      <c r="KUX117" s="608"/>
      <c r="KUY117" s="609"/>
      <c r="KUZ117" s="609"/>
      <c r="KVA117" s="606" t="s">
        <v>1192</v>
      </c>
      <c r="KVB117" s="606"/>
      <c r="KVC117" s="606"/>
      <c r="KVD117" s="606"/>
      <c r="KVE117" s="607" t="s">
        <v>435</v>
      </c>
      <c r="KVF117" s="608"/>
      <c r="KVG117" s="609"/>
      <c r="KVH117" s="609"/>
      <c r="KVI117" s="606" t="s">
        <v>1192</v>
      </c>
      <c r="KVJ117" s="606"/>
      <c r="KVK117" s="606"/>
      <c r="KVL117" s="606"/>
      <c r="KVM117" s="607" t="s">
        <v>435</v>
      </c>
      <c r="KVN117" s="608"/>
      <c r="KVO117" s="609"/>
      <c r="KVP117" s="609"/>
      <c r="KVQ117" s="606" t="s">
        <v>1192</v>
      </c>
      <c r="KVR117" s="606"/>
      <c r="KVS117" s="606"/>
      <c r="KVT117" s="606"/>
      <c r="KVU117" s="607" t="s">
        <v>435</v>
      </c>
      <c r="KVV117" s="608"/>
      <c r="KVW117" s="609"/>
      <c r="KVX117" s="609"/>
      <c r="KVY117" s="606" t="s">
        <v>1192</v>
      </c>
      <c r="KVZ117" s="606"/>
      <c r="KWA117" s="606"/>
      <c r="KWB117" s="606"/>
      <c r="KWC117" s="607" t="s">
        <v>435</v>
      </c>
      <c r="KWD117" s="608"/>
      <c r="KWE117" s="609"/>
      <c r="KWF117" s="609"/>
      <c r="KWG117" s="606" t="s">
        <v>1192</v>
      </c>
      <c r="KWH117" s="606"/>
      <c r="KWI117" s="606"/>
      <c r="KWJ117" s="606"/>
      <c r="KWK117" s="607" t="s">
        <v>435</v>
      </c>
      <c r="KWL117" s="608"/>
      <c r="KWM117" s="609"/>
      <c r="KWN117" s="609"/>
      <c r="KWO117" s="606" t="s">
        <v>1192</v>
      </c>
      <c r="KWP117" s="606"/>
      <c r="KWQ117" s="606"/>
      <c r="KWR117" s="606"/>
      <c r="KWS117" s="607" t="s">
        <v>435</v>
      </c>
      <c r="KWT117" s="608"/>
      <c r="KWU117" s="609"/>
      <c r="KWV117" s="609"/>
      <c r="KWW117" s="606" t="s">
        <v>1192</v>
      </c>
      <c r="KWX117" s="606"/>
      <c r="KWY117" s="606"/>
      <c r="KWZ117" s="606"/>
      <c r="KXA117" s="607" t="s">
        <v>435</v>
      </c>
      <c r="KXB117" s="608"/>
      <c r="KXC117" s="609"/>
      <c r="KXD117" s="609"/>
      <c r="KXE117" s="606" t="s">
        <v>1192</v>
      </c>
      <c r="KXF117" s="606"/>
      <c r="KXG117" s="606"/>
      <c r="KXH117" s="606"/>
      <c r="KXI117" s="607" t="s">
        <v>435</v>
      </c>
      <c r="KXJ117" s="608"/>
      <c r="KXK117" s="609"/>
      <c r="KXL117" s="609"/>
      <c r="KXM117" s="606" t="s">
        <v>1192</v>
      </c>
      <c r="KXN117" s="606"/>
      <c r="KXO117" s="606"/>
      <c r="KXP117" s="606"/>
      <c r="KXQ117" s="607" t="s">
        <v>435</v>
      </c>
      <c r="KXR117" s="608"/>
      <c r="KXS117" s="609"/>
      <c r="KXT117" s="609"/>
      <c r="KXU117" s="606" t="s">
        <v>1192</v>
      </c>
      <c r="KXV117" s="606"/>
      <c r="KXW117" s="606"/>
      <c r="KXX117" s="606"/>
      <c r="KXY117" s="607" t="s">
        <v>435</v>
      </c>
      <c r="KXZ117" s="608"/>
      <c r="KYA117" s="609"/>
      <c r="KYB117" s="609"/>
      <c r="KYC117" s="606" t="s">
        <v>1192</v>
      </c>
      <c r="KYD117" s="606"/>
      <c r="KYE117" s="606"/>
      <c r="KYF117" s="606"/>
      <c r="KYG117" s="607" t="s">
        <v>435</v>
      </c>
      <c r="KYH117" s="608"/>
      <c r="KYI117" s="609"/>
      <c r="KYJ117" s="609"/>
      <c r="KYK117" s="606" t="s">
        <v>1192</v>
      </c>
      <c r="KYL117" s="606"/>
      <c r="KYM117" s="606"/>
      <c r="KYN117" s="606"/>
      <c r="KYO117" s="607" t="s">
        <v>435</v>
      </c>
      <c r="KYP117" s="608"/>
      <c r="KYQ117" s="609"/>
      <c r="KYR117" s="609"/>
      <c r="KYS117" s="606" t="s">
        <v>1192</v>
      </c>
      <c r="KYT117" s="606"/>
      <c r="KYU117" s="606"/>
      <c r="KYV117" s="606"/>
      <c r="KYW117" s="607" t="s">
        <v>435</v>
      </c>
      <c r="KYX117" s="608"/>
      <c r="KYY117" s="609"/>
      <c r="KYZ117" s="609"/>
      <c r="KZA117" s="606" t="s">
        <v>1192</v>
      </c>
      <c r="KZB117" s="606"/>
      <c r="KZC117" s="606"/>
      <c r="KZD117" s="606"/>
      <c r="KZE117" s="607" t="s">
        <v>435</v>
      </c>
      <c r="KZF117" s="608"/>
      <c r="KZG117" s="609"/>
      <c r="KZH117" s="609"/>
      <c r="KZI117" s="606" t="s">
        <v>1192</v>
      </c>
      <c r="KZJ117" s="606"/>
      <c r="KZK117" s="606"/>
      <c r="KZL117" s="606"/>
      <c r="KZM117" s="607" t="s">
        <v>435</v>
      </c>
      <c r="KZN117" s="608"/>
      <c r="KZO117" s="609"/>
      <c r="KZP117" s="609"/>
      <c r="KZQ117" s="606" t="s">
        <v>1192</v>
      </c>
      <c r="KZR117" s="606"/>
      <c r="KZS117" s="606"/>
      <c r="KZT117" s="606"/>
      <c r="KZU117" s="607" t="s">
        <v>435</v>
      </c>
      <c r="KZV117" s="608"/>
      <c r="KZW117" s="609"/>
      <c r="KZX117" s="609"/>
      <c r="KZY117" s="606" t="s">
        <v>1192</v>
      </c>
      <c r="KZZ117" s="606"/>
      <c r="LAA117" s="606"/>
      <c r="LAB117" s="606"/>
      <c r="LAC117" s="607" t="s">
        <v>435</v>
      </c>
      <c r="LAD117" s="608"/>
      <c r="LAE117" s="609"/>
      <c r="LAF117" s="609"/>
      <c r="LAG117" s="606" t="s">
        <v>1192</v>
      </c>
      <c r="LAH117" s="606"/>
      <c r="LAI117" s="606"/>
      <c r="LAJ117" s="606"/>
      <c r="LAK117" s="607" t="s">
        <v>435</v>
      </c>
      <c r="LAL117" s="608"/>
      <c r="LAM117" s="609"/>
      <c r="LAN117" s="609"/>
      <c r="LAO117" s="606" t="s">
        <v>1192</v>
      </c>
      <c r="LAP117" s="606"/>
      <c r="LAQ117" s="606"/>
      <c r="LAR117" s="606"/>
      <c r="LAS117" s="607" t="s">
        <v>435</v>
      </c>
      <c r="LAT117" s="608"/>
      <c r="LAU117" s="609"/>
      <c r="LAV117" s="609"/>
      <c r="LAW117" s="606" t="s">
        <v>1192</v>
      </c>
      <c r="LAX117" s="606"/>
      <c r="LAY117" s="606"/>
      <c r="LAZ117" s="606"/>
      <c r="LBA117" s="607" t="s">
        <v>435</v>
      </c>
      <c r="LBB117" s="608"/>
      <c r="LBC117" s="609"/>
      <c r="LBD117" s="609"/>
      <c r="LBE117" s="606" t="s">
        <v>1192</v>
      </c>
      <c r="LBF117" s="606"/>
      <c r="LBG117" s="606"/>
      <c r="LBH117" s="606"/>
      <c r="LBI117" s="607" t="s">
        <v>435</v>
      </c>
      <c r="LBJ117" s="608"/>
      <c r="LBK117" s="609"/>
      <c r="LBL117" s="609"/>
      <c r="LBM117" s="606" t="s">
        <v>1192</v>
      </c>
      <c r="LBN117" s="606"/>
      <c r="LBO117" s="606"/>
      <c r="LBP117" s="606"/>
      <c r="LBQ117" s="607" t="s">
        <v>435</v>
      </c>
      <c r="LBR117" s="608"/>
      <c r="LBS117" s="609"/>
      <c r="LBT117" s="609"/>
      <c r="LBU117" s="606" t="s">
        <v>1192</v>
      </c>
      <c r="LBV117" s="606"/>
      <c r="LBW117" s="606"/>
      <c r="LBX117" s="606"/>
      <c r="LBY117" s="607" t="s">
        <v>435</v>
      </c>
      <c r="LBZ117" s="608"/>
      <c r="LCA117" s="609"/>
      <c r="LCB117" s="609"/>
      <c r="LCC117" s="606" t="s">
        <v>1192</v>
      </c>
      <c r="LCD117" s="606"/>
      <c r="LCE117" s="606"/>
      <c r="LCF117" s="606"/>
      <c r="LCG117" s="607" t="s">
        <v>435</v>
      </c>
      <c r="LCH117" s="608"/>
      <c r="LCI117" s="609"/>
      <c r="LCJ117" s="609"/>
      <c r="LCK117" s="606" t="s">
        <v>1192</v>
      </c>
      <c r="LCL117" s="606"/>
      <c r="LCM117" s="606"/>
      <c r="LCN117" s="606"/>
      <c r="LCO117" s="607" t="s">
        <v>435</v>
      </c>
      <c r="LCP117" s="608"/>
      <c r="LCQ117" s="609"/>
      <c r="LCR117" s="609"/>
      <c r="LCS117" s="606" t="s">
        <v>1192</v>
      </c>
      <c r="LCT117" s="606"/>
      <c r="LCU117" s="606"/>
      <c r="LCV117" s="606"/>
      <c r="LCW117" s="607" t="s">
        <v>435</v>
      </c>
      <c r="LCX117" s="608"/>
      <c r="LCY117" s="609"/>
      <c r="LCZ117" s="609"/>
      <c r="LDA117" s="606" t="s">
        <v>1192</v>
      </c>
      <c r="LDB117" s="606"/>
      <c r="LDC117" s="606"/>
      <c r="LDD117" s="606"/>
      <c r="LDE117" s="607" t="s">
        <v>435</v>
      </c>
      <c r="LDF117" s="608"/>
      <c r="LDG117" s="609"/>
      <c r="LDH117" s="609"/>
      <c r="LDI117" s="606" t="s">
        <v>1192</v>
      </c>
      <c r="LDJ117" s="606"/>
      <c r="LDK117" s="606"/>
      <c r="LDL117" s="606"/>
      <c r="LDM117" s="607" t="s">
        <v>435</v>
      </c>
      <c r="LDN117" s="608"/>
      <c r="LDO117" s="609"/>
      <c r="LDP117" s="609"/>
      <c r="LDQ117" s="606" t="s">
        <v>1192</v>
      </c>
      <c r="LDR117" s="606"/>
      <c r="LDS117" s="606"/>
      <c r="LDT117" s="606"/>
      <c r="LDU117" s="607" t="s">
        <v>435</v>
      </c>
      <c r="LDV117" s="608"/>
      <c r="LDW117" s="609"/>
      <c r="LDX117" s="609"/>
      <c r="LDY117" s="606" t="s">
        <v>1192</v>
      </c>
      <c r="LDZ117" s="606"/>
      <c r="LEA117" s="606"/>
      <c r="LEB117" s="606"/>
      <c r="LEC117" s="607" t="s">
        <v>435</v>
      </c>
      <c r="LED117" s="608"/>
      <c r="LEE117" s="609"/>
      <c r="LEF117" s="609"/>
      <c r="LEG117" s="606" t="s">
        <v>1192</v>
      </c>
      <c r="LEH117" s="606"/>
      <c r="LEI117" s="606"/>
      <c r="LEJ117" s="606"/>
      <c r="LEK117" s="607" t="s">
        <v>435</v>
      </c>
      <c r="LEL117" s="608"/>
      <c r="LEM117" s="609"/>
      <c r="LEN117" s="609"/>
      <c r="LEO117" s="606" t="s">
        <v>1192</v>
      </c>
      <c r="LEP117" s="606"/>
      <c r="LEQ117" s="606"/>
      <c r="LER117" s="606"/>
      <c r="LES117" s="607" t="s">
        <v>435</v>
      </c>
      <c r="LET117" s="608"/>
      <c r="LEU117" s="609"/>
      <c r="LEV117" s="609"/>
      <c r="LEW117" s="606" t="s">
        <v>1192</v>
      </c>
      <c r="LEX117" s="606"/>
      <c r="LEY117" s="606"/>
      <c r="LEZ117" s="606"/>
      <c r="LFA117" s="607" t="s">
        <v>435</v>
      </c>
      <c r="LFB117" s="608"/>
      <c r="LFC117" s="609"/>
      <c r="LFD117" s="609"/>
      <c r="LFE117" s="606" t="s">
        <v>1192</v>
      </c>
      <c r="LFF117" s="606"/>
      <c r="LFG117" s="606"/>
      <c r="LFH117" s="606"/>
      <c r="LFI117" s="607" t="s">
        <v>435</v>
      </c>
      <c r="LFJ117" s="608"/>
      <c r="LFK117" s="609"/>
      <c r="LFL117" s="609"/>
      <c r="LFM117" s="606" t="s">
        <v>1192</v>
      </c>
      <c r="LFN117" s="606"/>
      <c r="LFO117" s="606"/>
      <c r="LFP117" s="606"/>
      <c r="LFQ117" s="607" t="s">
        <v>435</v>
      </c>
      <c r="LFR117" s="608"/>
      <c r="LFS117" s="609"/>
      <c r="LFT117" s="609"/>
      <c r="LFU117" s="606" t="s">
        <v>1192</v>
      </c>
      <c r="LFV117" s="606"/>
      <c r="LFW117" s="606"/>
      <c r="LFX117" s="606"/>
      <c r="LFY117" s="607" t="s">
        <v>435</v>
      </c>
      <c r="LFZ117" s="608"/>
      <c r="LGA117" s="609"/>
      <c r="LGB117" s="609"/>
      <c r="LGC117" s="606" t="s">
        <v>1192</v>
      </c>
      <c r="LGD117" s="606"/>
      <c r="LGE117" s="606"/>
      <c r="LGF117" s="606"/>
      <c r="LGG117" s="607" t="s">
        <v>435</v>
      </c>
      <c r="LGH117" s="608"/>
      <c r="LGI117" s="609"/>
      <c r="LGJ117" s="609"/>
      <c r="LGK117" s="606" t="s">
        <v>1192</v>
      </c>
      <c r="LGL117" s="606"/>
      <c r="LGM117" s="606"/>
      <c r="LGN117" s="606"/>
      <c r="LGO117" s="607" t="s">
        <v>435</v>
      </c>
      <c r="LGP117" s="608"/>
      <c r="LGQ117" s="609"/>
      <c r="LGR117" s="609"/>
      <c r="LGS117" s="606" t="s">
        <v>1192</v>
      </c>
      <c r="LGT117" s="606"/>
      <c r="LGU117" s="606"/>
      <c r="LGV117" s="606"/>
      <c r="LGW117" s="607" t="s">
        <v>435</v>
      </c>
      <c r="LGX117" s="608"/>
      <c r="LGY117" s="609"/>
      <c r="LGZ117" s="609"/>
      <c r="LHA117" s="606" t="s">
        <v>1192</v>
      </c>
      <c r="LHB117" s="606"/>
      <c r="LHC117" s="606"/>
      <c r="LHD117" s="606"/>
      <c r="LHE117" s="607" t="s">
        <v>435</v>
      </c>
      <c r="LHF117" s="608"/>
      <c r="LHG117" s="609"/>
      <c r="LHH117" s="609"/>
      <c r="LHI117" s="606" t="s">
        <v>1192</v>
      </c>
      <c r="LHJ117" s="606"/>
      <c r="LHK117" s="606"/>
      <c r="LHL117" s="606"/>
      <c r="LHM117" s="607" t="s">
        <v>435</v>
      </c>
      <c r="LHN117" s="608"/>
      <c r="LHO117" s="609"/>
      <c r="LHP117" s="609"/>
      <c r="LHQ117" s="606" t="s">
        <v>1192</v>
      </c>
      <c r="LHR117" s="606"/>
      <c r="LHS117" s="606"/>
      <c r="LHT117" s="606"/>
      <c r="LHU117" s="607" t="s">
        <v>435</v>
      </c>
      <c r="LHV117" s="608"/>
      <c r="LHW117" s="609"/>
      <c r="LHX117" s="609"/>
      <c r="LHY117" s="606" t="s">
        <v>1192</v>
      </c>
      <c r="LHZ117" s="606"/>
      <c r="LIA117" s="606"/>
      <c r="LIB117" s="606"/>
      <c r="LIC117" s="607" t="s">
        <v>435</v>
      </c>
      <c r="LID117" s="608"/>
      <c r="LIE117" s="609"/>
      <c r="LIF117" s="609"/>
      <c r="LIG117" s="606" t="s">
        <v>1192</v>
      </c>
      <c r="LIH117" s="606"/>
      <c r="LII117" s="606"/>
      <c r="LIJ117" s="606"/>
      <c r="LIK117" s="607" t="s">
        <v>435</v>
      </c>
      <c r="LIL117" s="608"/>
      <c r="LIM117" s="609"/>
      <c r="LIN117" s="609"/>
      <c r="LIO117" s="606" t="s">
        <v>1192</v>
      </c>
      <c r="LIP117" s="606"/>
      <c r="LIQ117" s="606"/>
      <c r="LIR117" s="606"/>
      <c r="LIS117" s="607" t="s">
        <v>435</v>
      </c>
      <c r="LIT117" s="608"/>
      <c r="LIU117" s="609"/>
      <c r="LIV117" s="609"/>
      <c r="LIW117" s="606" t="s">
        <v>1192</v>
      </c>
      <c r="LIX117" s="606"/>
      <c r="LIY117" s="606"/>
      <c r="LIZ117" s="606"/>
      <c r="LJA117" s="607" t="s">
        <v>435</v>
      </c>
      <c r="LJB117" s="608"/>
      <c r="LJC117" s="609"/>
      <c r="LJD117" s="609"/>
      <c r="LJE117" s="606" t="s">
        <v>1192</v>
      </c>
      <c r="LJF117" s="606"/>
      <c r="LJG117" s="606"/>
      <c r="LJH117" s="606"/>
      <c r="LJI117" s="607" t="s">
        <v>435</v>
      </c>
      <c r="LJJ117" s="608"/>
      <c r="LJK117" s="609"/>
      <c r="LJL117" s="609"/>
      <c r="LJM117" s="606" t="s">
        <v>1192</v>
      </c>
      <c r="LJN117" s="606"/>
      <c r="LJO117" s="606"/>
      <c r="LJP117" s="606"/>
      <c r="LJQ117" s="607" t="s">
        <v>435</v>
      </c>
      <c r="LJR117" s="608"/>
      <c r="LJS117" s="609"/>
      <c r="LJT117" s="609"/>
      <c r="LJU117" s="606" t="s">
        <v>1192</v>
      </c>
      <c r="LJV117" s="606"/>
      <c r="LJW117" s="606"/>
      <c r="LJX117" s="606"/>
      <c r="LJY117" s="607" t="s">
        <v>435</v>
      </c>
      <c r="LJZ117" s="608"/>
      <c r="LKA117" s="609"/>
      <c r="LKB117" s="609"/>
      <c r="LKC117" s="606" t="s">
        <v>1192</v>
      </c>
      <c r="LKD117" s="606"/>
      <c r="LKE117" s="606"/>
      <c r="LKF117" s="606"/>
      <c r="LKG117" s="607" t="s">
        <v>435</v>
      </c>
      <c r="LKH117" s="608"/>
      <c r="LKI117" s="609"/>
      <c r="LKJ117" s="609"/>
      <c r="LKK117" s="606" t="s">
        <v>1192</v>
      </c>
      <c r="LKL117" s="606"/>
      <c r="LKM117" s="606"/>
      <c r="LKN117" s="606"/>
      <c r="LKO117" s="607" t="s">
        <v>435</v>
      </c>
      <c r="LKP117" s="608"/>
      <c r="LKQ117" s="609"/>
      <c r="LKR117" s="609"/>
      <c r="LKS117" s="606" t="s">
        <v>1192</v>
      </c>
      <c r="LKT117" s="606"/>
      <c r="LKU117" s="606"/>
      <c r="LKV117" s="606"/>
      <c r="LKW117" s="607" t="s">
        <v>435</v>
      </c>
      <c r="LKX117" s="608"/>
      <c r="LKY117" s="609"/>
      <c r="LKZ117" s="609"/>
      <c r="LLA117" s="606" t="s">
        <v>1192</v>
      </c>
      <c r="LLB117" s="606"/>
      <c r="LLC117" s="606"/>
      <c r="LLD117" s="606"/>
      <c r="LLE117" s="607" t="s">
        <v>435</v>
      </c>
      <c r="LLF117" s="608"/>
      <c r="LLG117" s="609"/>
      <c r="LLH117" s="609"/>
      <c r="LLI117" s="606" t="s">
        <v>1192</v>
      </c>
      <c r="LLJ117" s="606"/>
      <c r="LLK117" s="606"/>
      <c r="LLL117" s="606"/>
      <c r="LLM117" s="607" t="s">
        <v>435</v>
      </c>
      <c r="LLN117" s="608"/>
      <c r="LLO117" s="609"/>
      <c r="LLP117" s="609"/>
      <c r="LLQ117" s="606" t="s">
        <v>1192</v>
      </c>
      <c r="LLR117" s="606"/>
      <c r="LLS117" s="606"/>
      <c r="LLT117" s="606"/>
      <c r="LLU117" s="607" t="s">
        <v>435</v>
      </c>
      <c r="LLV117" s="608"/>
      <c r="LLW117" s="609"/>
      <c r="LLX117" s="609"/>
      <c r="LLY117" s="606" t="s">
        <v>1192</v>
      </c>
      <c r="LLZ117" s="606"/>
      <c r="LMA117" s="606"/>
      <c r="LMB117" s="606"/>
      <c r="LMC117" s="607" t="s">
        <v>435</v>
      </c>
      <c r="LMD117" s="608"/>
      <c r="LME117" s="609"/>
      <c r="LMF117" s="609"/>
      <c r="LMG117" s="606" t="s">
        <v>1192</v>
      </c>
      <c r="LMH117" s="606"/>
      <c r="LMI117" s="606"/>
      <c r="LMJ117" s="606"/>
      <c r="LMK117" s="607" t="s">
        <v>435</v>
      </c>
      <c r="LML117" s="608"/>
      <c r="LMM117" s="609"/>
      <c r="LMN117" s="609"/>
      <c r="LMO117" s="606" t="s">
        <v>1192</v>
      </c>
      <c r="LMP117" s="606"/>
      <c r="LMQ117" s="606"/>
      <c r="LMR117" s="606"/>
      <c r="LMS117" s="607" t="s">
        <v>435</v>
      </c>
      <c r="LMT117" s="608"/>
      <c r="LMU117" s="609"/>
      <c r="LMV117" s="609"/>
      <c r="LMW117" s="606" t="s">
        <v>1192</v>
      </c>
      <c r="LMX117" s="606"/>
      <c r="LMY117" s="606"/>
      <c r="LMZ117" s="606"/>
      <c r="LNA117" s="607" t="s">
        <v>435</v>
      </c>
      <c r="LNB117" s="608"/>
      <c r="LNC117" s="609"/>
      <c r="LND117" s="609"/>
      <c r="LNE117" s="606" t="s">
        <v>1192</v>
      </c>
      <c r="LNF117" s="606"/>
      <c r="LNG117" s="606"/>
      <c r="LNH117" s="606"/>
      <c r="LNI117" s="607" t="s">
        <v>435</v>
      </c>
      <c r="LNJ117" s="608"/>
      <c r="LNK117" s="609"/>
      <c r="LNL117" s="609"/>
      <c r="LNM117" s="606" t="s">
        <v>1192</v>
      </c>
      <c r="LNN117" s="606"/>
      <c r="LNO117" s="606"/>
      <c r="LNP117" s="606"/>
      <c r="LNQ117" s="607" t="s">
        <v>435</v>
      </c>
      <c r="LNR117" s="608"/>
      <c r="LNS117" s="609"/>
      <c r="LNT117" s="609"/>
      <c r="LNU117" s="606" t="s">
        <v>1192</v>
      </c>
      <c r="LNV117" s="606"/>
      <c r="LNW117" s="606"/>
      <c r="LNX117" s="606"/>
      <c r="LNY117" s="607" t="s">
        <v>435</v>
      </c>
      <c r="LNZ117" s="608"/>
      <c r="LOA117" s="609"/>
      <c r="LOB117" s="609"/>
      <c r="LOC117" s="606" t="s">
        <v>1192</v>
      </c>
      <c r="LOD117" s="606"/>
      <c r="LOE117" s="606"/>
      <c r="LOF117" s="606"/>
      <c r="LOG117" s="607" t="s">
        <v>435</v>
      </c>
      <c r="LOH117" s="608"/>
      <c r="LOI117" s="609"/>
      <c r="LOJ117" s="609"/>
      <c r="LOK117" s="606" t="s">
        <v>1192</v>
      </c>
      <c r="LOL117" s="606"/>
      <c r="LOM117" s="606"/>
      <c r="LON117" s="606"/>
      <c r="LOO117" s="607" t="s">
        <v>435</v>
      </c>
      <c r="LOP117" s="608"/>
      <c r="LOQ117" s="609"/>
      <c r="LOR117" s="609"/>
      <c r="LOS117" s="606" t="s">
        <v>1192</v>
      </c>
      <c r="LOT117" s="606"/>
      <c r="LOU117" s="606"/>
      <c r="LOV117" s="606"/>
      <c r="LOW117" s="607" t="s">
        <v>435</v>
      </c>
      <c r="LOX117" s="608"/>
      <c r="LOY117" s="609"/>
      <c r="LOZ117" s="609"/>
      <c r="LPA117" s="606" t="s">
        <v>1192</v>
      </c>
      <c r="LPB117" s="606"/>
      <c r="LPC117" s="606"/>
      <c r="LPD117" s="606"/>
      <c r="LPE117" s="607" t="s">
        <v>435</v>
      </c>
      <c r="LPF117" s="608"/>
      <c r="LPG117" s="609"/>
      <c r="LPH117" s="609"/>
      <c r="LPI117" s="606" t="s">
        <v>1192</v>
      </c>
      <c r="LPJ117" s="606"/>
      <c r="LPK117" s="606"/>
      <c r="LPL117" s="606"/>
      <c r="LPM117" s="607" t="s">
        <v>435</v>
      </c>
      <c r="LPN117" s="608"/>
      <c r="LPO117" s="609"/>
      <c r="LPP117" s="609"/>
      <c r="LPQ117" s="606" t="s">
        <v>1192</v>
      </c>
      <c r="LPR117" s="606"/>
      <c r="LPS117" s="606"/>
      <c r="LPT117" s="606"/>
      <c r="LPU117" s="607" t="s">
        <v>435</v>
      </c>
      <c r="LPV117" s="608"/>
      <c r="LPW117" s="609"/>
      <c r="LPX117" s="609"/>
      <c r="LPY117" s="606" t="s">
        <v>1192</v>
      </c>
      <c r="LPZ117" s="606"/>
      <c r="LQA117" s="606"/>
      <c r="LQB117" s="606"/>
      <c r="LQC117" s="607" t="s">
        <v>435</v>
      </c>
      <c r="LQD117" s="608"/>
      <c r="LQE117" s="609"/>
      <c r="LQF117" s="609"/>
      <c r="LQG117" s="606" t="s">
        <v>1192</v>
      </c>
      <c r="LQH117" s="606"/>
      <c r="LQI117" s="606"/>
      <c r="LQJ117" s="606"/>
      <c r="LQK117" s="607" t="s">
        <v>435</v>
      </c>
      <c r="LQL117" s="608"/>
      <c r="LQM117" s="609"/>
      <c r="LQN117" s="609"/>
      <c r="LQO117" s="606" t="s">
        <v>1192</v>
      </c>
      <c r="LQP117" s="606"/>
      <c r="LQQ117" s="606"/>
      <c r="LQR117" s="606"/>
      <c r="LQS117" s="607" t="s">
        <v>435</v>
      </c>
      <c r="LQT117" s="608"/>
      <c r="LQU117" s="609"/>
      <c r="LQV117" s="609"/>
      <c r="LQW117" s="606" t="s">
        <v>1192</v>
      </c>
      <c r="LQX117" s="606"/>
      <c r="LQY117" s="606"/>
      <c r="LQZ117" s="606"/>
      <c r="LRA117" s="607" t="s">
        <v>435</v>
      </c>
      <c r="LRB117" s="608"/>
      <c r="LRC117" s="609"/>
      <c r="LRD117" s="609"/>
      <c r="LRE117" s="606" t="s">
        <v>1192</v>
      </c>
      <c r="LRF117" s="606"/>
      <c r="LRG117" s="606"/>
      <c r="LRH117" s="606"/>
      <c r="LRI117" s="607" t="s">
        <v>435</v>
      </c>
      <c r="LRJ117" s="608"/>
      <c r="LRK117" s="609"/>
      <c r="LRL117" s="609"/>
      <c r="LRM117" s="606" t="s">
        <v>1192</v>
      </c>
      <c r="LRN117" s="606"/>
      <c r="LRO117" s="606"/>
      <c r="LRP117" s="606"/>
      <c r="LRQ117" s="607" t="s">
        <v>435</v>
      </c>
      <c r="LRR117" s="608"/>
      <c r="LRS117" s="609"/>
      <c r="LRT117" s="609"/>
      <c r="LRU117" s="606" t="s">
        <v>1192</v>
      </c>
      <c r="LRV117" s="606"/>
      <c r="LRW117" s="606"/>
      <c r="LRX117" s="606"/>
      <c r="LRY117" s="607" t="s">
        <v>435</v>
      </c>
      <c r="LRZ117" s="608"/>
      <c r="LSA117" s="609"/>
      <c r="LSB117" s="609"/>
      <c r="LSC117" s="606" t="s">
        <v>1192</v>
      </c>
      <c r="LSD117" s="606"/>
      <c r="LSE117" s="606"/>
      <c r="LSF117" s="606"/>
      <c r="LSG117" s="607" t="s">
        <v>435</v>
      </c>
      <c r="LSH117" s="608"/>
      <c r="LSI117" s="609"/>
      <c r="LSJ117" s="609"/>
      <c r="LSK117" s="606" t="s">
        <v>1192</v>
      </c>
      <c r="LSL117" s="606"/>
      <c r="LSM117" s="606"/>
      <c r="LSN117" s="606"/>
      <c r="LSO117" s="607" t="s">
        <v>435</v>
      </c>
      <c r="LSP117" s="608"/>
      <c r="LSQ117" s="609"/>
      <c r="LSR117" s="609"/>
      <c r="LSS117" s="606" t="s">
        <v>1192</v>
      </c>
      <c r="LST117" s="606"/>
      <c r="LSU117" s="606"/>
      <c r="LSV117" s="606"/>
      <c r="LSW117" s="607" t="s">
        <v>435</v>
      </c>
      <c r="LSX117" s="608"/>
      <c r="LSY117" s="609"/>
      <c r="LSZ117" s="609"/>
      <c r="LTA117" s="606" t="s">
        <v>1192</v>
      </c>
      <c r="LTB117" s="606"/>
      <c r="LTC117" s="606"/>
      <c r="LTD117" s="606"/>
      <c r="LTE117" s="607" t="s">
        <v>435</v>
      </c>
      <c r="LTF117" s="608"/>
      <c r="LTG117" s="609"/>
      <c r="LTH117" s="609"/>
      <c r="LTI117" s="606" t="s">
        <v>1192</v>
      </c>
      <c r="LTJ117" s="606"/>
      <c r="LTK117" s="606"/>
      <c r="LTL117" s="606"/>
      <c r="LTM117" s="607" t="s">
        <v>435</v>
      </c>
      <c r="LTN117" s="608"/>
      <c r="LTO117" s="609"/>
      <c r="LTP117" s="609"/>
      <c r="LTQ117" s="606" t="s">
        <v>1192</v>
      </c>
      <c r="LTR117" s="606"/>
      <c r="LTS117" s="606"/>
      <c r="LTT117" s="606"/>
      <c r="LTU117" s="607" t="s">
        <v>435</v>
      </c>
      <c r="LTV117" s="608"/>
      <c r="LTW117" s="609"/>
      <c r="LTX117" s="609"/>
      <c r="LTY117" s="606" t="s">
        <v>1192</v>
      </c>
      <c r="LTZ117" s="606"/>
      <c r="LUA117" s="606"/>
      <c r="LUB117" s="606"/>
      <c r="LUC117" s="607" t="s">
        <v>435</v>
      </c>
      <c r="LUD117" s="608"/>
      <c r="LUE117" s="609"/>
      <c r="LUF117" s="609"/>
      <c r="LUG117" s="606" t="s">
        <v>1192</v>
      </c>
      <c r="LUH117" s="606"/>
      <c r="LUI117" s="606"/>
      <c r="LUJ117" s="606"/>
      <c r="LUK117" s="607" t="s">
        <v>435</v>
      </c>
      <c r="LUL117" s="608"/>
      <c r="LUM117" s="609"/>
      <c r="LUN117" s="609"/>
      <c r="LUO117" s="606" t="s">
        <v>1192</v>
      </c>
      <c r="LUP117" s="606"/>
      <c r="LUQ117" s="606"/>
      <c r="LUR117" s="606"/>
      <c r="LUS117" s="607" t="s">
        <v>435</v>
      </c>
      <c r="LUT117" s="608"/>
      <c r="LUU117" s="609"/>
      <c r="LUV117" s="609"/>
      <c r="LUW117" s="606" t="s">
        <v>1192</v>
      </c>
      <c r="LUX117" s="606"/>
      <c r="LUY117" s="606"/>
      <c r="LUZ117" s="606"/>
      <c r="LVA117" s="607" t="s">
        <v>435</v>
      </c>
      <c r="LVB117" s="608"/>
      <c r="LVC117" s="609"/>
      <c r="LVD117" s="609"/>
      <c r="LVE117" s="606" t="s">
        <v>1192</v>
      </c>
      <c r="LVF117" s="606"/>
      <c r="LVG117" s="606"/>
      <c r="LVH117" s="606"/>
      <c r="LVI117" s="607" t="s">
        <v>435</v>
      </c>
      <c r="LVJ117" s="608"/>
      <c r="LVK117" s="609"/>
      <c r="LVL117" s="609"/>
      <c r="LVM117" s="606" t="s">
        <v>1192</v>
      </c>
      <c r="LVN117" s="606"/>
      <c r="LVO117" s="606"/>
      <c r="LVP117" s="606"/>
      <c r="LVQ117" s="607" t="s">
        <v>435</v>
      </c>
      <c r="LVR117" s="608"/>
      <c r="LVS117" s="609"/>
      <c r="LVT117" s="609"/>
      <c r="LVU117" s="606" t="s">
        <v>1192</v>
      </c>
      <c r="LVV117" s="606"/>
      <c r="LVW117" s="606"/>
      <c r="LVX117" s="606"/>
      <c r="LVY117" s="607" t="s">
        <v>435</v>
      </c>
      <c r="LVZ117" s="608"/>
      <c r="LWA117" s="609"/>
      <c r="LWB117" s="609"/>
      <c r="LWC117" s="606" t="s">
        <v>1192</v>
      </c>
      <c r="LWD117" s="606"/>
      <c r="LWE117" s="606"/>
      <c r="LWF117" s="606"/>
      <c r="LWG117" s="607" t="s">
        <v>435</v>
      </c>
      <c r="LWH117" s="608"/>
      <c r="LWI117" s="609"/>
      <c r="LWJ117" s="609"/>
      <c r="LWK117" s="606" t="s">
        <v>1192</v>
      </c>
      <c r="LWL117" s="606"/>
      <c r="LWM117" s="606"/>
      <c r="LWN117" s="606"/>
      <c r="LWO117" s="607" t="s">
        <v>435</v>
      </c>
      <c r="LWP117" s="608"/>
      <c r="LWQ117" s="609"/>
      <c r="LWR117" s="609"/>
      <c r="LWS117" s="606" t="s">
        <v>1192</v>
      </c>
      <c r="LWT117" s="606"/>
      <c r="LWU117" s="606"/>
      <c r="LWV117" s="606"/>
      <c r="LWW117" s="607" t="s">
        <v>435</v>
      </c>
      <c r="LWX117" s="608"/>
      <c r="LWY117" s="609"/>
      <c r="LWZ117" s="609"/>
      <c r="LXA117" s="606" t="s">
        <v>1192</v>
      </c>
      <c r="LXB117" s="606"/>
      <c r="LXC117" s="606"/>
      <c r="LXD117" s="606"/>
      <c r="LXE117" s="607" t="s">
        <v>435</v>
      </c>
      <c r="LXF117" s="608"/>
      <c r="LXG117" s="609"/>
      <c r="LXH117" s="609"/>
      <c r="LXI117" s="606" t="s">
        <v>1192</v>
      </c>
      <c r="LXJ117" s="606"/>
      <c r="LXK117" s="606"/>
      <c r="LXL117" s="606"/>
      <c r="LXM117" s="607" t="s">
        <v>435</v>
      </c>
      <c r="LXN117" s="608"/>
      <c r="LXO117" s="609"/>
      <c r="LXP117" s="609"/>
      <c r="LXQ117" s="606" t="s">
        <v>1192</v>
      </c>
      <c r="LXR117" s="606"/>
      <c r="LXS117" s="606"/>
      <c r="LXT117" s="606"/>
      <c r="LXU117" s="607" t="s">
        <v>435</v>
      </c>
      <c r="LXV117" s="608"/>
      <c r="LXW117" s="609"/>
      <c r="LXX117" s="609"/>
      <c r="LXY117" s="606" t="s">
        <v>1192</v>
      </c>
      <c r="LXZ117" s="606"/>
      <c r="LYA117" s="606"/>
      <c r="LYB117" s="606"/>
      <c r="LYC117" s="607" t="s">
        <v>435</v>
      </c>
      <c r="LYD117" s="608"/>
      <c r="LYE117" s="609"/>
      <c r="LYF117" s="609"/>
      <c r="LYG117" s="606" t="s">
        <v>1192</v>
      </c>
      <c r="LYH117" s="606"/>
      <c r="LYI117" s="606"/>
      <c r="LYJ117" s="606"/>
      <c r="LYK117" s="607" t="s">
        <v>435</v>
      </c>
      <c r="LYL117" s="608"/>
      <c r="LYM117" s="609"/>
      <c r="LYN117" s="609"/>
      <c r="LYO117" s="606" t="s">
        <v>1192</v>
      </c>
      <c r="LYP117" s="606"/>
      <c r="LYQ117" s="606"/>
      <c r="LYR117" s="606"/>
      <c r="LYS117" s="607" t="s">
        <v>435</v>
      </c>
      <c r="LYT117" s="608"/>
      <c r="LYU117" s="609"/>
      <c r="LYV117" s="609"/>
      <c r="LYW117" s="606" t="s">
        <v>1192</v>
      </c>
      <c r="LYX117" s="606"/>
      <c r="LYY117" s="606"/>
      <c r="LYZ117" s="606"/>
      <c r="LZA117" s="607" t="s">
        <v>435</v>
      </c>
      <c r="LZB117" s="608"/>
      <c r="LZC117" s="609"/>
      <c r="LZD117" s="609"/>
      <c r="LZE117" s="606" t="s">
        <v>1192</v>
      </c>
      <c r="LZF117" s="606"/>
      <c r="LZG117" s="606"/>
      <c r="LZH117" s="606"/>
      <c r="LZI117" s="607" t="s">
        <v>435</v>
      </c>
      <c r="LZJ117" s="608"/>
      <c r="LZK117" s="609"/>
      <c r="LZL117" s="609"/>
      <c r="LZM117" s="606" t="s">
        <v>1192</v>
      </c>
      <c r="LZN117" s="606"/>
      <c r="LZO117" s="606"/>
      <c r="LZP117" s="606"/>
      <c r="LZQ117" s="607" t="s">
        <v>435</v>
      </c>
      <c r="LZR117" s="608"/>
      <c r="LZS117" s="609"/>
      <c r="LZT117" s="609"/>
      <c r="LZU117" s="606" t="s">
        <v>1192</v>
      </c>
      <c r="LZV117" s="606"/>
      <c r="LZW117" s="606"/>
      <c r="LZX117" s="606"/>
      <c r="LZY117" s="607" t="s">
        <v>435</v>
      </c>
      <c r="LZZ117" s="608"/>
      <c r="MAA117" s="609"/>
      <c r="MAB117" s="609"/>
      <c r="MAC117" s="606" t="s">
        <v>1192</v>
      </c>
      <c r="MAD117" s="606"/>
      <c r="MAE117" s="606"/>
      <c r="MAF117" s="606"/>
      <c r="MAG117" s="607" t="s">
        <v>435</v>
      </c>
      <c r="MAH117" s="608"/>
      <c r="MAI117" s="609"/>
      <c r="MAJ117" s="609"/>
      <c r="MAK117" s="606" t="s">
        <v>1192</v>
      </c>
      <c r="MAL117" s="606"/>
      <c r="MAM117" s="606"/>
      <c r="MAN117" s="606"/>
      <c r="MAO117" s="607" t="s">
        <v>435</v>
      </c>
      <c r="MAP117" s="608"/>
      <c r="MAQ117" s="609"/>
      <c r="MAR117" s="609"/>
      <c r="MAS117" s="606" t="s">
        <v>1192</v>
      </c>
      <c r="MAT117" s="606"/>
      <c r="MAU117" s="606"/>
      <c r="MAV117" s="606"/>
      <c r="MAW117" s="607" t="s">
        <v>435</v>
      </c>
      <c r="MAX117" s="608"/>
      <c r="MAY117" s="609"/>
      <c r="MAZ117" s="609"/>
      <c r="MBA117" s="606" t="s">
        <v>1192</v>
      </c>
      <c r="MBB117" s="606"/>
      <c r="MBC117" s="606"/>
      <c r="MBD117" s="606"/>
      <c r="MBE117" s="607" t="s">
        <v>435</v>
      </c>
      <c r="MBF117" s="608"/>
      <c r="MBG117" s="609"/>
      <c r="MBH117" s="609"/>
      <c r="MBI117" s="606" t="s">
        <v>1192</v>
      </c>
      <c r="MBJ117" s="606"/>
      <c r="MBK117" s="606"/>
      <c r="MBL117" s="606"/>
      <c r="MBM117" s="607" t="s">
        <v>435</v>
      </c>
      <c r="MBN117" s="608"/>
      <c r="MBO117" s="609"/>
      <c r="MBP117" s="609"/>
      <c r="MBQ117" s="606" t="s">
        <v>1192</v>
      </c>
      <c r="MBR117" s="606"/>
      <c r="MBS117" s="606"/>
      <c r="MBT117" s="606"/>
      <c r="MBU117" s="607" t="s">
        <v>435</v>
      </c>
      <c r="MBV117" s="608"/>
      <c r="MBW117" s="609"/>
      <c r="MBX117" s="609"/>
      <c r="MBY117" s="606" t="s">
        <v>1192</v>
      </c>
      <c r="MBZ117" s="606"/>
      <c r="MCA117" s="606"/>
      <c r="MCB117" s="606"/>
      <c r="MCC117" s="607" t="s">
        <v>435</v>
      </c>
      <c r="MCD117" s="608"/>
      <c r="MCE117" s="609"/>
      <c r="MCF117" s="609"/>
      <c r="MCG117" s="606" t="s">
        <v>1192</v>
      </c>
      <c r="MCH117" s="606"/>
      <c r="MCI117" s="606"/>
      <c r="MCJ117" s="606"/>
      <c r="MCK117" s="607" t="s">
        <v>435</v>
      </c>
      <c r="MCL117" s="608"/>
      <c r="MCM117" s="609"/>
      <c r="MCN117" s="609"/>
      <c r="MCO117" s="606" t="s">
        <v>1192</v>
      </c>
      <c r="MCP117" s="606"/>
      <c r="MCQ117" s="606"/>
      <c r="MCR117" s="606"/>
      <c r="MCS117" s="607" t="s">
        <v>435</v>
      </c>
      <c r="MCT117" s="608"/>
      <c r="MCU117" s="609"/>
      <c r="MCV117" s="609"/>
      <c r="MCW117" s="606" t="s">
        <v>1192</v>
      </c>
      <c r="MCX117" s="606"/>
      <c r="MCY117" s="606"/>
      <c r="MCZ117" s="606"/>
      <c r="MDA117" s="607" t="s">
        <v>435</v>
      </c>
      <c r="MDB117" s="608"/>
      <c r="MDC117" s="609"/>
      <c r="MDD117" s="609"/>
      <c r="MDE117" s="606" t="s">
        <v>1192</v>
      </c>
      <c r="MDF117" s="606"/>
      <c r="MDG117" s="606"/>
      <c r="MDH117" s="606"/>
      <c r="MDI117" s="607" t="s">
        <v>435</v>
      </c>
      <c r="MDJ117" s="608"/>
      <c r="MDK117" s="609"/>
      <c r="MDL117" s="609"/>
      <c r="MDM117" s="606" t="s">
        <v>1192</v>
      </c>
      <c r="MDN117" s="606"/>
      <c r="MDO117" s="606"/>
      <c r="MDP117" s="606"/>
      <c r="MDQ117" s="607" t="s">
        <v>435</v>
      </c>
      <c r="MDR117" s="608"/>
      <c r="MDS117" s="609"/>
      <c r="MDT117" s="609"/>
      <c r="MDU117" s="606" t="s">
        <v>1192</v>
      </c>
      <c r="MDV117" s="606"/>
      <c r="MDW117" s="606"/>
      <c r="MDX117" s="606"/>
      <c r="MDY117" s="607" t="s">
        <v>435</v>
      </c>
      <c r="MDZ117" s="608"/>
      <c r="MEA117" s="609"/>
      <c r="MEB117" s="609"/>
      <c r="MEC117" s="606" t="s">
        <v>1192</v>
      </c>
      <c r="MED117" s="606"/>
      <c r="MEE117" s="606"/>
      <c r="MEF117" s="606"/>
      <c r="MEG117" s="607" t="s">
        <v>435</v>
      </c>
      <c r="MEH117" s="608"/>
      <c r="MEI117" s="609"/>
      <c r="MEJ117" s="609"/>
      <c r="MEK117" s="606" t="s">
        <v>1192</v>
      </c>
      <c r="MEL117" s="606"/>
      <c r="MEM117" s="606"/>
      <c r="MEN117" s="606"/>
      <c r="MEO117" s="607" t="s">
        <v>435</v>
      </c>
      <c r="MEP117" s="608"/>
      <c r="MEQ117" s="609"/>
      <c r="MER117" s="609"/>
      <c r="MES117" s="606" t="s">
        <v>1192</v>
      </c>
      <c r="MET117" s="606"/>
      <c r="MEU117" s="606"/>
      <c r="MEV117" s="606"/>
      <c r="MEW117" s="607" t="s">
        <v>435</v>
      </c>
      <c r="MEX117" s="608"/>
      <c r="MEY117" s="609"/>
      <c r="MEZ117" s="609"/>
      <c r="MFA117" s="606" t="s">
        <v>1192</v>
      </c>
      <c r="MFB117" s="606"/>
      <c r="MFC117" s="606"/>
      <c r="MFD117" s="606"/>
      <c r="MFE117" s="607" t="s">
        <v>435</v>
      </c>
      <c r="MFF117" s="608"/>
      <c r="MFG117" s="609"/>
      <c r="MFH117" s="609"/>
      <c r="MFI117" s="606" t="s">
        <v>1192</v>
      </c>
      <c r="MFJ117" s="606"/>
      <c r="MFK117" s="606"/>
      <c r="MFL117" s="606"/>
      <c r="MFM117" s="607" t="s">
        <v>435</v>
      </c>
      <c r="MFN117" s="608"/>
      <c r="MFO117" s="609"/>
      <c r="MFP117" s="609"/>
      <c r="MFQ117" s="606" t="s">
        <v>1192</v>
      </c>
      <c r="MFR117" s="606"/>
      <c r="MFS117" s="606"/>
      <c r="MFT117" s="606"/>
      <c r="MFU117" s="607" t="s">
        <v>435</v>
      </c>
      <c r="MFV117" s="608"/>
      <c r="MFW117" s="609"/>
      <c r="MFX117" s="609"/>
      <c r="MFY117" s="606" t="s">
        <v>1192</v>
      </c>
      <c r="MFZ117" s="606"/>
      <c r="MGA117" s="606"/>
      <c r="MGB117" s="606"/>
      <c r="MGC117" s="607" t="s">
        <v>435</v>
      </c>
      <c r="MGD117" s="608"/>
      <c r="MGE117" s="609"/>
      <c r="MGF117" s="609"/>
      <c r="MGG117" s="606" t="s">
        <v>1192</v>
      </c>
      <c r="MGH117" s="606"/>
      <c r="MGI117" s="606"/>
      <c r="MGJ117" s="606"/>
      <c r="MGK117" s="607" t="s">
        <v>435</v>
      </c>
      <c r="MGL117" s="608"/>
      <c r="MGM117" s="609"/>
      <c r="MGN117" s="609"/>
      <c r="MGO117" s="606" t="s">
        <v>1192</v>
      </c>
      <c r="MGP117" s="606"/>
      <c r="MGQ117" s="606"/>
      <c r="MGR117" s="606"/>
      <c r="MGS117" s="607" t="s">
        <v>435</v>
      </c>
      <c r="MGT117" s="608"/>
      <c r="MGU117" s="609"/>
      <c r="MGV117" s="609"/>
      <c r="MGW117" s="606" t="s">
        <v>1192</v>
      </c>
      <c r="MGX117" s="606"/>
      <c r="MGY117" s="606"/>
      <c r="MGZ117" s="606"/>
      <c r="MHA117" s="607" t="s">
        <v>435</v>
      </c>
      <c r="MHB117" s="608"/>
      <c r="MHC117" s="609"/>
      <c r="MHD117" s="609"/>
      <c r="MHE117" s="606" t="s">
        <v>1192</v>
      </c>
      <c r="MHF117" s="606"/>
      <c r="MHG117" s="606"/>
      <c r="MHH117" s="606"/>
      <c r="MHI117" s="607" t="s">
        <v>435</v>
      </c>
      <c r="MHJ117" s="608"/>
      <c r="MHK117" s="609"/>
      <c r="MHL117" s="609"/>
      <c r="MHM117" s="606" t="s">
        <v>1192</v>
      </c>
      <c r="MHN117" s="606"/>
      <c r="MHO117" s="606"/>
      <c r="MHP117" s="606"/>
      <c r="MHQ117" s="607" t="s">
        <v>435</v>
      </c>
      <c r="MHR117" s="608"/>
      <c r="MHS117" s="609"/>
      <c r="MHT117" s="609"/>
      <c r="MHU117" s="606" t="s">
        <v>1192</v>
      </c>
      <c r="MHV117" s="606"/>
      <c r="MHW117" s="606"/>
      <c r="MHX117" s="606"/>
      <c r="MHY117" s="607" t="s">
        <v>435</v>
      </c>
      <c r="MHZ117" s="608"/>
      <c r="MIA117" s="609"/>
      <c r="MIB117" s="609"/>
      <c r="MIC117" s="606" t="s">
        <v>1192</v>
      </c>
      <c r="MID117" s="606"/>
      <c r="MIE117" s="606"/>
      <c r="MIF117" s="606"/>
      <c r="MIG117" s="607" t="s">
        <v>435</v>
      </c>
      <c r="MIH117" s="608"/>
      <c r="MII117" s="609"/>
      <c r="MIJ117" s="609"/>
      <c r="MIK117" s="606" t="s">
        <v>1192</v>
      </c>
      <c r="MIL117" s="606"/>
      <c r="MIM117" s="606"/>
      <c r="MIN117" s="606"/>
      <c r="MIO117" s="607" t="s">
        <v>435</v>
      </c>
      <c r="MIP117" s="608"/>
      <c r="MIQ117" s="609"/>
      <c r="MIR117" s="609"/>
      <c r="MIS117" s="606" t="s">
        <v>1192</v>
      </c>
      <c r="MIT117" s="606"/>
      <c r="MIU117" s="606"/>
      <c r="MIV117" s="606"/>
      <c r="MIW117" s="607" t="s">
        <v>435</v>
      </c>
      <c r="MIX117" s="608"/>
      <c r="MIY117" s="609"/>
      <c r="MIZ117" s="609"/>
      <c r="MJA117" s="606" t="s">
        <v>1192</v>
      </c>
      <c r="MJB117" s="606"/>
      <c r="MJC117" s="606"/>
      <c r="MJD117" s="606"/>
      <c r="MJE117" s="607" t="s">
        <v>435</v>
      </c>
      <c r="MJF117" s="608"/>
      <c r="MJG117" s="609"/>
      <c r="MJH117" s="609"/>
      <c r="MJI117" s="606" t="s">
        <v>1192</v>
      </c>
      <c r="MJJ117" s="606"/>
      <c r="MJK117" s="606"/>
      <c r="MJL117" s="606"/>
      <c r="MJM117" s="607" t="s">
        <v>435</v>
      </c>
      <c r="MJN117" s="608"/>
      <c r="MJO117" s="609"/>
      <c r="MJP117" s="609"/>
      <c r="MJQ117" s="606" t="s">
        <v>1192</v>
      </c>
      <c r="MJR117" s="606"/>
      <c r="MJS117" s="606"/>
      <c r="MJT117" s="606"/>
      <c r="MJU117" s="607" t="s">
        <v>435</v>
      </c>
      <c r="MJV117" s="608"/>
      <c r="MJW117" s="609"/>
      <c r="MJX117" s="609"/>
      <c r="MJY117" s="606" t="s">
        <v>1192</v>
      </c>
      <c r="MJZ117" s="606"/>
      <c r="MKA117" s="606"/>
      <c r="MKB117" s="606"/>
      <c r="MKC117" s="607" t="s">
        <v>435</v>
      </c>
      <c r="MKD117" s="608"/>
      <c r="MKE117" s="609"/>
      <c r="MKF117" s="609"/>
      <c r="MKG117" s="606" t="s">
        <v>1192</v>
      </c>
      <c r="MKH117" s="606"/>
      <c r="MKI117" s="606"/>
      <c r="MKJ117" s="606"/>
      <c r="MKK117" s="607" t="s">
        <v>435</v>
      </c>
      <c r="MKL117" s="608"/>
      <c r="MKM117" s="609"/>
      <c r="MKN117" s="609"/>
      <c r="MKO117" s="606" t="s">
        <v>1192</v>
      </c>
      <c r="MKP117" s="606"/>
      <c r="MKQ117" s="606"/>
      <c r="MKR117" s="606"/>
      <c r="MKS117" s="607" t="s">
        <v>435</v>
      </c>
      <c r="MKT117" s="608"/>
      <c r="MKU117" s="609"/>
      <c r="MKV117" s="609"/>
      <c r="MKW117" s="606" t="s">
        <v>1192</v>
      </c>
      <c r="MKX117" s="606"/>
      <c r="MKY117" s="606"/>
      <c r="MKZ117" s="606"/>
      <c r="MLA117" s="607" t="s">
        <v>435</v>
      </c>
      <c r="MLB117" s="608"/>
      <c r="MLC117" s="609"/>
      <c r="MLD117" s="609"/>
      <c r="MLE117" s="606" t="s">
        <v>1192</v>
      </c>
      <c r="MLF117" s="606"/>
      <c r="MLG117" s="606"/>
      <c r="MLH117" s="606"/>
      <c r="MLI117" s="607" t="s">
        <v>435</v>
      </c>
      <c r="MLJ117" s="608"/>
      <c r="MLK117" s="609"/>
      <c r="MLL117" s="609"/>
      <c r="MLM117" s="606" t="s">
        <v>1192</v>
      </c>
      <c r="MLN117" s="606"/>
      <c r="MLO117" s="606"/>
      <c r="MLP117" s="606"/>
      <c r="MLQ117" s="607" t="s">
        <v>435</v>
      </c>
      <c r="MLR117" s="608"/>
      <c r="MLS117" s="609"/>
      <c r="MLT117" s="609"/>
      <c r="MLU117" s="606" t="s">
        <v>1192</v>
      </c>
      <c r="MLV117" s="606"/>
      <c r="MLW117" s="606"/>
      <c r="MLX117" s="606"/>
      <c r="MLY117" s="607" t="s">
        <v>435</v>
      </c>
      <c r="MLZ117" s="608"/>
      <c r="MMA117" s="609"/>
      <c r="MMB117" s="609"/>
      <c r="MMC117" s="606" t="s">
        <v>1192</v>
      </c>
      <c r="MMD117" s="606"/>
      <c r="MME117" s="606"/>
      <c r="MMF117" s="606"/>
      <c r="MMG117" s="607" t="s">
        <v>435</v>
      </c>
      <c r="MMH117" s="608"/>
      <c r="MMI117" s="609"/>
      <c r="MMJ117" s="609"/>
      <c r="MMK117" s="606" t="s">
        <v>1192</v>
      </c>
      <c r="MML117" s="606"/>
      <c r="MMM117" s="606"/>
      <c r="MMN117" s="606"/>
      <c r="MMO117" s="607" t="s">
        <v>435</v>
      </c>
      <c r="MMP117" s="608"/>
      <c r="MMQ117" s="609"/>
      <c r="MMR117" s="609"/>
      <c r="MMS117" s="606" t="s">
        <v>1192</v>
      </c>
      <c r="MMT117" s="606"/>
      <c r="MMU117" s="606"/>
      <c r="MMV117" s="606"/>
      <c r="MMW117" s="607" t="s">
        <v>435</v>
      </c>
      <c r="MMX117" s="608"/>
      <c r="MMY117" s="609"/>
      <c r="MMZ117" s="609"/>
      <c r="MNA117" s="606" t="s">
        <v>1192</v>
      </c>
      <c r="MNB117" s="606"/>
      <c r="MNC117" s="606"/>
      <c r="MND117" s="606"/>
      <c r="MNE117" s="607" t="s">
        <v>435</v>
      </c>
      <c r="MNF117" s="608"/>
      <c r="MNG117" s="609"/>
      <c r="MNH117" s="609"/>
      <c r="MNI117" s="606" t="s">
        <v>1192</v>
      </c>
      <c r="MNJ117" s="606"/>
      <c r="MNK117" s="606"/>
      <c r="MNL117" s="606"/>
      <c r="MNM117" s="607" t="s">
        <v>435</v>
      </c>
      <c r="MNN117" s="608"/>
      <c r="MNO117" s="609"/>
      <c r="MNP117" s="609"/>
      <c r="MNQ117" s="606" t="s">
        <v>1192</v>
      </c>
      <c r="MNR117" s="606"/>
      <c r="MNS117" s="606"/>
      <c r="MNT117" s="606"/>
      <c r="MNU117" s="607" t="s">
        <v>435</v>
      </c>
      <c r="MNV117" s="608"/>
      <c r="MNW117" s="609"/>
      <c r="MNX117" s="609"/>
      <c r="MNY117" s="606" t="s">
        <v>1192</v>
      </c>
      <c r="MNZ117" s="606"/>
      <c r="MOA117" s="606"/>
      <c r="MOB117" s="606"/>
      <c r="MOC117" s="607" t="s">
        <v>435</v>
      </c>
      <c r="MOD117" s="608"/>
      <c r="MOE117" s="609"/>
      <c r="MOF117" s="609"/>
      <c r="MOG117" s="606" t="s">
        <v>1192</v>
      </c>
      <c r="MOH117" s="606"/>
      <c r="MOI117" s="606"/>
      <c r="MOJ117" s="606"/>
      <c r="MOK117" s="607" t="s">
        <v>435</v>
      </c>
      <c r="MOL117" s="608"/>
      <c r="MOM117" s="609"/>
      <c r="MON117" s="609"/>
      <c r="MOO117" s="606" t="s">
        <v>1192</v>
      </c>
      <c r="MOP117" s="606"/>
      <c r="MOQ117" s="606"/>
      <c r="MOR117" s="606"/>
      <c r="MOS117" s="607" t="s">
        <v>435</v>
      </c>
      <c r="MOT117" s="608"/>
      <c r="MOU117" s="609"/>
      <c r="MOV117" s="609"/>
      <c r="MOW117" s="606" t="s">
        <v>1192</v>
      </c>
      <c r="MOX117" s="606"/>
      <c r="MOY117" s="606"/>
      <c r="MOZ117" s="606"/>
      <c r="MPA117" s="607" t="s">
        <v>435</v>
      </c>
      <c r="MPB117" s="608"/>
      <c r="MPC117" s="609"/>
      <c r="MPD117" s="609"/>
      <c r="MPE117" s="606" t="s">
        <v>1192</v>
      </c>
      <c r="MPF117" s="606"/>
      <c r="MPG117" s="606"/>
      <c r="MPH117" s="606"/>
      <c r="MPI117" s="607" t="s">
        <v>435</v>
      </c>
      <c r="MPJ117" s="608"/>
      <c r="MPK117" s="609"/>
      <c r="MPL117" s="609"/>
      <c r="MPM117" s="606" t="s">
        <v>1192</v>
      </c>
      <c r="MPN117" s="606"/>
      <c r="MPO117" s="606"/>
      <c r="MPP117" s="606"/>
      <c r="MPQ117" s="607" t="s">
        <v>435</v>
      </c>
      <c r="MPR117" s="608"/>
      <c r="MPS117" s="609"/>
      <c r="MPT117" s="609"/>
      <c r="MPU117" s="606" t="s">
        <v>1192</v>
      </c>
      <c r="MPV117" s="606"/>
      <c r="MPW117" s="606"/>
      <c r="MPX117" s="606"/>
      <c r="MPY117" s="607" t="s">
        <v>435</v>
      </c>
      <c r="MPZ117" s="608"/>
      <c r="MQA117" s="609"/>
      <c r="MQB117" s="609"/>
      <c r="MQC117" s="606" t="s">
        <v>1192</v>
      </c>
      <c r="MQD117" s="606"/>
      <c r="MQE117" s="606"/>
      <c r="MQF117" s="606"/>
      <c r="MQG117" s="607" t="s">
        <v>435</v>
      </c>
      <c r="MQH117" s="608"/>
      <c r="MQI117" s="609"/>
      <c r="MQJ117" s="609"/>
      <c r="MQK117" s="606" t="s">
        <v>1192</v>
      </c>
      <c r="MQL117" s="606"/>
      <c r="MQM117" s="606"/>
      <c r="MQN117" s="606"/>
      <c r="MQO117" s="607" t="s">
        <v>435</v>
      </c>
      <c r="MQP117" s="608"/>
      <c r="MQQ117" s="609"/>
      <c r="MQR117" s="609"/>
      <c r="MQS117" s="606" t="s">
        <v>1192</v>
      </c>
      <c r="MQT117" s="606"/>
      <c r="MQU117" s="606"/>
      <c r="MQV117" s="606"/>
      <c r="MQW117" s="607" t="s">
        <v>435</v>
      </c>
      <c r="MQX117" s="608"/>
      <c r="MQY117" s="609"/>
      <c r="MQZ117" s="609"/>
      <c r="MRA117" s="606" t="s">
        <v>1192</v>
      </c>
      <c r="MRB117" s="606"/>
      <c r="MRC117" s="606"/>
      <c r="MRD117" s="606"/>
      <c r="MRE117" s="607" t="s">
        <v>435</v>
      </c>
      <c r="MRF117" s="608"/>
      <c r="MRG117" s="609"/>
      <c r="MRH117" s="609"/>
      <c r="MRI117" s="606" t="s">
        <v>1192</v>
      </c>
      <c r="MRJ117" s="606"/>
      <c r="MRK117" s="606"/>
      <c r="MRL117" s="606"/>
      <c r="MRM117" s="607" t="s">
        <v>435</v>
      </c>
      <c r="MRN117" s="608"/>
      <c r="MRO117" s="609"/>
      <c r="MRP117" s="609"/>
      <c r="MRQ117" s="606" t="s">
        <v>1192</v>
      </c>
      <c r="MRR117" s="606"/>
      <c r="MRS117" s="606"/>
      <c r="MRT117" s="606"/>
      <c r="MRU117" s="607" t="s">
        <v>435</v>
      </c>
      <c r="MRV117" s="608"/>
      <c r="MRW117" s="609"/>
      <c r="MRX117" s="609"/>
      <c r="MRY117" s="606" t="s">
        <v>1192</v>
      </c>
      <c r="MRZ117" s="606"/>
      <c r="MSA117" s="606"/>
      <c r="MSB117" s="606"/>
      <c r="MSC117" s="607" t="s">
        <v>435</v>
      </c>
      <c r="MSD117" s="608"/>
      <c r="MSE117" s="609"/>
      <c r="MSF117" s="609"/>
      <c r="MSG117" s="606" t="s">
        <v>1192</v>
      </c>
      <c r="MSH117" s="606"/>
      <c r="MSI117" s="606"/>
      <c r="MSJ117" s="606"/>
      <c r="MSK117" s="607" t="s">
        <v>435</v>
      </c>
      <c r="MSL117" s="608"/>
      <c r="MSM117" s="609"/>
      <c r="MSN117" s="609"/>
      <c r="MSO117" s="606" t="s">
        <v>1192</v>
      </c>
      <c r="MSP117" s="606"/>
      <c r="MSQ117" s="606"/>
      <c r="MSR117" s="606"/>
      <c r="MSS117" s="607" t="s">
        <v>435</v>
      </c>
      <c r="MST117" s="608"/>
      <c r="MSU117" s="609"/>
      <c r="MSV117" s="609"/>
      <c r="MSW117" s="606" t="s">
        <v>1192</v>
      </c>
      <c r="MSX117" s="606"/>
      <c r="MSY117" s="606"/>
      <c r="MSZ117" s="606"/>
      <c r="MTA117" s="607" t="s">
        <v>435</v>
      </c>
      <c r="MTB117" s="608"/>
      <c r="MTC117" s="609"/>
      <c r="MTD117" s="609"/>
      <c r="MTE117" s="606" t="s">
        <v>1192</v>
      </c>
      <c r="MTF117" s="606"/>
      <c r="MTG117" s="606"/>
      <c r="MTH117" s="606"/>
      <c r="MTI117" s="607" t="s">
        <v>435</v>
      </c>
      <c r="MTJ117" s="608"/>
      <c r="MTK117" s="609"/>
      <c r="MTL117" s="609"/>
      <c r="MTM117" s="606" t="s">
        <v>1192</v>
      </c>
      <c r="MTN117" s="606"/>
      <c r="MTO117" s="606"/>
      <c r="MTP117" s="606"/>
      <c r="MTQ117" s="607" t="s">
        <v>435</v>
      </c>
      <c r="MTR117" s="608"/>
      <c r="MTS117" s="609"/>
      <c r="MTT117" s="609"/>
      <c r="MTU117" s="606" t="s">
        <v>1192</v>
      </c>
      <c r="MTV117" s="606"/>
      <c r="MTW117" s="606"/>
      <c r="MTX117" s="606"/>
      <c r="MTY117" s="607" t="s">
        <v>435</v>
      </c>
      <c r="MTZ117" s="608"/>
      <c r="MUA117" s="609"/>
      <c r="MUB117" s="609"/>
      <c r="MUC117" s="606" t="s">
        <v>1192</v>
      </c>
      <c r="MUD117" s="606"/>
      <c r="MUE117" s="606"/>
      <c r="MUF117" s="606"/>
      <c r="MUG117" s="607" t="s">
        <v>435</v>
      </c>
      <c r="MUH117" s="608"/>
      <c r="MUI117" s="609"/>
      <c r="MUJ117" s="609"/>
      <c r="MUK117" s="606" t="s">
        <v>1192</v>
      </c>
      <c r="MUL117" s="606"/>
      <c r="MUM117" s="606"/>
      <c r="MUN117" s="606"/>
      <c r="MUO117" s="607" t="s">
        <v>435</v>
      </c>
      <c r="MUP117" s="608"/>
      <c r="MUQ117" s="609"/>
      <c r="MUR117" s="609"/>
      <c r="MUS117" s="606" t="s">
        <v>1192</v>
      </c>
      <c r="MUT117" s="606"/>
      <c r="MUU117" s="606"/>
      <c r="MUV117" s="606"/>
      <c r="MUW117" s="607" t="s">
        <v>435</v>
      </c>
      <c r="MUX117" s="608"/>
      <c r="MUY117" s="609"/>
      <c r="MUZ117" s="609"/>
      <c r="MVA117" s="606" t="s">
        <v>1192</v>
      </c>
      <c r="MVB117" s="606"/>
      <c r="MVC117" s="606"/>
      <c r="MVD117" s="606"/>
      <c r="MVE117" s="607" t="s">
        <v>435</v>
      </c>
      <c r="MVF117" s="608"/>
      <c r="MVG117" s="609"/>
      <c r="MVH117" s="609"/>
      <c r="MVI117" s="606" t="s">
        <v>1192</v>
      </c>
      <c r="MVJ117" s="606"/>
      <c r="MVK117" s="606"/>
      <c r="MVL117" s="606"/>
      <c r="MVM117" s="607" t="s">
        <v>435</v>
      </c>
      <c r="MVN117" s="608"/>
      <c r="MVO117" s="609"/>
      <c r="MVP117" s="609"/>
      <c r="MVQ117" s="606" t="s">
        <v>1192</v>
      </c>
      <c r="MVR117" s="606"/>
      <c r="MVS117" s="606"/>
      <c r="MVT117" s="606"/>
      <c r="MVU117" s="607" t="s">
        <v>435</v>
      </c>
      <c r="MVV117" s="608"/>
      <c r="MVW117" s="609"/>
      <c r="MVX117" s="609"/>
      <c r="MVY117" s="606" t="s">
        <v>1192</v>
      </c>
      <c r="MVZ117" s="606"/>
      <c r="MWA117" s="606"/>
      <c r="MWB117" s="606"/>
      <c r="MWC117" s="607" t="s">
        <v>435</v>
      </c>
      <c r="MWD117" s="608"/>
      <c r="MWE117" s="609"/>
      <c r="MWF117" s="609"/>
      <c r="MWG117" s="606" t="s">
        <v>1192</v>
      </c>
      <c r="MWH117" s="606"/>
      <c r="MWI117" s="606"/>
      <c r="MWJ117" s="606"/>
      <c r="MWK117" s="607" t="s">
        <v>435</v>
      </c>
      <c r="MWL117" s="608"/>
      <c r="MWM117" s="609"/>
      <c r="MWN117" s="609"/>
      <c r="MWO117" s="606" t="s">
        <v>1192</v>
      </c>
      <c r="MWP117" s="606"/>
      <c r="MWQ117" s="606"/>
      <c r="MWR117" s="606"/>
      <c r="MWS117" s="607" t="s">
        <v>435</v>
      </c>
      <c r="MWT117" s="608"/>
      <c r="MWU117" s="609"/>
      <c r="MWV117" s="609"/>
      <c r="MWW117" s="606" t="s">
        <v>1192</v>
      </c>
      <c r="MWX117" s="606"/>
      <c r="MWY117" s="606"/>
      <c r="MWZ117" s="606"/>
      <c r="MXA117" s="607" t="s">
        <v>435</v>
      </c>
      <c r="MXB117" s="608"/>
      <c r="MXC117" s="609"/>
      <c r="MXD117" s="609"/>
      <c r="MXE117" s="606" t="s">
        <v>1192</v>
      </c>
      <c r="MXF117" s="606"/>
      <c r="MXG117" s="606"/>
      <c r="MXH117" s="606"/>
      <c r="MXI117" s="607" t="s">
        <v>435</v>
      </c>
      <c r="MXJ117" s="608"/>
      <c r="MXK117" s="609"/>
      <c r="MXL117" s="609"/>
      <c r="MXM117" s="606" t="s">
        <v>1192</v>
      </c>
      <c r="MXN117" s="606"/>
      <c r="MXO117" s="606"/>
      <c r="MXP117" s="606"/>
      <c r="MXQ117" s="607" t="s">
        <v>435</v>
      </c>
      <c r="MXR117" s="608"/>
      <c r="MXS117" s="609"/>
      <c r="MXT117" s="609"/>
      <c r="MXU117" s="606" t="s">
        <v>1192</v>
      </c>
      <c r="MXV117" s="606"/>
      <c r="MXW117" s="606"/>
      <c r="MXX117" s="606"/>
      <c r="MXY117" s="607" t="s">
        <v>435</v>
      </c>
      <c r="MXZ117" s="608"/>
      <c r="MYA117" s="609"/>
      <c r="MYB117" s="609"/>
      <c r="MYC117" s="606" t="s">
        <v>1192</v>
      </c>
      <c r="MYD117" s="606"/>
      <c r="MYE117" s="606"/>
      <c r="MYF117" s="606"/>
      <c r="MYG117" s="607" t="s">
        <v>435</v>
      </c>
      <c r="MYH117" s="608"/>
      <c r="MYI117" s="609"/>
      <c r="MYJ117" s="609"/>
      <c r="MYK117" s="606" t="s">
        <v>1192</v>
      </c>
      <c r="MYL117" s="606"/>
      <c r="MYM117" s="606"/>
      <c r="MYN117" s="606"/>
      <c r="MYO117" s="607" t="s">
        <v>435</v>
      </c>
      <c r="MYP117" s="608"/>
      <c r="MYQ117" s="609"/>
      <c r="MYR117" s="609"/>
      <c r="MYS117" s="606" t="s">
        <v>1192</v>
      </c>
      <c r="MYT117" s="606"/>
      <c r="MYU117" s="606"/>
      <c r="MYV117" s="606"/>
      <c r="MYW117" s="607" t="s">
        <v>435</v>
      </c>
      <c r="MYX117" s="608"/>
      <c r="MYY117" s="609"/>
      <c r="MYZ117" s="609"/>
      <c r="MZA117" s="606" t="s">
        <v>1192</v>
      </c>
      <c r="MZB117" s="606"/>
      <c r="MZC117" s="606"/>
      <c r="MZD117" s="606"/>
      <c r="MZE117" s="607" t="s">
        <v>435</v>
      </c>
      <c r="MZF117" s="608"/>
      <c r="MZG117" s="609"/>
      <c r="MZH117" s="609"/>
      <c r="MZI117" s="606" t="s">
        <v>1192</v>
      </c>
      <c r="MZJ117" s="606"/>
      <c r="MZK117" s="606"/>
      <c r="MZL117" s="606"/>
      <c r="MZM117" s="607" t="s">
        <v>435</v>
      </c>
      <c r="MZN117" s="608"/>
      <c r="MZO117" s="609"/>
      <c r="MZP117" s="609"/>
      <c r="MZQ117" s="606" t="s">
        <v>1192</v>
      </c>
      <c r="MZR117" s="606"/>
      <c r="MZS117" s="606"/>
      <c r="MZT117" s="606"/>
      <c r="MZU117" s="607" t="s">
        <v>435</v>
      </c>
      <c r="MZV117" s="608"/>
      <c r="MZW117" s="609"/>
      <c r="MZX117" s="609"/>
      <c r="MZY117" s="606" t="s">
        <v>1192</v>
      </c>
      <c r="MZZ117" s="606"/>
      <c r="NAA117" s="606"/>
      <c r="NAB117" s="606"/>
      <c r="NAC117" s="607" t="s">
        <v>435</v>
      </c>
      <c r="NAD117" s="608"/>
      <c r="NAE117" s="609"/>
      <c r="NAF117" s="609"/>
      <c r="NAG117" s="606" t="s">
        <v>1192</v>
      </c>
      <c r="NAH117" s="606"/>
      <c r="NAI117" s="606"/>
      <c r="NAJ117" s="606"/>
      <c r="NAK117" s="607" t="s">
        <v>435</v>
      </c>
      <c r="NAL117" s="608"/>
      <c r="NAM117" s="609"/>
      <c r="NAN117" s="609"/>
      <c r="NAO117" s="606" t="s">
        <v>1192</v>
      </c>
      <c r="NAP117" s="606"/>
      <c r="NAQ117" s="606"/>
      <c r="NAR117" s="606"/>
      <c r="NAS117" s="607" t="s">
        <v>435</v>
      </c>
      <c r="NAT117" s="608"/>
      <c r="NAU117" s="609"/>
      <c r="NAV117" s="609"/>
      <c r="NAW117" s="606" t="s">
        <v>1192</v>
      </c>
      <c r="NAX117" s="606"/>
      <c r="NAY117" s="606"/>
      <c r="NAZ117" s="606"/>
      <c r="NBA117" s="607" t="s">
        <v>435</v>
      </c>
      <c r="NBB117" s="608"/>
      <c r="NBC117" s="609"/>
      <c r="NBD117" s="609"/>
      <c r="NBE117" s="606" t="s">
        <v>1192</v>
      </c>
      <c r="NBF117" s="606"/>
      <c r="NBG117" s="606"/>
      <c r="NBH117" s="606"/>
      <c r="NBI117" s="607" t="s">
        <v>435</v>
      </c>
      <c r="NBJ117" s="608"/>
      <c r="NBK117" s="609"/>
      <c r="NBL117" s="609"/>
      <c r="NBM117" s="606" t="s">
        <v>1192</v>
      </c>
      <c r="NBN117" s="606"/>
      <c r="NBO117" s="606"/>
      <c r="NBP117" s="606"/>
      <c r="NBQ117" s="607" t="s">
        <v>435</v>
      </c>
      <c r="NBR117" s="608"/>
      <c r="NBS117" s="609"/>
      <c r="NBT117" s="609"/>
      <c r="NBU117" s="606" t="s">
        <v>1192</v>
      </c>
      <c r="NBV117" s="606"/>
      <c r="NBW117" s="606"/>
      <c r="NBX117" s="606"/>
      <c r="NBY117" s="607" t="s">
        <v>435</v>
      </c>
      <c r="NBZ117" s="608"/>
      <c r="NCA117" s="609"/>
      <c r="NCB117" s="609"/>
      <c r="NCC117" s="606" t="s">
        <v>1192</v>
      </c>
      <c r="NCD117" s="606"/>
      <c r="NCE117" s="606"/>
      <c r="NCF117" s="606"/>
      <c r="NCG117" s="607" t="s">
        <v>435</v>
      </c>
      <c r="NCH117" s="608"/>
      <c r="NCI117" s="609"/>
      <c r="NCJ117" s="609"/>
      <c r="NCK117" s="606" t="s">
        <v>1192</v>
      </c>
      <c r="NCL117" s="606"/>
      <c r="NCM117" s="606"/>
      <c r="NCN117" s="606"/>
      <c r="NCO117" s="607" t="s">
        <v>435</v>
      </c>
      <c r="NCP117" s="608"/>
      <c r="NCQ117" s="609"/>
      <c r="NCR117" s="609"/>
      <c r="NCS117" s="606" t="s">
        <v>1192</v>
      </c>
      <c r="NCT117" s="606"/>
      <c r="NCU117" s="606"/>
      <c r="NCV117" s="606"/>
      <c r="NCW117" s="607" t="s">
        <v>435</v>
      </c>
      <c r="NCX117" s="608"/>
      <c r="NCY117" s="609"/>
      <c r="NCZ117" s="609"/>
      <c r="NDA117" s="606" t="s">
        <v>1192</v>
      </c>
      <c r="NDB117" s="606"/>
      <c r="NDC117" s="606"/>
      <c r="NDD117" s="606"/>
      <c r="NDE117" s="607" t="s">
        <v>435</v>
      </c>
      <c r="NDF117" s="608"/>
      <c r="NDG117" s="609"/>
      <c r="NDH117" s="609"/>
      <c r="NDI117" s="606" t="s">
        <v>1192</v>
      </c>
      <c r="NDJ117" s="606"/>
      <c r="NDK117" s="606"/>
      <c r="NDL117" s="606"/>
      <c r="NDM117" s="607" t="s">
        <v>435</v>
      </c>
      <c r="NDN117" s="608"/>
      <c r="NDO117" s="609"/>
      <c r="NDP117" s="609"/>
      <c r="NDQ117" s="606" t="s">
        <v>1192</v>
      </c>
      <c r="NDR117" s="606"/>
      <c r="NDS117" s="606"/>
      <c r="NDT117" s="606"/>
      <c r="NDU117" s="607" t="s">
        <v>435</v>
      </c>
      <c r="NDV117" s="608"/>
      <c r="NDW117" s="609"/>
      <c r="NDX117" s="609"/>
      <c r="NDY117" s="606" t="s">
        <v>1192</v>
      </c>
      <c r="NDZ117" s="606"/>
      <c r="NEA117" s="606"/>
      <c r="NEB117" s="606"/>
      <c r="NEC117" s="607" t="s">
        <v>435</v>
      </c>
      <c r="NED117" s="608"/>
      <c r="NEE117" s="609"/>
      <c r="NEF117" s="609"/>
      <c r="NEG117" s="606" t="s">
        <v>1192</v>
      </c>
      <c r="NEH117" s="606"/>
      <c r="NEI117" s="606"/>
      <c r="NEJ117" s="606"/>
      <c r="NEK117" s="607" t="s">
        <v>435</v>
      </c>
      <c r="NEL117" s="608"/>
      <c r="NEM117" s="609"/>
      <c r="NEN117" s="609"/>
      <c r="NEO117" s="606" t="s">
        <v>1192</v>
      </c>
      <c r="NEP117" s="606"/>
      <c r="NEQ117" s="606"/>
      <c r="NER117" s="606"/>
      <c r="NES117" s="607" t="s">
        <v>435</v>
      </c>
      <c r="NET117" s="608"/>
      <c r="NEU117" s="609"/>
      <c r="NEV117" s="609"/>
      <c r="NEW117" s="606" t="s">
        <v>1192</v>
      </c>
      <c r="NEX117" s="606"/>
      <c r="NEY117" s="606"/>
      <c r="NEZ117" s="606"/>
      <c r="NFA117" s="607" t="s">
        <v>435</v>
      </c>
      <c r="NFB117" s="608"/>
      <c r="NFC117" s="609"/>
      <c r="NFD117" s="609"/>
      <c r="NFE117" s="606" t="s">
        <v>1192</v>
      </c>
      <c r="NFF117" s="606"/>
      <c r="NFG117" s="606"/>
      <c r="NFH117" s="606"/>
      <c r="NFI117" s="607" t="s">
        <v>435</v>
      </c>
      <c r="NFJ117" s="608"/>
      <c r="NFK117" s="609"/>
      <c r="NFL117" s="609"/>
      <c r="NFM117" s="606" t="s">
        <v>1192</v>
      </c>
      <c r="NFN117" s="606"/>
      <c r="NFO117" s="606"/>
      <c r="NFP117" s="606"/>
      <c r="NFQ117" s="607" t="s">
        <v>435</v>
      </c>
      <c r="NFR117" s="608"/>
      <c r="NFS117" s="609"/>
      <c r="NFT117" s="609"/>
      <c r="NFU117" s="606" t="s">
        <v>1192</v>
      </c>
      <c r="NFV117" s="606"/>
      <c r="NFW117" s="606"/>
      <c r="NFX117" s="606"/>
      <c r="NFY117" s="607" t="s">
        <v>435</v>
      </c>
      <c r="NFZ117" s="608"/>
      <c r="NGA117" s="609"/>
      <c r="NGB117" s="609"/>
      <c r="NGC117" s="606" t="s">
        <v>1192</v>
      </c>
      <c r="NGD117" s="606"/>
      <c r="NGE117" s="606"/>
      <c r="NGF117" s="606"/>
      <c r="NGG117" s="607" t="s">
        <v>435</v>
      </c>
      <c r="NGH117" s="608"/>
      <c r="NGI117" s="609"/>
      <c r="NGJ117" s="609"/>
      <c r="NGK117" s="606" t="s">
        <v>1192</v>
      </c>
      <c r="NGL117" s="606"/>
      <c r="NGM117" s="606"/>
      <c r="NGN117" s="606"/>
      <c r="NGO117" s="607" t="s">
        <v>435</v>
      </c>
      <c r="NGP117" s="608"/>
      <c r="NGQ117" s="609"/>
      <c r="NGR117" s="609"/>
      <c r="NGS117" s="606" t="s">
        <v>1192</v>
      </c>
      <c r="NGT117" s="606"/>
      <c r="NGU117" s="606"/>
      <c r="NGV117" s="606"/>
      <c r="NGW117" s="607" t="s">
        <v>435</v>
      </c>
      <c r="NGX117" s="608"/>
      <c r="NGY117" s="609"/>
      <c r="NGZ117" s="609"/>
      <c r="NHA117" s="606" t="s">
        <v>1192</v>
      </c>
      <c r="NHB117" s="606"/>
      <c r="NHC117" s="606"/>
      <c r="NHD117" s="606"/>
      <c r="NHE117" s="607" t="s">
        <v>435</v>
      </c>
      <c r="NHF117" s="608"/>
      <c r="NHG117" s="609"/>
      <c r="NHH117" s="609"/>
      <c r="NHI117" s="606" t="s">
        <v>1192</v>
      </c>
      <c r="NHJ117" s="606"/>
      <c r="NHK117" s="606"/>
      <c r="NHL117" s="606"/>
      <c r="NHM117" s="607" t="s">
        <v>435</v>
      </c>
      <c r="NHN117" s="608"/>
      <c r="NHO117" s="609"/>
      <c r="NHP117" s="609"/>
      <c r="NHQ117" s="606" t="s">
        <v>1192</v>
      </c>
      <c r="NHR117" s="606"/>
      <c r="NHS117" s="606"/>
      <c r="NHT117" s="606"/>
      <c r="NHU117" s="607" t="s">
        <v>435</v>
      </c>
      <c r="NHV117" s="608"/>
      <c r="NHW117" s="609"/>
      <c r="NHX117" s="609"/>
      <c r="NHY117" s="606" t="s">
        <v>1192</v>
      </c>
      <c r="NHZ117" s="606"/>
      <c r="NIA117" s="606"/>
      <c r="NIB117" s="606"/>
      <c r="NIC117" s="607" t="s">
        <v>435</v>
      </c>
      <c r="NID117" s="608"/>
      <c r="NIE117" s="609"/>
      <c r="NIF117" s="609"/>
      <c r="NIG117" s="606" t="s">
        <v>1192</v>
      </c>
      <c r="NIH117" s="606"/>
      <c r="NII117" s="606"/>
      <c r="NIJ117" s="606"/>
      <c r="NIK117" s="607" t="s">
        <v>435</v>
      </c>
      <c r="NIL117" s="608"/>
      <c r="NIM117" s="609"/>
      <c r="NIN117" s="609"/>
      <c r="NIO117" s="606" t="s">
        <v>1192</v>
      </c>
      <c r="NIP117" s="606"/>
      <c r="NIQ117" s="606"/>
      <c r="NIR117" s="606"/>
      <c r="NIS117" s="607" t="s">
        <v>435</v>
      </c>
      <c r="NIT117" s="608"/>
      <c r="NIU117" s="609"/>
      <c r="NIV117" s="609"/>
      <c r="NIW117" s="606" t="s">
        <v>1192</v>
      </c>
      <c r="NIX117" s="606"/>
      <c r="NIY117" s="606"/>
      <c r="NIZ117" s="606"/>
      <c r="NJA117" s="607" t="s">
        <v>435</v>
      </c>
      <c r="NJB117" s="608"/>
      <c r="NJC117" s="609"/>
      <c r="NJD117" s="609"/>
      <c r="NJE117" s="606" t="s">
        <v>1192</v>
      </c>
      <c r="NJF117" s="606"/>
      <c r="NJG117" s="606"/>
      <c r="NJH117" s="606"/>
      <c r="NJI117" s="607" t="s">
        <v>435</v>
      </c>
      <c r="NJJ117" s="608"/>
      <c r="NJK117" s="609"/>
      <c r="NJL117" s="609"/>
      <c r="NJM117" s="606" t="s">
        <v>1192</v>
      </c>
      <c r="NJN117" s="606"/>
      <c r="NJO117" s="606"/>
      <c r="NJP117" s="606"/>
      <c r="NJQ117" s="607" t="s">
        <v>435</v>
      </c>
      <c r="NJR117" s="608"/>
      <c r="NJS117" s="609"/>
      <c r="NJT117" s="609"/>
      <c r="NJU117" s="606" t="s">
        <v>1192</v>
      </c>
      <c r="NJV117" s="606"/>
      <c r="NJW117" s="606"/>
      <c r="NJX117" s="606"/>
      <c r="NJY117" s="607" t="s">
        <v>435</v>
      </c>
      <c r="NJZ117" s="608"/>
      <c r="NKA117" s="609"/>
      <c r="NKB117" s="609"/>
      <c r="NKC117" s="606" t="s">
        <v>1192</v>
      </c>
      <c r="NKD117" s="606"/>
      <c r="NKE117" s="606"/>
      <c r="NKF117" s="606"/>
      <c r="NKG117" s="607" t="s">
        <v>435</v>
      </c>
      <c r="NKH117" s="608"/>
      <c r="NKI117" s="609"/>
      <c r="NKJ117" s="609"/>
      <c r="NKK117" s="606" t="s">
        <v>1192</v>
      </c>
      <c r="NKL117" s="606"/>
      <c r="NKM117" s="606"/>
      <c r="NKN117" s="606"/>
      <c r="NKO117" s="607" t="s">
        <v>435</v>
      </c>
      <c r="NKP117" s="608"/>
      <c r="NKQ117" s="609"/>
      <c r="NKR117" s="609"/>
      <c r="NKS117" s="606" t="s">
        <v>1192</v>
      </c>
      <c r="NKT117" s="606"/>
      <c r="NKU117" s="606"/>
      <c r="NKV117" s="606"/>
      <c r="NKW117" s="607" t="s">
        <v>435</v>
      </c>
      <c r="NKX117" s="608"/>
      <c r="NKY117" s="609"/>
      <c r="NKZ117" s="609"/>
      <c r="NLA117" s="606" t="s">
        <v>1192</v>
      </c>
      <c r="NLB117" s="606"/>
      <c r="NLC117" s="606"/>
      <c r="NLD117" s="606"/>
      <c r="NLE117" s="607" t="s">
        <v>435</v>
      </c>
      <c r="NLF117" s="608"/>
      <c r="NLG117" s="609"/>
      <c r="NLH117" s="609"/>
      <c r="NLI117" s="606" t="s">
        <v>1192</v>
      </c>
      <c r="NLJ117" s="606"/>
      <c r="NLK117" s="606"/>
      <c r="NLL117" s="606"/>
      <c r="NLM117" s="607" t="s">
        <v>435</v>
      </c>
      <c r="NLN117" s="608"/>
      <c r="NLO117" s="609"/>
      <c r="NLP117" s="609"/>
      <c r="NLQ117" s="606" t="s">
        <v>1192</v>
      </c>
      <c r="NLR117" s="606"/>
      <c r="NLS117" s="606"/>
      <c r="NLT117" s="606"/>
      <c r="NLU117" s="607" t="s">
        <v>435</v>
      </c>
      <c r="NLV117" s="608"/>
      <c r="NLW117" s="609"/>
      <c r="NLX117" s="609"/>
      <c r="NLY117" s="606" t="s">
        <v>1192</v>
      </c>
      <c r="NLZ117" s="606"/>
      <c r="NMA117" s="606"/>
      <c r="NMB117" s="606"/>
      <c r="NMC117" s="607" t="s">
        <v>435</v>
      </c>
      <c r="NMD117" s="608"/>
      <c r="NME117" s="609"/>
      <c r="NMF117" s="609"/>
      <c r="NMG117" s="606" t="s">
        <v>1192</v>
      </c>
      <c r="NMH117" s="606"/>
      <c r="NMI117" s="606"/>
      <c r="NMJ117" s="606"/>
      <c r="NMK117" s="607" t="s">
        <v>435</v>
      </c>
      <c r="NML117" s="608"/>
      <c r="NMM117" s="609"/>
      <c r="NMN117" s="609"/>
      <c r="NMO117" s="606" t="s">
        <v>1192</v>
      </c>
      <c r="NMP117" s="606"/>
      <c r="NMQ117" s="606"/>
      <c r="NMR117" s="606"/>
      <c r="NMS117" s="607" t="s">
        <v>435</v>
      </c>
      <c r="NMT117" s="608"/>
      <c r="NMU117" s="609"/>
      <c r="NMV117" s="609"/>
      <c r="NMW117" s="606" t="s">
        <v>1192</v>
      </c>
      <c r="NMX117" s="606"/>
      <c r="NMY117" s="606"/>
      <c r="NMZ117" s="606"/>
      <c r="NNA117" s="607" t="s">
        <v>435</v>
      </c>
      <c r="NNB117" s="608"/>
      <c r="NNC117" s="609"/>
      <c r="NND117" s="609"/>
      <c r="NNE117" s="606" t="s">
        <v>1192</v>
      </c>
      <c r="NNF117" s="606"/>
      <c r="NNG117" s="606"/>
      <c r="NNH117" s="606"/>
      <c r="NNI117" s="607" t="s">
        <v>435</v>
      </c>
      <c r="NNJ117" s="608"/>
      <c r="NNK117" s="609"/>
      <c r="NNL117" s="609"/>
      <c r="NNM117" s="606" t="s">
        <v>1192</v>
      </c>
      <c r="NNN117" s="606"/>
      <c r="NNO117" s="606"/>
      <c r="NNP117" s="606"/>
      <c r="NNQ117" s="607" t="s">
        <v>435</v>
      </c>
      <c r="NNR117" s="608"/>
      <c r="NNS117" s="609"/>
      <c r="NNT117" s="609"/>
      <c r="NNU117" s="606" t="s">
        <v>1192</v>
      </c>
      <c r="NNV117" s="606"/>
      <c r="NNW117" s="606"/>
      <c r="NNX117" s="606"/>
      <c r="NNY117" s="607" t="s">
        <v>435</v>
      </c>
      <c r="NNZ117" s="608"/>
      <c r="NOA117" s="609"/>
      <c r="NOB117" s="609"/>
      <c r="NOC117" s="606" t="s">
        <v>1192</v>
      </c>
      <c r="NOD117" s="606"/>
      <c r="NOE117" s="606"/>
      <c r="NOF117" s="606"/>
      <c r="NOG117" s="607" t="s">
        <v>435</v>
      </c>
      <c r="NOH117" s="608"/>
      <c r="NOI117" s="609"/>
      <c r="NOJ117" s="609"/>
      <c r="NOK117" s="606" t="s">
        <v>1192</v>
      </c>
      <c r="NOL117" s="606"/>
      <c r="NOM117" s="606"/>
      <c r="NON117" s="606"/>
      <c r="NOO117" s="607" t="s">
        <v>435</v>
      </c>
      <c r="NOP117" s="608"/>
      <c r="NOQ117" s="609"/>
      <c r="NOR117" s="609"/>
      <c r="NOS117" s="606" t="s">
        <v>1192</v>
      </c>
      <c r="NOT117" s="606"/>
      <c r="NOU117" s="606"/>
      <c r="NOV117" s="606"/>
      <c r="NOW117" s="607" t="s">
        <v>435</v>
      </c>
      <c r="NOX117" s="608"/>
      <c r="NOY117" s="609"/>
      <c r="NOZ117" s="609"/>
      <c r="NPA117" s="606" t="s">
        <v>1192</v>
      </c>
      <c r="NPB117" s="606"/>
      <c r="NPC117" s="606"/>
      <c r="NPD117" s="606"/>
      <c r="NPE117" s="607" t="s">
        <v>435</v>
      </c>
      <c r="NPF117" s="608"/>
      <c r="NPG117" s="609"/>
      <c r="NPH117" s="609"/>
      <c r="NPI117" s="606" t="s">
        <v>1192</v>
      </c>
      <c r="NPJ117" s="606"/>
      <c r="NPK117" s="606"/>
      <c r="NPL117" s="606"/>
      <c r="NPM117" s="607" t="s">
        <v>435</v>
      </c>
      <c r="NPN117" s="608"/>
      <c r="NPO117" s="609"/>
      <c r="NPP117" s="609"/>
      <c r="NPQ117" s="606" t="s">
        <v>1192</v>
      </c>
      <c r="NPR117" s="606"/>
      <c r="NPS117" s="606"/>
      <c r="NPT117" s="606"/>
      <c r="NPU117" s="607" t="s">
        <v>435</v>
      </c>
      <c r="NPV117" s="608"/>
      <c r="NPW117" s="609"/>
      <c r="NPX117" s="609"/>
      <c r="NPY117" s="606" t="s">
        <v>1192</v>
      </c>
      <c r="NPZ117" s="606"/>
      <c r="NQA117" s="606"/>
      <c r="NQB117" s="606"/>
      <c r="NQC117" s="607" t="s">
        <v>435</v>
      </c>
      <c r="NQD117" s="608"/>
      <c r="NQE117" s="609"/>
      <c r="NQF117" s="609"/>
      <c r="NQG117" s="606" t="s">
        <v>1192</v>
      </c>
      <c r="NQH117" s="606"/>
      <c r="NQI117" s="606"/>
      <c r="NQJ117" s="606"/>
      <c r="NQK117" s="607" t="s">
        <v>435</v>
      </c>
      <c r="NQL117" s="608"/>
      <c r="NQM117" s="609"/>
      <c r="NQN117" s="609"/>
      <c r="NQO117" s="606" t="s">
        <v>1192</v>
      </c>
      <c r="NQP117" s="606"/>
      <c r="NQQ117" s="606"/>
      <c r="NQR117" s="606"/>
      <c r="NQS117" s="607" t="s">
        <v>435</v>
      </c>
      <c r="NQT117" s="608"/>
      <c r="NQU117" s="609"/>
      <c r="NQV117" s="609"/>
      <c r="NQW117" s="606" t="s">
        <v>1192</v>
      </c>
      <c r="NQX117" s="606"/>
      <c r="NQY117" s="606"/>
      <c r="NQZ117" s="606"/>
      <c r="NRA117" s="607" t="s">
        <v>435</v>
      </c>
      <c r="NRB117" s="608"/>
      <c r="NRC117" s="609"/>
      <c r="NRD117" s="609"/>
      <c r="NRE117" s="606" t="s">
        <v>1192</v>
      </c>
      <c r="NRF117" s="606"/>
      <c r="NRG117" s="606"/>
      <c r="NRH117" s="606"/>
      <c r="NRI117" s="607" t="s">
        <v>435</v>
      </c>
      <c r="NRJ117" s="608"/>
      <c r="NRK117" s="609"/>
      <c r="NRL117" s="609"/>
      <c r="NRM117" s="606" t="s">
        <v>1192</v>
      </c>
      <c r="NRN117" s="606"/>
      <c r="NRO117" s="606"/>
      <c r="NRP117" s="606"/>
      <c r="NRQ117" s="607" t="s">
        <v>435</v>
      </c>
      <c r="NRR117" s="608"/>
      <c r="NRS117" s="609"/>
      <c r="NRT117" s="609"/>
      <c r="NRU117" s="606" t="s">
        <v>1192</v>
      </c>
      <c r="NRV117" s="606"/>
      <c r="NRW117" s="606"/>
      <c r="NRX117" s="606"/>
      <c r="NRY117" s="607" t="s">
        <v>435</v>
      </c>
      <c r="NRZ117" s="608"/>
      <c r="NSA117" s="609"/>
      <c r="NSB117" s="609"/>
      <c r="NSC117" s="606" t="s">
        <v>1192</v>
      </c>
      <c r="NSD117" s="606"/>
      <c r="NSE117" s="606"/>
      <c r="NSF117" s="606"/>
      <c r="NSG117" s="607" t="s">
        <v>435</v>
      </c>
      <c r="NSH117" s="608"/>
      <c r="NSI117" s="609"/>
      <c r="NSJ117" s="609"/>
      <c r="NSK117" s="606" t="s">
        <v>1192</v>
      </c>
      <c r="NSL117" s="606"/>
      <c r="NSM117" s="606"/>
      <c r="NSN117" s="606"/>
      <c r="NSO117" s="607" t="s">
        <v>435</v>
      </c>
      <c r="NSP117" s="608"/>
      <c r="NSQ117" s="609"/>
      <c r="NSR117" s="609"/>
      <c r="NSS117" s="606" t="s">
        <v>1192</v>
      </c>
      <c r="NST117" s="606"/>
      <c r="NSU117" s="606"/>
      <c r="NSV117" s="606"/>
      <c r="NSW117" s="607" t="s">
        <v>435</v>
      </c>
      <c r="NSX117" s="608"/>
      <c r="NSY117" s="609"/>
      <c r="NSZ117" s="609"/>
      <c r="NTA117" s="606" t="s">
        <v>1192</v>
      </c>
      <c r="NTB117" s="606"/>
      <c r="NTC117" s="606"/>
      <c r="NTD117" s="606"/>
      <c r="NTE117" s="607" t="s">
        <v>435</v>
      </c>
      <c r="NTF117" s="608"/>
      <c r="NTG117" s="609"/>
      <c r="NTH117" s="609"/>
      <c r="NTI117" s="606" t="s">
        <v>1192</v>
      </c>
      <c r="NTJ117" s="606"/>
      <c r="NTK117" s="606"/>
      <c r="NTL117" s="606"/>
      <c r="NTM117" s="607" t="s">
        <v>435</v>
      </c>
      <c r="NTN117" s="608"/>
      <c r="NTO117" s="609"/>
      <c r="NTP117" s="609"/>
      <c r="NTQ117" s="606" t="s">
        <v>1192</v>
      </c>
      <c r="NTR117" s="606"/>
      <c r="NTS117" s="606"/>
      <c r="NTT117" s="606"/>
      <c r="NTU117" s="607" t="s">
        <v>435</v>
      </c>
      <c r="NTV117" s="608"/>
      <c r="NTW117" s="609"/>
      <c r="NTX117" s="609"/>
      <c r="NTY117" s="606" t="s">
        <v>1192</v>
      </c>
      <c r="NTZ117" s="606"/>
      <c r="NUA117" s="606"/>
      <c r="NUB117" s="606"/>
      <c r="NUC117" s="607" t="s">
        <v>435</v>
      </c>
      <c r="NUD117" s="608"/>
      <c r="NUE117" s="609"/>
      <c r="NUF117" s="609"/>
      <c r="NUG117" s="606" t="s">
        <v>1192</v>
      </c>
      <c r="NUH117" s="606"/>
      <c r="NUI117" s="606"/>
      <c r="NUJ117" s="606"/>
      <c r="NUK117" s="607" t="s">
        <v>435</v>
      </c>
      <c r="NUL117" s="608"/>
      <c r="NUM117" s="609"/>
      <c r="NUN117" s="609"/>
      <c r="NUO117" s="606" t="s">
        <v>1192</v>
      </c>
      <c r="NUP117" s="606"/>
      <c r="NUQ117" s="606"/>
      <c r="NUR117" s="606"/>
      <c r="NUS117" s="607" t="s">
        <v>435</v>
      </c>
      <c r="NUT117" s="608"/>
      <c r="NUU117" s="609"/>
      <c r="NUV117" s="609"/>
      <c r="NUW117" s="606" t="s">
        <v>1192</v>
      </c>
      <c r="NUX117" s="606"/>
      <c r="NUY117" s="606"/>
      <c r="NUZ117" s="606"/>
      <c r="NVA117" s="607" t="s">
        <v>435</v>
      </c>
      <c r="NVB117" s="608"/>
      <c r="NVC117" s="609"/>
      <c r="NVD117" s="609"/>
      <c r="NVE117" s="606" t="s">
        <v>1192</v>
      </c>
      <c r="NVF117" s="606"/>
      <c r="NVG117" s="606"/>
      <c r="NVH117" s="606"/>
      <c r="NVI117" s="607" t="s">
        <v>435</v>
      </c>
      <c r="NVJ117" s="608"/>
      <c r="NVK117" s="609"/>
      <c r="NVL117" s="609"/>
      <c r="NVM117" s="606" t="s">
        <v>1192</v>
      </c>
      <c r="NVN117" s="606"/>
      <c r="NVO117" s="606"/>
      <c r="NVP117" s="606"/>
      <c r="NVQ117" s="607" t="s">
        <v>435</v>
      </c>
      <c r="NVR117" s="608"/>
      <c r="NVS117" s="609"/>
      <c r="NVT117" s="609"/>
      <c r="NVU117" s="606" t="s">
        <v>1192</v>
      </c>
      <c r="NVV117" s="606"/>
      <c r="NVW117" s="606"/>
      <c r="NVX117" s="606"/>
      <c r="NVY117" s="607" t="s">
        <v>435</v>
      </c>
      <c r="NVZ117" s="608"/>
      <c r="NWA117" s="609"/>
      <c r="NWB117" s="609"/>
      <c r="NWC117" s="606" t="s">
        <v>1192</v>
      </c>
      <c r="NWD117" s="606"/>
      <c r="NWE117" s="606"/>
      <c r="NWF117" s="606"/>
      <c r="NWG117" s="607" t="s">
        <v>435</v>
      </c>
      <c r="NWH117" s="608"/>
      <c r="NWI117" s="609"/>
      <c r="NWJ117" s="609"/>
      <c r="NWK117" s="606" t="s">
        <v>1192</v>
      </c>
      <c r="NWL117" s="606"/>
      <c r="NWM117" s="606"/>
      <c r="NWN117" s="606"/>
      <c r="NWO117" s="607" t="s">
        <v>435</v>
      </c>
      <c r="NWP117" s="608"/>
      <c r="NWQ117" s="609"/>
      <c r="NWR117" s="609"/>
      <c r="NWS117" s="606" t="s">
        <v>1192</v>
      </c>
      <c r="NWT117" s="606"/>
      <c r="NWU117" s="606"/>
      <c r="NWV117" s="606"/>
      <c r="NWW117" s="607" t="s">
        <v>435</v>
      </c>
      <c r="NWX117" s="608"/>
      <c r="NWY117" s="609"/>
      <c r="NWZ117" s="609"/>
      <c r="NXA117" s="606" t="s">
        <v>1192</v>
      </c>
      <c r="NXB117" s="606"/>
      <c r="NXC117" s="606"/>
      <c r="NXD117" s="606"/>
      <c r="NXE117" s="607" t="s">
        <v>435</v>
      </c>
      <c r="NXF117" s="608"/>
      <c r="NXG117" s="609"/>
      <c r="NXH117" s="609"/>
      <c r="NXI117" s="606" t="s">
        <v>1192</v>
      </c>
      <c r="NXJ117" s="606"/>
      <c r="NXK117" s="606"/>
      <c r="NXL117" s="606"/>
      <c r="NXM117" s="607" t="s">
        <v>435</v>
      </c>
      <c r="NXN117" s="608"/>
      <c r="NXO117" s="609"/>
      <c r="NXP117" s="609"/>
      <c r="NXQ117" s="606" t="s">
        <v>1192</v>
      </c>
      <c r="NXR117" s="606"/>
      <c r="NXS117" s="606"/>
      <c r="NXT117" s="606"/>
      <c r="NXU117" s="607" t="s">
        <v>435</v>
      </c>
      <c r="NXV117" s="608"/>
      <c r="NXW117" s="609"/>
      <c r="NXX117" s="609"/>
      <c r="NXY117" s="606" t="s">
        <v>1192</v>
      </c>
      <c r="NXZ117" s="606"/>
      <c r="NYA117" s="606"/>
      <c r="NYB117" s="606"/>
      <c r="NYC117" s="607" t="s">
        <v>435</v>
      </c>
      <c r="NYD117" s="608"/>
      <c r="NYE117" s="609"/>
      <c r="NYF117" s="609"/>
      <c r="NYG117" s="606" t="s">
        <v>1192</v>
      </c>
      <c r="NYH117" s="606"/>
      <c r="NYI117" s="606"/>
      <c r="NYJ117" s="606"/>
      <c r="NYK117" s="607" t="s">
        <v>435</v>
      </c>
      <c r="NYL117" s="608"/>
      <c r="NYM117" s="609"/>
      <c r="NYN117" s="609"/>
      <c r="NYO117" s="606" t="s">
        <v>1192</v>
      </c>
      <c r="NYP117" s="606"/>
      <c r="NYQ117" s="606"/>
      <c r="NYR117" s="606"/>
      <c r="NYS117" s="607" t="s">
        <v>435</v>
      </c>
      <c r="NYT117" s="608"/>
      <c r="NYU117" s="609"/>
      <c r="NYV117" s="609"/>
      <c r="NYW117" s="606" t="s">
        <v>1192</v>
      </c>
      <c r="NYX117" s="606"/>
      <c r="NYY117" s="606"/>
      <c r="NYZ117" s="606"/>
      <c r="NZA117" s="607" t="s">
        <v>435</v>
      </c>
      <c r="NZB117" s="608"/>
      <c r="NZC117" s="609"/>
      <c r="NZD117" s="609"/>
      <c r="NZE117" s="606" t="s">
        <v>1192</v>
      </c>
      <c r="NZF117" s="606"/>
      <c r="NZG117" s="606"/>
      <c r="NZH117" s="606"/>
      <c r="NZI117" s="607" t="s">
        <v>435</v>
      </c>
      <c r="NZJ117" s="608"/>
      <c r="NZK117" s="609"/>
      <c r="NZL117" s="609"/>
      <c r="NZM117" s="606" t="s">
        <v>1192</v>
      </c>
      <c r="NZN117" s="606"/>
      <c r="NZO117" s="606"/>
      <c r="NZP117" s="606"/>
      <c r="NZQ117" s="607" t="s">
        <v>435</v>
      </c>
      <c r="NZR117" s="608"/>
      <c r="NZS117" s="609"/>
      <c r="NZT117" s="609"/>
      <c r="NZU117" s="606" t="s">
        <v>1192</v>
      </c>
      <c r="NZV117" s="606"/>
      <c r="NZW117" s="606"/>
      <c r="NZX117" s="606"/>
      <c r="NZY117" s="607" t="s">
        <v>435</v>
      </c>
      <c r="NZZ117" s="608"/>
      <c r="OAA117" s="609"/>
      <c r="OAB117" s="609"/>
      <c r="OAC117" s="606" t="s">
        <v>1192</v>
      </c>
      <c r="OAD117" s="606"/>
      <c r="OAE117" s="606"/>
      <c r="OAF117" s="606"/>
      <c r="OAG117" s="607" t="s">
        <v>435</v>
      </c>
      <c r="OAH117" s="608"/>
      <c r="OAI117" s="609"/>
      <c r="OAJ117" s="609"/>
      <c r="OAK117" s="606" t="s">
        <v>1192</v>
      </c>
      <c r="OAL117" s="606"/>
      <c r="OAM117" s="606"/>
      <c r="OAN117" s="606"/>
      <c r="OAO117" s="607" t="s">
        <v>435</v>
      </c>
      <c r="OAP117" s="608"/>
      <c r="OAQ117" s="609"/>
      <c r="OAR117" s="609"/>
      <c r="OAS117" s="606" t="s">
        <v>1192</v>
      </c>
      <c r="OAT117" s="606"/>
      <c r="OAU117" s="606"/>
      <c r="OAV117" s="606"/>
      <c r="OAW117" s="607" t="s">
        <v>435</v>
      </c>
      <c r="OAX117" s="608"/>
      <c r="OAY117" s="609"/>
      <c r="OAZ117" s="609"/>
      <c r="OBA117" s="606" t="s">
        <v>1192</v>
      </c>
      <c r="OBB117" s="606"/>
      <c r="OBC117" s="606"/>
      <c r="OBD117" s="606"/>
      <c r="OBE117" s="607" t="s">
        <v>435</v>
      </c>
      <c r="OBF117" s="608"/>
      <c r="OBG117" s="609"/>
      <c r="OBH117" s="609"/>
      <c r="OBI117" s="606" t="s">
        <v>1192</v>
      </c>
      <c r="OBJ117" s="606"/>
      <c r="OBK117" s="606"/>
      <c r="OBL117" s="606"/>
      <c r="OBM117" s="607" t="s">
        <v>435</v>
      </c>
      <c r="OBN117" s="608"/>
      <c r="OBO117" s="609"/>
      <c r="OBP117" s="609"/>
      <c r="OBQ117" s="606" t="s">
        <v>1192</v>
      </c>
      <c r="OBR117" s="606"/>
      <c r="OBS117" s="606"/>
      <c r="OBT117" s="606"/>
      <c r="OBU117" s="607" t="s">
        <v>435</v>
      </c>
      <c r="OBV117" s="608"/>
      <c r="OBW117" s="609"/>
      <c r="OBX117" s="609"/>
      <c r="OBY117" s="606" t="s">
        <v>1192</v>
      </c>
      <c r="OBZ117" s="606"/>
      <c r="OCA117" s="606"/>
      <c r="OCB117" s="606"/>
      <c r="OCC117" s="607" t="s">
        <v>435</v>
      </c>
      <c r="OCD117" s="608"/>
      <c r="OCE117" s="609"/>
      <c r="OCF117" s="609"/>
      <c r="OCG117" s="606" t="s">
        <v>1192</v>
      </c>
      <c r="OCH117" s="606"/>
      <c r="OCI117" s="606"/>
      <c r="OCJ117" s="606"/>
      <c r="OCK117" s="607" t="s">
        <v>435</v>
      </c>
      <c r="OCL117" s="608"/>
      <c r="OCM117" s="609"/>
      <c r="OCN117" s="609"/>
      <c r="OCO117" s="606" t="s">
        <v>1192</v>
      </c>
      <c r="OCP117" s="606"/>
      <c r="OCQ117" s="606"/>
      <c r="OCR117" s="606"/>
      <c r="OCS117" s="607" t="s">
        <v>435</v>
      </c>
      <c r="OCT117" s="608"/>
      <c r="OCU117" s="609"/>
      <c r="OCV117" s="609"/>
      <c r="OCW117" s="606" t="s">
        <v>1192</v>
      </c>
      <c r="OCX117" s="606"/>
      <c r="OCY117" s="606"/>
      <c r="OCZ117" s="606"/>
      <c r="ODA117" s="607" t="s">
        <v>435</v>
      </c>
      <c r="ODB117" s="608"/>
      <c r="ODC117" s="609"/>
      <c r="ODD117" s="609"/>
      <c r="ODE117" s="606" t="s">
        <v>1192</v>
      </c>
      <c r="ODF117" s="606"/>
      <c r="ODG117" s="606"/>
      <c r="ODH117" s="606"/>
      <c r="ODI117" s="607" t="s">
        <v>435</v>
      </c>
      <c r="ODJ117" s="608"/>
      <c r="ODK117" s="609"/>
      <c r="ODL117" s="609"/>
      <c r="ODM117" s="606" t="s">
        <v>1192</v>
      </c>
      <c r="ODN117" s="606"/>
      <c r="ODO117" s="606"/>
      <c r="ODP117" s="606"/>
      <c r="ODQ117" s="607" t="s">
        <v>435</v>
      </c>
      <c r="ODR117" s="608"/>
      <c r="ODS117" s="609"/>
      <c r="ODT117" s="609"/>
      <c r="ODU117" s="606" t="s">
        <v>1192</v>
      </c>
      <c r="ODV117" s="606"/>
      <c r="ODW117" s="606"/>
      <c r="ODX117" s="606"/>
      <c r="ODY117" s="607" t="s">
        <v>435</v>
      </c>
      <c r="ODZ117" s="608"/>
      <c r="OEA117" s="609"/>
      <c r="OEB117" s="609"/>
      <c r="OEC117" s="606" t="s">
        <v>1192</v>
      </c>
      <c r="OED117" s="606"/>
      <c r="OEE117" s="606"/>
      <c r="OEF117" s="606"/>
      <c r="OEG117" s="607" t="s">
        <v>435</v>
      </c>
      <c r="OEH117" s="608"/>
      <c r="OEI117" s="609"/>
      <c r="OEJ117" s="609"/>
      <c r="OEK117" s="606" t="s">
        <v>1192</v>
      </c>
      <c r="OEL117" s="606"/>
      <c r="OEM117" s="606"/>
      <c r="OEN117" s="606"/>
      <c r="OEO117" s="607" t="s">
        <v>435</v>
      </c>
      <c r="OEP117" s="608"/>
      <c r="OEQ117" s="609"/>
      <c r="OER117" s="609"/>
      <c r="OES117" s="606" t="s">
        <v>1192</v>
      </c>
      <c r="OET117" s="606"/>
      <c r="OEU117" s="606"/>
      <c r="OEV117" s="606"/>
      <c r="OEW117" s="607" t="s">
        <v>435</v>
      </c>
      <c r="OEX117" s="608"/>
      <c r="OEY117" s="609"/>
      <c r="OEZ117" s="609"/>
      <c r="OFA117" s="606" t="s">
        <v>1192</v>
      </c>
      <c r="OFB117" s="606"/>
      <c r="OFC117" s="606"/>
      <c r="OFD117" s="606"/>
      <c r="OFE117" s="607" t="s">
        <v>435</v>
      </c>
      <c r="OFF117" s="608"/>
      <c r="OFG117" s="609"/>
      <c r="OFH117" s="609"/>
      <c r="OFI117" s="606" t="s">
        <v>1192</v>
      </c>
      <c r="OFJ117" s="606"/>
      <c r="OFK117" s="606"/>
      <c r="OFL117" s="606"/>
      <c r="OFM117" s="607" t="s">
        <v>435</v>
      </c>
      <c r="OFN117" s="608"/>
      <c r="OFO117" s="609"/>
      <c r="OFP117" s="609"/>
      <c r="OFQ117" s="606" t="s">
        <v>1192</v>
      </c>
      <c r="OFR117" s="606"/>
      <c r="OFS117" s="606"/>
      <c r="OFT117" s="606"/>
      <c r="OFU117" s="607" t="s">
        <v>435</v>
      </c>
      <c r="OFV117" s="608"/>
      <c r="OFW117" s="609"/>
      <c r="OFX117" s="609"/>
      <c r="OFY117" s="606" t="s">
        <v>1192</v>
      </c>
      <c r="OFZ117" s="606"/>
      <c r="OGA117" s="606"/>
      <c r="OGB117" s="606"/>
      <c r="OGC117" s="607" t="s">
        <v>435</v>
      </c>
      <c r="OGD117" s="608"/>
      <c r="OGE117" s="609"/>
      <c r="OGF117" s="609"/>
      <c r="OGG117" s="606" t="s">
        <v>1192</v>
      </c>
      <c r="OGH117" s="606"/>
      <c r="OGI117" s="606"/>
      <c r="OGJ117" s="606"/>
      <c r="OGK117" s="607" t="s">
        <v>435</v>
      </c>
      <c r="OGL117" s="608"/>
      <c r="OGM117" s="609"/>
      <c r="OGN117" s="609"/>
      <c r="OGO117" s="606" t="s">
        <v>1192</v>
      </c>
      <c r="OGP117" s="606"/>
      <c r="OGQ117" s="606"/>
      <c r="OGR117" s="606"/>
      <c r="OGS117" s="607" t="s">
        <v>435</v>
      </c>
      <c r="OGT117" s="608"/>
      <c r="OGU117" s="609"/>
      <c r="OGV117" s="609"/>
      <c r="OGW117" s="606" t="s">
        <v>1192</v>
      </c>
      <c r="OGX117" s="606"/>
      <c r="OGY117" s="606"/>
      <c r="OGZ117" s="606"/>
      <c r="OHA117" s="607" t="s">
        <v>435</v>
      </c>
      <c r="OHB117" s="608"/>
      <c r="OHC117" s="609"/>
      <c r="OHD117" s="609"/>
      <c r="OHE117" s="606" t="s">
        <v>1192</v>
      </c>
      <c r="OHF117" s="606"/>
      <c r="OHG117" s="606"/>
      <c r="OHH117" s="606"/>
      <c r="OHI117" s="607" t="s">
        <v>435</v>
      </c>
      <c r="OHJ117" s="608"/>
      <c r="OHK117" s="609"/>
      <c r="OHL117" s="609"/>
      <c r="OHM117" s="606" t="s">
        <v>1192</v>
      </c>
      <c r="OHN117" s="606"/>
      <c r="OHO117" s="606"/>
      <c r="OHP117" s="606"/>
      <c r="OHQ117" s="607" t="s">
        <v>435</v>
      </c>
      <c r="OHR117" s="608"/>
      <c r="OHS117" s="609"/>
      <c r="OHT117" s="609"/>
      <c r="OHU117" s="606" t="s">
        <v>1192</v>
      </c>
      <c r="OHV117" s="606"/>
      <c r="OHW117" s="606"/>
      <c r="OHX117" s="606"/>
      <c r="OHY117" s="607" t="s">
        <v>435</v>
      </c>
      <c r="OHZ117" s="608"/>
      <c r="OIA117" s="609"/>
      <c r="OIB117" s="609"/>
      <c r="OIC117" s="606" t="s">
        <v>1192</v>
      </c>
      <c r="OID117" s="606"/>
      <c r="OIE117" s="606"/>
      <c r="OIF117" s="606"/>
      <c r="OIG117" s="607" t="s">
        <v>435</v>
      </c>
      <c r="OIH117" s="608"/>
      <c r="OII117" s="609"/>
      <c r="OIJ117" s="609"/>
      <c r="OIK117" s="606" t="s">
        <v>1192</v>
      </c>
      <c r="OIL117" s="606"/>
      <c r="OIM117" s="606"/>
      <c r="OIN117" s="606"/>
      <c r="OIO117" s="607" t="s">
        <v>435</v>
      </c>
      <c r="OIP117" s="608"/>
      <c r="OIQ117" s="609"/>
      <c r="OIR117" s="609"/>
      <c r="OIS117" s="606" t="s">
        <v>1192</v>
      </c>
      <c r="OIT117" s="606"/>
      <c r="OIU117" s="606"/>
      <c r="OIV117" s="606"/>
      <c r="OIW117" s="607" t="s">
        <v>435</v>
      </c>
      <c r="OIX117" s="608"/>
      <c r="OIY117" s="609"/>
      <c r="OIZ117" s="609"/>
      <c r="OJA117" s="606" t="s">
        <v>1192</v>
      </c>
      <c r="OJB117" s="606"/>
      <c r="OJC117" s="606"/>
      <c r="OJD117" s="606"/>
      <c r="OJE117" s="607" t="s">
        <v>435</v>
      </c>
      <c r="OJF117" s="608"/>
      <c r="OJG117" s="609"/>
      <c r="OJH117" s="609"/>
      <c r="OJI117" s="606" t="s">
        <v>1192</v>
      </c>
      <c r="OJJ117" s="606"/>
      <c r="OJK117" s="606"/>
      <c r="OJL117" s="606"/>
      <c r="OJM117" s="607" t="s">
        <v>435</v>
      </c>
      <c r="OJN117" s="608"/>
      <c r="OJO117" s="609"/>
      <c r="OJP117" s="609"/>
      <c r="OJQ117" s="606" t="s">
        <v>1192</v>
      </c>
      <c r="OJR117" s="606"/>
      <c r="OJS117" s="606"/>
      <c r="OJT117" s="606"/>
      <c r="OJU117" s="607" t="s">
        <v>435</v>
      </c>
      <c r="OJV117" s="608"/>
      <c r="OJW117" s="609"/>
      <c r="OJX117" s="609"/>
      <c r="OJY117" s="606" t="s">
        <v>1192</v>
      </c>
      <c r="OJZ117" s="606"/>
      <c r="OKA117" s="606"/>
      <c r="OKB117" s="606"/>
      <c r="OKC117" s="607" t="s">
        <v>435</v>
      </c>
      <c r="OKD117" s="608"/>
      <c r="OKE117" s="609"/>
      <c r="OKF117" s="609"/>
      <c r="OKG117" s="606" t="s">
        <v>1192</v>
      </c>
      <c r="OKH117" s="606"/>
      <c r="OKI117" s="606"/>
      <c r="OKJ117" s="606"/>
      <c r="OKK117" s="607" t="s">
        <v>435</v>
      </c>
      <c r="OKL117" s="608"/>
      <c r="OKM117" s="609"/>
      <c r="OKN117" s="609"/>
      <c r="OKO117" s="606" t="s">
        <v>1192</v>
      </c>
      <c r="OKP117" s="606"/>
      <c r="OKQ117" s="606"/>
      <c r="OKR117" s="606"/>
      <c r="OKS117" s="607" t="s">
        <v>435</v>
      </c>
      <c r="OKT117" s="608"/>
      <c r="OKU117" s="609"/>
      <c r="OKV117" s="609"/>
      <c r="OKW117" s="606" t="s">
        <v>1192</v>
      </c>
      <c r="OKX117" s="606"/>
      <c r="OKY117" s="606"/>
      <c r="OKZ117" s="606"/>
      <c r="OLA117" s="607" t="s">
        <v>435</v>
      </c>
      <c r="OLB117" s="608"/>
      <c r="OLC117" s="609"/>
      <c r="OLD117" s="609"/>
      <c r="OLE117" s="606" t="s">
        <v>1192</v>
      </c>
      <c r="OLF117" s="606"/>
      <c r="OLG117" s="606"/>
      <c r="OLH117" s="606"/>
      <c r="OLI117" s="607" t="s">
        <v>435</v>
      </c>
      <c r="OLJ117" s="608"/>
      <c r="OLK117" s="609"/>
      <c r="OLL117" s="609"/>
      <c r="OLM117" s="606" t="s">
        <v>1192</v>
      </c>
      <c r="OLN117" s="606"/>
      <c r="OLO117" s="606"/>
      <c r="OLP117" s="606"/>
      <c r="OLQ117" s="607" t="s">
        <v>435</v>
      </c>
      <c r="OLR117" s="608"/>
      <c r="OLS117" s="609"/>
      <c r="OLT117" s="609"/>
      <c r="OLU117" s="606" t="s">
        <v>1192</v>
      </c>
      <c r="OLV117" s="606"/>
      <c r="OLW117" s="606"/>
      <c r="OLX117" s="606"/>
      <c r="OLY117" s="607" t="s">
        <v>435</v>
      </c>
      <c r="OLZ117" s="608"/>
      <c r="OMA117" s="609"/>
      <c r="OMB117" s="609"/>
      <c r="OMC117" s="606" t="s">
        <v>1192</v>
      </c>
      <c r="OMD117" s="606"/>
      <c r="OME117" s="606"/>
      <c r="OMF117" s="606"/>
      <c r="OMG117" s="607" t="s">
        <v>435</v>
      </c>
      <c r="OMH117" s="608"/>
      <c r="OMI117" s="609"/>
      <c r="OMJ117" s="609"/>
      <c r="OMK117" s="606" t="s">
        <v>1192</v>
      </c>
      <c r="OML117" s="606"/>
      <c r="OMM117" s="606"/>
      <c r="OMN117" s="606"/>
      <c r="OMO117" s="607" t="s">
        <v>435</v>
      </c>
      <c r="OMP117" s="608"/>
      <c r="OMQ117" s="609"/>
      <c r="OMR117" s="609"/>
      <c r="OMS117" s="606" t="s">
        <v>1192</v>
      </c>
      <c r="OMT117" s="606"/>
      <c r="OMU117" s="606"/>
      <c r="OMV117" s="606"/>
      <c r="OMW117" s="607" t="s">
        <v>435</v>
      </c>
      <c r="OMX117" s="608"/>
      <c r="OMY117" s="609"/>
      <c r="OMZ117" s="609"/>
      <c r="ONA117" s="606" t="s">
        <v>1192</v>
      </c>
      <c r="ONB117" s="606"/>
      <c r="ONC117" s="606"/>
      <c r="OND117" s="606"/>
      <c r="ONE117" s="607" t="s">
        <v>435</v>
      </c>
      <c r="ONF117" s="608"/>
      <c r="ONG117" s="609"/>
      <c r="ONH117" s="609"/>
      <c r="ONI117" s="606" t="s">
        <v>1192</v>
      </c>
      <c r="ONJ117" s="606"/>
      <c r="ONK117" s="606"/>
      <c r="ONL117" s="606"/>
      <c r="ONM117" s="607" t="s">
        <v>435</v>
      </c>
      <c r="ONN117" s="608"/>
      <c r="ONO117" s="609"/>
      <c r="ONP117" s="609"/>
      <c r="ONQ117" s="606" t="s">
        <v>1192</v>
      </c>
      <c r="ONR117" s="606"/>
      <c r="ONS117" s="606"/>
      <c r="ONT117" s="606"/>
      <c r="ONU117" s="607" t="s">
        <v>435</v>
      </c>
      <c r="ONV117" s="608"/>
      <c r="ONW117" s="609"/>
      <c r="ONX117" s="609"/>
      <c r="ONY117" s="606" t="s">
        <v>1192</v>
      </c>
      <c r="ONZ117" s="606"/>
      <c r="OOA117" s="606"/>
      <c r="OOB117" s="606"/>
      <c r="OOC117" s="607" t="s">
        <v>435</v>
      </c>
      <c r="OOD117" s="608"/>
      <c r="OOE117" s="609"/>
      <c r="OOF117" s="609"/>
      <c r="OOG117" s="606" t="s">
        <v>1192</v>
      </c>
      <c r="OOH117" s="606"/>
      <c r="OOI117" s="606"/>
      <c r="OOJ117" s="606"/>
      <c r="OOK117" s="607" t="s">
        <v>435</v>
      </c>
      <c r="OOL117" s="608"/>
      <c r="OOM117" s="609"/>
      <c r="OON117" s="609"/>
      <c r="OOO117" s="606" t="s">
        <v>1192</v>
      </c>
      <c r="OOP117" s="606"/>
      <c r="OOQ117" s="606"/>
      <c r="OOR117" s="606"/>
      <c r="OOS117" s="607" t="s">
        <v>435</v>
      </c>
      <c r="OOT117" s="608"/>
      <c r="OOU117" s="609"/>
      <c r="OOV117" s="609"/>
      <c r="OOW117" s="606" t="s">
        <v>1192</v>
      </c>
      <c r="OOX117" s="606"/>
      <c r="OOY117" s="606"/>
      <c r="OOZ117" s="606"/>
      <c r="OPA117" s="607" t="s">
        <v>435</v>
      </c>
      <c r="OPB117" s="608"/>
      <c r="OPC117" s="609"/>
      <c r="OPD117" s="609"/>
      <c r="OPE117" s="606" t="s">
        <v>1192</v>
      </c>
      <c r="OPF117" s="606"/>
      <c r="OPG117" s="606"/>
      <c r="OPH117" s="606"/>
      <c r="OPI117" s="607" t="s">
        <v>435</v>
      </c>
      <c r="OPJ117" s="608"/>
      <c r="OPK117" s="609"/>
      <c r="OPL117" s="609"/>
      <c r="OPM117" s="606" t="s">
        <v>1192</v>
      </c>
      <c r="OPN117" s="606"/>
      <c r="OPO117" s="606"/>
      <c r="OPP117" s="606"/>
      <c r="OPQ117" s="607" t="s">
        <v>435</v>
      </c>
      <c r="OPR117" s="608"/>
      <c r="OPS117" s="609"/>
      <c r="OPT117" s="609"/>
      <c r="OPU117" s="606" t="s">
        <v>1192</v>
      </c>
      <c r="OPV117" s="606"/>
      <c r="OPW117" s="606"/>
      <c r="OPX117" s="606"/>
      <c r="OPY117" s="607" t="s">
        <v>435</v>
      </c>
      <c r="OPZ117" s="608"/>
      <c r="OQA117" s="609"/>
      <c r="OQB117" s="609"/>
      <c r="OQC117" s="606" t="s">
        <v>1192</v>
      </c>
      <c r="OQD117" s="606"/>
      <c r="OQE117" s="606"/>
      <c r="OQF117" s="606"/>
      <c r="OQG117" s="607" t="s">
        <v>435</v>
      </c>
      <c r="OQH117" s="608"/>
      <c r="OQI117" s="609"/>
      <c r="OQJ117" s="609"/>
      <c r="OQK117" s="606" t="s">
        <v>1192</v>
      </c>
      <c r="OQL117" s="606"/>
      <c r="OQM117" s="606"/>
      <c r="OQN117" s="606"/>
      <c r="OQO117" s="607" t="s">
        <v>435</v>
      </c>
      <c r="OQP117" s="608"/>
      <c r="OQQ117" s="609"/>
      <c r="OQR117" s="609"/>
      <c r="OQS117" s="606" t="s">
        <v>1192</v>
      </c>
      <c r="OQT117" s="606"/>
      <c r="OQU117" s="606"/>
      <c r="OQV117" s="606"/>
      <c r="OQW117" s="607" t="s">
        <v>435</v>
      </c>
      <c r="OQX117" s="608"/>
      <c r="OQY117" s="609"/>
      <c r="OQZ117" s="609"/>
      <c r="ORA117" s="606" t="s">
        <v>1192</v>
      </c>
      <c r="ORB117" s="606"/>
      <c r="ORC117" s="606"/>
      <c r="ORD117" s="606"/>
      <c r="ORE117" s="607" t="s">
        <v>435</v>
      </c>
      <c r="ORF117" s="608"/>
      <c r="ORG117" s="609"/>
      <c r="ORH117" s="609"/>
      <c r="ORI117" s="606" t="s">
        <v>1192</v>
      </c>
      <c r="ORJ117" s="606"/>
      <c r="ORK117" s="606"/>
      <c r="ORL117" s="606"/>
      <c r="ORM117" s="607" t="s">
        <v>435</v>
      </c>
      <c r="ORN117" s="608"/>
      <c r="ORO117" s="609"/>
      <c r="ORP117" s="609"/>
      <c r="ORQ117" s="606" t="s">
        <v>1192</v>
      </c>
      <c r="ORR117" s="606"/>
      <c r="ORS117" s="606"/>
      <c r="ORT117" s="606"/>
      <c r="ORU117" s="607" t="s">
        <v>435</v>
      </c>
      <c r="ORV117" s="608"/>
      <c r="ORW117" s="609"/>
      <c r="ORX117" s="609"/>
      <c r="ORY117" s="606" t="s">
        <v>1192</v>
      </c>
      <c r="ORZ117" s="606"/>
      <c r="OSA117" s="606"/>
      <c r="OSB117" s="606"/>
      <c r="OSC117" s="607" t="s">
        <v>435</v>
      </c>
      <c r="OSD117" s="608"/>
      <c r="OSE117" s="609"/>
      <c r="OSF117" s="609"/>
      <c r="OSG117" s="606" t="s">
        <v>1192</v>
      </c>
      <c r="OSH117" s="606"/>
      <c r="OSI117" s="606"/>
      <c r="OSJ117" s="606"/>
      <c r="OSK117" s="607" t="s">
        <v>435</v>
      </c>
      <c r="OSL117" s="608"/>
      <c r="OSM117" s="609"/>
      <c r="OSN117" s="609"/>
      <c r="OSO117" s="606" t="s">
        <v>1192</v>
      </c>
      <c r="OSP117" s="606"/>
      <c r="OSQ117" s="606"/>
      <c r="OSR117" s="606"/>
      <c r="OSS117" s="607" t="s">
        <v>435</v>
      </c>
      <c r="OST117" s="608"/>
      <c r="OSU117" s="609"/>
      <c r="OSV117" s="609"/>
      <c r="OSW117" s="606" t="s">
        <v>1192</v>
      </c>
      <c r="OSX117" s="606"/>
      <c r="OSY117" s="606"/>
      <c r="OSZ117" s="606"/>
      <c r="OTA117" s="607" t="s">
        <v>435</v>
      </c>
      <c r="OTB117" s="608"/>
      <c r="OTC117" s="609"/>
      <c r="OTD117" s="609"/>
      <c r="OTE117" s="606" t="s">
        <v>1192</v>
      </c>
      <c r="OTF117" s="606"/>
      <c r="OTG117" s="606"/>
      <c r="OTH117" s="606"/>
      <c r="OTI117" s="607" t="s">
        <v>435</v>
      </c>
      <c r="OTJ117" s="608"/>
      <c r="OTK117" s="609"/>
      <c r="OTL117" s="609"/>
      <c r="OTM117" s="606" t="s">
        <v>1192</v>
      </c>
      <c r="OTN117" s="606"/>
      <c r="OTO117" s="606"/>
      <c r="OTP117" s="606"/>
      <c r="OTQ117" s="607" t="s">
        <v>435</v>
      </c>
      <c r="OTR117" s="608"/>
      <c r="OTS117" s="609"/>
      <c r="OTT117" s="609"/>
      <c r="OTU117" s="606" t="s">
        <v>1192</v>
      </c>
      <c r="OTV117" s="606"/>
      <c r="OTW117" s="606"/>
      <c r="OTX117" s="606"/>
      <c r="OTY117" s="607" t="s">
        <v>435</v>
      </c>
      <c r="OTZ117" s="608"/>
      <c r="OUA117" s="609"/>
      <c r="OUB117" s="609"/>
      <c r="OUC117" s="606" t="s">
        <v>1192</v>
      </c>
      <c r="OUD117" s="606"/>
      <c r="OUE117" s="606"/>
      <c r="OUF117" s="606"/>
      <c r="OUG117" s="607" t="s">
        <v>435</v>
      </c>
      <c r="OUH117" s="608"/>
      <c r="OUI117" s="609"/>
      <c r="OUJ117" s="609"/>
      <c r="OUK117" s="606" t="s">
        <v>1192</v>
      </c>
      <c r="OUL117" s="606"/>
      <c r="OUM117" s="606"/>
      <c r="OUN117" s="606"/>
      <c r="OUO117" s="607" t="s">
        <v>435</v>
      </c>
      <c r="OUP117" s="608"/>
      <c r="OUQ117" s="609"/>
      <c r="OUR117" s="609"/>
      <c r="OUS117" s="606" t="s">
        <v>1192</v>
      </c>
      <c r="OUT117" s="606"/>
      <c r="OUU117" s="606"/>
      <c r="OUV117" s="606"/>
      <c r="OUW117" s="607" t="s">
        <v>435</v>
      </c>
      <c r="OUX117" s="608"/>
      <c r="OUY117" s="609"/>
      <c r="OUZ117" s="609"/>
      <c r="OVA117" s="606" t="s">
        <v>1192</v>
      </c>
      <c r="OVB117" s="606"/>
      <c r="OVC117" s="606"/>
      <c r="OVD117" s="606"/>
      <c r="OVE117" s="607" t="s">
        <v>435</v>
      </c>
      <c r="OVF117" s="608"/>
      <c r="OVG117" s="609"/>
      <c r="OVH117" s="609"/>
      <c r="OVI117" s="606" t="s">
        <v>1192</v>
      </c>
      <c r="OVJ117" s="606"/>
      <c r="OVK117" s="606"/>
      <c r="OVL117" s="606"/>
      <c r="OVM117" s="607" t="s">
        <v>435</v>
      </c>
      <c r="OVN117" s="608"/>
      <c r="OVO117" s="609"/>
      <c r="OVP117" s="609"/>
      <c r="OVQ117" s="606" t="s">
        <v>1192</v>
      </c>
      <c r="OVR117" s="606"/>
      <c r="OVS117" s="606"/>
      <c r="OVT117" s="606"/>
      <c r="OVU117" s="607" t="s">
        <v>435</v>
      </c>
      <c r="OVV117" s="608"/>
      <c r="OVW117" s="609"/>
      <c r="OVX117" s="609"/>
      <c r="OVY117" s="606" t="s">
        <v>1192</v>
      </c>
      <c r="OVZ117" s="606"/>
      <c r="OWA117" s="606"/>
      <c r="OWB117" s="606"/>
      <c r="OWC117" s="607" t="s">
        <v>435</v>
      </c>
      <c r="OWD117" s="608"/>
      <c r="OWE117" s="609"/>
      <c r="OWF117" s="609"/>
      <c r="OWG117" s="606" t="s">
        <v>1192</v>
      </c>
      <c r="OWH117" s="606"/>
      <c r="OWI117" s="606"/>
      <c r="OWJ117" s="606"/>
      <c r="OWK117" s="607" t="s">
        <v>435</v>
      </c>
      <c r="OWL117" s="608"/>
      <c r="OWM117" s="609"/>
      <c r="OWN117" s="609"/>
      <c r="OWO117" s="606" t="s">
        <v>1192</v>
      </c>
      <c r="OWP117" s="606"/>
      <c r="OWQ117" s="606"/>
      <c r="OWR117" s="606"/>
      <c r="OWS117" s="607" t="s">
        <v>435</v>
      </c>
      <c r="OWT117" s="608"/>
      <c r="OWU117" s="609"/>
      <c r="OWV117" s="609"/>
      <c r="OWW117" s="606" t="s">
        <v>1192</v>
      </c>
      <c r="OWX117" s="606"/>
      <c r="OWY117" s="606"/>
      <c r="OWZ117" s="606"/>
      <c r="OXA117" s="607" t="s">
        <v>435</v>
      </c>
      <c r="OXB117" s="608"/>
      <c r="OXC117" s="609"/>
      <c r="OXD117" s="609"/>
      <c r="OXE117" s="606" t="s">
        <v>1192</v>
      </c>
      <c r="OXF117" s="606"/>
      <c r="OXG117" s="606"/>
      <c r="OXH117" s="606"/>
      <c r="OXI117" s="607" t="s">
        <v>435</v>
      </c>
      <c r="OXJ117" s="608"/>
      <c r="OXK117" s="609"/>
      <c r="OXL117" s="609"/>
      <c r="OXM117" s="606" t="s">
        <v>1192</v>
      </c>
      <c r="OXN117" s="606"/>
      <c r="OXO117" s="606"/>
      <c r="OXP117" s="606"/>
      <c r="OXQ117" s="607" t="s">
        <v>435</v>
      </c>
      <c r="OXR117" s="608"/>
      <c r="OXS117" s="609"/>
      <c r="OXT117" s="609"/>
      <c r="OXU117" s="606" t="s">
        <v>1192</v>
      </c>
      <c r="OXV117" s="606"/>
      <c r="OXW117" s="606"/>
      <c r="OXX117" s="606"/>
      <c r="OXY117" s="607" t="s">
        <v>435</v>
      </c>
      <c r="OXZ117" s="608"/>
      <c r="OYA117" s="609"/>
      <c r="OYB117" s="609"/>
      <c r="OYC117" s="606" t="s">
        <v>1192</v>
      </c>
      <c r="OYD117" s="606"/>
      <c r="OYE117" s="606"/>
      <c r="OYF117" s="606"/>
      <c r="OYG117" s="607" t="s">
        <v>435</v>
      </c>
      <c r="OYH117" s="608"/>
      <c r="OYI117" s="609"/>
      <c r="OYJ117" s="609"/>
      <c r="OYK117" s="606" t="s">
        <v>1192</v>
      </c>
      <c r="OYL117" s="606"/>
      <c r="OYM117" s="606"/>
      <c r="OYN117" s="606"/>
      <c r="OYO117" s="607" t="s">
        <v>435</v>
      </c>
      <c r="OYP117" s="608"/>
      <c r="OYQ117" s="609"/>
      <c r="OYR117" s="609"/>
      <c r="OYS117" s="606" t="s">
        <v>1192</v>
      </c>
      <c r="OYT117" s="606"/>
      <c r="OYU117" s="606"/>
      <c r="OYV117" s="606"/>
      <c r="OYW117" s="607" t="s">
        <v>435</v>
      </c>
      <c r="OYX117" s="608"/>
      <c r="OYY117" s="609"/>
      <c r="OYZ117" s="609"/>
      <c r="OZA117" s="606" t="s">
        <v>1192</v>
      </c>
      <c r="OZB117" s="606"/>
      <c r="OZC117" s="606"/>
      <c r="OZD117" s="606"/>
      <c r="OZE117" s="607" t="s">
        <v>435</v>
      </c>
      <c r="OZF117" s="608"/>
      <c r="OZG117" s="609"/>
      <c r="OZH117" s="609"/>
      <c r="OZI117" s="606" t="s">
        <v>1192</v>
      </c>
      <c r="OZJ117" s="606"/>
      <c r="OZK117" s="606"/>
      <c r="OZL117" s="606"/>
      <c r="OZM117" s="607" t="s">
        <v>435</v>
      </c>
      <c r="OZN117" s="608"/>
      <c r="OZO117" s="609"/>
      <c r="OZP117" s="609"/>
      <c r="OZQ117" s="606" t="s">
        <v>1192</v>
      </c>
      <c r="OZR117" s="606"/>
      <c r="OZS117" s="606"/>
      <c r="OZT117" s="606"/>
      <c r="OZU117" s="607" t="s">
        <v>435</v>
      </c>
      <c r="OZV117" s="608"/>
      <c r="OZW117" s="609"/>
      <c r="OZX117" s="609"/>
      <c r="OZY117" s="606" t="s">
        <v>1192</v>
      </c>
      <c r="OZZ117" s="606"/>
      <c r="PAA117" s="606"/>
      <c r="PAB117" s="606"/>
      <c r="PAC117" s="607" t="s">
        <v>435</v>
      </c>
      <c r="PAD117" s="608"/>
      <c r="PAE117" s="609"/>
      <c r="PAF117" s="609"/>
      <c r="PAG117" s="606" t="s">
        <v>1192</v>
      </c>
      <c r="PAH117" s="606"/>
      <c r="PAI117" s="606"/>
      <c r="PAJ117" s="606"/>
      <c r="PAK117" s="607" t="s">
        <v>435</v>
      </c>
      <c r="PAL117" s="608"/>
      <c r="PAM117" s="609"/>
      <c r="PAN117" s="609"/>
      <c r="PAO117" s="606" t="s">
        <v>1192</v>
      </c>
      <c r="PAP117" s="606"/>
      <c r="PAQ117" s="606"/>
      <c r="PAR117" s="606"/>
      <c r="PAS117" s="607" t="s">
        <v>435</v>
      </c>
      <c r="PAT117" s="608"/>
      <c r="PAU117" s="609"/>
      <c r="PAV117" s="609"/>
      <c r="PAW117" s="606" t="s">
        <v>1192</v>
      </c>
      <c r="PAX117" s="606"/>
      <c r="PAY117" s="606"/>
      <c r="PAZ117" s="606"/>
      <c r="PBA117" s="607" t="s">
        <v>435</v>
      </c>
      <c r="PBB117" s="608"/>
      <c r="PBC117" s="609"/>
      <c r="PBD117" s="609"/>
      <c r="PBE117" s="606" t="s">
        <v>1192</v>
      </c>
      <c r="PBF117" s="606"/>
      <c r="PBG117" s="606"/>
      <c r="PBH117" s="606"/>
      <c r="PBI117" s="607" t="s">
        <v>435</v>
      </c>
      <c r="PBJ117" s="608"/>
      <c r="PBK117" s="609"/>
      <c r="PBL117" s="609"/>
      <c r="PBM117" s="606" t="s">
        <v>1192</v>
      </c>
      <c r="PBN117" s="606"/>
      <c r="PBO117" s="606"/>
      <c r="PBP117" s="606"/>
      <c r="PBQ117" s="607" t="s">
        <v>435</v>
      </c>
      <c r="PBR117" s="608"/>
      <c r="PBS117" s="609"/>
      <c r="PBT117" s="609"/>
      <c r="PBU117" s="606" t="s">
        <v>1192</v>
      </c>
      <c r="PBV117" s="606"/>
      <c r="PBW117" s="606"/>
      <c r="PBX117" s="606"/>
      <c r="PBY117" s="607" t="s">
        <v>435</v>
      </c>
      <c r="PBZ117" s="608"/>
      <c r="PCA117" s="609"/>
      <c r="PCB117" s="609"/>
      <c r="PCC117" s="606" t="s">
        <v>1192</v>
      </c>
      <c r="PCD117" s="606"/>
      <c r="PCE117" s="606"/>
      <c r="PCF117" s="606"/>
      <c r="PCG117" s="607" t="s">
        <v>435</v>
      </c>
      <c r="PCH117" s="608"/>
      <c r="PCI117" s="609"/>
      <c r="PCJ117" s="609"/>
      <c r="PCK117" s="606" t="s">
        <v>1192</v>
      </c>
      <c r="PCL117" s="606"/>
      <c r="PCM117" s="606"/>
      <c r="PCN117" s="606"/>
      <c r="PCO117" s="607" t="s">
        <v>435</v>
      </c>
      <c r="PCP117" s="608"/>
      <c r="PCQ117" s="609"/>
      <c r="PCR117" s="609"/>
      <c r="PCS117" s="606" t="s">
        <v>1192</v>
      </c>
      <c r="PCT117" s="606"/>
      <c r="PCU117" s="606"/>
      <c r="PCV117" s="606"/>
      <c r="PCW117" s="607" t="s">
        <v>435</v>
      </c>
      <c r="PCX117" s="608"/>
      <c r="PCY117" s="609"/>
      <c r="PCZ117" s="609"/>
      <c r="PDA117" s="606" t="s">
        <v>1192</v>
      </c>
      <c r="PDB117" s="606"/>
      <c r="PDC117" s="606"/>
      <c r="PDD117" s="606"/>
      <c r="PDE117" s="607" t="s">
        <v>435</v>
      </c>
      <c r="PDF117" s="608"/>
      <c r="PDG117" s="609"/>
      <c r="PDH117" s="609"/>
      <c r="PDI117" s="606" t="s">
        <v>1192</v>
      </c>
      <c r="PDJ117" s="606"/>
      <c r="PDK117" s="606"/>
      <c r="PDL117" s="606"/>
      <c r="PDM117" s="607" t="s">
        <v>435</v>
      </c>
      <c r="PDN117" s="608"/>
      <c r="PDO117" s="609"/>
      <c r="PDP117" s="609"/>
      <c r="PDQ117" s="606" t="s">
        <v>1192</v>
      </c>
      <c r="PDR117" s="606"/>
      <c r="PDS117" s="606"/>
      <c r="PDT117" s="606"/>
      <c r="PDU117" s="607" t="s">
        <v>435</v>
      </c>
      <c r="PDV117" s="608"/>
      <c r="PDW117" s="609"/>
      <c r="PDX117" s="609"/>
      <c r="PDY117" s="606" t="s">
        <v>1192</v>
      </c>
      <c r="PDZ117" s="606"/>
      <c r="PEA117" s="606"/>
      <c r="PEB117" s="606"/>
      <c r="PEC117" s="607" t="s">
        <v>435</v>
      </c>
      <c r="PED117" s="608"/>
      <c r="PEE117" s="609"/>
      <c r="PEF117" s="609"/>
      <c r="PEG117" s="606" t="s">
        <v>1192</v>
      </c>
      <c r="PEH117" s="606"/>
      <c r="PEI117" s="606"/>
      <c r="PEJ117" s="606"/>
      <c r="PEK117" s="607" t="s">
        <v>435</v>
      </c>
      <c r="PEL117" s="608"/>
      <c r="PEM117" s="609"/>
      <c r="PEN117" s="609"/>
      <c r="PEO117" s="606" t="s">
        <v>1192</v>
      </c>
      <c r="PEP117" s="606"/>
      <c r="PEQ117" s="606"/>
      <c r="PER117" s="606"/>
      <c r="PES117" s="607" t="s">
        <v>435</v>
      </c>
      <c r="PET117" s="608"/>
      <c r="PEU117" s="609"/>
      <c r="PEV117" s="609"/>
      <c r="PEW117" s="606" t="s">
        <v>1192</v>
      </c>
      <c r="PEX117" s="606"/>
      <c r="PEY117" s="606"/>
      <c r="PEZ117" s="606"/>
      <c r="PFA117" s="607" t="s">
        <v>435</v>
      </c>
      <c r="PFB117" s="608"/>
      <c r="PFC117" s="609"/>
      <c r="PFD117" s="609"/>
      <c r="PFE117" s="606" t="s">
        <v>1192</v>
      </c>
      <c r="PFF117" s="606"/>
      <c r="PFG117" s="606"/>
      <c r="PFH117" s="606"/>
      <c r="PFI117" s="607" t="s">
        <v>435</v>
      </c>
      <c r="PFJ117" s="608"/>
      <c r="PFK117" s="609"/>
      <c r="PFL117" s="609"/>
      <c r="PFM117" s="606" t="s">
        <v>1192</v>
      </c>
      <c r="PFN117" s="606"/>
      <c r="PFO117" s="606"/>
      <c r="PFP117" s="606"/>
      <c r="PFQ117" s="607" t="s">
        <v>435</v>
      </c>
      <c r="PFR117" s="608"/>
      <c r="PFS117" s="609"/>
      <c r="PFT117" s="609"/>
      <c r="PFU117" s="606" t="s">
        <v>1192</v>
      </c>
      <c r="PFV117" s="606"/>
      <c r="PFW117" s="606"/>
      <c r="PFX117" s="606"/>
      <c r="PFY117" s="607" t="s">
        <v>435</v>
      </c>
      <c r="PFZ117" s="608"/>
      <c r="PGA117" s="609"/>
      <c r="PGB117" s="609"/>
      <c r="PGC117" s="606" t="s">
        <v>1192</v>
      </c>
      <c r="PGD117" s="606"/>
      <c r="PGE117" s="606"/>
      <c r="PGF117" s="606"/>
      <c r="PGG117" s="607" t="s">
        <v>435</v>
      </c>
      <c r="PGH117" s="608"/>
      <c r="PGI117" s="609"/>
      <c r="PGJ117" s="609"/>
      <c r="PGK117" s="606" t="s">
        <v>1192</v>
      </c>
      <c r="PGL117" s="606"/>
      <c r="PGM117" s="606"/>
      <c r="PGN117" s="606"/>
      <c r="PGO117" s="607" t="s">
        <v>435</v>
      </c>
      <c r="PGP117" s="608"/>
      <c r="PGQ117" s="609"/>
      <c r="PGR117" s="609"/>
      <c r="PGS117" s="606" t="s">
        <v>1192</v>
      </c>
      <c r="PGT117" s="606"/>
      <c r="PGU117" s="606"/>
      <c r="PGV117" s="606"/>
      <c r="PGW117" s="607" t="s">
        <v>435</v>
      </c>
      <c r="PGX117" s="608"/>
      <c r="PGY117" s="609"/>
      <c r="PGZ117" s="609"/>
      <c r="PHA117" s="606" t="s">
        <v>1192</v>
      </c>
      <c r="PHB117" s="606"/>
      <c r="PHC117" s="606"/>
      <c r="PHD117" s="606"/>
      <c r="PHE117" s="607" t="s">
        <v>435</v>
      </c>
      <c r="PHF117" s="608"/>
      <c r="PHG117" s="609"/>
      <c r="PHH117" s="609"/>
      <c r="PHI117" s="606" t="s">
        <v>1192</v>
      </c>
      <c r="PHJ117" s="606"/>
      <c r="PHK117" s="606"/>
      <c r="PHL117" s="606"/>
      <c r="PHM117" s="607" t="s">
        <v>435</v>
      </c>
      <c r="PHN117" s="608"/>
      <c r="PHO117" s="609"/>
      <c r="PHP117" s="609"/>
      <c r="PHQ117" s="606" t="s">
        <v>1192</v>
      </c>
      <c r="PHR117" s="606"/>
      <c r="PHS117" s="606"/>
      <c r="PHT117" s="606"/>
      <c r="PHU117" s="607" t="s">
        <v>435</v>
      </c>
      <c r="PHV117" s="608"/>
      <c r="PHW117" s="609"/>
      <c r="PHX117" s="609"/>
      <c r="PHY117" s="606" t="s">
        <v>1192</v>
      </c>
      <c r="PHZ117" s="606"/>
      <c r="PIA117" s="606"/>
      <c r="PIB117" s="606"/>
      <c r="PIC117" s="607" t="s">
        <v>435</v>
      </c>
      <c r="PID117" s="608"/>
      <c r="PIE117" s="609"/>
      <c r="PIF117" s="609"/>
      <c r="PIG117" s="606" t="s">
        <v>1192</v>
      </c>
      <c r="PIH117" s="606"/>
      <c r="PII117" s="606"/>
      <c r="PIJ117" s="606"/>
      <c r="PIK117" s="607" t="s">
        <v>435</v>
      </c>
      <c r="PIL117" s="608"/>
      <c r="PIM117" s="609"/>
      <c r="PIN117" s="609"/>
      <c r="PIO117" s="606" t="s">
        <v>1192</v>
      </c>
      <c r="PIP117" s="606"/>
      <c r="PIQ117" s="606"/>
      <c r="PIR117" s="606"/>
      <c r="PIS117" s="607" t="s">
        <v>435</v>
      </c>
      <c r="PIT117" s="608"/>
      <c r="PIU117" s="609"/>
      <c r="PIV117" s="609"/>
      <c r="PIW117" s="606" t="s">
        <v>1192</v>
      </c>
      <c r="PIX117" s="606"/>
      <c r="PIY117" s="606"/>
      <c r="PIZ117" s="606"/>
      <c r="PJA117" s="607" t="s">
        <v>435</v>
      </c>
      <c r="PJB117" s="608"/>
      <c r="PJC117" s="609"/>
      <c r="PJD117" s="609"/>
      <c r="PJE117" s="606" t="s">
        <v>1192</v>
      </c>
      <c r="PJF117" s="606"/>
      <c r="PJG117" s="606"/>
      <c r="PJH117" s="606"/>
      <c r="PJI117" s="607" t="s">
        <v>435</v>
      </c>
      <c r="PJJ117" s="608"/>
      <c r="PJK117" s="609"/>
      <c r="PJL117" s="609"/>
      <c r="PJM117" s="606" t="s">
        <v>1192</v>
      </c>
      <c r="PJN117" s="606"/>
      <c r="PJO117" s="606"/>
      <c r="PJP117" s="606"/>
      <c r="PJQ117" s="607" t="s">
        <v>435</v>
      </c>
      <c r="PJR117" s="608"/>
      <c r="PJS117" s="609"/>
      <c r="PJT117" s="609"/>
      <c r="PJU117" s="606" t="s">
        <v>1192</v>
      </c>
      <c r="PJV117" s="606"/>
      <c r="PJW117" s="606"/>
      <c r="PJX117" s="606"/>
      <c r="PJY117" s="607" t="s">
        <v>435</v>
      </c>
      <c r="PJZ117" s="608"/>
      <c r="PKA117" s="609"/>
      <c r="PKB117" s="609"/>
      <c r="PKC117" s="606" t="s">
        <v>1192</v>
      </c>
      <c r="PKD117" s="606"/>
      <c r="PKE117" s="606"/>
      <c r="PKF117" s="606"/>
      <c r="PKG117" s="607" t="s">
        <v>435</v>
      </c>
      <c r="PKH117" s="608"/>
      <c r="PKI117" s="609"/>
      <c r="PKJ117" s="609"/>
      <c r="PKK117" s="606" t="s">
        <v>1192</v>
      </c>
      <c r="PKL117" s="606"/>
      <c r="PKM117" s="606"/>
      <c r="PKN117" s="606"/>
      <c r="PKO117" s="607" t="s">
        <v>435</v>
      </c>
      <c r="PKP117" s="608"/>
      <c r="PKQ117" s="609"/>
      <c r="PKR117" s="609"/>
      <c r="PKS117" s="606" t="s">
        <v>1192</v>
      </c>
      <c r="PKT117" s="606"/>
      <c r="PKU117" s="606"/>
      <c r="PKV117" s="606"/>
      <c r="PKW117" s="607" t="s">
        <v>435</v>
      </c>
      <c r="PKX117" s="608"/>
      <c r="PKY117" s="609"/>
      <c r="PKZ117" s="609"/>
      <c r="PLA117" s="606" t="s">
        <v>1192</v>
      </c>
      <c r="PLB117" s="606"/>
      <c r="PLC117" s="606"/>
      <c r="PLD117" s="606"/>
      <c r="PLE117" s="607" t="s">
        <v>435</v>
      </c>
      <c r="PLF117" s="608"/>
      <c r="PLG117" s="609"/>
      <c r="PLH117" s="609"/>
      <c r="PLI117" s="606" t="s">
        <v>1192</v>
      </c>
      <c r="PLJ117" s="606"/>
      <c r="PLK117" s="606"/>
      <c r="PLL117" s="606"/>
      <c r="PLM117" s="607" t="s">
        <v>435</v>
      </c>
      <c r="PLN117" s="608"/>
      <c r="PLO117" s="609"/>
      <c r="PLP117" s="609"/>
      <c r="PLQ117" s="606" t="s">
        <v>1192</v>
      </c>
      <c r="PLR117" s="606"/>
      <c r="PLS117" s="606"/>
      <c r="PLT117" s="606"/>
      <c r="PLU117" s="607" t="s">
        <v>435</v>
      </c>
      <c r="PLV117" s="608"/>
      <c r="PLW117" s="609"/>
      <c r="PLX117" s="609"/>
      <c r="PLY117" s="606" t="s">
        <v>1192</v>
      </c>
      <c r="PLZ117" s="606"/>
      <c r="PMA117" s="606"/>
      <c r="PMB117" s="606"/>
      <c r="PMC117" s="607" t="s">
        <v>435</v>
      </c>
      <c r="PMD117" s="608"/>
      <c r="PME117" s="609"/>
      <c r="PMF117" s="609"/>
      <c r="PMG117" s="606" t="s">
        <v>1192</v>
      </c>
      <c r="PMH117" s="606"/>
      <c r="PMI117" s="606"/>
      <c r="PMJ117" s="606"/>
      <c r="PMK117" s="607" t="s">
        <v>435</v>
      </c>
      <c r="PML117" s="608"/>
      <c r="PMM117" s="609"/>
      <c r="PMN117" s="609"/>
      <c r="PMO117" s="606" t="s">
        <v>1192</v>
      </c>
      <c r="PMP117" s="606"/>
      <c r="PMQ117" s="606"/>
      <c r="PMR117" s="606"/>
      <c r="PMS117" s="607" t="s">
        <v>435</v>
      </c>
      <c r="PMT117" s="608"/>
      <c r="PMU117" s="609"/>
      <c r="PMV117" s="609"/>
      <c r="PMW117" s="606" t="s">
        <v>1192</v>
      </c>
      <c r="PMX117" s="606"/>
      <c r="PMY117" s="606"/>
      <c r="PMZ117" s="606"/>
      <c r="PNA117" s="607" t="s">
        <v>435</v>
      </c>
      <c r="PNB117" s="608"/>
      <c r="PNC117" s="609"/>
      <c r="PND117" s="609"/>
      <c r="PNE117" s="606" t="s">
        <v>1192</v>
      </c>
      <c r="PNF117" s="606"/>
      <c r="PNG117" s="606"/>
      <c r="PNH117" s="606"/>
      <c r="PNI117" s="607" t="s">
        <v>435</v>
      </c>
      <c r="PNJ117" s="608"/>
      <c r="PNK117" s="609"/>
      <c r="PNL117" s="609"/>
      <c r="PNM117" s="606" t="s">
        <v>1192</v>
      </c>
      <c r="PNN117" s="606"/>
      <c r="PNO117" s="606"/>
      <c r="PNP117" s="606"/>
      <c r="PNQ117" s="607" t="s">
        <v>435</v>
      </c>
      <c r="PNR117" s="608"/>
      <c r="PNS117" s="609"/>
      <c r="PNT117" s="609"/>
      <c r="PNU117" s="606" t="s">
        <v>1192</v>
      </c>
      <c r="PNV117" s="606"/>
      <c r="PNW117" s="606"/>
      <c r="PNX117" s="606"/>
      <c r="PNY117" s="607" t="s">
        <v>435</v>
      </c>
      <c r="PNZ117" s="608"/>
      <c r="POA117" s="609"/>
      <c r="POB117" s="609"/>
      <c r="POC117" s="606" t="s">
        <v>1192</v>
      </c>
      <c r="POD117" s="606"/>
      <c r="POE117" s="606"/>
      <c r="POF117" s="606"/>
      <c r="POG117" s="607" t="s">
        <v>435</v>
      </c>
      <c r="POH117" s="608"/>
      <c r="POI117" s="609"/>
      <c r="POJ117" s="609"/>
      <c r="POK117" s="606" t="s">
        <v>1192</v>
      </c>
      <c r="POL117" s="606"/>
      <c r="POM117" s="606"/>
      <c r="PON117" s="606"/>
      <c r="POO117" s="607" t="s">
        <v>435</v>
      </c>
      <c r="POP117" s="608"/>
      <c r="POQ117" s="609"/>
      <c r="POR117" s="609"/>
      <c r="POS117" s="606" t="s">
        <v>1192</v>
      </c>
      <c r="POT117" s="606"/>
      <c r="POU117" s="606"/>
      <c r="POV117" s="606"/>
      <c r="POW117" s="607" t="s">
        <v>435</v>
      </c>
      <c r="POX117" s="608"/>
      <c r="POY117" s="609"/>
      <c r="POZ117" s="609"/>
      <c r="PPA117" s="606" t="s">
        <v>1192</v>
      </c>
      <c r="PPB117" s="606"/>
      <c r="PPC117" s="606"/>
      <c r="PPD117" s="606"/>
      <c r="PPE117" s="607" t="s">
        <v>435</v>
      </c>
      <c r="PPF117" s="608"/>
      <c r="PPG117" s="609"/>
      <c r="PPH117" s="609"/>
      <c r="PPI117" s="606" t="s">
        <v>1192</v>
      </c>
      <c r="PPJ117" s="606"/>
      <c r="PPK117" s="606"/>
      <c r="PPL117" s="606"/>
      <c r="PPM117" s="607" t="s">
        <v>435</v>
      </c>
      <c r="PPN117" s="608"/>
      <c r="PPO117" s="609"/>
      <c r="PPP117" s="609"/>
      <c r="PPQ117" s="606" t="s">
        <v>1192</v>
      </c>
      <c r="PPR117" s="606"/>
      <c r="PPS117" s="606"/>
      <c r="PPT117" s="606"/>
      <c r="PPU117" s="607" t="s">
        <v>435</v>
      </c>
      <c r="PPV117" s="608"/>
      <c r="PPW117" s="609"/>
      <c r="PPX117" s="609"/>
      <c r="PPY117" s="606" t="s">
        <v>1192</v>
      </c>
      <c r="PPZ117" s="606"/>
      <c r="PQA117" s="606"/>
      <c r="PQB117" s="606"/>
      <c r="PQC117" s="607" t="s">
        <v>435</v>
      </c>
      <c r="PQD117" s="608"/>
      <c r="PQE117" s="609"/>
      <c r="PQF117" s="609"/>
      <c r="PQG117" s="606" t="s">
        <v>1192</v>
      </c>
      <c r="PQH117" s="606"/>
      <c r="PQI117" s="606"/>
      <c r="PQJ117" s="606"/>
      <c r="PQK117" s="607" t="s">
        <v>435</v>
      </c>
      <c r="PQL117" s="608"/>
      <c r="PQM117" s="609"/>
      <c r="PQN117" s="609"/>
      <c r="PQO117" s="606" t="s">
        <v>1192</v>
      </c>
      <c r="PQP117" s="606"/>
      <c r="PQQ117" s="606"/>
      <c r="PQR117" s="606"/>
      <c r="PQS117" s="607" t="s">
        <v>435</v>
      </c>
      <c r="PQT117" s="608"/>
      <c r="PQU117" s="609"/>
      <c r="PQV117" s="609"/>
      <c r="PQW117" s="606" t="s">
        <v>1192</v>
      </c>
      <c r="PQX117" s="606"/>
      <c r="PQY117" s="606"/>
      <c r="PQZ117" s="606"/>
      <c r="PRA117" s="607" t="s">
        <v>435</v>
      </c>
      <c r="PRB117" s="608"/>
      <c r="PRC117" s="609"/>
      <c r="PRD117" s="609"/>
      <c r="PRE117" s="606" t="s">
        <v>1192</v>
      </c>
      <c r="PRF117" s="606"/>
      <c r="PRG117" s="606"/>
      <c r="PRH117" s="606"/>
      <c r="PRI117" s="607" t="s">
        <v>435</v>
      </c>
      <c r="PRJ117" s="608"/>
      <c r="PRK117" s="609"/>
      <c r="PRL117" s="609"/>
      <c r="PRM117" s="606" t="s">
        <v>1192</v>
      </c>
      <c r="PRN117" s="606"/>
      <c r="PRO117" s="606"/>
      <c r="PRP117" s="606"/>
      <c r="PRQ117" s="607" t="s">
        <v>435</v>
      </c>
      <c r="PRR117" s="608"/>
      <c r="PRS117" s="609"/>
      <c r="PRT117" s="609"/>
      <c r="PRU117" s="606" t="s">
        <v>1192</v>
      </c>
      <c r="PRV117" s="606"/>
      <c r="PRW117" s="606"/>
      <c r="PRX117" s="606"/>
      <c r="PRY117" s="607" t="s">
        <v>435</v>
      </c>
      <c r="PRZ117" s="608"/>
      <c r="PSA117" s="609"/>
      <c r="PSB117" s="609"/>
      <c r="PSC117" s="606" t="s">
        <v>1192</v>
      </c>
      <c r="PSD117" s="606"/>
      <c r="PSE117" s="606"/>
      <c r="PSF117" s="606"/>
      <c r="PSG117" s="607" t="s">
        <v>435</v>
      </c>
      <c r="PSH117" s="608"/>
      <c r="PSI117" s="609"/>
      <c r="PSJ117" s="609"/>
      <c r="PSK117" s="606" t="s">
        <v>1192</v>
      </c>
      <c r="PSL117" s="606"/>
      <c r="PSM117" s="606"/>
      <c r="PSN117" s="606"/>
      <c r="PSO117" s="607" t="s">
        <v>435</v>
      </c>
      <c r="PSP117" s="608"/>
      <c r="PSQ117" s="609"/>
      <c r="PSR117" s="609"/>
      <c r="PSS117" s="606" t="s">
        <v>1192</v>
      </c>
      <c r="PST117" s="606"/>
      <c r="PSU117" s="606"/>
      <c r="PSV117" s="606"/>
      <c r="PSW117" s="607" t="s">
        <v>435</v>
      </c>
      <c r="PSX117" s="608"/>
      <c r="PSY117" s="609"/>
      <c r="PSZ117" s="609"/>
      <c r="PTA117" s="606" t="s">
        <v>1192</v>
      </c>
      <c r="PTB117" s="606"/>
      <c r="PTC117" s="606"/>
      <c r="PTD117" s="606"/>
      <c r="PTE117" s="607" t="s">
        <v>435</v>
      </c>
      <c r="PTF117" s="608"/>
      <c r="PTG117" s="609"/>
      <c r="PTH117" s="609"/>
      <c r="PTI117" s="606" t="s">
        <v>1192</v>
      </c>
      <c r="PTJ117" s="606"/>
      <c r="PTK117" s="606"/>
      <c r="PTL117" s="606"/>
      <c r="PTM117" s="607" t="s">
        <v>435</v>
      </c>
      <c r="PTN117" s="608"/>
      <c r="PTO117" s="609"/>
      <c r="PTP117" s="609"/>
      <c r="PTQ117" s="606" t="s">
        <v>1192</v>
      </c>
      <c r="PTR117" s="606"/>
      <c r="PTS117" s="606"/>
      <c r="PTT117" s="606"/>
      <c r="PTU117" s="607" t="s">
        <v>435</v>
      </c>
      <c r="PTV117" s="608"/>
      <c r="PTW117" s="609"/>
      <c r="PTX117" s="609"/>
      <c r="PTY117" s="606" t="s">
        <v>1192</v>
      </c>
      <c r="PTZ117" s="606"/>
      <c r="PUA117" s="606"/>
      <c r="PUB117" s="606"/>
      <c r="PUC117" s="607" t="s">
        <v>435</v>
      </c>
      <c r="PUD117" s="608"/>
      <c r="PUE117" s="609"/>
      <c r="PUF117" s="609"/>
      <c r="PUG117" s="606" t="s">
        <v>1192</v>
      </c>
      <c r="PUH117" s="606"/>
      <c r="PUI117" s="606"/>
      <c r="PUJ117" s="606"/>
      <c r="PUK117" s="607" t="s">
        <v>435</v>
      </c>
      <c r="PUL117" s="608"/>
      <c r="PUM117" s="609"/>
      <c r="PUN117" s="609"/>
      <c r="PUO117" s="606" t="s">
        <v>1192</v>
      </c>
      <c r="PUP117" s="606"/>
      <c r="PUQ117" s="606"/>
      <c r="PUR117" s="606"/>
      <c r="PUS117" s="607" t="s">
        <v>435</v>
      </c>
      <c r="PUT117" s="608"/>
      <c r="PUU117" s="609"/>
      <c r="PUV117" s="609"/>
      <c r="PUW117" s="606" t="s">
        <v>1192</v>
      </c>
      <c r="PUX117" s="606"/>
      <c r="PUY117" s="606"/>
      <c r="PUZ117" s="606"/>
      <c r="PVA117" s="607" t="s">
        <v>435</v>
      </c>
      <c r="PVB117" s="608"/>
      <c r="PVC117" s="609"/>
      <c r="PVD117" s="609"/>
      <c r="PVE117" s="606" t="s">
        <v>1192</v>
      </c>
      <c r="PVF117" s="606"/>
      <c r="PVG117" s="606"/>
      <c r="PVH117" s="606"/>
      <c r="PVI117" s="607" t="s">
        <v>435</v>
      </c>
      <c r="PVJ117" s="608"/>
      <c r="PVK117" s="609"/>
      <c r="PVL117" s="609"/>
      <c r="PVM117" s="606" t="s">
        <v>1192</v>
      </c>
      <c r="PVN117" s="606"/>
      <c r="PVO117" s="606"/>
      <c r="PVP117" s="606"/>
      <c r="PVQ117" s="607" t="s">
        <v>435</v>
      </c>
      <c r="PVR117" s="608"/>
      <c r="PVS117" s="609"/>
      <c r="PVT117" s="609"/>
      <c r="PVU117" s="606" t="s">
        <v>1192</v>
      </c>
      <c r="PVV117" s="606"/>
      <c r="PVW117" s="606"/>
      <c r="PVX117" s="606"/>
      <c r="PVY117" s="607" t="s">
        <v>435</v>
      </c>
      <c r="PVZ117" s="608"/>
      <c r="PWA117" s="609"/>
      <c r="PWB117" s="609"/>
      <c r="PWC117" s="606" t="s">
        <v>1192</v>
      </c>
      <c r="PWD117" s="606"/>
      <c r="PWE117" s="606"/>
      <c r="PWF117" s="606"/>
      <c r="PWG117" s="607" t="s">
        <v>435</v>
      </c>
      <c r="PWH117" s="608"/>
      <c r="PWI117" s="609"/>
      <c r="PWJ117" s="609"/>
      <c r="PWK117" s="606" t="s">
        <v>1192</v>
      </c>
      <c r="PWL117" s="606"/>
      <c r="PWM117" s="606"/>
      <c r="PWN117" s="606"/>
      <c r="PWO117" s="607" t="s">
        <v>435</v>
      </c>
      <c r="PWP117" s="608"/>
      <c r="PWQ117" s="609"/>
      <c r="PWR117" s="609"/>
      <c r="PWS117" s="606" t="s">
        <v>1192</v>
      </c>
      <c r="PWT117" s="606"/>
      <c r="PWU117" s="606"/>
      <c r="PWV117" s="606"/>
      <c r="PWW117" s="607" t="s">
        <v>435</v>
      </c>
      <c r="PWX117" s="608"/>
      <c r="PWY117" s="609"/>
      <c r="PWZ117" s="609"/>
      <c r="PXA117" s="606" t="s">
        <v>1192</v>
      </c>
      <c r="PXB117" s="606"/>
      <c r="PXC117" s="606"/>
      <c r="PXD117" s="606"/>
      <c r="PXE117" s="607" t="s">
        <v>435</v>
      </c>
      <c r="PXF117" s="608"/>
      <c r="PXG117" s="609"/>
      <c r="PXH117" s="609"/>
      <c r="PXI117" s="606" t="s">
        <v>1192</v>
      </c>
      <c r="PXJ117" s="606"/>
      <c r="PXK117" s="606"/>
      <c r="PXL117" s="606"/>
      <c r="PXM117" s="607" t="s">
        <v>435</v>
      </c>
      <c r="PXN117" s="608"/>
      <c r="PXO117" s="609"/>
      <c r="PXP117" s="609"/>
      <c r="PXQ117" s="606" t="s">
        <v>1192</v>
      </c>
      <c r="PXR117" s="606"/>
      <c r="PXS117" s="606"/>
      <c r="PXT117" s="606"/>
      <c r="PXU117" s="607" t="s">
        <v>435</v>
      </c>
      <c r="PXV117" s="608"/>
      <c r="PXW117" s="609"/>
      <c r="PXX117" s="609"/>
      <c r="PXY117" s="606" t="s">
        <v>1192</v>
      </c>
      <c r="PXZ117" s="606"/>
      <c r="PYA117" s="606"/>
      <c r="PYB117" s="606"/>
      <c r="PYC117" s="607" t="s">
        <v>435</v>
      </c>
      <c r="PYD117" s="608"/>
      <c r="PYE117" s="609"/>
      <c r="PYF117" s="609"/>
      <c r="PYG117" s="606" t="s">
        <v>1192</v>
      </c>
      <c r="PYH117" s="606"/>
      <c r="PYI117" s="606"/>
      <c r="PYJ117" s="606"/>
      <c r="PYK117" s="607" t="s">
        <v>435</v>
      </c>
      <c r="PYL117" s="608"/>
      <c r="PYM117" s="609"/>
      <c r="PYN117" s="609"/>
      <c r="PYO117" s="606" t="s">
        <v>1192</v>
      </c>
      <c r="PYP117" s="606"/>
      <c r="PYQ117" s="606"/>
      <c r="PYR117" s="606"/>
      <c r="PYS117" s="607" t="s">
        <v>435</v>
      </c>
      <c r="PYT117" s="608"/>
      <c r="PYU117" s="609"/>
      <c r="PYV117" s="609"/>
      <c r="PYW117" s="606" t="s">
        <v>1192</v>
      </c>
      <c r="PYX117" s="606"/>
      <c r="PYY117" s="606"/>
      <c r="PYZ117" s="606"/>
      <c r="PZA117" s="607" t="s">
        <v>435</v>
      </c>
      <c r="PZB117" s="608"/>
      <c r="PZC117" s="609"/>
      <c r="PZD117" s="609"/>
      <c r="PZE117" s="606" t="s">
        <v>1192</v>
      </c>
      <c r="PZF117" s="606"/>
      <c r="PZG117" s="606"/>
      <c r="PZH117" s="606"/>
      <c r="PZI117" s="607" t="s">
        <v>435</v>
      </c>
      <c r="PZJ117" s="608"/>
      <c r="PZK117" s="609"/>
      <c r="PZL117" s="609"/>
      <c r="PZM117" s="606" t="s">
        <v>1192</v>
      </c>
      <c r="PZN117" s="606"/>
      <c r="PZO117" s="606"/>
      <c r="PZP117" s="606"/>
      <c r="PZQ117" s="607" t="s">
        <v>435</v>
      </c>
      <c r="PZR117" s="608"/>
      <c r="PZS117" s="609"/>
      <c r="PZT117" s="609"/>
      <c r="PZU117" s="606" t="s">
        <v>1192</v>
      </c>
      <c r="PZV117" s="606"/>
      <c r="PZW117" s="606"/>
      <c r="PZX117" s="606"/>
      <c r="PZY117" s="607" t="s">
        <v>435</v>
      </c>
      <c r="PZZ117" s="608"/>
      <c r="QAA117" s="609"/>
      <c r="QAB117" s="609"/>
      <c r="QAC117" s="606" t="s">
        <v>1192</v>
      </c>
      <c r="QAD117" s="606"/>
      <c r="QAE117" s="606"/>
      <c r="QAF117" s="606"/>
      <c r="QAG117" s="607" t="s">
        <v>435</v>
      </c>
      <c r="QAH117" s="608"/>
      <c r="QAI117" s="609"/>
      <c r="QAJ117" s="609"/>
      <c r="QAK117" s="606" t="s">
        <v>1192</v>
      </c>
      <c r="QAL117" s="606"/>
      <c r="QAM117" s="606"/>
      <c r="QAN117" s="606"/>
      <c r="QAO117" s="607" t="s">
        <v>435</v>
      </c>
      <c r="QAP117" s="608"/>
      <c r="QAQ117" s="609"/>
      <c r="QAR117" s="609"/>
      <c r="QAS117" s="606" t="s">
        <v>1192</v>
      </c>
      <c r="QAT117" s="606"/>
      <c r="QAU117" s="606"/>
      <c r="QAV117" s="606"/>
      <c r="QAW117" s="607" t="s">
        <v>435</v>
      </c>
      <c r="QAX117" s="608"/>
      <c r="QAY117" s="609"/>
      <c r="QAZ117" s="609"/>
      <c r="QBA117" s="606" t="s">
        <v>1192</v>
      </c>
      <c r="QBB117" s="606"/>
      <c r="QBC117" s="606"/>
      <c r="QBD117" s="606"/>
      <c r="QBE117" s="607" t="s">
        <v>435</v>
      </c>
      <c r="QBF117" s="608"/>
      <c r="QBG117" s="609"/>
      <c r="QBH117" s="609"/>
      <c r="QBI117" s="606" t="s">
        <v>1192</v>
      </c>
      <c r="QBJ117" s="606"/>
      <c r="QBK117" s="606"/>
      <c r="QBL117" s="606"/>
      <c r="QBM117" s="607" t="s">
        <v>435</v>
      </c>
      <c r="QBN117" s="608"/>
      <c r="QBO117" s="609"/>
      <c r="QBP117" s="609"/>
      <c r="QBQ117" s="606" t="s">
        <v>1192</v>
      </c>
      <c r="QBR117" s="606"/>
      <c r="QBS117" s="606"/>
      <c r="QBT117" s="606"/>
      <c r="QBU117" s="607" t="s">
        <v>435</v>
      </c>
      <c r="QBV117" s="608"/>
      <c r="QBW117" s="609"/>
      <c r="QBX117" s="609"/>
      <c r="QBY117" s="606" t="s">
        <v>1192</v>
      </c>
      <c r="QBZ117" s="606"/>
      <c r="QCA117" s="606"/>
      <c r="QCB117" s="606"/>
      <c r="QCC117" s="607" t="s">
        <v>435</v>
      </c>
      <c r="QCD117" s="608"/>
      <c r="QCE117" s="609"/>
      <c r="QCF117" s="609"/>
      <c r="QCG117" s="606" t="s">
        <v>1192</v>
      </c>
      <c r="QCH117" s="606"/>
      <c r="QCI117" s="606"/>
      <c r="QCJ117" s="606"/>
      <c r="QCK117" s="607" t="s">
        <v>435</v>
      </c>
      <c r="QCL117" s="608"/>
      <c r="QCM117" s="609"/>
      <c r="QCN117" s="609"/>
      <c r="QCO117" s="606" t="s">
        <v>1192</v>
      </c>
      <c r="QCP117" s="606"/>
      <c r="QCQ117" s="606"/>
      <c r="QCR117" s="606"/>
      <c r="QCS117" s="607" t="s">
        <v>435</v>
      </c>
      <c r="QCT117" s="608"/>
      <c r="QCU117" s="609"/>
      <c r="QCV117" s="609"/>
      <c r="QCW117" s="606" t="s">
        <v>1192</v>
      </c>
      <c r="QCX117" s="606"/>
      <c r="QCY117" s="606"/>
      <c r="QCZ117" s="606"/>
      <c r="QDA117" s="607" t="s">
        <v>435</v>
      </c>
      <c r="QDB117" s="608"/>
      <c r="QDC117" s="609"/>
      <c r="QDD117" s="609"/>
      <c r="QDE117" s="606" t="s">
        <v>1192</v>
      </c>
      <c r="QDF117" s="606"/>
      <c r="QDG117" s="606"/>
      <c r="QDH117" s="606"/>
      <c r="QDI117" s="607" t="s">
        <v>435</v>
      </c>
      <c r="QDJ117" s="608"/>
      <c r="QDK117" s="609"/>
      <c r="QDL117" s="609"/>
      <c r="QDM117" s="606" t="s">
        <v>1192</v>
      </c>
      <c r="QDN117" s="606"/>
      <c r="QDO117" s="606"/>
      <c r="QDP117" s="606"/>
      <c r="QDQ117" s="607" t="s">
        <v>435</v>
      </c>
      <c r="QDR117" s="608"/>
      <c r="QDS117" s="609"/>
      <c r="QDT117" s="609"/>
      <c r="QDU117" s="606" t="s">
        <v>1192</v>
      </c>
      <c r="QDV117" s="606"/>
      <c r="QDW117" s="606"/>
      <c r="QDX117" s="606"/>
      <c r="QDY117" s="607" t="s">
        <v>435</v>
      </c>
      <c r="QDZ117" s="608"/>
      <c r="QEA117" s="609"/>
      <c r="QEB117" s="609"/>
      <c r="QEC117" s="606" t="s">
        <v>1192</v>
      </c>
      <c r="QED117" s="606"/>
      <c r="QEE117" s="606"/>
      <c r="QEF117" s="606"/>
      <c r="QEG117" s="607" t="s">
        <v>435</v>
      </c>
      <c r="QEH117" s="608"/>
      <c r="QEI117" s="609"/>
      <c r="QEJ117" s="609"/>
      <c r="QEK117" s="606" t="s">
        <v>1192</v>
      </c>
      <c r="QEL117" s="606"/>
      <c r="QEM117" s="606"/>
      <c r="QEN117" s="606"/>
      <c r="QEO117" s="607" t="s">
        <v>435</v>
      </c>
      <c r="QEP117" s="608"/>
      <c r="QEQ117" s="609"/>
      <c r="QER117" s="609"/>
      <c r="QES117" s="606" t="s">
        <v>1192</v>
      </c>
      <c r="QET117" s="606"/>
      <c r="QEU117" s="606"/>
      <c r="QEV117" s="606"/>
      <c r="QEW117" s="607" t="s">
        <v>435</v>
      </c>
      <c r="QEX117" s="608"/>
      <c r="QEY117" s="609"/>
      <c r="QEZ117" s="609"/>
      <c r="QFA117" s="606" t="s">
        <v>1192</v>
      </c>
      <c r="QFB117" s="606"/>
      <c r="QFC117" s="606"/>
      <c r="QFD117" s="606"/>
      <c r="QFE117" s="607" t="s">
        <v>435</v>
      </c>
      <c r="QFF117" s="608"/>
      <c r="QFG117" s="609"/>
      <c r="QFH117" s="609"/>
      <c r="QFI117" s="606" t="s">
        <v>1192</v>
      </c>
      <c r="QFJ117" s="606"/>
      <c r="QFK117" s="606"/>
      <c r="QFL117" s="606"/>
      <c r="QFM117" s="607" t="s">
        <v>435</v>
      </c>
      <c r="QFN117" s="608"/>
      <c r="QFO117" s="609"/>
      <c r="QFP117" s="609"/>
      <c r="QFQ117" s="606" t="s">
        <v>1192</v>
      </c>
      <c r="QFR117" s="606"/>
      <c r="QFS117" s="606"/>
      <c r="QFT117" s="606"/>
      <c r="QFU117" s="607" t="s">
        <v>435</v>
      </c>
      <c r="QFV117" s="608"/>
      <c r="QFW117" s="609"/>
      <c r="QFX117" s="609"/>
      <c r="QFY117" s="606" t="s">
        <v>1192</v>
      </c>
      <c r="QFZ117" s="606"/>
      <c r="QGA117" s="606"/>
      <c r="QGB117" s="606"/>
      <c r="QGC117" s="607" t="s">
        <v>435</v>
      </c>
      <c r="QGD117" s="608"/>
      <c r="QGE117" s="609"/>
      <c r="QGF117" s="609"/>
      <c r="QGG117" s="606" t="s">
        <v>1192</v>
      </c>
      <c r="QGH117" s="606"/>
      <c r="QGI117" s="606"/>
      <c r="QGJ117" s="606"/>
      <c r="QGK117" s="607" t="s">
        <v>435</v>
      </c>
      <c r="QGL117" s="608"/>
      <c r="QGM117" s="609"/>
      <c r="QGN117" s="609"/>
      <c r="QGO117" s="606" t="s">
        <v>1192</v>
      </c>
      <c r="QGP117" s="606"/>
      <c r="QGQ117" s="606"/>
      <c r="QGR117" s="606"/>
      <c r="QGS117" s="607" t="s">
        <v>435</v>
      </c>
      <c r="QGT117" s="608"/>
      <c r="QGU117" s="609"/>
      <c r="QGV117" s="609"/>
      <c r="QGW117" s="606" t="s">
        <v>1192</v>
      </c>
      <c r="QGX117" s="606"/>
      <c r="QGY117" s="606"/>
      <c r="QGZ117" s="606"/>
      <c r="QHA117" s="607" t="s">
        <v>435</v>
      </c>
      <c r="QHB117" s="608"/>
      <c r="QHC117" s="609"/>
      <c r="QHD117" s="609"/>
      <c r="QHE117" s="606" t="s">
        <v>1192</v>
      </c>
      <c r="QHF117" s="606"/>
      <c r="QHG117" s="606"/>
      <c r="QHH117" s="606"/>
      <c r="QHI117" s="607" t="s">
        <v>435</v>
      </c>
      <c r="QHJ117" s="608"/>
      <c r="QHK117" s="609"/>
      <c r="QHL117" s="609"/>
      <c r="QHM117" s="606" t="s">
        <v>1192</v>
      </c>
      <c r="QHN117" s="606"/>
      <c r="QHO117" s="606"/>
      <c r="QHP117" s="606"/>
      <c r="QHQ117" s="607" t="s">
        <v>435</v>
      </c>
      <c r="QHR117" s="608"/>
      <c r="QHS117" s="609"/>
      <c r="QHT117" s="609"/>
      <c r="QHU117" s="606" t="s">
        <v>1192</v>
      </c>
      <c r="QHV117" s="606"/>
      <c r="QHW117" s="606"/>
      <c r="QHX117" s="606"/>
      <c r="QHY117" s="607" t="s">
        <v>435</v>
      </c>
      <c r="QHZ117" s="608"/>
      <c r="QIA117" s="609"/>
      <c r="QIB117" s="609"/>
      <c r="QIC117" s="606" t="s">
        <v>1192</v>
      </c>
      <c r="QID117" s="606"/>
      <c r="QIE117" s="606"/>
      <c r="QIF117" s="606"/>
      <c r="QIG117" s="607" t="s">
        <v>435</v>
      </c>
      <c r="QIH117" s="608"/>
      <c r="QII117" s="609"/>
      <c r="QIJ117" s="609"/>
      <c r="QIK117" s="606" t="s">
        <v>1192</v>
      </c>
      <c r="QIL117" s="606"/>
      <c r="QIM117" s="606"/>
      <c r="QIN117" s="606"/>
      <c r="QIO117" s="607" t="s">
        <v>435</v>
      </c>
      <c r="QIP117" s="608"/>
      <c r="QIQ117" s="609"/>
      <c r="QIR117" s="609"/>
      <c r="QIS117" s="606" t="s">
        <v>1192</v>
      </c>
      <c r="QIT117" s="606"/>
      <c r="QIU117" s="606"/>
      <c r="QIV117" s="606"/>
      <c r="QIW117" s="607" t="s">
        <v>435</v>
      </c>
      <c r="QIX117" s="608"/>
      <c r="QIY117" s="609"/>
      <c r="QIZ117" s="609"/>
      <c r="QJA117" s="606" t="s">
        <v>1192</v>
      </c>
      <c r="QJB117" s="606"/>
      <c r="QJC117" s="606"/>
      <c r="QJD117" s="606"/>
      <c r="QJE117" s="607" t="s">
        <v>435</v>
      </c>
      <c r="QJF117" s="608"/>
      <c r="QJG117" s="609"/>
      <c r="QJH117" s="609"/>
      <c r="QJI117" s="606" t="s">
        <v>1192</v>
      </c>
      <c r="QJJ117" s="606"/>
      <c r="QJK117" s="606"/>
      <c r="QJL117" s="606"/>
      <c r="QJM117" s="607" t="s">
        <v>435</v>
      </c>
      <c r="QJN117" s="608"/>
      <c r="QJO117" s="609"/>
      <c r="QJP117" s="609"/>
      <c r="QJQ117" s="606" t="s">
        <v>1192</v>
      </c>
      <c r="QJR117" s="606"/>
      <c r="QJS117" s="606"/>
      <c r="QJT117" s="606"/>
      <c r="QJU117" s="607" t="s">
        <v>435</v>
      </c>
      <c r="QJV117" s="608"/>
      <c r="QJW117" s="609"/>
      <c r="QJX117" s="609"/>
      <c r="QJY117" s="606" t="s">
        <v>1192</v>
      </c>
      <c r="QJZ117" s="606"/>
      <c r="QKA117" s="606"/>
      <c r="QKB117" s="606"/>
      <c r="QKC117" s="607" t="s">
        <v>435</v>
      </c>
      <c r="QKD117" s="608"/>
      <c r="QKE117" s="609"/>
      <c r="QKF117" s="609"/>
      <c r="QKG117" s="606" t="s">
        <v>1192</v>
      </c>
      <c r="QKH117" s="606"/>
      <c r="QKI117" s="606"/>
      <c r="QKJ117" s="606"/>
      <c r="QKK117" s="607" t="s">
        <v>435</v>
      </c>
      <c r="QKL117" s="608"/>
      <c r="QKM117" s="609"/>
      <c r="QKN117" s="609"/>
      <c r="QKO117" s="606" t="s">
        <v>1192</v>
      </c>
      <c r="QKP117" s="606"/>
      <c r="QKQ117" s="606"/>
      <c r="QKR117" s="606"/>
      <c r="QKS117" s="607" t="s">
        <v>435</v>
      </c>
      <c r="QKT117" s="608"/>
      <c r="QKU117" s="609"/>
      <c r="QKV117" s="609"/>
      <c r="QKW117" s="606" t="s">
        <v>1192</v>
      </c>
      <c r="QKX117" s="606"/>
      <c r="QKY117" s="606"/>
      <c r="QKZ117" s="606"/>
      <c r="QLA117" s="607" t="s">
        <v>435</v>
      </c>
      <c r="QLB117" s="608"/>
      <c r="QLC117" s="609"/>
      <c r="QLD117" s="609"/>
      <c r="QLE117" s="606" t="s">
        <v>1192</v>
      </c>
      <c r="QLF117" s="606"/>
      <c r="QLG117" s="606"/>
      <c r="QLH117" s="606"/>
      <c r="QLI117" s="607" t="s">
        <v>435</v>
      </c>
      <c r="QLJ117" s="608"/>
      <c r="QLK117" s="609"/>
      <c r="QLL117" s="609"/>
      <c r="QLM117" s="606" t="s">
        <v>1192</v>
      </c>
      <c r="QLN117" s="606"/>
      <c r="QLO117" s="606"/>
      <c r="QLP117" s="606"/>
      <c r="QLQ117" s="607" t="s">
        <v>435</v>
      </c>
      <c r="QLR117" s="608"/>
      <c r="QLS117" s="609"/>
      <c r="QLT117" s="609"/>
      <c r="QLU117" s="606" t="s">
        <v>1192</v>
      </c>
      <c r="QLV117" s="606"/>
      <c r="QLW117" s="606"/>
      <c r="QLX117" s="606"/>
      <c r="QLY117" s="607" t="s">
        <v>435</v>
      </c>
      <c r="QLZ117" s="608"/>
      <c r="QMA117" s="609"/>
      <c r="QMB117" s="609"/>
      <c r="QMC117" s="606" t="s">
        <v>1192</v>
      </c>
      <c r="QMD117" s="606"/>
      <c r="QME117" s="606"/>
      <c r="QMF117" s="606"/>
      <c r="QMG117" s="607" t="s">
        <v>435</v>
      </c>
      <c r="QMH117" s="608"/>
      <c r="QMI117" s="609"/>
      <c r="QMJ117" s="609"/>
      <c r="QMK117" s="606" t="s">
        <v>1192</v>
      </c>
      <c r="QML117" s="606"/>
      <c r="QMM117" s="606"/>
      <c r="QMN117" s="606"/>
      <c r="QMO117" s="607" t="s">
        <v>435</v>
      </c>
      <c r="QMP117" s="608"/>
      <c r="QMQ117" s="609"/>
      <c r="QMR117" s="609"/>
      <c r="QMS117" s="606" t="s">
        <v>1192</v>
      </c>
      <c r="QMT117" s="606"/>
      <c r="QMU117" s="606"/>
      <c r="QMV117" s="606"/>
      <c r="QMW117" s="607" t="s">
        <v>435</v>
      </c>
      <c r="QMX117" s="608"/>
      <c r="QMY117" s="609"/>
      <c r="QMZ117" s="609"/>
      <c r="QNA117" s="606" t="s">
        <v>1192</v>
      </c>
      <c r="QNB117" s="606"/>
      <c r="QNC117" s="606"/>
      <c r="QND117" s="606"/>
      <c r="QNE117" s="607" t="s">
        <v>435</v>
      </c>
      <c r="QNF117" s="608"/>
      <c r="QNG117" s="609"/>
      <c r="QNH117" s="609"/>
      <c r="QNI117" s="606" t="s">
        <v>1192</v>
      </c>
      <c r="QNJ117" s="606"/>
      <c r="QNK117" s="606"/>
      <c r="QNL117" s="606"/>
      <c r="QNM117" s="607" t="s">
        <v>435</v>
      </c>
      <c r="QNN117" s="608"/>
      <c r="QNO117" s="609"/>
      <c r="QNP117" s="609"/>
      <c r="QNQ117" s="606" t="s">
        <v>1192</v>
      </c>
      <c r="QNR117" s="606"/>
      <c r="QNS117" s="606"/>
      <c r="QNT117" s="606"/>
      <c r="QNU117" s="607" t="s">
        <v>435</v>
      </c>
      <c r="QNV117" s="608"/>
      <c r="QNW117" s="609"/>
      <c r="QNX117" s="609"/>
      <c r="QNY117" s="606" t="s">
        <v>1192</v>
      </c>
      <c r="QNZ117" s="606"/>
      <c r="QOA117" s="606"/>
      <c r="QOB117" s="606"/>
      <c r="QOC117" s="607" t="s">
        <v>435</v>
      </c>
      <c r="QOD117" s="608"/>
      <c r="QOE117" s="609"/>
      <c r="QOF117" s="609"/>
      <c r="QOG117" s="606" t="s">
        <v>1192</v>
      </c>
      <c r="QOH117" s="606"/>
      <c r="QOI117" s="606"/>
      <c r="QOJ117" s="606"/>
      <c r="QOK117" s="607" t="s">
        <v>435</v>
      </c>
      <c r="QOL117" s="608"/>
      <c r="QOM117" s="609"/>
      <c r="QON117" s="609"/>
      <c r="QOO117" s="606" t="s">
        <v>1192</v>
      </c>
      <c r="QOP117" s="606"/>
      <c r="QOQ117" s="606"/>
      <c r="QOR117" s="606"/>
      <c r="QOS117" s="607" t="s">
        <v>435</v>
      </c>
      <c r="QOT117" s="608"/>
      <c r="QOU117" s="609"/>
      <c r="QOV117" s="609"/>
      <c r="QOW117" s="606" t="s">
        <v>1192</v>
      </c>
      <c r="QOX117" s="606"/>
      <c r="QOY117" s="606"/>
      <c r="QOZ117" s="606"/>
      <c r="QPA117" s="607" t="s">
        <v>435</v>
      </c>
      <c r="QPB117" s="608"/>
      <c r="QPC117" s="609"/>
      <c r="QPD117" s="609"/>
      <c r="QPE117" s="606" t="s">
        <v>1192</v>
      </c>
      <c r="QPF117" s="606"/>
      <c r="QPG117" s="606"/>
      <c r="QPH117" s="606"/>
      <c r="QPI117" s="607" t="s">
        <v>435</v>
      </c>
      <c r="QPJ117" s="608"/>
      <c r="QPK117" s="609"/>
      <c r="QPL117" s="609"/>
      <c r="QPM117" s="606" t="s">
        <v>1192</v>
      </c>
      <c r="QPN117" s="606"/>
      <c r="QPO117" s="606"/>
      <c r="QPP117" s="606"/>
      <c r="QPQ117" s="607" t="s">
        <v>435</v>
      </c>
      <c r="QPR117" s="608"/>
      <c r="QPS117" s="609"/>
      <c r="QPT117" s="609"/>
      <c r="QPU117" s="606" t="s">
        <v>1192</v>
      </c>
      <c r="QPV117" s="606"/>
      <c r="QPW117" s="606"/>
      <c r="QPX117" s="606"/>
      <c r="QPY117" s="607" t="s">
        <v>435</v>
      </c>
      <c r="QPZ117" s="608"/>
      <c r="QQA117" s="609"/>
      <c r="QQB117" s="609"/>
      <c r="QQC117" s="606" t="s">
        <v>1192</v>
      </c>
      <c r="QQD117" s="606"/>
      <c r="QQE117" s="606"/>
      <c r="QQF117" s="606"/>
      <c r="QQG117" s="607" t="s">
        <v>435</v>
      </c>
      <c r="QQH117" s="608"/>
      <c r="QQI117" s="609"/>
      <c r="QQJ117" s="609"/>
      <c r="QQK117" s="606" t="s">
        <v>1192</v>
      </c>
      <c r="QQL117" s="606"/>
      <c r="QQM117" s="606"/>
      <c r="QQN117" s="606"/>
      <c r="QQO117" s="607" t="s">
        <v>435</v>
      </c>
      <c r="QQP117" s="608"/>
      <c r="QQQ117" s="609"/>
      <c r="QQR117" s="609"/>
      <c r="QQS117" s="606" t="s">
        <v>1192</v>
      </c>
      <c r="QQT117" s="606"/>
      <c r="QQU117" s="606"/>
      <c r="QQV117" s="606"/>
      <c r="QQW117" s="607" t="s">
        <v>435</v>
      </c>
      <c r="QQX117" s="608"/>
      <c r="QQY117" s="609"/>
      <c r="QQZ117" s="609"/>
      <c r="QRA117" s="606" t="s">
        <v>1192</v>
      </c>
      <c r="QRB117" s="606"/>
      <c r="QRC117" s="606"/>
      <c r="QRD117" s="606"/>
      <c r="QRE117" s="607" t="s">
        <v>435</v>
      </c>
      <c r="QRF117" s="608"/>
      <c r="QRG117" s="609"/>
      <c r="QRH117" s="609"/>
      <c r="QRI117" s="606" t="s">
        <v>1192</v>
      </c>
      <c r="QRJ117" s="606"/>
      <c r="QRK117" s="606"/>
      <c r="QRL117" s="606"/>
      <c r="QRM117" s="607" t="s">
        <v>435</v>
      </c>
      <c r="QRN117" s="608"/>
      <c r="QRO117" s="609"/>
      <c r="QRP117" s="609"/>
      <c r="QRQ117" s="606" t="s">
        <v>1192</v>
      </c>
      <c r="QRR117" s="606"/>
      <c r="QRS117" s="606"/>
      <c r="QRT117" s="606"/>
      <c r="QRU117" s="607" t="s">
        <v>435</v>
      </c>
      <c r="QRV117" s="608"/>
      <c r="QRW117" s="609"/>
      <c r="QRX117" s="609"/>
      <c r="QRY117" s="606" t="s">
        <v>1192</v>
      </c>
      <c r="QRZ117" s="606"/>
      <c r="QSA117" s="606"/>
      <c r="QSB117" s="606"/>
      <c r="QSC117" s="607" t="s">
        <v>435</v>
      </c>
      <c r="QSD117" s="608"/>
      <c r="QSE117" s="609"/>
      <c r="QSF117" s="609"/>
      <c r="QSG117" s="606" t="s">
        <v>1192</v>
      </c>
      <c r="QSH117" s="606"/>
      <c r="QSI117" s="606"/>
      <c r="QSJ117" s="606"/>
      <c r="QSK117" s="607" t="s">
        <v>435</v>
      </c>
      <c r="QSL117" s="608"/>
      <c r="QSM117" s="609"/>
      <c r="QSN117" s="609"/>
      <c r="QSO117" s="606" t="s">
        <v>1192</v>
      </c>
      <c r="QSP117" s="606"/>
      <c r="QSQ117" s="606"/>
      <c r="QSR117" s="606"/>
      <c r="QSS117" s="607" t="s">
        <v>435</v>
      </c>
      <c r="QST117" s="608"/>
      <c r="QSU117" s="609"/>
      <c r="QSV117" s="609"/>
      <c r="QSW117" s="606" t="s">
        <v>1192</v>
      </c>
      <c r="QSX117" s="606"/>
      <c r="QSY117" s="606"/>
      <c r="QSZ117" s="606"/>
      <c r="QTA117" s="607" t="s">
        <v>435</v>
      </c>
      <c r="QTB117" s="608"/>
      <c r="QTC117" s="609"/>
      <c r="QTD117" s="609"/>
      <c r="QTE117" s="606" t="s">
        <v>1192</v>
      </c>
      <c r="QTF117" s="606"/>
      <c r="QTG117" s="606"/>
      <c r="QTH117" s="606"/>
      <c r="QTI117" s="607" t="s">
        <v>435</v>
      </c>
      <c r="QTJ117" s="608"/>
      <c r="QTK117" s="609"/>
      <c r="QTL117" s="609"/>
      <c r="QTM117" s="606" t="s">
        <v>1192</v>
      </c>
      <c r="QTN117" s="606"/>
      <c r="QTO117" s="606"/>
      <c r="QTP117" s="606"/>
      <c r="QTQ117" s="607" t="s">
        <v>435</v>
      </c>
      <c r="QTR117" s="608"/>
      <c r="QTS117" s="609"/>
      <c r="QTT117" s="609"/>
      <c r="QTU117" s="606" t="s">
        <v>1192</v>
      </c>
      <c r="QTV117" s="606"/>
      <c r="QTW117" s="606"/>
      <c r="QTX117" s="606"/>
      <c r="QTY117" s="607" t="s">
        <v>435</v>
      </c>
      <c r="QTZ117" s="608"/>
      <c r="QUA117" s="609"/>
      <c r="QUB117" s="609"/>
      <c r="QUC117" s="606" t="s">
        <v>1192</v>
      </c>
      <c r="QUD117" s="606"/>
      <c r="QUE117" s="606"/>
      <c r="QUF117" s="606"/>
      <c r="QUG117" s="607" t="s">
        <v>435</v>
      </c>
      <c r="QUH117" s="608"/>
      <c r="QUI117" s="609"/>
      <c r="QUJ117" s="609"/>
      <c r="QUK117" s="606" t="s">
        <v>1192</v>
      </c>
      <c r="QUL117" s="606"/>
      <c r="QUM117" s="606"/>
      <c r="QUN117" s="606"/>
      <c r="QUO117" s="607" t="s">
        <v>435</v>
      </c>
      <c r="QUP117" s="608"/>
      <c r="QUQ117" s="609"/>
      <c r="QUR117" s="609"/>
      <c r="QUS117" s="606" t="s">
        <v>1192</v>
      </c>
      <c r="QUT117" s="606"/>
      <c r="QUU117" s="606"/>
      <c r="QUV117" s="606"/>
      <c r="QUW117" s="607" t="s">
        <v>435</v>
      </c>
      <c r="QUX117" s="608"/>
      <c r="QUY117" s="609"/>
      <c r="QUZ117" s="609"/>
      <c r="QVA117" s="606" t="s">
        <v>1192</v>
      </c>
      <c r="QVB117" s="606"/>
      <c r="QVC117" s="606"/>
      <c r="QVD117" s="606"/>
      <c r="QVE117" s="607" t="s">
        <v>435</v>
      </c>
      <c r="QVF117" s="608"/>
      <c r="QVG117" s="609"/>
      <c r="QVH117" s="609"/>
      <c r="QVI117" s="606" t="s">
        <v>1192</v>
      </c>
      <c r="QVJ117" s="606"/>
      <c r="QVK117" s="606"/>
      <c r="QVL117" s="606"/>
      <c r="QVM117" s="607" t="s">
        <v>435</v>
      </c>
      <c r="QVN117" s="608"/>
      <c r="QVO117" s="609"/>
      <c r="QVP117" s="609"/>
      <c r="QVQ117" s="606" t="s">
        <v>1192</v>
      </c>
      <c r="QVR117" s="606"/>
      <c r="QVS117" s="606"/>
      <c r="QVT117" s="606"/>
      <c r="QVU117" s="607" t="s">
        <v>435</v>
      </c>
      <c r="QVV117" s="608"/>
      <c r="QVW117" s="609"/>
      <c r="QVX117" s="609"/>
      <c r="QVY117" s="606" t="s">
        <v>1192</v>
      </c>
      <c r="QVZ117" s="606"/>
      <c r="QWA117" s="606"/>
      <c r="QWB117" s="606"/>
      <c r="QWC117" s="607" t="s">
        <v>435</v>
      </c>
      <c r="QWD117" s="608"/>
      <c r="QWE117" s="609"/>
      <c r="QWF117" s="609"/>
      <c r="QWG117" s="606" t="s">
        <v>1192</v>
      </c>
      <c r="QWH117" s="606"/>
      <c r="QWI117" s="606"/>
      <c r="QWJ117" s="606"/>
      <c r="QWK117" s="607" t="s">
        <v>435</v>
      </c>
      <c r="QWL117" s="608"/>
      <c r="QWM117" s="609"/>
      <c r="QWN117" s="609"/>
      <c r="QWO117" s="606" t="s">
        <v>1192</v>
      </c>
      <c r="QWP117" s="606"/>
      <c r="QWQ117" s="606"/>
      <c r="QWR117" s="606"/>
      <c r="QWS117" s="607" t="s">
        <v>435</v>
      </c>
      <c r="QWT117" s="608"/>
      <c r="QWU117" s="609"/>
      <c r="QWV117" s="609"/>
      <c r="QWW117" s="606" t="s">
        <v>1192</v>
      </c>
      <c r="QWX117" s="606"/>
      <c r="QWY117" s="606"/>
      <c r="QWZ117" s="606"/>
      <c r="QXA117" s="607" t="s">
        <v>435</v>
      </c>
      <c r="QXB117" s="608"/>
      <c r="QXC117" s="609"/>
      <c r="QXD117" s="609"/>
      <c r="QXE117" s="606" t="s">
        <v>1192</v>
      </c>
      <c r="QXF117" s="606"/>
      <c r="QXG117" s="606"/>
      <c r="QXH117" s="606"/>
      <c r="QXI117" s="607" t="s">
        <v>435</v>
      </c>
      <c r="QXJ117" s="608"/>
      <c r="QXK117" s="609"/>
      <c r="QXL117" s="609"/>
      <c r="QXM117" s="606" t="s">
        <v>1192</v>
      </c>
      <c r="QXN117" s="606"/>
      <c r="QXO117" s="606"/>
      <c r="QXP117" s="606"/>
      <c r="QXQ117" s="607" t="s">
        <v>435</v>
      </c>
      <c r="QXR117" s="608"/>
      <c r="QXS117" s="609"/>
      <c r="QXT117" s="609"/>
      <c r="QXU117" s="606" t="s">
        <v>1192</v>
      </c>
      <c r="QXV117" s="606"/>
      <c r="QXW117" s="606"/>
      <c r="QXX117" s="606"/>
      <c r="QXY117" s="607" t="s">
        <v>435</v>
      </c>
      <c r="QXZ117" s="608"/>
      <c r="QYA117" s="609"/>
      <c r="QYB117" s="609"/>
      <c r="QYC117" s="606" t="s">
        <v>1192</v>
      </c>
      <c r="QYD117" s="606"/>
      <c r="QYE117" s="606"/>
      <c r="QYF117" s="606"/>
      <c r="QYG117" s="607" t="s">
        <v>435</v>
      </c>
      <c r="QYH117" s="608"/>
      <c r="QYI117" s="609"/>
      <c r="QYJ117" s="609"/>
      <c r="QYK117" s="606" t="s">
        <v>1192</v>
      </c>
      <c r="QYL117" s="606"/>
      <c r="QYM117" s="606"/>
      <c r="QYN117" s="606"/>
      <c r="QYO117" s="607" t="s">
        <v>435</v>
      </c>
      <c r="QYP117" s="608"/>
      <c r="QYQ117" s="609"/>
      <c r="QYR117" s="609"/>
      <c r="QYS117" s="606" t="s">
        <v>1192</v>
      </c>
      <c r="QYT117" s="606"/>
      <c r="QYU117" s="606"/>
      <c r="QYV117" s="606"/>
      <c r="QYW117" s="607" t="s">
        <v>435</v>
      </c>
      <c r="QYX117" s="608"/>
      <c r="QYY117" s="609"/>
      <c r="QYZ117" s="609"/>
      <c r="QZA117" s="606" t="s">
        <v>1192</v>
      </c>
      <c r="QZB117" s="606"/>
      <c r="QZC117" s="606"/>
      <c r="QZD117" s="606"/>
      <c r="QZE117" s="607" t="s">
        <v>435</v>
      </c>
      <c r="QZF117" s="608"/>
      <c r="QZG117" s="609"/>
      <c r="QZH117" s="609"/>
      <c r="QZI117" s="606" t="s">
        <v>1192</v>
      </c>
      <c r="QZJ117" s="606"/>
      <c r="QZK117" s="606"/>
      <c r="QZL117" s="606"/>
      <c r="QZM117" s="607" t="s">
        <v>435</v>
      </c>
      <c r="QZN117" s="608"/>
      <c r="QZO117" s="609"/>
      <c r="QZP117" s="609"/>
      <c r="QZQ117" s="606" t="s">
        <v>1192</v>
      </c>
      <c r="QZR117" s="606"/>
      <c r="QZS117" s="606"/>
      <c r="QZT117" s="606"/>
      <c r="QZU117" s="607" t="s">
        <v>435</v>
      </c>
      <c r="QZV117" s="608"/>
      <c r="QZW117" s="609"/>
      <c r="QZX117" s="609"/>
      <c r="QZY117" s="606" t="s">
        <v>1192</v>
      </c>
      <c r="QZZ117" s="606"/>
      <c r="RAA117" s="606"/>
      <c r="RAB117" s="606"/>
      <c r="RAC117" s="607" t="s">
        <v>435</v>
      </c>
      <c r="RAD117" s="608"/>
      <c r="RAE117" s="609"/>
      <c r="RAF117" s="609"/>
      <c r="RAG117" s="606" t="s">
        <v>1192</v>
      </c>
      <c r="RAH117" s="606"/>
      <c r="RAI117" s="606"/>
      <c r="RAJ117" s="606"/>
      <c r="RAK117" s="607" t="s">
        <v>435</v>
      </c>
      <c r="RAL117" s="608"/>
      <c r="RAM117" s="609"/>
      <c r="RAN117" s="609"/>
      <c r="RAO117" s="606" t="s">
        <v>1192</v>
      </c>
      <c r="RAP117" s="606"/>
      <c r="RAQ117" s="606"/>
      <c r="RAR117" s="606"/>
      <c r="RAS117" s="607" t="s">
        <v>435</v>
      </c>
      <c r="RAT117" s="608"/>
      <c r="RAU117" s="609"/>
      <c r="RAV117" s="609"/>
      <c r="RAW117" s="606" t="s">
        <v>1192</v>
      </c>
      <c r="RAX117" s="606"/>
      <c r="RAY117" s="606"/>
      <c r="RAZ117" s="606"/>
      <c r="RBA117" s="607" t="s">
        <v>435</v>
      </c>
      <c r="RBB117" s="608"/>
      <c r="RBC117" s="609"/>
      <c r="RBD117" s="609"/>
      <c r="RBE117" s="606" t="s">
        <v>1192</v>
      </c>
      <c r="RBF117" s="606"/>
      <c r="RBG117" s="606"/>
      <c r="RBH117" s="606"/>
      <c r="RBI117" s="607" t="s">
        <v>435</v>
      </c>
      <c r="RBJ117" s="608"/>
      <c r="RBK117" s="609"/>
      <c r="RBL117" s="609"/>
      <c r="RBM117" s="606" t="s">
        <v>1192</v>
      </c>
      <c r="RBN117" s="606"/>
      <c r="RBO117" s="606"/>
      <c r="RBP117" s="606"/>
      <c r="RBQ117" s="607" t="s">
        <v>435</v>
      </c>
      <c r="RBR117" s="608"/>
      <c r="RBS117" s="609"/>
      <c r="RBT117" s="609"/>
      <c r="RBU117" s="606" t="s">
        <v>1192</v>
      </c>
      <c r="RBV117" s="606"/>
      <c r="RBW117" s="606"/>
      <c r="RBX117" s="606"/>
      <c r="RBY117" s="607" t="s">
        <v>435</v>
      </c>
      <c r="RBZ117" s="608"/>
      <c r="RCA117" s="609"/>
      <c r="RCB117" s="609"/>
      <c r="RCC117" s="606" t="s">
        <v>1192</v>
      </c>
      <c r="RCD117" s="606"/>
      <c r="RCE117" s="606"/>
      <c r="RCF117" s="606"/>
      <c r="RCG117" s="607" t="s">
        <v>435</v>
      </c>
      <c r="RCH117" s="608"/>
      <c r="RCI117" s="609"/>
      <c r="RCJ117" s="609"/>
      <c r="RCK117" s="606" t="s">
        <v>1192</v>
      </c>
      <c r="RCL117" s="606"/>
      <c r="RCM117" s="606"/>
      <c r="RCN117" s="606"/>
      <c r="RCO117" s="607" t="s">
        <v>435</v>
      </c>
      <c r="RCP117" s="608"/>
      <c r="RCQ117" s="609"/>
      <c r="RCR117" s="609"/>
      <c r="RCS117" s="606" t="s">
        <v>1192</v>
      </c>
      <c r="RCT117" s="606"/>
      <c r="RCU117" s="606"/>
      <c r="RCV117" s="606"/>
      <c r="RCW117" s="607" t="s">
        <v>435</v>
      </c>
      <c r="RCX117" s="608"/>
      <c r="RCY117" s="609"/>
      <c r="RCZ117" s="609"/>
      <c r="RDA117" s="606" t="s">
        <v>1192</v>
      </c>
      <c r="RDB117" s="606"/>
      <c r="RDC117" s="606"/>
      <c r="RDD117" s="606"/>
      <c r="RDE117" s="607" t="s">
        <v>435</v>
      </c>
      <c r="RDF117" s="608"/>
      <c r="RDG117" s="609"/>
      <c r="RDH117" s="609"/>
      <c r="RDI117" s="606" t="s">
        <v>1192</v>
      </c>
      <c r="RDJ117" s="606"/>
      <c r="RDK117" s="606"/>
      <c r="RDL117" s="606"/>
      <c r="RDM117" s="607" t="s">
        <v>435</v>
      </c>
      <c r="RDN117" s="608"/>
      <c r="RDO117" s="609"/>
      <c r="RDP117" s="609"/>
      <c r="RDQ117" s="606" t="s">
        <v>1192</v>
      </c>
      <c r="RDR117" s="606"/>
      <c r="RDS117" s="606"/>
      <c r="RDT117" s="606"/>
      <c r="RDU117" s="607" t="s">
        <v>435</v>
      </c>
      <c r="RDV117" s="608"/>
      <c r="RDW117" s="609"/>
      <c r="RDX117" s="609"/>
      <c r="RDY117" s="606" t="s">
        <v>1192</v>
      </c>
      <c r="RDZ117" s="606"/>
      <c r="REA117" s="606"/>
      <c r="REB117" s="606"/>
      <c r="REC117" s="607" t="s">
        <v>435</v>
      </c>
      <c r="RED117" s="608"/>
      <c r="REE117" s="609"/>
      <c r="REF117" s="609"/>
      <c r="REG117" s="606" t="s">
        <v>1192</v>
      </c>
      <c r="REH117" s="606"/>
      <c r="REI117" s="606"/>
      <c r="REJ117" s="606"/>
      <c r="REK117" s="607" t="s">
        <v>435</v>
      </c>
      <c r="REL117" s="608"/>
      <c r="REM117" s="609"/>
      <c r="REN117" s="609"/>
      <c r="REO117" s="606" t="s">
        <v>1192</v>
      </c>
      <c r="REP117" s="606"/>
      <c r="REQ117" s="606"/>
      <c r="RER117" s="606"/>
      <c r="RES117" s="607" t="s">
        <v>435</v>
      </c>
      <c r="RET117" s="608"/>
      <c r="REU117" s="609"/>
      <c r="REV117" s="609"/>
      <c r="REW117" s="606" t="s">
        <v>1192</v>
      </c>
      <c r="REX117" s="606"/>
      <c r="REY117" s="606"/>
      <c r="REZ117" s="606"/>
      <c r="RFA117" s="607" t="s">
        <v>435</v>
      </c>
      <c r="RFB117" s="608"/>
      <c r="RFC117" s="609"/>
      <c r="RFD117" s="609"/>
      <c r="RFE117" s="606" t="s">
        <v>1192</v>
      </c>
      <c r="RFF117" s="606"/>
      <c r="RFG117" s="606"/>
      <c r="RFH117" s="606"/>
      <c r="RFI117" s="607" t="s">
        <v>435</v>
      </c>
      <c r="RFJ117" s="608"/>
      <c r="RFK117" s="609"/>
      <c r="RFL117" s="609"/>
      <c r="RFM117" s="606" t="s">
        <v>1192</v>
      </c>
      <c r="RFN117" s="606"/>
      <c r="RFO117" s="606"/>
      <c r="RFP117" s="606"/>
      <c r="RFQ117" s="607" t="s">
        <v>435</v>
      </c>
      <c r="RFR117" s="608"/>
      <c r="RFS117" s="609"/>
      <c r="RFT117" s="609"/>
      <c r="RFU117" s="606" t="s">
        <v>1192</v>
      </c>
      <c r="RFV117" s="606"/>
      <c r="RFW117" s="606"/>
      <c r="RFX117" s="606"/>
      <c r="RFY117" s="607" t="s">
        <v>435</v>
      </c>
      <c r="RFZ117" s="608"/>
      <c r="RGA117" s="609"/>
      <c r="RGB117" s="609"/>
      <c r="RGC117" s="606" t="s">
        <v>1192</v>
      </c>
      <c r="RGD117" s="606"/>
      <c r="RGE117" s="606"/>
      <c r="RGF117" s="606"/>
      <c r="RGG117" s="607" t="s">
        <v>435</v>
      </c>
      <c r="RGH117" s="608"/>
      <c r="RGI117" s="609"/>
      <c r="RGJ117" s="609"/>
      <c r="RGK117" s="606" t="s">
        <v>1192</v>
      </c>
      <c r="RGL117" s="606"/>
      <c r="RGM117" s="606"/>
      <c r="RGN117" s="606"/>
      <c r="RGO117" s="607" t="s">
        <v>435</v>
      </c>
      <c r="RGP117" s="608"/>
      <c r="RGQ117" s="609"/>
      <c r="RGR117" s="609"/>
      <c r="RGS117" s="606" t="s">
        <v>1192</v>
      </c>
      <c r="RGT117" s="606"/>
      <c r="RGU117" s="606"/>
      <c r="RGV117" s="606"/>
      <c r="RGW117" s="607" t="s">
        <v>435</v>
      </c>
      <c r="RGX117" s="608"/>
      <c r="RGY117" s="609"/>
      <c r="RGZ117" s="609"/>
      <c r="RHA117" s="606" t="s">
        <v>1192</v>
      </c>
      <c r="RHB117" s="606"/>
      <c r="RHC117" s="606"/>
      <c r="RHD117" s="606"/>
      <c r="RHE117" s="607" t="s">
        <v>435</v>
      </c>
      <c r="RHF117" s="608"/>
      <c r="RHG117" s="609"/>
      <c r="RHH117" s="609"/>
      <c r="RHI117" s="606" t="s">
        <v>1192</v>
      </c>
      <c r="RHJ117" s="606"/>
      <c r="RHK117" s="606"/>
      <c r="RHL117" s="606"/>
      <c r="RHM117" s="607" t="s">
        <v>435</v>
      </c>
      <c r="RHN117" s="608"/>
      <c r="RHO117" s="609"/>
      <c r="RHP117" s="609"/>
      <c r="RHQ117" s="606" t="s">
        <v>1192</v>
      </c>
      <c r="RHR117" s="606"/>
      <c r="RHS117" s="606"/>
      <c r="RHT117" s="606"/>
      <c r="RHU117" s="607" t="s">
        <v>435</v>
      </c>
      <c r="RHV117" s="608"/>
      <c r="RHW117" s="609"/>
      <c r="RHX117" s="609"/>
      <c r="RHY117" s="606" t="s">
        <v>1192</v>
      </c>
      <c r="RHZ117" s="606"/>
      <c r="RIA117" s="606"/>
      <c r="RIB117" s="606"/>
      <c r="RIC117" s="607" t="s">
        <v>435</v>
      </c>
      <c r="RID117" s="608"/>
      <c r="RIE117" s="609"/>
      <c r="RIF117" s="609"/>
      <c r="RIG117" s="606" t="s">
        <v>1192</v>
      </c>
      <c r="RIH117" s="606"/>
      <c r="RII117" s="606"/>
      <c r="RIJ117" s="606"/>
      <c r="RIK117" s="607" t="s">
        <v>435</v>
      </c>
      <c r="RIL117" s="608"/>
      <c r="RIM117" s="609"/>
      <c r="RIN117" s="609"/>
      <c r="RIO117" s="606" t="s">
        <v>1192</v>
      </c>
      <c r="RIP117" s="606"/>
      <c r="RIQ117" s="606"/>
      <c r="RIR117" s="606"/>
      <c r="RIS117" s="607" t="s">
        <v>435</v>
      </c>
      <c r="RIT117" s="608"/>
      <c r="RIU117" s="609"/>
      <c r="RIV117" s="609"/>
      <c r="RIW117" s="606" t="s">
        <v>1192</v>
      </c>
      <c r="RIX117" s="606"/>
      <c r="RIY117" s="606"/>
      <c r="RIZ117" s="606"/>
      <c r="RJA117" s="607" t="s">
        <v>435</v>
      </c>
      <c r="RJB117" s="608"/>
      <c r="RJC117" s="609"/>
      <c r="RJD117" s="609"/>
      <c r="RJE117" s="606" t="s">
        <v>1192</v>
      </c>
      <c r="RJF117" s="606"/>
      <c r="RJG117" s="606"/>
      <c r="RJH117" s="606"/>
      <c r="RJI117" s="607" t="s">
        <v>435</v>
      </c>
      <c r="RJJ117" s="608"/>
      <c r="RJK117" s="609"/>
      <c r="RJL117" s="609"/>
      <c r="RJM117" s="606" t="s">
        <v>1192</v>
      </c>
      <c r="RJN117" s="606"/>
      <c r="RJO117" s="606"/>
      <c r="RJP117" s="606"/>
      <c r="RJQ117" s="607" t="s">
        <v>435</v>
      </c>
      <c r="RJR117" s="608"/>
      <c r="RJS117" s="609"/>
      <c r="RJT117" s="609"/>
      <c r="RJU117" s="606" t="s">
        <v>1192</v>
      </c>
      <c r="RJV117" s="606"/>
      <c r="RJW117" s="606"/>
      <c r="RJX117" s="606"/>
      <c r="RJY117" s="607" t="s">
        <v>435</v>
      </c>
      <c r="RJZ117" s="608"/>
      <c r="RKA117" s="609"/>
      <c r="RKB117" s="609"/>
      <c r="RKC117" s="606" t="s">
        <v>1192</v>
      </c>
      <c r="RKD117" s="606"/>
      <c r="RKE117" s="606"/>
      <c r="RKF117" s="606"/>
      <c r="RKG117" s="607" t="s">
        <v>435</v>
      </c>
      <c r="RKH117" s="608"/>
      <c r="RKI117" s="609"/>
      <c r="RKJ117" s="609"/>
      <c r="RKK117" s="606" t="s">
        <v>1192</v>
      </c>
      <c r="RKL117" s="606"/>
      <c r="RKM117" s="606"/>
      <c r="RKN117" s="606"/>
      <c r="RKO117" s="607" t="s">
        <v>435</v>
      </c>
      <c r="RKP117" s="608"/>
      <c r="RKQ117" s="609"/>
      <c r="RKR117" s="609"/>
      <c r="RKS117" s="606" t="s">
        <v>1192</v>
      </c>
      <c r="RKT117" s="606"/>
      <c r="RKU117" s="606"/>
      <c r="RKV117" s="606"/>
      <c r="RKW117" s="607" t="s">
        <v>435</v>
      </c>
      <c r="RKX117" s="608"/>
      <c r="RKY117" s="609"/>
      <c r="RKZ117" s="609"/>
      <c r="RLA117" s="606" t="s">
        <v>1192</v>
      </c>
      <c r="RLB117" s="606"/>
      <c r="RLC117" s="606"/>
      <c r="RLD117" s="606"/>
      <c r="RLE117" s="607" t="s">
        <v>435</v>
      </c>
      <c r="RLF117" s="608"/>
      <c r="RLG117" s="609"/>
      <c r="RLH117" s="609"/>
      <c r="RLI117" s="606" t="s">
        <v>1192</v>
      </c>
      <c r="RLJ117" s="606"/>
      <c r="RLK117" s="606"/>
      <c r="RLL117" s="606"/>
      <c r="RLM117" s="607" t="s">
        <v>435</v>
      </c>
      <c r="RLN117" s="608"/>
      <c r="RLO117" s="609"/>
      <c r="RLP117" s="609"/>
      <c r="RLQ117" s="606" t="s">
        <v>1192</v>
      </c>
      <c r="RLR117" s="606"/>
      <c r="RLS117" s="606"/>
      <c r="RLT117" s="606"/>
      <c r="RLU117" s="607" t="s">
        <v>435</v>
      </c>
      <c r="RLV117" s="608"/>
      <c r="RLW117" s="609"/>
      <c r="RLX117" s="609"/>
      <c r="RLY117" s="606" t="s">
        <v>1192</v>
      </c>
      <c r="RLZ117" s="606"/>
      <c r="RMA117" s="606"/>
      <c r="RMB117" s="606"/>
      <c r="RMC117" s="607" t="s">
        <v>435</v>
      </c>
      <c r="RMD117" s="608"/>
      <c r="RME117" s="609"/>
      <c r="RMF117" s="609"/>
      <c r="RMG117" s="606" t="s">
        <v>1192</v>
      </c>
      <c r="RMH117" s="606"/>
      <c r="RMI117" s="606"/>
      <c r="RMJ117" s="606"/>
      <c r="RMK117" s="607" t="s">
        <v>435</v>
      </c>
      <c r="RML117" s="608"/>
      <c r="RMM117" s="609"/>
      <c r="RMN117" s="609"/>
      <c r="RMO117" s="606" t="s">
        <v>1192</v>
      </c>
      <c r="RMP117" s="606"/>
      <c r="RMQ117" s="606"/>
      <c r="RMR117" s="606"/>
      <c r="RMS117" s="607" t="s">
        <v>435</v>
      </c>
      <c r="RMT117" s="608"/>
      <c r="RMU117" s="609"/>
      <c r="RMV117" s="609"/>
      <c r="RMW117" s="606" t="s">
        <v>1192</v>
      </c>
      <c r="RMX117" s="606"/>
      <c r="RMY117" s="606"/>
      <c r="RMZ117" s="606"/>
      <c r="RNA117" s="607" t="s">
        <v>435</v>
      </c>
      <c r="RNB117" s="608"/>
      <c r="RNC117" s="609"/>
      <c r="RND117" s="609"/>
      <c r="RNE117" s="606" t="s">
        <v>1192</v>
      </c>
      <c r="RNF117" s="606"/>
      <c r="RNG117" s="606"/>
      <c r="RNH117" s="606"/>
      <c r="RNI117" s="607" t="s">
        <v>435</v>
      </c>
      <c r="RNJ117" s="608"/>
      <c r="RNK117" s="609"/>
      <c r="RNL117" s="609"/>
      <c r="RNM117" s="606" t="s">
        <v>1192</v>
      </c>
      <c r="RNN117" s="606"/>
      <c r="RNO117" s="606"/>
      <c r="RNP117" s="606"/>
      <c r="RNQ117" s="607" t="s">
        <v>435</v>
      </c>
      <c r="RNR117" s="608"/>
      <c r="RNS117" s="609"/>
      <c r="RNT117" s="609"/>
      <c r="RNU117" s="606" t="s">
        <v>1192</v>
      </c>
      <c r="RNV117" s="606"/>
      <c r="RNW117" s="606"/>
      <c r="RNX117" s="606"/>
      <c r="RNY117" s="607" t="s">
        <v>435</v>
      </c>
      <c r="RNZ117" s="608"/>
      <c r="ROA117" s="609"/>
      <c r="ROB117" s="609"/>
      <c r="ROC117" s="606" t="s">
        <v>1192</v>
      </c>
      <c r="ROD117" s="606"/>
      <c r="ROE117" s="606"/>
      <c r="ROF117" s="606"/>
      <c r="ROG117" s="607" t="s">
        <v>435</v>
      </c>
      <c r="ROH117" s="608"/>
      <c r="ROI117" s="609"/>
      <c r="ROJ117" s="609"/>
      <c r="ROK117" s="606" t="s">
        <v>1192</v>
      </c>
      <c r="ROL117" s="606"/>
      <c r="ROM117" s="606"/>
      <c r="RON117" s="606"/>
      <c r="ROO117" s="607" t="s">
        <v>435</v>
      </c>
      <c r="ROP117" s="608"/>
      <c r="ROQ117" s="609"/>
      <c r="ROR117" s="609"/>
      <c r="ROS117" s="606" t="s">
        <v>1192</v>
      </c>
      <c r="ROT117" s="606"/>
      <c r="ROU117" s="606"/>
      <c r="ROV117" s="606"/>
      <c r="ROW117" s="607" t="s">
        <v>435</v>
      </c>
      <c r="ROX117" s="608"/>
      <c r="ROY117" s="609"/>
      <c r="ROZ117" s="609"/>
      <c r="RPA117" s="606" t="s">
        <v>1192</v>
      </c>
      <c r="RPB117" s="606"/>
      <c r="RPC117" s="606"/>
      <c r="RPD117" s="606"/>
      <c r="RPE117" s="607" t="s">
        <v>435</v>
      </c>
      <c r="RPF117" s="608"/>
      <c r="RPG117" s="609"/>
      <c r="RPH117" s="609"/>
      <c r="RPI117" s="606" t="s">
        <v>1192</v>
      </c>
      <c r="RPJ117" s="606"/>
      <c r="RPK117" s="606"/>
      <c r="RPL117" s="606"/>
      <c r="RPM117" s="607" t="s">
        <v>435</v>
      </c>
      <c r="RPN117" s="608"/>
      <c r="RPO117" s="609"/>
      <c r="RPP117" s="609"/>
      <c r="RPQ117" s="606" t="s">
        <v>1192</v>
      </c>
      <c r="RPR117" s="606"/>
      <c r="RPS117" s="606"/>
      <c r="RPT117" s="606"/>
      <c r="RPU117" s="607" t="s">
        <v>435</v>
      </c>
      <c r="RPV117" s="608"/>
      <c r="RPW117" s="609"/>
      <c r="RPX117" s="609"/>
      <c r="RPY117" s="606" t="s">
        <v>1192</v>
      </c>
      <c r="RPZ117" s="606"/>
      <c r="RQA117" s="606"/>
      <c r="RQB117" s="606"/>
      <c r="RQC117" s="607" t="s">
        <v>435</v>
      </c>
      <c r="RQD117" s="608"/>
      <c r="RQE117" s="609"/>
      <c r="RQF117" s="609"/>
      <c r="RQG117" s="606" t="s">
        <v>1192</v>
      </c>
      <c r="RQH117" s="606"/>
      <c r="RQI117" s="606"/>
      <c r="RQJ117" s="606"/>
      <c r="RQK117" s="607" t="s">
        <v>435</v>
      </c>
      <c r="RQL117" s="608"/>
      <c r="RQM117" s="609"/>
      <c r="RQN117" s="609"/>
      <c r="RQO117" s="606" t="s">
        <v>1192</v>
      </c>
      <c r="RQP117" s="606"/>
      <c r="RQQ117" s="606"/>
      <c r="RQR117" s="606"/>
      <c r="RQS117" s="607" t="s">
        <v>435</v>
      </c>
      <c r="RQT117" s="608"/>
      <c r="RQU117" s="609"/>
      <c r="RQV117" s="609"/>
      <c r="RQW117" s="606" t="s">
        <v>1192</v>
      </c>
      <c r="RQX117" s="606"/>
      <c r="RQY117" s="606"/>
      <c r="RQZ117" s="606"/>
      <c r="RRA117" s="607" t="s">
        <v>435</v>
      </c>
      <c r="RRB117" s="608"/>
      <c r="RRC117" s="609"/>
      <c r="RRD117" s="609"/>
      <c r="RRE117" s="606" t="s">
        <v>1192</v>
      </c>
      <c r="RRF117" s="606"/>
      <c r="RRG117" s="606"/>
      <c r="RRH117" s="606"/>
      <c r="RRI117" s="607" t="s">
        <v>435</v>
      </c>
      <c r="RRJ117" s="608"/>
      <c r="RRK117" s="609"/>
      <c r="RRL117" s="609"/>
      <c r="RRM117" s="606" t="s">
        <v>1192</v>
      </c>
      <c r="RRN117" s="606"/>
      <c r="RRO117" s="606"/>
      <c r="RRP117" s="606"/>
      <c r="RRQ117" s="607" t="s">
        <v>435</v>
      </c>
      <c r="RRR117" s="608"/>
      <c r="RRS117" s="609"/>
      <c r="RRT117" s="609"/>
      <c r="RRU117" s="606" t="s">
        <v>1192</v>
      </c>
      <c r="RRV117" s="606"/>
      <c r="RRW117" s="606"/>
      <c r="RRX117" s="606"/>
      <c r="RRY117" s="607" t="s">
        <v>435</v>
      </c>
      <c r="RRZ117" s="608"/>
      <c r="RSA117" s="609"/>
      <c r="RSB117" s="609"/>
      <c r="RSC117" s="606" t="s">
        <v>1192</v>
      </c>
      <c r="RSD117" s="606"/>
      <c r="RSE117" s="606"/>
      <c r="RSF117" s="606"/>
      <c r="RSG117" s="607" t="s">
        <v>435</v>
      </c>
      <c r="RSH117" s="608"/>
      <c r="RSI117" s="609"/>
      <c r="RSJ117" s="609"/>
      <c r="RSK117" s="606" t="s">
        <v>1192</v>
      </c>
      <c r="RSL117" s="606"/>
      <c r="RSM117" s="606"/>
      <c r="RSN117" s="606"/>
      <c r="RSO117" s="607" t="s">
        <v>435</v>
      </c>
      <c r="RSP117" s="608"/>
      <c r="RSQ117" s="609"/>
      <c r="RSR117" s="609"/>
      <c r="RSS117" s="606" t="s">
        <v>1192</v>
      </c>
      <c r="RST117" s="606"/>
      <c r="RSU117" s="606"/>
      <c r="RSV117" s="606"/>
      <c r="RSW117" s="607" t="s">
        <v>435</v>
      </c>
      <c r="RSX117" s="608"/>
      <c r="RSY117" s="609"/>
      <c r="RSZ117" s="609"/>
      <c r="RTA117" s="606" t="s">
        <v>1192</v>
      </c>
      <c r="RTB117" s="606"/>
      <c r="RTC117" s="606"/>
      <c r="RTD117" s="606"/>
      <c r="RTE117" s="607" t="s">
        <v>435</v>
      </c>
      <c r="RTF117" s="608"/>
      <c r="RTG117" s="609"/>
      <c r="RTH117" s="609"/>
      <c r="RTI117" s="606" t="s">
        <v>1192</v>
      </c>
      <c r="RTJ117" s="606"/>
      <c r="RTK117" s="606"/>
      <c r="RTL117" s="606"/>
      <c r="RTM117" s="607" t="s">
        <v>435</v>
      </c>
      <c r="RTN117" s="608"/>
      <c r="RTO117" s="609"/>
      <c r="RTP117" s="609"/>
      <c r="RTQ117" s="606" t="s">
        <v>1192</v>
      </c>
      <c r="RTR117" s="606"/>
      <c r="RTS117" s="606"/>
      <c r="RTT117" s="606"/>
      <c r="RTU117" s="607" t="s">
        <v>435</v>
      </c>
      <c r="RTV117" s="608"/>
      <c r="RTW117" s="609"/>
      <c r="RTX117" s="609"/>
      <c r="RTY117" s="606" t="s">
        <v>1192</v>
      </c>
      <c r="RTZ117" s="606"/>
      <c r="RUA117" s="606"/>
      <c r="RUB117" s="606"/>
      <c r="RUC117" s="607" t="s">
        <v>435</v>
      </c>
      <c r="RUD117" s="608"/>
      <c r="RUE117" s="609"/>
      <c r="RUF117" s="609"/>
      <c r="RUG117" s="606" t="s">
        <v>1192</v>
      </c>
      <c r="RUH117" s="606"/>
      <c r="RUI117" s="606"/>
      <c r="RUJ117" s="606"/>
      <c r="RUK117" s="607" t="s">
        <v>435</v>
      </c>
      <c r="RUL117" s="608"/>
      <c r="RUM117" s="609"/>
      <c r="RUN117" s="609"/>
      <c r="RUO117" s="606" t="s">
        <v>1192</v>
      </c>
      <c r="RUP117" s="606"/>
      <c r="RUQ117" s="606"/>
      <c r="RUR117" s="606"/>
      <c r="RUS117" s="607" t="s">
        <v>435</v>
      </c>
      <c r="RUT117" s="608"/>
      <c r="RUU117" s="609"/>
      <c r="RUV117" s="609"/>
      <c r="RUW117" s="606" t="s">
        <v>1192</v>
      </c>
      <c r="RUX117" s="606"/>
      <c r="RUY117" s="606"/>
      <c r="RUZ117" s="606"/>
      <c r="RVA117" s="607" t="s">
        <v>435</v>
      </c>
      <c r="RVB117" s="608"/>
      <c r="RVC117" s="609"/>
      <c r="RVD117" s="609"/>
      <c r="RVE117" s="606" t="s">
        <v>1192</v>
      </c>
      <c r="RVF117" s="606"/>
      <c r="RVG117" s="606"/>
      <c r="RVH117" s="606"/>
      <c r="RVI117" s="607" t="s">
        <v>435</v>
      </c>
      <c r="RVJ117" s="608"/>
      <c r="RVK117" s="609"/>
      <c r="RVL117" s="609"/>
      <c r="RVM117" s="606" t="s">
        <v>1192</v>
      </c>
      <c r="RVN117" s="606"/>
      <c r="RVO117" s="606"/>
      <c r="RVP117" s="606"/>
      <c r="RVQ117" s="607" t="s">
        <v>435</v>
      </c>
      <c r="RVR117" s="608"/>
      <c r="RVS117" s="609"/>
      <c r="RVT117" s="609"/>
      <c r="RVU117" s="606" t="s">
        <v>1192</v>
      </c>
      <c r="RVV117" s="606"/>
      <c r="RVW117" s="606"/>
      <c r="RVX117" s="606"/>
      <c r="RVY117" s="607" t="s">
        <v>435</v>
      </c>
      <c r="RVZ117" s="608"/>
      <c r="RWA117" s="609"/>
      <c r="RWB117" s="609"/>
      <c r="RWC117" s="606" t="s">
        <v>1192</v>
      </c>
      <c r="RWD117" s="606"/>
      <c r="RWE117" s="606"/>
      <c r="RWF117" s="606"/>
      <c r="RWG117" s="607" t="s">
        <v>435</v>
      </c>
      <c r="RWH117" s="608"/>
      <c r="RWI117" s="609"/>
      <c r="RWJ117" s="609"/>
      <c r="RWK117" s="606" t="s">
        <v>1192</v>
      </c>
      <c r="RWL117" s="606"/>
      <c r="RWM117" s="606"/>
      <c r="RWN117" s="606"/>
      <c r="RWO117" s="607" t="s">
        <v>435</v>
      </c>
      <c r="RWP117" s="608"/>
      <c r="RWQ117" s="609"/>
      <c r="RWR117" s="609"/>
      <c r="RWS117" s="606" t="s">
        <v>1192</v>
      </c>
      <c r="RWT117" s="606"/>
      <c r="RWU117" s="606"/>
      <c r="RWV117" s="606"/>
      <c r="RWW117" s="607" t="s">
        <v>435</v>
      </c>
      <c r="RWX117" s="608"/>
      <c r="RWY117" s="609"/>
      <c r="RWZ117" s="609"/>
      <c r="RXA117" s="606" t="s">
        <v>1192</v>
      </c>
      <c r="RXB117" s="606"/>
      <c r="RXC117" s="606"/>
      <c r="RXD117" s="606"/>
      <c r="RXE117" s="607" t="s">
        <v>435</v>
      </c>
      <c r="RXF117" s="608"/>
      <c r="RXG117" s="609"/>
      <c r="RXH117" s="609"/>
      <c r="RXI117" s="606" t="s">
        <v>1192</v>
      </c>
      <c r="RXJ117" s="606"/>
      <c r="RXK117" s="606"/>
      <c r="RXL117" s="606"/>
      <c r="RXM117" s="607" t="s">
        <v>435</v>
      </c>
      <c r="RXN117" s="608"/>
      <c r="RXO117" s="609"/>
      <c r="RXP117" s="609"/>
      <c r="RXQ117" s="606" t="s">
        <v>1192</v>
      </c>
      <c r="RXR117" s="606"/>
      <c r="RXS117" s="606"/>
      <c r="RXT117" s="606"/>
      <c r="RXU117" s="607" t="s">
        <v>435</v>
      </c>
      <c r="RXV117" s="608"/>
      <c r="RXW117" s="609"/>
      <c r="RXX117" s="609"/>
      <c r="RXY117" s="606" t="s">
        <v>1192</v>
      </c>
      <c r="RXZ117" s="606"/>
      <c r="RYA117" s="606"/>
      <c r="RYB117" s="606"/>
      <c r="RYC117" s="607" t="s">
        <v>435</v>
      </c>
      <c r="RYD117" s="608"/>
      <c r="RYE117" s="609"/>
      <c r="RYF117" s="609"/>
      <c r="RYG117" s="606" t="s">
        <v>1192</v>
      </c>
      <c r="RYH117" s="606"/>
      <c r="RYI117" s="606"/>
      <c r="RYJ117" s="606"/>
      <c r="RYK117" s="607" t="s">
        <v>435</v>
      </c>
      <c r="RYL117" s="608"/>
      <c r="RYM117" s="609"/>
      <c r="RYN117" s="609"/>
      <c r="RYO117" s="606" t="s">
        <v>1192</v>
      </c>
      <c r="RYP117" s="606"/>
      <c r="RYQ117" s="606"/>
      <c r="RYR117" s="606"/>
      <c r="RYS117" s="607" t="s">
        <v>435</v>
      </c>
      <c r="RYT117" s="608"/>
      <c r="RYU117" s="609"/>
      <c r="RYV117" s="609"/>
      <c r="RYW117" s="606" t="s">
        <v>1192</v>
      </c>
      <c r="RYX117" s="606"/>
      <c r="RYY117" s="606"/>
      <c r="RYZ117" s="606"/>
      <c r="RZA117" s="607" t="s">
        <v>435</v>
      </c>
      <c r="RZB117" s="608"/>
      <c r="RZC117" s="609"/>
      <c r="RZD117" s="609"/>
      <c r="RZE117" s="606" t="s">
        <v>1192</v>
      </c>
      <c r="RZF117" s="606"/>
      <c r="RZG117" s="606"/>
      <c r="RZH117" s="606"/>
      <c r="RZI117" s="607" t="s">
        <v>435</v>
      </c>
      <c r="RZJ117" s="608"/>
      <c r="RZK117" s="609"/>
      <c r="RZL117" s="609"/>
      <c r="RZM117" s="606" t="s">
        <v>1192</v>
      </c>
      <c r="RZN117" s="606"/>
      <c r="RZO117" s="606"/>
      <c r="RZP117" s="606"/>
      <c r="RZQ117" s="607" t="s">
        <v>435</v>
      </c>
      <c r="RZR117" s="608"/>
      <c r="RZS117" s="609"/>
      <c r="RZT117" s="609"/>
      <c r="RZU117" s="606" t="s">
        <v>1192</v>
      </c>
      <c r="RZV117" s="606"/>
      <c r="RZW117" s="606"/>
      <c r="RZX117" s="606"/>
      <c r="RZY117" s="607" t="s">
        <v>435</v>
      </c>
      <c r="RZZ117" s="608"/>
      <c r="SAA117" s="609"/>
      <c r="SAB117" s="609"/>
      <c r="SAC117" s="606" t="s">
        <v>1192</v>
      </c>
      <c r="SAD117" s="606"/>
      <c r="SAE117" s="606"/>
      <c r="SAF117" s="606"/>
      <c r="SAG117" s="607" t="s">
        <v>435</v>
      </c>
      <c r="SAH117" s="608"/>
      <c r="SAI117" s="609"/>
      <c r="SAJ117" s="609"/>
      <c r="SAK117" s="606" t="s">
        <v>1192</v>
      </c>
      <c r="SAL117" s="606"/>
      <c r="SAM117" s="606"/>
      <c r="SAN117" s="606"/>
      <c r="SAO117" s="607" t="s">
        <v>435</v>
      </c>
      <c r="SAP117" s="608"/>
      <c r="SAQ117" s="609"/>
      <c r="SAR117" s="609"/>
      <c r="SAS117" s="606" t="s">
        <v>1192</v>
      </c>
      <c r="SAT117" s="606"/>
      <c r="SAU117" s="606"/>
      <c r="SAV117" s="606"/>
      <c r="SAW117" s="607" t="s">
        <v>435</v>
      </c>
      <c r="SAX117" s="608"/>
      <c r="SAY117" s="609"/>
      <c r="SAZ117" s="609"/>
      <c r="SBA117" s="606" t="s">
        <v>1192</v>
      </c>
      <c r="SBB117" s="606"/>
      <c r="SBC117" s="606"/>
      <c r="SBD117" s="606"/>
      <c r="SBE117" s="607" t="s">
        <v>435</v>
      </c>
      <c r="SBF117" s="608"/>
      <c r="SBG117" s="609"/>
      <c r="SBH117" s="609"/>
      <c r="SBI117" s="606" t="s">
        <v>1192</v>
      </c>
      <c r="SBJ117" s="606"/>
      <c r="SBK117" s="606"/>
      <c r="SBL117" s="606"/>
      <c r="SBM117" s="607" t="s">
        <v>435</v>
      </c>
      <c r="SBN117" s="608"/>
      <c r="SBO117" s="609"/>
      <c r="SBP117" s="609"/>
      <c r="SBQ117" s="606" t="s">
        <v>1192</v>
      </c>
      <c r="SBR117" s="606"/>
      <c r="SBS117" s="606"/>
      <c r="SBT117" s="606"/>
      <c r="SBU117" s="607" t="s">
        <v>435</v>
      </c>
      <c r="SBV117" s="608"/>
      <c r="SBW117" s="609"/>
      <c r="SBX117" s="609"/>
      <c r="SBY117" s="606" t="s">
        <v>1192</v>
      </c>
      <c r="SBZ117" s="606"/>
      <c r="SCA117" s="606"/>
      <c r="SCB117" s="606"/>
      <c r="SCC117" s="607" t="s">
        <v>435</v>
      </c>
      <c r="SCD117" s="608"/>
      <c r="SCE117" s="609"/>
      <c r="SCF117" s="609"/>
      <c r="SCG117" s="606" t="s">
        <v>1192</v>
      </c>
      <c r="SCH117" s="606"/>
      <c r="SCI117" s="606"/>
      <c r="SCJ117" s="606"/>
      <c r="SCK117" s="607" t="s">
        <v>435</v>
      </c>
      <c r="SCL117" s="608"/>
      <c r="SCM117" s="609"/>
      <c r="SCN117" s="609"/>
      <c r="SCO117" s="606" t="s">
        <v>1192</v>
      </c>
      <c r="SCP117" s="606"/>
      <c r="SCQ117" s="606"/>
      <c r="SCR117" s="606"/>
      <c r="SCS117" s="607" t="s">
        <v>435</v>
      </c>
      <c r="SCT117" s="608"/>
      <c r="SCU117" s="609"/>
      <c r="SCV117" s="609"/>
      <c r="SCW117" s="606" t="s">
        <v>1192</v>
      </c>
      <c r="SCX117" s="606"/>
      <c r="SCY117" s="606"/>
      <c r="SCZ117" s="606"/>
      <c r="SDA117" s="607" t="s">
        <v>435</v>
      </c>
      <c r="SDB117" s="608"/>
      <c r="SDC117" s="609"/>
      <c r="SDD117" s="609"/>
      <c r="SDE117" s="606" t="s">
        <v>1192</v>
      </c>
      <c r="SDF117" s="606"/>
      <c r="SDG117" s="606"/>
      <c r="SDH117" s="606"/>
      <c r="SDI117" s="607" t="s">
        <v>435</v>
      </c>
      <c r="SDJ117" s="608"/>
      <c r="SDK117" s="609"/>
      <c r="SDL117" s="609"/>
      <c r="SDM117" s="606" t="s">
        <v>1192</v>
      </c>
      <c r="SDN117" s="606"/>
      <c r="SDO117" s="606"/>
      <c r="SDP117" s="606"/>
      <c r="SDQ117" s="607" t="s">
        <v>435</v>
      </c>
      <c r="SDR117" s="608"/>
      <c r="SDS117" s="609"/>
      <c r="SDT117" s="609"/>
      <c r="SDU117" s="606" t="s">
        <v>1192</v>
      </c>
      <c r="SDV117" s="606"/>
      <c r="SDW117" s="606"/>
      <c r="SDX117" s="606"/>
      <c r="SDY117" s="607" t="s">
        <v>435</v>
      </c>
      <c r="SDZ117" s="608"/>
      <c r="SEA117" s="609"/>
      <c r="SEB117" s="609"/>
      <c r="SEC117" s="606" t="s">
        <v>1192</v>
      </c>
      <c r="SED117" s="606"/>
      <c r="SEE117" s="606"/>
      <c r="SEF117" s="606"/>
      <c r="SEG117" s="607" t="s">
        <v>435</v>
      </c>
      <c r="SEH117" s="608"/>
      <c r="SEI117" s="609"/>
      <c r="SEJ117" s="609"/>
      <c r="SEK117" s="606" t="s">
        <v>1192</v>
      </c>
      <c r="SEL117" s="606"/>
      <c r="SEM117" s="606"/>
      <c r="SEN117" s="606"/>
      <c r="SEO117" s="607" t="s">
        <v>435</v>
      </c>
      <c r="SEP117" s="608"/>
      <c r="SEQ117" s="609"/>
      <c r="SER117" s="609"/>
      <c r="SES117" s="606" t="s">
        <v>1192</v>
      </c>
      <c r="SET117" s="606"/>
      <c r="SEU117" s="606"/>
      <c r="SEV117" s="606"/>
      <c r="SEW117" s="607" t="s">
        <v>435</v>
      </c>
      <c r="SEX117" s="608"/>
      <c r="SEY117" s="609"/>
      <c r="SEZ117" s="609"/>
      <c r="SFA117" s="606" t="s">
        <v>1192</v>
      </c>
      <c r="SFB117" s="606"/>
      <c r="SFC117" s="606"/>
      <c r="SFD117" s="606"/>
      <c r="SFE117" s="607" t="s">
        <v>435</v>
      </c>
      <c r="SFF117" s="608"/>
      <c r="SFG117" s="609"/>
      <c r="SFH117" s="609"/>
      <c r="SFI117" s="606" t="s">
        <v>1192</v>
      </c>
      <c r="SFJ117" s="606"/>
      <c r="SFK117" s="606"/>
      <c r="SFL117" s="606"/>
      <c r="SFM117" s="607" t="s">
        <v>435</v>
      </c>
      <c r="SFN117" s="608"/>
      <c r="SFO117" s="609"/>
      <c r="SFP117" s="609"/>
      <c r="SFQ117" s="606" t="s">
        <v>1192</v>
      </c>
      <c r="SFR117" s="606"/>
      <c r="SFS117" s="606"/>
      <c r="SFT117" s="606"/>
      <c r="SFU117" s="607" t="s">
        <v>435</v>
      </c>
      <c r="SFV117" s="608"/>
      <c r="SFW117" s="609"/>
      <c r="SFX117" s="609"/>
      <c r="SFY117" s="606" t="s">
        <v>1192</v>
      </c>
      <c r="SFZ117" s="606"/>
      <c r="SGA117" s="606"/>
      <c r="SGB117" s="606"/>
      <c r="SGC117" s="607" t="s">
        <v>435</v>
      </c>
      <c r="SGD117" s="608"/>
      <c r="SGE117" s="609"/>
      <c r="SGF117" s="609"/>
      <c r="SGG117" s="606" t="s">
        <v>1192</v>
      </c>
      <c r="SGH117" s="606"/>
      <c r="SGI117" s="606"/>
      <c r="SGJ117" s="606"/>
      <c r="SGK117" s="607" t="s">
        <v>435</v>
      </c>
      <c r="SGL117" s="608"/>
      <c r="SGM117" s="609"/>
      <c r="SGN117" s="609"/>
      <c r="SGO117" s="606" t="s">
        <v>1192</v>
      </c>
      <c r="SGP117" s="606"/>
      <c r="SGQ117" s="606"/>
      <c r="SGR117" s="606"/>
      <c r="SGS117" s="607" t="s">
        <v>435</v>
      </c>
      <c r="SGT117" s="608"/>
      <c r="SGU117" s="609"/>
      <c r="SGV117" s="609"/>
      <c r="SGW117" s="606" t="s">
        <v>1192</v>
      </c>
      <c r="SGX117" s="606"/>
      <c r="SGY117" s="606"/>
      <c r="SGZ117" s="606"/>
      <c r="SHA117" s="607" t="s">
        <v>435</v>
      </c>
      <c r="SHB117" s="608"/>
      <c r="SHC117" s="609"/>
      <c r="SHD117" s="609"/>
      <c r="SHE117" s="606" t="s">
        <v>1192</v>
      </c>
      <c r="SHF117" s="606"/>
      <c r="SHG117" s="606"/>
      <c r="SHH117" s="606"/>
      <c r="SHI117" s="607" t="s">
        <v>435</v>
      </c>
      <c r="SHJ117" s="608"/>
      <c r="SHK117" s="609"/>
      <c r="SHL117" s="609"/>
      <c r="SHM117" s="606" t="s">
        <v>1192</v>
      </c>
      <c r="SHN117" s="606"/>
      <c r="SHO117" s="606"/>
      <c r="SHP117" s="606"/>
      <c r="SHQ117" s="607" t="s">
        <v>435</v>
      </c>
      <c r="SHR117" s="608"/>
      <c r="SHS117" s="609"/>
      <c r="SHT117" s="609"/>
      <c r="SHU117" s="606" t="s">
        <v>1192</v>
      </c>
      <c r="SHV117" s="606"/>
      <c r="SHW117" s="606"/>
      <c r="SHX117" s="606"/>
      <c r="SHY117" s="607" t="s">
        <v>435</v>
      </c>
      <c r="SHZ117" s="608"/>
      <c r="SIA117" s="609"/>
      <c r="SIB117" s="609"/>
      <c r="SIC117" s="606" t="s">
        <v>1192</v>
      </c>
      <c r="SID117" s="606"/>
      <c r="SIE117" s="606"/>
      <c r="SIF117" s="606"/>
      <c r="SIG117" s="607" t="s">
        <v>435</v>
      </c>
      <c r="SIH117" s="608"/>
      <c r="SII117" s="609"/>
      <c r="SIJ117" s="609"/>
      <c r="SIK117" s="606" t="s">
        <v>1192</v>
      </c>
      <c r="SIL117" s="606"/>
      <c r="SIM117" s="606"/>
      <c r="SIN117" s="606"/>
      <c r="SIO117" s="607" t="s">
        <v>435</v>
      </c>
      <c r="SIP117" s="608"/>
      <c r="SIQ117" s="609"/>
      <c r="SIR117" s="609"/>
      <c r="SIS117" s="606" t="s">
        <v>1192</v>
      </c>
      <c r="SIT117" s="606"/>
      <c r="SIU117" s="606"/>
      <c r="SIV117" s="606"/>
      <c r="SIW117" s="607" t="s">
        <v>435</v>
      </c>
      <c r="SIX117" s="608"/>
      <c r="SIY117" s="609"/>
      <c r="SIZ117" s="609"/>
      <c r="SJA117" s="606" t="s">
        <v>1192</v>
      </c>
      <c r="SJB117" s="606"/>
      <c r="SJC117" s="606"/>
      <c r="SJD117" s="606"/>
      <c r="SJE117" s="607" t="s">
        <v>435</v>
      </c>
      <c r="SJF117" s="608"/>
      <c r="SJG117" s="609"/>
      <c r="SJH117" s="609"/>
      <c r="SJI117" s="606" t="s">
        <v>1192</v>
      </c>
      <c r="SJJ117" s="606"/>
      <c r="SJK117" s="606"/>
      <c r="SJL117" s="606"/>
      <c r="SJM117" s="607" t="s">
        <v>435</v>
      </c>
      <c r="SJN117" s="608"/>
      <c r="SJO117" s="609"/>
      <c r="SJP117" s="609"/>
      <c r="SJQ117" s="606" t="s">
        <v>1192</v>
      </c>
      <c r="SJR117" s="606"/>
      <c r="SJS117" s="606"/>
      <c r="SJT117" s="606"/>
      <c r="SJU117" s="607" t="s">
        <v>435</v>
      </c>
      <c r="SJV117" s="608"/>
      <c r="SJW117" s="609"/>
      <c r="SJX117" s="609"/>
      <c r="SJY117" s="606" t="s">
        <v>1192</v>
      </c>
      <c r="SJZ117" s="606"/>
      <c r="SKA117" s="606"/>
      <c r="SKB117" s="606"/>
      <c r="SKC117" s="607" t="s">
        <v>435</v>
      </c>
      <c r="SKD117" s="608"/>
      <c r="SKE117" s="609"/>
      <c r="SKF117" s="609"/>
      <c r="SKG117" s="606" t="s">
        <v>1192</v>
      </c>
      <c r="SKH117" s="606"/>
      <c r="SKI117" s="606"/>
      <c r="SKJ117" s="606"/>
      <c r="SKK117" s="607" t="s">
        <v>435</v>
      </c>
      <c r="SKL117" s="608"/>
      <c r="SKM117" s="609"/>
      <c r="SKN117" s="609"/>
      <c r="SKO117" s="606" t="s">
        <v>1192</v>
      </c>
      <c r="SKP117" s="606"/>
      <c r="SKQ117" s="606"/>
      <c r="SKR117" s="606"/>
      <c r="SKS117" s="607" t="s">
        <v>435</v>
      </c>
      <c r="SKT117" s="608"/>
      <c r="SKU117" s="609"/>
      <c r="SKV117" s="609"/>
      <c r="SKW117" s="606" t="s">
        <v>1192</v>
      </c>
      <c r="SKX117" s="606"/>
      <c r="SKY117" s="606"/>
      <c r="SKZ117" s="606"/>
      <c r="SLA117" s="607" t="s">
        <v>435</v>
      </c>
      <c r="SLB117" s="608"/>
      <c r="SLC117" s="609"/>
      <c r="SLD117" s="609"/>
      <c r="SLE117" s="606" t="s">
        <v>1192</v>
      </c>
      <c r="SLF117" s="606"/>
      <c r="SLG117" s="606"/>
      <c r="SLH117" s="606"/>
      <c r="SLI117" s="607" t="s">
        <v>435</v>
      </c>
      <c r="SLJ117" s="608"/>
      <c r="SLK117" s="609"/>
      <c r="SLL117" s="609"/>
      <c r="SLM117" s="606" t="s">
        <v>1192</v>
      </c>
      <c r="SLN117" s="606"/>
      <c r="SLO117" s="606"/>
      <c r="SLP117" s="606"/>
      <c r="SLQ117" s="607" t="s">
        <v>435</v>
      </c>
      <c r="SLR117" s="608"/>
      <c r="SLS117" s="609"/>
      <c r="SLT117" s="609"/>
      <c r="SLU117" s="606" t="s">
        <v>1192</v>
      </c>
      <c r="SLV117" s="606"/>
      <c r="SLW117" s="606"/>
      <c r="SLX117" s="606"/>
      <c r="SLY117" s="607" t="s">
        <v>435</v>
      </c>
      <c r="SLZ117" s="608"/>
      <c r="SMA117" s="609"/>
      <c r="SMB117" s="609"/>
      <c r="SMC117" s="606" t="s">
        <v>1192</v>
      </c>
      <c r="SMD117" s="606"/>
      <c r="SME117" s="606"/>
      <c r="SMF117" s="606"/>
      <c r="SMG117" s="607" t="s">
        <v>435</v>
      </c>
      <c r="SMH117" s="608"/>
      <c r="SMI117" s="609"/>
      <c r="SMJ117" s="609"/>
      <c r="SMK117" s="606" t="s">
        <v>1192</v>
      </c>
      <c r="SML117" s="606"/>
      <c r="SMM117" s="606"/>
      <c r="SMN117" s="606"/>
      <c r="SMO117" s="607" t="s">
        <v>435</v>
      </c>
      <c r="SMP117" s="608"/>
      <c r="SMQ117" s="609"/>
      <c r="SMR117" s="609"/>
      <c r="SMS117" s="606" t="s">
        <v>1192</v>
      </c>
      <c r="SMT117" s="606"/>
      <c r="SMU117" s="606"/>
      <c r="SMV117" s="606"/>
      <c r="SMW117" s="607" t="s">
        <v>435</v>
      </c>
      <c r="SMX117" s="608"/>
      <c r="SMY117" s="609"/>
      <c r="SMZ117" s="609"/>
      <c r="SNA117" s="606" t="s">
        <v>1192</v>
      </c>
      <c r="SNB117" s="606"/>
      <c r="SNC117" s="606"/>
      <c r="SND117" s="606"/>
      <c r="SNE117" s="607" t="s">
        <v>435</v>
      </c>
      <c r="SNF117" s="608"/>
      <c r="SNG117" s="609"/>
      <c r="SNH117" s="609"/>
      <c r="SNI117" s="606" t="s">
        <v>1192</v>
      </c>
      <c r="SNJ117" s="606"/>
      <c r="SNK117" s="606"/>
      <c r="SNL117" s="606"/>
      <c r="SNM117" s="607" t="s">
        <v>435</v>
      </c>
      <c r="SNN117" s="608"/>
      <c r="SNO117" s="609"/>
      <c r="SNP117" s="609"/>
      <c r="SNQ117" s="606" t="s">
        <v>1192</v>
      </c>
      <c r="SNR117" s="606"/>
      <c r="SNS117" s="606"/>
      <c r="SNT117" s="606"/>
      <c r="SNU117" s="607" t="s">
        <v>435</v>
      </c>
      <c r="SNV117" s="608"/>
      <c r="SNW117" s="609"/>
      <c r="SNX117" s="609"/>
      <c r="SNY117" s="606" t="s">
        <v>1192</v>
      </c>
      <c r="SNZ117" s="606"/>
      <c r="SOA117" s="606"/>
      <c r="SOB117" s="606"/>
      <c r="SOC117" s="607" t="s">
        <v>435</v>
      </c>
      <c r="SOD117" s="608"/>
      <c r="SOE117" s="609"/>
      <c r="SOF117" s="609"/>
      <c r="SOG117" s="606" t="s">
        <v>1192</v>
      </c>
      <c r="SOH117" s="606"/>
      <c r="SOI117" s="606"/>
      <c r="SOJ117" s="606"/>
      <c r="SOK117" s="607" t="s">
        <v>435</v>
      </c>
      <c r="SOL117" s="608"/>
      <c r="SOM117" s="609"/>
      <c r="SON117" s="609"/>
      <c r="SOO117" s="606" t="s">
        <v>1192</v>
      </c>
      <c r="SOP117" s="606"/>
      <c r="SOQ117" s="606"/>
      <c r="SOR117" s="606"/>
      <c r="SOS117" s="607" t="s">
        <v>435</v>
      </c>
      <c r="SOT117" s="608"/>
      <c r="SOU117" s="609"/>
      <c r="SOV117" s="609"/>
      <c r="SOW117" s="606" t="s">
        <v>1192</v>
      </c>
      <c r="SOX117" s="606"/>
      <c r="SOY117" s="606"/>
      <c r="SOZ117" s="606"/>
      <c r="SPA117" s="607" t="s">
        <v>435</v>
      </c>
      <c r="SPB117" s="608"/>
      <c r="SPC117" s="609"/>
      <c r="SPD117" s="609"/>
      <c r="SPE117" s="606" t="s">
        <v>1192</v>
      </c>
      <c r="SPF117" s="606"/>
      <c r="SPG117" s="606"/>
      <c r="SPH117" s="606"/>
      <c r="SPI117" s="607" t="s">
        <v>435</v>
      </c>
      <c r="SPJ117" s="608"/>
      <c r="SPK117" s="609"/>
      <c r="SPL117" s="609"/>
      <c r="SPM117" s="606" t="s">
        <v>1192</v>
      </c>
      <c r="SPN117" s="606"/>
      <c r="SPO117" s="606"/>
      <c r="SPP117" s="606"/>
      <c r="SPQ117" s="607" t="s">
        <v>435</v>
      </c>
      <c r="SPR117" s="608"/>
      <c r="SPS117" s="609"/>
      <c r="SPT117" s="609"/>
      <c r="SPU117" s="606" t="s">
        <v>1192</v>
      </c>
      <c r="SPV117" s="606"/>
      <c r="SPW117" s="606"/>
      <c r="SPX117" s="606"/>
      <c r="SPY117" s="607" t="s">
        <v>435</v>
      </c>
      <c r="SPZ117" s="608"/>
      <c r="SQA117" s="609"/>
      <c r="SQB117" s="609"/>
      <c r="SQC117" s="606" t="s">
        <v>1192</v>
      </c>
      <c r="SQD117" s="606"/>
      <c r="SQE117" s="606"/>
      <c r="SQF117" s="606"/>
      <c r="SQG117" s="607" t="s">
        <v>435</v>
      </c>
      <c r="SQH117" s="608"/>
      <c r="SQI117" s="609"/>
      <c r="SQJ117" s="609"/>
      <c r="SQK117" s="606" t="s">
        <v>1192</v>
      </c>
      <c r="SQL117" s="606"/>
      <c r="SQM117" s="606"/>
      <c r="SQN117" s="606"/>
      <c r="SQO117" s="607" t="s">
        <v>435</v>
      </c>
      <c r="SQP117" s="608"/>
      <c r="SQQ117" s="609"/>
      <c r="SQR117" s="609"/>
      <c r="SQS117" s="606" t="s">
        <v>1192</v>
      </c>
      <c r="SQT117" s="606"/>
      <c r="SQU117" s="606"/>
      <c r="SQV117" s="606"/>
      <c r="SQW117" s="607" t="s">
        <v>435</v>
      </c>
      <c r="SQX117" s="608"/>
      <c r="SQY117" s="609"/>
      <c r="SQZ117" s="609"/>
      <c r="SRA117" s="606" t="s">
        <v>1192</v>
      </c>
      <c r="SRB117" s="606"/>
      <c r="SRC117" s="606"/>
      <c r="SRD117" s="606"/>
      <c r="SRE117" s="607" t="s">
        <v>435</v>
      </c>
      <c r="SRF117" s="608"/>
      <c r="SRG117" s="609"/>
      <c r="SRH117" s="609"/>
      <c r="SRI117" s="606" t="s">
        <v>1192</v>
      </c>
      <c r="SRJ117" s="606"/>
      <c r="SRK117" s="606"/>
      <c r="SRL117" s="606"/>
      <c r="SRM117" s="607" t="s">
        <v>435</v>
      </c>
      <c r="SRN117" s="608"/>
      <c r="SRO117" s="609"/>
      <c r="SRP117" s="609"/>
      <c r="SRQ117" s="606" t="s">
        <v>1192</v>
      </c>
      <c r="SRR117" s="606"/>
      <c r="SRS117" s="606"/>
      <c r="SRT117" s="606"/>
      <c r="SRU117" s="607" t="s">
        <v>435</v>
      </c>
      <c r="SRV117" s="608"/>
      <c r="SRW117" s="609"/>
      <c r="SRX117" s="609"/>
      <c r="SRY117" s="606" t="s">
        <v>1192</v>
      </c>
      <c r="SRZ117" s="606"/>
      <c r="SSA117" s="606"/>
      <c r="SSB117" s="606"/>
      <c r="SSC117" s="607" t="s">
        <v>435</v>
      </c>
      <c r="SSD117" s="608"/>
      <c r="SSE117" s="609"/>
      <c r="SSF117" s="609"/>
      <c r="SSG117" s="606" t="s">
        <v>1192</v>
      </c>
      <c r="SSH117" s="606"/>
      <c r="SSI117" s="606"/>
      <c r="SSJ117" s="606"/>
      <c r="SSK117" s="607" t="s">
        <v>435</v>
      </c>
      <c r="SSL117" s="608"/>
      <c r="SSM117" s="609"/>
      <c r="SSN117" s="609"/>
      <c r="SSO117" s="606" t="s">
        <v>1192</v>
      </c>
      <c r="SSP117" s="606"/>
      <c r="SSQ117" s="606"/>
      <c r="SSR117" s="606"/>
      <c r="SSS117" s="607" t="s">
        <v>435</v>
      </c>
      <c r="SST117" s="608"/>
      <c r="SSU117" s="609"/>
      <c r="SSV117" s="609"/>
      <c r="SSW117" s="606" t="s">
        <v>1192</v>
      </c>
      <c r="SSX117" s="606"/>
      <c r="SSY117" s="606"/>
      <c r="SSZ117" s="606"/>
      <c r="STA117" s="607" t="s">
        <v>435</v>
      </c>
      <c r="STB117" s="608"/>
      <c r="STC117" s="609"/>
      <c r="STD117" s="609"/>
      <c r="STE117" s="606" t="s">
        <v>1192</v>
      </c>
      <c r="STF117" s="606"/>
      <c r="STG117" s="606"/>
      <c r="STH117" s="606"/>
      <c r="STI117" s="607" t="s">
        <v>435</v>
      </c>
      <c r="STJ117" s="608"/>
      <c r="STK117" s="609"/>
      <c r="STL117" s="609"/>
      <c r="STM117" s="606" t="s">
        <v>1192</v>
      </c>
      <c r="STN117" s="606"/>
      <c r="STO117" s="606"/>
      <c r="STP117" s="606"/>
      <c r="STQ117" s="607" t="s">
        <v>435</v>
      </c>
      <c r="STR117" s="608"/>
      <c r="STS117" s="609"/>
      <c r="STT117" s="609"/>
      <c r="STU117" s="606" t="s">
        <v>1192</v>
      </c>
      <c r="STV117" s="606"/>
      <c r="STW117" s="606"/>
      <c r="STX117" s="606"/>
      <c r="STY117" s="607" t="s">
        <v>435</v>
      </c>
      <c r="STZ117" s="608"/>
      <c r="SUA117" s="609"/>
      <c r="SUB117" s="609"/>
      <c r="SUC117" s="606" t="s">
        <v>1192</v>
      </c>
      <c r="SUD117" s="606"/>
      <c r="SUE117" s="606"/>
      <c r="SUF117" s="606"/>
      <c r="SUG117" s="607" t="s">
        <v>435</v>
      </c>
      <c r="SUH117" s="608"/>
      <c r="SUI117" s="609"/>
      <c r="SUJ117" s="609"/>
      <c r="SUK117" s="606" t="s">
        <v>1192</v>
      </c>
      <c r="SUL117" s="606"/>
      <c r="SUM117" s="606"/>
      <c r="SUN117" s="606"/>
      <c r="SUO117" s="607" t="s">
        <v>435</v>
      </c>
      <c r="SUP117" s="608"/>
      <c r="SUQ117" s="609"/>
      <c r="SUR117" s="609"/>
      <c r="SUS117" s="606" t="s">
        <v>1192</v>
      </c>
      <c r="SUT117" s="606"/>
      <c r="SUU117" s="606"/>
      <c r="SUV117" s="606"/>
      <c r="SUW117" s="607" t="s">
        <v>435</v>
      </c>
      <c r="SUX117" s="608"/>
      <c r="SUY117" s="609"/>
      <c r="SUZ117" s="609"/>
      <c r="SVA117" s="606" t="s">
        <v>1192</v>
      </c>
      <c r="SVB117" s="606"/>
      <c r="SVC117" s="606"/>
      <c r="SVD117" s="606"/>
      <c r="SVE117" s="607" t="s">
        <v>435</v>
      </c>
      <c r="SVF117" s="608"/>
      <c r="SVG117" s="609"/>
      <c r="SVH117" s="609"/>
      <c r="SVI117" s="606" t="s">
        <v>1192</v>
      </c>
      <c r="SVJ117" s="606"/>
      <c r="SVK117" s="606"/>
      <c r="SVL117" s="606"/>
      <c r="SVM117" s="607" t="s">
        <v>435</v>
      </c>
      <c r="SVN117" s="608"/>
      <c r="SVO117" s="609"/>
      <c r="SVP117" s="609"/>
      <c r="SVQ117" s="606" t="s">
        <v>1192</v>
      </c>
      <c r="SVR117" s="606"/>
      <c r="SVS117" s="606"/>
      <c r="SVT117" s="606"/>
      <c r="SVU117" s="607" t="s">
        <v>435</v>
      </c>
      <c r="SVV117" s="608"/>
      <c r="SVW117" s="609"/>
      <c r="SVX117" s="609"/>
      <c r="SVY117" s="606" t="s">
        <v>1192</v>
      </c>
      <c r="SVZ117" s="606"/>
      <c r="SWA117" s="606"/>
      <c r="SWB117" s="606"/>
      <c r="SWC117" s="607" t="s">
        <v>435</v>
      </c>
      <c r="SWD117" s="608"/>
      <c r="SWE117" s="609"/>
      <c r="SWF117" s="609"/>
      <c r="SWG117" s="606" t="s">
        <v>1192</v>
      </c>
      <c r="SWH117" s="606"/>
      <c r="SWI117" s="606"/>
      <c r="SWJ117" s="606"/>
      <c r="SWK117" s="607" t="s">
        <v>435</v>
      </c>
      <c r="SWL117" s="608"/>
      <c r="SWM117" s="609"/>
      <c r="SWN117" s="609"/>
      <c r="SWO117" s="606" t="s">
        <v>1192</v>
      </c>
      <c r="SWP117" s="606"/>
      <c r="SWQ117" s="606"/>
      <c r="SWR117" s="606"/>
      <c r="SWS117" s="607" t="s">
        <v>435</v>
      </c>
      <c r="SWT117" s="608"/>
      <c r="SWU117" s="609"/>
      <c r="SWV117" s="609"/>
      <c r="SWW117" s="606" t="s">
        <v>1192</v>
      </c>
      <c r="SWX117" s="606"/>
      <c r="SWY117" s="606"/>
      <c r="SWZ117" s="606"/>
      <c r="SXA117" s="607" t="s">
        <v>435</v>
      </c>
      <c r="SXB117" s="608"/>
      <c r="SXC117" s="609"/>
      <c r="SXD117" s="609"/>
      <c r="SXE117" s="606" t="s">
        <v>1192</v>
      </c>
      <c r="SXF117" s="606"/>
      <c r="SXG117" s="606"/>
      <c r="SXH117" s="606"/>
      <c r="SXI117" s="607" t="s">
        <v>435</v>
      </c>
      <c r="SXJ117" s="608"/>
      <c r="SXK117" s="609"/>
      <c r="SXL117" s="609"/>
      <c r="SXM117" s="606" t="s">
        <v>1192</v>
      </c>
      <c r="SXN117" s="606"/>
      <c r="SXO117" s="606"/>
      <c r="SXP117" s="606"/>
      <c r="SXQ117" s="607" t="s">
        <v>435</v>
      </c>
      <c r="SXR117" s="608"/>
      <c r="SXS117" s="609"/>
      <c r="SXT117" s="609"/>
      <c r="SXU117" s="606" t="s">
        <v>1192</v>
      </c>
      <c r="SXV117" s="606"/>
      <c r="SXW117" s="606"/>
      <c r="SXX117" s="606"/>
      <c r="SXY117" s="607" t="s">
        <v>435</v>
      </c>
      <c r="SXZ117" s="608"/>
      <c r="SYA117" s="609"/>
      <c r="SYB117" s="609"/>
      <c r="SYC117" s="606" t="s">
        <v>1192</v>
      </c>
      <c r="SYD117" s="606"/>
      <c r="SYE117" s="606"/>
      <c r="SYF117" s="606"/>
      <c r="SYG117" s="607" t="s">
        <v>435</v>
      </c>
      <c r="SYH117" s="608"/>
      <c r="SYI117" s="609"/>
      <c r="SYJ117" s="609"/>
      <c r="SYK117" s="606" t="s">
        <v>1192</v>
      </c>
      <c r="SYL117" s="606"/>
      <c r="SYM117" s="606"/>
      <c r="SYN117" s="606"/>
      <c r="SYO117" s="607" t="s">
        <v>435</v>
      </c>
      <c r="SYP117" s="608"/>
      <c r="SYQ117" s="609"/>
      <c r="SYR117" s="609"/>
      <c r="SYS117" s="606" t="s">
        <v>1192</v>
      </c>
      <c r="SYT117" s="606"/>
      <c r="SYU117" s="606"/>
      <c r="SYV117" s="606"/>
      <c r="SYW117" s="607" t="s">
        <v>435</v>
      </c>
      <c r="SYX117" s="608"/>
      <c r="SYY117" s="609"/>
      <c r="SYZ117" s="609"/>
      <c r="SZA117" s="606" t="s">
        <v>1192</v>
      </c>
      <c r="SZB117" s="606"/>
      <c r="SZC117" s="606"/>
      <c r="SZD117" s="606"/>
      <c r="SZE117" s="607" t="s">
        <v>435</v>
      </c>
      <c r="SZF117" s="608"/>
      <c r="SZG117" s="609"/>
      <c r="SZH117" s="609"/>
      <c r="SZI117" s="606" t="s">
        <v>1192</v>
      </c>
      <c r="SZJ117" s="606"/>
      <c r="SZK117" s="606"/>
      <c r="SZL117" s="606"/>
      <c r="SZM117" s="607" t="s">
        <v>435</v>
      </c>
      <c r="SZN117" s="608"/>
      <c r="SZO117" s="609"/>
      <c r="SZP117" s="609"/>
      <c r="SZQ117" s="606" t="s">
        <v>1192</v>
      </c>
      <c r="SZR117" s="606"/>
      <c r="SZS117" s="606"/>
      <c r="SZT117" s="606"/>
      <c r="SZU117" s="607" t="s">
        <v>435</v>
      </c>
      <c r="SZV117" s="608"/>
      <c r="SZW117" s="609"/>
      <c r="SZX117" s="609"/>
      <c r="SZY117" s="606" t="s">
        <v>1192</v>
      </c>
      <c r="SZZ117" s="606"/>
      <c r="TAA117" s="606"/>
      <c r="TAB117" s="606"/>
      <c r="TAC117" s="607" t="s">
        <v>435</v>
      </c>
      <c r="TAD117" s="608"/>
      <c r="TAE117" s="609"/>
      <c r="TAF117" s="609"/>
      <c r="TAG117" s="606" t="s">
        <v>1192</v>
      </c>
      <c r="TAH117" s="606"/>
      <c r="TAI117" s="606"/>
      <c r="TAJ117" s="606"/>
      <c r="TAK117" s="607" t="s">
        <v>435</v>
      </c>
      <c r="TAL117" s="608"/>
      <c r="TAM117" s="609"/>
      <c r="TAN117" s="609"/>
      <c r="TAO117" s="606" t="s">
        <v>1192</v>
      </c>
      <c r="TAP117" s="606"/>
      <c r="TAQ117" s="606"/>
      <c r="TAR117" s="606"/>
      <c r="TAS117" s="607" t="s">
        <v>435</v>
      </c>
      <c r="TAT117" s="608"/>
      <c r="TAU117" s="609"/>
      <c r="TAV117" s="609"/>
      <c r="TAW117" s="606" t="s">
        <v>1192</v>
      </c>
      <c r="TAX117" s="606"/>
      <c r="TAY117" s="606"/>
      <c r="TAZ117" s="606"/>
      <c r="TBA117" s="607" t="s">
        <v>435</v>
      </c>
      <c r="TBB117" s="608"/>
      <c r="TBC117" s="609"/>
      <c r="TBD117" s="609"/>
      <c r="TBE117" s="606" t="s">
        <v>1192</v>
      </c>
      <c r="TBF117" s="606"/>
      <c r="TBG117" s="606"/>
      <c r="TBH117" s="606"/>
      <c r="TBI117" s="607" t="s">
        <v>435</v>
      </c>
      <c r="TBJ117" s="608"/>
      <c r="TBK117" s="609"/>
      <c r="TBL117" s="609"/>
      <c r="TBM117" s="606" t="s">
        <v>1192</v>
      </c>
      <c r="TBN117" s="606"/>
      <c r="TBO117" s="606"/>
      <c r="TBP117" s="606"/>
      <c r="TBQ117" s="607" t="s">
        <v>435</v>
      </c>
      <c r="TBR117" s="608"/>
      <c r="TBS117" s="609"/>
      <c r="TBT117" s="609"/>
      <c r="TBU117" s="606" t="s">
        <v>1192</v>
      </c>
      <c r="TBV117" s="606"/>
      <c r="TBW117" s="606"/>
      <c r="TBX117" s="606"/>
      <c r="TBY117" s="607" t="s">
        <v>435</v>
      </c>
      <c r="TBZ117" s="608"/>
      <c r="TCA117" s="609"/>
      <c r="TCB117" s="609"/>
      <c r="TCC117" s="606" t="s">
        <v>1192</v>
      </c>
      <c r="TCD117" s="606"/>
      <c r="TCE117" s="606"/>
      <c r="TCF117" s="606"/>
      <c r="TCG117" s="607" t="s">
        <v>435</v>
      </c>
      <c r="TCH117" s="608"/>
      <c r="TCI117" s="609"/>
      <c r="TCJ117" s="609"/>
      <c r="TCK117" s="606" t="s">
        <v>1192</v>
      </c>
      <c r="TCL117" s="606"/>
      <c r="TCM117" s="606"/>
      <c r="TCN117" s="606"/>
      <c r="TCO117" s="607" t="s">
        <v>435</v>
      </c>
      <c r="TCP117" s="608"/>
      <c r="TCQ117" s="609"/>
      <c r="TCR117" s="609"/>
      <c r="TCS117" s="606" t="s">
        <v>1192</v>
      </c>
      <c r="TCT117" s="606"/>
      <c r="TCU117" s="606"/>
      <c r="TCV117" s="606"/>
      <c r="TCW117" s="607" t="s">
        <v>435</v>
      </c>
      <c r="TCX117" s="608"/>
      <c r="TCY117" s="609"/>
      <c r="TCZ117" s="609"/>
      <c r="TDA117" s="606" t="s">
        <v>1192</v>
      </c>
      <c r="TDB117" s="606"/>
      <c r="TDC117" s="606"/>
      <c r="TDD117" s="606"/>
      <c r="TDE117" s="607" t="s">
        <v>435</v>
      </c>
      <c r="TDF117" s="608"/>
      <c r="TDG117" s="609"/>
      <c r="TDH117" s="609"/>
      <c r="TDI117" s="606" t="s">
        <v>1192</v>
      </c>
      <c r="TDJ117" s="606"/>
      <c r="TDK117" s="606"/>
      <c r="TDL117" s="606"/>
      <c r="TDM117" s="607" t="s">
        <v>435</v>
      </c>
      <c r="TDN117" s="608"/>
      <c r="TDO117" s="609"/>
      <c r="TDP117" s="609"/>
      <c r="TDQ117" s="606" t="s">
        <v>1192</v>
      </c>
      <c r="TDR117" s="606"/>
      <c r="TDS117" s="606"/>
      <c r="TDT117" s="606"/>
      <c r="TDU117" s="607" t="s">
        <v>435</v>
      </c>
      <c r="TDV117" s="608"/>
      <c r="TDW117" s="609"/>
      <c r="TDX117" s="609"/>
      <c r="TDY117" s="606" t="s">
        <v>1192</v>
      </c>
      <c r="TDZ117" s="606"/>
      <c r="TEA117" s="606"/>
      <c r="TEB117" s="606"/>
      <c r="TEC117" s="607" t="s">
        <v>435</v>
      </c>
      <c r="TED117" s="608"/>
      <c r="TEE117" s="609"/>
      <c r="TEF117" s="609"/>
      <c r="TEG117" s="606" t="s">
        <v>1192</v>
      </c>
      <c r="TEH117" s="606"/>
      <c r="TEI117" s="606"/>
      <c r="TEJ117" s="606"/>
      <c r="TEK117" s="607" t="s">
        <v>435</v>
      </c>
      <c r="TEL117" s="608"/>
      <c r="TEM117" s="609"/>
      <c r="TEN117" s="609"/>
      <c r="TEO117" s="606" t="s">
        <v>1192</v>
      </c>
      <c r="TEP117" s="606"/>
      <c r="TEQ117" s="606"/>
      <c r="TER117" s="606"/>
      <c r="TES117" s="607" t="s">
        <v>435</v>
      </c>
      <c r="TET117" s="608"/>
      <c r="TEU117" s="609"/>
      <c r="TEV117" s="609"/>
      <c r="TEW117" s="606" t="s">
        <v>1192</v>
      </c>
      <c r="TEX117" s="606"/>
      <c r="TEY117" s="606"/>
      <c r="TEZ117" s="606"/>
      <c r="TFA117" s="607" t="s">
        <v>435</v>
      </c>
      <c r="TFB117" s="608"/>
      <c r="TFC117" s="609"/>
      <c r="TFD117" s="609"/>
      <c r="TFE117" s="606" t="s">
        <v>1192</v>
      </c>
      <c r="TFF117" s="606"/>
      <c r="TFG117" s="606"/>
      <c r="TFH117" s="606"/>
      <c r="TFI117" s="607" t="s">
        <v>435</v>
      </c>
      <c r="TFJ117" s="608"/>
      <c r="TFK117" s="609"/>
      <c r="TFL117" s="609"/>
      <c r="TFM117" s="606" t="s">
        <v>1192</v>
      </c>
      <c r="TFN117" s="606"/>
      <c r="TFO117" s="606"/>
      <c r="TFP117" s="606"/>
      <c r="TFQ117" s="607" t="s">
        <v>435</v>
      </c>
      <c r="TFR117" s="608"/>
      <c r="TFS117" s="609"/>
      <c r="TFT117" s="609"/>
      <c r="TFU117" s="606" t="s">
        <v>1192</v>
      </c>
      <c r="TFV117" s="606"/>
      <c r="TFW117" s="606"/>
      <c r="TFX117" s="606"/>
      <c r="TFY117" s="607" t="s">
        <v>435</v>
      </c>
      <c r="TFZ117" s="608"/>
      <c r="TGA117" s="609"/>
      <c r="TGB117" s="609"/>
      <c r="TGC117" s="606" t="s">
        <v>1192</v>
      </c>
      <c r="TGD117" s="606"/>
      <c r="TGE117" s="606"/>
      <c r="TGF117" s="606"/>
      <c r="TGG117" s="607" t="s">
        <v>435</v>
      </c>
      <c r="TGH117" s="608"/>
      <c r="TGI117" s="609"/>
      <c r="TGJ117" s="609"/>
      <c r="TGK117" s="606" t="s">
        <v>1192</v>
      </c>
      <c r="TGL117" s="606"/>
      <c r="TGM117" s="606"/>
      <c r="TGN117" s="606"/>
      <c r="TGO117" s="607" t="s">
        <v>435</v>
      </c>
      <c r="TGP117" s="608"/>
      <c r="TGQ117" s="609"/>
      <c r="TGR117" s="609"/>
      <c r="TGS117" s="606" t="s">
        <v>1192</v>
      </c>
      <c r="TGT117" s="606"/>
      <c r="TGU117" s="606"/>
      <c r="TGV117" s="606"/>
      <c r="TGW117" s="607" t="s">
        <v>435</v>
      </c>
      <c r="TGX117" s="608"/>
      <c r="TGY117" s="609"/>
      <c r="TGZ117" s="609"/>
      <c r="THA117" s="606" t="s">
        <v>1192</v>
      </c>
      <c r="THB117" s="606"/>
      <c r="THC117" s="606"/>
      <c r="THD117" s="606"/>
      <c r="THE117" s="607" t="s">
        <v>435</v>
      </c>
      <c r="THF117" s="608"/>
      <c r="THG117" s="609"/>
      <c r="THH117" s="609"/>
      <c r="THI117" s="606" t="s">
        <v>1192</v>
      </c>
      <c r="THJ117" s="606"/>
      <c r="THK117" s="606"/>
      <c r="THL117" s="606"/>
      <c r="THM117" s="607" t="s">
        <v>435</v>
      </c>
      <c r="THN117" s="608"/>
      <c r="THO117" s="609"/>
      <c r="THP117" s="609"/>
      <c r="THQ117" s="606" t="s">
        <v>1192</v>
      </c>
      <c r="THR117" s="606"/>
      <c r="THS117" s="606"/>
      <c r="THT117" s="606"/>
      <c r="THU117" s="607" t="s">
        <v>435</v>
      </c>
      <c r="THV117" s="608"/>
      <c r="THW117" s="609"/>
      <c r="THX117" s="609"/>
      <c r="THY117" s="606" t="s">
        <v>1192</v>
      </c>
      <c r="THZ117" s="606"/>
      <c r="TIA117" s="606"/>
      <c r="TIB117" s="606"/>
      <c r="TIC117" s="607" t="s">
        <v>435</v>
      </c>
      <c r="TID117" s="608"/>
      <c r="TIE117" s="609"/>
      <c r="TIF117" s="609"/>
      <c r="TIG117" s="606" t="s">
        <v>1192</v>
      </c>
      <c r="TIH117" s="606"/>
      <c r="TII117" s="606"/>
      <c r="TIJ117" s="606"/>
      <c r="TIK117" s="607" t="s">
        <v>435</v>
      </c>
      <c r="TIL117" s="608"/>
      <c r="TIM117" s="609"/>
      <c r="TIN117" s="609"/>
      <c r="TIO117" s="606" t="s">
        <v>1192</v>
      </c>
      <c r="TIP117" s="606"/>
      <c r="TIQ117" s="606"/>
      <c r="TIR117" s="606"/>
      <c r="TIS117" s="607" t="s">
        <v>435</v>
      </c>
      <c r="TIT117" s="608"/>
      <c r="TIU117" s="609"/>
      <c r="TIV117" s="609"/>
      <c r="TIW117" s="606" t="s">
        <v>1192</v>
      </c>
      <c r="TIX117" s="606"/>
      <c r="TIY117" s="606"/>
      <c r="TIZ117" s="606"/>
      <c r="TJA117" s="607" t="s">
        <v>435</v>
      </c>
      <c r="TJB117" s="608"/>
      <c r="TJC117" s="609"/>
      <c r="TJD117" s="609"/>
      <c r="TJE117" s="606" t="s">
        <v>1192</v>
      </c>
      <c r="TJF117" s="606"/>
      <c r="TJG117" s="606"/>
      <c r="TJH117" s="606"/>
      <c r="TJI117" s="607" t="s">
        <v>435</v>
      </c>
      <c r="TJJ117" s="608"/>
      <c r="TJK117" s="609"/>
      <c r="TJL117" s="609"/>
      <c r="TJM117" s="606" t="s">
        <v>1192</v>
      </c>
      <c r="TJN117" s="606"/>
      <c r="TJO117" s="606"/>
      <c r="TJP117" s="606"/>
      <c r="TJQ117" s="607" t="s">
        <v>435</v>
      </c>
      <c r="TJR117" s="608"/>
      <c r="TJS117" s="609"/>
      <c r="TJT117" s="609"/>
      <c r="TJU117" s="606" t="s">
        <v>1192</v>
      </c>
      <c r="TJV117" s="606"/>
      <c r="TJW117" s="606"/>
      <c r="TJX117" s="606"/>
      <c r="TJY117" s="607" t="s">
        <v>435</v>
      </c>
      <c r="TJZ117" s="608"/>
      <c r="TKA117" s="609"/>
      <c r="TKB117" s="609"/>
      <c r="TKC117" s="606" t="s">
        <v>1192</v>
      </c>
      <c r="TKD117" s="606"/>
      <c r="TKE117" s="606"/>
      <c r="TKF117" s="606"/>
      <c r="TKG117" s="607" t="s">
        <v>435</v>
      </c>
      <c r="TKH117" s="608"/>
      <c r="TKI117" s="609"/>
      <c r="TKJ117" s="609"/>
      <c r="TKK117" s="606" t="s">
        <v>1192</v>
      </c>
      <c r="TKL117" s="606"/>
      <c r="TKM117" s="606"/>
      <c r="TKN117" s="606"/>
      <c r="TKO117" s="607" t="s">
        <v>435</v>
      </c>
      <c r="TKP117" s="608"/>
      <c r="TKQ117" s="609"/>
      <c r="TKR117" s="609"/>
      <c r="TKS117" s="606" t="s">
        <v>1192</v>
      </c>
      <c r="TKT117" s="606"/>
      <c r="TKU117" s="606"/>
      <c r="TKV117" s="606"/>
      <c r="TKW117" s="607" t="s">
        <v>435</v>
      </c>
      <c r="TKX117" s="608"/>
      <c r="TKY117" s="609"/>
      <c r="TKZ117" s="609"/>
      <c r="TLA117" s="606" t="s">
        <v>1192</v>
      </c>
      <c r="TLB117" s="606"/>
      <c r="TLC117" s="606"/>
      <c r="TLD117" s="606"/>
      <c r="TLE117" s="607" t="s">
        <v>435</v>
      </c>
      <c r="TLF117" s="608"/>
      <c r="TLG117" s="609"/>
      <c r="TLH117" s="609"/>
      <c r="TLI117" s="606" t="s">
        <v>1192</v>
      </c>
      <c r="TLJ117" s="606"/>
      <c r="TLK117" s="606"/>
      <c r="TLL117" s="606"/>
      <c r="TLM117" s="607" t="s">
        <v>435</v>
      </c>
      <c r="TLN117" s="608"/>
      <c r="TLO117" s="609"/>
      <c r="TLP117" s="609"/>
      <c r="TLQ117" s="606" t="s">
        <v>1192</v>
      </c>
      <c r="TLR117" s="606"/>
      <c r="TLS117" s="606"/>
      <c r="TLT117" s="606"/>
      <c r="TLU117" s="607" t="s">
        <v>435</v>
      </c>
      <c r="TLV117" s="608"/>
      <c r="TLW117" s="609"/>
      <c r="TLX117" s="609"/>
      <c r="TLY117" s="606" t="s">
        <v>1192</v>
      </c>
      <c r="TLZ117" s="606"/>
      <c r="TMA117" s="606"/>
      <c r="TMB117" s="606"/>
      <c r="TMC117" s="607" t="s">
        <v>435</v>
      </c>
      <c r="TMD117" s="608"/>
      <c r="TME117" s="609"/>
      <c r="TMF117" s="609"/>
      <c r="TMG117" s="606" t="s">
        <v>1192</v>
      </c>
      <c r="TMH117" s="606"/>
      <c r="TMI117" s="606"/>
      <c r="TMJ117" s="606"/>
      <c r="TMK117" s="607" t="s">
        <v>435</v>
      </c>
      <c r="TML117" s="608"/>
      <c r="TMM117" s="609"/>
      <c r="TMN117" s="609"/>
      <c r="TMO117" s="606" t="s">
        <v>1192</v>
      </c>
      <c r="TMP117" s="606"/>
      <c r="TMQ117" s="606"/>
      <c r="TMR117" s="606"/>
      <c r="TMS117" s="607" t="s">
        <v>435</v>
      </c>
      <c r="TMT117" s="608"/>
      <c r="TMU117" s="609"/>
      <c r="TMV117" s="609"/>
      <c r="TMW117" s="606" t="s">
        <v>1192</v>
      </c>
      <c r="TMX117" s="606"/>
      <c r="TMY117" s="606"/>
      <c r="TMZ117" s="606"/>
      <c r="TNA117" s="607" t="s">
        <v>435</v>
      </c>
      <c r="TNB117" s="608"/>
      <c r="TNC117" s="609"/>
      <c r="TND117" s="609"/>
      <c r="TNE117" s="606" t="s">
        <v>1192</v>
      </c>
      <c r="TNF117" s="606"/>
      <c r="TNG117" s="606"/>
      <c r="TNH117" s="606"/>
      <c r="TNI117" s="607" t="s">
        <v>435</v>
      </c>
      <c r="TNJ117" s="608"/>
      <c r="TNK117" s="609"/>
      <c r="TNL117" s="609"/>
      <c r="TNM117" s="606" t="s">
        <v>1192</v>
      </c>
      <c r="TNN117" s="606"/>
      <c r="TNO117" s="606"/>
      <c r="TNP117" s="606"/>
      <c r="TNQ117" s="607" t="s">
        <v>435</v>
      </c>
      <c r="TNR117" s="608"/>
      <c r="TNS117" s="609"/>
      <c r="TNT117" s="609"/>
      <c r="TNU117" s="606" t="s">
        <v>1192</v>
      </c>
      <c r="TNV117" s="606"/>
      <c r="TNW117" s="606"/>
      <c r="TNX117" s="606"/>
      <c r="TNY117" s="607" t="s">
        <v>435</v>
      </c>
      <c r="TNZ117" s="608"/>
      <c r="TOA117" s="609"/>
      <c r="TOB117" s="609"/>
      <c r="TOC117" s="606" t="s">
        <v>1192</v>
      </c>
      <c r="TOD117" s="606"/>
      <c r="TOE117" s="606"/>
      <c r="TOF117" s="606"/>
      <c r="TOG117" s="607" t="s">
        <v>435</v>
      </c>
      <c r="TOH117" s="608"/>
      <c r="TOI117" s="609"/>
      <c r="TOJ117" s="609"/>
      <c r="TOK117" s="606" t="s">
        <v>1192</v>
      </c>
      <c r="TOL117" s="606"/>
      <c r="TOM117" s="606"/>
      <c r="TON117" s="606"/>
      <c r="TOO117" s="607" t="s">
        <v>435</v>
      </c>
      <c r="TOP117" s="608"/>
      <c r="TOQ117" s="609"/>
      <c r="TOR117" s="609"/>
      <c r="TOS117" s="606" t="s">
        <v>1192</v>
      </c>
      <c r="TOT117" s="606"/>
      <c r="TOU117" s="606"/>
      <c r="TOV117" s="606"/>
      <c r="TOW117" s="607" t="s">
        <v>435</v>
      </c>
      <c r="TOX117" s="608"/>
      <c r="TOY117" s="609"/>
      <c r="TOZ117" s="609"/>
      <c r="TPA117" s="606" t="s">
        <v>1192</v>
      </c>
      <c r="TPB117" s="606"/>
      <c r="TPC117" s="606"/>
      <c r="TPD117" s="606"/>
      <c r="TPE117" s="607" t="s">
        <v>435</v>
      </c>
      <c r="TPF117" s="608"/>
      <c r="TPG117" s="609"/>
      <c r="TPH117" s="609"/>
      <c r="TPI117" s="606" t="s">
        <v>1192</v>
      </c>
      <c r="TPJ117" s="606"/>
      <c r="TPK117" s="606"/>
      <c r="TPL117" s="606"/>
      <c r="TPM117" s="607" t="s">
        <v>435</v>
      </c>
      <c r="TPN117" s="608"/>
      <c r="TPO117" s="609"/>
      <c r="TPP117" s="609"/>
      <c r="TPQ117" s="606" t="s">
        <v>1192</v>
      </c>
      <c r="TPR117" s="606"/>
      <c r="TPS117" s="606"/>
      <c r="TPT117" s="606"/>
      <c r="TPU117" s="607" t="s">
        <v>435</v>
      </c>
      <c r="TPV117" s="608"/>
      <c r="TPW117" s="609"/>
      <c r="TPX117" s="609"/>
      <c r="TPY117" s="606" t="s">
        <v>1192</v>
      </c>
      <c r="TPZ117" s="606"/>
      <c r="TQA117" s="606"/>
      <c r="TQB117" s="606"/>
      <c r="TQC117" s="607" t="s">
        <v>435</v>
      </c>
      <c r="TQD117" s="608"/>
      <c r="TQE117" s="609"/>
      <c r="TQF117" s="609"/>
      <c r="TQG117" s="606" t="s">
        <v>1192</v>
      </c>
      <c r="TQH117" s="606"/>
      <c r="TQI117" s="606"/>
      <c r="TQJ117" s="606"/>
      <c r="TQK117" s="607" t="s">
        <v>435</v>
      </c>
      <c r="TQL117" s="608"/>
      <c r="TQM117" s="609"/>
      <c r="TQN117" s="609"/>
      <c r="TQO117" s="606" t="s">
        <v>1192</v>
      </c>
      <c r="TQP117" s="606"/>
      <c r="TQQ117" s="606"/>
      <c r="TQR117" s="606"/>
      <c r="TQS117" s="607" t="s">
        <v>435</v>
      </c>
      <c r="TQT117" s="608"/>
      <c r="TQU117" s="609"/>
      <c r="TQV117" s="609"/>
      <c r="TQW117" s="606" t="s">
        <v>1192</v>
      </c>
      <c r="TQX117" s="606"/>
      <c r="TQY117" s="606"/>
      <c r="TQZ117" s="606"/>
      <c r="TRA117" s="607" t="s">
        <v>435</v>
      </c>
      <c r="TRB117" s="608"/>
      <c r="TRC117" s="609"/>
      <c r="TRD117" s="609"/>
      <c r="TRE117" s="606" t="s">
        <v>1192</v>
      </c>
      <c r="TRF117" s="606"/>
      <c r="TRG117" s="606"/>
      <c r="TRH117" s="606"/>
      <c r="TRI117" s="607" t="s">
        <v>435</v>
      </c>
      <c r="TRJ117" s="608"/>
      <c r="TRK117" s="609"/>
      <c r="TRL117" s="609"/>
      <c r="TRM117" s="606" t="s">
        <v>1192</v>
      </c>
      <c r="TRN117" s="606"/>
      <c r="TRO117" s="606"/>
      <c r="TRP117" s="606"/>
      <c r="TRQ117" s="607" t="s">
        <v>435</v>
      </c>
      <c r="TRR117" s="608"/>
      <c r="TRS117" s="609"/>
      <c r="TRT117" s="609"/>
      <c r="TRU117" s="606" t="s">
        <v>1192</v>
      </c>
      <c r="TRV117" s="606"/>
      <c r="TRW117" s="606"/>
      <c r="TRX117" s="606"/>
      <c r="TRY117" s="607" t="s">
        <v>435</v>
      </c>
      <c r="TRZ117" s="608"/>
      <c r="TSA117" s="609"/>
      <c r="TSB117" s="609"/>
      <c r="TSC117" s="606" t="s">
        <v>1192</v>
      </c>
      <c r="TSD117" s="606"/>
      <c r="TSE117" s="606"/>
      <c r="TSF117" s="606"/>
      <c r="TSG117" s="607" t="s">
        <v>435</v>
      </c>
      <c r="TSH117" s="608"/>
      <c r="TSI117" s="609"/>
      <c r="TSJ117" s="609"/>
      <c r="TSK117" s="606" t="s">
        <v>1192</v>
      </c>
      <c r="TSL117" s="606"/>
      <c r="TSM117" s="606"/>
      <c r="TSN117" s="606"/>
      <c r="TSO117" s="607" t="s">
        <v>435</v>
      </c>
      <c r="TSP117" s="608"/>
      <c r="TSQ117" s="609"/>
      <c r="TSR117" s="609"/>
      <c r="TSS117" s="606" t="s">
        <v>1192</v>
      </c>
      <c r="TST117" s="606"/>
      <c r="TSU117" s="606"/>
      <c r="TSV117" s="606"/>
      <c r="TSW117" s="607" t="s">
        <v>435</v>
      </c>
      <c r="TSX117" s="608"/>
      <c r="TSY117" s="609"/>
      <c r="TSZ117" s="609"/>
      <c r="TTA117" s="606" t="s">
        <v>1192</v>
      </c>
      <c r="TTB117" s="606"/>
      <c r="TTC117" s="606"/>
      <c r="TTD117" s="606"/>
      <c r="TTE117" s="607" t="s">
        <v>435</v>
      </c>
      <c r="TTF117" s="608"/>
      <c r="TTG117" s="609"/>
      <c r="TTH117" s="609"/>
      <c r="TTI117" s="606" t="s">
        <v>1192</v>
      </c>
      <c r="TTJ117" s="606"/>
      <c r="TTK117" s="606"/>
      <c r="TTL117" s="606"/>
      <c r="TTM117" s="607" t="s">
        <v>435</v>
      </c>
      <c r="TTN117" s="608"/>
      <c r="TTO117" s="609"/>
      <c r="TTP117" s="609"/>
      <c r="TTQ117" s="606" t="s">
        <v>1192</v>
      </c>
      <c r="TTR117" s="606"/>
      <c r="TTS117" s="606"/>
      <c r="TTT117" s="606"/>
      <c r="TTU117" s="607" t="s">
        <v>435</v>
      </c>
      <c r="TTV117" s="608"/>
      <c r="TTW117" s="609"/>
      <c r="TTX117" s="609"/>
      <c r="TTY117" s="606" t="s">
        <v>1192</v>
      </c>
      <c r="TTZ117" s="606"/>
      <c r="TUA117" s="606"/>
      <c r="TUB117" s="606"/>
      <c r="TUC117" s="607" t="s">
        <v>435</v>
      </c>
      <c r="TUD117" s="608"/>
      <c r="TUE117" s="609"/>
      <c r="TUF117" s="609"/>
      <c r="TUG117" s="606" t="s">
        <v>1192</v>
      </c>
      <c r="TUH117" s="606"/>
      <c r="TUI117" s="606"/>
      <c r="TUJ117" s="606"/>
      <c r="TUK117" s="607" t="s">
        <v>435</v>
      </c>
      <c r="TUL117" s="608"/>
      <c r="TUM117" s="609"/>
      <c r="TUN117" s="609"/>
      <c r="TUO117" s="606" t="s">
        <v>1192</v>
      </c>
      <c r="TUP117" s="606"/>
      <c r="TUQ117" s="606"/>
      <c r="TUR117" s="606"/>
      <c r="TUS117" s="607" t="s">
        <v>435</v>
      </c>
      <c r="TUT117" s="608"/>
      <c r="TUU117" s="609"/>
      <c r="TUV117" s="609"/>
      <c r="TUW117" s="606" t="s">
        <v>1192</v>
      </c>
      <c r="TUX117" s="606"/>
      <c r="TUY117" s="606"/>
      <c r="TUZ117" s="606"/>
      <c r="TVA117" s="607" t="s">
        <v>435</v>
      </c>
      <c r="TVB117" s="608"/>
      <c r="TVC117" s="609"/>
      <c r="TVD117" s="609"/>
      <c r="TVE117" s="606" t="s">
        <v>1192</v>
      </c>
      <c r="TVF117" s="606"/>
      <c r="TVG117" s="606"/>
      <c r="TVH117" s="606"/>
      <c r="TVI117" s="607" t="s">
        <v>435</v>
      </c>
      <c r="TVJ117" s="608"/>
      <c r="TVK117" s="609"/>
      <c r="TVL117" s="609"/>
      <c r="TVM117" s="606" t="s">
        <v>1192</v>
      </c>
      <c r="TVN117" s="606"/>
      <c r="TVO117" s="606"/>
      <c r="TVP117" s="606"/>
      <c r="TVQ117" s="607" t="s">
        <v>435</v>
      </c>
      <c r="TVR117" s="608"/>
      <c r="TVS117" s="609"/>
      <c r="TVT117" s="609"/>
      <c r="TVU117" s="606" t="s">
        <v>1192</v>
      </c>
      <c r="TVV117" s="606"/>
      <c r="TVW117" s="606"/>
      <c r="TVX117" s="606"/>
      <c r="TVY117" s="607" t="s">
        <v>435</v>
      </c>
      <c r="TVZ117" s="608"/>
      <c r="TWA117" s="609"/>
      <c r="TWB117" s="609"/>
      <c r="TWC117" s="606" t="s">
        <v>1192</v>
      </c>
      <c r="TWD117" s="606"/>
      <c r="TWE117" s="606"/>
      <c r="TWF117" s="606"/>
      <c r="TWG117" s="607" t="s">
        <v>435</v>
      </c>
      <c r="TWH117" s="608"/>
      <c r="TWI117" s="609"/>
      <c r="TWJ117" s="609"/>
      <c r="TWK117" s="606" t="s">
        <v>1192</v>
      </c>
      <c r="TWL117" s="606"/>
      <c r="TWM117" s="606"/>
      <c r="TWN117" s="606"/>
      <c r="TWO117" s="607" t="s">
        <v>435</v>
      </c>
      <c r="TWP117" s="608"/>
      <c r="TWQ117" s="609"/>
      <c r="TWR117" s="609"/>
      <c r="TWS117" s="606" t="s">
        <v>1192</v>
      </c>
      <c r="TWT117" s="606"/>
      <c r="TWU117" s="606"/>
      <c r="TWV117" s="606"/>
      <c r="TWW117" s="607" t="s">
        <v>435</v>
      </c>
      <c r="TWX117" s="608"/>
      <c r="TWY117" s="609"/>
      <c r="TWZ117" s="609"/>
      <c r="TXA117" s="606" t="s">
        <v>1192</v>
      </c>
      <c r="TXB117" s="606"/>
      <c r="TXC117" s="606"/>
      <c r="TXD117" s="606"/>
      <c r="TXE117" s="607" t="s">
        <v>435</v>
      </c>
      <c r="TXF117" s="608"/>
      <c r="TXG117" s="609"/>
      <c r="TXH117" s="609"/>
      <c r="TXI117" s="606" t="s">
        <v>1192</v>
      </c>
      <c r="TXJ117" s="606"/>
      <c r="TXK117" s="606"/>
      <c r="TXL117" s="606"/>
      <c r="TXM117" s="607" t="s">
        <v>435</v>
      </c>
      <c r="TXN117" s="608"/>
      <c r="TXO117" s="609"/>
      <c r="TXP117" s="609"/>
      <c r="TXQ117" s="606" t="s">
        <v>1192</v>
      </c>
      <c r="TXR117" s="606"/>
      <c r="TXS117" s="606"/>
      <c r="TXT117" s="606"/>
      <c r="TXU117" s="607" t="s">
        <v>435</v>
      </c>
      <c r="TXV117" s="608"/>
      <c r="TXW117" s="609"/>
      <c r="TXX117" s="609"/>
      <c r="TXY117" s="606" t="s">
        <v>1192</v>
      </c>
      <c r="TXZ117" s="606"/>
      <c r="TYA117" s="606"/>
      <c r="TYB117" s="606"/>
      <c r="TYC117" s="607" t="s">
        <v>435</v>
      </c>
      <c r="TYD117" s="608"/>
      <c r="TYE117" s="609"/>
      <c r="TYF117" s="609"/>
      <c r="TYG117" s="606" t="s">
        <v>1192</v>
      </c>
      <c r="TYH117" s="606"/>
      <c r="TYI117" s="606"/>
      <c r="TYJ117" s="606"/>
      <c r="TYK117" s="607" t="s">
        <v>435</v>
      </c>
      <c r="TYL117" s="608"/>
      <c r="TYM117" s="609"/>
      <c r="TYN117" s="609"/>
      <c r="TYO117" s="606" t="s">
        <v>1192</v>
      </c>
      <c r="TYP117" s="606"/>
      <c r="TYQ117" s="606"/>
      <c r="TYR117" s="606"/>
      <c r="TYS117" s="607" t="s">
        <v>435</v>
      </c>
      <c r="TYT117" s="608"/>
      <c r="TYU117" s="609"/>
      <c r="TYV117" s="609"/>
      <c r="TYW117" s="606" t="s">
        <v>1192</v>
      </c>
      <c r="TYX117" s="606"/>
      <c r="TYY117" s="606"/>
      <c r="TYZ117" s="606"/>
      <c r="TZA117" s="607" t="s">
        <v>435</v>
      </c>
      <c r="TZB117" s="608"/>
      <c r="TZC117" s="609"/>
      <c r="TZD117" s="609"/>
      <c r="TZE117" s="606" t="s">
        <v>1192</v>
      </c>
      <c r="TZF117" s="606"/>
      <c r="TZG117" s="606"/>
      <c r="TZH117" s="606"/>
      <c r="TZI117" s="607" t="s">
        <v>435</v>
      </c>
      <c r="TZJ117" s="608"/>
      <c r="TZK117" s="609"/>
      <c r="TZL117" s="609"/>
      <c r="TZM117" s="606" t="s">
        <v>1192</v>
      </c>
      <c r="TZN117" s="606"/>
      <c r="TZO117" s="606"/>
      <c r="TZP117" s="606"/>
      <c r="TZQ117" s="607" t="s">
        <v>435</v>
      </c>
      <c r="TZR117" s="608"/>
      <c r="TZS117" s="609"/>
      <c r="TZT117" s="609"/>
      <c r="TZU117" s="606" t="s">
        <v>1192</v>
      </c>
      <c r="TZV117" s="606"/>
      <c r="TZW117" s="606"/>
      <c r="TZX117" s="606"/>
      <c r="TZY117" s="607" t="s">
        <v>435</v>
      </c>
      <c r="TZZ117" s="608"/>
      <c r="UAA117" s="609"/>
      <c r="UAB117" s="609"/>
      <c r="UAC117" s="606" t="s">
        <v>1192</v>
      </c>
      <c r="UAD117" s="606"/>
      <c r="UAE117" s="606"/>
      <c r="UAF117" s="606"/>
      <c r="UAG117" s="607" t="s">
        <v>435</v>
      </c>
      <c r="UAH117" s="608"/>
      <c r="UAI117" s="609"/>
      <c r="UAJ117" s="609"/>
      <c r="UAK117" s="606" t="s">
        <v>1192</v>
      </c>
      <c r="UAL117" s="606"/>
      <c r="UAM117" s="606"/>
      <c r="UAN117" s="606"/>
      <c r="UAO117" s="607" t="s">
        <v>435</v>
      </c>
      <c r="UAP117" s="608"/>
      <c r="UAQ117" s="609"/>
      <c r="UAR117" s="609"/>
      <c r="UAS117" s="606" t="s">
        <v>1192</v>
      </c>
      <c r="UAT117" s="606"/>
      <c r="UAU117" s="606"/>
      <c r="UAV117" s="606"/>
      <c r="UAW117" s="607" t="s">
        <v>435</v>
      </c>
      <c r="UAX117" s="608"/>
      <c r="UAY117" s="609"/>
      <c r="UAZ117" s="609"/>
      <c r="UBA117" s="606" t="s">
        <v>1192</v>
      </c>
      <c r="UBB117" s="606"/>
      <c r="UBC117" s="606"/>
      <c r="UBD117" s="606"/>
      <c r="UBE117" s="607" t="s">
        <v>435</v>
      </c>
      <c r="UBF117" s="608"/>
      <c r="UBG117" s="609"/>
      <c r="UBH117" s="609"/>
      <c r="UBI117" s="606" t="s">
        <v>1192</v>
      </c>
      <c r="UBJ117" s="606"/>
      <c r="UBK117" s="606"/>
      <c r="UBL117" s="606"/>
      <c r="UBM117" s="607" t="s">
        <v>435</v>
      </c>
      <c r="UBN117" s="608"/>
      <c r="UBO117" s="609"/>
      <c r="UBP117" s="609"/>
      <c r="UBQ117" s="606" t="s">
        <v>1192</v>
      </c>
      <c r="UBR117" s="606"/>
      <c r="UBS117" s="606"/>
      <c r="UBT117" s="606"/>
      <c r="UBU117" s="607" t="s">
        <v>435</v>
      </c>
      <c r="UBV117" s="608"/>
      <c r="UBW117" s="609"/>
      <c r="UBX117" s="609"/>
      <c r="UBY117" s="606" t="s">
        <v>1192</v>
      </c>
      <c r="UBZ117" s="606"/>
      <c r="UCA117" s="606"/>
      <c r="UCB117" s="606"/>
      <c r="UCC117" s="607" t="s">
        <v>435</v>
      </c>
      <c r="UCD117" s="608"/>
      <c r="UCE117" s="609"/>
      <c r="UCF117" s="609"/>
      <c r="UCG117" s="606" t="s">
        <v>1192</v>
      </c>
      <c r="UCH117" s="606"/>
      <c r="UCI117" s="606"/>
      <c r="UCJ117" s="606"/>
      <c r="UCK117" s="607" t="s">
        <v>435</v>
      </c>
      <c r="UCL117" s="608"/>
      <c r="UCM117" s="609"/>
      <c r="UCN117" s="609"/>
      <c r="UCO117" s="606" t="s">
        <v>1192</v>
      </c>
      <c r="UCP117" s="606"/>
      <c r="UCQ117" s="606"/>
      <c r="UCR117" s="606"/>
      <c r="UCS117" s="607" t="s">
        <v>435</v>
      </c>
      <c r="UCT117" s="608"/>
      <c r="UCU117" s="609"/>
      <c r="UCV117" s="609"/>
      <c r="UCW117" s="606" t="s">
        <v>1192</v>
      </c>
      <c r="UCX117" s="606"/>
      <c r="UCY117" s="606"/>
      <c r="UCZ117" s="606"/>
      <c r="UDA117" s="607" t="s">
        <v>435</v>
      </c>
      <c r="UDB117" s="608"/>
      <c r="UDC117" s="609"/>
      <c r="UDD117" s="609"/>
      <c r="UDE117" s="606" t="s">
        <v>1192</v>
      </c>
      <c r="UDF117" s="606"/>
      <c r="UDG117" s="606"/>
      <c r="UDH117" s="606"/>
      <c r="UDI117" s="607" t="s">
        <v>435</v>
      </c>
      <c r="UDJ117" s="608"/>
      <c r="UDK117" s="609"/>
      <c r="UDL117" s="609"/>
      <c r="UDM117" s="606" t="s">
        <v>1192</v>
      </c>
      <c r="UDN117" s="606"/>
      <c r="UDO117" s="606"/>
      <c r="UDP117" s="606"/>
      <c r="UDQ117" s="607" t="s">
        <v>435</v>
      </c>
      <c r="UDR117" s="608"/>
      <c r="UDS117" s="609"/>
      <c r="UDT117" s="609"/>
      <c r="UDU117" s="606" t="s">
        <v>1192</v>
      </c>
      <c r="UDV117" s="606"/>
      <c r="UDW117" s="606"/>
      <c r="UDX117" s="606"/>
      <c r="UDY117" s="607" t="s">
        <v>435</v>
      </c>
      <c r="UDZ117" s="608"/>
      <c r="UEA117" s="609"/>
      <c r="UEB117" s="609"/>
      <c r="UEC117" s="606" t="s">
        <v>1192</v>
      </c>
      <c r="UED117" s="606"/>
      <c r="UEE117" s="606"/>
      <c r="UEF117" s="606"/>
      <c r="UEG117" s="607" t="s">
        <v>435</v>
      </c>
      <c r="UEH117" s="608"/>
      <c r="UEI117" s="609"/>
      <c r="UEJ117" s="609"/>
      <c r="UEK117" s="606" t="s">
        <v>1192</v>
      </c>
      <c r="UEL117" s="606"/>
      <c r="UEM117" s="606"/>
      <c r="UEN117" s="606"/>
      <c r="UEO117" s="607" t="s">
        <v>435</v>
      </c>
      <c r="UEP117" s="608"/>
      <c r="UEQ117" s="609"/>
      <c r="UER117" s="609"/>
      <c r="UES117" s="606" t="s">
        <v>1192</v>
      </c>
      <c r="UET117" s="606"/>
      <c r="UEU117" s="606"/>
      <c r="UEV117" s="606"/>
      <c r="UEW117" s="607" t="s">
        <v>435</v>
      </c>
      <c r="UEX117" s="608"/>
      <c r="UEY117" s="609"/>
      <c r="UEZ117" s="609"/>
      <c r="UFA117" s="606" t="s">
        <v>1192</v>
      </c>
      <c r="UFB117" s="606"/>
      <c r="UFC117" s="606"/>
      <c r="UFD117" s="606"/>
      <c r="UFE117" s="607" t="s">
        <v>435</v>
      </c>
      <c r="UFF117" s="608"/>
      <c r="UFG117" s="609"/>
      <c r="UFH117" s="609"/>
      <c r="UFI117" s="606" t="s">
        <v>1192</v>
      </c>
      <c r="UFJ117" s="606"/>
      <c r="UFK117" s="606"/>
      <c r="UFL117" s="606"/>
      <c r="UFM117" s="607" t="s">
        <v>435</v>
      </c>
      <c r="UFN117" s="608"/>
      <c r="UFO117" s="609"/>
      <c r="UFP117" s="609"/>
      <c r="UFQ117" s="606" t="s">
        <v>1192</v>
      </c>
      <c r="UFR117" s="606"/>
      <c r="UFS117" s="606"/>
      <c r="UFT117" s="606"/>
      <c r="UFU117" s="607" t="s">
        <v>435</v>
      </c>
      <c r="UFV117" s="608"/>
      <c r="UFW117" s="609"/>
      <c r="UFX117" s="609"/>
      <c r="UFY117" s="606" t="s">
        <v>1192</v>
      </c>
      <c r="UFZ117" s="606"/>
      <c r="UGA117" s="606"/>
      <c r="UGB117" s="606"/>
      <c r="UGC117" s="607" t="s">
        <v>435</v>
      </c>
      <c r="UGD117" s="608"/>
      <c r="UGE117" s="609"/>
      <c r="UGF117" s="609"/>
      <c r="UGG117" s="606" t="s">
        <v>1192</v>
      </c>
      <c r="UGH117" s="606"/>
      <c r="UGI117" s="606"/>
      <c r="UGJ117" s="606"/>
      <c r="UGK117" s="607" t="s">
        <v>435</v>
      </c>
      <c r="UGL117" s="608"/>
      <c r="UGM117" s="609"/>
      <c r="UGN117" s="609"/>
      <c r="UGO117" s="606" t="s">
        <v>1192</v>
      </c>
      <c r="UGP117" s="606"/>
      <c r="UGQ117" s="606"/>
      <c r="UGR117" s="606"/>
      <c r="UGS117" s="607" t="s">
        <v>435</v>
      </c>
      <c r="UGT117" s="608"/>
      <c r="UGU117" s="609"/>
      <c r="UGV117" s="609"/>
      <c r="UGW117" s="606" t="s">
        <v>1192</v>
      </c>
      <c r="UGX117" s="606"/>
      <c r="UGY117" s="606"/>
      <c r="UGZ117" s="606"/>
      <c r="UHA117" s="607" t="s">
        <v>435</v>
      </c>
      <c r="UHB117" s="608"/>
      <c r="UHC117" s="609"/>
      <c r="UHD117" s="609"/>
      <c r="UHE117" s="606" t="s">
        <v>1192</v>
      </c>
      <c r="UHF117" s="606"/>
      <c r="UHG117" s="606"/>
      <c r="UHH117" s="606"/>
      <c r="UHI117" s="607" t="s">
        <v>435</v>
      </c>
      <c r="UHJ117" s="608"/>
      <c r="UHK117" s="609"/>
      <c r="UHL117" s="609"/>
      <c r="UHM117" s="606" t="s">
        <v>1192</v>
      </c>
      <c r="UHN117" s="606"/>
      <c r="UHO117" s="606"/>
      <c r="UHP117" s="606"/>
      <c r="UHQ117" s="607" t="s">
        <v>435</v>
      </c>
      <c r="UHR117" s="608"/>
      <c r="UHS117" s="609"/>
      <c r="UHT117" s="609"/>
      <c r="UHU117" s="606" t="s">
        <v>1192</v>
      </c>
      <c r="UHV117" s="606"/>
      <c r="UHW117" s="606"/>
      <c r="UHX117" s="606"/>
      <c r="UHY117" s="607" t="s">
        <v>435</v>
      </c>
      <c r="UHZ117" s="608"/>
      <c r="UIA117" s="609"/>
      <c r="UIB117" s="609"/>
      <c r="UIC117" s="606" t="s">
        <v>1192</v>
      </c>
      <c r="UID117" s="606"/>
      <c r="UIE117" s="606"/>
      <c r="UIF117" s="606"/>
      <c r="UIG117" s="607" t="s">
        <v>435</v>
      </c>
      <c r="UIH117" s="608"/>
      <c r="UII117" s="609"/>
      <c r="UIJ117" s="609"/>
      <c r="UIK117" s="606" t="s">
        <v>1192</v>
      </c>
      <c r="UIL117" s="606"/>
      <c r="UIM117" s="606"/>
      <c r="UIN117" s="606"/>
      <c r="UIO117" s="607" t="s">
        <v>435</v>
      </c>
      <c r="UIP117" s="608"/>
      <c r="UIQ117" s="609"/>
      <c r="UIR117" s="609"/>
      <c r="UIS117" s="606" t="s">
        <v>1192</v>
      </c>
      <c r="UIT117" s="606"/>
      <c r="UIU117" s="606"/>
      <c r="UIV117" s="606"/>
      <c r="UIW117" s="607" t="s">
        <v>435</v>
      </c>
      <c r="UIX117" s="608"/>
      <c r="UIY117" s="609"/>
      <c r="UIZ117" s="609"/>
      <c r="UJA117" s="606" t="s">
        <v>1192</v>
      </c>
      <c r="UJB117" s="606"/>
      <c r="UJC117" s="606"/>
      <c r="UJD117" s="606"/>
      <c r="UJE117" s="607" t="s">
        <v>435</v>
      </c>
      <c r="UJF117" s="608"/>
      <c r="UJG117" s="609"/>
      <c r="UJH117" s="609"/>
      <c r="UJI117" s="606" t="s">
        <v>1192</v>
      </c>
      <c r="UJJ117" s="606"/>
      <c r="UJK117" s="606"/>
      <c r="UJL117" s="606"/>
      <c r="UJM117" s="607" t="s">
        <v>435</v>
      </c>
      <c r="UJN117" s="608"/>
      <c r="UJO117" s="609"/>
      <c r="UJP117" s="609"/>
      <c r="UJQ117" s="606" t="s">
        <v>1192</v>
      </c>
      <c r="UJR117" s="606"/>
      <c r="UJS117" s="606"/>
      <c r="UJT117" s="606"/>
      <c r="UJU117" s="607" t="s">
        <v>435</v>
      </c>
      <c r="UJV117" s="608"/>
      <c r="UJW117" s="609"/>
      <c r="UJX117" s="609"/>
      <c r="UJY117" s="606" t="s">
        <v>1192</v>
      </c>
      <c r="UJZ117" s="606"/>
      <c r="UKA117" s="606"/>
      <c r="UKB117" s="606"/>
      <c r="UKC117" s="607" t="s">
        <v>435</v>
      </c>
      <c r="UKD117" s="608"/>
      <c r="UKE117" s="609"/>
      <c r="UKF117" s="609"/>
      <c r="UKG117" s="606" t="s">
        <v>1192</v>
      </c>
      <c r="UKH117" s="606"/>
      <c r="UKI117" s="606"/>
      <c r="UKJ117" s="606"/>
      <c r="UKK117" s="607" t="s">
        <v>435</v>
      </c>
      <c r="UKL117" s="608"/>
      <c r="UKM117" s="609"/>
      <c r="UKN117" s="609"/>
      <c r="UKO117" s="606" t="s">
        <v>1192</v>
      </c>
      <c r="UKP117" s="606"/>
      <c r="UKQ117" s="606"/>
      <c r="UKR117" s="606"/>
      <c r="UKS117" s="607" t="s">
        <v>435</v>
      </c>
      <c r="UKT117" s="608"/>
      <c r="UKU117" s="609"/>
      <c r="UKV117" s="609"/>
      <c r="UKW117" s="606" t="s">
        <v>1192</v>
      </c>
      <c r="UKX117" s="606"/>
      <c r="UKY117" s="606"/>
      <c r="UKZ117" s="606"/>
      <c r="ULA117" s="607" t="s">
        <v>435</v>
      </c>
      <c r="ULB117" s="608"/>
      <c r="ULC117" s="609"/>
      <c r="ULD117" s="609"/>
      <c r="ULE117" s="606" t="s">
        <v>1192</v>
      </c>
      <c r="ULF117" s="606"/>
      <c r="ULG117" s="606"/>
      <c r="ULH117" s="606"/>
      <c r="ULI117" s="607" t="s">
        <v>435</v>
      </c>
      <c r="ULJ117" s="608"/>
      <c r="ULK117" s="609"/>
      <c r="ULL117" s="609"/>
      <c r="ULM117" s="606" t="s">
        <v>1192</v>
      </c>
      <c r="ULN117" s="606"/>
      <c r="ULO117" s="606"/>
      <c r="ULP117" s="606"/>
      <c r="ULQ117" s="607" t="s">
        <v>435</v>
      </c>
      <c r="ULR117" s="608"/>
      <c r="ULS117" s="609"/>
      <c r="ULT117" s="609"/>
      <c r="ULU117" s="606" t="s">
        <v>1192</v>
      </c>
      <c r="ULV117" s="606"/>
      <c r="ULW117" s="606"/>
      <c r="ULX117" s="606"/>
      <c r="ULY117" s="607" t="s">
        <v>435</v>
      </c>
      <c r="ULZ117" s="608"/>
      <c r="UMA117" s="609"/>
      <c r="UMB117" s="609"/>
      <c r="UMC117" s="606" t="s">
        <v>1192</v>
      </c>
      <c r="UMD117" s="606"/>
      <c r="UME117" s="606"/>
      <c r="UMF117" s="606"/>
      <c r="UMG117" s="607" t="s">
        <v>435</v>
      </c>
      <c r="UMH117" s="608"/>
      <c r="UMI117" s="609"/>
      <c r="UMJ117" s="609"/>
      <c r="UMK117" s="606" t="s">
        <v>1192</v>
      </c>
      <c r="UML117" s="606"/>
      <c r="UMM117" s="606"/>
      <c r="UMN117" s="606"/>
      <c r="UMO117" s="607" t="s">
        <v>435</v>
      </c>
      <c r="UMP117" s="608"/>
      <c r="UMQ117" s="609"/>
      <c r="UMR117" s="609"/>
      <c r="UMS117" s="606" t="s">
        <v>1192</v>
      </c>
      <c r="UMT117" s="606"/>
      <c r="UMU117" s="606"/>
      <c r="UMV117" s="606"/>
      <c r="UMW117" s="607" t="s">
        <v>435</v>
      </c>
      <c r="UMX117" s="608"/>
      <c r="UMY117" s="609"/>
      <c r="UMZ117" s="609"/>
      <c r="UNA117" s="606" t="s">
        <v>1192</v>
      </c>
      <c r="UNB117" s="606"/>
      <c r="UNC117" s="606"/>
      <c r="UND117" s="606"/>
      <c r="UNE117" s="607" t="s">
        <v>435</v>
      </c>
      <c r="UNF117" s="608"/>
      <c r="UNG117" s="609"/>
      <c r="UNH117" s="609"/>
      <c r="UNI117" s="606" t="s">
        <v>1192</v>
      </c>
      <c r="UNJ117" s="606"/>
      <c r="UNK117" s="606"/>
      <c r="UNL117" s="606"/>
      <c r="UNM117" s="607" t="s">
        <v>435</v>
      </c>
      <c r="UNN117" s="608"/>
      <c r="UNO117" s="609"/>
      <c r="UNP117" s="609"/>
      <c r="UNQ117" s="606" t="s">
        <v>1192</v>
      </c>
      <c r="UNR117" s="606"/>
      <c r="UNS117" s="606"/>
      <c r="UNT117" s="606"/>
      <c r="UNU117" s="607" t="s">
        <v>435</v>
      </c>
      <c r="UNV117" s="608"/>
      <c r="UNW117" s="609"/>
      <c r="UNX117" s="609"/>
      <c r="UNY117" s="606" t="s">
        <v>1192</v>
      </c>
      <c r="UNZ117" s="606"/>
      <c r="UOA117" s="606"/>
      <c r="UOB117" s="606"/>
      <c r="UOC117" s="607" t="s">
        <v>435</v>
      </c>
      <c r="UOD117" s="608"/>
      <c r="UOE117" s="609"/>
      <c r="UOF117" s="609"/>
      <c r="UOG117" s="606" t="s">
        <v>1192</v>
      </c>
      <c r="UOH117" s="606"/>
      <c r="UOI117" s="606"/>
      <c r="UOJ117" s="606"/>
      <c r="UOK117" s="607" t="s">
        <v>435</v>
      </c>
      <c r="UOL117" s="608"/>
      <c r="UOM117" s="609"/>
      <c r="UON117" s="609"/>
      <c r="UOO117" s="606" t="s">
        <v>1192</v>
      </c>
      <c r="UOP117" s="606"/>
      <c r="UOQ117" s="606"/>
      <c r="UOR117" s="606"/>
      <c r="UOS117" s="607" t="s">
        <v>435</v>
      </c>
      <c r="UOT117" s="608"/>
      <c r="UOU117" s="609"/>
      <c r="UOV117" s="609"/>
      <c r="UOW117" s="606" t="s">
        <v>1192</v>
      </c>
      <c r="UOX117" s="606"/>
      <c r="UOY117" s="606"/>
      <c r="UOZ117" s="606"/>
      <c r="UPA117" s="607" t="s">
        <v>435</v>
      </c>
      <c r="UPB117" s="608"/>
      <c r="UPC117" s="609"/>
      <c r="UPD117" s="609"/>
      <c r="UPE117" s="606" t="s">
        <v>1192</v>
      </c>
      <c r="UPF117" s="606"/>
      <c r="UPG117" s="606"/>
      <c r="UPH117" s="606"/>
      <c r="UPI117" s="607" t="s">
        <v>435</v>
      </c>
      <c r="UPJ117" s="608"/>
      <c r="UPK117" s="609"/>
      <c r="UPL117" s="609"/>
      <c r="UPM117" s="606" t="s">
        <v>1192</v>
      </c>
      <c r="UPN117" s="606"/>
      <c r="UPO117" s="606"/>
      <c r="UPP117" s="606"/>
      <c r="UPQ117" s="607" t="s">
        <v>435</v>
      </c>
      <c r="UPR117" s="608"/>
      <c r="UPS117" s="609"/>
      <c r="UPT117" s="609"/>
      <c r="UPU117" s="606" t="s">
        <v>1192</v>
      </c>
      <c r="UPV117" s="606"/>
      <c r="UPW117" s="606"/>
      <c r="UPX117" s="606"/>
      <c r="UPY117" s="607" t="s">
        <v>435</v>
      </c>
      <c r="UPZ117" s="608"/>
      <c r="UQA117" s="609"/>
      <c r="UQB117" s="609"/>
      <c r="UQC117" s="606" t="s">
        <v>1192</v>
      </c>
      <c r="UQD117" s="606"/>
      <c r="UQE117" s="606"/>
      <c r="UQF117" s="606"/>
      <c r="UQG117" s="607" t="s">
        <v>435</v>
      </c>
      <c r="UQH117" s="608"/>
      <c r="UQI117" s="609"/>
      <c r="UQJ117" s="609"/>
      <c r="UQK117" s="606" t="s">
        <v>1192</v>
      </c>
      <c r="UQL117" s="606"/>
      <c r="UQM117" s="606"/>
      <c r="UQN117" s="606"/>
      <c r="UQO117" s="607" t="s">
        <v>435</v>
      </c>
      <c r="UQP117" s="608"/>
      <c r="UQQ117" s="609"/>
      <c r="UQR117" s="609"/>
      <c r="UQS117" s="606" t="s">
        <v>1192</v>
      </c>
      <c r="UQT117" s="606"/>
      <c r="UQU117" s="606"/>
      <c r="UQV117" s="606"/>
      <c r="UQW117" s="607" t="s">
        <v>435</v>
      </c>
      <c r="UQX117" s="608"/>
      <c r="UQY117" s="609"/>
      <c r="UQZ117" s="609"/>
      <c r="URA117" s="606" t="s">
        <v>1192</v>
      </c>
      <c r="URB117" s="606"/>
      <c r="URC117" s="606"/>
      <c r="URD117" s="606"/>
      <c r="URE117" s="607" t="s">
        <v>435</v>
      </c>
      <c r="URF117" s="608"/>
      <c r="URG117" s="609"/>
      <c r="URH117" s="609"/>
      <c r="URI117" s="606" t="s">
        <v>1192</v>
      </c>
      <c r="URJ117" s="606"/>
      <c r="URK117" s="606"/>
      <c r="URL117" s="606"/>
      <c r="URM117" s="607" t="s">
        <v>435</v>
      </c>
      <c r="URN117" s="608"/>
      <c r="URO117" s="609"/>
      <c r="URP117" s="609"/>
      <c r="URQ117" s="606" t="s">
        <v>1192</v>
      </c>
      <c r="URR117" s="606"/>
      <c r="URS117" s="606"/>
      <c r="URT117" s="606"/>
      <c r="URU117" s="607" t="s">
        <v>435</v>
      </c>
      <c r="URV117" s="608"/>
      <c r="URW117" s="609"/>
      <c r="URX117" s="609"/>
      <c r="URY117" s="606" t="s">
        <v>1192</v>
      </c>
      <c r="URZ117" s="606"/>
      <c r="USA117" s="606"/>
      <c r="USB117" s="606"/>
      <c r="USC117" s="607" t="s">
        <v>435</v>
      </c>
      <c r="USD117" s="608"/>
      <c r="USE117" s="609"/>
      <c r="USF117" s="609"/>
      <c r="USG117" s="606" t="s">
        <v>1192</v>
      </c>
      <c r="USH117" s="606"/>
      <c r="USI117" s="606"/>
      <c r="USJ117" s="606"/>
      <c r="USK117" s="607" t="s">
        <v>435</v>
      </c>
      <c r="USL117" s="608"/>
      <c r="USM117" s="609"/>
      <c r="USN117" s="609"/>
      <c r="USO117" s="606" t="s">
        <v>1192</v>
      </c>
      <c r="USP117" s="606"/>
      <c r="USQ117" s="606"/>
      <c r="USR117" s="606"/>
      <c r="USS117" s="607" t="s">
        <v>435</v>
      </c>
      <c r="UST117" s="608"/>
      <c r="USU117" s="609"/>
      <c r="USV117" s="609"/>
      <c r="USW117" s="606" t="s">
        <v>1192</v>
      </c>
      <c r="USX117" s="606"/>
      <c r="USY117" s="606"/>
      <c r="USZ117" s="606"/>
      <c r="UTA117" s="607" t="s">
        <v>435</v>
      </c>
      <c r="UTB117" s="608"/>
      <c r="UTC117" s="609"/>
      <c r="UTD117" s="609"/>
      <c r="UTE117" s="606" t="s">
        <v>1192</v>
      </c>
      <c r="UTF117" s="606"/>
      <c r="UTG117" s="606"/>
      <c r="UTH117" s="606"/>
      <c r="UTI117" s="607" t="s">
        <v>435</v>
      </c>
      <c r="UTJ117" s="608"/>
      <c r="UTK117" s="609"/>
      <c r="UTL117" s="609"/>
      <c r="UTM117" s="606" t="s">
        <v>1192</v>
      </c>
      <c r="UTN117" s="606"/>
      <c r="UTO117" s="606"/>
      <c r="UTP117" s="606"/>
      <c r="UTQ117" s="607" t="s">
        <v>435</v>
      </c>
      <c r="UTR117" s="608"/>
      <c r="UTS117" s="609"/>
      <c r="UTT117" s="609"/>
      <c r="UTU117" s="606" t="s">
        <v>1192</v>
      </c>
      <c r="UTV117" s="606"/>
      <c r="UTW117" s="606"/>
      <c r="UTX117" s="606"/>
      <c r="UTY117" s="607" t="s">
        <v>435</v>
      </c>
      <c r="UTZ117" s="608"/>
      <c r="UUA117" s="609"/>
      <c r="UUB117" s="609"/>
      <c r="UUC117" s="606" t="s">
        <v>1192</v>
      </c>
      <c r="UUD117" s="606"/>
      <c r="UUE117" s="606"/>
      <c r="UUF117" s="606"/>
      <c r="UUG117" s="607" t="s">
        <v>435</v>
      </c>
      <c r="UUH117" s="608"/>
      <c r="UUI117" s="609"/>
      <c r="UUJ117" s="609"/>
      <c r="UUK117" s="606" t="s">
        <v>1192</v>
      </c>
      <c r="UUL117" s="606"/>
      <c r="UUM117" s="606"/>
      <c r="UUN117" s="606"/>
      <c r="UUO117" s="607" t="s">
        <v>435</v>
      </c>
      <c r="UUP117" s="608"/>
      <c r="UUQ117" s="609"/>
      <c r="UUR117" s="609"/>
      <c r="UUS117" s="606" t="s">
        <v>1192</v>
      </c>
      <c r="UUT117" s="606"/>
      <c r="UUU117" s="606"/>
      <c r="UUV117" s="606"/>
      <c r="UUW117" s="607" t="s">
        <v>435</v>
      </c>
      <c r="UUX117" s="608"/>
      <c r="UUY117" s="609"/>
      <c r="UUZ117" s="609"/>
      <c r="UVA117" s="606" t="s">
        <v>1192</v>
      </c>
      <c r="UVB117" s="606"/>
      <c r="UVC117" s="606"/>
      <c r="UVD117" s="606"/>
      <c r="UVE117" s="607" t="s">
        <v>435</v>
      </c>
      <c r="UVF117" s="608"/>
      <c r="UVG117" s="609"/>
      <c r="UVH117" s="609"/>
      <c r="UVI117" s="606" t="s">
        <v>1192</v>
      </c>
      <c r="UVJ117" s="606"/>
      <c r="UVK117" s="606"/>
      <c r="UVL117" s="606"/>
      <c r="UVM117" s="607" t="s">
        <v>435</v>
      </c>
      <c r="UVN117" s="608"/>
      <c r="UVO117" s="609"/>
      <c r="UVP117" s="609"/>
      <c r="UVQ117" s="606" t="s">
        <v>1192</v>
      </c>
      <c r="UVR117" s="606"/>
      <c r="UVS117" s="606"/>
      <c r="UVT117" s="606"/>
      <c r="UVU117" s="607" t="s">
        <v>435</v>
      </c>
      <c r="UVV117" s="608"/>
      <c r="UVW117" s="609"/>
      <c r="UVX117" s="609"/>
      <c r="UVY117" s="606" t="s">
        <v>1192</v>
      </c>
      <c r="UVZ117" s="606"/>
      <c r="UWA117" s="606"/>
      <c r="UWB117" s="606"/>
      <c r="UWC117" s="607" t="s">
        <v>435</v>
      </c>
      <c r="UWD117" s="608"/>
      <c r="UWE117" s="609"/>
      <c r="UWF117" s="609"/>
      <c r="UWG117" s="606" t="s">
        <v>1192</v>
      </c>
      <c r="UWH117" s="606"/>
      <c r="UWI117" s="606"/>
      <c r="UWJ117" s="606"/>
      <c r="UWK117" s="607" t="s">
        <v>435</v>
      </c>
      <c r="UWL117" s="608"/>
      <c r="UWM117" s="609"/>
      <c r="UWN117" s="609"/>
      <c r="UWO117" s="606" t="s">
        <v>1192</v>
      </c>
      <c r="UWP117" s="606"/>
      <c r="UWQ117" s="606"/>
      <c r="UWR117" s="606"/>
      <c r="UWS117" s="607" t="s">
        <v>435</v>
      </c>
      <c r="UWT117" s="608"/>
      <c r="UWU117" s="609"/>
      <c r="UWV117" s="609"/>
      <c r="UWW117" s="606" t="s">
        <v>1192</v>
      </c>
      <c r="UWX117" s="606"/>
      <c r="UWY117" s="606"/>
      <c r="UWZ117" s="606"/>
      <c r="UXA117" s="607" t="s">
        <v>435</v>
      </c>
      <c r="UXB117" s="608"/>
      <c r="UXC117" s="609"/>
      <c r="UXD117" s="609"/>
      <c r="UXE117" s="606" t="s">
        <v>1192</v>
      </c>
      <c r="UXF117" s="606"/>
      <c r="UXG117" s="606"/>
      <c r="UXH117" s="606"/>
      <c r="UXI117" s="607" t="s">
        <v>435</v>
      </c>
      <c r="UXJ117" s="608"/>
      <c r="UXK117" s="609"/>
      <c r="UXL117" s="609"/>
      <c r="UXM117" s="606" t="s">
        <v>1192</v>
      </c>
      <c r="UXN117" s="606"/>
      <c r="UXO117" s="606"/>
      <c r="UXP117" s="606"/>
      <c r="UXQ117" s="607" t="s">
        <v>435</v>
      </c>
      <c r="UXR117" s="608"/>
      <c r="UXS117" s="609"/>
      <c r="UXT117" s="609"/>
      <c r="UXU117" s="606" t="s">
        <v>1192</v>
      </c>
      <c r="UXV117" s="606"/>
      <c r="UXW117" s="606"/>
      <c r="UXX117" s="606"/>
      <c r="UXY117" s="607" t="s">
        <v>435</v>
      </c>
      <c r="UXZ117" s="608"/>
      <c r="UYA117" s="609"/>
      <c r="UYB117" s="609"/>
      <c r="UYC117" s="606" t="s">
        <v>1192</v>
      </c>
      <c r="UYD117" s="606"/>
      <c r="UYE117" s="606"/>
      <c r="UYF117" s="606"/>
      <c r="UYG117" s="607" t="s">
        <v>435</v>
      </c>
      <c r="UYH117" s="608"/>
      <c r="UYI117" s="609"/>
      <c r="UYJ117" s="609"/>
      <c r="UYK117" s="606" t="s">
        <v>1192</v>
      </c>
      <c r="UYL117" s="606"/>
      <c r="UYM117" s="606"/>
      <c r="UYN117" s="606"/>
      <c r="UYO117" s="607" t="s">
        <v>435</v>
      </c>
      <c r="UYP117" s="608"/>
      <c r="UYQ117" s="609"/>
      <c r="UYR117" s="609"/>
      <c r="UYS117" s="606" t="s">
        <v>1192</v>
      </c>
      <c r="UYT117" s="606"/>
      <c r="UYU117" s="606"/>
      <c r="UYV117" s="606"/>
      <c r="UYW117" s="607" t="s">
        <v>435</v>
      </c>
      <c r="UYX117" s="608"/>
      <c r="UYY117" s="609"/>
      <c r="UYZ117" s="609"/>
      <c r="UZA117" s="606" t="s">
        <v>1192</v>
      </c>
      <c r="UZB117" s="606"/>
      <c r="UZC117" s="606"/>
      <c r="UZD117" s="606"/>
      <c r="UZE117" s="607" t="s">
        <v>435</v>
      </c>
      <c r="UZF117" s="608"/>
      <c r="UZG117" s="609"/>
      <c r="UZH117" s="609"/>
      <c r="UZI117" s="606" t="s">
        <v>1192</v>
      </c>
      <c r="UZJ117" s="606"/>
      <c r="UZK117" s="606"/>
      <c r="UZL117" s="606"/>
      <c r="UZM117" s="607" t="s">
        <v>435</v>
      </c>
      <c r="UZN117" s="608"/>
      <c r="UZO117" s="609"/>
      <c r="UZP117" s="609"/>
      <c r="UZQ117" s="606" t="s">
        <v>1192</v>
      </c>
      <c r="UZR117" s="606"/>
      <c r="UZS117" s="606"/>
      <c r="UZT117" s="606"/>
      <c r="UZU117" s="607" t="s">
        <v>435</v>
      </c>
      <c r="UZV117" s="608"/>
      <c r="UZW117" s="609"/>
      <c r="UZX117" s="609"/>
      <c r="UZY117" s="606" t="s">
        <v>1192</v>
      </c>
      <c r="UZZ117" s="606"/>
      <c r="VAA117" s="606"/>
      <c r="VAB117" s="606"/>
      <c r="VAC117" s="607" t="s">
        <v>435</v>
      </c>
      <c r="VAD117" s="608"/>
      <c r="VAE117" s="609"/>
      <c r="VAF117" s="609"/>
      <c r="VAG117" s="606" t="s">
        <v>1192</v>
      </c>
      <c r="VAH117" s="606"/>
      <c r="VAI117" s="606"/>
      <c r="VAJ117" s="606"/>
      <c r="VAK117" s="607" t="s">
        <v>435</v>
      </c>
      <c r="VAL117" s="608"/>
      <c r="VAM117" s="609"/>
      <c r="VAN117" s="609"/>
      <c r="VAO117" s="606" t="s">
        <v>1192</v>
      </c>
      <c r="VAP117" s="606"/>
      <c r="VAQ117" s="606"/>
      <c r="VAR117" s="606"/>
      <c r="VAS117" s="607" t="s">
        <v>435</v>
      </c>
      <c r="VAT117" s="608"/>
      <c r="VAU117" s="609"/>
      <c r="VAV117" s="609"/>
      <c r="VAW117" s="606" t="s">
        <v>1192</v>
      </c>
      <c r="VAX117" s="606"/>
      <c r="VAY117" s="606"/>
      <c r="VAZ117" s="606"/>
      <c r="VBA117" s="607" t="s">
        <v>435</v>
      </c>
      <c r="VBB117" s="608"/>
      <c r="VBC117" s="609"/>
      <c r="VBD117" s="609"/>
      <c r="VBE117" s="606" t="s">
        <v>1192</v>
      </c>
      <c r="VBF117" s="606"/>
      <c r="VBG117" s="606"/>
      <c r="VBH117" s="606"/>
      <c r="VBI117" s="607" t="s">
        <v>435</v>
      </c>
      <c r="VBJ117" s="608"/>
      <c r="VBK117" s="609"/>
      <c r="VBL117" s="609"/>
      <c r="VBM117" s="606" t="s">
        <v>1192</v>
      </c>
      <c r="VBN117" s="606"/>
      <c r="VBO117" s="606"/>
      <c r="VBP117" s="606"/>
      <c r="VBQ117" s="607" t="s">
        <v>435</v>
      </c>
      <c r="VBR117" s="608"/>
      <c r="VBS117" s="609"/>
      <c r="VBT117" s="609"/>
      <c r="VBU117" s="606" t="s">
        <v>1192</v>
      </c>
      <c r="VBV117" s="606"/>
      <c r="VBW117" s="606"/>
      <c r="VBX117" s="606"/>
      <c r="VBY117" s="607" t="s">
        <v>435</v>
      </c>
      <c r="VBZ117" s="608"/>
      <c r="VCA117" s="609"/>
      <c r="VCB117" s="609"/>
      <c r="VCC117" s="606" t="s">
        <v>1192</v>
      </c>
      <c r="VCD117" s="606"/>
      <c r="VCE117" s="606"/>
      <c r="VCF117" s="606"/>
      <c r="VCG117" s="607" t="s">
        <v>435</v>
      </c>
      <c r="VCH117" s="608"/>
      <c r="VCI117" s="609"/>
      <c r="VCJ117" s="609"/>
      <c r="VCK117" s="606" t="s">
        <v>1192</v>
      </c>
      <c r="VCL117" s="606"/>
      <c r="VCM117" s="606"/>
      <c r="VCN117" s="606"/>
      <c r="VCO117" s="607" t="s">
        <v>435</v>
      </c>
      <c r="VCP117" s="608"/>
      <c r="VCQ117" s="609"/>
      <c r="VCR117" s="609"/>
      <c r="VCS117" s="606" t="s">
        <v>1192</v>
      </c>
      <c r="VCT117" s="606"/>
      <c r="VCU117" s="606"/>
      <c r="VCV117" s="606"/>
      <c r="VCW117" s="607" t="s">
        <v>435</v>
      </c>
      <c r="VCX117" s="608"/>
      <c r="VCY117" s="609"/>
      <c r="VCZ117" s="609"/>
      <c r="VDA117" s="606" t="s">
        <v>1192</v>
      </c>
      <c r="VDB117" s="606"/>
      <c r="VDC117" s="606"/>
      <c r="VDD117" s="606"/>
      <c r="VDE117" s="607" t="s">
        <v>435</v>
      </c>
      <c r="VDF117" s="608"/>
      <c r="VDG117" s="609"/>
      <c r="VDH117" s="609"/>
      <c r="VDI117" s="606" t="s">
        <v>1192</v>
      </c>
      <c r="VDJ117" s="606"/>
      <c r="VDK117" s="606"/>
      <c r="VDL117" s="606"/>
      <c r="VDM117" s="607" t="s">
        <v>435</v>
      </c>
      <c r="VDN117" s="608"/>
      <c r="VDO117" s="609"/>
      <c r="VDP117" s="609"/>
      <c r="VDQ117" s="606" t="s">
        <v>1192</v>
      </c>
      <c r="VDR117" s="606"/>
      <c r="VDS117" s="606"/>
      <c r="VDT117" s="606"/>
      <c r="VDU117" s="607" t="s">
        <v>435</v>
      </c>
      <c r="VDV117" s="608"/>
      <c r="VDW117" s="609"/>
      <c r="VDX117" s="609"/>
      <c r="VDY117" s="606" t="s">
        <v>1192</v>
      </c>
      <c r="VDZ117" s="606"/>
      <c r="VEA117" s="606"/>
      <c r="VEB117" s="606"/>
      <c r="VEC117" s="607" t="s">
        <v>435</v>
      </c>
      <c r="VED117" s="608"/>
      <c r="VEE117" s="609"/>
      <c r="VEF117" s="609"/>
      <c r="VEG117" s="606" t="s">
        <v>1192</v>
      </c>
      <c r="VEH117" s="606"/>
      <c r="VEI117" s="606"/>
      <c r="VEJ117" s="606"/>
      <c r="VEK117" s="607" t="s">
        <v>435</v>
      </c>
      <c r="VEL117" s="608"/>
      <c r="VEM117" s="609"/>
      <c r="VEN117" s="609"/>
      <c r="VEO117" s="606" t="s">
        <v>1192</v>
      </c>
      <c r="VEP117" s="606"/>
      <c r="VEQ117" s="606"/>
      <c r="VER117" s="606"/>
      <c r="VES117" s="607" t="s">
        <v>435</v>
      </c>
      <c r="VET117" s="608"/>
      <c r="VEU117" s="609"/>
      <c r="VEV117" s="609"/>
      <c r="VEW117" s="606" t="s">
        <v>1192</v>
      </c>
      <c r="VEX117" s="606"/>
      <c r="VEY117" s="606"/>
      <c r="VEZ117" s="606"/>
      <c r="VFA117" s="607" t="s">
        <v>435</v>
      </c>
      <c r="VFB117" s="608"/>
      <c r="VFC117" s="609"/>
      <c r="VFD117" s="609"/>
      <c r="VFE117" s="606" t="s">
        <v>1192</v>
      </c>
      <c r="VFF117" s="606"/>
      <c r="VFG117" s="606"/>
      <c r="VFH117" s="606"/>
      <c r="VFI117" s="607" t="s">
        <v>435</v>
      </c>
      <c r="VFJ117" s="608"/>
      <c r="VFK117" s="609"/>
      <c r="VFL117" s="609"/>
      <c r="VFM117" s="606" t="s">
        <v>1192</v>
      </c>
      <c r="VFN117" s="606"/>
      <c r="VFO117" s="606"/>
      <c r="VFP117" s="606"/>
      <c r="VFQ117" s="607" t="s">
        <v>435</v>
      </c>
      <c r="VFR117" s="608"/>
      <c r="VFS117" s="609"/>
      <c r="VFT117" s="609"/>
      <c r="VFU117" s="606" t="s">
        <v>1192</v>
      </c>
      <c r="VFV117" s="606"/>
      <c r="VFW117" s="606"/>
      <c r="VFX117" s="606"/>
      <c r="VFY117" s="607" t="s">
        <v>435</v>
      </c>
      <c r="VFZ117" s="608"/>
      <c r="VGA117" s="609"/>
      <c r="VGB117" s="609"/>
      <c r="VGC117" s="606" t="s">
        <v>1192</v>
      </c>
      <c r="VGD117" s="606"/>
      <c r="VGE117" s="606"/>
      <c r="VGF117" s="606"/>
      <c r="VGG117" s="607" t="s">
        <v>435</v>
      </c>
      <c r="VGH117" s="608"/>
      <c r="VGI117" s="609"/>
      <c r="VGJ117" s="609"/>
      <c r="VGK117" s="606" t="s">
        <v>1192</v>
      </c>
      <c r="VGL117" s="606"/>
      <c r="VGM117" s="606"/>
      <c r="VGN117" s="606"/>
      <c r="VGO117" s="607" t="s">
        <v>435</v>
      </c>
      <c r="VGP117" s="608"/>
      <c r="VGQ117" s="609"/>
      <c r="VGR117" s="609"/>
      <c r="VGS117" s="606" t="s">
        <v>1192</v>
      </c>
      <c r="VGT117" s="606"/>
      <c r="VGU117" s="606"/>
      <c r="VGV117" s="606"/>
      <c r="VGW117" s="607" t="s">
        <v>435</v>
      </c>
      <c r="VGX117" s="608"/>
      <c r="VGY117" s="609"/>
      <c r="VGZ117" s="609"/>
      <c r="VHA117" s="606" t="s">
        <v>1192</v>
      </c>
      <c r="VHB117" s="606"/>
      <c r="VHC117" s="606"/>
      <c r="VHD117" s="606"/>
      <c r="VHE117" s="607" t="s">
        <v>435</v>
      </c>
      <c r="VHF117" s="608"/>
      <c r="VHG117" s="609"/>
      <c r="VHH117" s="609"/>
      <c r="VHI117" s="606" t="s">
        <v>1192</v>
      </c>
      <c r="VHJ117" s="606"/>
      <c r="VHK117" s="606"/>
      <c r="VHL117" s="606"/>
      <c r="VHM117" s="607" t="s">
        <v>435</v>
      </c>
      <c r="VHN117" s="608"/>
      <c r="VHO117" s="609"/>
      <c r="VHP117" s="609"/>
      <c r="VHQ117" s="606" t="s">
        <v>1192</v>
      </c>
      <c r="VHR117" s="606"/>
      <c r="VHS117" s="606"/>
      <c r="VHT117" s="606"/>
      <c r="VHU117" s="607" t="s">
        <v>435</v>
      </c>
      <c r="VHV117" s="608"/>
      <c r="VHW117" s="609"/>
      <c r="VHX117" s="609"/>
      <c r="VHY117" s="606" t="s">
        <v>1192</v>
      </c>
      <c r="VHZ117" s="606"/>
      <c r="VIA117" s="606"/>
      <c r="VIB117" s="606"/>
      <c r="VIC117" s="607" t="s">
        <v>435</v>
      </c>
      <c r="VID117" s="608"/>
      <c r="VIE117" s="609"/>
      <c r="VIF117" s="609"/>
      <c r="VIG117" s="606" t="s">
        <v>1192</v>
      </c>
      <c r="VIH117" s="606"/>
      <c r="VII117" s="606"/>
      <c r="VIJ117" s="606"/>
      <c r="VIK117" s="607" t="s">
        <v>435</v>
      </c>
      <c r="VIL117" s="608"/>
      <c r="VIM117" s="609"/>
      <c r="VIN117" s="609"/>
      <c r="VIO117" s="606" t="s">
        <v>1192</v>
      </c>
      <c r="VIP117" s="606"/>
      <c r="VIQ117" s="606"/>
      <c r="VIR117" s="606"/>
      <c r="VIS117" s="607" t="s">
        <v>435</v>
      </c>
      <c r="VIT117" s="608"/>
      <c r="VIU117" s="609"/>
      <c r="VIV117" s="609"/>
      <c r="VIW117" s="606" t="s">
        <v>1192</v>
      </c>
      <c r="VIX117" s="606"/>
      <c r="VIY117" s="606"/>
      <c r="VIZ117" s="606"/>
      <c r="VJA117" s="607" t="s">
        <v>435</v>
      </c>
      <c r="VJB117" s="608"/>
      <c r="VJC117" s="609"/>
      <c r="VJD117" s="609"/>
      <c r="VJE117" s="606" t="s">
        <v>1192</v>
      </c>
      <c r="VJF117" s="606"/>
      <c r="VJG117" s="606"/>
      <c r="VJH117" s="606"/>
      <c r="VJI117" s="607" t="s">
        <v>435</v>
      </c>
      <c r="VJJ117" s="608"/>
      <c r="VJK117" s="609"/>
      <c r="VJL117" s="609"/>
      <c r="VJM117" s="606" t="s">
        <v>1192</v>
      </c>
      <c r="VJN117" s="606"/>
      <c r="VJO117" s="606"/>
      <c r="VJP117" s="606"/>
      <c r="VJQ117" s="607" t="s">
        <v>435</v>
      </c>
      <c r="VJR117" s="608"/>
      <c r="VJS117" s="609"/>
      <c r="VJT117" s="609"/>
      <c r="VJU117" s="606" t="s">
        <v>1192</v>
      </c>
      <c r="VJV117" s="606"/>
      <c r="VJW117" s="606"/>
      <c r="VJX117" s="606"/>
      <c r="VJY117" s="607" t="s">
        <v>435</v>
      </c>
      <c r="VJZ117" s="608"/>
      <c r="VKA117" s="609"/>
      <c r="VKB117" s="609"/>
      <c r="VKC117" s="606" t="s">
        <v>1192</v>
      </c>
      <c r="VKD117" s="606"/>
      <c r="VKE117" s="606"/>
      <c r="VKF117" s="606"/>
      <c r="VKG117" s="607" t="s">
        <v>435</v>
      </c>
      <c r="VKH117" s="608"/>
      <c r="VKI117" s="609"/>
      <c r="VKJ117" s="609"/>
      <c r="VKK117" s="606" t="s">
        <v>1192</v>
      </c>
      <c r="VKL117" s="606"/>
      <c r="VKM117" s="606"/>
      <c r="VKN117" s="606"/>
      <c r="VKO117" s="607" t="s">
        <v>435</v>
      </c>
      <c r="VKP117" s="608"/>
      <c r="VKQ117" s="609"/>
      <c r="VKR117" s="609"/>
      <c r="VKS117" s="606" t="s">
        <v>1192</v>
      </c>
      <c r="VKT117" s="606"/>
      <c r="VKU117" s="606"/>
      <c r="VKV117" s="606"/>
      <c r="VKW117" s="607" t="s">
        <v>435</v>
      </c>
      <c r="VKX117" s="608"/>
      <c r="VKY117" s="609"/>
      <c r="VKZ117" s="609"/>
      <c r="VLA117" s="606" t="s">
        <v>1192</v>
      </c>
      <c r="VLB117" s="606"/>
      <c r="VLC117" s="606"/>
      <c r="VLD117" s="606"/>
      <c r="VLE117" s="607" t="s">
        <v>435</v>
      </c>
      <c r="VLF117" s="608"/>
      <c r="VLG117" s="609"/>
      <c r="VLH117" s="609"/>
      <c r="VLI117" s="606" t="s">
        <v>1192</v>
      </c>
      <c r="VLJ117" s="606"/>
      <c r="VLK117" s="606"/>
      <c r="VLL117" s="606"/>
      <c r="VLM117" s="607" t="s">
        <v>435</v>
      </c>
      <c r="VLN117" s="608"/>
      <c r="VLO117" s="609"/>
      <c r="VLP117" s="609"/>
      <c r="VLQ117" s="606" t="s">
        <v>1192</v>
      </c>
      <c r="VLR117" s="606"/>
      <c r="VLS117" s="606"/>
      <c r="VLT117" s="606"/>
      <c r="VLU117" s="607" t="s">
        <v>435</v>
      </c>
      <c r="VLV117" s="608"/>
      <c r="VLW117" s="609"/>
      <c r="VLX117" s="609"/>
      <c r="VLY117" s="606" t="s">
        <v>1192</v>
      </c>
      <c r="VLZ117" s="606"/>
      <c r="VMA117" s="606"/>
      <c r="VMB117" s="606"/>
      <c r="VMC117" s="607" t="s">
        <v>435</v>
      </c>
      <c r="VMD117" s="608"/>
      <c r="VME117" s="609"/>
      <c r="VMF117" s="609"/>
      <c r="VMG117" s="606" t="s">
        <v>1192</v>
      </c>
      <c r="VMH117" s="606"/>
      <c r="VMI117" s="606"/>
      <c r="VMJ117" s="606"/>
      <c r="VMK117" s="607" t="s">
        <v>435</v>
      </c>
      <c r="VML117" s="608"/>
      <c r="VMM117" s="609"/>
      <c r="VMN117" s="609"/>
      <c r="VMO117" s="606" t="s">
        <v>1192</v>
      </c>
      <c r="VMP117" s="606"/>
      <c r="VMQ117" s="606"/>
      <c r="VMR117" s="606"/>
      <c r="VMS117" s="607" t="s">
        <v>435</v>
      </c>
      <c r="VMT117" s="608"/>
      <c r="VMU117" s="609"/>
      <c r="VMV117" s="609"/>
      <c r="VMW117" s="606" t="s">
        <v>1192</v>
      </c>
      <c r="VMX117" s="606"/>
      <c r="VMY117" s="606"/>
      <c r="VMZ117" s="606"/>
      <c r="VNA117" s="607" t="s">
        <v>435</v>
      </c>
      <c r="VNB117" s="608"/>
      <c r="VNC117" s="609"/>
      <c r="VND117" s="609"/>
      <c r="VNE117" s="606" t="s">
        <v>1192</v>
      </c>
      <c r="VNF117" s="606"/>
      <c r="VNG117" s="606"/>
      <c r="VNH117" s="606"/>
      <c r="VNI117" s="607" t="s">
        <v>435</v>
      </c>
      <c r="VNJ117" s="608"/>
      <c r="VNK117" s="609"/>
      <c r="VNL117" s="609"/>
      <c r="VNM117" s="606" t="s">
        <v>1192</v>
      </c>
      <c r="VNN117" s="606"/>
      <c r="VNO117" s="606"/>
      <c r="VNP117" s="606"/>
      <c r="VNQ117" s="607" t="s">
        <v>435</v>
      </c>
      <c r="VNR117" s="608"/>
      <c r="VNS117" s="609"/>
      <c r="VNT117" s="609"/>
      <c r="VNU117" s="606" t="s">
        <v>1192</v>
      </c>
      <c r="VNV117" s="606"/>
      <c r="VNW117" s="606"/>
      <c r="VNX117" s="606"/>
      <c r="VNY117" s="607" t="s">
        <v>435</v>
      </c>
      <c r="VNZ117" s="608"/>
      <c r="VOA117" s="609"/>
      <c r="VOB117" s="609"/>
      <c r="VOC117" s="606" t="s">
        <v>1192</v>
      </c>
      <c r="VOD117" s="606"/>
      <c r="VOE117" s="606"/>
      <c r="VOF117" s="606"/>
      <c r="VOG117" s="607" t="s">
        <v>435</v>
      </c>
      <c r="VOH117" s="608"/>
      <c r="VOI117" s="609"/>
      <c r="VOJ117" s="609"/>
      <c r="VOK117" s="606" t="s">
        <v>1192</v>
      </c>
      <c r="VOL117" s="606"/>
      <c r="VOM117" s="606"/>
      <c r="VON117" s="606"/>
      <c r="VOO117" s="607" t="s">
        <v>435</v>
      </c>
      <c r="VOP117" s="608"/>
      <c r="VOQ117" s="609"/>
      <c r="VOR117" s="609"/>
      <c r="VOS117" s="606" t="s">
        <v>1192</v>
      </c>
      <c r="VOT117" s="606"/>
      <c r="VOU117" s="606"/>
      <c r="VOV117" s="606"/>
      <c r="VOW117" s="607" t="s">
        <v>435</v>
      </c>
      <c r="VOX117" s="608"/>
      <c r="VOY117" s="609"/>
      <c r="VOZ117" s="609"/>
      <c r="VPA117" s="606" t="s">
        <v>1192</v>
      </c>
      <c r="VPB117" s="606"/>
      <c r="VPC117" s="606"/>
      <c r="VPD117" s="606"/>
      <c r="VPE117" s="607" t="s">
        <v>435</v>
      </c>
      <c r="VPF117" s="608"/>
      <c r="VPG117" s="609"/>
      <c r="VPH117" s="609"/>
      <c r="VPI117" s="606" t="s">
        <v>1192</v>
      </c>
      <c r="VPJ117" s="606"/>
      <c r="VPK117" s="606"/>
      <c r="VPL117" s="606"/>
      <c r="VPM117" s="607" t="s">
        <v>435</v>
      </c>
      <c r="VPN117" s="608"/>
      <c r="VPO117" s="609"/>
      <c r="VPP117" s="609"/>
      <c r="VPQ117" s="606" t="s">
        <v>1192</v>
      </c>
      <c r="VPR117" s="606"/>
      <c r="VPS117" s="606"/>
      <c r="VPT117" s="606"/>
      <c r="VPU117" s="607" t="s">
        <v>435</v>
      </c>
      <c r="VPV117" s="608"/>
      <c r="VPW117" s="609"/>
      <c r="VPX117" s="609"/>
      <c r="VPY117" s="606" t="s">
        <v>1192</v>
      </c>
      <c r="VPZ117" s="606"/>
      <c r="VQA117" s="606"/>
      <c r="VQB117" s="606"/>
      <c r="VQC117" s="607" t="s">
        <v>435</v>
      </c>
      <c r="VQD117" s="608"/>
      <c r="VQE117" s="609"/>
      <c r="VQF117" s="609"/>
      <c r="VQG117" s="606" t="s">
        <v>1192</v>
      </c>
      <c r="VQH117" s="606"/>
      <c r="VQI117" s="606"/>
      <c r="VQJ117" s="606"/>
      <c r="VQK117" s="607" t="s">
        <v>435</v>
      </c>
      <c r="VQL117" s="608"/>
      <c r="VQM117" s="609"/>
      <c r="VQN117" s="609"/>
      <c r="VQO117" s="606" t="s">
        <v>1192</v>
      </c>
      <c r="VQP117" s="606"/>
      <c r="VQQ117" s="606"/>
      <c r="VQR117" s="606"/>
      <c r="VQS117" s="607" t="s">
        <v>435</v>
      </c>
      <c r="VQT117" s="608"/>
      <c r="VQU117" s="609"/>
      <c r="VQV117" s="609"/>
      <c r="VQW117" s="606" t="s">
        <v>1192</v>
      </c>
      <c r="VQX117" s="606"/>
      <c r="VQY117" s="606"/>
      <c r="VQZ117" s="606"/>
      <c r="VRA117" s="607" t="s">
        <v>435</v>
      </c>
      <c r="VRB117" s="608"/>
      <c r="VRC117" s="609"/>
      <c r="VRD117" s="609"/>
      <c r="VRE117" s="606" t="s">
        <v>1192</v>
      </c>
      <c r="VRF117" s="606"/>
      <c r="VRG117" s="606"/>
      <c r="VRH117" s="606"/>
      <c r="VRI117" s="607" t="s">
        <v>435</v>
      </c>
      <c r="VRJ117" s="608"/>
      <c r="VRK117" s="609"/>
      <c r="VRL117" s="609"/>
      <c r="VRM117" s="606" t="s">
        <v>1192</v>
      </c>
      <c r="VRN117" s="606"/>
      <c r="VRO117" s="606"/>
      <c r="VRP117" s="606"/>
      <c r="VRQ117" s="607" t="s">
        <v>435</v>
      </c>
      <c r="VRR117" s="608"/>
      <c r="VRS117" s="609"/>
      <c r="VRT117" s="609"/>
      <c r="VRU117" s="606" t="s">
        <v>1192</v>
      </c>
      <c r="VRV117" s="606"/>
      <c r="VRW117" s="606"/>
      <c r="VRX117" s="606"/>
      <c r="VRY117" s="607" t="s">
        <v>435</v>
      </c>
      <c r="VRZ117" s="608"/>
      <c r="VSA117" s="609"/>
      <c r="VSB117" s="609"/>
      <c r="VSC117" s="606" t="s">
        <v>1192</v>
      </c>
      <c r="VSD117" s="606"/>
      <c r="VSE117" s="606"/>
      <c r="VSF117" s="606"/>
      <c r="VSG117" s="607" t="s">
        <v>435</v>
      </c>
      <c r="VSH117" s="608"/>
      <c r="VSI117" s="609"/>
      <c r="VSJ117" s="609"/>
      <c r="VSK117" s="606" t="s">
        <v>1192</v>
      </c>
      <c r="VSL117" s="606"/>
      <c r="VSM117" s="606"/>
      <c r="VSN117" s="606"/>
      <c r="VSO117" s="607" t="s">
        <v>435</v>
      </c>
      <c r="VSP117" s="608"/>
      <c r="VSQ117" s="609"/>
      <c r="VSR117" s="609"/>
      <c r="VSS117" s="606" t="s">
        <v>1192</v>
      </c>
      <c r="VST117" s="606"/>
      <c r="VSU117" s="606"/>
      <c r="VSV117" s="606"/>
      <c r="VSW117" s="607" t="s">
        <v>435</v>
      </c>
      <c r="VSX117" s="608"/>
      <c r="VSY117" s="609"/>
      <c r="VSZ117" s="609"/>
      <c r="VTA117" s="606" t="s">
        <v>1192</v>
      </c>
      <c r="VTB117" s="606"/>
      <c r="VTC117" s="606"/>
      <c r="VTD117" s="606"/>
      <c r="VTE117" s="607" t="s">
        <v>435</v>
      </c>
      <c r="VTF117" s="608"/>
      <c r="VTG117" s="609"/>
      <c r="VTH117" s="609"/>
      <c r="VTI117" s="606" t="s">
        <v>1192</v>
      </c>
      <c r="VTJ117" s="606"/>
      <c r="VTK117" s="606"/>
      <c r="VTL117" s="606"/>
      <c r="VTM117" s="607" t="s">
        <v>435</v>
      </c>
      <c r="VTN117" s="608"/>
      <c r="VTO117" s="609"/>
      <c r="VTP117" s="609"/>
      <c r="VTQ117" s="606" t="s">
        <v>1192</v>
      </c>
      <c r="VTR117" s="606"/>
      <c r="VTS117" s="606"/>
      <c r="VTT117" s="606"/>
      <c r="VTU117" s="607" t="s">
        <v>435</v>
      </c>
      <c r="VTV117" s="608"/>
      <c r="VTW117" s="609"/>
      <c r="VTX117" s="609"/>
      <c r="VTY117" s="606" t="s">
        <v>1192</v>
      </c>
      <c r="VTZ117" s="606"/>
      <c r="VUA117" s="606"/>
      <c r="VUB117" s="606"/>
      <c r="VUC117" s="607" t="s">
        <v>435</v>
      </c>
      <c r="VUD117" s="608"/>
      <c r="VUE117" s="609"/>
      <c r="VUF117" s="609"/>
      <c r="VUG117" s="606" t="s">
        <v>1192</v>
      </c>
      <c r="VUH117" s="606"/>
      <c r="VUI117" s="606"/>
      <c r="VUJ117" s="606"/>
      <c r="VUK117" s="607" t="s">
        <v>435</v>
      </c>
      <c r="VUL117" s="608"/>
      <c r="VUM117" s="609"/>
      <c r="VUN117" s="609"/>
      <c r="VUO117" s="606" t="s">
        <v>1192</v>
      </c>
      <c r="VUP117" s="606"/>
      <c r="VUQ117" s="606"/>
      <c r="VUR117" s="606"/>
      <c r="VUS117" s="607" t="s">
        <v>435</v>
      </c>
      <c r="VUT117" s="608"/>
      <c r="VUU117" s="609"/>
      <c r="VUV117" s="609"/>
      <c r="VUW117" s="606" t="s">
        <v>1192</v>
      </c>
      <c r="VUX117" s="606"/>
      <c r="VUY117" s="606"/>
      <c r="VUZ117" s="606"/>
      <c r="VVA117" s="607" t="s">
        <v>435</v>
      </c>
      <c r="VVB117" s="608"/>
      <c r="VVC117" s="609"/>
      <c r="VVD117" s="609"/>
      <c r="VVE117" s="606" t="s">
        <v>1192</v>
      </c>
      <c r="VVF117" s="606"/>
      <c r="VVG117" s="606"/>
      <c r="VVH117" s="606"/>
      <c r="VVI117" s="607" t="s">
        <v>435</v>
      </c>
      <c r="VVJ117" s="608"/>
      <c r="VVK117" s="609"/>
      <c r="VVL117" s="609"/>
      <c r="VVM117" s="606" t="s">
        <v>1192</v>
      </c>
      <c r="VVN117" s="606"/>
      <c r="VVO117" s="606"/>
      <c r="VVP117" s="606"/>
      <c r="VVQ117" s="607" t="s">
        <v>435</v>
      </c>
      <c r="VVR117" s="608"/>
      <c r="VVS117" s="609"/>
      <c r="VVT117" s="609"/>
      <c r="VVU117" s="606" t="s">
        <v>1192</v>
      </c>
      <c r="VVV117" s="606"/>
      <c r="VVW117" s="606"/>
      <c r="VVX117" s="606"/>
      <c r="VVY117" s="607" t="s">
        <v>435</v>
      </c>
      <c r="VVZ117" s="608"/>
      <c r="VWA117" s="609"/>
      <c r="VWB117" s="609"/>
      <c r="VWC117" s="606" t="s">
        <v>1192</v>
      </c>
      <c r="VWD117" s="606"/>
      <c r="VWE117" s="606"/>
      <c r="VWF117" s="606"/>
      <c r="VWG117" s="607" t="s">
        <v>435</v>
      </c>
      <c r="VWH117" s="608"/>
      <c r="VWI117" s="609"/>
      <c r="VWJ117" s="609"/>
      <c r="VWK117" s="606" t="s">
        <v>1192</v>
      </c>
      <c r="VWL117" s="606"/>
      <c r="VWM117" s="606"/>
      <c r="VWN117" s="606"/>
      <c r="VWO117" s="607" t="s">
        <v>435</v>
      </c>
      <c r="VWP117" s="608"/>
      <c r="VWQ117" s="609"/>
      <c r="VWR117" s="609"/>
      <c r="VWS117" s="606" t="s">
        <v>1192</v>
      </c>
      <c r="VWT117" s="606"/>
      <c r="VWU117" s="606"/>
      <c r="VWV117" s="606"/>
      <c r="VWW117" s="607" t="s">
        <v>435</v>
      </c>
      <c r="VWX117" s="608"/>
      <c r="VWY117" s="609"/>
      <c r="VWZ117" s="609"/>
      <c r="VXA117" s="606" t="s">
        <v>1192</v>
      </c>
      <c r="VXB117" s="606"/>
      <c r="VXC117" s="606"/>
      <c r="VXD117" s="606"/>
      <c r="VXE117" s="607" t="s">
        <v>435</v>
      </c>
      <c r="VXF117" s="608"/>
      <c r="VXG117" s="609"/>
      <c r="VXH117" s="609"/>
      <c r="VXI117" s="606" t="s">
        <v>1192</v>
      </c>
      <c r="VXJ117" s="606"/>
      <c r="VXK117" s="606"/>
      <c r="VXL117" s="606"/>
      <c r="VXM117" s="607" t="s">
        <v>435</v>
      </c>
      <c r="VXN117" s="608"/>
      <c r="VXO117" s="609"/>
      <c r="VXP117" s="609"/>
      <c r="VXQ117" s="606" t="s">
        <v>1192</v>
      </c>
      <c r="VXR117" s="606"/>
      <c r="VXS117" s="606"/>
      <c r="VXT117" s="606"/>
      <c r="VXU117" s="607" t="s">
        <v>435</v>
      </c>
      <c r="VXV117" s="608"/>
      <c r="VXW117" s="609"/>
      <c r="VXX117" s="609"/>
      <c r="VXY117" s="606" t="s">
        <v>1192</v>
      </c>
      <c r="VXZ117" s="606"/>
      <c r="VYA117" s="606"/>
      <c r="VYB117" s="606"/>
      <c r="VYC117" s="607" t="s">
        <v>435</v>
      </c>
      <c r="VYD117" s="608"/>
      <c r="VYE117" s="609"/>
      <c r="VYF117" s="609"/>
      <c r="VYG117" s="606" t="s">
        <v>1192</v>
      </c>
      <c r="VYH117" s="606"/>
      <c r="VYI117" s="606"/>
      <c r="VYJ117" s="606"/>
      <c r="VYK117" s="607" t="s">
        <v>435</v>
      </c>
      <c r="VYL117" s="608"/>
      <c r="VYM117" s="609"/>
      <c r="VYN117" s="609"/>
      <c r="VYO117" s="606" t="s">
        <v>1192</v>
      </c>
      <c r="VYP117" s="606"/>
      <c r="VYQ117" s="606"/>
      <c r="VYR117" s="606"/>
      <c r="VYS117" s="607" t="s">
        <v>435</v>
      </c>
      <c r="VYT117" s="608"/>
      <c r="VYU117" s="609"/>
      <c r="VYV117" s="609"/>
      <c r="VYW117" s="606" t="s">
        <v>1192</v>
      </c>
      <c r="VYX117" s="606"/>
      <c r="VYY117" s="606"/>
      <c r="VYZ117" s="606"/>
      <c r="VZA117" s="607" t="s">
        <v>435</v>
      </c>
      <c r="VZB117" s="608"/>
      <c r="VZC117" s="609"/>
      <c r="VZD117" s="609"/>
      <c r="VZE117" s="606" t="s">
        <v>1192</v>
      </c>
      <c r="VZF117" s="606"/>
      <c r="VZG117" s="606"/>
      <c r="VZH117" s="606"/>
      <c r="VZI117" s="607" t="s">
        <v>435</v>
      </c>
      <c r="VZJ117" s="608"/>
      <c r="VZK117" s="609"/>
      <c r="VZL117" s="609"/>
      <c r="VZM117" s="606" t="s">
        <v>1192</v>
      </c>
      <c r="VZN117" s="606"/>
      <c r="VZO117" s="606"/>
      <c r="VZP117" s="606"/>
      <c r="VZQ117" s="607" t="s">
        <v>435</v>
      </c>
      <c r="VZR117" s="608"/>
      <c r="VZS117" s="609"/>
      <c r="VZT117" s="609"/>
      <c r="VZU117" s="606" t="s">
        <v>1192</v>
      </c>
      <c r="VZV117" s="606"/>
      <c r="VZW117" s="606"/>
      <c r="VZX117" s="606"/>
      <c r="VZY117" s="607" t="s">
        <v>435</v>
      </c>
      <c r="VZZ117" s="608"/>
      <c r="WAA117" s="609"/>
      <c r="WAB117" s="609"/>
      <c r="WAC117" s="606" t="s">
        <v>1192</v>
      </c>
      <c r="WAD117" s="606"/>
      <c r="WAE117" s="606"/>
      <c r="WAF117" s="606"/>
      <c r="WAG117" s="607" t="s">
        <v>435</v>
      </c>
      <c r="WAH117" s="608"/>
      <c r="WAI117" s="609"/>
      <c r="WAJ117" s="609"/>
      <c r="WAK117" s="606" t="s">
        <v>1192</v>
      </c>
      <c r="WAL117" s="606"/>
      <c r="WAM117" s="606"/>
      <c r="WAN117" s="606"/>
      <c r="WAO117" s="607" t="s">
        <v>435</v>
      </c>
      <c r="WAP117" s="608"/>
      <c r="WAQ117" s="609"/>
      <c r="WAR117" s="609"/>
      <c r="WAS117" s="606" t="s">
        <v>1192</v>
      </c>
      <c r="WAT117" s="606"/>
      <c r="WAU117" s="606"/>
      <c r="WAV117" s="606"/>
      <c r="WAW117" s="607" t="s">
        <v>435</v>
      </c>
      <c r="WAX117" s="608"/>
      <c r="WAY117" s="609"/>
      <c r="WAZ117" s="609"/>
      <c r="WBA117" s="606" t="s">
        <v>1192</v>
      </c>
      <c r="WBB117" s="606"/>
      <c r="WBC117" s="606"/>
      <c r="WBD117" s="606"/>
      <c r="WBE117" s="607" t="s">
        <v>435</v>
      </c>
      <c r="WBF117" s="608"/>
      <c r="WBG117" s="609"/>
      <c r="WBH117" s="609"/>
      <c r="WBI117" s="606" t="s">
        <v>1192</v>
      </c>
      <c r="WBJ117" s="606"/>
      <c r="WBK117" s="606"/>
      <c r="WBL117" s="606"/>
      <c r="WBM117" s="607" t="s">
        <v>435</v>
      </c>
      <c r="WBN117" s="608"/>
      <c r="WBO117" s="609"/>
      <c r="WBP117" s="609"/>
      <c r="WBQ117" s="606" t="s">
        <v>1192</v>
      </c>
      <c r="WBR117" s="606"/>
      <c r="WBS117" s="606"/>
      <c r="WBT117" s="606"/>
      <c r="WBU117" s="607" t="s">
        <v>435</v>
      </c>
      <c r="WBV117" s="608"/>
      <c r="WBW117" s="609"/>
      <c r="WBX117" s="609"/>
      <c r="WBY117" s="606" t="s">
        <v>1192</v>
      </c>
      <c r="WBZ117" s="606"/>
      <c r="WCA117" s="606"/>
      <c r="WCB117" s="606"/>
      <c r="WCC117" s="607" t="s">
        <v>435</v>
      </c>
      <c r="WCD117" s="608"/>
      <c r="WCE117" s="609"/>
      <c r="WCF117" s="609"/>
      <c r="WCG117" s="606" t="s">
        <v>1192</v>
      </c>
      <c r="WCH117" s="606"/>
      <c r="WCI117" s="606"/>
      <c r="WCJ117" s="606"/>
      <c r="WCK117" s="607" t="s">
        <v>435</v>
      </c>
      <c r="WCL117" s="608"/>
      <c r="WCM117" s="609"/>
      <c r="WCN117" s="609"/>
      <c r="WCO117" s="606" t="s">
        <v>1192</v>
      </c>
      <c r="WCP117" s="606"/>
      <c r="WCQ117" s="606"/>
      <c r="WCR117" s="606"/>
      <c r="WCS117" s="607" t="s">
        <v>435</v>
      </c>
      <c r="WCT117" s="608"/>
      <c r="WCU117" s="609"/>
      <c r="WCV117" s="609"/>
      <c r="WCW117" s="606" t="s">
        <v>1192</v>
      </c>
      <c r="WCX117" s="606"/>
      <c r="WCY117" s="606"/>
      <c r="WCZ117" s="606"/>
      <c r="WDA117" s="607" t="s">
        <v>435</v>
      </c>
      <c r="WDB117" s="608"/>
      <c r="WDC117" s="609"/>
      <c r="WDD117" s="609"/>
      <c r="WDE117" s="606" t="s">
        <v>1192</v>
      </c>
      <c r="WDF117" s="606"/>
      <c r="WDG117" s="606"/>
      <c r="WDH117" s="606"/>
      <c r="WDI117" s="607" t="s">
        <v>435</v>
      </c>
      <c r="WDJ117" s="608"/>
      <c r="WDK117" s="609"/>
      <c r="WDL117" s="609"/>
      <c r="WDM117" s="606" t="s">
        <v>1192</v>
      </c>
      <c r="WDN117" s="606"/>
      <c r="WDO117" s="606"/>
      <c r="WDP117" s="606"/>
      <c r="WDQ117" s="607" t="s">
        <v>435</v>
      </c>
      <c r="WDR117" s="608"/>
      <c r="WDS117" s="609"/>
      <c r="WDT117" s="609"/>
      <c r="WDU117" s="606" t="s">
        <v>1192</v>
      </c>
      <c r="WDV117" s="606"/>
      <c r="WDW117" s="606"/>
      <c r="WDX117" s="606"/>
      <c r="WDY117" s="607" t="s">
        <v>435</v>
      </c>
      <c r="WDZ117" s="608"/>
      <c r="WEA117" s="609"/>
      <c r="WEB117" s="609"/>
      <c r="WEC117" s="606" t="s">
        <v>1192</v>
      </c>
      <c r="WED117" s="606"/>
      <c r="WEE117" s="606"/>
      <c r="WEF117" s="606"/>
      <c r="WEG117" s="607" t="s">
        <v>435</v>
      </c>
      <c r="WEH117" s="608"/>
      <c r="WEI117" s="609"/>
      <c r="WEJ117" s="609"/>
      <c r="WEK117" s="606" t="s">
        <v>1192</v>
      </c>
      <c r="WEL117" s="606"/>
      <c r="WEM117" s="606"/>
      <c r="WEN117" s="606"/>
      <c r="WEO117" s="607" t="s">
        <v>435</v>
      </c>
      <c r="WEP117" s="608"/>
      <c r="WEQ117" s="609"/>
      <c r="WER117" s="609"/>
      <c r="WES117" s="606" t="s">
        <v>1192</v>
      </c>
      <c r="WET117" s="606"/>
      <c r="WEU117" s="606"/>
      <c r="WEV117" s="606"/>
      <c r="WEW117" s="607" t="s">
        <v>435</v>
      </c>
      <c r="WEX117" s="608"/>
      <c r="WEY117" s="609"/>
      <c r="WEZ117" s="609"/>
      <c r="WFA117" s="606" t="s">
        <v>1192</v>
      </c>
      <c r="WFB117" s="606"/>
      <c r="WFC117" s="606"/>
      <c r="WFD117" s="606"/>
      <c r="WFE117" s="607" t="s">
        <v>435</v>
      </c>
      <c r="WFF117" s="608"/>
      <c r="WFG117" s="609"/>
      <c r="WFH117" s="609"/>
      <c r="WFI117" s="606" t="s">
        <v>1192</v>
      </c>
      <c r="WFJ117" s="606"/>
      <c r="WFK117" s="606"/>
      <c r="WFL117" s="606"/>
      <c r="WFM117" s="607" t="s">
        <v>435</v>
      </c>
      <c r="WFN117" s="608"/>
      <c r="WFO117" s="609"/>
      <c r="WFP117" s="609"/>
      <c r="WFQ117" s="606" t="s">
        <v>1192</v>
      </c>
      <c r="WFR117" s="606"/>
      <c r="WFS117" s="606"/>
      <c r="WFT117" s="606"/>
      <c r="WFU117" s="607" t="s">
        <v>435</v>
      </c>
      <c r="WFV117" s="608"/>
      <c r="WFW117" s="609"/>
      <c r="WFX117" s="609"/>
      <c r="WFY117" s="606" t="s">
        <v>1192</v>
      </c>
      <c r="WFZ117" s="606"/>
      <c r="WGA117" s="606"/>
      <c r="WGB117" s="606"/>
      <c r="WGC117" s="607" t="s">
        <v>435</v>
      </c>
      <c r="WGD117" s="608"/>
      <c r="WGE117" s="609"/>
      <c r="WGF117" s="609"/>
      <c r="WGG117" s="606" t="s">
        <v>1192</v>
      </c>
      <c r="WGH117" s="606"/>
      <c r="WGI117" s="606"/>
      <c r="WGJ117" s="606"/>
      <c r="WGK117" s="607" t="s">
        <v>435</v>
      </c>
      <c r="WGL117" s="608"/>
      <c r="WGM117" s="609"/>
      <c r="WGN117" s="609"/>
      <c r="WGO117" s="606" t="s">
        <v>1192</v>
      </c>
      <c r="WGP117" s="606"/>
      <c r="WGQ117" s="606"/>
      <c r="WGR117" s="606"/>
      <c r="WGS117" s="607" t="s">
        <v>435</v>
      </c>
      <c r="WGT117" s="608"/>
      <c r="WGU117" s="609"/>
      <c r="WGV117" s="609"/>
      <c r="WGW117" s="606" t="s">
        <v>1192</v>
      </c>
      <c r="WGX117" s="606"/>
      <c r="WGY117" s="606"/>
      <c r="WGZ117" s="606"/>
      <c r="WHA117" s="607" t="s">
        <v>435</v>
      </c>
      <c r="WHB117" s="608"/>
      <c r="WHC117" s="609"/>
      <c r="WHD117" s="609"/>
      <c r="WHE117" s="606" t="s">
        <v>1192</v>
      </c>
      <c r="WHF117" s="606"/>
      <c r="WHG117" s="606"/>
      <c r="WHH117" s="606"/>
      <c r="WHI117" s="607" t="s">
        <v>435</v>
      </c>
      <c r="WHJ117" s="608"/>
      <c r="WHK117" s="609"/>
      <c r="WHL117" s="609"/>
      <c r="WHM117" s="606" t="s">
        <v>1192</v>
      </c>
      <c r="WHN117" s="606"/>
      <c r="WHO117" s="606"/>
      <c r="WHP117" s="606"/>
      <c r="WHQ117" s="607" t="s">
        <v>435</v>
      </c>
      <c r="WHR117" s="608"/>
      <c r="WHS117" s="609"/>
      <c r="WHT117" s="609"/>
      <c r="WHU117" s="606" t="s">
        <v>1192</v>
      </c>
      <c r="WHV117" s="606"/>
      <c r="WHW117" s="606"/>
      <c r="WHX117" s="606"/>
      <c r="WHY117" s="607" t="s">
        <v>435</v>
      </c>
      <c r="WHZ117" s="608"/>
      <c r="WIA117" s="609"/>
      <c r="WIB117" s="609"/>
      <c r="WIC117" s="606" t="s">
        <v>1192</v>
      </c>
      <c r="WID117" s="606"/>
      <c r="WIE117" s="606"/>
      <c r="WIF117" s="606"/>
      <c r="WIG117" s="607" t="s">
        <v>435</v>
      </c>
      <c r="WIH117" s="608"/>
      <c r="WII117" s="609"/>
      <c r="WIJ117" s="609"/>
      <c r="WIK117" s="606" t="s">
        <v>1192</v>
      </c>
      <c r="WIL117" s="606"/>
      <c r="WIM117" s="606"/>
      <c r="WIN117" s="606"/>
      <c r="WIO117" s="607" t="s">
        <v>435</v>
      </c>
      <c r="WIP117" s="608"/>
      <c r="WIQ117" s="609"/>
      <c r="WIR117" s="609"/>
      <c r="WIS117" s="606" t="s">
        <v>1192</v>
      </c>
      <c r="WIT117" s="606"/>
      <c r="WIU117" s="606"/>
      <c r="WIV117" s="606"/>
      <c r="WIW117" s="607" t="s">
        <v>435</v>
      </c>
      <c r="WIX117" s="608"/>
      <c r="WIY117" s="609"/>
      <c r="WIZ117" s="609"/>
      <c r="WJA117" s="606" t="s">
        <v>1192</v>
      </c>
      <c r="WJB117" s="606"/>
      <c r="WJC117" s="606"/>
      <c r="WJD117" s="606"/>
      <c r="WJE117" s="607" t="s">
        <v>435</v>
      </c>
      <c r="WJF117" s="608"/>
      <c r="WJG117" s="609"/>
      <c r="WJH117" s="609"/>
      <c r="WJI117" s="606" t="s">
        <v>1192</v>
      </c>
      <c r="WJJ117" s="606"/>
      <c r="WJK117" s="606"/>
      <c r="WJL117" s="606"/>
      <c r="WJM117" s="607" t="s">
        <v>435</v>
      </c>
      <c r="WJN117" s="608"/>
      <c r="WJO117" s="609"/>
      <c r="WJP117" s="609"/>
      <c r="WJQ117" s="606" t="s">
        <v>1192</v>
      </c>
      <c r="WJR117" s="606"/>
      <c r="WJS117" s="606"/>
      <c r="WJT117" s="606"/>
      <c r="WJU117" s="607" t="s">
        <v>435</v>
      </c>
      <c r="WJV117" s="608"/>
      <c r="WJW117" s="609"/>
      <c r="WJX117" s="609"/>
      <c r="WJY117" s="606" t="s">
        <v>1192</v>
      </c>
      <c r="WJZ117" s="606"/>
      <c r="WKA117" s="606"/>
      <c r="WKB117" s="606"/>
      <c r="WKC117" s="607" t="s">
        <v>435</v>
      </c>
      <c r="WKD117" s="608"/>
      <c r="WKE117" s="609"/>
      <c r="WKF117" s="609"/>
      <c r="WKG117" s="606" t="s">
        <v>1192</v>
      </c>
      <c r="WKH117" s="606"/>
      <c r="WKI117" s="606"/>
      <c r="WKJ117" s="606"/>
      <c r="WKK117" s="607" t="s">
        <v>435</v>
      </c>
      <c r="WKL117" s="608"/>
      <c r="WKM117" s="609"/>
      <c r="WKN117" s="609"/>
      <c r="WKO117" s="606" t="s">
        <v>1192</v>
      </c>
      <c r="WKP117" s="606"/>
      <c r="WKQ117" s="606"/>
      <c r="WKR117" s="606"/>
      <c r="WKS117" s="607" t="s">
        <v>435</v>
      </c>
      <c r="WKT117" s="608"/>
      <c r="WKU117" s="609"/>
      <c r="WKV117" s="609"/>
      <c r="WKW117" s="606" t="s">
        <v>1192</v>
      </c>
      <c r="WKX117" s="606"/>
      <c r="WKY117" s="606"/>
      <c r="WKZ117" s="606"/>
      <c r="WLA117" s="607" t="s">
        <v>435</v>
      </c>
      <c r="WLB117" s="608"/>
      <c r="WLC117" s="609"/>
      <c r="WLD117" s="609"/>
      <c r="WLE117" s="606" t="s">
        <v>1192</v>
      </c>
      <c r="WLF117" s="606"/>
      <c r="WLG117" s="606"/>
      <c r="WLH117" s="606"/>
      <c r="WLI117" s="607" t="s">
        <v>435</v>
      </c>
      <c r="WLJ117" s="608"/>
      <c r="WLK117" s="609"/>
      <c r="WLL117" s="609"/>
      <c r="WLM117" s="606" t="s">
        <v>1192</v>
      </c>
      <c r="WLN117" s="606"/>
      <c r="WLO117" s="606"/>
      <c r="WLP117" s="606"/>
      <c r="WLQ117" s="607" t="s">
        <v>435</v>
      </c>
      <c r="WLR117" s="608"/>
      <c r="WLS117" s="609"/>
      <c r="WLT117" s="609"/>
      <c r="WLU117" s="606" t="s">
        <v>1192</v>
      </c>
      <c r="WLV117" s="606"/>
      <c r="WLW117" s="606"/>
      <c r="WLX117" s="606"/>
      <c r="WLY117" s="607" t="s">
        <v>435</v>
      </c>
      <c r="WLZ117" s="608"/>
      <c r="WMA117" s="609"/>
      <c r="WMB117" s="609"/>
      <c r="WMC117" s="606" t="s">
        <v>1192</v>
      </c>
      <c r="WMD117" s="606"/>
      <c r="WME117" s="606"/>
      <c r="WMF117" s="606"/>
      <c r="WMG117" s="607" t="s">
        <v>435</v>
      </c>
      <c r="WMH117" s="608"/>
      <c r="WMI117" s="609"/>
      <c r="WMJ117" s="609"/>
      <c r="WMK117" s="606" t="s">
        <v>1192</v>
      </c>
      <c r="WML117" s="606"/>
      <c r="WMM117" s="606"/>
      <c r="WMN117" s="606"/>
      <c r="WMO117" s="607" t="s">
        <v>435</v>
      </c>
      <c r="WMP117" s="608"/>
      <c r="WMQ117" s="609"/>
      <c r="WMR117" s="609"/>
      <c r="WMS117" s="606" t="s">
        <v>1192</v>
      </c>
      <c r="WMT117" s="606"/>
      <c r="WMU117" s="606"/>
      <c r="WMV117" s="606"/>
      <c r="WMW117" s="607" t="s">
        <v>435</v>
      </c>
      <c r="WMX117" s="608"/>
      <c r="WMY117" s="609"/>
      <c r="WMZ117" s="609"/>
      <c r="WNA117" s="606" t="s">
        <v>1192</v>
      </c>
      <c r="WNB117" s="606"/>
      <c r="WNC117" s="606"/>
      <c r="WND117" s="606"/>
      <c r="WNE117" s="607" t="s">
        <v>435</v>
      </c>
      <c r="WNF117" s="608"/>
      <c r="WNG117" s="609"/>
      <c r="WNH117" s="609"/>
      <c r="WNI117" s="606" t="s">
        <v>1192</v>
      </c>
      <c r="WNJ117" s="606"/>
      <c r="WNK117" s="606"/>
      <c r="WNL117" s="606"/>
      <c r="WNM117" s="607" t="s">
        <v>435</v>
      </c>
      <c r="WNN117" s="608"/>
      <c r="WNO117" s="609"/>
      <c r="WNP117" s="609"/>
      <c r="WNQ117" s="606" t="s">
        <v>1192</v>
      </c>
      <c r="WNR117" s="606"/>
      <c r="WNS117" s="606"/>
      <c r="WNT117" s="606"/>
      <c r="WNU117" s="607" t="s">
        <v>435</v>
      </c>
      <c r="WNV117" s="608"/>
      <c r="WNW117" s="609"/>
      <c r="WNX117" s="609"/>
      <c r="WNY117" s="606" t="s">
        <v>1192</v>
      </c>
      <c r="WNZ117" s="606"/>
      <c r="WOA117" s="606"/>
      <c r="WOB117" s="606"/>
      <c r="WOC117" s="607" t="s">
        <v>435</v>
      </c>
      <c r="WOD117" s="608"/>
      <c r="WOE117" s="609"/>
      <c r="WOF117" s="609"/>
      <c r="WOG117" s="606" t="s">
        <v>1192</v>
      </c>
      <c r="WOH117" s="606"/>
      <c r="WOI117" s="606"/>
      <c r="WOJ117" s="606"/>
      <c r="WOK117" s="607" t="s">
        <v>435</v>
      </c>
      <c r="WOL117" s="608"/>
      <c r="WOM117" s="609"/>
      <c r="WON117" s="609"/>
      <c r="WOO117" s="606" t="s">
        <v>1192</v>
      </c>
      <c r="WOP117" s="606"/>
      <c r="WOQ117" s="606"/>
      <c r="WOR117" s="606"/>
      <c r="WOS117" s="607" t="s">
        <v>435</v>
      </c>
      <c r="WOT117" s="608"/>
      <c r="WOU117" s="609"/>
      <c r="WOV117" s="609"/>
      <c r="WOW117" s="606" t="s">
        <v>1192</v>
      </c>
      <c r="WOX117" s="606"/>
      <c r="WOY117" s="606"/>
      <c r="WOZ117" s="606"/>
      <c r="WPA117" s="607" t="s">
        <v>435</v>
      </c>
      <c r="WPB117" s="608"/>
      <c r="WPC117" s="609"/>
      <c r="WPD117" s="609"/>
      <c r="WPE117" s="606" t="s">
        <v>1192</v>
      </c>
      <c r="WPF117" s="606"/>
      <c r="WPG117" s="606"/>
      <c r="WPH117" s="606"/>
      <c r="WPI117" s="607" t="s">
        <v>435</v>
      </c>
      <c r="WPJ117" s="608"/>
      <c r="WPK117" s="609"/>
      <c r="WPL117" s="609"/>
      <c r="WPM117" s="606" t="s">
        <v>1192</v>
      </c>
      <c r="WPN117" s="606"/>
      <c r="WPO117" s="606"/>
      <c r="WPP117" s="606"/>
      <c r="WPQ117" s="607" t="s">
        <v>435</v>
      </c>
      <c r="WPR117" s="608"/>
      <c r="WPS117" s="609"/>
      <c r="WPT117" s="609"/>
      <c r="WPU117" s="606" t="s">
        <v>1192</v>
      </c>
      <c r="WPV117" s="606"/>
      <c r="WPW117" s="606"/>
      <c r="WPX117" s="606"/>
      <c r="WPY117" s="607" t="s">
        <v>435</v>
      </c>
      <c r="WPZ117" s="608"/>
      <c r="WQA117" s="609"/>
      <c r="WQB117" s="609"/>
      <c r="WQC117" s="606" t="s">
        <v>1192</v>
      </c>
      <c r="WQD117" s="606"/>
      <c r="WQE117" s="606"/>
      <c r="WQF117" s="606"/>
      <c r="WQG117" s="607" t="s">
        <v>435</v>
      </c>
      <c r="WQH117" s="608"/>
      <c r="WQI117" s="609"/>
      <c r="WQJ117" s="609"/>
      <c r="WQK117" s="606" t="s">
        <v>1192</v>
      </c>
      <c r="WQL117" s="606"/>
      <c r="WQM117" s="606"/>
      <c r="WQN117" s="606"/>
      <c r="WQO117" s="607" t="s">
        <v>435</v>
      </c>
      <c r="WQP117" s="608"/>
      <c r="WQQ117" s="609"/>
      <c r="WQR117" s="609"/>
      <c r="WQS117" s="606" t="s">
        <v>1192</v>
      </c>
      <c r="WQT117" s="606"/>
      <c r="WQU117" s="606"/>
      <c r="WQV117" s="606"/>
      <c r="WQW117" s="607" t="s">
        <v>435</v>
      </c>
      <c r="WQX117" s="608"/>
      <c r="WQY117" s="609"/>
      <c r="WQZ117" s="609"/>
      <c r="WRA117" s="606" t="s">
        <v>1192</v>
      </c>
      <c r="WRB117" s="606"/>
      <c r="WRC117" s="606"/>
      <c r="WRD117" s="606"/>
      <c r="WRE117" s="607" t="s">
        <v>435</v>
      </c>
      <c r="WRF117" s="608"/>
      <c r="WRG117" s="609"/>
      <c r="WRH117" s="609"/>
      <c r="WRI117" s="606" t="s">
        <v>1192</v>
      </c>
      <c r="WRJ117" s="606"/>
      <c r="WRK117" s="606"/>
      <c r="WRL117" s="606"/>
      <c r="WRM117" s="607" t="s">
        <v>435</v>
      </c>
      <c r="WRN117" s="608"/>
      <c r="WRO117" s="609"/>
      <c r="WRP117" s="609"/>
      <c r="WRQ117" s="606" t="s">
        <v>1192</v>
      </c>
      <c r="WRR117" s="606"/>
      <c r="WRS117" s="606"/>
      <c r="WRT117" s="606"/>
      <c r="WRU117" s="607" t="s">
        <v>435</v>
      </c>
      <c r="WRV117" s="608"/>
      <c r="WRW117" s="609"/>
      <c r="WRX117" s="609"/>
      <c r="WRY117" s="606" t="s">
        <v>1192</v>
      </c>
      <c r="WRZ117" s="606"/>
      <c r="WSA117" s="606"/>
      <c r="WSB117" s="606"/>
      <c r="WSC117" s="607" t="s">
        <v>435</v>
      </c>
      <c r="WSD117" s="608"/>
      <c r="WSE117" s="609"/>
      <c r="WSF117" s="609"/>
      <c r="WSG117" s="606" t="s">
        <v>1192</v>
      </c>
      <c r="WSH117" s="606"/>
      <c r="WSI117" s="606"/>
      <c r="WSJ117" s="606"/>
      <c r="WSK117" s="607" t="s">
        <v>435</v>
      </c>
      <c r="WSL117" s="608"/>
      <c r="WSM117" s="609"/>
      <c r="WSN117" s="609"/>
      <c r="WSO117" s="606" t="s">
        <v>1192</v>
      </c>
      <c r="WSP117" s="606"/>
      <c r="WSQ117" s="606"/>
      <c r="WSR117" s="606"/>
      <c r="WSS117" s="607" t="s">
        <v>435</v>
      </c>
      <c r="WST117" s="608"/>
      <c r="WSU117" s="609"/>
      <c r="WSV117" s="609"/>
      <c r="WSW117" s="606" t="s">
        <v>1192</v>
      </c>
      <c r="WSX117" s="606"/>
      <c r="WSY117" s="606"/>
      <c r="WSZ117" s="606"/>
      <c r="WTA117" s="607" t="s">
        <v>435</v>
      </c>
      <c r="WTB117" s="608"/>
      <c r="WTC117" s="609"/>
      <c r="WTD117" s="609"/>
      <c r="WTE117" s="606" t="s">
        <v>1192</v>
      </c>
      <c r="WTF117" s="606"/>
      <c r="WTG117" s="606"/>
      <c r="WTH117" s="606"/>
      <c r="WTI117" s="607" t="s">
        <v>435</v>
      </c>
      <c r="WTJ117" s="608"/>
      <c r="WTK117" s="609"/>
      <c r="WTL117" s="609"/>
      <c r="WTM117" s="606" t="s">
        <v>1192</v>
      </c>
      <c r="WTN117" s="606"/>
      <c r="WTO117" s="606"/>
      <c r="WTP117" s="606"/>
      <c r="WTQ117" s="607" t="s">
        <v>435</v>
      </c>
      <c r="WTR117" s="608"/>
      <c r="WTS117" s="609"/>
      <c r="WTT117" s="609"/>
      <c r="WTU117" s="606" t="s">
        <v>1192</v>
      </c>
      <c r="WTV117" s="606"/>
      <c r="WTW117" s="606"/>
      <c r="WTX117" s="606"/>
      <c r="WTY117" s="607" t="s">
        <v>435</v>
      </c>
      <c r="WTZ117" s="608"/>
      <c r="WUA117" s="609"/>
      <c r="WUB117" s="609"/>
      <c r="WUC117" s="606" t="s">
        <v>1192</v>
      </c>
      <c r="WUD117" s="606"/>
      <c r="WUE117" s="606"/>
      <c r="WUF117" s="606"/>
      <c r="WUG117" s="607" t="s">
        <v>435</v>
      </c>
      <c r="WUH117" s="608"/>
      <c r="WUI117" s="609"/>
      <c r="WUJ117" s="609"/>
      <c r="WUK117" s="606" t="s">
        <v>1192</v>
      </c>
      <c r="WUL117" s="606"/>
      <c r="WUM117" s="606"/>
      <c r="WUN117" s="606"/>
      <c r="WUO117" s="607" t="s">
        <v>435</v>
      </c>
      <c r="WUP117" s="608"/>
      <c r="WUQ117" s="609"/>
      <c r="WUR117" s="609"/>
      <c r="WUS117" s="606" t="s">
        <v>1192</v>
      </c>
      <c r="WUT117" s="606"/>
      <c r="WUU117" s="606"/>
      <c r="WUV117" s="606"/>
      <c r="WUW117" s="607" t="s">
        <v>435</v>
      </c>
      <c r="WUX117" s="608"/>
      <c r="WUY117" s="609"/>
      <c r="WUZ117" s="609"/>
      <c r="WVA117" s="606" t="s">
        <v>1192</v>
      </c>
      <c r="WVB117" s="606"/>
      <c r="WVC117" s="606"/>
      <c r="WVD117" s="606"/>
      <c r="WVE117" s="607" t="s">
        <v>435</v>
      </c>
      <c r="WVF117" s="608"/>
      <c r="WVG117" s="609"/>
      <c r="WVH117" s="609"/>
      <c r="WVI117" s="606" t="s">
        <v>1192</v>
      </c>
      <c r="WVJ117" s="606"/>
      <c r="WVK117" s="606"/>
      <c r="WVL117" s="606"/>
      <c r="WVM117" s="607" t="s">
        <v>435</v>
      </c>
      <c r="WVN117" s="608"/>
      <c r="WVO117" s="609"/>
      <c r="WVP117" s="609"/>
      <c r="WVQ117" s="606" t="s">
        <v>1192</v>
      </c>
      <c r="WVR117" s="606"/>
      <c r="WVS117" s="606"/>
      <c r="WVT117" s="606"/>
      <c r="WVU117" s="607" t="s">
        <v>435</v>
      </c>
      <c r="WVV117" s="608"/>
      <c r="WVW117" s="609"/>
      <c r="WVX117" s="609"/>
      <c r="WVY117" s="606" t="s">
        <v>1192</v>
      </c>
      <c r="WVZ117" s="606"/>
      <c r="WWA117" s="606"/>
      <c r="WWB117" s="606"/>
      <c r="WWC117" s="607" t="s">
        <v>435</v>
      </c>
      <c r="WWD117" s="608"/>
      <c r="WWE117" s="609"/>
      <c r="WWF117" s="609"/>
      <c r="WWG117" s="606" t="s">
        <v>1192</v>
      </c>
      <c r="WWH117" s="606"/>
      <c r="WWI117" s="606"/>
      <c r="WWJ117" s="606"/>
      <c r="WWK117" s="607" t="s">
        <v>435</v>
      </c>
      <c r="WWL117" s="608"/>
      <c r="WWM117" s="609"/>
      <c r="WWN117" s="609"/>
      <c r="WWO117" s="606" t="s">
        <v>1192</v>
      </c>
      <c r="WWP117" s="606"/>
      <c r="WWQ117" s="606"/>
      <c r="WWR117" s="606"/>
      <c r="WWS117" s="607" t="s">
        <v>435</v>
      </c>
      <c r="WWT117" s="608"/>
      <c r="WWU117" s="609"/>
      <c r="WWV117" s="609"/>
      <c r="WWW117" s="606" t="s">
        <v>1192</v>
      </c>
      <c r="WWX117" s="606"/>
      <c r="WWY117" s="606"/>
      <c r="WWZ117" s="606"/>
      <c r="WXA117" s="607" t="s">
        <v>435</v>
      </c>
      <c r="WXB117" s="608"/>
      <c r="WXC117" s="609"/>
      <c r="WXD117" s="609"/>
      <c r="WXE117" s="606" t="s">
        <v>1192</v>
      </c>
      <c r="WXF117" s="606"/>
      <c r="WXG117" s="606"/>
      <c r="WXH117" s="606"/>
      <c r="WXI117" s="607" t="s">
        <v>435</v>
      </c>
      <c r="WXJ117" s="608"/>
      <c r="WXK117" s="609"/>
      <c r="WXL117" s="609"/>
      <c r="WXM117" s="606" t="s">
        <v>1192</v>
      </c>
      <c r="WXN117" s="606"/>
      <c r="WXO117" s="606"/>
      <c r="WXP117" s="606"/>
      <c r="WXQ117" s="607" t="s">
        <v>435</v>
      </c>
      <c r="WXR117" s="608"/>
      <c r="WXS117" s="609"/>
      <c r="WXT117" s="609"/>
      <c r="WXU117" s="606" t="s">
        <v>1192</v>
      </c>
      <c r="WXV117" s="606"/>
      <c r="WXW117" s="606"/>
      <c r="WXX117" s="606"/>
      <c r="WXY117" s="607" t="s">
        <v>435</v>
      </c>
      <c r="WXZ117" s="608"/>
      <c r="WYA117" s="609"/>
      <c r="WYB117" s="609"/>
      <c r="WYC117" s="606" t="s">
        <v>1192</v>
      </c>
      <c r="WYD117" s="606"/>
      <c r="WYE117" s="606"/>
      <c r="WYF117" s="606"/>
      <c r="WYG117" s="607" t="s">
        <v>435</v>
      </c>
      <c r="WYH117" s="608"/>
      <c r="WYI117" s="609"/>
      <c r="WYJ117" s="609"/>
      <c r="WYK117" s="606" t="s">
        <v>1192</v>
      </c>
      <c r="WYL117" s="606"/>
      <c r="WYM117" s="606"/>
      <c r="WYN117" s="606"/>
      <c r="WYO117" s="607" t="s">
        <v>435</v>
      </c>
      <c r="WYP117" s="608"/>
      <c r="WYQ117" s="609"/>
      <c r="WYR117" s="609"/>
      <c r="WYS117" s="606" t="s">
        <v>1192</v>
      </c>
      <c r="WYT117" s="606"/>
      <c r="WYU117" s="606"/>
      <c r="WYV117" s="606"/>
      <c r="WYW117" s="607" t="s">
        <v>435</v>
      </c>
      <c r="WYX117" s="608"/>
      <c r="WYY117" s="609"/>
      <c r="WYZ117" s="609"/>
      <c r="WZA117" s="606" t="s">
        <v>1192</v>
      </c>
      <c r="WZB117" s="606"/>
      <c r="WZC117" s="606"/>
      <c r="WZD117" s="606"/>
      <c r="WZE117" s="607" t="s">
        <v>435</v>
      </c>
      <c r="WZF117" s="608"/>
      <c r="WZG117" s="609"/>
      <c r="WZH117" s="609"/>
      <c r="WZI117" s="606" t="s">
        <v>1192</v>
      </c>
      <c r="WZJ117" s="606"/>
      <c r="WZK117" s="606"/>
      <c r="WZL117" s="606"/>
      <c r="WZM117" s="607" t="s">
        <v>435</v>
      </c>
      <c r="WZN117" s="608"/>
      <c r="WZO117" s="609"/>
      <c r="WZP117" s="609"/>
      <c r="WZQ117" s="606" t="s">
        <v>1192</v>
      </c>
      <c r="WZR117" s="606"/>
      <c r="WZS117" s="606"/>
      <c r="WZT117" s="606"/>
      <c r="WZU117" s="607" t="s">
        <v>435</v>
      </c>
      <c r="WZV117" s="608"/>
      <c r="WZW117" s="609"/>
      <c r="WZX117" s="609"/>
      <c r="WZY117" s="606" t="s">
        <v>1192</v>
      </c>
      <c r="WZZ117" s="606"/>
      <c r="XAA117" s="606"/>
      <c r="XAB117" s="606"/>
      <c r="XAC117" s="607" t="s">
        <v>435</v>
      </c>
      <c r="XAD117" s="608"/>
      <c r="XAE117" s="609"/>
      <c r="XAF117" s="609"/>
      <c r="XAG117" s="606" t="s">
        <v>1192</v>
      </c>
      <c r="XAH117" s="606"/>
      <c r="XAI117" s="606"/>
      <c r="XAJ117" s="606"/>
      <c r="XAK117" s="607" t="s">
        <v>435</v>
      </c>
      <c r="XAL117" s="608"/>
      <c r="XAM117" s="609"/>
      <c r="XAN117" s="609"/>
      <c r="XAO117" s="606" t="s">
        <v>1192</v>
      </c>
      <c r="XAP117" s="606"/>
      <c r="XAQ117" s="606"/>
      <c r="XAR117" s="606"/>
      <c r="XAS117" s="607" t="s">
        <v>435</v>
      </c>
      <c r="XAT117" s="608"/>
      <c r="XAU117" s="609"/>
      <c r="XAV117" s="609"/>
      <c r="XAW117" s="606" t="s">
        <v>1192</v>
      </c>
      <c r="XAX117" s="606"/>
      <c r="XAY117" s="606"/>
      <c r="XAZ117" s="606"/>
      <c r="XBA117" s="607" t="s">
        <v>435</v>
      </c>
      <c r="XBB117" s="608"/>
      <c r="XBC117" s="609"/>
      <c r="XBD117" s="609"/>
      <c r="XBE117" s="606" t="s">
        <v>1192</v>
      </c>
      <c r="XBF117" s="606"/>
      <c r="XBG117" s="606"/>
      <c r="XBH117" s="606"/>
      <c r="XBI117" s="607" t="s">
        <v>435</v>
      </c>
      <c r="XBJ117" s="608"/>
      <c r="XBK117" s="609"/>
      <c r="XBL117" s="609"/>
      <c r="XBM117" s="606" t="s">
        <v>1192</v>
      </c>
      <c r="XBN117" s="606"/>
      <c r="XBO117" s="606"/>
      <c r="XBP117" s="606"/>
      <c r="XBQ117" s="607" t="s">
        <v>435</v>
      </c>
      <c r="XBR117" s="608"/>
      <c r="XBS117" s="609"/>
      <c r="XBT117" s="609"/>
      <c r="XBU117" s="606" t="s">
        <v>1192</v>
      </c>
      <c r="XBV117" s="606"/>
      <c r="XBW117" s="606"/>
      <c r="XBX117" s="606"/>
      <c r="XBY117" s="607" t="s">
        <v>435</v>
      </c>
      <c r="XBZ117" s="608"/>
      <c r="XCA117" s="609"/>
      <c r="XCB117" s="609"/>
      <c r="XCC117" s="606" t="s">
        <v>1192</v>
      </c>
      <c r="XCD117" s="606"/>
      <c r="XCE117" s="606"/>
      <c r="XCF117" s="606"/>
      <c r="XCG117" s="607" t="s">
        <v>435</v>
      </c>
      <c r="XCH117" s="608"/>
      <c r="XCI117" s="609"/>
      <c r="XCJ117" s="609"/>
      <c r="XCK117" s="606" t="s">
        <v>1192</v>
      </c>
      <c r="XCL117" s="606"/>
      <c r="XCM117" s="606"/>
      <c r="XCN117" s="606"/>
      <c r="XCO117" s="607" t="s">
        <v>435</v>
      </c>
      <c r="XCP117" s="608"/>
      <c r="XCQ117" s="609"/>
      <c r="XCR117" s="609"/>
      <c r="XCS117" s="606" t="s">
        <v>1192</v>
      </c>
      <c r="XCT117" s="606"/>
      <c r="XCU117" s="606"/>
      <c r="XCV117" s="606"/>
      <c r="XCW117" s="607" t="s">
        <v>435</v>
      </c>
      <c r="XCX117" s="608"/>
      <c r="XCY117" s="609"/>
      <c r="XCZ117" s="609"/>
      <c r="XDA117" s="606" t="s">
        <v>1192</v>
      </c>
      <c r="XDB117" s="606"/>
      <c r="XDC117" s="606"/>
      <c r="XDD117" s="606"/>
      <c r="XDE117" s="607" t="s">
        <v>435</v>
      </c>
      <c r="XDF117" s="608"/>
      <c r="XDG117" s="609"/>
      <c r="XDH117" s="609"/>
      <c r="XDI117" s="606" t="s">
        <v>1192</v>
      </c>
      <c r="XDJ117" s="606"/>
      <c r="XDK117" s="606"/>
      <c r="XDL117" s="606"/>
      <c r="XDM117" s="607" t="s">
        <v>435</v>
      </c>
      <c r="XDN117" s="608"/>
      <c r="XDO117" s="609"/>
      <c r="XDP117" s="609"/>
      <c r="XDQ117" s="606" t="s">
        <v>1192</v>
      </c>
      <c r="XDR117" s="606"/>
      <c r="XDS117" s="606"/>
      <c r="XDT117" s="606"/>
      <c r="XDU117" s="607" t="s">
        <v>435</v>
      </c>
      <c r="XDV117" s="608"/>
      <c r="XDW117" s="609"/>
      <c r="XDX117" s="609"/>
      <c r="XDY117" s="606" t="s">
        <v>1192</v>
      </c>
      <c r="XDZ117" s="606"/>
      <c r="XEA117" s="606"/>
      <c r="XEB117" s="606"/>
      <c r="XEC117" s="607" t="s">
        <v>435</v>
      </c>
      <c r="XED117" s="608"/>
      <c r="XEE117" s="609"/>
      <c r="XEF117" s="609"/>
      <c r="XEG117" s="606" t="s">
        <v>1192</v>
      </c>
      <c r="XEH117" s="606"/>
      <c r="XEI117" s="606"/>
      <c r="XEJ117" s="606"/>
      <c r="XEK117" s="607" t="s">
        <v>435</v>
      </c>
      <c r="XEL117" s="608"/>
      <c r="XEM117" s="609"/>
      <c r="XEN117" s="609"/>
      <c r="XEO117" s="606" t="s">
        <v>1192</v>
      </c>
      <c r="XEP117" s="606"/>
      <c r="XEQ117" s="606"/>
      <c r="XER117" s="606"/>
      <c r="XES117" s="607" t="s">
        <v>435</v>
      </c>
      <c r="XET117" s="608"/>
      <c r="XEU117" s="609"/>
      <c r="XEV117" s="609"/>
      <c r="XEW117" s="606" t="s">
        <v>1192</v>
      </c>
      <c r="XEX117" s="606"/>
      <c r="XEY117" s="606"/>
      <c r="XEZ117" s="606"/>
      <c r="XFA117" s="607" t="s">
        <v>435</v>
      </c>
      <c r="XFB117" s="608"/>
      <c r="XFC117" s="609"/>
      <c r="XFD117" s="609"/>
    </row>
    <row r="118" spans="1:16384" ht="15.75" customHeight="1">
      <c r="A118" s="606" t="s">
        <v>481</v>
      </c>
      <c r="B118" s="606"/>
      <c r="C118" s="606"/>
      <c r="D118" s="606"/>
      <c r="E118" s="606"/>
      <c r="F118" s="610"/>
      <c r="G118" s="606"/>
      <c r="H118" s="606"/>
      <c r="I118" s="606" t="s">
        <v>481</v>
      </c>
      <c r="J118" s="606"/>
      <c r="K118" s="606"/>
      <c r="L118" s="606"/>
      <c r="M118" s="606"/>
      <c r="N118" s="610"/>
      <c r="O118" s="606"/>
      <c r="P118" s="606"/>
      <c r="Q118" s="606" t="s">
        <v>481</v>
      </c>
      <c r="R118" s="606"/>
      <c r="S118" s="606"/>
      <c r="T118" s="606"/>
      <c r="U118" s="606"/>
      <c r="V118" s="610"/>
      <c r="W118" s="606"/>
      <c r="X118" s="606"/>
      <c r="Y118" s="606" t="s">
        <v>481</v>
      </c>
      <c r="Z118" s="606"/>
      <c r="AA118" s="606"/>
      <c r="AB118" s="606"/>
      <c r="AC118" s="606"/>
      <c r="AD118" s="610"/>
      <c r="AE118" s="606"/>
      <c r="AF118" s="606"/>
      <c r="AG118" s="606" t="s">
        <v>481</v>
      </c>
      <c r="AH118" s="606"/>
      <c r="AI118" s="606"/>
      <c r="AJ118" s="606"/>
      <c r="AK118" s="606"/>
      <c r="AL118" s="610"/>
      <c r="AM118" s="606"/>
      <c r="AN118" s="606"/>
      <c r="AO118" s="606" t="s">
        <v>481</v>
      </c>
      <c r="AP118" s="606"/>
      <c r="AQ118" s="606"/>
      <c r="AR118" s="606"/>
      <c r="AS118" s="606"/>
      <c r="AT118" s="610"/>
      <c r="AU118" s="606"/>
      <c r="AV118" s="606"/>
      <c r="AW118" s="606" t="s">
        <v>481</v>
      </c>
      <c r="AX118" s="606"/>
      <c r="AY118" s="606"/>
      <c r="AZ118" s="606"/>
      <c r="BA118" s="606"/>
      <c r="BB118" s="610"/>
      <c r="BC118" s="606"/>
      <c r="BD118" s="606"/>
      <c r="BE118" s="606" t="s">
        <v>481</v>
      </c>
      <c r="BF118" s="606"/>
      <c r="BG118" s="606"/>
      <c r="BH118" s="606"/>
      <c r="BI118" s="606"/>
      <c r="BJ118" s="610"/>
      <c r="BK118" s="606"/>
      <c r="BL118" s="606"/>
      <c r="BM118" s="606" t="s">
        <v>481</v>
      </c>
      <c r="BN118" s="606"/>
      <c r="BO118" s="606"/>
      <c r="BP118" s="606"/>
      <c r="BQ118" s="606"/>
      <c r="BR118" s="610"/>
      <c r="BS118" s="606"/>
      <c r="BT118" s="606"/>
      <c r="BU118" s="606" t="s">
        <v>481</v>
      </c>
      <c r="BV118" s="606"/>
      <c r="BW118" s="606"/>
      <c r="BX118" s="606"/>
      <c r="BY118" s="606"/>
      <c r="BZ118" s="610"/>
      <c r="CA118" s="606"/>
      <c r="CB118" s="606"/>
      <c r="CC118" s="606" t="s">
        <v>481</v>
      </c>
      <c r="CD118" s="606"/>
      <c r="CE118" s="606"/>
      <c r="CF118" s="606"/>
      <c r="CG118" s="606"/>
      <c r="CH118" s="610"/>
      <c r="CI118" s="606"/>
      <c r="CJ118" s="606"/>
      <c r="CK118" s="606" t="s">
        <v>481</v>
      </c>
      <c r="CL118" s="606"/>
      <c r="CM118" s="606"/>
      <c r="CN118" s="606"/>
      <c r="CO118" s="606"/>
      <c r="CP118" s="610"/>
      <c r="CQ118" s="606"/>
      <c r="CR118" s="606"/>
      <c r="CS118" s="606" t="s">
        <v>481</v>
      </c>
      <c r="CT118" s="606"/>
      <c r="CU118" s="606"/>
      <c r="CV118" s="606"/>
      <c r="CW118" s="606"/>
      <c r="CX118" s="610"/>
      <c r="CY118" s="606"/>
      <c r="CZ118" s="606"/>
      <c r="DA118" s="606" t="s">
        <v>481</v>
      </c>
      <c r="DB118" s="606"/>
      <c r="DC118" s="606"/>
      <c r="DD118" s="606"/>
      <c r="DE118" s="606"/>
      <c r="DF118" s="610"/>
      <c r="DG118" s="606"/>
      <c r="DH118" s="606"/>
      <c r="DI118" s="606" t="s">
        <v>481</v>
      </c>
      <c r="DJ118" s="606"/>
      <c r="DK118" s="606"/>
      <c r="DL118" s="606"/>
      <c r="DM118" s="606"/>
      <c r="DN118" s="610"/>
      <c r="DO118" s="606"/>
      <c r="DP118" s="606"/>
      <c r="DQ118" s="606" t="s">
        <v>481</v>
      </c>
      <c r="DR118" s="606"/>
      <c r="DS118" s="606"/>
      <c r="DT118" s="606"/>
      <c r="DU118" s="606"/>
      <c r="DV118" s="610"/>
      <c r="DW118" s="606"/>
      <c r="DX118" s="606"/>
      <c r="DY118" s="606" t="s">
        <v>481</v>
      </c>
      <c r="DZ118" s="606"/>
      <c r="EA118" s="606"/>
      <c r="EB118" s="606"/>
      <c r="EC118" s="606"/>
      <c r="ED118" s="610"/>
      <c r="EE118" s="606"/>
      <c r="EF118" s="606"/>
      <c r="EG118" s="606" t="s">
        <v>481</v>
      </c>
      <c r="EH118" s="606"/>
      <c r="EI118" s="606"/>
      <c r="EJ118" s="606"/>
      <c r="EK118" s="606"/>
      <c r="EL118" s="610"/>
      <c r="EM118" s="606"/>
      <c r="EN118" s="606"/>
      <c r="EO118" s="606" t="s">
        <v>481</v>
      </c>
      <c r="EP118" s="606"/>
      <c r="EQ118" s="606"/>
      <c r="ER118" s="606"/>
      <c r="ES118" s="606"/>
      <c r="ET118" s="610"/>
      <c r="EU118" s="606"/>
      <c r="EV118" s="606"/>
      <c r="EW118" s="606" t="s">
        <v>481</v>
      </c>
      <c r="EX118" s="606"/>
      <c r="EY118" s="606"/>
      <c r="EZ118" s="606"/>
      <c r="FA118" s="606"/>
      <c r="FB118" s="610"/>
      <c r="FC118" s="606"/>
      <c r="FD118" s="606"/>
      <c r="FE118" s="606" t="s">
        <v>481</v>
      </c>
      <c r="FF118" s="606"/>
      <c r="FG118" s="606"/>
      <c r="FH118" s="606"/>
      <c r="FI118" s="606"/>
      <c r="FJ118" s="610"/>
      <c r="FK118" s="606"/>
      <c r="FL118" s="606"/>
      <c r="FM118" s="606" t="s">
        <v>481</v>
      </c>
      <c r="FN118" s="606"/>
      <c r="FO118" s="606"/>
      <c r="FP118" s="606"/>
      <c r="FQ118" s="606"/>
      <c r="FR118" s="610"/>
      <c r="FS118" s="606"/>
      <c r="FT118" s="606"/>
      <c r="FU118" s="606" t="s">
        <v>481</v>
      </c>
      <c r="FV118" s="606"/>
      <c r="FW118" s="606"/>
      <c r="FX118" s="606"/>
      <c r="FY118" s="606"/>
      <c r="FZ118" s="610"/>
      <c r="GA118" s="606"/>
      <c r="GB118" s="606"/>
      <c r="GC118" s="606" t="s">
        <v>481</v>
      </c>
      <c r="GD118" s="606"/>
      <c r="GE118" s="606"/>
      <c r="GF118" s="606"/>
      <c r="GG118" s="606"/>
      <c r="GH118" s="610"/>
      <c r="GI118" s="606"/>
      <c r="GJ118" s="606"/>
      <c r="GK118" s="606" t="s">
        <v>481</v>
      </c>
      <c r="GL118" s="606"/>
      <c r="GM118" s="606"/>
      <c r="GN118" s="606"/>
      <c r="GO118" s="606"/>
      <c r="GP118" s="610"/>
      <c r="GQ118" s="606"/>
      <c r="GR118" s="606"/>
      <c r="GS118" s="606" t="s">
        <v>481</v>
      </c>
      <c r="GT118" s="606"/>
      <c r="GU118" s="606"/>
      <c r="GV118" s="606"/>
      <c r="GW118" s="606"/>
      <c r="GX118" s="610"/>
      <c r="GY118" s="606"/>
      <c r="GZ118" s="606"/>
      <c r="HA118" s="606" t="s">
        <v>481</v>
      </c>
      <c r="HB118" s="606"/>
      <c r="HC118" s="606"/>
      <c r="HD118" s="606"/>
      <c r="HE118" s="606"/>
      <c r="HF118" s="610"/>
      <c r="HG118" s="606"/>
      <c r="HH118" s="606"/>
      <c r="HI118" s="606" t="s">
        <v>481</v>
      </c>
      <c r="HJ118" s="606"/>
      <c r="HK118" s="606"/>
      <c r="HL118" s="606"/>
      <c r="HM118" s="606"/>
      <c r="HN118" s="610"/>
      <c r="HO118" s="606"/>
      <c r="HP118" s="606"/>
      <c r="HQ118" s="606" t="s">
        <v>481</v>
      </c>
      <c r="HR118" s="606"/>
      <c r="HS118" s="606"/>
      <c r="HT118" s="606"/>
      <c r="HU118" s="606"/>
      <c r="HV118" s="610"/>
      <c r="HW118" s="606"/>
      <c r="HX118" s="606"/>
      <c r="HY118" s="606" t="s">
        <v>481</v>
      </c>
      <c r="HZ118" s="606"/>
      <c r="IA118" s="606"/>
      <c r="IB118" s="606"/>
      <c r="IC118" s="606"/>
      <c r="ID118" s="610"/>
      <c r="IE118" s="606"/>
      <c r="IF118" s="606"/>
      <c r="IG118" s="606" t="s">
        <v>481</v>
      </c>
      <c r="IH118" s="606"/>
      <c r="II118" s="606"/>
      <c r="IJ118" s="606"/>
      <c r="IK118" s="606"/>
      <c r="IL118" s="610"/>
      <c r="IM118" s="606"/>
      <c r="IN118" s="606"/>
      <c r="IO118" s="606" t="s">
        <v>481</v>
      </c>
      <c r="IP118" s="606"/>
      <c r="IQ118" s="606"/>
      <c r="IR118" s="606"/>
      <c r="IS118" s="606"/>
      <c r="IT118" s="610"/>
      <c r="IU118" s="606"/>
      <c r="IV118" s="606"/>
      <c r="IW118" s="606" t="s">
        <v>481</v>
      </c>
      <c r="IX118" s="606"/>
      <c r="IY118" s="606"/>
      <c r="IZ118" s="606"/>
      <c r="JA118" s="606"/>
      <c r="JB118" s="610"/>
      <c r="JC118" s="606"/>
      <c r="JD118" s="606"/>
      <c r="JE118" s="606" t="s">
        <v>481</v>
      </c>
      <c r="JF118" s="606"/>
      <c r="JG118" s="606"/>
      <c r="JH118" s="606"/>
      <c r="JI118" s="606"/>
      <c r="JJ118" s="610"/>
      <c r="JK118" s="606"/>
      <c r="JL118" s="606"/>
      <c r="JM118" s="606" t="s">
        <v>481</v>
      </c>
      <c r="JN118" s="606"/>
      <c r="JO118" s="606"/>
      <c r="JP118" s="606"/>
      <c r="JQ118" s="606"/>
      <c r="JR118" s="610"/>
      <c r="JS118" s="606"/>
      <c r="JT118" s="606"/>
      <c r="JU118" s="606" t="s">
        <v>481</v>
      </c>
      <c r="JV118" s="606"/>
      <c r="JW118" s="606"/>
      <c r="JX118" s="606"/>
      <c r="JY118" s="606"/>
      <c r="JZ118" s="610"/>
      <c r="KA118" s="606"/>
      <c r="KB118" s="606"/>
      <c r="KC118" s="606" t="s">
        <v>481</v>
      </c>
      <c r="KD118" s="606"/>
      <c r="KE118" s="606"/>
      <c r="KF118" s="606"/>
      <c r="KG118" s="606"/>
      <c r="KH118" s="610"/>
      <c r="KI118" s="606"/>
      <c r="KJ118" s="606"/>
      <c r="KK118" s="606" t="s">
        <v>481</v>
      </c>
      <c r="KL118" s="606"/>
      <c r="KM118" s="606"/>
      <c r="KN118" s="606"/>
      <c r="KO118" s="606"/>
      <c r="KP118" s="610"/>
      <c r="KQ118" s="606"/>
      <c r="KR118" s="606"/>
      <c r="KS118" s="606" t="s">
        <v>481</v>
      </c>
      <c r="KT118" s="606"/>
      <c r="KU118" s="606"/>
      <c r="KV118" s="606"/>
      <c r="KW118" s="606"/>
      <c r="KX118" s="610"/>
      <c r="KY118" s="606"/>
      <c r="KZ118" s="606"/>
      <c r="LA118" s="606" t="s">
        <v>481</v>
      </c>
      <c r="LB118" s="606"/>
      <c r="LC118" s="606"/>
      <c r="LD118" s="606"/>
      <c r="LE118" s="606"/>
      <c r="LF118" s="610"/>
      <c r="LG118" s="606"/>
      <c r="LH118" s="606"/>
      <c r="LI118" s="606" t="s">
        <v>481</v>
      </c>
      <c r="LJ118" s="606"/>
      <c r="LK118" s="606"/>
      <c r="LL118" s="606"/>
      <c r="LM118" s="606"/>
      <c r="LN118" s="610"/>
      <c r="LO118" s="606"/>
      <c r="LP118" s="606"/>
      <c r="LQ118" s="606" t="s">
        <v>481</v>
      </c>
      <c r="LR118" s="606"/>
      <c r="LS118" s="606"/>
      <c r="LT118" s="606"/>
      <c r="LU118" s="606"/>
      <c r="LV118" s="610"/>
      <c r="LW118" s="606"/>
      <c r="LX118" s="606"/>
      <c r="LY118" s="606" t="s">
        <v>481</v>
      </c>
      <c r="LZ118" s="606"/>
      <c r="MA118" s="606"/>
      <c r="MB118" s="606"/>
      <c r="MC118" s="606"/>
      <c r="MD118" s="610"/>
      <c r="ME118" s="606"/>
      <c r="MF118" s="606"/>
      <c r="MG118" s="606" t="s">
        <v>481</v>
      </c>
      <c r="MH118" s="606"/>
      <c r="MI118" s="606"/>
      <c r="MJ118" s="606"/>
      <c r="MK118" s="606"/>
      <c r="ML118" s="610"/>
      <c r="MM118" s="606"/>
      <c r="MN118" s="606"/>
      <c r="MO118" s="606" t="s">
        <v>481</v>
      </c>
      <c r="MP118" s="606"/>
      <c r="MQ118" s="606"/>
      <c r="MR118" s="606"/>
      <c r="MS118" s="606"/>
      <c r="MT118" s="610"/>
      <c r="MU118" s="606"/>
      <c r="MV118" s="606"/>
      <c r="MW118" s="606" t="s">
        <v>481</v>
      </c>
      <c r="MX118" s="606"/>
      <c r="MY118" s="606"/>
      <c r="MZ118" s="606"/>
      <c r="NA118" s="606"/>
      <c r="NB118" s="610"/>
      <c r="NC118" s="606"/>
      <c r="ND118" s="606"/>
      <c r="NE118" s="606" t="s">
        <v>481</v>
      </c>
      <c r="NF118" s="606"/>
      <c r="NG118" s="606"/>
      <c r="NH118" s="606"/>
      <c r="NI118" s="606"/>
      <c r="NJ118" s="610"/>
      <c r="NK118" s="606"/>
      <c r="NL118" s="606"/>
      <c r="NM118" s="606" t="s">
        <v>481</v>
      </c>
      <c r="NN118" s="606"/>
      <c r="NO118" s="606"/>
      <c r="NP118" s="606"/>
      <c r="NQ118" s="606"/>
      <c r="NR118" s="610"/>
      <c r="NS118" s="606"/>
      <c r="NT118" s="606"/>
      <c r="NU118" s="606" t="s">
        <v>481</v>
      </c>
      <c r="NV118" s="606"/>
      <c r="NW118" s="606"/>
      <c r="NX118" s="606"/>
      <c r="NY118" s="606"/>
      <c r="NZ118" s="610"/>
      <c r="OA118" s="606"/>
      <c r="OB118" s="606"/>
      <c r="OC118" s="606" t="s">
        <v>481</v>
      </c>
      <c r="OD118" s="606"/>
      <c r="OE118" s="606"/>
      <c r="OF118" s="606"/>
      <c r="OG118" s="606"/>
      <c r="OH118" s="610"/>
      <c r="OI118" s="606"/>
      <c r="OJ118" s="606"/>
      <c r="OK118" s="606" t="s">
        <v>481</v>
      </c>
      <c r="OL118" s="606"/>
      <c r="OM118" s="606"/>
      <c r="ON118" s="606"/>
      <c r="OO118" s="606"/>
      <c r="OP118" s="610"/>
      <c r="OQ118" s="606"/>
      <c r="OR118" s="606"/>
      <c r="OS118" s="606" t="s">
        <v>481</v>
      </c>
      <c r="OT118" s="606"/>
      <c r="OU118" s="606"/>
      <c r="OV118" s="606"/>
      <c r="OW118" s="606"/>
      <c r="OX118" s="610"/>
      <c r="OY118" s="606"/>
      <c r="OZ118" s="606"/>
      <c r="PA118" s="606" t="s">
        <v>481</v>
      </c>
      <c r="PB118" s="606"/>
      <c r="PC118" s="606"/>
      <c r="PD118" s="606"/>
      <c r="PE118" s="606"/>
      <c r="PF118" s="610"/>
      <c r="PG118" s="606"/>
      <c r="PH118" s="606"/>
      <c r="PI118" s="606" t="s">
        <v>481</v>
      </c>
      <c r="PJ118" s="606"/>
      <c r="PK118" s="606"/>
      <c r="PL118" s="606"/>
      <c r="PM118" s="606"/>
      <c r="PN118" s="610"/>
      <c r="PO118" s="606"/>
      <c r="PP118" s="606"/>
      <c r="PQ118" s="606" t="s">
        <v>481</v>
      </c>
      <c r="PR118" s="606"/>
      <c r="PS118" s="606"/>
      <c r="PT118" s="606"/>
      <c r="PU118" s="606"/>
      <c r="PV118" s="610"/>
      <c r="PW118" s="606"/>
      <c r="PX118" s="606"/>
      <c r="PY118" s="606" t="s">
        <v>481</v>
      </c>
      <c r="PZ118" s="606"/>
      <c r="QA118" s="606"/>
      <c r="QB118" s="606"/>
      <c r="QC118" s="606"/>
      <c r="QD118" s="610"/>
      <c r="QE118" s="606"/>
      <c r="QF118" s="606"/>
      <c r="QG118" s="606" t="s">
        <v>481</v>
      </c>
      <c r="QH118" s="606"/>
      <c r="QI118" s="606"/>
      <c r="QJ118" s="606"/>
      <c r="QK118" s="606"/>
      <c r="QL118" s="610"/>
      <c r="QM118" s="606"/>
      <c r="QN118" s="606"/>
      <c r="QO118" s="606" t="s">
        <v>481</v>
      </c>
      <c r="QP118" s="606"/>
      <c r="QQ118" s="606"/>
      <c r="QR118" s="606"/>
      <c r="QS118" s="606"/>
      <c r="QT118" s="610"/>
      <c r="QU118" s="606"/>
      <c r="QV118" s="606"/>
      <c r="QW118" s="606" t="s">
        <v>481</v>
      </c>
      <c r="QX118" s="606"/>
      <c r="QY118" s="606"/>
      <c r="QZ118" s="606"/>
      <c r="RA118" s="606"/>
      <c r="RB118" s="610"/>
      <c r="RC118" s="606"/>
      <c r="RD118" s="606"/>
      <c r="RE118" s="606" t="s">
        <v>481</v>
      </c>
      <c r="RF118" s="606"/>
      <c r="RG118" s="606"/>
      <c r="RH118" s="606"/>
      <c r="RI118" s="606"/>
      <c r="RJ118" s="610"/>
      <c r="RK118" s="606"/>
      <c r="RL118" s="606"/>
      <c r="RM118" s="606" t="s">
        <v>481</v>
      </c>
      <c r="RN118" s="606"/>
      <c r="RO118" s="606"/>
      <c r="RP118" s="606"/>
      <c r="RQ118" s="606"/>
      <c r="RR118" s="610"/>
      <c r="RS118" s="606"/>
      <c r="RT118" s="606"/>
      <c r="RU118" s="606" t="s">
        <v>481</v>
      </c>
      <c r="RV118" s="606"/>
      <c r="RW118" s="606"/>
      <c r="RX118" s="606"/>
      <c r="RY118" s="606"/>
      <c r="RZ118" s="610"/>
      <c r="SA118" s="606"/>
      <c r="SB118" s="606"/>
      <c r="SC118" s="606" t="s">
        <v>481</v>
      </c>
      <c r="SD118" s="606"/>
      <c r="SE118" s="606"/>
      <c r="SF118" s="606"/>
      <c r="SG118" s="606"/>
      <c r="SH118" s="610"/>
      <c r="SI118" s="606"/>
      <c r="SJ118" s="606"/>
      <c r="SK118" s="606" t="s">
        <v>481</v>
      </c>
      <c r="SL118" s="606"/>
      <c r="SM118" s="606"/>
      <c r="SN118" s="606"/>
      <c r="SO118" s="606"/>
      <c r="SP118" s="610"/>
      <c r="SQ118" s="606"/>
      <c r="SR118" s="606"/>
      <c r="SS118" s="606" t="s">
        <v>481</v>
      </c>
      <c r="ST118" s="606"/>
      <c r="SU118" s="606"/>
      <c r="SV118" s="606"/>
      <c r="SW118" s="606"/>
      <c r="SX118" s="610"/>
      <c r="SY118" s="606"/>
      <c r="SZ118" s="606"/>
      <c r="TA118" s="606" t="s">
        <v>481</v>
      </c>
      <c r="TB118" s="606"/>
      <c r="TC118" s="606"/>
      <c r="TD118" s="606"/>
      <c r="TE118" s="606"/>
      <c r="TF118" s="610"/>
      <c r="TG118" s="606"/>
      <c r="TH118" s="606"/>
      <c r="TI118" s="606" t="s">
        <v>481</v>
      </c>
      <c r="TJ118" s="606"/>
      <c r="TK118" s="606"/>
      <c r="TL118" s="606"/>
      <c r="TM118" s="606"/>
      <c r="TN118" s="610"/>
      <c r="TO118" s="606"/>
      <c r="TP118" s="606"/>
      <c r="TQ118" s="606" t="s">
        <v>481</v>
      </c>
      <c r="TR118" s="606"/>
      <c r="TS118" s="606"/>
      <c r="TT118" s="606"/>
      <c r="TU118" s="606"/>
      <c r="TV118" s="610"/>
      <c r="TW118" s="606"/>
      <c r="TX118" s="606"/>
      <c r="TY118" s="606" t="s">
        <v>481</v>
      </c>
      <c r="TZ118" s="606"/>
      <c r="UA118" s="606"/>
      <c r="UB118" s="606"/>
      <c r="UC118" s="606"/>
      <c r="UD118" s="610"/>
      <c r="UE118" s="606"/>
      <c r="UF118" s="606"/>
      <c r="UG118" s="606" t="s">
        <v>481</v>
      </c>
      <c r="UH118" s="606"/>
      <c r="UI118" s="606"/>
      <c r="UJ118" s="606"/>
      <c r="UK118" s="606"/>
      <c r="UL118" s="610"/>
      <c r="UM118" s="606"/>
      <c r="UN118" s="606"/>
      <c r="UO118" s="606" t="s">
        <v>481</v>
      </c>
      <c r="UP118" s="606"/>
      <c r="UQ118" s="606"/>
      <c r="UR118" s="606"/>
      <c r="US118" s="606"/>
      <c r="UT118" s="610"/>
      <c r="UU118" s="606"/>
      <c r="UV118" s="606"/>
      <c r="UW118" s="606" t="s">
        <v>481</v>
      </c>
      <c r="UX118" s="606"/>
      <c r="UY118" s="606"/>
      <c r="UZ118" s="606"/>
      <c r="VA118" s="606"/>
      <c r="VB118" s="610"/>
      <c r="VC118" s="606"/>
      <c r="VD118" s="606"/>
      <c r="VE118" s="606" t="s">
        <v>481</v>
      </c>
      <c r="VF118" s="606"/>
      <c r="VG118" s="606"/>
      <c r="VH118" s="606"/>
      <c r="VI118" s="606"/>
      <c r="VJ118" s="610"/>
      <c r="VK118" s="606"/>
      <c r="VL118" s="606"/>
      <c r="VM118" s="606" t="s">
        <v>481</v>
      </c>
      <c r="VN118" s="606"/>
      <c r="VO118" s="606"/>
      <c r="VP118" s="606"/>
      <c r="VQ118" s="606"/>
      <c r="VR118" s="610"/>
      <c r="VS118" s="606"/>
      <c r="VT118" s="606"/>
      <c r="VU118" s="606" t="s">
        <v>481</v>
      </c>
      <c r="VV118" s="606"/>
      <c r="VW118" s="606"/>
      <c r="VX118" s="606"/>
      <c r="VY118" s="606"/>
      <c r="VZ118" s="610"/>
      <c r="WA118" s="606"/>
      <c r="WB118" s="606"/>
      <c r="WC118" s="606" t="s">
        <v>481</v>
      </c>
      <c r="WD118" s="606"/>
      <c r="WE118" s="606"/>
      <c r="WF118" s="606"/>
      <c r="WG118" s="606"/>
      <c r="WH118" s="610"/>
      <c r="WI118" s="606"/>
      <c r="WJ118" s="606"/>
      <c r="WK118" s="606" t="s">
        <v>481</v>
      </c>
      <c r="WL118" s="606"/>
      <c r="WM118" s="606"/>
      <c r="WN118" s="606"/>
      <c r="WO118" s="606"/>
      <c r="WP118" s="610"/>
      <c r="WQ118" s="606"/>
      <c r="WR118" s="606"/>
      <c r="WS118" s="606" t="s">
        <v>481</v>
      </c>
      <c r="WT118" s="606"/>
      <c r="WU118" s="606"/>
      <c r="WV118" s="606"/>
      <c r="WW118" s="606"/>
      <c r="WX118" s="610"/>
      <c r="WY118" s="606"/>
      <c r="WZ118" s="606"/>
      <c r="XA118" s="606" t="s">
        <v>481</v>
      </c>
      <c r="XB118" s="606"/>
      <c r="XC118" s="606"/>
      <c r="XD118" s="606"/>
      <c r="XE118" s="606"/>
      <c r="XF118" s="610"/>
      <c r="XG118" s="606"/>
      <c r="XH118" s="606"/>
      <c r="XI118" s="606" t="s">
        <v>481</v>
      </c>
      <c r="XJ118" s="606"/>
      <c r="XK118" s="606"/>
      <c r="XL118" s="606"/>
      <c r="XM118" s="606"/>
      <c r="XN118" s="610"/>
      <c r="XO118" s="606"/>
      <c r="XP118" s="606"/>
      <c r="XQ118" s="606" t="s">
        <v>481</v>
      </c>
      <c r="XR118" s="606"/>
      <c r="XS118" s="606"/>
      <c r="XT118" s="606"/>
      <c r="XU118" s="606"/>
      <c r="XV118" s="610"/>
      <c r="XW118" s="606"/>
      <c r="XX118" s="606"/>
      <c r="XY118" s="606" t="s">
        <v>481</v>
      </c>
      <c r="XZ118" s="606"/>
      <c r="YA118" s="606"/>
      <c r="YB118" s="606"/>
      <c r="YC118" s="606"/>
      <c r="YD118" s="610"/>
      <c r="YE118" s="606"/>
      <c r="YF118" s="606"/>
      <c r="YG118" s="606" t="s">
        <v>481</v>
      </c>
      <c r="YH118" s="606"/>
      <c r="YI118" s="606"/>
      <c r="YJ118" s="606"/>
      <c r="YK118" s="606"/>
      <c r="YL118" s="610"/>
      <c r="YM118" s="606"/>
      <c r="YN118" s="606"/>
      <c r="YO118" s="606" t="s">
        <v>481</v>
      </c>
      <c r="YP118" s="606"/>
      <c r="YQ118" s="606"/>
      <c r="YR118" s="606"/>
      <c r="YS118" s="606"/>
      <c r="YT118" s="610"/>
      <c r="YU118" s="606"/>
      <c r="YV118" s="606"/>
      <c r="YW118" s="606" t="s">
        <v>481</v>
      </c>
      <c r="YX118" s="606"/>
      <c r="YY118" s="606"/>
      <c r="YZ118" s="606"/>
      <c r="ZA118" s="606"/>
      <c r="ZB118" s="610"/>
      <c r="ZC118" s="606"/>
      <c r="ZD118" s="606"/>
      <c r="ZE118" s="606" t="s">
        <v>481</v>
      </c>
      <c r="ZF118" s="606"/>
      <c r="ZG118" s="606"/>
      <c r="ZH118" s="606"/>
      <c r="ZI118" s="606"/>
      <c r="ZJ118" s="610"/>
      <c r="ZK118" s="606"/>
      <c r="ZL118" s="606"/>
      <c r="ZM118" s="606" t="s">
        <v>481</v>
      </c>
      <c r="ZN118" s="606"/>
      <c r="ZO118" s="606"/>
      <c r="ZP118" s="606"/>
      <c r="ZQ118" s="606"/>
      <c r="ZR118" s="610"/>
      <c r="ZS118" s="606"/>
      <c r="ZT118" s="606"/>
      <c r="ZU118" s="606" t="s">
        <v>481</v>
      </c>
      <c r="ZV118" s="606"/>
      <c r="ZW118" s="606"/>
      <c r="ZX118" s="606"/>
      <c r="ZY118" s="606"/>
      <c r="ZZ118" s="610"/>
      <c r="AAA118" s="606"/>
      <c r="AAB118" s="606"/>
      <c r="AAC118" s="606" t="s">
        <v>481</v>
      </c>
      <c r="AAD118" s="606"/>
      <c r="AAE118" s="606"/>
      <c r="AAF118" s="606"/>
      <c r="AAG118" s="606"/>
      <c r="AAH118" s="610"/>
      <c r="AAI118" s="606"/>
      <c r="AAJ118" s="606"/>
      <c r="AAK118" s="606" t="s">
        <v>481</v>
      </c>
      <c r="AAL118" s="606"/>
      <c r="AAM118" s="606"/>
      <c r="AAN118" s="606"/>
      <c r="AAO118" s="606"/>
      <c r="AAP118" s="610"/>
      <c r="AAQ118" s="606"/>
      <c r="AAR118" s="606"/>
      <c r="AAS118" s="606" t="s">
        <v>481</v>
      </c>
      <c r="AAT118" s="606"/>
      <c r="AAU118" s="606"/>
      <c r="AAV118" s="606"/>
      <c r="AAW118" s="606"/>
      <c r="AAX118" s="610"/>
      <c r="AAY118" s="606"/>
      <c r="AAZ118" s="606"/>
      <c r="ABA118" s="606" t="s">
        <v>481</v>
      </c>
      <c r="ABB118" s="606"/>
      <c r="ABC118" s="606"/>
      <c r="ABD118" s="606"/>
      <c r="ABE118" s="606"/>
      <c r="ABF118" s="610"/>
      <c r="ABG118" s="606"/>
      <c r="ABH118" s="606"/>
      <c r="ABI118" s="606" t="s">
        <v>481</v>
      </c>
      <c r="ABJ118" s="606"/>
      <c r="ABK118" s="606"/>
      <c r="ABL118" s="606"/>
      <c r="ABM118" s="606"/>
      <c r="ABN118" s="610"/>
      <c r="ABO118" s="606"/>
      <c r="ABP118" s="606"/>
      <c r="ABQ118" s="606" t="s">
        <v>481</v>
      </c>
      <c r="ABR118" s="606"/>
      <c r="ABS118" s="606"/>
      <c r="ABT118" s="606"/>
      <c r="ABU118" s="606"/>
      <c r="ABV118" s="610"/>
      <c r="ABW118" s="606"/>
      <c r="ABX118" s="606"/>
      <c r="ABY118" s="606" t="s">
        <v>481</v>
      </c>
      <c r="ABZ118" s="606"/>
      <c r="ACA118" s="606"/>
      <c r="ACB118" s="606"/>
      <c r="ACC118" s="606"/>
      <c r="ACD118" s="610"/>
      <c r="ACE118" s="606"/>
      <c r="ACF118" s="606"/>
      <c r="ACG118" s="606" t="s">
        <v>481</v>
      </c>
      <c r="ACH118" s="606"/>
      <c r="ACI118" s="606"/>
      <c r="ACJ118" s="606"/>
      <c r="ACK118" s="606"/>
      <c r="ACL118" s="610"/>
      <c r="ACM118" s="606"/>
      <c r="ACN118" s="606"/>
      <c r="ACO118" s="606" t="s">
        <v>481</v>
      </c>
      <c r="ACP118" s="606"/>
      <c r="ACQ118" s="606"/>
      <c r="ACR118" s="606"/>
      <c r="ACS118" s="606"/>
      <c r="ACT118" s="610"/>
      <c r="ACU118" s="606"/>
      <c r="ACV118" s="606"/>
      <c r="ACW118" s="606" t="s">
        <v>481</v>
      </c>
      <c r="ACX118" s="606"/>
      <c r="ACY118" s="606"/>
      <c r="ACZ118" s="606"/>
      <c r="ADA118" s="606"/>
      <c r="ADB118" s="610"/>
      <c r="ADC118" s="606"/>
      <c r="ADD118" s="606"/>
      <c r="ADE118" s="606" t="s">
        <v>481</v>
      </c>
      <c r="ADF118" s="606"/>
      <c r="ADG118" s="606"/>
      <c r="ADH118" s="606"/>
      <c r="ADI118" s="606"/>
      <c r="ADJ118" s="610"/>
      <c r="ADK118" s="606"/>
      <c r="ADL118" s="606"/>
      <c r="ADM118" s="606" t="s">
        <v>481</v>
      </c>
      <c r="ADN118" s="606"/>
      <c r="ADO118" s="606"/>
      <c r="ADP118" s="606"/>
      <c r="ADQ118" s="606"/>
      <c r="ADR118" s="610"/>
      <c r="ADS118" s="606"/>
      <c r="ADT118" s="606"/>
      <c r="ADU118" s="606" t="s">
        <v>481</v>
      </c>
      <c r="ADV118" s="606"/>
      <c r="ADW118" s="606"/>
      <c r="ADX118" s="606"/>
      <c r="ADY118" s="606"/>
      <c r="ADZ118" s="610"/>
      <c r="AEA118" s="606"/>
      <c r="AEB118" s="606"/>
      <c r="AEC118" s="606" t="s">
        <v>481</v>
      </c>
      <c r="AED118" s="606"/>
      <c r="AEE118" s="606"/>
      <c r="AEF118" s="606"/>
      <c r="AEG118" s="606"/>
      <c r="AEH118" s="610"/>
      <c r="AEI118" s="606"/>
      <c r="AEJ118" s="606"/>
      <c r="AEK118" s="606" t="s">
        <v>481</v>
      </c>
      <c r="AEL118" s="606"/>
      <c r="AEM118" s="606"/>
      <c r="AEN118" s="606"/>
      <c r="AEO118" s="606"/>
      <c r="AEP118" s="610"/>
      <c r="AEQ118" s="606"/>
      <c r="AER118" s="606"/>
      <c r="AES118" s="606" t="s">
        <v>481</v>
      </c>
      <c r="AET118" s="606"/>
      <c r="AEU118" s="606"/>
      <c r="AEV118" s="606"/>
      <c r="AEW118" s="606"/>
      <c r="AEX118" s="610"/>
      <c r="AEY118" s="606"/>
      <c r="AEZ118" s="606"/>
      <c r="AFA118" s="606" t="s">
        <v>481</v>
      </c>
      <c r="AFB118" s="606"/>
      <c r="AFC118" s="606"/>
      <c r="AFD118" s="606"/>
      <c r="AFE118" s="606"/>
      <c r="AFF118" s="610"/>
      <c r="AFG118" s="606"/>
      <c r="AFH118" s="606"/>
      <c r="AFI118" s="606" t="s">
        <v>481</v>
      </c>
      <c r="AFJ118" s="606"/>
      <c r="AFK118" s="606"/>
      <c r="AFL118" s="606"/>
      <c r="AFM118" s="606"/>
      <c r="AFN118" s="610"/>
      <c r="AFO118" s="606"/>
      <c r="AFP118" s="606"/>
      <c r="AFQ118" s="606" t="s">
        <v>481</v>
      </c>
      <c r="AFR118" s="606"/>
      <c r="AFS118" s="606"/>
      <c r="AFT118" s="606"/>
      <c r="AFU118" s="606"/>
      <c r="AFV118" s="610"/>
      <c r="AFW118" s="606"/>
      <c r="AFX118" s="606"/>
      <c r="AFY118" s="606" t="s">
        <v>481</v>
      </c>
      <c r="AFZ118" s="606"/>
      <c r="AGA118" s="606"/>
      <c r="AGB118" s="606"/>
      <c r="AGC118" s="606"/>
      <c r="AGD118" s="610"/>
      <c r="AGE118" s="606"/>
      <c r="AGF118" s="606"/>
      <c r="AGG118" s="606" t="s">
        <v>481</v>
      </c>
      <c r="AGH118" s="606"/>
      <c r="AGI118" s="606"/>
      <c r="AGJ118" s="606"/>
      <c r="AGK118" s="606"/>
      <c r="AGL118" s="610"/>
      <c r="AGM118" s="606"/>
      <c r="AGN118" s="606"/>
      <c r="AGO118" s="606" t="s">
        <v>481</v>
      </c>
      <c r="AGP118" s="606"/>
      <c r="AGQ118" s="606"/>
      <c r="AGR118" s="606"/>
      <c r="AGS118" s="606"/>
      <c r="AGT118" s="610"/>
      <c r="AGU118" s="606"/>
      <c r="AGV118" s="606"/>
      <c r="AGW118" s="606" t="s">
        <v>481</v>
      </c>
      <c r="AGX118" s="606"/>
      <c r="AGY118" s="606"/>
      <c r="AGZ118" s="606"/>
      <c r="AHA118" s="606"/>
      <c r="AHB118" s="610"/>
      <c r="AHC118" s="606"/>
      <c r="AHD118" s="606"/>
      <c r="AHE118" s="606" t="s">
        <v>481</v>
      </c>
      <c r="AHF118" s="606"/>
      <c r="AHG118" s="606"/>
      <c r="AHH118" s="606"/>
      <c r="AHI118" s="606"/>
      <c r="AHJ118" s="610"/>
      <c r="AHK118" s="606"/>
      <c r="AHL118" s="606"/>
      <c r="AHM118" s="606" t="s">
        <v>481</v>
      </c>
      <c r="AHN118" s="606"/>
      <c r="AHO118" s="606"/>
      <c r="AHP118" s="606"/>
      <c r="AHQ118" s="606"/>
      <c r="AHR118" s="610"/>
      <c r="AHS118" s="606"/>
      <c r="AHT118" s="606"/>
      <c r="AHU118" s="606" t="s">
        <v>481</v>
      </c>
      <c r="AHV118" s="606"/>
      <c r="AHW118" s="606"/>
      <c r="AHX118" s="606"/>
      <c r="AHY118" s="606"/>
      <c r="AHZ118" s="610"/>
      <c r="AIA118" s="606"/>
      <c r="AIB118" s="606"/>
      <c r="AIC118" s="606" t="s">
        <v>481</v>
      </c>
      <c r="AID118" s="606"/>
      <c r="AIE118" s="606"/>
      <c r="AIF118" s="606"/>
      <c r="AIG118" s="606"/>
      <c r="AIH118" s="610"/>
      <c r="AII118" s="606"/>
      <c r="AIJ118" s="606"/>
      <c r="AIK118" s="606" t="s">
        <v>481</v>
      </c>
      <c r="AIL118" s="606"/>
      <c r="AIM118" s="606"/>
      <c r="AIN118" s="606"/>
      <c r="AIO118" s="606"/>
      <c r="AIP118" s="610"/>
      <c r="AIQ118" s="606"/>
      <c r="AIR118" s="606"/>
      <c r="AIS118" s="606" t="s">
        <v>481</v>
      </c>
      <c r="AIT118" s="606"/>
      <c r="AIU118" s="606"/>
      <c r="AIV118" s="606"/>
      <c r="AIW118" s="606"/>
      <c r="AIX118" s="610"/>
      <c r="AIY118" s="606"/>
      <c r="AIZ118" s="606"/>
      <c r="AJA118" s="606" t="s">
        <v>481</v>
      </c>
      <c r="AJB118" s="606"/>
      <c r="AJC118" s="606"/>
      <c r="AJD118" s="606"/>
      <c r="AJE118" s="606"/>
      <c r="AJF118" s="610"/>
      <c r="AJG118" s="606"/>
      <c r="AJH118" s="606"/>
      <c r="AJI118" s="606" t="s">
        <v>481</v>
      </c>
      <c r="AJJ118" s="606"/>
      <c r="AJK118" s="606"/>
      <c r="AJL118" s="606"/>
      <c r="AJM118" s="606"/>
      <c r="AJN118" s="610"/>
      <c r="AJO118" s="606"/>
      <c r="AJP118" s="606"/>
      <c r="AJQ118" s="606" t="s">
        <v>481</v>
      </c>
      <c r="AJR118" s="606"/>
      <c r="AJS118" s="606"/>
      <c r="AJT118" s="606"/>
      <c r="AJU118" s="606"/>
      <c r="AJV118" s="610"/>
      <c r="AJW118" s="606"/>
      <c r="AJX118" s="606"/>
      <c r="AJY118" s="606" t="s">
        <v>481</v>
      </c>
      <c r="AJZ118" s="606"/>
      <c r="AKA118" s="606"/>
      <c r="AKB118" s="606"/>
      <c r="AKC118" s="606"/>
      <c r="AKD118" s="610"/>
      <c r="AKE118" s="606"/>
      <c r="AKF118" s="606"/>
      <c r="AKG118" s="606" t="s">
        <v>481</v>
      </c>
      <c r="AKH118" s="606"/>
      <c r="AKI118" s="606"/>
      <c r="AKJ118" s="606"/>
      <c r="AKK118" s="606"/>
      <c r="AKL118" s="610"/>
      <c r="AKM118" s="606"/>
      <c r="AKN118" s="606"/>
      <c r="AKO118" s="606" t="s">
        <v>481</v>
      </c>
      <c r="AKP118" s="606"/>
      <c r="AKQ118" s="606"/>
      <c r="AKR118" s="606"/>
      <c r="AKS118" s="606"/>
      <c r="AKT118" s="610"/>
      <c r="AKU118" s="606"/>
      <c r="AKV118" s="606"/>
      <c r="AKW118" s="606" t="s">
        <v>481</v>
      </c>
      <c r="AKX118" s="606"/>
      <c r="AKY118" s="606"/>
      <c r="AKZ118" s="606"/>
      <c r="ALA118" s="606"/>
      <c r="ALB118" s="610"/>
      <c r="ALC118" s="606"/>
      <c r="ALD118" s="606"/>
      <c r="ALE118" s="606" t="s">
        <v>481</v>
      </c>
      <c r="ALF118" s="606"/>
      <c r="ALG118" s="606"/>
      <c r="ALH118" s="606"/>
      <c r="ALI118" s="606"/>
      <c r="ALJ118" s="610"/>
      <c r="ALK118" s="606"/>
      <c r="ALL118" s="606"/>
      <c r="ALM118" s="606" t="s">
        <v>481</v>
      </c>
      <c r="ALN118" s="606"/>
      <c r="ALO118" s="606"/>
      <c r="ALP118" s="606"/>
      <c r="ALQ118" s="606"/>
      <c r="ALR118" s="610"/>
      <c r="ALS118" s="606"/>
      <c r="ALT118" s="606"/>
      <c r="ALU118" s="606" t="s">
        <v>481</v>
      </c>
      <c r="ALV118" s="606"/>
      <c r="ALW118" s="606"/>
      <c r="ALX118" s="606"/>
      <c r="ALY118" s="606"/>
      <c r="ALZ118" s="610"/>
      <c r="AMA118" s="606"/>
      <c r="AMB118" s="606"/>
      <c r="AMC118" s="606" t="s">
        <v>481</v>
      </c>
      <c r="AMD118" s="606"/>
      <c r="AME118" s="606"/>
      <c r="AMF118" s="606"/>
      <c r="AMG118" s="606"/>
      <c r="AMH118" s="610"/>
      <c r="AMI118" s="606"/>
      <c r="AMJ118" s="606"/>
      <c r="AMK118" s="606" t="s">
        <v>481</v>
      </c>
      <c r="AML118" s="606"/>
      <c r="AMM118" s="606"/>
      <c r="AMN118" s="606"/>
      <c r="AMO118" s="606"/>
      <c r="AMP118" s="610"/>
      <c r="AMQ118" s="606"/>
      <c r="AMR118" s="606"/>
      <c r="AMS118" s="606" t="s">
        <v>481</v>
      </c>
      <c r="AMT118" s="606"/>
      <c r="AMU118" s="606"/>
      <c r="AMV118" s="606"/>
      <c r="AMW118" s="606"/>
      <c r="AMX118" s="610"/>
      <c r="AMY118" s="606"/>
      <c r="AMZ118" s="606"/>
      <c r="ANA118" s="606" t="s">
        <v>481</v>
      </c>
      <c r="ANB118" s="606"/>
      <c r="ANC118" s="606"/>
      <c r="AND118" s="606"/>
      <c r="ANE118" s="606"/>
      <c r="ANF118" s="610"/>
      <c r="ANG118" s="606"/>
      <c r="ANH118" s="606"/>
      <c r="ANI118" s="606" t="s">
        <v>481</v>
      </c>
      <c r="ANJ118" s="606"/>
      <c r="ANK118" s="606"/>
      <c r="ANL118" s="606"/>
      <c r="ANM118" s="606"/>
      <c r="ANN118" s="610"/>
      <c r="ANO118" s="606"/>
      <c r="ANP118" s="606"/>
      <c r="ANQ118" s="606" t="s">
        <v>481</v>
      </c>
      <c r="ANR118" s="606"/>
      <c r="ANS118" s="606"/>
      <c r="ANT118" s="606"/>
      <c r="ANU118" s="606"/>
      <c r="ANV118" s="610"/>
      <c r="ANW118" s="606"/>
      <c r="ANX118" s="606"/>
      <c r="ANY118" s="606" t="s">
        <v>481</v>
      </c>
      <c r="ANZ118" s="606"/>
      <c r="AOA118" s="606"/>
      <c r="AOB118" s="606"/>
      <c r="AOC118" s="606"/>
      <c r="AOD118" s="610"/>
      <c r="AOE118" s="606"/>
      <c r="AOF118" s="606"/>
      <c r="AOG118" s="606" t="s">
        <v>481</v>
      </c>
      <c r="AOH118" s="606"/>
      <c r="AOI118" s="606"/>
      <c r="AOJ118" s="606"/>
      <c r="AOK118" s="606"/>
      <c r="AOL118" s="610"/>
      <c r="AOM118" s="606"/>
      <c r="AON118" s="606"/>
      <c r="AOO118" s="606" t="s">
        <v>481</v>
      </c>
      <c r="AOP118" s="606"/>
      <c r="AOQ118" s="606"/>
      <c r="AOR118" s="606"/>
      <c r="AOS118" s="606"/>
      <c r="AOT118" s="610"/>
      <c r="AOU118" s="606"/>
      <c r="AOV118" s="606"/>
      <c r="AOW118" s="606" t="s">
        <v>481</v>
      </c>
      <c r="AOX118" s="606"/>
      <c r="AOY118" s="606"/>
      <c r="AOZ118" s="606"/>
      <c r="APA118" s="606"/>
      <c r="APB118" s="610"/>
      <c r="APC118" s="606"/>
      <c r="APD118" s="606"/>
      <c r="APE118" s="606" t="s">
        <v>481</v>
      </c>
      <c r="APF118" s="606"/>
      <c r="APG118" s="606"/>
      <c r="APH118" s="606"/>
      <c r="API118" s="606"/>
      <c r="APJ118" s="610"/>
      <c r="APK118" s="606"/>
      <c r="APL118" s="606"/>
      <c r="APM118" s="606" t="s">
        <v>481</v>
      </c>
      <c r="APN118" s="606"/>
      <c r="APO118" s="606"/>
      <c r="APP118" s="606"/>
      <c r="APQ118" s="606"/>
      <c r="APR118" s="610"/>
      <c r="APS118" s="606"/>
      <c r="APT118" s="606"/>
      <c r="APU118" s="606" t="s">
        <v>481</v>
      </c>
      <c r="APV118" s="606"/>
      <c r="APW118" s="606"/>
      <c r="APX118" s="606"/>
      <c r="APY118" s="606"/>
      <c r="APZ118" s="610"/>
      <c r="AQA118" s="606"/>
      <c r="AQB118" s="606"/>
      <c r="AQC118" s="606" t="s">
        <v>481</v>
      </c>
      <c r="AQD118" s="606"/>
      <c r="AQE118" s="606"/>
      <c r="AQF118" s="606"/>
      <c r="AQG118" s="606"/>
      <c r="AQH118" s="610"/>
      <c r="AQI118" s="606"/>
      <c r="AQJ118" s="606"/>
      <c r="AQK118" s="606" t="s">
        <v>481</v>
      </c>
      <c r="AQL118" s="606"/>
      <c r="AQM118" s="606"/>
      <c r="AQN118" s="606"/>
      <c r="AQO118" s="606"/>
      <c r="AQP118" s="610"/>
      <c r="AQQ118" s="606"/>
      <c r="AQR118" s="606"/>
      <c r="AQS118" s="606" t="s">
        <v>481</v>
      </c>
      <c r="AQT118" s="606"/>
      <c r="AQU118" s="606"/>
      <c r="AQV118" s="606"/>
      <c r="AQW118" s="606"/>
      <c r="AQX118" s="610"/>
      <c r="AQY118" s="606"/>
      <c r="AQZ118" s="606"/>
      <c r="ARA118" s="606" t="s">
        <v>481</v>
      </c>
      <c r="ARB118" s="606"/>
      <c r="ARC118" s="606"/>
      <c r="ARD118" s="606"/>
      <c r="ARE118" s="606"/>
      <c r="ARF118" s="610"/>
      <c r="ARG118" s="606"/>
      <c r="ARH118" s="606"/>
      <c r="ARI118" s="606" t="s">
        <v>481</v>
      </c>
      <c r="ARJ118" s="606"/>
      <c r="ARK118" s="606"/>
      <c r="ARL118" s="606"/>
      <c r="ARM118" s="606"/>
      <c r="ARN118" s="610"/>
      <c r="ARO118" s="606"/>
      <c r="ARP118" s="606"/>
      <c r="ARQ118" s="606" t="s">
        <v>481</v>
      </c>
      <c r="ARR118" s="606"/>
      <c r="ARS118" s="606"/>
      <c r="ART118" s="606"/>
      <c r="ARU118" s="606"/>
      <c r="ARV118" s="610"/>
      <c r="ARW118" s="606"/>
      <c r="ARX118" s="606"/>
      <c r="ARY118" s="606" t="s">
        <v>481</v>
      </c>
      <c r="ARZ118" s="606"/>
      <c r="ASA118" s="606"/>
      <c r="ASB118" s="606"/>
      <c r="ASC118" s="606"/>
      <c r="ASD118" s="610"/>
      <c r="ASE118" s="606"/>
      <c r="ASF118" s="606"/>
      <c r="ASG118" s="606" t="s">
        <v>481</v>
      </c>
      <c r="ASH118" s="606"/>
      <c r="ASI118" s="606"/>
      <c r="ASJ118" s="606"/>
      <c r="ASK118" s="606"/>
      <c r="ASL118" s="610"/>
      <c r="ASM118" s="606"/>
      <c r="ASN118" s="606"/>
      <c r="ASO118" s="606" t="s">
        <v>481</v>
      </c>
      <c r="ASP118" s="606"/>
      <c r="ASQ118" s="606"/>
      <c r="ASR118" s="606"/>
      <c r="ASS118" s="606"/>
      <c r="AST118" s="610"/>
      <c r="ASU118" s="606"/>
      <c r="ASV118" s="606"/>
      <c r="ASW118" s="606" t="s">
        <v>481</v>
      </c>
      <c r="ASX118" s="606"/>
      <c r="ASY118" s="606"/>
      <c r="ASZ118" s="606"/>
      <c r="ATA118" s="606"/>
      <c r="ATB118" s="610"/>
      <c r="ATC118" s="606"/>
      <c r="ATD118" s="606"/>
      <c r="ATE118" s="606" t="s">
        <v>481</v>
      </c>
      <c r="ATF118" s="606"/>
      <c r="ATG118" s="606"/>
      <c r="ATH118" s="606"/>
      <c r="ATI118" s="606"/>
      <c r="ATJ118" s="610"/>
      <c r="ATK118" s="606"/>
      <c r="ATL118" s="606"/>
      <c r="ATM118" s="606" t="s">
        <v>481</v>
      </c>
      <c r="ATN118" s="606"/>
      <c r="ATO118" s="606"/>
      <c r="ATP118" s="606"/>
      <c r="ATQ118" s="606"/>
      <c r="ATR118" s="610"/>
      <c r="ATS118" s="606"/>
      <c r="ATT118" s="606"/>
      <c r="ATU118" s="606" t="s">
        <v>481</v>
      </c>
      <c r="ATV118" s="606"/>
      <c r="ATW118" s="606"/>
      <c r="ATX118" s="606"/>
      <c r="ATY118" s="606"/>
      <c r="ATZ118" s="610"/>
      <c r="AUA118" s="606"/>
      <c r="AUB118" s="606"/>
      <c r="AUC118" s="606" t="s">
        <v>481</v>
      </c>
      <c r="AUD118" s="606"/>
      <c r="AUE118" s="606"/>
      <c r="AUF118" s="606"/>
      <c r="AUG118" s="606"/>
      <c r="AUH118" s="610"/>
      <c r="AUI118" s="606"/>
      <c r="AUJ118" s="606"/>
      <c r="AUK118" s="606" t="s">
        <v>481</v>
      </c>
      <c r="AUL118" s="606"/>
      <c r="AUM118" s="606"/>
      <c r="AUN118" s="606"/>
      <c r="AUO118" s="606"/>
      <c r="AUP118" s="610"/>
      <c r="AUQ118" s="606"/>
      <c r="AUR118" s="606"/>
      <c r="AUS118" s="606" t="s">
        <v>481</v>
      </c>
      <c r="AUT118" s="606"/>
      <c r="AUU118" s="606"/>
      <c r="AUV118" s="606"/>
      <c r="AUW118" s="606"/>
      <c r="AUX118" s="610"/>
      <c r="AUY118" s="606"/>
      <c r="AUZ118" s="606"/>
      <c r="AVA118" s="606" t="s">
        <v>481</v>
      </c>
      <c r="AVB118" s="606"/>
      <c r="AVC118" s="606"/>
      <c r="AVD118" s="606"/>
      <c r="AVE118" s="606"/>
      <c r="AVF118" s="610"/>
      <c r="AVG118" s="606"/>
      <c r="AVH118" s="606"/>
      <c r="AVI118" s="606" t="s">
        <v>481</v>
      </c>
      <c r="AVJ118" s="606"/>
      <c r="AVK118" s="606"/>
      <c r="AVL118" s="606"/>
      <c r="AVM118" s="606"/>
      <c r="AVN118" s="610"/>
      <c r="AVO118" s="606"/>
      <c r="AVP118" s="606"/>
      <c r="AVQ118" s="606" t="s">
        <v>481</v>
      </c>
      <c r="AVR118" s="606"/>
      <c r="AVS118" s="606"/>
      <c r="AVT118" s="606"/>
      <c r="AVU118" s="606"/>
      <c r="AVV118" s="610"/>
      <c r="AVW118" s="606"/>
      <c r="AVX118" s="606"/>
      <c r="AVY118" s="606" t="s">
        <v>481</v>
      </c>
      <c r="AVZ118" s="606"/>
      <c r="AWA118" s="606"/>
      <c r="AWB118" s="606"/>
      <c r="AWC118" s="606"/>
      <c r="AWD118" s="610"/>
      <c r="AWE118" s="606"/>
      <c r="AWF118" s="606"/>
      <c r="AWG118" s="606" t="s">
        <v>481</v>
      </c>
      <c r="AWH118" s="606"/>
      <c r="AWI118" s="606"/>
      <c r="AWJ118" s="606"/>
      <c r="AWK118" s="606"/>
      <c r="AWL118" s="610"/>
      <c r="AWM118" s="606"/>
      <c r="AWN118" s="606"/>
      <c r="AWO118" s="606" t="s">
        <v>481</v>
      </c>
      <c r="AWP118" s="606"/>
      <c r="AWQ118" s="606"/>
      <c r="AWR118" s="606"/>
      <c r="AWS118" s="606"/>
      <c r="AWT118" s="610"/>
      <c r="AWU118" s="606"/>
      <c r="AWV118" s="606"/>
      <c r="AWW118" s="606" t="s">
        <v>481</v>
      </c>
      <c r="AWX118" s="606"/>
      <c r="AWY118" s="606"/>
      <c r="AWZ118" s="606"/>
      <c r="AXA118" s="606"/>
      <c r="AXB118" s="610"/>
      <c r="AXC118" s="606"/>
      <c r="AXD118" s="606"/>
      <c r="AXE118" s="606" t="s">
        <v>481</v>
      </c>
      <c r="AXF118" s="606"/>
      <c r="AXG118" s="606"/>
      <c r="AXH118" s="606"/>
      <c r="AXI118" s="606"/>
      <c r="AXJ118" s="610"/>
      <c r="AXK118" s="606"/>
      <c r="AXL118" s="606"/>
      <c r="AXM118" s="606" t="s">
        <v>481</v>
      </c>
      <c r="AXN118" s="606"/>
      <c r="AXO118" s="606"/>
      <c r="AXP118" s="606"/>
      <c r="AXQ118" s="606"/>
      <c r="AXR118" s="610"/>
      <c r="AXS118" s="606"/>
      <c r="AXT118" s="606"/>
      <c r="AXU118" s="606" t="s">
        <v>481</v>
      </c>
      <c r="AXV118" s="606"/>
      <c r="AXW118" s="606"/>
      <c r="AXX118" s="606"/>
      <c r="AXY118" s="606"/>
      <c r="AXZ118" s="610"/>
      <c r="AYA118" s="606"/>
      <c r="AYB118" s="606"/>
      <c r="AYC118" s="606" t="s">
        <v>481</v>
      </c>
      <c r="AYD118" s="606"/>
      <c r="AYE118" s="606"/>
      <c r="AYF118" s="606"/>
      <c r="AYG118" s="606"/>
      <c r="AYH118" s="610"/>
      <c r="AYI118" s="606"/>
      <c r="AYJ118" s="606"/>
      <c r="AYK118" s="606" t="s">
        <v>481</v>
      </c>
      <c r="AYL118" s="606"/>
      <c r="AYM118" s="606"/>
      <c r="AYN118" s="606"/>
      <c r="AYO118" s="606"/>
      <c r="AYP118" s="610"/>
      <c r="AYQ118" s="606"/>
      <c r="AYR118" s="606"/>
      <c r="AYS118" s="606" t="s">
        <v>481</v>
      </c>
      <c r="AYT118" s="606"/>
      <c r="AYU118" s="606"/>
      <c r="AYV118" s="606"/>
      <c r="AYW118" s="606"/>
      <c r="AYX118" s="610"/>
      <c r="AYY118" s="606"/>
      <c r="AYZ118" s="606"/>
      <c r="AZA118" s="606" t="s">
        <v>481</v>
      </c>
      <c r="AZB118" s="606"/>
      <c r="AZC118" s="606"/>
      <c r="AZD118" s="606"/>
      <c r="AZE118" s="606"/>
      <c r="AZF118" s="610"/>
      <c r="AZG118" s="606"/>
      <c r="AZH118" s="606"/>
      <c r="AZI118" s="606" t="s">
        <v>481</v>
      </c>
      <c r="AZJ118" s="606"/>
      <c r="AZK118" s="606"/>
      <c r="AZL118" s="606"/>
      <c r="AZM118" s="606"/>
      <c r="AZN118" s="610"/>
      <c r="AZO118" s="606"/>
      <c r="AZP118" s="606"/>
      <c r="AZQ118" s="606" t="s">
        <v>481</v>
      </c>
      <c r="AZR118" s="606"/>
      <c r="AZS118" s="606"/>
      <c r="AZT118" s="606"/>
      <c r="AZU118" s="606"/>
      <c r="AZV118" s="610"/>
      <c r="AZW118" s="606"/>
      <c r="AZX118" s="606"/>
      <c r="AZY118" s="606" t="s">
        <v>481</v>
      </c>
      <c r="AZZ118" s="606"/>
      <c r="BAA118" s="606"/>
      <c r="BAB118" s="606"/>
      <c r="BAC118" s="606"/>
      <c r="BAD118" s="610"/>
      <c r="BAE118" s="606"/>
      <c r="BAF118" s="606"/>
      <c r="BAG118" s="606" t="s">
        <v>481</v>
      </c>
      <c r="BAH118" s="606"/>
      <c r="BAI118" s="606"/>
      <c r="BAJ118" s="606"/>
      <c r="BAK118" s="606"/>
      <c r="BAL118" s="610"/>
      <c r="BAM118" s="606"/>
      <c r="BAN118" s="606"/>
      <c r="BAO118" s="606" t="s">
        <v>481</v>
      </c>
      <c r="BAP118" s="606"/>
      <c r="BAQ118" s="606"/>
      <c r="BAR118" s="606"/>
      <c r="BAS118" s="606"/>
      <c r="BAT118" s="610"/>
      <c r="BAU118" s="606"/>
      <c r="BAV118" s="606"/>
      <c r="BAW118" s="606" t="s">
        <v>481</v>
      </c>
      <c r="BAX118" s="606"/>
      <c r="BAY118" s="606"/>
      <c r="BAZ118" s="606"/>
      <c r="BBA118" s="606"/>
      <c r="BBB118" s="610"/>
      <c r="BBC118" s="606"/>
      <c r="BBD118" s="606"/>
      <c r="BBE118" s="606" t="s">
        <v>481</v>
      </c>
      <c r="BBF118" s="606"/>
      <c r="BBG118" s="606"/>
      <c r="BBH118" s="606"/>
      <c r="BBI118" s="606"/>
      <c r="BBJ118" s="610"/>
      <c r="BBK118" s="606"/>
      <c r="BBL118" s="606"/>
      <c r="BBM118" s="606" t="s">
        <v>481</v>
      </c>
      <c r="BBN118" s="606"/>
      <c r="BBO118" s="606"/>
      <c r="BBP118" s="606"/>
      <c r="BBQ118" s="606"/>
      <c r="BBR118" s="610"/>
      <c r="BBS118" s="606"/>
      <c r="BBT118" s="606"/>
      <c r="BBU118" s="606" t="s">
        <v>481</v>
      </c>
      <c r="BBV118" s="606"/>
      <c r="BBW118" s="606"/>
      <c r="BBX118" s="606"/>
      <c r="BBY118" s="606"/>
      <c r="BBZ118" s="610"/>
      <c r="BCA118" s="606"/>
      <c r="BCB118" s="606"/>
      <c r="BCC118" s="606" t="s">
        <v>481</v>
      </c>
      <c r="BCD118" s="606"/>
      <c r="BCE118" s="606"/>
      <c r="BCF118" s="606"/>
      <c r="BCG118" s="606"/>
      <c r="BCH118" s="610"/>
      <c r="BCI118" s="606"/>
      <c r="BCJ118" s="606"/>
      <c r="BCK118" s="606" t="s">
        <v>481</v>
      </c>
      <c r="BCL118" s="606"/>
      <c r="BCM118" s="606"/>
      <c r="BCN118" s="606"/>
      <c r="BCO118" s="606"/>
      <c r="BCP118" s="610"/>
      <c r="BCQ118" s="606"/>
      <c r="BCR118" s="606"/>
      <c r="BCS118" s="606" t="s">
        <v>481</v>
      </c>
      <c r="BCT118" s="606"/>
      <c r="BCU118" s="606"/>
      <c r="BCV118" s="606"/>
      <c r="BCW118" s="606"/>
      <c r="BCX118" s="610"/>
      <c r="BCY118" s="606"/>
      <c r="BCZ118" s="606"/>
      <c r="BDA118" s="606" t="s">
        <v>481</v>
      </c>
      <c r="BDB118" s="606"/>
      <c r="BDC118" s="606"/>
      <c r="BDD118" s="606"/>
      <c r="BDE118" s="606"/>
      <c r="BDF118" s="610"/>
      <c r="BDG118" s="606"/>
      <c r="BDH118" s="606"/>
      <c r="BDI118" s="606" t="s">
        <v>481</v>
      </c>
      <c r="BDJ118" s="606"/>
      <c r="BDK118" s="606"/>
      <c r="BDL118" s="606"/>
      <c r="BDM118" s="606"/>
      <c r="BDN118" s="610"/>
      <c r="BDO118" s="606"/>
      <c r="BDP118" s="606"/>
      <c r="BDQ118" s="606" t="s">
        <v>481</v>
      </c>
      <c r="BDR118" s="606"/>
      <c r="BDS118" s="606"/>
      <c r="BDT118" s="606"/>
      <c r="BDU118" s="606"/>
      <c r="BDV118" s="610"/>
      <c r="BDW118" s="606"/>
      <c r="BDX118" s="606"/>
      <c r="BDY118" s="606" t="s">
        <v>481</v>
      </c>
      <c r="BDZ118" s="606"/>
      <c r="BEA118" s="606"/>
      <c r="BEB118" s="606"/>
      <c r="BEC118" s="606"/>
      <c r="BED118" s="610"/>
      <c r="BEE118" s="606"/>
      <c r="BEF118" s="606"/>
      <c r="BEG118" s="606" t="s">
        <v>481</v>
      </c>
      <c r="BEH118" s="606"/>
      <c r="BEI118" s="606"/>
      <c r="BEJ118" s="606"/>
      <c r="BEK118" s="606"/>
      <c r="BEL118" s="610"/>
      <c r="BEM118" s="606"/>
      <c r="BEN118" s="606"/>
      <c r="BEO118" s="606" t="s">
        <v>481</v>
      </c>
      <c r="BEP118" s="606"/>
      <c r="BEQ118" s="606"/>
      <c r="BER118" s="606"/>
      <c r="BES118" s="606"/>
      <c r="BET118" s="610"/>
      <c r="BEU118" s="606"/>
      <c r="BEV118" s="606"/>
      <c r="BEW118" s="606" t="s">
        <v>481</v>
      </c>
      <c r="BEX118" s="606"/>
      <c r="BEY118" s="606"/>
      <c r="BEZ118" s="606"/>
      <c r="BFA118" s="606"/>
      <c r="BFB118" s="610"/>
      <c r="BFC118" s="606"/>
      <c r="BFD118" s="606"/>
      <c r="BFE118" s="606" t="s">
        <v>481</v>
      </c>
      <c r="BFF118" s="606"/>
      <c r="BFG118" s="606"/>
      <c r="BFH118" s="606"/>
      <c r="BFI118" s="606"/>
      <c r="BFJ118" s="610"/>
      <c r="BFK118" s="606"/>
      <c r="BFL118" s="606"/>
      <c r="BFM118" s="606" t="s">
        <v>481</v>
      </c>
      <c r="BFN118" s="606"/>
      <c r="BFO118" s="606"/>
      <c r="BFP118" s="606"/>
      <c r="BFQ118" s="606"/>
      <c r="BFR118" s="610"/>
      <c r="BFS118" s="606"/>
      <c r="BFT118" s="606"/>
      <c r="BFU118" s="606" t="s">
        <v>481</v>
      </c>
      <c r="BFV118" s="606"/>
      <c r="BFW118" s="606"/>
      <c r="BFX118" s="606"/>
      <c r="BFY118" s="606"/>
      <c r="BFZ118" s="610"/>
      <c r="BGA118" s="606"/>
      <c r="BGB118" s="606"/>
      <c r="BGC118" s="606" t="s">
        <v>481</v>
      </c>
      <c r="BGD118" s="606"/>
      <c r="BGE118" s="606"/>
      <c r="BGF118" s="606"/>
      <c r="BGG118" s="606"/>
      <c r="BGH118" s="610"/>
      <c r="BGI118" s="606"/>
      <c r="BGJ118" s="606"/>
      <c r="BGK118" s="606" t="s">
        <v>481</v>
      </c>
      <c r="BGL118" s="606"/>
      <c r="BGM118" s="606"/>
      <c r="BGN118" s="606"/>
      <c r="BGO118" s="606"/>
      <c r="BGP118" s="610"/>
      <c r="BGQ118" s="606"/>
      <c r="BGR118" s="606"/>
      <c r="BGS118" s="606" t="s">
        <v>481</v>
      </c>
      <c r="BGT118" s="606"/>
      <c r="BGU118" s="606"/>
      <c r="BGV118" s="606"/>
      <c r="BGW118" s="606"/>
      <c r="BGX118" s="610"/>
      <c r="BGY118" s="606"/>
      <c r="BGZ118" s="606"/>
      <c r="BHA118" s="606" t="s">
        <v>481</v>
      </c>
      <c r="BHB118" s="606"/>
      <c r="BHC118" s="606"/>
      <c r="BHD118" s="606"/>
      <c r="BHE118" s="606"/>
      <c r="BHF118" s="610"/>
      <c r="BHG118" s="606"/>
      <c r="BHH118" s="606"/>
      <c r="BHI118" s="606" t="s">
        <v>481</v>
      </c>
      <c r="BHJ118" s="606"/>
      <c r="BHK118" s="606"/>
      <c r="BHL118" s="606"/>
      <c r="BHM118" s="606"/>
      <c r="BHN118" s="610"/>
      <c r="BHO118" s="606"/>
      <c r="BHP118" s="606"/>
      <c r="BHQ118" s="606" t="s">
        <v>481</v>
      </c>
      <c r="BHR118" s="606"/>
      <c r="BHS118" s="606"/>
      <c r="BHT118" s="606"/>
      <c r="BHU118" s="606"/>
      <c r="BHV118" s="610"/>
      <c r="BHW118" s="606"/>
      <c r="BHX118" s="606"/>
      <c r="BHY118" s="606" t="s">
        <v>481</v>
      </c>
      <c r="BHZ118" s="606"/>
      <c r="BIA118" s="606"/>
      <c r="BIB118" s="606"/>
      <c r="BIC118" s="606"/>
      <c r="BID118" s="610"/>
      <c r="BIE118" s="606"/>
      <c r="BIF118" s="606"/>
      <c r="BIG118" s="606" t="s">
        <v>481</v>
      </c>
      <c r="BIH118" s="606"/>
      <c r="BII118" s="606"/>
      <c r="BIJ118" s="606"/>
      <c r="BIK118" s="606"/>
      <c r="BIL118" s="610"/>
      <c r="BIM118" s="606"/>
      <c r="BIN118" s="606"/>
      <c r="BIO118" s="606" t="s">
        <v>481</v>
      </c>
      <c r="BIP118" s="606"/>
      <c r="BIQ118" s="606"/>
      <c r="BIR118" s="606"/>
      <c r="BIS118" s="606"/>
      <c r="BIT118" s="610"/>
      <c r="BIU118" s="606"/>
      <c r="BIV118" s="606"/>
      <c r="BIW118" s="606" t="s">
        <v>481</v>
      </c>
      <c r="BIX118" s="606"/>
      <c r="BIY118" s="606"/>
      <c r="BIZ118" s="606"/>
      <c r="BJA118" s="606"/>
      <c r="BJB118" s="610"/>
      <c r="BJC118" s="606"/>
      <c r="BJD118" s="606"/>
      <c r="BJE118" s="606" t="s">
        <v>481</v>
      </c>
      <c r="BJF118" s="606"/>
      <c r="BJG118" s="606"/>
      <c r="BJH118" s="606"/>
      <c r="BJI118" s="606"/>
      <c r="BJJ118" s="610"/>
      <c r="BJK118" s="606"/>
      <c r="BJL118" s="606"/>
      <c r="BJM118" s="606" t="s">
        <v>481</v>
      </c>
      <c r="BJN118" s="606"/>
      <c r="BJO118" s="606"/>
      <c r="BJP118" s="606"/>
      <c r="BJQ118" s="606"/>
      <c r="BJR118" s="610"/>
      <c r="BJS118" s="606"/>
      <c r="BJT118" s="606"/>
      <c r="BJU118" s="606" t="s">
        <v>481</v>
      </c>
      <c r="BJV118" s="606"/>
      <c r="BJW118" s="606"/>
      <c r="BJX118" s="606"/>
      <c r="BJY118" s="606"/>
      <c r="BJZ118" s="610"/>
      <c r="BKA118" s="606"/>
      <c r="BKB118" s="606"/>
      <c r="BKC118" s="606" t="s">
        <v>481</v>
      </c>
      <c r="BKD118" s="606"/>
      <c r="BKE118" s="606"/>
      <c r="BKF118" s="606"/>
      <c r="BKG118" s="606"/>
      <c r="BKH118" s="610"/>
      <c r="BKI118" s="606"/>
      <c r="BKJ118" s="606"/>
      <c r="BKK118" s="606" t="s">
        <v>481</v>
      </c>
      <c r="BKL118" s="606"/>
      <c r="BKM118" s="606"/>
      <c r="BKN118" s="606"/>
      <c r="BKO118" s="606"/>
      <c r="BKP118" s="610"/>
      <c r="BKQ118" s="606"/>
      <c r="BKR118" s="606"/>
      <c r="BKS118" s="606" t="s">
        <v>481</v>
      </c>
      <c r="BKT118" s="606"/>
      <c r="BKU118" s="606"/>
      <c r="BKV118" s="606"/>
      <c r="BKW118" s="606"/>
      <c r="BKX118" s="610"/>
      <c r="BKY118" s="606"/>
      <c r="BKZ118" s="606"/>
      <c r="BLA118" s="606" t="s">
        <v>481</v>
      </c>
      <c r="BLB118" s="606"/>
      <c r="BLC118" s="606"/>
      <c r="BLD118" s="606"/>
      <c r="BLE118" s="606"/>
      <c r="BLF118" s="610"/>
      <c r="BLG118" s="606"/>
      <c r="BLH118" s="606"/>
      <c r="BLI118" s="606" t="s">
        <v>481</v>
      </c>
      <c r="BLJ118" s="606"/>
      <c r="BLK118" s="606"/>
      <c r="BLL118" s="606"/>
      <c r="BLM118" s="606"/>
      <c r="BLN118" s="610"/>
      <c r="BLO118" s="606"/>
      <c r="BLP118" s="606"/>
      <c r="BLQ118" s="606" t="s">
        <v>481</v>
      </c>
      <c r="BLR118" s="606"/>
      <c r="BLS118" s="606"/>
      <c r="BLT118" s="606"/>
      <c r="BLU118" s="606"/>
      <c r="BLV118" s="610"/>
      <c r="BLW118" s="606"/>
      <c r="BLX118" s="606"/>
      <c r="BLY118" s="606" t="s">
        <v>481</v>
      </c>
      <c r="BLZ118" s="606"/>
      <c r="BMA118" s="606"/>
      <c r="BMB118" s="606"/>
      <c r="BMC118" s="606"/>
      <c r="BMD118" s="610"/>
      <c r="BME118" s="606"/>
      <c r="BMF118" s="606"/>
      <c r="BMG118" s="606" t="s">
        <v>481</v>
      </c>
      <c r="BMH118" s="606"/>
      <c r="BMI118" s="606"/>
      <c r="BMJ118" s="606"/>
      <c r="BMK118" s="606"/>
      <c r="BML118" s="610"/>
      <c r="BMM118" s="606"/>
      <c r="BMN118" s="606"/>
      <c r="BMO118" s="606" t="s">
        <v>481</v>
      </c>
      <c r="BMP118" s="606"/>
      <c r="BMQ118" s="606"/>
      <c r="BMR118" s="606"/>
      <c r="BMS118" s="606"/>
      <c r="BMT118" s="610"/>
      <c r="BMU118" s="606"/>
      <c r="BMV118" s="606"/>
      <c r="BMW118" s="606" t="s">
        <v>481</v>
      </c>
      <c r="BMX118" s="606"/>
      <c r="BMY118" s="606"/>
      <c r="BMZ118" s="606"/>
      <c r="BNA118" s="606"/>
      <c r="BNB118" s="610"/>
      <c r="BNC118" s="606"/>
      <c r="BND118" s="606"/>
      <c r="BNE118" s="606" t="s">
        <v>481</v>
      </c>
      <c r="BNF118" s="606"/>
      <c r="BNG118" s="606"/>
      <c r="BNH118" s="606"/>
      <c r="BNI118" s="606"/>
      <c r="BNJ118" s="610"/>
      <c r="BNK118" s="606"/>
      <c r="BNL118" s="606"/>
      <c r="BNM118" s="606" t="s">
        <v>481</v>
      </c>
      <c r="BNN118" s="606"/>
      <c r="BNO118" s="606"/>
      <c r="BNP118" s="606"/>
      <c r="BNQ118" s="606"/>
      <c r="BNR118" s="610"/>
      <c r="BNS118" s="606"/>
      <c r="BNT118" s="606"/>
      <c r="BNU118" s="606" t="s">
        <v>481</v>
      </c>
      <c r="BNV118" s="606"/>
      <c r="BNW118" s="606"/>
      <c r="BNX118" s="606"/>
      <c r="BNY118" s="606"/>
      <c r="BNZ118" s="610"/>
      <c r="BOA118" s="606"/>
      <c r="BOB118" s="606"/>
      <c r="BOC118" s="606" t="s">
        <v>481</v>
      </c>
      <c r="BOD118" s="606"/>
      <c r="BOE118" s="606"/>
      <c r="BOF118" s="606"/>
      <c r="BOG118" s="606"/>
      <c r="BOH118" s="610"/>
      <c r="BOI118" s="606"/>
      <c r="BOJ118" s="606"/>
      <c r="BOK118" s="606" t="s">
        <v>481</v>
      </c>
      <c r="BOL118" s="606"/>
      <c r="BOM118" s="606"/>
      <c r="BON118" s="606"/>
      <c r="BOO118" s="606"/>
      <c r="BOP118" s="610"/>
      <c r="BOQ118" s="606"/>
      <c r="BOR118" s="606"/>
      <c r="BOS118" s="606" t="s">
        <v>481</v>
      </c>
      <c r="BOT118" s="606"/>
      <c r="BOU118" s="606"/>
      <c r="BOV118" s="606"/>
      <c r="BOW118" s="606"/>
      <c r="BOX118" s="610"/>
      <c r="BOY118" s="606"/>
      <c r="BOZ118" s="606"/>
      <c r="BPA118" s="606" t="s">
        <v>481</v>
      </c>
      <c r="BPB118" s="606"/>
      <c r="BPC118" s="606"/>
      <c r="BPD118" s="606"/>
      <c r="BPE118" s="606"/>
      <c r="BPF118" s="610"/>
      <c r="BPG118" s="606"/>
      <c r="BPH118" s="606"/>
      <c r="BPI118" s="606" t="s">
        <v>481</v>
      </c>
      <c r="BPJ118" s="606"/>
      <c r="BPK118" s="606"/>
      <c r="BPL118" s="606"/>
      <c r="BPM118" s="606"/>
      <c r="BPN118" s="610"/>
      <c r="BPO118" s="606"/>
      <c r="BPP118" s="606"/>
      <c r="BPQ118" s="606" t="s">
        <v>481</v>
      </c>
      <c r="BPR118" s="606"/>
      <c r="BPS118" s="606"/>
      <c r="BPT118" s="606"/>
      <c r="BPU118" s="606"/>
      <c r="BPV118" s="610"/>
      <c r="BPW118" s="606"/>
      <c r="BPX118" s="606"/>
      <c r="BPY118" s="606" t="s">
        <v>481</v>
      </c>
      <c r="BPZ118" s="606"/>
      <c r="BQA118" s="606"/>
      <c r="BQB118" s="606"/>
      <c r="BQC118" s="606"/>
      <c r="BQD118" s="610"/>
      <c r="BQE118" s="606"/>
      <c r="BQF118" s="606"/>
      <c r="BQG118" s="606" t="s">
        <v>481</v>
      </c>
      <c r="BQH118" s="606"/>
      <c r="BQI118" s="606"/>
      <c r="BQJ118" s="606"/>
      <c r="BQK118" s="606"/>
      <c r="BQL118" s="610"/>
      <c r="BQM118" s="606"/>
      <c r="BQN118" s="606"/>
      <c r="BQO118" s="606" t="s">
        <v>481</v>
      </c>
      <c r="BQP118" s="606"/>
      <c r="BQQ118" s="606"/>
      <c r="BQR118" s="606"/>
      <c r="BQS118" s="606"/>
      <c r="BQT118" s="610"/>
      <c r="BQU118" s="606"/>
      <c r="BQV118" s="606"/>
      <c r="BQW118" s="606" t="s">
        <v>481</v>
      </c>
      <c r="BQX118" s="606"/>
      <c r="BQY118" s="606"/>
      <c r="BQZ118" s="606"/>
      <c r="BRA118" s="606"/>
      <c r="BRB118" s="610"/>
      <c r="BRC118" s="606"/>
      <c r="BRD118" s="606"/>
      <c r="BRE118" s="606" t="s">
        <v>481</v>
      </c>
      <c r="BRF118" s="606"/>
      <c r="BRG118" s="606"/>
      <c r="BRH118" s="606"/>
      <c r="BRI118" s="606"/>
      <c r="BRJ118" s="610"/>
      <c r="BRK118" s="606"/>
      <c r="BRL118" s="606"/>
      <c r="BRM118" s="606" t="s">
        <v>481</v>
      </c>
      <c r="BRN118" s="606"/>
      <c r="BRO118" s="606"/>
      <c r="BRP118" s="606"/>
      <c r="BRQ118" s="606"/>
      <c r="BRR118" s="610"/>
      <c r="BRS118" s="606"/>
      <c r="BRT118" s="606"/>
      <c r="BRU118" s="606" t="s">
        <v>481</v>
      </c>
      <c r="BRV118" s="606"/>
      <c r="BRW118" s="606"/>
      <c r="BRX118" s="606"/>
      <c r="BRY118" s="606"/>
      <c r="BRZ118" s="610"/>
      <c r="BSA118" s="606"/>
      <c r="BSB118" s="606"/>
      <c r="BSC118" s="606" t="s">
        <v>481</v>
      </c>
      <c r="BSD118" s="606"/>
      <c r="BSE118" s="606"/>
      <c r="BSF118" s="606"/>
      <c r="BSG118" s="606"/>
      <c r="BSH118" s="610"/>
      <c r="BSI118" s="606"/>
      <c r="BSJ118" s="606"/>
      <c r="BSK118" s="606" t="s">
        <v>481</v>
      </c>
      <c r="BSL118" s="606"/>
      <c r="BSM118" s="606"/>
      <c r="BSN118" s="606"/>
      <c r="BSO118" s="606"/>
      <c r="BSP118" s="610"/>
      <c r="BSQ118" s="606"/>
      <c r="BSR118" s="606"/>
      <c r="BSS118" s="606" t="s">
        <v>481</v>
      </c>
      <c r="BST118" s="606"/>
      <c r="BSU118" s="606"/>
      <c r="BSV118" s="606"/>
      <c r="BSW118" s="606"/>
      <c r="BSX118" s="610"/>
      <c r="BSY118" s="606"/>
      <c r="BSZ118" s="606"/>
      <c r="BTA118" s="606" t="s">
        <v>481</v>
      </c>
      <c r="BTB118" s="606"/>
      <c r="BTC118" s="606"/>
      <c r="BTD118" s="606"/>
      <c r="BTE118" s="606"/>
      <c r="BTF118" s="610"/>
      <c r="BTG118" s="606"/>
      <c r="BTH118" s="606"/>
      <c r="BTI118" s="606" t="s">
        <v>481</v>
      </c>
      <c r="BTJ118" s="606"/>
      <c r="BTK118" s="606"/>
      <c r="BTL118" s="606"/>
      <c r="BTM118" s="606"/>
      <c r="BTN118" s="610"/>
      <c r="BTO118" s="606"/>
      <c r="BTP118" s="606"/>
      <c r="BTQ118" s="606" t="s">
        <v>481</v>
      </c>
      <c r="BTR118" s="606"/>
      <c r="BTS118" s="606"/>
      <c r="BTT118" s="606"/>
      <c r="BTU118" s="606"/>
      <c r="BTV118" s="610"/>
      <c r="BTW118" s="606"/>
      <c r="BTX118" s="606"/>
      <c r="BTY118" s="606" t="s">
        <v>481</v>
      </c>
      <c r="BTZ118" s="606"/>
      <c r="BUA118" s="606"/>
      <c r="BUB118" s="606"/>
      <c r="BUC118" s="606"/>
      <c r="BUD118" s="610"/>
      <c r="BUE118" s="606"/>
      <c r="BUF118" s="606"/>
      <c r="BUG118" s="606" t="s">
        <v>481</v>
      </c>
      <c r="BUH118" s="606"/>
      <c r="BUI118" s="606"/>
      <c r="BUJ118" s="606"/>
      <c r="BUK118" s="606"/>
      <c r="BUL118" s="610"/>
      <c r="BUM118" s="606"/>
      <c r="BUN118" s="606"/>
      <c r="BUO118" s="606" t="s">
        <v>481</v>
      </c>
      <c r="BUP118" s="606"/>
      <c r="BUQ118" s="606"/>
      <c r="BUR118" s="606"/>
      <c r="BUS118" s="606"/>
      <c r="BUT118" s="610"/>
      <c r="BUU118" s="606"/>
      <c r="BUV118" s="606"/>
      <c r="BUW118" s="606" t="s">
        <v>481</v>
      </c>
      <c r="BUX118" s="606"/>
      <c r="BUY118" s="606"/>
      <c r="BUZ118" s="606"/>
      <c r="BVA118" s="606"/>
      <c r="BVB118" s="610"/>
      <c r="BVC118" s="606"/>
      <c r="BVD118" s="606"/>
      <c r="BVE118" s="606" t="s">
        <v>481</v>
      </c>
      <c r="BVF118" s="606"/>
      <c r="BVG118" s="606"/>
      <c r="BVH118" s="606"/>
      <c r="BVI118" s="606"/>
      <c r="BVJ118" s="610"/>
      <c r="BVK118" s="606"/>
      <c r="BVL118" s="606"/>
      <c r="BVM118" s="606" t="s">
        <v>481</v>
      </c>
      <c r="BVN118" s="606"/>
      <c r="BVO118" s="606"/>
      <c r="BVP118" s="606"/>
      <c r="BVQ118" s="606"/>
      <c r="BVR118" s="610"/>
      <c r="BVS118" s="606"/>
      <c r="BVT118" s="606"/>
      <c r="BVU118" s="606" t="s">
        <v>481</v>
      </c>
      <c r="BVV118" s="606"/>
      <c r="BVW118" s="606"/>
      <c r="BVX118" s="606"/>
      <c r="BVY118" s="606"/>
      <c r="BVZ118" s="610"/>
      <c r="BWA118" s="606"/>
      <c r="BWB118" s="606"/>
      <c r="BWC118" s="606" t="s">
        <v>481</v>
      </c>
      <c r="BWD118" s="606"/>
      <c r="BWE118" s="606"/>
      <c r="BWF118" s="606"/>
      <c r="BWG118" s="606"/>
      <c r="BWH118" s="610"/>
      <c r="BWI118" s="606"/>
      <c r="BWJ118" s="606"/>
      <c r="BWK118" s="606" t="s">
        <v>481</v>
      </c>
      <c r="BWL118" s="606"/>
      <c r="BWM118" s="606"/>
      <c r="BWN118" s="606"/>
      <c r="BWO118" s="606"/>
      <c r="BWP118" s="610"/>
      <c r="BWQ118" s="606"/>
      <c r="BWR118" s="606"/>
      <c r="BWS118" s="606" t="s">
        <v>481</v>
      </c>
      <c r="BWT118" s="606"/>
      <c r="BWU118" s="606"/>
      <c r="BWV118" s="606"/>
      <c r="BWW118" s="606"/>
      <c r="BWX118" s="610"/>
      <c r="BWY118" s="606"/>
      <c r="BWZ118" s="606"/>
      <c r="BXA118" s="606" t="s">
        <v>481</v>
      </c>
      <c r="BXB118" s="606"/>
      <c r="BXC118" s="606"/>
      <c r="BXD118" s="606"/>
      <c r="BXE118" s="606"/>
      <c r="BXF118" s="610"/>
      <c r="BXG118" s="606"/>
      <c r="BXH118" s="606"/>
      <c r="BXI118" s="606" t="s">
        <v>481</v>
      </c>
      <c r="BXJ118" s="606"/>
      <c r="BXK118" s="606"/>
      <c r="BXL118" s="606"/>
      <c r="BXM118" s="606"/>
      <c r="BXN118" s="610"/>
      <c r="BXO118" s="606"/>
      <c r="BXP118" s="606"/>
      <c r="BXQ118" s="606" t="s">
        <v>481</v>
      </c>
      <c r="BXR118" s="606"/>
      <c r="BXS118" s="606"/>
      <c r="BXT118" s="606"/>
      <c r="BXU118" s="606"/>
      <c r="BXV118" s="610"/>
      <c r="BXW118" s="606"/>
      <c r="BXX118" s="606"/>
      <c r="BXY118" s="606" t="s">
        <v>481</v>
      </c>
      <c r="BXZ118" s="606"/>
      <c r="BYA118" s="606"/>
      <c r="BYB118" s="606"/>
      <c r="BYC118" s="606"/>
      <c r="BYD118" s="610"/>
      <c r="BYE118" s="606"/>
      <c r="BYF118" s="606"/>
      <c r="BYG118" s="606" t="s">
        <v>481</v>
      </c>
      <c r="BYH118" s="606"/>
      <c r="BYI118" s="606"/>
      <c r="BYJ118" s="606"/>
      <c r="BYK118" s="606"/>
      <c r="BYL118" s="610"/>
      <c r="BYM118" s="606"/>
      <c r="BYN118" s="606"/>
      <c r="BYO118" s="606" t="s">
        <v>481</v>
      </c>
      <c r="BYP118" s="606"/>
      <c r="BYQ118" s="606"/>
      <c r="BYR118" s="606"/>
      <c r="BYS118" s="606"/>
      <c r="BYT118" s="610"/>
      <c r="BYU118" s="606"/>
      <c r="BYV118" s="606"/>
      <c r="BYW118" s="606" t="s">
        <v>481</v>
      </c>
      <c r="BYX118" s="606"/>
      <c r="BYY118" s="606"/>
      <c r="BYZ118" s="606"/>
      <c r="BZA118" s="606"/>
      <c r="BZB118" s="610"/>
      <c r="BZC118" s="606"/>
      <c r="BZD118" s="606"/>
      <c r="BZE118" s="606" t="s">
        <v>481</v>
      </c>
      <c r="BZF118" s="606"/>
      <c r="BZG118" s="606"/>
      <c r="BZH118" s="606"/>
      <c r="BZI118" s="606"/>
      <c r="BZJ118" s="610"/>
      <c r="BZK118" s="606"/>
      <c r="BZL118" s="606"/>
      <c r="BZM118" s="606" t="s">
        <v>481</v>
      </c>
      <c r="BZN118" s="606"/>
      <c r="BZO118" s="606"/>
      <c r="BZP118" s="606"/>
      <c r="BZQ118" s="606"/>
      <c r="BZR118" s="610"/>
      <c r="BZS118" s="606"/>
      <c r="BZT118" s="606"/>
      <c r="BZU118" s="606" t="s">
        <v>481</v>
      </c>
      <c r="BZV118" s="606"/>
      <c r="BZW118" s="606"/>
      <c r="BZX118" s="606"/>
      <c r="BZY118" s="606"/>
      <c r="BZZ118" s="610"/>
      <c r="CAA118" s="606"/>
      <c r="CAB118" s="606"/>
      <c r="CAC118" s="606" t="s">
        <v>481</v>
      </c>
      <c r="CAD118" s="606"/>
      <c r="CAE118" s="606"/>
      <c r="CAF118" s="606"/>
      <c r="CAG118" s="606"/>
      <c r="CAH118" s="610"/>
      <c r="CAI118" s="606"/>
      <c r="CAJ118" s="606"/>
      <c r="CAK118" s="606" t="s">
        <v>481</v>
      </c>
      <c r="CAL118" s="606"/>
      <c r="CAM118" s="606"/>
      <c r="CAN118" s="606"/>
      <c r="CAO118" s="606"/>
      <c r="CAP118" s="610"/>
      <c r="CAQ118" s="606"/>
      <c r="CAR118" s="606"/>
      <c r="CAS118" s="606" t="s">
        <v>481</v>
      </c>
      <c r="CAT118" s="606"/>
      <c r="CAU118" s="606"/>
      <c r="CAV118" s="606"/>
      <c r="CAW118" s="606"/>
      <c r="CAX118" s="610"/>
      <c r="CAY118" s="606"/>
      <c r="CAZ118" s="606"/>
      <c r="CBA118" s="606" t="s">
        <v>481</v>
      </c>
      <c r="CBB118" s="606"/>
      <c r="CBC118" s="606"/>
      <c r="CBD118" s="606"/>
      <c r="CBE118" s="606"/>
      <c r="CBF118" s="610"/>
      <c r="CBG118" s="606"/>
      <c r="CBH118" s="606"/>
      <c r="CBI118" s="606" t="s">
        <v>481</v>
      </c>
      <c r="CBJ118" s="606"/>
      <c r="CBK118" s="606"/>
      <c r="CBL118" s="606"/>
      <c r="CBM118" s="606"/>
      <c r="CBN118" s="610"/>
      <c r="CBO118" s="606"/>
      <c r="CBP118" s="606"/>
      <c r="CBQ118" s="606" t="s">
        <v>481</v>
      </c>
      <c r="CBR118" s="606"/>
      <c r="CBS118" s="606"/>
      <c r="CBT118" s="606"/>
      <c r="CBU118" s="606"/>
      <c r="CBV118" s="610"/>
      <c r="CBW118" s="606"/>
      <c r="CBX118" s="606"/>
      <c r="CBY118" s="606" t="s">
        <v>481</v>
      </c>
      <c r="CBZ118" s="606"/>
      <c r="CCA118" s="606"/>
      <c r="CCB118" s="606"/>
      <c r="CCC118" s="606"/>
      <c r="CCD118" s="610"/>
      <c r="CCE118" s="606"/>
      <c r="CCF118" s="606"/>
      <c r="CCG118" s="606" t="s">
        <v>481</v>
      </c>
      <c r="CCH118" s="606"/>
      <c r="CCI118" s="606"/>
      <c r="CCJ118" s="606"/>
      <c r="CCK118" s="606"/>
      <c r="CCL118" s="610"/>
      <c r="CCM118" s="606"/>
      <c r="CCN118" s="606"/>
      <c r="CCO118" s="606" t="s">
        <v>481</v>
      </c>
      <c r="CCP118" s="606"/>
      <c r="CCQ118" s="606"/>
      <c r="CCR118" s="606"/>
      <c r="CCS118" s="606"/>
      <c r="CCT118" s="610"/>
      <c r="CCU118" s="606"/>
      <c r="CCV118" s="606"/>
      <c r="CCW118" s="606" t="s">
        <v>481</v>
      </c>
      <c r="CCX118" s="606"/>
      <c r="CCY118" s="606"/>
      <c r="CCZ118" s="606"/>
      <c r="CDA118" s="606"/>
      <c r="CDB118" s="610"/>
      <c r="CDC118" s="606"/>
      <c r="CDD118" s="606"/>
      <c r="CDE118" s="606" t="s">
        <v>481</v>
      </c>
      <c r="CDF118" s="606"/>
      <c r="CDG118" s="606"/>
      <c r="CDH118" s="606"/>
      <c r="CDI118" s="606"/>
      <c r="CDJ118" s="610"/>
      <c r="CDK118" s="606"/>
      <c r="CDL118" s="606"/>
      <c r="CDM118" s="606" t="s">
        <v>481</v>
      </c>
      <c r="CDN118" s="606"/>
      <c r="CDO118" s="606"/>
      <c r="CDP118" s="606"/>
      <c r="CDQ118" s="606"/>
      <c r="CDR118" s="610"/>
      <c r="CDS118" s="606"/>
      <c r="CDT118" s="606"/>
      <c r="CDU118" s="606" t="s">
        <v>481</v>
      </c>
      <c r="CDV118" s="606"/>
      <c r="CDW118" s="606"/>
      <c r="CDX118" s="606"/>
      <c r="CDY118" s="606"/>
      <c r="CDZ118" s="610"/>
      <c r="CEA118" s="606"/>
      <c r="CEB118" s="606"/>
      <c r="CEC118" s="606" t="s">
        <v>481</v>
      </c>
      <c r="CED118" s="606"/>
      <c r="CEE118" s="606"/>
      <c r="CEF118" s="606"/>
      <c r="CEG118" s="606"/>
      <c r="CEH118" s="610"/>
      <c r="CEI118" s="606"/>
      <c r="CEJ118" s="606"/>
      <c r="CEK118" s="606" t="s">
        <v>481</v>
      </c>
      <c r="CEL118" s="606"/>
      <c r="CEM118" s="606"/>
      <c r="CEN118" s="606"/>
      <c r="CEO118" s="606"/>
      <c r="CEP118" s="610"/>
      <c r="CEQ118" s="606"/>
      <c r="CER118" s="606"/>
      <c r="CES118" s="606" t="s">
        <v>481</v>
      </c>
      <c r="CET118" s="606"/>
      <c r="CEU118" s="606"/>
      <c r="CEV118" s="606"/>
      <c r="CEW118" s="606"/>
      <c r="CEX118" s="610"/>
      <c r="CEY118" s="606"/>
      <c r="CEZ118" s="606"/>
      <c r="CFA118" s="606" t="s">
        <v>481</v>
      </c>
      <c r="CFB118" s="606"/>
      <c r="CFC118" s="606"/>
      <c r="CFD118" s="606"/>
      <c r="CFE118" s="606"/>
      <c r="CFF118" s="610"/>
      <c r="CFG118" s="606"/>
      <c r="CFH118" s="606"/>
      <c r="CFI118" s="606" t="s">
        <v>481</v>
      </c>
      <c r="CFJ118" s="606"/>
      <c r="CFK118" s="606"/>
      <c r="CFL118" s="606"/>
      <c r="CFM118" s="606"/>
      <c r="CFN118" s="610"/>
      <c r="CFO118" s="606"/>
      <c r="CFP118" s="606"/>
      <c r="CFQ118" s="606" t="s">
        <v>481</v>
      </c>
      <c r="CFR118" s="606"/>
      <c r="CFS118" s="606"/>
      <c r="CFT118" s="606"/>
      <c r="CFU118" s="606"/>
      <c r="CFV118" s="610"/>
      <c r="CFW118" s="606"/>
      <c r="CFX118" s="606"/>
      <c r="CFY118" s="606" t="s">
        <v>481</v>
      </c>
      <c r="CFZ118" s="606"/>
      <c r="CGA118" s="606"/>
      <c r="CGB118" s="606"/>
      <c r="CGC118" s="606"/>
      <c r="CGD118" s="610"/>
      <c r="CGE118" s="606"/>
      <c r="CGF118" s="606"/>
      <c r="CGG118" s="606" t="s">
        <v>481</v>
      </c>
      <c r="CGH118" s="606"/>
      <c r="CGI118" s="606"/>
      <c r="CGJ118" s="606"/>
      <c r="CGK118" s="606"/>
      <c r="CGL118" s="610"/>
      <c r="CGM118" s="606"/>
      <c r="CGN118" s="606"/>
      <c r="CGO118" s="606" t="s">
        <v>481</v>
      </c>
      <c r="CGP118" s="606"/>
      <c r="CGQ118" s="606"/>
      <c r="CGR118" s="606"/>
      <c r="CGS118" s="606"/>
      <c r="CGT118" s="610"/>
      <c r="CGU118" s="606"/>
      <c r="CGV118" s="606"/>
      <c r="CGW118" s="606" t="s">
        <v>481</v>
      </c>
      <c r="CGX118" s="606"/>
      <c r="CGY118" s="606"/>
      <c r="CGZ118" s="606"/>
      <c r="CHA118" s="606"/>
      <c r="CHB118" s="610"/>
      <c r="CHC118" s="606"/>
      <c r="CHD118" s="606"/>
      <c r="CHE118" s="606" t="s">
        <v>481</v>
      </c>
      <c r="CHF118" s="606"/>
      <c r="CHG118" s="606"/>
      <c r="CHH118" s="606"/>
      <c r="CHI118" s="606"/>
      <c r="CHJ118" s="610"/>
      <c r="CHK118" s="606"/>
      <c r="CHL118" s="606"/>
      <c r="CHM118" s="606" t="s">
        <v>481</v>
      </c>
      <c r="CHN118" s="606"/>
      <c r="CHO118" s="606"/>
      <c r="CHP118" s="606"/>
      <c r="CHQ118" s="606"/>
      <c r="CHR118" s="610"/>
      <c r="CHS118" s="606"/>
      <c r="CHT118" s="606"/>
      <c r="CHU118" s="606" t="s">
        <v>481</v>
      </c>
      <c r="CHV118" s="606"/>
      <c r="CHW118" s="606"/>
      <c r="CHX118" s="606"/>
      <c r="CHY118" s="606"/>
      <c r="CHZ118" s="610"/>
      <c r="CIA118" s="606"/>
      <c r="CIB118" s="606"/>
      <c r="CIC118" s="606" t="s">
        <v>481</v>
      </c>
      <c r="CID118" s="606"/>
      <c r="CIE118" s="606"/>
      <c r="CIF118" s="606"/>
      <c r="CIG118" s="606"/>
      <c r="CIH118" s="610"/>
      <c r="CII118" s="606"/>
      <c r="CIJ118" s="606"/>
      <c r="CIK118" s="606" t="s">
        <v>481</v>
      </c>
      <c r="CIL118" s="606"/>
      <c r="CIM118" s="606"/>
      <c r="CIN118" s="606"/>
      <c r="CIO118" s="606"/>
      <c r="CIP118" s="610"/>
      <c r="CIQ118" s="606"/>
      <c r="CIR118" s="606"/>
      <c r="CIS118" s="606" t="s">
        <v>481</v>
      </c>
      <c r="CIT118" s="606"/>
      <c r="CIU118" s="606"/>
      <c r="CIV118" s="606"/>
      <c r="CIW118" s="606"/>
      <c r="CIX118" s="610"/>
      <c r="CIY118" s="606"/>
      <c r="CIZ118" s="606"/>
      <c r="CJA118" s="606" t="s">
        <v>481</v>
      </c>
      <c r="CJB118" s="606"/>
      <c r="CJC118" s="606"/>
      <c r="CJD118" s="606"/>
      <c r="CJE118" s="606"/>
      <c r="CJF118" s="610"/>
      <c r="CJG118" s="606"/>
      <c r="CJH118" s="606"/>
      <c r="CJI118" s="606" t="s">
        <v>481</v>
      </c>
      <c r="CJJ118" s="606"/>
      <c r="CJK118" s="606"/>
      <c r="CJL118" s="606"/>
      <c r="CJM118" s="606"/>
      <c r="CJN118" s="610"/>
      <c r="CJO118" s="606"/>
      <c r="CJP118" s="606"/>
      <c r="CJQ118" s="606" t="s">
        <v>481</v>
      </c>
      <c r="CJR118" s="606"/>
      <c r="CJS118" s="606"/>
      <c r="CJT118" s="606"/>
      <c r="CJU118" s="606"/>
      <c r="CJV118" s="610"/>
      <c r="CJW118" s="606"/>
      <c r="CJX118" s="606"/>
      <c r="CJY118" s="606" t="s">
        <v>481</v>
      </c>
      <c r="CJZ118" s="606"/>
      <c r="CKA118" s="606"/>
      <c r="CKB118" s="606"/>
      <c r="CKC118" s="606"/>
      <c r="CKD118" s="610"/>
      <c r="CKE118" s="606"/>
      <c r="CKF118" s="606"/>
      <c r="CKG118" s="606" t="s">
        <v>481</v>
      </c>
      <c r="CKH118" s="606"/>
      <c r="CKI118" s="606"/>
      <c r="CKJ118" s="606"/>
      <c r="CKK118" s="606"/>
      <c r="CKL118" s="610"/>
      <c r="CKM118" s="606"/>
      <c r="CKN118" s="606"/>
      <c r="CKO118" s="606" t="s">
        <v>481</v>
      </c>
      <c r="CKP118" s="606"/>
      <c r="CKQ118" s="606"/>
      <c r="CKR118" s="606"/>
      <c r="CKS118" s="606"/>
      <c r="CKT118" s="610"/>
      <c r="CKU118" s="606"/>
      <c r="CKV118" s="606"/>
      <c r="CKW118" s="606" t="s">
        <v>481</v>
      </c>
      <c r="CKX118" s="606"/>
      <c r="CKY118" s="606"/>
      <c r="CKZ118" s="606"/>
      <c r="CLA118" s="606"/>
      <c r="CLB118" s="610"/>
      <c r="CLC118" s="606"/>
      <c r="CLD118" s="606"/>
      <c r="CLE118" s="606" t="s">
        <v>481</v>
      </c>
      <c r="CLF118" s="606"/>
      <c r="CLG118" s="606"/>
      <c r="CLH118" s="606"/>
      <c r="CLI118" s="606"/>
      <c r="CLJ118" s="610"/>
      <c r="CLK118" s="606"/>
      <c r="CLL118" s="606"/>
      <c r="CLM118" s="606" t="s">
        <v>481</v>
      </c>
      <c r="CLN118" s="606"/>
      <c r="CLO118" s="606"/>
      <c r="CLP118" s="606"/>
      <c r="CLQ118" s="606"/>
      <c r="CLR118" s="610"/>
      <c r="CLS118" s="606"/>
      <c r="CLT118" s="606"/>
      <c r="CLU118" s="606" t="s">
        <v>481</v>
      </c>
      <c r="CLV118" s="606"/>
      <c r="CLW118" s="606"/>
      <c r="CLX118" s="606"/>
      <c r="CLY118" s="606"/>
      <c r="CLZ118" s="610"/>
      <c r="CMA118" s="606"/>
      <c r="CMB118" s="606"/>
      <c r="CMC118" s="606" t="s">
        <v>481</v>
      </c>
      <c r="CMD118" s="606"/>
      <c r="CME118" s="606"/>
      <c r="CMF118" s="606"/>
      <c r="CMG118" s="606"/>
      <c r="CMH118" s="610"/>
      <c r="CMI118" s="606"/>
      <c r="CMJ118" s="606"/>
      <c r="CMK118" s="606" t="s">
        <v>481</v>
      </c>
      <c r="CML118" s="606"/>
      <c r="CMM118" s="606"/>
      <c r="CMN118" s="606"/>
      <c r="CMO118" s="606"/>
      <c r="CMP118" s="610"/>
      <c r="CMQ118" s="606"/>
      <c r="CMR118" s="606"/>
      <c r="CMS118" s="606" t="s">
        <v>481</v>
      </c>
      <c r="CMT118" s="606"/>
      <c r="CMU118" s="606"/>
      <c r="CMV118" s="606"/>
      <c r="CMW118" s="606"/>
      <c r="CMX118" s="610"/>
      <c r="CMY118" s="606"/>
      <c r="CMZ118" s="606"/>
      <c r="CNA118" s="606" t="s">
        <v>481</v>
      </c>
      <c r="CNB118" s="606"/>
      <c r="CNC118" s="606"/>
      <c r="CND118" s="606"/>
      <c r="CNE118" s="606"/>
      <c r="CNF118" s="610"/>
      <c r="CNG118" s="606"/>
      <c r="CNH118" s="606"/>
      <c r="CNI118" s="606" t="s">
        <v>481</v>
      </c>
      <c r="CNJ118" s="606"/>
      <c r="CNK118" s="606"/>
      <c r="CNL118" s="606"/>
      <c r="CNM118" s="606"/>
      <c r="CNN118" s="610"/>
      <c r="CNO118" s="606"/>
      <c r="CNP118" s="606"/>
      <c r="CNQ118" s="606" t="s">
        <v>481</v>
      </c>
      <c r="CNR118" s="606"/>
      <c r="CNS118" s="606"/>
      <c r="CNT118" s="606"/>
      <c r="CNU118" s="606"/>
      <c r="CNV118" s="610"/>
      <c r="CNW118" s="606"/>
      <c r="CNX118" s="606"/>
      <c r="CNY118" s="606" t="s">
        <v>481</v>
      </c>
      <c r="CNZ118" s="606"/>
      <c r="COA118" s="606"/>
      <c r="COB118" s="606"/>
      <c r="COC118" s="606"/>
      <c r="COD118" s="610"/>
      <c r="COE118" s="606"/>
      <c r="COF118" s="606"/>
      <c r="COG118" s="606" t="s">
        <v>481</v>
      </c>
      <c r="COH118" s="606"/>
      <c r="COI118" s="606"/>
      <c r="COJ118" s="606"/>
      <c r="COK118" s="606"/>
      <c r="COL118" s="610"/>
      <c r="COM118" s="606"/>
      <c r="CON118" s="606"/>
      <c r="COO118" s="606" t="s">
        <v>481</v>
      </c>
      <c r="COP118" s="606"/>
      <c r="COQ118" s="606"/>
      <c r="COR118" s="606"/>
      <c r="COS118" s="606"/>
      <c r="COT118" s="610"/>
      <c r="COU118" s="606"/>
      <c r="COV118" s="606"/>
      <c r="COW118" s="606" t="s">
        <v>481</v>
      </c>
      <c r="COX118" s="606"/>
      <c r="COY118" s="606"/>
      <c r="COZ118" s="606"/>
      <c r="CPA118" s="606"/>
      <c r="CPB118" s="610"/>
      <c r="CPC118" s="606"/>
      <c r="CPD118" s="606"/>
      <c r="CPE118" s="606" t="s">
        <v>481</v>
      </c>
      <c r="CPF118" s="606"/>
      <c r="CPG118" s="606"/>
      <c r="CPH118" s="606"/>
      <c r="CPI118" s="606"/>
      <c r="CPJ118" s="610"/>
      <c r="CPK118" s="606"/>
      <c r="CPL118" s="606"/>
      <c r="CPM118" s="606" t="s">
        <v>481</v>
      </c>
      <c r="CPN118" s="606"/>
      <c r="CPO118" s="606"/>
      <c r="CPP118" s="606"/>
      <c r="CPQ118" s="606"/>
      <c r="CPR118" s="610"/>
      <c r="CPS118" s="606"/>
      <c r="CPT118" s="606"/>
      <c r="CPU118" s="606" t="s">
        <v>481</v>
      </c>
      <c r="CPV118" s="606"/>
      <c r="CPW118" s="606"/>
      <c r="CPX118" s="606"/>
      <c r="CPY118" s="606"/>
      <c r="CPZ118" s="610"/>
      <c r="CQA118" s="606"/>
      <c r="CQB118" s="606"/>
      <c r="CQC118" s="606" t="s">
        <v>481</v>
      </c>
      <c r="CQD118" s="606"/>
      <c r="CQE118" s="606"/>
      <c r="CQF118" s="606"/>
      <c r="CQG118" s="606"/>
      <c r="CQH118" s="610"/>
      <c r="CQI118" s="606"/>
      <c r="CQJ118" s="606"/>
      <c r="CQK118" s="606" t="s">
        <v>481</v>
      </c>
      <c r="CQL118" s="606"/>
      <c r="CQM118" s="606"/>
      <c r="CQN118" s="606"/>
      <c r="CQO118" s="606"/>
      <c r="CQP118" s="610"/>
      <c r="CQQ118" s="606"/>
      <c r="CQR118" s="606"/>
      <c r="CQS118" s="606" t="s">
        <v>481</v>
      </c>
      <c r="CQT118" s="606"/>
      <c r="CQU118" s="606"/>
      <c r="CQV118" s="606"/>
      <c r="CQW118" s="606"/>
      <c r="CQX118" s="610"/>
      <c r="CQY118" s="606"/>
      <c r="CQZ118" s="606"/>
      <c r="CRA118" s="606" t="s">
        <v>481</v>
      </c>
      <c r="CRB118" s="606"/>
      <c r="CRC118" s="606"/>
      <c r="CRD118" s="606"/>
      <c r="CRE118" s="606"/>
      <c r="CRF118" s="610"/>
      <c r="CRG118" s="606"/>
      <c r="CRH118" s="606"/>
      <c r="CRI118" s="606" t="s">
        <v>481</v>
      </c>
      <c r="CRJ118" s="606"/>
      <c r="CRK118" s="606"/>
      <c r="CRL118" s="606"/>
      <c r="CRM118" s="606"/>
      <c r="CRN118" s="610"/>
      <c r="CRO118" s="606"/>
      <c r="CRP118" s="606"/>
      <c r="CRQ118" s="606" t="s">
        <v>481</v>
      </c>
      <c r="CRR118" s="606"/>
      <c r="CRS118" s="606"/>
      <c r="CRT118" s="606"/>
      <c r="CRU118" s="606"/>
      <c r="CRV118" s="610"/>
      <c r="CRW118" s="606"/>
      <c r="CRX118" s="606"/>
      <c r="CRY118" s="606" t="s">
        <v>481</v>
      </c>
      <c r="CRZ118" s="606"/>
      <c r="CSA118" s="606"/>
      <c r="CSB118" s="606"/>
      <c r="CSC118" s="606"/>
      <c r="CSD118" s="610"/>
      <c r="CSE118" s="606"/>
      <c r="CSF118" s="606"/>
      <c r="CSG118" s="606" t="s">
        <v>481</v>
      </c>
      <c r="CSH118" s="606"/>
      <c r="CSI118" s="606"/>
      <c r="CSJ118" s="606"/>
      <c r="CSK118" s="606"/>
      <c r="CSL118" s="610"/>
      <c r="CSM118" s="606"/>
      <c r="CSN118" s="606"/>
      <c r="CSO118" s="606" t="s">
        <v>481</v>
      </c>
      <c r="CSP118" s="606"/>
      <c r="CSQ118" s="606"/>
      <c r="CSR118" s="606"/>
      <c r="CSS118" s="606"/>
      <c r="CST118" s="610"/>
      <c r="CSU118" s="606"/>
      <c r="CSV118" s="606"/>
      <c r="CSW118" s="606" t="s">
        <v>481</v>
      </c>
      <c r="CSX118" s="606"/>
      <c r="CSY118" s="606"/>
      <c r="CSZ118" s="606"/>
      <c r="CTA118" s="606"/>
      <c r="CTB118" s="610"/>
      <c r="CTC118" s="606"/>
      <c r="CTD118" s="606"/>
      <c r="CTE118" s="606" t="s">
        <v>481</v>
      </c>
      <c r="CTF118" s="606"/>
      <c r="CTG118" s="606"/>
      <c r="CTH118" s="606"/>
      <c r="CTI118" s="606"/>
      <c r="CTJ118" s="610"/>
      <c r="CTK118" s="606"/>
      <c r="CTL118" s="606"/>
      <c r="CTM118" s="606" t="s">
        <v>481</v>
      </c>
      <c r="CTN118" s="606"/>
      <c r="CTO118" s="606"/>
      <c r="CTP118" s="606"/>
      <c r="CTQ118" s="606"/>
      <c r="CTR118" s="610"/>
      <c r="CTS118" s="606"/>
      <c r="CTT118" s="606"/>
      <c r="CTU118" s="606" t="s">
        <v>481</v>
      </c>
      <c r="CTV118" s="606"/>
      <c r="CTW118" s="606"/>
      <c r="CTX118" s="606"/>
      <c r="CTY118" s="606"/>
      <c r="CTZ118" s="610"/>
      <c r="CUA118" s="606"/>
      <c r="CUB118" s="606"/>
      <c r="CUC118" s="606" t="s">
        <v>481</v>
      </c>
      <c r="CUD118" s="606"/>
      <c r="CUE118" s="606"/>
      <c r="CUF118" s="606"/>
      <c r="CUG118" s="606"/>
      <c r="CUH118" s="610"/>
      <c r="CUI118" s="606"/>
      <c r="CUJ118" s="606"/>
      <c r="CUK118" s="606" t="s">
        <v>481</v>
      </c>
      <c r="CUL118" s="606"/>
      <c r="CUM118" s="606"/>
      <c r="CUN118" s="606"/>
      <c r="CUO118" s="606"/>
      <c r="CUP118" s="610"/>
      <c r="CUQ118" s="606"/>
      <c r="CUR118" s="606"/>
      <c r="CUS118" s="606" t="s">
        <v>481</v>
      </c>
      <c r="CUT118" s="606"/>
      <c r="CUU118" s="606"/>
      <c r="CUV118" s="606"/>
      <c r="CUW118" s="606"/>
      <c r="CUX118" s="610"/>
      <c r="CUY118" s="606"/>
      <c r="CUZ118" s="606"/>
      <c r="CVA118" s="606" t="s">
        <v>481</v>
      </c>
      <c r="CVB118" s="606"/>
      <c r="CVC118" s="606"/>
      <c r="CVD118" s="606"/>
      <c r="CVE118" s="606"/>
      <c r="CVF118" s="610"/>
      <c r="CVG118" s="606"/>
      <c r="CVH118" s="606"/>
      <c r="CVI118" s="606" t="s">
        <v>481</v>
      </c>
      <c r="CVJ118" s="606"/>
      <c r="CVK118" s="606"/>
      <c r="CVL118" s="606"/>
      <c r="CVM118" s="606"/>
      <c r="CVN118" s="610"/>
      <c r="CVO118" s="606"/>
      <c r="CVP118" s="606"/>
      <c r="CVQ118" s="606" t="s">
        <v>481</v>
      </c>
      <c r="CVR118" s="606"/>
      <c r="CVS118" s="606"/>
      <c r="CVT118" s="606"/>
      <c r="CVU118" s="606"/>
      <c r="CVV118" s="610"/>
      <c r="CVW118" s="606"/>
      <c r="CVX118" s="606"/>
      <c r="CVY118" s="606" t="s">
        <v>481</v>
      </c>
      <c r="CVZ118" s="606"/>
      <c r="CWA118" s="606"/>
      <c r="CWB118" s="606"/>
      <c r="CWC118" s="606"/>
      <c r="CWD118" s="610"/>
      <c r="CWE118" s="606"/>
      <c r="CWF118" s="606"/>
      <c r="CWG118" s="606" t="s">
        <v>481</v>
      </c>
      <c r="CWH118" s="606"/>
      <c r="CWI118" s="606"/>
      <c r="CWJ118" s="606"/>
      <c r="CWK118" s="606"/>
      <c r="CWL118" s="610"/>
      <c r="CWM118" s="606"/>
      <c r="CWN118" s="606"/>
      <c r="CWO118" s="606" t="s">
        <v>481</v>
      </c>
      <c r="CWP118" s="606"/>
      <c r="CWQ118" s="606"/>
      <c r="CWR118" s="606"/>
      <c r="CWS118" s="606"/>
      <c r="CWT118" s="610"/>
      <c r="CWU118" s="606"/>
      <c r="CWV118" s="606"/>
      <c r="CWW118" s="606" t="s">
        <v>481</v>
      </c>
      <c r="CWX118" s="606"/>
      <c r="CWY118" s="606"/>
      <c r="CWZ118" s="606"/>
      <c r="CXA118" s="606"/>
      <c r="CXB118" s="610"/>
      <c r="CXC118" s="606"/>
      <c r="CXD118" s="606"/>
      <c r="CXE118" s="606" t="s">
        <v>481</v>
      </c>
      <c r="CXF118" s="606"/>
      <c r="CXG118" s="606"/>
      <c r="CXH118" s="606"/>
      <c r="CXI118" s="606"/>
      <c r="CXJ118" s="610"/>
      <c r="CXK118" s="606"/>
      <c r="CXL118" s="606"/>
      <c r="CXM118" s="606" t="s">
        <v>481</v>
      </c>
      <c r="CXN118" s="606"/>
      <c r="CXO118" s="606"/>
      <c r="CXP118" s="606"/>
      <c r="CXQ118" s="606"/>
      <c r="CXR118" s="610"/>
      <c r="CXS118" s="606"/>
      <c r="CXT118" s="606"/>
      <c r="CXU118" s="606" t="s">
        <v>481</v>
      </c>
      <c r="CXV118" s="606"/>
      <c r="CXW118" s="606"/>
      <c r="CXX118" s="606"/>
      <c r="CXY118" s="606"/>
      <c r="CXZ118" s="610"/>
      <c r="CYA118" s="606"/>
      <c r="CYB118" s="606"/>
      <c r="CYC118" s="606" t="s">
        <v>481</v>
      </c>
      <c r="CYD118" s="606"/>
      <c r="CYE118" s="606"/>
      <c r="CYF118" s="606"/>
      <c r="CYG118" s="606"/>
      <c r="CYH118" s="610"/>
      <c r="CYI118" s="606"/>
      <c r="CYJ118" s="606"/>
      <c r="CYK118" s="606" t="s">
        <v>481</v>
      </c>
      <c r="CYL118" s="606"/>
      <c r="CYM118" s="606"/>
      <c r="CYN118" s="606"/>
      <c r="CYO118" s="606"/>
      <c r="CYP118" s="610"/>
      <c r="CYQ118" s="606"/>
      <c r="CYR118" s="606"/>
      <c r="CYS118" s="606" t="s">
        <v>481</v>
      </c>
      <c r="CYT118" s="606"/>
      <c r="CYU118" s="606"/>
      <c r="CYV118" s="606"/>
      <c r="CYW118" s="606"/>
      <c r="CYX118" s="610"/>
      <c r="CYY118" s="606"/>
      <c r="CYZ118" s="606"/>
      <c r="CZA118" s="606" t="s">
        <v>481</v>
      </c>
      <c r="CZB118" s="606"/>
      <c r="CZC118" s="606"/>
      <c r="CZD118" s="606"/>
      <c r="CZE118" s="606"/>
      <c r="CZF118" s="610"/>
      <c r="CZG118" s="606"/>
      <c r="CZH118" s="606"/>
      <c r="CZI118" s="606" t="s">
        <v>481</v>
      </c>
      <c r="CZJ118" s="606"/>
      <c r="CZK118" s="606"/>
      <c r="CZL118" s="606"/>
      <c r="CZM118" s="606"/>
      <c r="CZN118" s="610"/>
      <c r="CZO118" s="606"/>
      <c r="CZP118" s="606"/>
      <c r="CZQ118" s="606" t="s">
        <v>481</v>
      </c>
      <c r="CZR118" s="606"/>
      <c r="CZS118" s="606"/>
      <c r="CZT118" s="606"/>
      <c r="CZU118" s="606"/>
      <c r="CZV118" s="610"/>
      <c r="CZW118" s="606"/>
      <c r="CZX118" s="606"/>
      <c r="CZY118" s="606" t="s">
        <v>481</v>
      </c>
      <c r="CZZ118" s="606"/>
      <c r="DAA118" s="606"/>
      <c r="DAB118" s="606"/>
      <c r="DAC118" s="606"/>
      <c r="DAD118" s="610"/>
      <c r="DAE118" s="606"/>
      <c r="DAF118" s="606"/>
      <c r="DAG118" s="606" t="s">
        <v>481</v>
      </c>
      <c r="DAH118" s="606"/>
      <c r="DAI118" s="606"/>
      <c r="DAJ118" s="606"/>
      <c r="DAK118" s="606"/>
      <c r="DAL118" s="610"/>
      <c r="DAM118" s="606"/>
      <c r="DAN118" s="606"/>
      <c r="DAO118" s="606" t="s">
        <v>481</v>
      </c>
      <c r="DAP118" s="606"/>
      <c r="DAQ118" s="606"/>
      <c r="DAR118" s="606"/>
      <c r="DAS118" s="606"/>
      <c r="DAT118" s="610"/>
      <c r="DAU118" s="606"/>
      <c r="DAV118" s="606"/>
      <c r="DAW118" s="606" t="s">
        <v>481</v>
      </c>
      <c r="DAX118" s="606"/>
      <c r="DAY118" s="606"/>
      <c r="DAZ118" s="606"/>
      <c r="DBA118" s="606"/>
      <c r="DBB118" s="610"/>
      <c r="DBC118" s="606"/>
      <c r="DBD118" s="606"/>
      <c r="DBE118" s="606" t="s">
        <v>481</v>
      </c>
      <c r="DBF118" s="606"/>
      <c r="DBG118" s="606"/>
      <c r="DBH118" s="606"/>
      <c r="DBI118" s="606"/>
      <c r="DBJ118" s="610"/>
      <c r="DBK118" s="606"/>
      <c r="DBL118" s="606"/>
      <c r="DBM118" s="606" t="s">
        <v>481</v>
      </c>
      <c r="DBN118" s="606"/>
      <c r="DBO118" s="606"/>
      <c r="DBP118" s="606"/>
      <c r="DBQ118" s="606"/>
      <c r="DBR118" s="610"/>
      <c r="DBS118" s="606"/>
      <c r="DBT118" s="606"/>
      <c r="DBU118" s="606" t="s">
        <v>481</v>
      </c>
      <c r="DBV118" s="606"/>
      <c r="DBW118" s="606"/>
      <c r="DBX118" s="606"/>
      <c r="DBY118" s="606"/>
      <c r="DBZ118" s="610"/>
      <c r="DCA118" s="606"/>
      <c r="DCB118" s="606"/>
      <c r="DCC118" s="606" t="s">
        <v>481</v>
      </c>
      <c r="DCD118" s="606"/>
      <c r="DCE118" s="606"/>
      <c r="DCF118" s="606"/>
      <c r="DCG118" s="606"/>
      <c r="DCH118" s="610"/>
      <c r="DCI118" s="606"/>
      <c r="DCJ118" s="606"/>
      <c r="DCK118" s="606" t="s">
        <v>481</v>
      </c>
      <c r="DCL118" s="606"/>
      <c r="DCM118" s="606"/>
      <c r="DCN118" s="606"/>
      <c r="DCO118" s="606"/>
      <c r="DCP118" s="610"/>
      <c r="DCQ118" s="606"/>
      <c r="DCR118" s="606"/>
      <c r="DCS118" s="606" t="s">
        <v>481</v>
      </c>
      <c r="DCT118" s="606"/>
      <c r="DCU118" s="606"/>
      <c r="DCV118" s="606"/>
      <c r="DCW118" s="606"/>
      <c r="DCX118" s="610"/>
      <c r="DCY118" s="606"/>
      <c r="DCZ118" s="606"/>
      <c r="DDA118" s="606" t="s">
        <v>481</v>
      </c>
      <c r="DDB118" s="606"/>
      <c r="DDC118" s="606"/>
      <c r="DDD118" s="606"/>
      <c r="DDE118" s="606"/>
      <c r="DDF118" s="610"/>
      <c r="DDG118" s="606"/>
      <c r="DDH118" s="606"/>
      <c r="DDI118" s="606" t="s">
        <v>481</v>
      </c>
      <c r="DDJ118" s="606"/>
      <c r="DDK118" s="606"/>
      <c r="DDL118" s="606"/>
      <c r="DDM118" s="606"/>
      <c r="DDN118" s="610"/>
      <c r="DDO118" s="606"/>
      <c r="DDP118" s="606"/>
      <c r="DDQ118" s="606" t="s">
        <v>481</v>
      </c>
      <c r="DDR118" s="606"/>
      <c r="DDS118" s="606"/>
      <c r="DDT118" s="606"/>
      <c r="DDU118" s="606"/>
      <c r="DDV118" s="610"/>
      <c r="DDW118" s="606"/>
      <c r="DDX118" s="606"/>
      <c r="DDY118" s="606" t="s">
        <v>481</v>
      </c>
      <c r="DDZ118" s="606"/>
      <c r="DEA118" s="606"/>
      <c r="DEB118" s="606"/>
      <c r="DEC118" s="606"/>
      <c r="DED118" s="610"/>
      <c r="DEE118" s="606"/>
      <c r="DEF118" s="606"/>
      <c r="DEG118" s="606" t="s">
        <v>481</v>
      </c>
      <c r="DEH118" s="606"/>
      <c r="DEI118" s="606"/>
      <c r="DEJ118" s="606"/>
      <c r="DEK118" s="606"/>
      <c r="DEL118" s="610"/>
      <c r="DEM118" s="606"/>
      <c r="DEN118" s="606"/>
      <c r="DEO118" s="606" t="s">
        <v>481</v>
      </c>
      <c r="DEP118" s="606"/>
      <c r="DEQ118" s="606"/>
      <c r="DER118" s="606"/>
      <c r="DES118" s="606"/>
      <c r="DET118" s="610"/>
      <c r="DEU118" s="606"/>
      <c r="DEV118" s="606"/>
      <c r="DEW118" s="606" t="s">
        <v>481</v>
      </c>
      <c r="DEX118" s="606"/>
      <c r="DEY118" s="606"/>
      <c r="DEZ118" s="606"/>
      <c r="DFA118" s="606"/>
      <c r="DFB118" s="610"/>
      <c r="DFC118" s="606"/>
      <c r="DFD118" s="606"/>
      <c r="DFE118" s="606" t="s">
        <v>481</v>
      </c>
      <c r="DFF118" s="606"/>
      <c r="DFG118" s="606"/>
      <c r="DFH118" s="606"/>
      <c r="DFI118" s="606"/>
      <c r="DFJ118" s="610"/>
      <c r="DFK118" s="606"/>
      <c r="DFL118" s="606"/>
      <c r="DFM118" s="606" t="s">
        <v>481</v>
      </c>
      <c r="DFN118" s="606"/>
      <c r="DFO118" s="606"/>
      <c r="DFP118" s="606"/>
      <c r="DFQ118" s="606"/>
      <c r="DFR118" s="610"/>
      <c r="DFS118" s="606"/>
      <c r="DFT118" s="606"/>
      <c r="DFU118" s="606" t="s">
        <v>481</v>
      </c>
      <c r="DFV118" s="606"/>
      <c r="DFW118" s="606"/>
      <c r="DFX118" s="606"/>
      <c r="DFY118" s="606"/>
      <c r="DFZ118" s="610"/>
      <c r="DGA118" s="606"/>
      <c r="DGB118" s="606"/>
      <c r="DGC118" s="606" t="s">
        <v>481</v>
      </c>
      <c r="DGD118" s="606"/>
      <c r="DGE118" s="606"/>
      <c r="DGF118" s="606"/>
      <c r="DGG118" s="606"/>
      <c r="DGH118" s="610"/>
      <c r="DGI118" s="606"/>
      <c r="DGJ118" s="606"/>
      <c r="DGK118" s="606" t="s">
        <v>481</v>
      </c>
      <c r="DGL118" s="606"/>
      <c r="DGM118" s="606"/>
      <c r="DGN118" s="606"/>
      <c r="DGO118" s="606"/>
      <c r="DGP118" s="610"/>
      <c r="DGQ118" s="606"/>
      <c r="DGR118" s="606"/>
      <c r="DGS118" s="606" t="s">
        <v>481</v>
      </c>
      <c r="DGT118" s="606"/>
      <c r="DGU118" s="606"/>
      <c r="DGV118" s="606"/>
      <c r="DGW118" s="606"/>
      <c r="DGX118" s="610"/>
      <c r="DGY118" s="606"/>
      <c r="DGZ118" s="606"/>
      <c r="DHA118" s="606" t="s">
        <v>481</v>
      </c>
      <c r="DHB118" s="606"/>
      <c r="DHC118" s="606"/>
      <c r="DHD118" s="606"/>
      <c r="DHE118" s="606"/>
      <c r="DHF118" s="610"/>
      <c r="DHG118" s="606"/>
      <c r="DHH118" s="606"/>
      <c r="DHI118" s="606" t="s">
        <v>481</v>
      </c>
      <c r="DHJ118" s="606"/>
      <c r="DHK118" s="606"/>
      <c r="DHL118" s="606"/>
      <c r="DHM118" s="606"/>
      <c r="DHN118" s="610"/>
      <c r="DHO118" s="606"/>
      <c r="DHP118" s="606"/>
      <c r="DHQ118" s="606" t="s">
        <v>481</v>
      </c>
      <c r="DHR118" s="606"/>
      <c r="DHS118" s="606"/>
      <c r="DHT118" s="606"/>
      <c r="DHU118" s="606"/>
      <c r="DHV118" s="610"/>
      <c r="DHW118" s="606"/>
      <c r="DHX118" s="606"/>
      <c r="DHY118" s="606" t="s">
        <v>481</v>
      </c>
      <c r="DHZ118" s="606"/>
      <c r="DIA118" s="606"/>
      <c r="DIB118" s="606"/>
      <c r="DIC118" s="606"/>
      <c r="DID118" s="610"/>
      <c r="DIE118" s="606"/>
      <c r="DIF118" s="606"/>
      <c r="DIG118" s="606" t="s">
        <v>481</v>
      </c>
      <c r="DIH118" s="606"/>
      <c r="DII118" s="606"/>
      <c r="DIJ118" s="606"/>
      <c r="DIK118" s="606"/>
      <c r="DIL118" s="610"/>
      <c r="DIM118" s="606"/>
      <c r="DIN118" s="606"/>
      <c r="DIO118" s="606" t="s">
        <v>481</v>
      </c>
      <c r="DIP118" s="606"/>
      <c r="DIQ118" s="606"/>
      <c r="DIR118" s="606"/>
      <c r="DIS118" s="606"/>
      <c r="DIT118" s="610"/>
      <c r="DIU118" s="606"/>
      <c r="DIV118" s="606"/>
      <c r="DIW118" s="606" t="s">
        <v>481</v>
      </c>
      <c r="DIX118" s="606"/>
      <c r="DIY118" s="606"/>
      <c r="DIZ118" s="606"/>
      <c r="DJA118" s="606"/>
      <c r="DJB118" s="610"/>
      <c r="DJC118" s="606"/>
      <c r="DJD118" s="606"/>
      <c r="DJE118" s="606" t="s">
        <v>481</v>
      </c>
      <c r="DJF118" s="606"/>
      <c r="DJG118" s="606"/>
      <c r="DJH118" s="606"/>
      <c r="DJI118" s="606"/>
      <c r="DJJ118" s="610"/>
      <c r="DJK118" s="606"/>
      <c r="DJL118" s="606"/>
      <c r="DJM118" s="606" t="s">
        <v>481</v>
      </c>
      <c r="DJN118" s="606"/>
      <c r="DJO118" s="606"/>
      <c r="DJP118" s="606"/>
      <c r="DJQ118" s="606"/>
      <c r="DJR118" s="610"/>
      <c r="DJS118" s="606"/>
      <c r="DJT118" s="606"/>
      <c r="DJU118" s="606" t="s">
        <v>481</v>
      </c>
      <c r="DJV118" s="606"/>
      <c r="DJW118" s="606"/>
      <c r="DJX118" s="606"/>
      <c r="DJY118" s="606"/>
      <c r="DJZ118" s="610"/>
      <c r="DKA118" s="606"/>
      <c r="DKB118" s="606"/>
      <c r="DKC118" s="606" t="s">
        <v>481</v>
      </c>
      <c r="DKD118" s="606"/>
      <c r="DKE118" s="606"/>
      <c r="DKF118" s="606"/>
      <c r="DKG118" s="606"/>
      <c r="DKH118" s="610"/>
      <c r="DKI118" s="606"/>
      <c r="DKJ118" s="606"/>
      <c r="DKK118" s="606" t="s">
        <v>481</v>
      </c>
      <c r="DKL118" s="606"/>
      <c r="DKM118" s="606"/>
      <c r="DKN118" s="606"/>
      <c r="DKO118" s="606"/>
      <c r="DKP118" s="610"/>
      <c r="DKQ118" s="606"/>
      <c r="DKR118" s="606"/>
      <c r="DKS118" s="606" t="s">
        <v>481</v>
      </c>
      <c r="DKT118" s="606"/>
      <c r="DKU118" s="606"/>
      <c r="DKV118" s="606"/>
      <c r="DKW118" s="606"/>
      <c r="DKX118" s="610"/>
      <c r="DKY118" s="606"/>
      <c r="DKZ118" s="606"/>
      <c r="DLA118" s="606" t="s">
        <v>481</v>
      </c>
      <c r="DLB118" s="606"/>
      <c r="DLC118" s="606"/>
      <c r="DLD118" s="606"/>
      <c r="DLE118" s="606"/>
      <c r="DLF118" s="610"/>
      <c r="DLG118" s="606"/>
      <c r="DLH118" s="606"/>
      <c r="DLI118" s="606" t="s">
        <v>481</v>
      </c>
      <c r="DLJ118" s="606"/>
      <c r="DLK118" s="606"/>
      <c r="DLL118" s="606"/>
      <c r="DLM118" s="606"/>
      <c r="DLN118" s="610"/>
      <c r="DLO118" s="606"/>
      <c r="DLP118" s="606"/>
      <c r="DLQ118" s="606" t="s">
        <v>481</v>
      </c>
      <c r="DLR118" s="606"/>
      <c r="DLS118" s="606"/>
      <c r="DLT118" s="606"/>
      <c r="DLU118" s="606"/>
      <c r="DLV118" s="610"/>
      <c r="DLW118" s="606"/>
      <c r="DLX118" s="606"/>
      <c r="DLY118" s="606" t="s">
        <v>481</v>
      </c>
      <c r="DLZ118" s="606"/>
      <c r="DMA118" s="606"/>
      <c r="DMB118" s="606"/>
      <c r="DMC118" s="606"/>
      <c r="DMD118" s="610"/>
      <c r="DME118" s="606"/>
      <c r="DMF118" s="606"/>
      <c r="DMG118" s="606" t="s">
        <v>481</v>
      </c>
      <c r="DMH118" s="606"/>
      <c r="DMI118" s="606"/>
      <c r="DMJ118" s="606"/>
      <c r="DMK118" s="606"/>
      <c r="DML118" s="610"/>
      <c r="DMM118" s="606"/>
      <c r="DMN118" s="606"/>
      <c r="DMO118" s="606" t="s">
        <v>481</v>
      </c>
      <c r="DMP118" s="606"/>
      <c r="DMQ118" s="606"/>
      <c r="DMR118" s="606"/>
      <c r="DMS118" s="606"/>
      <c r="DMT118" s="610"/>
      <c r="DMU118" s="606"/>
      <c r="DMV118" s="606"/>
      <c r="DMW118" s="606" t="s">
        <v>481</v>
      </c>
      <c r="DMX118" s="606"/>
      <c r="DMY118" s="606"/>
      <c r="DMZ118" s="606"/>
      <c r="DNA118" s="606"/>
      <c r="DNB118" s="610"/>
      <c r="DNC118" s="606"/>
      <c r="DND118" s="606"/>
      <c r="DNE118" s="606" t="s">
        <v>481</v>
      </c>
      <c r="DNF118" s="606"/>
      <c r="DNG118" s="606"/>
      <c r="DNH118" s="606"/>
      <c r="DNI118" s="606"/>
      <c r="DNJ118" s="610"/>
      <c r="DNK118" s="606"/>
      <c r="DNL118" s="606"/>
      <c r="DNM118" s="606" t="s">
        <v>481</v>
      </c>
      <c r="DNN118" s="606"/>
      <c r="DNO118" s="606"/>
      <c r="DNP118" s="606"/>
      <c r="DNQ118" s="606"/>
      <c r="DNR118" s="610"/>
      <c r="DNS118" s="606"/>
      <c r="DNT118" s="606"/>
      <c r="DNU118" s="606" t="s">
        <v>481</v>
      </c>
      <c r="DNV118" s="606"/>
      <c r="DNW118" s="606"/>
      <c r="DNX118" s="606"/>
      <c r="DNY118" s="606"/>
      <c r="DNZ118" s="610"/>
      <c r="DOA118" s="606"/>
      <c r="DOB118" s="606"/>
      <c r="DOC118" s="606" t="s">
        <v>481</v>
      </c>
      <c r="DOD118" s="606"/>
      <c r="DOE118" s="606"/>
      <c r="DOF118" s="606"/>
      <c r="DOG118" s="606"/>
      <c r="DOH118" s="610"/>
      <c r="DOI118" s="606"/>
      <c r="DOJ118" s="606"/>
      <c r="DOK118" s="606" t="s">
        <v>481</v>
      </c>
      <c r="DOL118" s="606"/>
      <c r="DOM118" s="606"/>
      <c r="DON118" s="606"/>
      <c r="DOO118" s="606"/>
      <c r="DOP118" s="610"/>
      <c r="DOQ118" s="606"/>
      <c r="DOR118" s="606"/>
      <c r="DOS118" s="606" t="s">
        <v>481</v>
      </c>
      <c r="DOT118" s="606"/>
      <c r="DOU118" s="606"/>
      <c r="DOV118" s="606"/>
      <c r="DOW118" s="606"/>
      <c r="DOX118" s="610"/>
      <c r="DOY118" s="606"/>
      <c r="DOZ118" s="606"/>
      <c r="DPA118" s="606" t="s">
        <v>481</v>
      </c>
      <c r="DPB118" s="606"/>
      <c r="DPC118" s="606"/>
      <c r="DPD118" s="606"/>
      <c r="DPE118" s="606"/>
      <c r="DPF118" s="610"/>
      <c r="DPG118" s="606"/>
      <c r="DPH118" s="606"/>
      <c r="DPI118" s="606" t="s">
        <v>481</v>
      </c>
      <c r="DPJ118" s="606"/>
      <c r="DPK118" s="606"/>
      <c r="DPL118" s="606"/>
      <c r="DPM118" s="606"/>
      <c r="DPN118" s="610"/>
      <c r="DPO118" s="606"/>
      <c r="DPP118" s="606"/>
      <c r="DPQ118" s="606" t="s">
        <v>481</v>
      </c>
      <c r="DPR118" s="606"/>
      <c r="DPS118" s="606"/>
      <c r="DPT118" s="606"/>
      <c r="DPU118" s="606"/>
      <c r="DPV118" s="610"/>
      <c r="DPW118" s="606"/>
      <c r="DPX118" s="606"/>
      <c r="DPY118" s="606" t="s">
        <v>481</v>
      </c>
      <c r="DPZ118" s="606"/>
      <c r="DQA118" s="606"/>
      <c r="DQB118" s="606"/>
      <c r="DQC118" s="606"/>
      <c r="DQD118" s="610"/>
      <c r="DQE118" s="606"/>
      <c r="DQF118" s="606"/>
      <c r="DQG118" s="606" t="s">
        <v>481</v>
      </c>
      <c r="DQH118" s="606"/>
      <c r="DQI118" s="606"/>
      <c r="DQJ118" s="606"/>
      <c r="DQK118" s="606"/>
      <c r="DQL118" s="610"/>
      <c r="DQM118" s="606"/>
      <c r="DQN118" s="606"/>
      <c r="DQO118" s="606" t="s">
        <v>481</v>
      </c>
      <c r="DQP118" s="606"/>
      <c r="DQQ118" s="606"/>
      <c r="DQR118" s="606"/>
      <c r="DQS118" s="606"/>
      <c r="DQT118" s="610"/>
      <c r="DQU118" s="606"/>
      <c r="DQV118" s="606"/>
      <c r="DQW118" s="606" t="s">
        <v>481</v>
      </c>
      <c r="DQX118" s="606"/>
      <c r="DQY118" s="606"/>
      <c r="DQZ118" s="606"/>
      <c r="DRA118" s="606"/>
      <c r="DRB118" s="610"/>
      <c r="DRC118" s="606"/>
      <c r="DRD118" s="606"/>
      <c r="DRE118" s="606" t="s">
        <v>481</v>
      </c>
      <c r="DRF118" s="606"/>
      <c r="DRG118" s="606"/>
      <c r="DRH118" s="606"/>
      <c r="DRI118" s="606"/>
      <c r="DRJ118" s="610"/>
      <c r="DRK118" s="606"/>
      <c r="DRL118" s="606"/>
      <c r="DRM118" s="606" t="s">
        <v>481</v>
      </c>
      <c r="DRN118" s="606"/>
      <c r="DRO118" s="606"/>
      <c r="DRP118" s="606"/>
      <c r="DRQ118" s="606"/>
      <c r="DRR118" s="610"/>
      <c r="DRS118" s="606"/>
      <c r="DRT118" s="606"/>
      <c r="DRU118" s="606" t="s">
        <v>481</v>
      </c>
      <c r="DRV118" s="606"/>
      <c r="DRW118" s="606"/>
      <c r="DRX118" s="606"/>
      <c r="DRY118" s="606"/>
      <c r="DRZ118" s="610"/>
      <c r="DSA118" s="606"/>
      <c r="DSB118" s="606"/>
      <c r="DSC118" s="606" t="s">
        <v>481</v>
      </c>
      <c r="DSD118" s="606"/>
      <c r="DSE118" s="606"/>
      <c r="DSF118" s="606"/>
      <c r="DSG118" s="606"/>
      <c r="DSH118" s="610"/>
      <c r="DSI118" s="606"/>
      <c r="DSJ118" s="606"/>
      <c r="DSK118" s="606" t="s">
        <v>481</v>
      </c>
      <c r="DSL118" s="606"/>
      <c r="DSM118" s="606"/>
      <c r="DSN118" s="606"/>
      <c r="DSO118" s="606"/>
      <c r="DSP118" s="610"/>
      <c r="DSQ118" s="606"/>
      <c r="DSR118" s="606"/>
      <c r="DSS118" s="606" t="s">
        <v>481</v>
      </c>
      <c r="DST118" s="606"/>
      <c r="DSU118" s="606"/>
      <c r="DSV118" s="606"/>
      <c r="DSW118" s="606"/>
      <c r="DSX118" s="610"/>
      <c r="DSY118" s="606"/>
      <c r="DSZ118" s="606"/>
      <c r="DTA118" s="606" t="s">
        <v>481</v>
      </c>
      <c r="DTB118" s="606"/>
      <c r="DTC118" s="606"/>
      <c r="DTD118" s="606"/>
      <c r="DTE118" s="606"/>
      <c r="DTF118" s="610"/>
      <c r="DTG118" s="606"/>
      <c r="DTH118" s="606"/>
      <c r="DTI118" s="606" t="s">
        <v>481</v>
      </c>
      <c r="DTJ118" s="606"/>
      <c r="DTK118" s="606"/>
      <c r="DTL118" s="606"/>
      <c r="DTM118" s="606"/>
      <c r="DTN118" s="610"/>
      <c r="DTO118" s="606"/>
      <c r="DTP118" s="606"/>
      <c r="DTQ118" s="606" t="s">
        <v>481</v>
      </c>
      <c r="DTR118" s="606"/>
      <c r="DTS118" s="606"/>
      <c r="DTT118" s="606"/>
      <c r="DTU118" s="606"/>
      <c r="DTV118" s="610"/>
      <c r="DTW118" s="606"/>
      <c r="DTX118" s="606"/>
      <c r="DTY118" s="606" t="s">
        <v>481</v>
      </c>
      <c r="DTZ118" s="606"/>
      <c r="DUA118" s="606"/>
      <c r="DUB118" s="606"/>
      <c r="DUC118" s="606"/>
      <c r="DUD118" s="610"/>
      <c r="DUE118" s="606"/>
      <c r="DUF118" s="606"/>
      <c r="DUG118" s="606" t="s">
        <v>481</v>
      </c>
      <c r="DUH118" s="606"/>
      <c r="DUI118" s="606"/>
      <c r="DUJ118" s="606"/>
      <c r="DUK118" s="606"/>
      <c r="DUL118" s="610"/>
      <c r="DUM118" s="606"/>
      <c r="DUN118" s="606"/>
      <c r="DUO118" s="606" t="s">
        <v>481</v>
      </c>
      <c r="DUP118" s="606"/>
      <c r="DUQ118" s="606"/>
      <c r="DUR118" s="606"/>
      <c r="DUS118" s="606"/>
      <c r="DUT118" s="610"/>
      <c r="DUU118" s="606"/>
      <c r="DUV118" s="606"/>
      <c r="DUW118" s="606" t="s">
        <v>481</v>
      </c>
      <c r="DUX118" s="606"/>
      <c r="DUY118" s="606"/>
      <c r="DUZ118" s="606"/>
      <c r="DVA118" s="606"/>
      <c r="DVB118" s="610"/>
      <c r="DVC118" s="606"/>
      <c r="DVD118" s="606"/>
      <c r="DVE118" s="606" t="s">
        <v>481</v>
      </c>
      <c r="DVF118" s="606"/>
      <c r="DVG118" s="606"/>
      <c r="DVH118" s="606"/>
      <c r="DVI118" s="606"/>
      <c r="DVJ118" s="610"/>
      <c r="DVK118" s="606"/>
      <c r="DVL118" s="606"/>
      <c r="DVM118" s="606" t="s">
        <v>481</v>
      </c>
      <c r="DVN118" s="606"/>
      <c r="DVO118" s="606"/>
      <c r="DVP118" s="606"/>
      <c r="DVQ118" s="606"/>
      <c r="DVR118" s="610"/>
      <c r="DVS118" s="606"/>
      <c r="DVT118" s="606"/>
      <c r="DVU118" s="606" t="s">
        <v>481</v>
      </c>
      <c r="DVV118" s="606"/>
      <c r="DVW118" s="606"/>
      <c r="DVX118" s="606"/>
      <c r="DVY118" s="606"/>
      <c r="DVZ118" s="610"/>
      <c r="DWA118" s="606"/>
      <c r="DWB118" s="606"/>
      <c r="DWC118" s="606" t="s">
        <v>481</v>
      </c>
      <c r="DWD118" s="606"/>
      <c r="DWE118" s="606"/>
      <c r="DWF118" s="606"/>
      <c r="DWG118" s="606"/>
      <c r="DWH118" s="610"/>
      <c r="DWI118" s="606"/>
      <c r="DWJ118" s="606"/>
      <c r="DWK118" s="606" t="s">
        <v>481</v>
      </c>
      <c r="DWL118" s="606"/>
      <c r="DWM118" s="606"/>
      <c r="DWN118" s="606"/>
      <c r="DWO118" s="606"/>
      <c r="DWP118" s="610"/>
      <c r="DWQ118" s="606"/>
      <c r="DWR118" s="606"/>
      <c r="DWS118" s="606" t="s">
        <v>481</v>
      </c>
      <c r="DWT118" s="606"/>
      <c r="DWU118" s="606"/>
      <c r="DWV118" s="606"/>
      <c r="DWW118" s="606"/>
      <c r="DWX118" s="610"/>
      <c r="DWY118" s="606"/>
      <c r="DWZ118" s="606"/>
      <c r="DXA118" s="606" t="s">
        <v>481</v>
      </c>
      <c r="DXB118" s="606"/>
      <c r="DXC118" s="606"/>
      <c r="DXD118" s="606"/>
      <c r="DXE118" s="606"/>
      <c r="DXF118" s="610"/>
      <c r="DXG118" s="606"/>
      <c r="DXH118" s="606"/>
      <c r="DXI118" s="606" t="s">
        <v>481</v>
      </c>
      <c r="DXJ118" s="606"/>
      <c r="DXK118" s="606"/>
      <c r="DXL118" s="606"/>
      <c r="DXM118" s="606"/>
      <c r="DXN118" s="610"/>
      <c r="DXO118" s="606"/>
      <c r="DXP118" s="606"/>
      <c r="DXQ118" s="606" t="s">
        <v>481</v>
      </c>
      <c r="DXR118" s="606"/>
      <c r="DXS118" s="606"/>
      <c r="DXT118" s="606"/>
      <c r="DXU118" s="606"/>
      <c r="DXV118" s="610"/>
      <c r="DXW118" s="606"/>
      <c r="DXX118" s="606"/>
      <c r="DXY118" s="606" t="s">
        <v>481</v>
      </c>
      <c r="DXZ118" s="606"/>
      <c r="DYA118" s="606"/>
      <c r="DYB118" s="606"/>
      <c r="DYC118" s="606"/>
      <c r="DYD118" s="610"/>
      <c r="DYE118" s="606"/>
      <c r="DYF118" s="606"/>
      <c r="DYG118" s="606" t="s">
        <v>481</v>
      </c>
      <c r="DYH118" s="606"/>
      <c r="DYI118" s="606"/>
      <c r="DYJ118" s="606"/>
      <c r="DYK118" s="606"/>
      <c r="DYL118" s="610"/>
      <c r="DYM118" s="606"/>
      <c r="DYN118" s="606"/>
      <c r="DYO118" s="606" t="s">
        <v>481</v>
      </c>
      <c r="DYP118" s="606"/>
      <c r="DYQ118" s="606"/>
      <c r="DYR118" s="606"/>
      <c r="DYS118" s="606"/>
      <c r="DYT118" s="610"/>
      <c r="DYU118" s="606"/>
      <c r="DYV118" s="606"/>
      <c r="DYW118" s="606" t="s">
        <v>481</v>
      </c>
      <c r="DYX118" s="606"/>
      <c r="DYY118" s="606"/>
      <c r="DYZ118" s="606"/>
      <c r="DZA118" s="606"/>
      <c r="DZB118" s="610"/>
      <c r="DZC118" s="606"/>
      <c r="DZD118" s="606"/>
      <c r="DZE118" s="606" t="s">
        <v>481</v>
      </c>
      <c r="DZF118" s="606"/>
      <c r="DZG118" s="606"/>
      <c r="DZH118" s="606"/>
      <c r="DZI118" s="606"/>
      <c r="DZJ118" s="610"/>
      <c r="DZK118" s="606"/>
      <c r="DZL118" s="606"/>
      <c r="DZM118" s="606" t="s">
        <v>481</v>
      </c>
      <c r="DZN118" s="606"/>
      <c r="DZO118" s="606"/>
      <c r="DZP118" s="606"/>
      <c r="DZQ118" s="606"/>
      <c r="DZR118" s="610"/>
      <c r="DZS118" s="606"/>
      <c r="DZT118" s="606"/>
      <c r="DZU118" s="606" t="s">
        <v>481</v>
      </c>
      <c r="DZV118" s="606"/>
      <c r="DZW118" s="606"/>
      <c r="DZX118" s="606"/>
      <c r="DZY118" s="606"/>
      <c r="DZZ118" s="610"/>
      <c r="EAA118" s="606"/>
      <c r="EAB118" s="606"/>
      <c r="EAC118" s="606" t="s">
        <v>481</v>
      </c>
      <c r="EAD118" s="606"/>
      <c r="EAE118" s="606"/>
      <c r="EAF118" s="606"/>
      <c r="EAG118" s="606"/>
      <c r="EAH118" s="610"/>
      <c r="EAI118" s="606"/>
      <c r="EAJ118" s="606"/>
      <c r="EAK118" s="606" t="s">
        <v>481</v>
      </c>
      <c r="EAL118" s="606"/>
      <c r="EAM118" s="606"/>
      <c r="EAN118" s="606"/>
      <c r="EAO118" s="606"/>
      <c r="EAP118" s="610"/>
      <c r="EAQ118" s="606"/>
      <c r="EAR118" s="606"/>
      <c r="EAS118" s="606" t="s">
        <v>481</v>
      </c>
      <c r="EAT118" s="606"/>
      <c r="EAU118" s="606"/>
      <c r="EAV118" s="606"/>
      <c r="EAW118" s="606"/>
      <c r="EAX118" s="610"/>
      <c r="EAY118" s="606"/>
      <c r="EAZ118" s="606"/>
      <c r="EBA118" s="606" t="s">
        <v>481</v>
      </c>
      <c r="EBB118" s="606"/>
      <c r="EBC118" s="606"/>
      <c r="EBD118" s="606"/>
      <c r="EBE118" s="606"/>
      <c r="EBF118" s="610"/>
      <c r="EBG118" s="606"/>
      <c r="EBH118" s="606"/>
      <c r="EBI118" s="606" t="s">
        <v>481</v>
      </c>
      <c r="EBJ118" s="606"/>
      <c r="EBK118" s="606"/>
      <c r="EBL118" s="606"/>
      <c r="EBM118" s="606"/>
      <c r="EBN118" s="610"/>
      <c r="EBO118" s="606"/>
      <c r="EBP118" s="606"/>
      <c r="EBQ118" s="606" t="s">
        <v>481</v>
      </c>
      <c r="EBR118" s="606"/>
      <c r="EBS118" s="606"/>
      <c r="EBT118" s="606"/>
      <c r="EBU118" s="606"/>
      <c r="EBV118" s="610"/>
      <c r="EBW118" s="606"/>
      <c r="EBX118" s="606"/>
      <c r="EBY118" s="606" t="s">
        <v>481</v>
      </c>
      <c r="EBZ118" s="606"/>
      <c r="ECA118" s="606"/>
      <c r="ECB118" s="606"/>
      <c r="ECC118" s="606"/>
      <c r="ECD118" s="610"/>
      <c r="ECE118" s="606"/>
      <c r="ECF118" s="606"/>
      <c r="ECG118" s="606" t="s">
        <v>481</v>
      </c>
      <c r="ECH118" s="606"/>
      <c r="ECI118" s="606"/>
      <c r="ECJ118" s="606"/>
      <c r="ECK118" s="606"/>
      <c r="ECL118" s="610"/>
      <c r="ECM118" s="606"/>
      <c r="ECN118" s="606"/>
      <c r="ECO118" s="606" t="s">
        <v>481</v>
      </c>
      <c r="ECP118" s="606"/>
      <c r="ECQ118" s="606"/>
      <c r="ECR118" s="606"/>
      <c r="ECS118" s="606"/>
      <c r="ECT118" s="610"/>
      <c r="ECU118" s="606"/>
      <c r="ECV118" s="606"/>
      <c r="ECW118" s="606" t="s">
        <v>481</v>
      </c>
      <c r="ECX118" s="606"/>
      <c r="ECY118" s="606"/>
      <c r="ECZ118" s="606"/>
      <c r="EDA118" s="606"/>
      <c r="EDB118" s="610"/>
      <c r="EDC118" s="606"/>
      <c r="EDD118" s="606"/>
      <c r="EDE118" s="606" t="s">
        <v>481</v>
      </c>
      <c r="EDF118" s="606"/>
      <c r="EDG118" s="606"/>
      <c r="EDH118" s="606"/>
      <c r="EDI118" s="606"/>
      <c r="EDJ118" s="610"/>
      <c r="EDK118" s="606"/>
      <c r="EDL118" s="606"/>
      <c r="EDM118" s="606" t="s">
        <v>481</v>
      </c>
      <c r="EDN118" s="606"/>
      <c r="EDO118" s="606"/>
      <c r="EDP118" s="606"/>
      <c r="EDQ118" s="606"/>
      <c r="EDR118" s="610"/>
      <c r="EDS118" s="606"/>
      <c r="EDT118" s="606"/>
      <c r="EDU118" s="606" t="s">
        <v>481</v>
      </c>
      <c r="EDV118" s="606"/>
      <c r="EDW118" s="606"/>
      <c r="EDX118" s="606"/>
      <c r="EDY118" s="606"/>
      <c r="EDZ118" s="610"/>
      <c r="EEA118" s="606"/>
      <c r="EEB118" s="606"/>
      <c r="EEC118" s="606" t="s">
        <v>481</v>
      </c>
      <c r="EED118" s="606"/>
      <c r="EEE118" s="606"/>
      <c r="EEF118" s="606"/>
      <c r="EEG118" s="606"/>
      <c r="EEH118" s="610"/>
      <c r="EEI118" s="606"/>
      <c r="EEJ118" s="606"/>
      <c r="EEK118" s="606" t="s">
        <v>481</v>
      </c>
      <c r="EEL118" s="606"/>
      <c r="EEM118" s="606"/>
      <c r="EEN118" s="606"/>
      <c r="EEO118" s="606"/>
      <c r="EEP118" s="610"/>
      <c r="EEQ118" s="606"/>
      <c r="EER118" s="606"/>
      <c r="EES118" s="606" t="s">
        <v>481</v>
      </c>
      <c r="EET118" s="606"/>
      <c r="EEU118" s="606"/>
      <c r="EEV118" s="606"/>
      <c r="EEW118" s="606"/>
      <c r="EEX118" s="610"/>
      <c r="EEY118" s="606"/>
      <c r="EEZ118" s="606"/>
      <c r="EFA118" s="606" t="s">
        <v>481</v>
      </c>
      <c r="EFB118" s="606"/>
      <c r="EFC118" s="606"/>
      <c r="EFD118" s="606"/>
      <c r="EFE118" s="606"/>
      <c r="EFF118" s="610"/>
      <c r="EFG118" s="606"/>
      <c r="EFH118" s="606"/>
      <c r="EFI118" s="606" t="s">
        <v>481</v>
      </c>
      <c r="EFJ118" s="606"/>
      <c r="EFK118" s="606"/>
      <c r="EFL118" s="606"/>
      <c r="EFM118" s="606"/>
      <c r="EFN118" s="610"/>
      <c r="EFO118" s="606"/>
      <c r="EFP118" s="606"/>
      <c r="EFQ118" s="606" t="s">
        <v>481</v>
      </c>
      <c r="EFR118" s="606"/>
      <c r="EFS118" s="606"/>
      <c r="EFT118" s="606"/>
      <c r="EFU118" s="606"/>
      <c r="EFV118" s="610"/>
      <c r="EFW118" s="606"/>
      <c r="EFX118" s="606"/>
      <c r="EFY118" s="606" t="s">
        <v>481</v>
      </c>
      <c r="EFZ118" s="606"/>
      <c r="EGA118" s="606"/>
      <c r="EGB118" s="606"/>
      <c r="EGC118" s="606"/>
      <c r="EGD118" s="610"/>
      <c r="EGE118" s="606"/>
      <c r="EGF118" s="606"/>
      <c r="EGG118" s="606" t="s">
        <v>481</v>
      </c>
      <c r="EGH118" s="606"/>
      <c r="EGI118" s="606"/>
      <c r="EGJ118" s="606"/>
      <c r="EGK118" s="606"/>
      <c r="EGL118" s="610"/>
      <c r="EGM118" s="606"/>
      <c r="EGN118" s="606"/>
      <c r="EGO118" s="606" t="s">
        <v>481</v>
      </c>
      <c r="EGP118" s="606"/>
      <c r="EGQ118" s="606"/>
      <c r="EGR118" s="606"/>
      <c r="EGS118" s="606"/>
      <c r="EGT118" s="610"/>
      <c r="EGU118" s="606"/>
      <c r="EGV118" s="606"/>
      <c r="EGW118" s="606" t="s">
        <v>481</v>
      </c>
      <c r="EGX118" s="606"/>
      <c r="EGY118" s="606"/>
      <c r="EGZ118" s="606"/>
      <c r="EHA118" s="606"/>
      <c r="EHB118" s="610"/>
      <c r="EHC118" s="606"/>
      <c r="EHD118" s="606"/>
      <c r="EHE118" s="606" t="s">
        <v>481</v>
      </c>
      <c r="EHF118" s="606"/>
      <c r="EHG118" s="606"/>
      <c r="EHH118" s="606"/>
      <c r="EHI118" s="606"/>
      <c r="EHJ118" s="610"/>
      <c r="EHK118" s="606"/>
      <c r="EHL118" s="606"/>
      <c r="EHM118" s="606" t="s">
        <v>481</v>
      </c>
      <c r="EHN118" s="606"/>
      <c r="EHO118" s="606"/>
      <c r="EHP118" s="606"/>
      <c r="EHQ118" s="606"/>
      <c r="EHR118" s="610"/>
      <c r="EHS118" s="606"/>
      <c r="EHT118" s="606"/>
      <c r="EHU118" s="606" t="s">
        <v>481</v>
      </c>
      <c r="EHV118" s="606"/>
      <c r="EHW118" s="606"/>
      <c r="EHX118" s="606"/>
      <c r="EHY118" s="606"/>
      <c r="EHZ118" s="610"/>
      <c r="EIA118" s="606"/>
      <c r="EIB118" s="606"/>
      <c r="EIC118" s="606" t="s">
        <v>481</v>
      </c>
      <c r="EID118" s="606"/>
      <c r="EIE118" s="606"/>
      <c r="EIF118" s="606"/>
      <c r="EIG118" s="606"/>
      <c r="EIH118" s="610"/>
      <c r="EII118" s="606"/>
      <c r="EIJ118" s="606"/>
      <c r="EIK118" s="606" t="s">
        <v>481</v>
      </c>
      <c r="EIL118" s="606"/>
      <c r="EIM118" s="606"/>
      <c r="EIN118" s="606"/>
      <c r="EIO118" s="606"/>
      <c r="EIP118" s="610"/>
      <c r="EIQ118" s="606"/>
      <c r="EIR118" s="606"/>
      <c r="EIS118" s="606" t="s">
        <v>481</v>
      </c>
      <c r="EIT118" s="606"/>
      <c r="EIU118" s="606"/>
      <c r="EIV118" s="606"/>
      <c r="EIW118" s="606"/>
      <c r="EIX118" s="610"/>
      <c r="EIY118" s="606"/>
      <c r="EIZ118" s="606"/>
      <c r="EJA118" s="606" t="s">
        <v>481</v>
      </c>
      <c r="EJB118" s="606"/>
      <c r="EJC118" s="606"/>
      <c r="EJD118" s="606"/>
      <c r="EJE118" s="606"/>
      <c r="EJF118" s="610"/>
      <c r="EJG118" s="606"/>
      <c r="EJH118" s="606"/>
      <c r="EJI118" s="606" t="s">
        <v>481</v>
      </c>
      <c r="EJJ118" s="606"/>
      <c r="EJK118" s="606"/>
      <c r="EJL118" s="606"/>
      <c r="EJM118" s="606"/>
      <c r="EJN118" s="610"/>
      <c r="EJO118" s="606"/>
      <c r="EJP118" s="606"/>
      <c r="EJQ118" s="606" t="s">
        <v>481</v>
      </c>
      <c r="EJR118" s="606"/>
      <c r="EJS118" s="606"/>
      <c r="EJT118" s="606"/>
      <c r="EJU118" s="606"/>
      <c r="EJV118" s="610"/>
      <c r="EJW118" s="606"/>
      <c r="EJX118" s="606"/>
      <c r="EJY118" s="606" t="s">
        <v>481</v>
      </c>
      <c r="EJZ118" s="606"/>
      <c r="EKA118" s="606"/>
      <c r="EKB118" s="606"/>
      <c r="EKC118" s="606"/>
      <c r="EKD118" s="610"/>
      <c r="EKE118" s="606"/>
      <c r="EKF118" s="606"/>
      <c r="EKG118" s="606" t="s">
        <v>481</v>
      </c>
      <c r="EKH118" s="606"/>
      <c r="EKI118" s="606"/>
      <c r="EKJ118" s="606"/>
      <c r="EKK118" s="606"/>
      <c r="EKL118" s="610"/>
      <c r="EKM118" s="606"/>
      <c r="EKN118" s="606"/>
      <c r="EKO118" s="606" t="s">
        <v>481</v>
      </c>
      <c r="EKP118" s="606"/>
      <c r="EKQ118" s="606"/>
      <c r="EKR118" s="606"/>
      <c r="EKS118" s="606"/>
      <c r="EKT118" s="610"/>
      <c r="EKU118" s="606"/>
      <c r="EKV118" s="606"/>
      <c r="EKW118" s="606" t="s">
        <v>481</v>
      </c>
      <c r="EKX118" s="606"/>
      <c r="EKY118" s="606"/>
      <c r="EKZ118" s="606"/>
      <c r="ELA118" s="606"/>
      <c r="ELB118" s="610"/>
      <c r="ELC118" s="606"/>
      <c r="ELD118" s="606"/>
      <c r="ELE118" s="606" t="s">
        <v>481</v>
      </c>
      <c r="ELF118" s="606"/>
      <c r="ELG118" s="606"/>
      <c r="ELH118" s="606"/>
      <c r="ELI118" s="606"/>
      <c r="ELJ118" s="610"/>
      <c r="ELK118" s="606"/>
      <c r="ELL118" s="606"/>
      <c r="ELM118" s="606" t="s">
        <v>481</v>
      </c>
      <c r="ELN118" s="606"/>
      <c r="ELO118" s="606"/>
      <c r="ELP118" s="606"/>
      <c r="ELQ118" s="606"/>
      <c r="ELR118" s="610"/>
      <c r="ELS118" s="606"/>
      <c r="ELT118" s="606"/>
      <c r="ELU118" s="606" t="s">
        <v>481</v>
      </c>
      <c r="ELV118" s="606"/>
      <c r="ELW118" s="606"/>
      <c r="ELX118" s="606"/>
      <c r="ELY118" s="606"/>
      <c r="ELZ118" s="610"/>
      <c r="EMA118" s="606"/>
      <c r="EMB118" s="606"/>
      <c r="EMC118" s="606" t="s">
        <v>481</v>
      </c>
      <c r="EMD118" s="606"/>
      <c r="EME118" s="606"/>
      <c r="EMF118" s="606"/>
      <c r="EMG118" s="606"/>
      <c r="EMH118" s="610"/>
      <c r="EMI118" s="606"/>
      <c r="EMJ118" s="606"/>
      <c r="EMK118" s="606" t="s">
        <v>481</v>
      </c>
      <c r="EML118" s="606"/>
      <c r="EMM118" s="606"/>
      <c r="EMN118" s="606"/>
      <c r="EMO118" s="606"/>
      <c r="EMP118" s="610"/>
      <c r="EMQ118" s="606"/>
      <c r="EMR118" s="606"/>
      <c r="EMS118" s="606" t="s">
        <v>481</v>
      </c>
      <c r="EMT118" s="606"/>
      <c r="EMU118" s="606"/>
      <c r="EMV118" s="606"/>
      <c r="EMW118" s="606"/>
      <c r="EMX118" s="610"/>
      <c r="EMY118" s="606"/>
      <c r="EMZ118" s="606"/>
      <c r="ENA118" s="606" t="s">
        <v>481</v>
      </c>
      <c r="ENB118" s="606"/>
      <c r="ENC118" s="606"/>
      <c r="END118" s="606"/>
      <c r="ENE118" s="606"/>
      <c r="ENF118" s="610"/>
      <c r="ENG118" s="606"/>
      <c r="ENH118" s="606"/>
      <c r="ENI118" s="606" t="s">
        <v>481</v>
      </c>
      <c r="ENJ118" s="606"/>
      <c r="ENK118" s="606"/>
      <c r="ENL118" s="606"/>
      <c r="ENM118" s="606"/>
      <c r="ENN118" s="610"/>
      <c r="ENO118" s="606"/>
      <c r="ENP118" s="606"/>
      <c r="ENQ118" s="606" t="s">
        <v>481</v>
      </c>
      <c r="ENR118" s="606"/>
      <c r="ENS118" s="606"/>
      <c r="ENT118" s="606"/>
      <c r="ENU118" s="606"/>
      <c r="ENV118" s="610"/>
      <c r="ENW118" s="606"/>
      <c r="ENX118" s="606"/>
      <c r="ENY118" s="606" t="s">
        <v>481</v>
      </c>
      <c r="ENZ118" s="606"/>
      <c r="EOA118" s="606"/>
      <c r="EOB118" s="606"/>
      <c r="EOC118" s="606"/>
      <c r="EOD118" s="610"/>
      <c r="EOE118" s="606"/>
      <c r="EOF118" s="606"/>
      <c r="EOG118" s="606" t="s">
        <v>481</v>
      </c>
      <c r="EOH118" s="606"/>
      <c r="EOI118" s="606"/>
      <c r="EOJ118" s="606"/>
      <c r="EOK118" s="606"/>
      <c r="EOL118" s="610"/>
      <c r="EOM118" s="606"/>
      <c r="EON118" s="606"/>
      <c r="EOO118" s="606" t="s">
        <v>481</v>
      </c>
      <c r="EOP118" s="606"/>
      <c r="EOQ118" s="606"/>
      <c r="EOR118" s="606"/>
      <c r="EOS118" s="606"/>
      <c r="EOT118" s="610"/>
      <c r="EOU118" s="606"/>
      <c r="EOV118" s="606"/>
      <c r="EOW118" s="606" t="s">
        <v>481</v>
      </c>
      <c r="EOX118" s="606"/>
      <c r="EOY118" s="606"/>
      <c r="EOZ118" s="606"/>
      <c r="EPA118" s="606"/>
      <c r="EPB118" s="610"/>
      <c r="EPC118" s="606"/>
      <c r="EPD118" s="606"/>
      <c r="EPE118" s="606" t="s">
        <v>481</v>
      </c>
      <c r="EPF118" s="606"/>
      <c r="EPG118" s="606"/>
      <c r="EPH118" s="606"/>
      <c r="EPI118" s="606"/>
      <c r="EPJ118" s="610"/>
      <c r="EPK118" s="606"/>
      <c r="EPL118" s="606"/>
      <c r="EPM118" s="606" t="s">
        <v>481</v>
      </c>
      <c r="EPN118" s="606"/>
      <c r="EPO118" s="606"/>
      <c r="EPP118" s="606"/>
      <c r="EPQ118" s="606"/>
      <c r="EPR118" s="610"/>
      <c r="EPS118" s="606"/>
      <c r="EPT118" s="606"/>
      <c r="EPU118" s="606" t="s">
        <v>481</v>
      </c>
      <c r="EPV118" s="606"/>
      <c r="EPW118" s="606"/>
      <c r="EPX118" s="606"/>
      <c r="EPY118" s="606"/>
      <c r="EPZ118" s="610"/>
      <c r="EQA118" s="606"/>
      <c r="EQB118" s="606"/>
      <c r="EQC118" s="606" t="s">
        <v>481</v>
      </c>
      <c r="EQD118" s="606"/>
      <c r="EQE118" s="606"/>
      <c r="EQF118" s="606"/>
      <c r="EQG118" s="606"/>
      <c r="EQH118" s="610"/>
      <c r="EQI118" s="606"/>
      <c r="EQJ118" s="606"/>
      <c r="EQK118" s="606" t="s">
        <v>481</v>
      </c>
      <c r="EQL118" s="606"/>
      <c r="EQM118" s="606"/>
      <c r="EQN118" s="606"/>
      <c r="EQO118" s="606"/>
      <c r="EQP118" s="610"/>
      <c r="EQQ118" s="606"/>
      <c r="EQR118" s="606"/>
      <c r="EQS118" s="606" t="s">
        <v>481</v>
      </c>
      <c r="EQT118" s="606"/>
      <c r="EQU118" s="606"/>
      <c r="EQV118" s="606"/>
      <c r="EQW118" s="606"/>
      <c r="EQX118" s="610"/>
      <c r="EQY118" s="606"/>
      <c r="EQZ118" s="606"/>
      <c r="ERA118" s="606" t="s">
        <v>481</v>
      </c>
      <c r="ERB118" s="606"/>
      <c r="ERC118" s="606"/>
      <c r="ERD118" s="606"/>
      <c r="ERE118" s="606"/>
      <c r="ERF118" s="610"/>
      <c r="ERG118" s="606"/>
      <c r="ERH118" s="606"/>
      <c r="ERI118" s="606" t="s">
        <v>481</v>
      </c>
      <c r="ERJ118" s="606"/>
      <c r="ERK118" s="606"/>
      <c r="ERL118" s="606"/>
      <c r="ERM118" s="606"/>
      <c r="ERN118" s="610"/>
      <c r="ERO118" s="606"/>
      <c r="ERP118" s="606"/>
      <c r="ERQ118" s="606" t="s">
        <v>481</v>
      </c>
      <c r="ERR118" s="606"/>
      <c r="ERS118" s="606"/>
      <c r="ERT118" s="606"/>
      <c r="ERU118" s="606"/>
      <c r="ERV118" s="610"/>
      <c r="ERW118" s="606"/>
      <c r="ERX118" s="606"/>
      <c r="ERY118" s="606" t="s">
        <v>481</v>
      </c>
      <c r="ERZ118" s="606"/>
      <c r="ESA118" s="606"/>
      <c r="ESB118" s="606"/>
      <c r="ESC118" s="606"/>
      <c r="ESD118" s="610"/>
      <c r="ESE118" s="606"/>
      <c r="ESF118" s="606"/>
      <c r="ESG118" s="606" t="s">
        <v>481</v>
      </c>
      <c r="ESH118" s="606"/>
      <c r="ESI118" s="606"/>
      <c r="ESJ118" s="606"/>
      <c r="ESK118" s="606"/>
      <c r="ESL118" s="610"/>
      <c r="ESM118" s="606"/>
      <c r="ESN118" s="606"/>
      <c r="ESO118" s="606" t="s">
        <v>481</v>
      </c>
      <c r="ESP118" s="606"/>
      <c r="ESQ118" s="606"/>
      <c r="ESR118" s="606"/>
      <c r="ESS118" s="606"/>
      <c r="EST118" s="610"/>
      <c r="ESU118" s="606"/>
      <c r="ESV118" s="606"/>
      <c r="ESW118" s="606" t="s">
        <v>481</v>
      </c>
      <c r="ESX118" s="606"/>
      <c r="ESY118" s="606"/>
      <c r="ESZ118" s="606"/>
      <c r="ETA118" s="606"/>
      <c r="ETB118" s="610"/>
      <c r="ETC118" s="606"/>
      <c r="ETD118" s="606"/>
      <c r="ETE118" s="606" t="s">
        <v>481</v>
      </c>
      <c r="ETF118" s="606"/>
      <c r="ETG118" s="606"/>
      <c r="ETH118" s="606"/>
      <c r="ETI118" s="606"/>
      <c r="ETJ118" s="610"/>
      <c r="ETK118" s="606"/>
      <c r="ETL118" s="606"/>
      <c r="ETM118" s="606" t="s">
        <v>481</v>
      </c>
      <c r="ETN118" s="606"/>
      <c r="ETO118" s="606"/>
      <c r="ETP118" s="606"/>
      <c r="ETQ118" s="606"/>
      <c r="ETR118" s="610"/>
      <c r="ETS118" s="606"/>
      <c r="ETT118" s="606"/>
      <c r="ETU118" s="606" t="s">
        <v>481</v>
      </c>
      <c r="ETV118" s="606"/>
      <c r="ETW118" s="606"/>
      <c r="ETX118" s="606"/>
      <c r="ETY118" s="606"/>
      <c r="ETZ118" s="610"/>
      <c r="EUA118" s="606"/>
      <c r="EUB118" s="606"/>
      <c r="EUC118" s="606" t="s">
        <v>481</v>
      </c>
      <c r="EUD118" s="606"/>
      <c r="EUE118" s="606"/>
      <c r="EUF118" s="606"/>
      <c r="EUG118" s="606"/>
      <c r="EUH118" s="610"/>
      <c r="EUI118" s="606"/>
      <c r="EUJ118" s="606"/>
      <c r="EUK118" s="606" t="s">
        <v>481</v>
      </c>
      <c r="EUL118" s="606"/>
      <c r="EUM118" s="606"/>
      <c r="EUN118" s="606"/>
      <c r="EUO118" s="606"/>
      <c r="EUP118" s="610"/>
      <c r="EUQ118" s="606"/>
      <c r="EUR118" s="606"/>
      <c r="EUS118" s="606" t="s">
        <v>481</v>
      </c>
      <c r="EUT118" s="606"/>
      <c r="EUU118" s="606"/>
      <c r="EUV118" s="606"/>
      <c r="EUW118" s="606"/>
      <c r="EUX118" s="610"/>
      <c r="EUY118" s="606"/>
      <c r="EUZ118" s="606"/>
      <c r="EVA118" s="606" t="s">
        <v>481</v>
      </c>
      <c r="EVB118" s="606"/>
      <c r="EVC118" s="606"/>
      <c r="EVD118" s="606"/>
      <c r="EVE118" s="606"/>
      <c r="EVF118" s="610"/>
      <c r="EVG118" s="606"/>
      <c r="EVH118" s="606"/>
      <c r="EVI118" s="606" t="s">
        <v>481</v>
      </c>
      <c r="EVJ118" s="606"/>
      <c r="EVK118" s="606"/>
      <c r="EVL118" s="606"/>
      <c r="EVM118" s="606"/>
      <c r="EVN118" s="610"/>
      <c r="EVO118" s="606"/>
      <c r="EVP118" s="606"/>
      <c r="EVQ118" s="606" t="s">
        <v>481</v>
      </c>
      <c r="EVR118" s="606"/>
      <c r="EVS118" s="606"/>
      <c r="EVT118" s="606"/>
      <c r="EVU118" s="606"/>
      <c r="EVV118" s="610"/>
      <c r="EVW118" s="606"/>
      <c r="EVX118" s="606"/>
      <c r="EVY118" s="606" t="s">
        <v>481</v>
      </c>
      <c r="EVZ118" s="606"/>
      <c r="EWA118" s="606"/>
      <c r="EWB118" s="606"/>
      <c r="EWC118" s="606"/>
      <c r="EWD118" s="610"/>
      <c r="EWE118" s="606"/>
      <c r="EWF118" s="606"/>
      <c r="EWG118" s="606" t="s">
        <v>481</v>
      </c>
      <c r="EWH118" s="606"/>
      <c r="EWI118" s="606"/>
      <c r="EWJ118" s="606"/>
      <c r="EWK118" s="606"/>
      <c r="EWL118" s="610"/>
      <c r="EWM118" s="606"/>
      <c r="EWN118" s="606"/>
      <c r="EWO118" s="606" t="s">
        <v>481</v>
      </c>
      <c r="EWP118" s="606"/>
      <c r="EWQ118" s="606"/>
      <c r="EWR118" s="606"/>
      <c r="EWS118" s="606"/>
      <c r="EWT118" s="610"/>
      <c r="EWU118" s="606"/>
      <c r="EWV118" s="606"/>
      <c r="EWW118" s="606" t="s">
        <v>481</v>
      </c>
      <c r="EWX118" s="606"/>
      <c r="EWY118" s="606"/>
      <c r="EWZ118" s="606"/>
      <c r="EXA118" s="606"/>
      <c r="EXB118" s="610"/>
      <c r="EXC118" s="606"/>
      <c r="EXD118" s="606"/>
      <c r="EXE118" s="606" t="s">
        <v>481</v>
      </c>
      <c r="EXF118" s="606"/>
      <c r="EXG118" s="606"/>
      <c r="EXH118" s="606"/>
      <c r="EXI118" s="606"/>
      <c r="EXJ118" s="610"/>
      <c r="EXK118" s="606"/>
      <c r="EXL118" s="606"/>
      <c r="EXM118" s="606" t="s">
        <v>481</v>
      </c>
      <c r="EXN118" s="606"/>
      <c r="EXO118" s="606"/>
      <c r="EXP118" s="606"/>
      <c r="EXQ118" s="606"/>
      <c r="EXR118" s="610"/>
      <c r="EXS118" s="606"/>
      <c r="EXT118" s="606"/>
      <c r="EXU118" s="606" t="s">
        <v>481</v>
      </c>
      <c r="EXV118" s="606"/>
      <c r="EXW118" s="606"/>
      <c r="EXX118" s="606"/>
      <c r="EXY118" s="606"/>
      <c r="EXZ118" s="610"/>
      <c r="EYA118" s="606"/>
      <c r="EYB118" s="606"/>
      <c r="EYC118" s="606" t="s">
        <v>481</v>
      </c>
      <c r="EYD118" s="606"/>
      <c r="EYE118" s="606"/>
      <c r="EYF118" s="606"/>
      <c r="EYG118" s="606"/>
      <c r="EYH118" s="610"/>
      <c r="EYI118" s="606"/>
      <c r="EYJ118" s="606"/>
      <c r="EYK118" s="606" t="s">
        <v>481</v>
      </c>
      <c r="EYL118" s="606"/>
      <c r="EYM118" s="606"/>
      <c r="EYN118" s="606"/>
      <c r="EYO118" s="606"/>
      <c r="EYP118" s="610"/>
      <c r="EYQ118" s="606"/>
      <c r="EYR118" s="606"/>
      <c r="EYS118" s="606" t="s">
        <v>481</v>
      </c>
      <c r="EYT118" s="606"/>
      <c r="EYU118" s="606"/>
      <c r="EYV118" s="606"/>
      <c r="EYW118" s="606"/>
      <c r="EYX118" s="610"/>
      <c r="EYY118" s="606"/>
      <c r="EYZ118" s="606"/>
      <c r="EZA118" s="606" t="s">
        <v>481</v>
      </c>
      <c r="EZB118" s="606"/>
      <c r="EZC118" s="606"/>
      <c r="EZD118" s="606"/>
      <c r="EZE118" s="606"/>
      <c r="EZF118" s="610"/>
      <c r="EZG118" s="606"/>
      <c r="EZH118" s="606"/>
      <c r="EZI118" s="606" t="s">
        <v>481</v>
      </c>
      <c r="EZJ118" s="606"/>
      <c r="EZK118" s="606"/>
      <c r="EZL118" s="606"/>
      <c r="EZM118" s="606"/>
      <c r="EZN118" s="610"/>
      <c r="EZO118" s="606"/>
      <c r="EZP118" s="606"/>
      <c r="EZQ118" s="606" t="s">
        <v>481</v>
      </c>
      <c r="EZR118" s="606"/>
      <c r="EZS118" s="606"/>
      <c r="EZT118" s="606"/>
      <c r="EZU118" s="606"/>
      <c r="EZV118" s="610"/>
      <c r="EZW118" s="606"/>
      <c r="EZX118" s="606"/>
      <c r="EZY118" s="606" t="s">
        <v>481</v>
      </c>
      <c r="EZZ118" s="606"/>
      <c r="FAA118" s="606"/>
      <c r="FAB118" s="606"/>
      <c r="FAC118" s="606"/>
      <c r="FAD118" s="610"/>
      <c r="FAE118" s="606"/>
      <c r="FAF118" s="606"/>
      <c r="FAG118" s="606" t="s">
        <v>481</v>
      </c>
      <c r="FAH118" s="606"/>
      <c r="FAI118" s="606"/>
      <c r="FAJ118" s="606"/>
      <c r="FAK118" s="606"/>
      <c r="FAL118" s="610"/>
      <c r="FAM118" s="606"/>
      <c r="FAN118" s="606"/>
      <c r="FAO118" s="606" t="s">
        <v>481</v>
      </c>
      <c r="FAP118" s="606"/>
      <c r="FAQ118" s="606"/>
      <c r="FAR118" s="606"/>
      <c r="FAS118" s="606"/>
      <c r="FAT118" s="610"/>
      <c r="FAU118" s="606"/>
      <c r="FAV118" s="606"/>
      <c r="FAW118" s="606" t="s">
        <v>481</v>
      </c>
      <c r="FAX118" s="606"/>
      <c r="FAY118" s="606"/>
      <c r="FAZ118" s="606"/>
      <c r="FBA118" s="606"/>
      <c r="FBB118" s="610"/>
      <c r="FBC118" s="606"/>
      <c r="FBD118" s="606"/>
      <c r="FBE118" s="606" t="s">
        <v>481</v>
      </c>
      <c r="FBF118" s="606"/>
      <c r="FBG118" s="606"/>
      <c r="FBH118" s="606"/>
      <c r="FBI118" s="606"/>
      <c r="FBJ118" s="610"/>
      <c r="FBK118" s="606"/>
      <c r="FBL118" s="606"/>
      <c r="FBM118" s="606" t="s">
        <v>481</v>
      </c>
      <c r="FBN118" s="606"/>
      <c r="FBO118" s="606"/>
      <c r="FBP118" s="606"/>
      <c r="FBQ118" s="606"/>
      <c r="FBR118" s="610"/>
      <c r="FBS118" s="606"/>
      <c r="FBT118" s="606"/>
      <c r="FBU118" s="606" t="s">
        <v>481</v>
      </c>
      <c r="FBV118" s="606"/>
      <c r="FBW118" s="606"/>
      <c r="FBX118" s="606"/>
      <c r="FBY118" s="606"/>
      <c r="FBZ118" s="610"/>
      <c r="FCA118" s="606"/>
      <c r="FCB118" s="606"/>
      <c r="FCC118" s="606" t="s">
        <v>481</v>
      </c>
      <c r="FCD118" s="606"/>
      <c r="FCE118" s="606"/>
      <c r="FCF118" s="606"/>
      <c r="FCG118" s="606"/>
      <c r="FCH118" s="610"/>
      <c r="FCI118" s="606"/>
      <c r="FCJ118" s="606"/>
      <c r="FCK118" s="606" t="s">
        <v>481</v>
      </c>
      <c r="FCL118" s="606"/>
      <c r="FCM118" s="606"/>
      <c r="FCN118" s="606"/>
      <c r="FCO118" s="606"/>
      <c r="FCP118" s="610"/>
      <c r="FCQ118" s="606"/>
      <c r="FCR118" s="606"/>
      <c r="FCS118" s="606" t="s">
        <v>481</v>
      </c>
      <c r="FCT118" s="606"/>
      <c r="FCU118" s="606"/>
      <c r="FCV118" s="606"/>
      <c r="FCW118" s="606"/>
      <c r="FCX118" s="610"/>
      <c r="FCY118" s="606"/>
      <c r="FCZ118" s="606"/>
      <c r="FDA118" s="606" t="s">
        <v>481</v>
      </c>
      <c r="FDB118" s="606"/>
      <c r="FDC118" s="606"/>
      <c r="FDD118" s="606"/>
      <c r="FDE118" s="606"/>
      <c r="FDF118" s="610"/>
      <c r="FDG118" s="606"/>
      <c r="FDH118" s="606"/>
      <c r="FDI118" s="606" t="s">
        <v>481</v>
      </c>
      <c r="FDJ118" s="606"/>
      <c r="FDK118" s="606"/>
      <c r="FDL118" s="606"/>
      <c r="FDM118" s="606"/>
      <c r="FDN118" s="610"/>
      <c r="FDO118" s="606"/>
      <c r="FDP118" s="606"/>
      <c r="FDQ118" s="606" t="s">
        <v>481</v>
      </c>
      <c r="FDR118" s="606"/>
      <c r="FDS118" s="606"/>
      <c r="FDT118" s="606"/>
      <c r="FDU118" s="606"/>
      <c r="FDV118" s="610"/>
      <c r="FDW118" s="606"/>
      <c r="FDX118" s="606"/>
      <c r="FDY118" s="606" t="s">
        <v>481</v>
      </c>
      <c r="FDZ118" s="606"/>
      <c r="FEA118" s="606"/>
      <c r="FEB118" s="606"/>
      <c r="FEC118" s="606"/>
      <c r="FED118" s="610"/>
      <c r="FEE118" s="606"/>
      <c r="FEF118" s="606"/>
      <c r="FEG118" s="606" t="s">
        <v>481</v>
      </c>
      <c r="FEH118" s="606"/>
      <c r="FEI118" s="606"/>
      <c r="FEJ118" s="606"/>
      <c r="FEK118" s="606"/>
      <c r="FEL118" s="610"/>
      <c r="FEM118" s="606"/>
      <c r="FEN118" s="606"/>
      <c r="FEO118" s="606" t="s">
        <v>481</v>
      </c>
      <c r="FEP118" s="606"/>
      <c r="FEQ118" s="606"/>
      <c r="FER118" s="606"/>
      <c r="FES118" s="606"/>
      <c r="FET118" s="610"/>
      <c r="FEU118" s="606"/>
      <c r="FEV118" s="606"/>
      <c r="FEW118" s="606" t="s">
        <v>481</v>
      </c>
      <c r="FEX118" s="606"/>
      <c r="FEY118" s="606"/>
      <c r="FEZ118" s="606"/>
      <c r="FFA118" s="606"/>
      <c r="FFB118" s="610"/>
      <c r="FFC118" s="606"/>
      <c r="FFD118" s="606"/>
      <c r="FFE118" s="606" t="s">
        <v>481</v>
      </c>
      <c r="FFF118" s="606"/>
      <c r="FFG118" s="606"/>
      <c r="FFH118" s="606"/>
      <c r="FFI118" s="606"/>
      <c r="FFJ118" s="610"/>
      <c r="FFK118" s="606"/>
      <c r="FFL118" s="606"/>
      <c r="FFM118" s="606" t="s">
        <v>481</v>
      </c>
      <c r="FFN118" s="606"/>
      <c r="FFO118" s="606"/>
      <c r="FFP118" s="606"/>
      <c r="FFQ118" s="606"/>
      <c r="FFR118" s="610"/>
      <c r="FFS118" s="606"/>
      <c r="FFT118" s="606"/>
      <c r="FFU118" s="606" t="s">
        <v>481</v>
      </c>
      <c r="FFV118" s="606"/>
      <c r="FFW118" s="606"/>
      <c r="FFX118" s="606"/>
      <c r="FFY118" s="606"/>
      <c r="FFZ118" s="610"/>
      <c r="FGA118" s="606"/>
      <c r="FGB118" s="606"/>
      <c r="FGC118" s="606" t="s">
        <v>481</v>
      </c>
      <c r="FGD118" s="606"/>
      <c r="FGE118" s="606"/>
      <c r="FGF118" s="606"/>
      <c r="FGG118" s="606"/>
      <c r="FGH118" s="610"/>
      <c r="FGI118" s="606"/>
      <c r="FGJ118" s="606"/>
      <c r="FGK118" s="606" t="s">
        <v>481</v>
      </c>
      <c r="FGL118" s="606"/>
      <c r="FGM118" s="606"/>
      <c r="FGN118" s="606"/>
      <c r="FGO118" s="606"/>
      <c r="FGP118" s="610"/>
      <c r="FGQ118" s="606"/>
      <c r="FGR118" s="606"/>
      <c r="FGS118" s="606" t="s">
        <v>481</v>
      </c>
      <c r="FGT118" s="606"/>
      <c r="FGU118" s="606"/>
      <c r="FGV118" s="606"/>
      <c r="FGW118" s="606"/>
      <c r="FGX118" s="610"/>
      <c r="FGY118" s="606"/>
      <c r="FGZ118" s="606"/>
      <c r="FHA118" s="606" t="s">
        <v>481</v>
      </c>
      <c r="FHB118" s="606"/>
      <c r="FHC118" s="606"/>
      <c r="FHD118" s="606"/>
      <c r="FHE118" s="606"/>
      <c r="FHF118" s="610"/>
      <c r="FHG118" s="606"/>
      <c r="FHH118" s="606"/>
      <c r="FHI118" s="606" t="s">
        <v>481</v>
      </c>
      <c r="FHJ118" s="606"/>
      <c r="FHK118" s="606"/>
      <c r="FHL118" s="606"/>
      <c r="FHM118" s="606"/>
      <c r="FHN118" s="610"/>
      <c r="FHO118" s="606"/>
      <c r="FHP118" s="606"/>
      <c r="FHQ118" s="606" t="s">
        <v>481</v>
      </c>
      <c r="FHR118" s="606"/>
      <c r="FHS118" s="606"/>
      <c r="FHT118" s="606"/>
      <c r="FHU118" s="606"/>
      <c r="FHV118" s="610"/>
      <c r="FHW118" s="606"/>
      <c r="FHX118" s="606"/>
      <c r="FHY118" s="606" t="s">
        <v>481</v>
      </c>
      <c r="FHZ118" s="606"/>
      <c r="FIA118" s="606"/>
      <c r="FIB118" s="606"/>
      <c r="FIC118" s="606"/>
      <c r="FID118" s="610"/>
      <c r="FIE118" s="606"/>
      <c r="FIF118" s="606"/>
      <c r="FIG118" s="606" t="s">
        <v>481</v>
      </c>
      <c r="FIH118" s="606"/>
      <c r="FII118" s="606"/>
      <c r="FIJ118" s="606"/>
      <c r="FIK118" s="606"/>
      <c r="FIL118" s="610"/>
      <c r="FIM118" s="606"/>
      <c r="FIN118" s="606"/>
      <c r="FIO118" s="606" t="s">
        <v>481</v>
      </c>
      <c r="FIP118" s="606"/>
      <c r="FIQ118" s="606"/>
      <c r="FIR118" s="606"/>
      <c r="FIS118" s="606"/>
      <c r="FIT118" s="610"/>
      <c r="FIU118" s="606"/>
      <c r="FIV118" s="606"/>
      <c r="FIW118" s="606" t="s">
        <v>481</v>
      </c>
      <c r="FIX118" s="606"/>
      <c r="FIY118" s="606"/>
      <c r="FIZ118" s="606"/>
      <c r="FJA118" s="606"/>
      <c r="FJB118" s="610"/>
      <c r="FJC118" s="606"/>
      <c r="FJD118" s="606"/>
      <c r="FJE118" s="606" t="s">
        <v>481</v>
      </c>
      <c r="FJF118" s="606"/>
      <c r="FJG118" s="606"/>
      <c r="FJH118" s="606"/>
      <c r="FJI118" s="606"/>
      <c r="FJJ118" s="610"/>
      <c r="FJK118" s="606"/>
      <c r="FJL118" s="606"/>
      <c r="FJM118" s="606" t="s">
        <v>481</v>
      </c>
      <c r="FJN118" s="606"/>
      <c r="FJO118" s="606"/>
      <c r="FJP118" s="606"/>
      <c r="FJQ118" s="606"/>
      <c r="FJR118" s="610"/>
      <c r="FJS118" s="606"/>
      <c r="FJT118" s="606"/>
      <c r="FJU118" s="606" t="s">
        <v>481</v>
      </c>
      <c r="FJV118" s="606"/>
      <c r="FJW118" s="606"/>
      <c r="FJX118" s="606"/>
      <c r="FJY118" s="606"/>
      <c r="FJZ118" s="610"/>
      <c r="FKA118" s="606"/>
      <c r="FKB118" s="606"/>
      <c r="FKC118" s="606" t="s">
        <v>481</v>
      </c>
      <c r="FKD118" s="606"/>
      <c r="FKE118" s="606"/>
      <c r="FKF118" s="606"/>
      <c r="FKG118" s="606"/>
      <c r="FKH118" s="610"/>
      <c r="FKI118" s="606"/>
      <c r="FKJ118" s="606"/>
      <c r="FKK118" s="606" t="s">
        <v>481</v>
      </c>
      <c r="FKL118" s="606"/>
      <c r="FKM118" s="606"/>
      <c r="FKN118" s="606"/>
      <c r="FKO118" s="606"/>
      <c r="FKP118" s="610"/>
      <c r="FKQ118" s="606"/>
      <c r="FKR118" s="606"/>
      <c r="FKS118" s="606" t="s">
        <v>481</v>
      </c>
      <c r="FKT118" s="606"/>
      <c r="FKU118" s="606"/>
      <c r="FKV118" s="606"/>
      <c r="FKW118" s="606"/>
      <c r="FKX118" s="610"/>
      <c r="FKY118" s="606"/>
      <c r="FKZ118" s="606"/>
      <c r="FLA118" s="606" t="s">
        <v>481</v>
      </c>
      <c r="FLB118" s="606"/>
      <c r="FLC118" s="606"/>
      <c r="FLD118" s="606"/>
      <c r="FLE118" s="606"/>
      <c r="FLF118" s="610"/>
      <c r="FLG118" s="606"/>
      <c r="FLH118" s="606"/>
      <c r="FLI118" s="606" t="s">
        <v>481</v>
      </c>
      <c r="FLJ118" s="606"/>
      <c r="FLK118" s="606"/>
      <c r="FLL118" s="606"/>
      <c r="FLM118" s="606"/>
      <c r="FLN118" s="610"/>
      <c r="FLO118" s="606"/>
      <c r="FLP118" s="606"/>
      <c r="FLQ118" s="606" t="s">
        <v>481</v>
      </c>
      <c r="FLR118" s="606"/>
      <c r="FLS118" s="606"/>
      <c r="FLT118" s="606"/>
      <c r="FLU118" s="606"/>
      <c r="FLV118" s="610"/>
      <c r="FLW118" s="606"/>
      <c r="FLX118" s="606"/>
      <c r="FLY118" s="606" t="s">
        <v>481</v>
      </c>
      <c r="FLZ118" s="606"/>
      <c r="FMA118" s="606"/>
      <c r="FMB118" s="606"/>
      <c r="FMC118" s="606"/>
      <c r="FMD118" s="610"/>
      <c r="FME118" s="606"/>
      <c r="FMF118" s="606"/>
      <c r="FMG118" s="606" t="s">
        <v>481</v>
      </c>
      <c r="FMH118" s="606"/>
      <c r="FMI118" s="606"/>
      <c r="FMJ118" s="606"/>
      <c r="FMK118" s="606"/>
      <c r="FML118" s="610"/>
      <c r="FMM118" s="606"/>
      <c r="FMN118" s="606"/>
      <c r="FMO118" s="606" t="s">
        <v>481</v>
      </c>
      <c r="FMP118" s="606"/>
      <c r="FMQ118" s="606"/>
      <c r="FMR118" s="606"/>
      <c r="FMS118" s="606"/>
      <c r="FMT118" s="610"/>
      <c r="FMU118" s="606"/>
      <c r="FMV118" s="606"/>
      <c r="FMW118" s="606" t="s">
        <v>481</v>
      </c>
      <c r="FMX118" s="606"/>
      <c r="FMY118" s="606"/>
      <c r="FMZ118" s="606"/>
      <c r="FNA118" s="606"/>
      <c r="FNB118" s="610"/>
      <c r="FNC118" s="606"/>
      <c r="FND118" s="606"/>
      <c r="FNE118" s="606" t="s">
        <v>481</v>
      </c>
      <c r="FNF118" s="606"/>
      <c r="FNG118" s="606"/>
      <c r="FNH118" s="606"/>
      <c r="FNI118" s="606"/>
      <c r="FNJ118" s="610"/>
      <c r="FNK118" s="606"/>
      <c r="FNL118" s="606"/>
      <c r="FNM118" s="606" t="s">
        <v>481</v>
      </c>
      <c r="FNN118" s="606"/>
      <c r="FNO118" s="606"/>
      <c r="FNP118" s="606"/>
      <c r="FNQ118" s="606"/>
      <c r="FNR118" s="610"/>
      <c r="FNS118" s="606"/>
      <c r="FNT118" s="606"/>
      <c r="FNU118" s="606" t="s">
        <v>481</v>
      </c>
      <c r="FNV118" s="606"/>
      <c r="FNW118" s="606"/>
      <c r="FNX118" s="606"/>
      <c r="FNY118" s="606"/>
      <c r="FNZ118" s="610"/>
      <c r="FOA118" s="606"/>
      <c r="FOB118" s="606"/>
      <c r="FOC118" s="606" t="s">
        <v>481</v>
      </c>
      <c r="FOD118" s="606"/>
      <c r="FOE118" s="606"/>
      <c r="FOF118" s="606"/>
      <c r="FOG118" s="606"/>
      <c r="FOH118" s="610"/>
      <c r="FOI118" s="606"/>
      <c r="FOJ118" s="606"/>
      <c r="FOK118" s="606" t="s">
        <v>481</v>
      </c>
      <c r="FOL118" s="606"/>
      <c r="FOM118" s="606"/>
      <c r="FON118" s="606"/>
      <c r="FOO118" s="606"/>
      <c r="FOP118" s="610"/>
      <c r="FOQ118" s="606"/>
      <c r="FOR118" s="606"/>
      <c r="FOS118" s="606" t="s">
        <v>481</v>
      </c>
      <c r="FOT118" s="606"/>
      <c r="FOU118" s="606"/>
      <c r="FOV118" s="606"/>
      <c r="FOW118" s="606"/>
      <c r="FOX118" s="610"/>
      <c r="FOY118" s="606"/>
      <c r="FOZ118" s="606"/>
      <c r="FPA118" s="606" t="s">
        <v>481</v>
      </c>
      <c r="FPB118" s="606"/>
      <c r="FPC118" s="606"/>
      <c r="FPD118" s="606"/>
      <c r="FPE118" s="606"/>
      <c r="FPF118" s="610"/>
      <c r="FPG118" s="606"/>
      <c r="FPH118" s="606"/>
      <c r="FPI118" s="606" t="s">
        <v>481</v>
      </c>
      <c r="FPJ118" s="606"/>
      <c r="FPK118" s="606"/>
      <c r="FPL118" s="606"/>
      <c r="FPM118" s="606"/>
      <c r="FPN118" s="610"/>
      <c r="FPO118" s="606"/>
      <c r="FPP118" s="606"/>
      <c r="FPQ118" s="606" t="s">
        <v>481</v>
      </c>
      <c r="FPR118" s="606"/>
      <c r="FPS118" s="606"/>
      <c r="FPT118" s="606"/>
      <c r="FPU118" s="606"/>
      <c r="FPV118" s="610"/>
      <c r="FPW118" s="606"/>
      <c r="FPX118" s="606"/>
      <c r="FPY118" s="606" t="s">
        <v>481</v>
      </c>
      <c r="FPZ118" s="606"/>
      <c r="FQA118" s="606"/>
      <c r="FQB118" s="606"/>
      <c r="FQC118" s="606"/>
      <c r="FQD118" s="610"/>
      <c r="FQE118" s="606"/>
      <c r="FQF118" s="606"/>
      <c r="FQG118" s="606" t="s">
        <v>481</v>
      </c>
      <c r="FQH118" s="606"/>
      <c r="FQI118" s="606"/>
      <c r="FQJ118" s="606"/>
      <c r="FQK118" s="606"/>
      <c r="FQL118" s="610"/>
      <c r="FQM118" s="606"/>
      <c r="FQN118" s="606"/>
      <c r="FQO118" s="606" t="s">
        <v>481</v>
      </c>
      <c r="FQP118" s="606"/>
      <c r="FQQ118" s="606"/>
      <c r="FQR118" s="606"/>
      <c r="FQS118" s="606"/>
      <c r="FQT118" s="610"/>
      <c r="FQU118" s="606"/>
      <c r="FQV118" s="606"/>
      <c r="FQW118" s="606" t="s">
        <v>481</v>
      </c>
      <c r="FQX118" s="606"/>
      <c r="FQY118" s="606"/>
      <c r="FQZ118" s="606"/>
      <c r="FRA118" s="606"/>
      <c r="FRB118" s="610"/>
      <c r="FRC118" s="606"/>
      <c r="FRD118" s="606"/>
      <c r="FRE118" s="606" t="s">
        <v>481</v>
      </c>
      <c r="FRF118" s="606"/>
      <c r="FRG118" s="606"/>
      <c r="FRH118" s="606"/>
      <c r="FRI118" s="606"/>
      <c r="FRJ118" s="610"/>
      <c r="FRK118" s="606"/>
      <c r="FRL118" s="606"/>
      <c r="FRM118" s="606" t="s">
        <v>481</v>
      </c>
      <c r="FRN118" s="606"/>
      <c r="FRO118" s="606"/>
      <c r="FRP118" s="606"/>
      <c r="FRQ118" s="606"/>
      <c r="FRR118" s="610"/>
      <c r="FRS118" s="606"/>
      <c r="FRT118" s="606"/>
      <c r="FRU118" s="606" t="s">
        <v>481</v>
      </c>
      <c r="FRV118" s="606"/>
      <c r="FRW118" s="606"/>
      <c r="FRX118" s="606"/>
      <c r="FRY118" s="606"/>
      <c r="FRZ118" s="610"/>
      <c r="FSA118" s="606"/>
      <c r="FSB118" s="606"/>
      <c r="FSC118" s="606" t="s">
        <v>481</v>
      </c>
      <c r="FSD118" s="606"/>
      <c r="FSE118" s="606"/>
      <c r="FSF118" s="606"/>
      <c r="FSG118" s="606"/>
      <c r="FSH118" s="610"/>
      <c r="FSI118" s="606"/>
      <c r="FSJ118" s="606"/>
      <c r="FSK118" s="606" t="s">
        <v>481</v>
      </c>
      <c r="FSL118" s="606"/>
      <c r="FSM118" s="606"/>
      <c r="FSN118" s="606"/>
      <c r="FSO118" s="606"/>
      <c r="FSP118" s="610"/>
      <c r="FSQ118" s="606"/>
      <c r="FSR118" s="606"/>
      <c r="FSS118" s="606" t="s">
        <v>481</v>
      </c>
      <c r="FST118" s="606"/>
      <c r="FSU118" s="606"/>
      <c r="FSV118" s="606"/>
      <c r="FSW118" s="606"/>
      <c r="FSX118" s="610"/>
      <c r="FSY118" s="606"/>
      <c r="FSZ118" s="606"/>
      <c r="FTA118" s="606" t="s">
        <v>481</v>
      </c>
      <c r="FTB118" s="606"/>
      <c r="FTC118" s="606"/>
      <c r="FTD118" s="606"/>
      <c r="FTE118" s="606"/>
      <c r="FTF118" s="610"/>
      <c r="FTG118" s="606"/>
      <c r="FTH118" s="606"/>
      <c r="FTI118" s="606" t="s">
        <v>481</v>
      </c>
      <c r="FTJ118" s="606"/>
      <c r="FTK118" s="606"/>
      <c r="FTL118" s="606"/>
      <c r="FTM118" s="606"/>
      <c r="FTN118" s="610"/>
      <c r="FTO118" s="606"/>
      <c r="FTP118" s="606"/>
      <c r="FTQ118" s="606" t="s">
        <v>481</v>
      </c>
      <c r="FTR118" s="606"/>
      <c r="FTS118" s="606"/>
      <c r="FTT118" s="606"/>
      <c r="FTU118" s="606"/>
      <c r="FTV118" s="610"/>
      <c r="FTW118" s="606"/>
      <c r="FTX118" s="606"/>
      <c r="FTY118" s="606" t="s">
        <v>481</v>
      </c>
      <c r="FTZ118" s="606"/>
      <c r="FUA118" s="606"/>
      <c r="FUB118" s="606"/>
      <c r="FUC118" s="606"/>
      <c r="FUD118" s="610"/>
      <c r="FUE118" s="606"/>
      <c r="FUF118" s="606"/>
      <c r="FUG118" s="606" t="s">
        <v>481</v>
      </c>
      <c r="FUH118" s="606"/>
      <c r="FUI118" s="606"/>
      <c r="FUJ118" s="606"/>
      <c r="FUK118" s="606"/>
      <c r="FUL118" s="610"/>
      <c r="FUM118" s="606"/>
      <c r="FUN118" s="606"/>
      <c r="FUO118" s="606" t="s">
        <v>481</v>
      </c>
      <c r="FUP118" s="606"/>
      <c r="FUQ118" s="606"/>
      <c r="FUR118" s="606"/>
      <c r="FUS118" s="606"/>
      <c r="FUT118" s="610"/>
      <c r="FUU118" s="606"/>
      <c r="FUV118" s="606"/>
      <c r="FUW118" s="606" t="s">
        <v>481</v>
      </c>
      <c r="FUX118" s="606"/>
      <c r="FUY118" s="606"/>
      <c r="FUZ118" s="606"/>
      <c r="FVA118" s="606"/>
      <c r="FVB118" s="610"/>
      <c r="FVC118" s="606"/>
      <c r="FVD118" s="606"/>
      <c r="FVE118" s="606" t="s">
        <v>481</v>
      </c>
      <c r="FVF118" s="606"/>
      <c r="FVG118" s="606"/>
      <c r="FVH118" s="606"/>
      <c r="FVI118" s="606"/>
      <c r="FVJ118" s="610"/>
      <c r="FVK118" s="606"/>
      <c r="FVL118" s="606"/>
      <c r="FVM118" s="606" t="s">
        <v>481</v>
      </c>
      <c r="FVN118" s="606"/>
      <c r="FVO118" s="606"/>
      <c r="FVP118" s="606"/>
      <c r="FVQ118" s="606"/>
      <c r="FVR118" s="610"/>
      <c r="FVS118" s="606"/>
      <c r="FVT118" s="606"/>
      <c r="FVU118" s="606" t="s">
        <v>481</v>
      </c>
      <c r="FVV118" s="606"/>
      <c r="FVW118" s="606"/>
      <c r="FVX118" s="606"/>
      <c r="FVY118" s="606"/>
      <c r="FVZ118" s="610"/>
      <c r="FWA118" s="606"/>
      <c r="FWB118" s="606"/>
      <c r="FWC118" s="606" t="s">
        <v>481</v>
      </c>
      <c r="FWD118" s="606"/>
      <c r="FWE118" s="606"/>
      <c r="FWF118" s="606"/>
      <c r="FWG118" s="606"/>
      <c r="FWH118" s="610"/>
      <c r="FWI118" s="606"/>
      <c r="FWJ118" s="606"/>
      <c r="FWK118" s="606" t="s">
        <v>481</v>
      </c>
      <c r="FWL118" s="606"/>
      <c r="FWM118" s="606"/>
      <c r="FWN118" s="606"/>
      <c r="FWO118" s="606"/>
      <c r="FWP118" s="610"/>
      <c r="FWQ118" s="606"/>
      <c r="FWR118" s="606"/>
      <c r="FWS118" s="606" t="s">
        <v>481</v>
      </c>
      <c r="FWT118" s="606"/>
      <c r="FWU118" s="606"/>
      <c r="FWV118" s="606"/>
      <c r="FWW118" s="606"/>
      <c r="FWX118" s="610"/>
      <c r="FWY118" s="606"/>
      <c r="FWZ118" s="606"/>
      <c r="FXA118" s="606" t="s">
        <v>481</v>
      </c>
      <c r="FXB118" s="606"/>
      <c r="FXC118" s="606"/>
      <c r="FXD118" s="606"/>
      <c r="FXE118" s="606"/>
      <c r="FXF118" s="610"/>
      <c r="FXG118" s="606"/>
      <c r="FXH118" s="606"/>
      <c r="FXI118" s="606" t="s">
        <v>481</v>
      </c>
      <c r="FXJ118" s="606"/>
      <c r="FXK118" s="606"/>
      <c r="FXL118" s="606"/>
      <c r="FXM118" s="606"/>
      <c r="FXN118" s="610"/>
      <c r="FXO118" s="606"/>
      <c r="FXP118" s="606"/>
      <c r="FXQ118" s="606" t="s">
        <v>481</v>
      </c>
      <c r="FXR118" s="606"/>
      <c r="FXS118" s="606"/>
      <c r="FXT118" s="606"/>
      <c r="FXU118" s="606"/>
      <c r="FXV118" s="610"/>
      <c r="FXW118" s="606"/>
      <c r="FXX118" s="606"/>
      <c r="FXY118" s="606" t="s">
        <v>481</v>
      </c>
      <c r="FXZ118" s="606"/>
      <c r="FYA118" s="606"/>
      <c r="FYB118" s="606"/>
      <c r="FYC118" s="606"/>
      <c r="FYD118" s="610"/>
      <c r="FYE118" s="606"/>
      <c r="FYF118" s="606"/>
      <c r="FYG118" s="606" t="s">
        <v>481</v>
      </c>
      <c r="FYH118" s="606"/>
      <c r="FYI118" s="606"/>
      <c r="FYJ118" s="606"/>
      <c r="FYK118" s="606"/>
      <c r="FYL118" s="610"/>
      <c r="FYM118" s="606"/>
      <c r="FYN118" s="606"/>
      <c r="FYO118" s="606" t="s">
        <v>481</v>
      </c>
      <c r="FYP118" s="606"/>
      <c r="FYQ118" s="606"/>
      <c r="FYR118" s="606"/>
      <c r="FYS118" s="606"/>
      <c r="FYT118" s="610"/>
      <c r="FYU118" s="606"/>
      <c r="FYV118" s="606"/>
      <c r="FYW118" s="606" t="s">
        <v>481</v>
      </c>
      <c r="FYX118" s="606"/>
      <c r="FYY118" s="606"/>
      <c r="FYZ118" s="606"/>
      <c r="FZA118" s="606"/>
      <c r="FZB118" s="610"/>
      <c r="FZC118" s="606"/>
      <c r="FZD118" s="606"/>
      <c r="FZE118" s="606" t="s">
        <v>481</v>
      </c>
      <c r="FZF118" s="606"/>
      <c r="FZG118" s="606"/>
      <c r="FZH118" s="606"/>
      <c r="FZI118" s="606"/>
      <c r="FZJ118" s="610"/>
      <c r="FZK118" s="606"/>
      <c r="FZL118" s="606"/>
      <c r="FZM118" s="606" t="s">
        <v>481</v>
      </c>
      <c r="FZN118" s="606"/>
      <c r="FZO118" s="606"/>
      <c r="FZP118" s="606"/>
      <c r="FZQ118" s="606"/>
      <c r="FZR118" s="610"/>
      <c r="FZS118" s="606"/>
      <c r="FZT118" s="606"/>
      <c r="FZU118" s="606" t="s">
        <v>481</v>
      </c>
      <c r="FZV118" s="606"/>
      <c r="FZW118" s="606"/>
      <c r="FZX118" s="606"/>
      <c r="FZY118" s="606"/>
      <c r="FZZ118" s="610"/>
      <c r="GAA118" s="606"/>
      <c r="GAB118" s="606"/>
      <c r="GAC118" s="606" t="s">
        <v>481</v>
      </c>
      <c r="GAD118" s="606"/>
      <c r="GAE118" s="606"/>
      <c r="GAF118" s="606"/>
      <c r="GAG118" s="606"/>
      <c r="GAH118" s="610"/>
      <c r="GAI118" s="606"/>
      <c r="GAJ118" s="606"/>
      <c r="GAK118" s="606" t="s">
        <v>481</v>
      </c>
      <c r="GAL118" s="606"/>
      <c r="GAM118" s="606"/>
      <c r="GAN118" s="606"/>
      <c r="GAO118" s="606"/>
      <c r="GAP118" s="610"/>
      <c r="GAQ118" s="606"/>
      <c r="GAR118" s="606"/>
      <c r="GAS118" s="606" t="s">
        <v>481</v>
      </c>
      <c r="GAT118" s="606"/>
      <c r="GAU118" s="606"/>
      <c r="GAV118" s="606"/>
      <c r="GAW118" s="606"/>
      <c r="GAX118" s="610"/>
      <c r="GAY118" s="606"/>
      <c r="GAZ118" s="606"/>
      <c r="GBA118" s="606" t="s">
        <v>481</v>
      </c>
      <c r="GBB118" s="606"/>
      <c r="GBC118" s="606"/>
      <c r="GBD118" s="606"/>
      <c r="GBE118" s="606"/>
      <c r="GBF118" s="610"/>
      <c r="GBG118" s="606"/>
      <c r="GBH118" s="606"/>
      <c r="GBI118" s="606" t="s">
        <v>481</v>
      </c>
      <c r="GBJ118" s="606"/>
      <c r="GBK118" s="606"/>
      <c r="GBL118" s="606"/>
      <c r="GBM118" s="606"/>
      <c r="GBN118" s="610"/>
      <c r="GBO118" s="606"/>
      <c r="GBP118" s="606"/>
      <c r="GBQ118" s="606" t="s">
        <v>481</v>
      </c>
      <c r="GBR118" s="606"/>
      <c r="GBS118" s="606"/>
      <c r="GBT118" s="606"/>
      <c r="GBU118" s="606"/>
      <c r="GBV118" s="610"/>
      <c r="GBW118" s="606"/>
      <c r="GBX118" s="606"/>
      <c r="GBY118" s="606" t="s">
        <v>481</v>
      </c>
      <c r="GBZ118" s="606"/>
      <c r="GCA118" s="606"/>
      <c r="GCB118" s="606"/>
      <c r="GCC118" s="606"/>
      <c r="GCD118" s="610"/>
      <c r="GCE118" s="606"/>
      <c r="GCF118" s="606"/>
      <c r="GCG118" s="606" t="s">
        <v>481</v>
      </c>
      <c r="GCH118" s="606"/>
      <c r="GCI118" s="606"/>
      <c r="GCJ118" s="606"/>
      <c r="GCK118" s="606"/>
      <c r="GCL118" s="610"/>
      <c r="GCM118" s="606"/>
      <c r="GCN118" s="606"/>
      <c r="GCO118" s="606" t="s">
        <v>481</v>
      </c>
      <c r="GCP118" s="606"/>
      <c r="GCQ118" s="606"/>
      <c r="GCR118" s="606"/>
      <c r="GCS118" s="606"/>
      <c r="GCT118" s="610"/>
      <c r="GCU118" s="606"/>
      <c r="GCV118" s="606"/>
      <c r="GCW118" s="606" t="s">
        <v>481</v>
      </c>
      <c r="GCX118" s="606"/>
      <c r="GCY118" s="606"/>
      <c r="GCZ118" s="606"/>
      <c r="GDA118" s="606"/>
      <c r="GDB118" s="610"/>
      <c r="GDC118" s="606"/>
      <c r="GDD118" s="606"/>
      <c r="GDE118" s="606" t="s">
        <v>481</v>
      </c>
      <c r="GDF118" s="606"/>
      <c r="GDG118" s="606"/>
      <c r="GDH118" s="606"/>
      <c r="GDI118" s="606"/>
      <c r="GDJ118" s="610"/>
      <c r="GDK118" s="606"/>
      <c r="GDL118" s="606"/>
      <c r="GDM118" s="606" t="s">
        <v>481</v>
      </c>
      <c r="GDN118" s="606"/>
      <c r="GDO118" s="606"/>
      <c r="GDP118" s="606"/>
      <c r="GDQ118" s="606"/>
      <c r="GDR118" s="610"/>
      <c r="GDS118" s="606"/>
      <c r="GDT118" s="606"/>
      <c r="GDU118" s="606" t="s">
        <v>481</v>
      </c>
      <c r="GDV118" s="606"/>
      <c r="GDW118" s="606"/>
      <c r="GDX118" s="606"/>
      <c r="GDY118" s="606"/>
      <c r="GDZ118" s="610"/>
      <c r="GEA118" s="606"/>
      <c r="GEB118" s="606"/>
      <c r="GEC118" s="606" t="s">
        <v>481</v>
      </c>
      <c r="GED118" s="606"/>
      <c r="GEE118" s="606"/>
      <c r="GEF118" s="606"/>
      <c r="GEG118" s="606"/>
      <c r="GEH118" s="610"/>
      <c r="GEI118" s="606"/>
      <c r="GEJ118" s="606"/>
      <c r="GEK118" s="606" t="s">
        <v>481</v>
      </c>
      <c r="GEL118" s="606"/>
      <c r="GEM118" s="606"/>
      <c r="GEN118" s="606"/>
      <c r="GEO118" s="606"/>
      <c r="GEP118" s="610"/>
      <c r="GEQ118" s="606"/>
      <c r="GER118" s="606"/>
      <c r="GES118" s="606" t="s">
        <v>481</v>
      </c>
      <c r="GET118" s="606"/>
      <c r="GEU118" s="606"/>
      <c r="GEV118" s="606"/>
      <c r="GEW118" s="606"/>
      <c r="GEX118" s="610"/>
      <c r="GEY118" s="606"/>
      <c r="GEZ118" s="606"/>
      <c r="GFA118" s="606" t="s">
        <v>481</v>
      </c>
      <c r="GFB118" s="606"/>
      <c r="GFC118" s="606"/>
      <c r="GFD118" s="606"/>
      <c r="GFE118" s="606"/>
      <c r="GFF118" s="610"/>
      <c r="GFG118" s="606"/>
      <c r="GFH118" s="606"/>
      <c r="GFI118" s="606" t="s">
        <v>481</v>
      </c>
      <c r="GFJ118" s="606"/>
      <c r="GFK118" s="606"/>
      <c r="GFL118" s="606"/>
      <c r="GFM118" s="606"/>
      <c r="GFN118" s="610"/>
      <c r="GFO118" s="606"/>
      <c r="GFP118" s="606"/>
      <c r="GFQ118" s="606" t="s">
        <v>481</v>
      </c>
      <c r="GFR118" s="606"/>
      <c r="GFS118" s="606"/>
      <c r="GFT118" s="606"/>
      <c r="GFU118" s="606"/>
      <c r="GFV118" s="610"/>
      <c r="GFW118" s="606"/>
      <c r="GFX118" s="606"/>
      <c r="GFY118" s="606" t="s">
        <v>481</v>
      </c>
      <c r="GFZ118" s="606"/>
      <c r="GGA118" s="606"/>
      <c r="GGB118" s="606"/>
      <c r="GGC118" s="606"/>
      <c r="GGD118" s="610"/>
      <c r="GGE118" s="606"/>
      <c r="GGF118" s="606"/>
      <c r="GGG118" s="606" t="s">
        <v>481</v>
      </c>
      <c r="GGH118" s="606"/>
      <c r="GGI118" s="606"/>
      <c r="GGJ118" s="606"/>
      <c r="GGK118" s="606"/>
      <c r="GGL118" s="610"/>
      <c r="GGM118" s="606"/>
      <c r="GGN118" s="606"/>
      <c r="GGO118" s="606" t="s">
        <v>481</v>
      </c>
      <c r="GGP118" s="606"/>
      <c r="GGQ118" s="606"/>
      <c r="GGR118" s="606"/>
      <c r="GGS118" s="606"/>
      <c r="GGT118" s="610"/>
      <c r="GGU118" s="606"/>
      <c r="GGV118" s="606"/>
      <c r="GGW118" s="606" t="s">
        <v>481</v>
      </c>
      <c r="GGX118" s="606"/>
      <c r="GGY118" s="606"/>
      <c r="GGZ118" s="606"/>
      <c r="GHA118" s="606"/>
      <c r="GHB118" s="610"/>
      <c r="GHC118" s="606"/>
      <c r="GHD118" s="606"/>
      <c r="GHE118" s="606" t="s">
        <v>481</v>
      </c>
      <c r="GHF118" s="606"/>
      <c r="GHG118" s="606"/>
      <c r="GHH118" s="606"/>
      <c r="GHI118" s="606"/>
      <c r="GHJ118" s="610"/>
      <c r="GHK118" s="606"/>
      <c r="GHL118" s="606"/>
      <c r="GHM118" s="606" t="s">
        <v>481</v>
      </c>
      <c r="GHN118" s="606"/>
      <c r="GHO118" s="606"/>
      <c r="GHP118" s="606"/>
      <c r="GHQ118" s="606"/>
      <c r="GHR118" s="610"/>
      <c r="GHS118" s="606"/>
      <c r="GHT118" s="606"/>
      <c r="GHU118" s="606" t="s">
        <v>481</v>
      </c>
      <c r="GHV118" s="606"/>
      <c r="GHW118" s="606"/>
      <c r="GHX118" s="606"/>
      <c r="GHY118" s="606"/>
      <c r="GHZ118" s="610"/>
      <c r="GIA118" s="606"/>
      <c r="GIB118" s="606"/>
      <c r="GIC118" s="606" t="s">
        <v>481</v>
      </c>
      <c r="GID118" s="606"/>
      <c r="GIE118" s="606"/>
      <c r="GIF118" s="606"/>
      <c r="GIG118" s="606"/>
      <c r="GIH118" s="610"/>
      <c r="GII118" s="606"/>
      <c r="GIJ118" s="606"/>
      <c r="GIK118" s="606" t="s">
        <v>481</v>
      </c>
      <c r="GIL118" s="606"/>
      <c r="GIM118" s="606"/>
      <c r="GIN118" s="606"/>
      <c r="GIO118" s="606"/>
      <c r="GIP118" s="610"/>
      <c r="GIQ118" s="606"/>
      <c r="GIR118" s="606"/>
      <c r="GIS118" s="606" t="s">
        <v>481</v>
      </c>
      <c r="GIT118" s="606"/>
      <c r="GIU118" s="606"/>
      <c r="GIV118" s="606"/>
      <c r="GIW118" s="606"/>
      <c r="GIX118" s="610"/>
      <c r="GIY118" s="606"/>
      <c r="GIZ118" s="606"/>
      <c r="GJA118" s="606" t="s">
        <v>481</v>
      </c>
      <c r="GJB118" s="606"/>
      <c r="GJC118" s="606"/>
      <c r="GJD118" s="606"/>
      <c r="GJE118" s="606"/>
      <c r="GJF118" s="610"/>
      <c r="GJG118" s="606"/>
      <c r="GJH118" s="606"/>
      <c r="GJI118" s="606" t="s">
        <v>481</v>
      </c>
      <c r="GJJ118" s="606"/>
      <c r="GJK118" s="606"/>
      <c r="GJL118" s="606"/>
      <c r="GJM118" s="606"/>
      <c r="GJN118" s="610"/>
      <c r="GJO118" s="606"/>
      <c r="GJP118" s="606"/>
      <c r="GJQ118" s="606" t="s">
        <v>481</v>
      </c>
      <c r="GJR118" s="606"/>
      <c r="GJS118" s="606"/>
      <c r="GJT118" s="606"/>
      <c r="GJU118" s="606"/>
      <c r="GJV118" s="610"/>
      <c r="GJW118" s="606"/>
      <c r="GJX118" s="606"/>
      <c r="GJY118" s="606" t="s">
        <v>481</v>
      </c>
      <c r="GJZ118" s="606"/>
      <c r="GKA118" s="606"/>
      <c r="GKB118" s="606"/>
      <c r="GKC118" s="606"/>
      <c r="GKD118" s="610"/>
      <c r="GKE118" s="606"/>
      <c r="GKF118" s="606"/>
      <c r="GKG118" s="606" t="s">
        <v>481</v>
      </c>
      <c r="GKH118" s="606"/>
      <c r="GKI118" s="606"/>
      <c r="GKJ118" s="606"/>
      <c r="GKK118" s="606"/>
      <c r="GKL118" s="610"/>
      <c r="GKM118" s="606"/>
      <c r="GKN118" s="606"/>
      <c r="GKO118" s="606" t="s">
        <v>481</v>
      </c>
      <c r="GKP118" s="606"/>
      <c r="GKQ118" s="606"/>
      <c r="GKR118" s="606"/>
      <c r="GKS118" s="606"/>
      <c r="GKT118" s="610"/>
      <c r="GKU118" s="606"/>
      <c r="GKV118" s="606"/>
      <c r="GKW118" s="606" t="s">
        <v>481</v>
      </c>
      <c r="GKX118" s="606"/>
      <c r="GKY118" s="606"/>
      <c r="GKZ118" s="606"/>
      <c r="GLA118" s="606"/>
      <c r="GLB118" s="610"/>
      <c r="GLC118" s="606"/>
      <c r="GLD118" s="606"/>
      <c r="GLE118" s="606" t="s">
        <v>481</v>
      </c>
      <c r="GLF118" s="606"/>
      <c r="GLG118" s="606"/>
      <c r="GLH118" s="606"/>
      <c r="GLI118" s="606"/>
      <c r="GLJ118" s="610"/>
      <c r="GLK118" s="606"/>
      <c r="GLL118" s="606"/>
      <c r="GLM118" s="606" t="s">
        <v>481</v>
      </c>
      <c r="GLN118" s="606"/>
      <c r="GLO118" s="606"/>
      <c r="GLP118" s="606"/>
      <c r="GLQ118" s="606"/>
      <c r="GLR118" s="610"/>
      <c r="GLS118" s="606"/>
      <c r="GLT118" s="606"/>
      <c r="GLU118" s="606" t="s">
        <v>481</v>
      </c>
      <c r="GLV118" s="606"/>
      <c r="GLW118" s="606"/>
      <c r="GLX118" s="606"/>
      <c r="GLY118" s="606"/>
      <c r="GLZ118" s="610"/>
      <c r="GMA118" s="606"/>
      <c r="GMB118" s="606"/>
      <c r="GMC118" s="606" t="s">
        <v>481</v>
      </c>
      <c r="GMD118" s="606"/>
      <c r="GME118" s="606"/>
      <c r="GMF118" s="606"/>
      <c r="GMG118" s="606"/>
      <c r="GMH118" s="610"/>
      <c r="GMI118" s="606"/>
      <c r="GMJ118" s="606"/>
      <c r="GMK118" s="606" t="s">
        <v>481</v>
      </c>
      <c r="GML118" s="606"/>
      <c r="GMM118" s="606"/>
      <c r="GMN118" s="606"/>
      <c r="GMO118" s="606"/>
      <c r="GMP118" s="610"/>
      <c r="GMQ118" s="606"/>
      <c r="GMR118" s="606"/>
      <c r="GMS118" s="606" t="s">
        <v>481</v>
      </c>
      <c r="GMT118" s="606"/>
      <c r="GMU118" s="606"/>
      <c r="GMV118" s="606"/>
      <c r="GMW118" s="606"/>
      <c r="GMX118" s="610"/>
      <c r="GMY118" s="606"/>
      <c r="GMZ118" s="606"/>
      <c r="GNA118" s="606" t="s">
        <v>481</v>
      </c>
      <c r="GNB118" s="606"/>
      <c r="GNC118" s="606"/>
      <c r="GND118" s="606"/>
      <c r="GNE118" s="606"/>
      <c r="GNF118" s="610"/>
      <c r="GNG118" s="606"/>
      <c r="GNH118" s="606"/>
      <c r="GNI118" s="606" t="s">
        <v>481</v>
      </c>
      <c r="GNJ118" s="606"/>
      <c r="GNK118" s="606"/>
      <c r="GNL118" s="606"/>
      <c r="GNM118" s="606"/>
      <c r="GNN118" s="610"/>
      <c r="GNO118" s="606"/>
      <c r="GNP118" s="606"/>
      <c r="GNQ118" s="606" t="s">
        <v>481</v>
      </c>
      <c r="GNR118" s="606"/>
      <c r="GNS118" s="606"/>
      <c r="GNT118" s="606"/>
      <c r="GNU118" s="606"/>
      <c r="GNV118" s="610"/>
      <c r="GNW118" s="606"/>
      <c r="GNX118" s="606"/>
      <c r="GNY118" s="606" t="s">
        <v>481</v>
      </c>
      <c r="GNZ118" s="606"/>
      <c r="GOA118" s="606"/>
      <c r="GOB118" s="606"/>
      <c r="GOC118" s="606"/>
      <c r="GOD118" s="610"/>
      <c r="GOE118" s="606"/>
      <c r="GOF118" s="606"/>
      <c r="GOG118" s="606" t="s">
        <v>481</v>
      </c>
      <c r="GOH118" s="606"/>
      <c r="GOI118" s="606"/>
      <c r="GOJ118" s="606"/>
      <c r="GOK118" s="606"/>
      <c r="GOL118" s="610"/>
      <c r="GOM118" s="606"/>
      <c r="GON118" s="606"/>
      <c r="GOO118" s="606" t="s">
        <v>481</v>
      </c>
      <c r="GOP118" s="606"/>
      <c r="GOQ118" s="606"/>
      <c r="GOR118" s="606"/>
      <c r="GOS118" s="606"/>
      <c r="GOT118" s="610"/>
      <c r="GOU118" s="606"/>
      <c r="GOV118" s="606"/>
      <c r="GOW118" s="606" t="s">
        <v>481</v>
      </c>
      <c r="GOX118" s="606"/>
      <c r="GOY118" s="606"/>
      <c r="GOZ118" s="606"/>
      <c r="GPA118" s="606"/>
      <c r="GPB118" s="610"/>
      <c r="GPC118" s="606"/>
      <c r="GPD118" s="606"/>
      <c r="GPE118" s="606" t="s">
        <v>481</v>
      </c>
      <c r="GPF118" s="606"/>
      <c r="GPG118" s="606"/>
      <c r="GPH118" s="606"/>
      <c r="GPI118" s="606"/>
      <c r="GPJ118" s="610"/>
      <c r="GPK118" s="606"/>
      <c r="GPL118" s="606"/>
      <c r="GPM118" s="606" t="s">
        <v>481</v>
      </c>
      <c r="GPN118" s="606"/>
      <c r="GPO118" s="606"/>
      <c r="GPP118" s="606"/>
      <c r="GPQ118" s="606"/>
      <c r="GPR118" s="610"/>
      <c r="GPS118" s="606"/>
      <c r="GPT118" s="606"/>
      <c r="GPU118" s="606" t="s">
        <v>481</v>
      </c>
      <c r="GPV118" s="606"/>
      <c r="GPW118" s="606"/>
      <c r="GPX118" s="606"/>
      <c r="GPY118" s="606"/>
      <c r="GPZ118" s="610"/>
      <c r="GQA118" s="606"/>
      <c r="GQB118" s="606"/>
      <c r="GQC118" s="606" t="s">
        <v>481</v>
      </c>
      <c r="GQD118" s="606"/>
      <c r="GQE118" s="606"/>
      <c r="GQF118" s="606"/>
      <c r="GQG118" s="606"/>
      <c r="GQH118" s="610"/>
      <c r="GQI118" s="606"/>
      <c r="GQJ118" s="606"/>
      <c r="GQK118" s="606" t="s">
        <v>481</v>
      </c>
      <c r="GQL118" s="606"/>
      <c r="GQM118" s="606"/>
      <c r="GQN118" s="606"/>
      <c r="GQO118" s="606"/>
      <c r="GQP118" s="610"/>
      <c r="GQQ118" s="606"/>
      <c r="GQR118" s="606"/>
      <c r="GQS118" s="606" t="s">
        <v>481</v>
      </c>
      <c r="GQT118" s="606"/>
      <c r="GQU118" s="606"/>
      <c r="GQV118" s="606"/>
      <c r="GQW118" s="606"/>
      <c r="GQX118" s="610"/>
      <c r="GQY118" s="606"/>
      <c r="GQZ118" s="606"/>
      <c r="GRA118" s="606" t="s">
        <v>481</v>
      </c>
      <c r="GRB118" s="606"/>
      <c r="GRC118" s="606"/>
      <c r="GRD118" s="606"/>
      <c r="GRE118" s="606"/>
      <c r="GRF118" s="610"/>
      <c r="GRG118" s="606"/>
      <c r="GRH118" s="606"/>
      <c r="GRI118" s="606" t="s">
        <v>481</v>
      </c>
      <c r="GRJ118" s="606"/>
      <c r="GRK118" s="606"/>
      <c r="GRL118" s="606"/>
      <c r="GRM118" s="606"/>
      <c r="GRN118" s="610"/>
      <c r="GRO118" s="606"/>
      <c r="GRP118" s="606"/>
      <c r="GRQ118" s="606" t="s">
        <v>481</v>
      </c>
      <c r="GRR118" s="606"/>
      <c r="GRS118" s="606"/>
      <c r="GRT118" s="606"/>
      <c r="GRU118" s="606"/>
      <c r="GRV118" s="610"/>
      <c r="GRW118" s="606"/>
      <c r="GRX118" s="606"/>
      <c r="GRY118" s="606" t="s">
        <v>481</v>
      </c>
      <c r="GRZ118" s="606"/>
      <c r="GSA118" s="606"/>
      <c r="GSB118" s="606"/>
      <c r="GSC118" s="606"/>
      <c r="GSD118" s="610"/>
      <c r="GSE118" s="606"/>
      <c r="GSF118" s="606"/>
      <c r="GSG118" s="606" t="s">
        <v>481</v>
      </c>
      <c r="GSH118" s="606"/>
      <c r="GSI118" s="606"/>
      <c r="GSJ118" s="606"/>
      <c r="GSK118" s="606"/>
      <c r="GSL118" s="610"/>
      <c r="GSM118" s="606"/>
      <c r="GSN118" s="606"/>
      <c r="GSO118" s="606" t="s">
        <v>481</v>
      </c>
      <c r="GSP118" s="606"/>
      <c r="GSQ118" s="606"/>
      <c r="GSR118" s="606"/>
      <c r="GSS118" s="606"/>
      <c r="GST118" s="610"/>
      <c r="GSU118" s="606"/>
      <c r="GSV118" s="606"/>
      <c r="GSW118" s="606" t="s">
        <v>481</v>
      </c>
      <c r="GSX118" s="606"/>
      <c r="GSY118" s="606"/>
      <c r="GSZ118" s="606"/>
      <c r="GTA118" s="606"/>
      <c r="GTB118" s="610"/>
      <c r="GTC118" s="606"/>
      <c r="GTD118" s="606"/>
      <c r="GTE118" s="606" t="s">
        <v>481</v>
      </c>
      <c r="GTF118" s="606"/>
      <c r="GTG118" s="606"/>
      <c r="GTH118" s="606"/>
      <c r="GTI118" s="606"/>
      <c r="GTJ118" s="610"/>
      <c r="GTK118" s="606"/>
      <c r="GTL118" s="606"/>
      <c r="GTM118" s="606" t="s">
        <v>481</v>
      </c>
      <c r="GTN118" s="606"/>
      <c r="GTO118" s="606"/>
      <c r="GTP118" s="606"/>
      <c r="GTQ118" s="606"/>
      <c r="GTR118" s="610"/>
      <c r="GTS118" s="606"/>
      <c r="GTT118" s="606"/>
      <c r="GTU118" s="606" t="s">
        <v>481</v>
      </c>
      <c r="GTV118" s="606"/>
      <c r="GTW118" s="606"/>
      <c r="GTX118" s="606"/>
      <c r="GTY118" s="606"/>
      <c r="GTZ118" s="610"/>
      <c r="GUA118" s="606"/>
      <c r="GUB118" s="606"/>
      <c r="GUC118" s="606" t="s">
        <v>481</v>
      </c>
      <c r="GUD118" s="606"/>
      <c r="GUE118" s="606"/>
      <c r="GUF118" s="606"/>
      <c r="GUG118" s="606"/>
      <c r="GUH118" s="610"/>
      <c r="GUI118" s="606"/>
      <c r="GUJ118" s="606"/>
      <c r="GUK118" s="606" t="s">
        <v>481</v>
      </c>
      <c r="GUL118" s="606"/>
      <c r="GUM118" s="606"/>
      <c r="GUN118" s="606"/>
      <c r="GUO118" s="606"/>
      <c r="GUP118" s="610"/>
      <c r="GUQ118" s="606"/>
      <c r="GUR118" s="606"/>
      <c r="GUS118" s="606" t="s">
        <v>481</v>
      </c>
      <c r="GUT118" s="606"/>
      <c r="GUU118" s="606"/>
      <c r="GUV118" s="606"/>
      <c r="GUW118" s="606"/>
      <c r="GUX118" s="610"/>
      <c r="GUY118" s="606"/>
      <c r="GUZ118" s="606"/>
      <c r="GVA118" s="606" t="s">
        <v>481</v>
      </c>
      <c r="GVB118" s="606"/>
      <c r="GVC118" s="606"/>
      <c r="GVD118" s="606"/>
      <c r="GVE118" s="606"/>
      <c r="GVF118" s="610"/>
      <c r="GVG118" s="606"/>
      <c r="GVH118" s="606"/>
      <c r="GVI118" s="606" t="s">
        <v>481</v>
      </c>
      <c r="GVJ118" s="606"/>
      <c r="GVK118" s="606"/>
      <c r="GVL118" s="606"/>
      <c r="GVM118" s="606"/>
      <c r="GVN118" s="610"/>
      <c r="GVO118" s="606"/>
      <c r="GVP118" s="606"/>
      <c r="GVQ118" s="606" t="s">
        <v>481</v>
      </c>
      <c r="GVR118" s="606"/>
      <c r="GVS118" s="606"/>
      <c r="GVT118" s="606"/>
      <c r="GVU118" s="606"/>
      <c r="GVV118" s="610"/>
      <c r="GVW118" s="606"/>
      <c r="GVX118" s="606"/>
      <c r="GVY118" s="606" t="s">
        <v>481</v>
      </c>
      <c r="GVZ118" s="606"/>
      <c r="GWA118" s="606"/>
      <c r="GWB118" s="606"/>
      <c r="GWC118" s="606"/>
      <c r="GWD118" s="610"/>
      <c r="GWE118" s="606"/>
      <c r="GWF118" s="606"/>
      <c r="GWG118" s="606" t="s">
        <v>481</v>
      </c>
      <c r="GWH118" s="606"/>
      <c r="GWI118" s="606"/>
      <c r="GWJ118" s="606"/>
      <c r="GWK118" s="606"/>
      <c r="GWL118" s="610"/>
      <c r="GWM118" s="606"/>
      <c r="GWN118" s="606"/>
      <c r="GWO118" s="606" t="s">
        <v>481</v>
      </c>
      <c r="GWP118" s="606"/>
      <c r="GWQ118" s="606"/>
      <c r="GWR118" s="606"/>
      <c r="GWS118" s="606"/>
      <c r="GWT118" s="610"/>
      <c r="GWU118" s="606"/>
      <c r="GWV118" s="606"/>
      <c r="GWW118" s="606" t="s">
        <v>481</v>
      </c>
      <c r="GWX118" s="606"/>
      <c r="GWY118" s="606"/>
      <c r="GWZ118" s="606"/>
      <c r="GXA118" s="606"/>
      <c r="GXB118" s="610"/>
      <c r="GXC118" s="606"/>
      <c r="GXD118" s="606"/>
      <c r="GXE118" s="606" t="s">
        <v>481</v>
      </c>
      <c r="GXF118" s="606"/>
      <c r="GXG118" s="606"/>
      <c r="GXH118" s="606"/>
      <c r="GXI118" s="606"/>
      <c r="GXJ118" s="610"/>
      <c r="GXK118" s="606"/>
      <c r="GXL118" s="606"/>
      <c r="GXM118" s="606" t="s">
        <v>481</v>
      </c>
      <c r="GXN118" s="606"/>
      <c r="GXO118" s="606"/>
      <c r="GXP118" s="606"/>
      <c r="GXQ118" s="606"/>
      <c r="GXR118" s="610"/>
      <c r="GXS118" s="606"/>
      <c r="GXT118" s="606"/>
      <c r="GXU118" s="606" t="s">
        <v>481</v>
      </c>
      <c r="GXV118" s="606"/>
      <c r="GXW118" s="606"/>
      <c r="GXX118" s="606"/>
      <c r="GXY118" s="606"/>
      <c r="GXZ118" s="610"/>
      <c r="GYA118" s="606"/>
      <c r="GYB118" s="606"/>
      <c r="GYC118" s="606" t="s">
        <v>481</v>
      </c>
      <c r="GYD118" s="606"/>
      <c r="GYE118" s="606"/>
      <c r="GYF118" s="606"/>
      <c r="GYG118" s="606"/>
      <c r="GYH118" s="610"/>
      <c r="GYI118" s="606"/>
      <c r="GYJ118" s="606"/>
      <c r="GYK118" s="606" t="s">
        <v>481</v>
      </c>
      <c r="GYL118" s="606"/>
      <c r="GYM118" s="606"/>
      <c r="GYN118" s="606"/>
      <c r="GYO118" s="606"/>
      <c r="GYP118" s="610"/>
      <c r="GYQ118" s="606"/>
      <c r="GYR118" s="606"/>
      <c r="GYS118" s="606" t="s">
        <v>481</v>
      </c>
      <c r="GYT118" s="606"/>
      <c r="GYU118" s="606"/>
      <c r="GYV118" s="606"/>
      <c r="GYW118" s="606"/>
      <c r="GYX118" s="610"/>
      <c r="GYY118" s="606"/>
      <c r="GYZ118" s="606"/>
      <c r="GZA118" s="606" t="s">
        <v>481</v>
      </c>
      <c r="GZB118" s="606"/>
      <c r="GZC118" s="606"/>
      <c r="GZD118" s="606"/>
      <c r="GZE118" s="606"/>
      <c r="GZF118" s="610"/>
      <c r="GZG118" s="606"/>
      <c r="GZH118" s="606"/>
      <c r="GZI118" s="606" t="s">
        <v>481</v>
      </c>
      <c r="GZJ118" s="606"/>
      <c r="GZK118" s="606"/>
      <c r="GZL118" s="606"/>
      <c r="GZM118" s="606"/>
      <c r="GZN118" s="610"/>
      <c r="GZO118" s="606"/>
      <c r="GZP118" s="606"/>
      <c r="GZQ118" s="606" t="s">
        <v>481</v>
      </c>
      <c r="GZR118" s="606"/>
      <c r="GZS118" s="606"/>
      <c r="GZT118" s="606"/>
      <c r="GZU118" s="606"/>
      <c r="GZV118" s="610"/>
      <c r="GZW118" s="606"/>
      <c r="GZX118" s="606"/>
      <c r="GZY118" s="606" t="s">
        <v>481</v>
      </c>
      <c r="GZZ118" s="606"/>
      <c r="HAA118" s="606"/>
      <c r="HAB118" s="606"/>
      <c r="HAC118" s="606"/>
      <c r="HAD118" s="610"/>
      <c r="HAE118" s="606"/>
      <c r="HAF118" s="606"/>
      <c r="HAG118" s="606" t="s">
        <v>481</v>
      </c>
      <c r="HAH118" s="606"/>
      <c r="HAI118" s="606"/>
      <c r="HAJ118" s="606"/>
      <c r="HAK118" s="606"/>
      <c r="HAL118" s="610"/>
      <c r="HAM118" s="606"/>
      <c r="HAN118" s="606"/>
      <c r="HAO118" s="606" t="s">
        <v>481</v>
      </c>
      <c r="HAP118" s="606"/>
      <c r="HAQ118" s="606"/>
      <c r="HAR118" s="606"/>
      <c r="HAS118" s="606"/>
      <c r="HAT118" s="610"/>
      <c r="HAU118" s="606"/>
      <c r="HAV118" s="606"/>
      <c r="HAW118" s="606" t="s">
        <v>481</v>
      </c>
      <c r="HAX118" s="606"/>
      <c r="HAY118" s="606"/>
      <c r="HAZ118" s="606"/>
      <c r="HBA118" s="606"/>
      <c r="HBB118" s="610"/>
      <c r="HBC118" s="606"/>
      <c r="HBD118" s="606"/>
      <c r="HBE118" s="606" t="s">
        <v>481</v>
      </c>
      <c r="HBF118" s="606"/>
      <c r="HBG118" s="606"/>
      <c r="HBH118" s="606"/>
      <c r="HBI118" s="606"/>
      <c r="HBJ118" s="610"/>
      <c r="HBK118" s="606"/>
      <c r="HBL118" s="606"/>
      <c r="HBM118" s="606" t="s">
        <v>481</v>
      </c>
      <c r="HBN118" s="606"/>
      <c r="HBO118" s="606"/>
      <c r="HBP118" s="606"/>
      <c r="HBQ118" s="606"/>
      <c r="HBR118" s="610"/>
      <c r="HBS118" s="606"/>
      <c r="HBT118" s="606"/>
      <c r="HBU118" s="606" t="s">
        <v>481</v>
      </c>
      <c r="HBV118" s="606"/>
      <c r="HBW118" s="606"/>
      <c r="HBX118" s="606"/>
      <c r="HBY118" s="606"/>
      <c r="HBZ118" s="610"/>
      <c r="HCA118" s="606"/>
      <c r="HCB118" s="606"/>
      <c r="HCC118" s="606" t="s">
        <v>481</v>
      </c>
      <c r="HCD118" s="606"/>
      <c r="HCE118" s="606"/>
      <c r="HCF118" s="606"/>
      <c r="HCG118" s="606"/>
      <c r="HCH118" s="610"/>
      <c r="HCI118" s="606"/>
      <c r="HCJ118" s="606"/>
      <c r="HCK118" s="606" t="s">
        <v>481</v>
      </c>
      <c r="HCL118" s="606"/>
      <c r="HCM118" s="606"/>
      <c r="HCN118" s="606"/>
      <c r="HCO118" s="606"/>
      <c r="HCP118" s="610"/>
      <c r="HCQ118" s="606"/>
      <c r="HCR118" s="606"/>
      <c r="HCS118" s="606" t="s">
        <v>481</v>
      </c>
      <c r="HCT118" s="606"/>
      <c r="HCU118" s="606"/>
      <c r="HCV118" s="606"/>
      <c r="HCW118" s="606"/>
      <c r="HCX118" s="610"/>
      <c r="HCY118" s="606"/>
      <c r="HCZ118" s="606"/>
      <c r="HDA118" s="606" t="s">
        <v>481</v>
      </c>
      <c r="HDB118" s="606"/>
      <c r="HDC118" s="606"/>
      <c r="HDD118" s="606"/>
      <c r="HDE118" s="606"/>
      <c r="HDF118" s="610"/>
      <c r="HDG118" s="606"/>
      <c r="HDH118" s="606"/>
      <c r="HDI118" s="606" t="s">
        <v>481</v>
      </c>
      <c r="HDJ118" s="606"/>
      <c r="HDK118" s="606"/>
      <c r="HDL118" s="606"/>
      <c r="HDM118" s="606"/>
      <c r="HDN118" s="610"/>
      <c r="HDO118" s="606"/>
      <c r="HDP118" s="606"/>
      <c r="HDQ118" s="606" t="s">
        <v>481</v>
      </c>
      <c r="HDR118" s="606"/>
      <c r="HDS118" s="606"/>
      <c r="HDT118" s="606"/>
      <c r="HDU118" s="606"/>
      <c r="HDV118" s="610"/>
      <c r="HDW118" s="606"/>
      <c r="HDX118" s="606"/>
      <c r="HDY118" s="606" t="s">
        <v>481</v>
      </c>
      <c r="HDZ118" s="606"/>
      <c r="HEA118" s="606"/>
      <c r="HEB118" s="606"/>
      <c r="HEC118" s="606"/>
      <c r="HED118" s="610"/>
      <c r="HEE118" s="606"/>
      <c r="HEF118" s="606"/>
      <c r="HEG118" s="606" t="s">
        <v>481</v>
      </c>
      <c r="HEH118" s="606"/>
      <c r="HEI118" s="606"/>
      <c r="HEJ118" s="606"/>
      <c r="HEK118" s="606"/>
      <c r="HEL118" s="610"/>
      <c r="HEM118" s="606"/>
      <c r="HEN118" s="606"/>
      <c r="HEO118" s="606" t="s">
        <v>481</v>
      </c>
      <c r="HEP118" s="606"/>
      <c r="HEQ118" s="606"/>
      <c r="HER118" s="606"/>
      <c r="HES118" s="606"/>
      <c r="HET118" s="610"/>
      <c r="HEU118" s="606"/>
      <c r="HEV118" s="606"/>
      <c r="HEW118" s="606" t="s">
        <v>481</v>
      </c>
      <c r="HEX118" s="606"/>
      <c r="HEY118" s="606"/>
      <c r="HEZ118" s="606"/>
      <c r="HFA118" s="606"/>
      <c r="HFB118" s="610"/>
      <c r="HFC118" s="606"/>
      <c r="HFD118" s="606"/>
      <c r="HFE118" s="606" t="s">
        <v>481</v>
      </c>
      <c r="HFF118" s="606"/>
      <c r="HFG118" s="606"/>
      <c r="HFH118" s="606"/>
      <c r="HFI118" s="606"/>
      <c r="HFJ118" s="610"/>
      <c r="HFK118" s="606"/>
      <c r="HFL118" s="606"/>
      <c r="HFM118" s="606" t="s">
        <v>481</v>
      </c>
      <c r="HFN118" s="606"/>
      <c r="HFO118" s="606"/>
      <c r="HFP118" s="606"/>
      <c r="HFQ118" s="606"/>
      <c r="HFR118" s="610"/>
      <c r="HFS118" s="606"/>
      <c r="HFT118" s="606"/>
      <c r="HFU118" s="606" t="s">
        <v>481</v>
      </c>
      <c r="HFV118" s="606"/>
      <c r="HFW118" s="606"/>
      <c r="HFX118" s="606"/>
      <c r="HFY118" s="606"/>
      <c r="HFZ118" s="610"/>
      <c r="HGA118" s="606"/>
      <c r="HGB118" s="606"/>
      <c r="HGC118" s="606" t="s">
        <v>481</v>
      </c>
      <c r="HGD118" s="606"/>
      <c r="HGE118" s="606"/>
      <c r="HGF118" s="606"/>
      <c r="HGG118" s="606"/>
      <c r="HGH118" s="610"/>
      <c r="HGI118" s="606"/>
      <c r="HGJ118" s="606"/>
      <c r="HGK118" s="606" t="s">
        <v>481</v>
      </c>
      <c r="HGL118" s="606"/>
      <c r="HGM118" s="606"/>
      <c r="HGN118" s="606"/>
      <c r="HGO118" s="606"/>
      <c r="HGP118" s="610"/>
      <c r="HGQ118" s="606"/>
      <c r="HGR118" s="606"/>
      <c r="HGS118" s="606" t="s">
        <v>481</v>
      </c>
      <c r="HGT118" s="606"/>
      <c r="HGU118" s="606"/>
      <c r="HGV118" s="606"/>
      <c r="HGW118" s="606"/>
      <c r="HGX118" s="610"/>
      <c r="HGY118" s="606"/>
      <c r="HGZ118" s="606"/>
      <c r="HHA118" s="606" t="s">
        <v>481</v>
      </c>
      <c r="HHB118" s="606"/>
      <c r="HHC118" s="606"/>
      <c r="HHD118" s="606"/>
      <c r="HHE118" s="606"/>
      <c r="HHF118" s="610"/>
      <c r="HHG118" s="606"/>
      <c r="HHH118" s="606"/>
      <c r="HHI118" s="606" t="s">
        <v>481</v>
      </c>
      <c r="HHJ118" s="606"/>
      <c r="HHK118" s="606"/>
      <c r="HHL118" s="606"/>
      <c r="HHM118" s="606"/>
      <c r="HHN118" s="610"/>
      <c r="HHO118" s="606"/>
      <c r="HHP118" s="606"/>
      <c r="HHQ118" s="606" t="s">
        <v>481</v>
      </c>
      <c r="HHR118" s="606"/>
      <c r="HHS118" s="606"/>
      <c r="HHT118" s="606"/>
      <c r="HHU118" s="606"/>
      <c r="HHV118" s="610"/>
      <c r="HHW118" s="606"/>
      <c r="HHX118" s="606"/>
      <c r="HHY118" s="606" t="s">
        <v>481</v>
      </c>
      <c r="HHZ118" s="606"/>
      <c r="HIA118" s="606"/>
      <c r="HIB118" s="606"/>
      <c r="HIC118" s="606"/>
      <c r="HID118" s="610"/>
      <c r="HIE118" s="606"/>
      <c r="HIF118" s="606"/>
      <c r="HIG118" s="606" t="s">
        <v>481</v>
      </c>
      <c r="HIH118" s="606"/>
      <c r="HII118" s="606"/>
      <c r="HIJ118" s="606"/>
      <c r="HIK118" s="606"/>
      <c r="HIL118" s="610"/>
      <c r="HIM118" s="606"/>
      <c r="HIN118" s="606"/>
      <c r="HIO118" s="606" t="s">
        <v>481</v>
      </c>
      <c r="HIP118" s="606"/>
      <c r="HIQ118" s="606"/>
      <c r="HIR118" s="606"/>
      <c r="HIS118" s="606"/>
      <c r="HIT118" s="610"/>
      <c r="HIU118" s="606"/>
      <c r="HIV118" s="606"/>
      <c r="HIW118" s="606" t="s">
        <v>481</v>
      </c>
      <c r="HIX118" s="606"/>
      <c r="HIY118" s="606"/>
      <c r="HIZ118" s="606"/>
      <c r="HJA118" s="606"/>
      <c r="HJB118" s="610"/>
      <c r="HJC118" s="606"/>
      <c r="HJD118" s="606"/>
      <c r="HJE118" s="606" t="s">
        <v>481</v>
      </c>
      <c r="HJF118" s="606"/>
      <c r="HJG118" s="606"/>
      <c r="HJH118" s="606"/>
      <c r="HJI118" s="606"/>
      <c r="HJJ118" s="610"/>
      <c r="HJK118" s="606"/>
      <c r="HJL118" s="606"/>
      <c r="HJM118" s="606" t="s">
        <v>481</v>
      </c>
      <c r="HJN118" s="606"/>
      <c r="HJO118" s="606"/>
      <c r="HJP118" s="606"/>
      <c r="HJQ118" s="606"/>
      <c r="HJR118" s="610"/>
      <c r="HJS118" s="606"/>
      <c r="HJT118" s="606"/>
      <c r="HJU118" s="606" t="s">
        <v>481</v>
      </c>
      <c r="HJV118" s="606"/>
      <c r="HJW118" s="606"/>
      <c r="HJX118" s="606"/>
      <c r="HJY118" s="606"/>
      <c r="HJZ118" s="610"/>
      <c r="HKA118" s="606"/>
      <c r="HKB118" s="606"/>
      <c r="HKC118" s="606" t="s">
        <v>481</v>
      </c>
      <c r="HKD118" s="606"/>
      <c r="HKE118" s="606"/>
      <c r="HKF118" s="606"/>
      <c r="HKG118" s="606"/>
      <c r="HKH118" s="610"/>
      <c r="HKI118" s="606"/>
      <c r="HKJ118" s="606"/>
      <c r="HKK118" s="606" t="s">
        <v>481</v>
      </c>
      <c r="HKL118" s="606"/>
      <c r="HKM118" s="606"/>
      <c r="HKN118" s="606"/>
      <c r="HKO118" s="606"/>
      <c r="HKP118" s="610"/>
      <c r="HKQ118" s="606"/>
      <c r="HKR118" s="606"/>
      <c r="HKS118" s="606" t="s">
        <v>481</v>
      </c>
      <c r="HKT118" s="606"/>
      <c r="HKU118" s="606"/>
      <c r="HKV118" s="606"/>
      <c r="HKW118" s="606"/>
      <c r="HKX118" s="610"/>
      <c r="HKY118" s="606"/>
      <c r="HKZ118" s="606"/>
      <c r="HLA118" s="606" t="s">
        <v>481</v>
      </c>
      <c r="HLB118" s="606"/>
      <c r="HLC118" s="606"/>
      <c r="HLD118" s="606"/>
      <c r="HLE118" s="606"/>
      <c r="HLF118" s="610"/>
      <c r="HLG118" s="606"/>
      <c r="HLH118" s="606"/>
      <c r="HLI118" s="606" t="s">
        <v>481</v>
      </c>
      <c r="HLJ118" s="606"/>
      <c r="HLK118" s="606"/>
      <c r="HLL118" s="606"/>
      <c r="HLM118" s="606"/>
      <c r="HLN118" s="610"/>
      <c r="HLO118" s="606"/>
      <c r="HLP118" s="606"/>
      <c r="HLQ118" s="606" t="s">
        <v>481</v>
      </c>
      <c r="HLR118" s="606"/>
      <c r="HLS118" s="606"/>
      <c r="HLT118" s="606"/>
      <c r="HLU118" s="606"/>
      <c r="HLV118" s="610"/>
      <c r="HLW118" s="606"/>
      <c r="HLX118" s="606"/>
      <c r="HLY118" s="606" t="s">
        <v>481</v>
      </c>
      <c r="HLZ118" s="606"/>
      <c r="HMA118" s="606"/>
      <c r="HMB118" s="606"/>
      <c r="HMC118" s="606"/>
      <c r="HMD118" s="610"/>
      <c r="HME118" s="606"/>
      <c r="HMF118" s="606"/>
      <c r="HMG118" s="606" t="s">
        <v>481</v>
      </c>
      <c r="HMH118" s="606"/>
      <c r="HMI118" s="606"/>
      <c r="HMJ118" s="606"/>
      <c r="HMK118" s="606"/>
      <c r="HML118" s="610"/>
      <c r="HMM118" s="606"/>
      <c r="HMN118" s="606"/>
      <c r="HMO118" s="606" t="s">
        <v>481</v>
      </c>
      <c r="HMP118" s="606"/>
      <c r="HMQ118" s="606"/>
      <c r="HMR118" s="606"/>
      <c r="HMS118" s="606"/>
      <c r="HMT118" s="610"/>
      <c r="HMU118" s="606"/>
      <c r="HMV118" s="606"/>
      <c r="HMW118" s="606" t="s">
        <v>481</v>
      </c>
      <c r="HMX118" s="606"/>
      <c r="HMY118" s="606"/>
      <c r="HMZ118" s="606"/>
      <c r="HNA118" s="606"/>
      <c r="HNB118" s="610"/>
      <c r="HNC118" s="606"/>
      <c r="HND118" s="606"/>
      <c r="HNE118" s="606" t="s">
        <v>481</v>
      </c>
      <c r="HNF118" s="606"/>
      <c r="HNG118" s="606"/>
      <c r="HNH118" s="606"/>
      <c r="HNI118" s="606"/>
      <c r="HNJ118" s="610"/>
      <c r="HNK118" s="606"/>
      <c r="HNL118" s="606"/>
      <c r="HNM118" s="606" t="s">
        <v>481</v>
      </c>
      <c r="HNN118" s="606"/>
      <c r="HNO118" s="606"/>
      <c r="HNP118" s="606"/>
      <c r="HNQ118" s="606"/>
      <c r="HNR118" s="610"/>
      <c r="HNS118" s="606"/>
      <c r="HNT118" s="606"/>
      <c r="HNU118" s="606" t="s">
        <v>481</v>
      </c>
      <c r="HNV118" s="606"/>
      <c r="HNW118" s="606"/>
      <c r="HNX118" s="606"/>
      <c r="HNY118" s="606"/>
      <c r="HNZ118" s="610"/>
      <c r="HOA118" s="606"/>
      <c r="HOB118" s="606"/>
      <c r="HOC118" s="606" t="s">
        <v>481</v>
      </c>
      <c r="HOD118" s="606"/>
      <c r="HOE118" s="606"/>
      <c r="HOF118" s="606"/>
      <c r="HOG118" s="606"/>
      <c r="HOH118" s="610"/>
      <c r="HOI118" s="606"/>
      <c r="HOJ118" s="606"/>
      <c r="HOK118" s="606" t="s">
        <v>481</v>
      </c>
      <c r="HOL118" s="606"/>
      <c r="HOM118" s="606"/>
      <c r="HON118" s="606"/>
      <c r="HOO118" s="606"/>
      <c r="HOP118" s="610"/>
      <c r="HOQ118" s="606"/>
      <c r="HOR118" s="606"/>
      <c r="HOS118" s="606" t="s">
        <v>481</v>
      </c>
      <c r="HOT118" s="606"/>
      <c r="HOU118" s="606"/>
      <c r="HOV118" s="606"/>
      <c r="HOW118" s="606"/>
      <c r="HOX118" s="610"/>
      <c r="HOY118" s="606"/>
      <c r="HOZ118" s="606"/>
      <c r="HPA118" s="606" t="s">
        <v>481</v>
      </c>
      <c r="HPB118" s="606"/>
      <c r="HPC118" s="606"/>
      <c r="HPD118" s="606"/>
      <c r="HPE118" s="606"/>
      <c r="HPF118" s="610"/>
      <c r="HPG118" s="606"/>
      <c r="HPH118" s="606"/>
      <c r="HPI118" s="606" t="s">
        <v>481</v>
      </c>
      <c r="HPJ118" s="606"/>
      <c r="HPK118" s="606"/>
      <c r="HPL118" s="606"/>
      <c r="HPM118" s="606"/>
      <c r="HPN118" s="610"/>
      <c r="HPO118" s="606"/>
      <c r="HPP118" s="606"/>
      <c r="HPQ118" s="606" t="s">
        <v>481</v>
      </c>
      <c r="HPR118" s="606"/>
      <c r="HPS118" s="606"/>
      <c r="HPT118" s="606"/>
      <c r="HPU118" s="606"/>
      <c r="HPV118" s="610"/>
      <c r="HPW118" s="606"/>
      <c r="HPX118" s="606"/>
      <c r="HPY118" s="606" t="s">
        <v>481</v>
      </c>
      <c r="HPZ118" s="606"/>
      <c r="HQA118" s="606"/>
      <c r="HQB118" s="606"/>
      <c r="HQC118" s="606"/>
      <c r="HQD118" s="610"/>
      <c r="HQE118" s="606"/>
      <c r="HQF118" s="606"/>
      <c r="HQG118" s="606" t="s">
        <v>481</v>
      </c>
      <c r="HQH118" s="606"/>
      <c r="HQI118" s="606"/>
      <c r="HQJ118" s="606"/>
      <c r="HQK118" s="606"/>
      <c r="HQL118" s="610"/>
      <c r="HQM118" s="606"/>
      <c r="HQN118" s="606"/>
      <c r="HQO118" s="606" t="s">
        <v>481</v>
      </c>
      <c r="HQP118" s="606"/>
      <c r="HQQ118" s="606"/>
      <c r="HQR118" s="606"/>
      <c r="HQS118" s="606"/>
      <c r="HQT118" s="610"/>
      <c r="HQU118" s="606"/>
      <c r="HQV118" s="606"/>
      <c r="HQW118" s="606" t="s">
        <v>481</v>
      </c>
      <c r="HQX118" s="606"/>
      <c r="HQY118" s="606"/>
      <c r="HQZ118" s="606"/>
      <c r="HRA118" s="606"/>
      <c r="HRB118" s="610"/>
      <c r="HRC118" s="606"/>
      <c r="HRD118" s="606"/>
      <c r="HRE118" s="606" t="s">
        <v>481</v>
      </c>
      <c r="HRF118" s="606"/>
      <c r="HRG118" s="606"/>
      <c r="HRH118" s="606"/>
      <c r="HRI118" s="606"/>
      <c r="HRJ118" s="610"/>
      <c r="HRK118" s="606"/>
      <c r="HRL118" s="606"/>
      <c r="HRM118" s="606" t="s">
        <v>481</v>
      </c>
      <c r="HRN118" s="606"/>
      <c r="HRO118" s="606"/>
      <c r="HRP118" s="606"/>
      <c r="HRQ118" s="606"/>
      <c r="HRR118" s="610"/>
      <c r="HRS118" s="606"/>
      <c r="HRT118" s="606"/>
      <c r="HRU118" s="606" t="s">
        <v>481</v>
      </c>
      <c r="HRV118" s="606"/>
      <c r="HRW118" s="606"/>
      <c r="HRX118" s="606"/>
      <c r="HRY118" s="606"/>
      <c r="HRZ118" s="610"/>
      <c r="HSA118" s="606"/>
      <c r="HSB118" s="606"/>
      <c r="HSC118" s="606" t="s">
        <v>481</v>
      </c>
      <c r="HSD118" s="606"/>
      <c r="HSE118" s="606"/>
      <c r="HSF118" s="606"/>
      <c r="HSG118" s="606"/>
      <c r="HSH118" s="610"/>
      <c r="HSI118" s="606"/>
      <c r="HSJ118" s="606"/>
      <c r="HSK118" s="606" t="s">
        <v>481</v>
      </c>
      <c r="HSL118" s="606"/>
      <c r="HSM118" s="606"/>
      <c r="HSN118" s="606"/>
      <c r="HSO118" s="606"/>
      <c r="HSP118" s="610"/>
      <c r="HSQ118" s="606"/>
      <c r="HSR118" s="606"/>
      <c r="HSS118" s="606" t="s">
        <v>481</v>
      </c>
      <c r="HST118" s="606"/>
      <c r="HSU118" s="606"/>
      <c r="HSV118" s="606"/>
      <c r="HSW118" s="606"/>
      <c r="HSX118" s="610"/>
      <c r="HSY118" s="606"/>
      <c r="HSZ118" s="606"/>
      <c r="HTA118" s="606" t="s">
        <v>481</v>
      </c>
      <c r="HTB118" s="606"/>
      <c r="HTC118" s="606"/>
      <c r="HTD118" s="606"/>
      <c r="HTE118" s="606"/>
      <c r="HTF118" s="610"/>
      <c r="HTG118" s="606"/>
      <c r="HTH118" s="606"/>
      <c r="HTI118" s="606" t="s">
        <v>481</v>
      </c>
      <c r="HTJ118" s="606"/>
      <c r="HTK118" s="606"/>
      <c r="HTL118" s="606"/>
      <c r="HTM118" s="606"/>
      <c r="HTN118" s="610"/>
      <c r="HTO118" s="606"/>
      <c r="HTP118" s="606"/>
      <c r="HTQ118" s="606" t="s">
        <v>481</v>
      </c>
      <c r="HTR118" s="606"/>
      <c r="HTS118" s="606"/>
      <c r="HTT118" s="606"/>
      <c r="HTU118" s="606"/>
      <c r="HTV118" s="610"/>
      <c r="HTW118" s="606"/>
      <c r="HTX118" s="606"/>
      <c r="HTY118" s="606" t="s">
        <v>481</v>
      </c>
      <c r="HTZ118" s="606"/>
      <c r="HUA118" s="606"/>
      <c r="HUB118" s="606"/>
      <c r="HUC118" s="606"/>
      <c r="HUD118" s="610"/>
      <c r="HUE118" s="606"/>
      <c r="HUF118" s="606"/>
      <c r="HUG118" s="606" t="s">
        <v>481</v>
      </c>
      <c r="HUH118" s="606"/>
      <c r="HUI118" s="606"/>
      <c r="HUJ118" s="606"/>
      <c r="HUK118" s="606"/>
      <c r="HUL118" s="610"/>
      <c r="HUM118" s="606"/>
      <c r="HUN118" s="606"/>
      <c r="HUO118" s="606" t="s">
        <v>481</v>
      </c>
      <c r="HUP118" s="606"/>
      <c r="HUQ118" s="606"/>
      <c r="HUR118" s="606"/>
      <c r="HUS118" s="606"/>
      <c r="HUT118" s="610"/>
      <c r="HUU118" s="606"/>
      <c r="HUV118" s="606"/>
      <c r="HUW118" s="606" t="s">
        <v>481</v>
      </c>
      <c r="HUX118" s="606"/>
      <c r="HUY118" s="606"/>
      <c r="HUZ118" s="606"/>
      <c r="HVA118" s="606"/>
      <c r="HVB118" s="610"/>
      <c r="HVC118" s="606"/>
      <c r="HVD118" s="606"/>
      <c r="HVE118" s="606" t="s">
        <v>481</v>
      </c>
      <c r="HVF118" s="606"/>
      <c r="HVG118" s="606"/>
      <c r="HVH118" s="606"/>
      <c r="HVI118" s="606"/>
      <c r="HVJ118" s="610"/>
      <c r="HVK118" s="606"/>
      <c r="HVL118" s="606"/>
      <c r="HVM118" s="606" t="s">
        <v>481</v>
      </c>
      <c r="HVN118" s="606"/>
      <c r="HVO118" s="606"/>
      <c r="HVP118" s="606"/>
      <c r="HVQ118" s="606"/>
      <c r="HVR118" s="610"/>
      <c r="HVS118" s="606"/>
      <c r="HVT118" s="606"/>
      <c r="HVU118" s="606" t="s">
        <v>481</v>
      </c>
      <c r="HVV118" s="606"/>
      <c r="HVW118" s="606"/>
      <c r="HVX118" s="606"/>
      <c r="HVY118" s="606"/>
      <c r="HVZ118" s="610"/>
      <c r="HWA118" s="606"/>
      <c r="HWB118" s="606"/>
      <c r="HWC118" s="606" t="s">
        <v>481</v>
      </c>
      <c r="HWD118" s="606"/>
      <c r="HWE118" s="606"/>
      <c r="HWF118" s="606"/>
      <c r="HWG118" s="606"/>
      <c r="HWH118" s="610"/>
      <c r="HWI118" s="606"/>
      <c r="HWJ118" s="606"/>
      <c r="HWK118" s="606" t="s">
        <v>481</v>
      </c>
      <c r="HWL118" s="606"/>
      <c r="HWM118" s="606"/>
      <c r="HWN118" s="606"/>
      <c r="HWO118" s="606"/>
      <c r="HWP118" s="610"/>
      <c r="HWQ118" s="606"/>
      <c r="HWR118" s="606"/>
      <c r="HWS118" s="606" t="s">
        <v>481</v>
      </c>
      <c r="HWT118" s="606"/>
      <c r="HWU118" s="606"/>
      <c r="HWV118" s="606"/>
      <c r="HWW118" s="606"/>
      <c r="HWX118" s="610"/>
      <c r="HWY118" s="606"/>
      <c r="HWZ118" s="606"/>
      <c r="HXA118" s="606" t="s">
        <v>481</v>
      </c>
      <c r="HXB118" s="606"/>
      <c r="HXC118" s="606"/>
      <c r="HXD118" s="606"/>
      <c r="HXE118" s="606"/>
      <c r="HXF118" s="610"/>
      <c r="HXG118" s="606"/>
      <c r="HXH118" s="606"/>
      <c r="HXI118" s="606" t="s">
        <v>481</v>
      </c>
      <c r="HXJ118" s="606"/>
      <c r="HXK118" s="606"/>
      <c r="HXL118" s="606"/>
      <c r="HXM118" s="606"/>
      <c r="HXN118" s="610"/>
      <c r="HXO118" s="606"/>
      <c r="HXP118" s="606"/>
      <c r="HXQ118" s="606" t="s">
        <v>481</v>
      </c>
      <c r="HXR118" s="606"/>
      <c r="HXS118" s="606"/>
      <c r="HXT118" s="606"/>
      <c r="HXU118" s="606"/>
      <c r="HXV118" s="610"/>
      <c r="HXW118" s="606"/>
      <c r="HXX118" s="606"/>
      <c r="HXY118" s="606" t="s">
        <v>481</v>
      </c>
      <c r="HXZ118" s="606"/>
      <c r="HYA118" s="606"/>
      <c r="HYB118" s="606"/>
      <c r="HYC118" s="606"/>
      <c r="HYD118" s="610"/>
      <c r="HYE118" s="606"/>
      <c r="HYF118" s="606"/>
      <c r="HYG118" s="606" t="s">
        <v>481</v>
      </c>
      <c r="HYH118" s="606"/>
      <c r="HYI118" s="606"/>
      <c r="HYJ118" s="606"/>
      <c r="HYK118" s="606"/>
      <c r="HYL118" s="610"/>
      <c r="HYM118" s="606"/>
      <c r="HYN118" s="606"/>
      <c r="HYO118" s="606" t="s">
        <v>481</v>
      </c>
      <c r="HYP118" s="606"/>
      <c r="HYQ118" s="606"/>
      <c r="HYR118" s="606"/>
      <c r="HYS118" s="606"/>
      <c r="HYT118" s="610"/>
      <c r="HYU118" s="606"/>
      <c r="HYV118" s="606"/>
      <c r="HYW118" s="606" t="s">
        <v>481</v>
      </c>
      <c r="HYX118" s="606"/>
      <c r="HYY118" s="606"/>
      <c r="HYZ118" s="606"/>
      <c r="HZA118" s="606"/>
      <c r="HZB118" s="610"/>
      <c r="HZC118" s="606"/>
      <c r="HZD118" s="606"/>
      <c r="HZE118" s="606" t="s">
        <v>481</v>
      </c>
      <c r="HZF118" s="606"/>
      <c r="HZG118" s="606"/>
      <c r="HZH118" s="606"/>
      <c r="HZI118" s="606"/>
      <c r="HZJ118" s="610"/>
      <c r="HZK118" s="606"/>
      <c r="HZL118" s="606"/>
      <c r="HZM118" s="606" t="s">
        <v>481</v>
      </c>
      <c r="HZN118" s="606"/>
      <c r="HZO118" s="606"/>
      <c r="HZP118" s="606"/>
      <c r="HZQ118" s="606"/>
      <c r="HZR118" s="610"/>
      <c r="HZS118" s="606"/>
      <c r="HZT118" s="606"/>
      <c r="HZU118" s="606" t="s">
        <v>481</v>
      </c>
      <c r="HZV118" s="606"/>
      <c r="HZW118" s="606"/>
      <c r="HZX118" s="606"/>
      <c r="HZY118" s="606"/>
      <c r="HZZ118" s="610"/>
      <c r="IAA118" s="606"/>
      <c r="IAB118" s="606"/>
      <c r="IAC118" s="606" t="s">
        <v>481</v>
      </c>
      <c r="IAD118" s="606"/>
      <c r="IAE118" s="606"/>
      <c r="IAF118" s="606"/>
      <c r="IAG118" s="606"/>
      <c r="IAH118" s="610"/>
      <c r="IAI118" s="606"/>
      <c r="IAJ118" s="606"/>
      <c r="IAK118" s="606" t="s">
        <v>481</v>
      </c>
      <c r="IAL118" s="606"/>
      <c r="IAM118" s="606"/>
      <c r="IAN118" s="606"/>
      <c r="IAO118" s="606"/>
      <c r="IAP118" s="610"/>
      <c r="IAQ118" s="606"/>
      <c r="IAR118" s="606"/>
      <c r="IAS118" s="606" t="s">
        <v>481</v>
      </c>
      <c r="IAT118" s="606"/>
      <c r="IAU118" s="606"/>
      <c r="IAV118" s="606"/>
      <c r="IAW118" s="606"/>
      <c r="IAX118" s="610"/>
      <c r="IAY118" s="606"/>
      <c r="IAZ118" s="606"/>
      <c r="IBA118" s="606" t="s">
        <v>481</v>
      </c>
      <c r="IBB118" s="606"/>
      <c r="IBC118" s="606"/>
      <c r="IBD118" s="606"/>
      <c r="IBE118" s="606"/>
      <c r="IBF118" s="610"/>
      <c r="IBG118" s="606"/>
      <c r="IBH118" s="606"/>
      <c r="IBI118" s="606" t="s">
        <v>481</v>
      </c>
      <c r="IBJ118" s="606"/>
      <c r="IBK118" s="606"/>
      <c r="IBL118" s="606"/>
      <c r="IBM118" s="606"/>
      <c r="IBN118" s="610"/>
      <c r="IBO118" s="606"/>
      <c r="IBP118" s="606"/>
      <c r="IBQ118" s="606" t="s">
        <v>481</v>
      </c>
      <c r="IBR118" s="606"/>
      <c r="IBS118" s="606"/>
      <c r="IBT118" s="606"/>
      <c r="IBU118" s="606"/>
      <c r="IBV118" s="610"/>
      <c r="IBW118" s="606"/>
      <c r="IBX118" s="606"/>
      <c r="IBY118" s="606" t="s">
        <v>481</v>
      </c>
      <c r="IBZ118" s="606"/>
      <c r="ICA118" s="606"/>
      <c r="ICB118" s="606"/>
      <c r="ICC118" s="606"/>
      <c r="ICD118" s="610"/>
      <c r="ICE118" s="606"/>
      <c r="ICF118" s="606"/>
      <c r="ICG118" s="606" t="s">
        <v>481</v>
      </c>
      <c r="ICH118" s="606"/>
      <c r="ICI118" s="606"/>
      <c r="ICJ118" s="606"/>
      <c r="ICK118" s="606"/>
      <c r="ICL118" s="610"/>
      <c r="ICM118" s="606"/>
      <c r="ICN118" s="606"/>
      <c r="ICO118" s="606" t="s">
        <v>481</v>
      </c>
      <c r="ICP118" s="606"/>
      <c r="ICQ118" s="606"/>
      <c r="ICR118" s="606"/>
      <c r="ICS118" s="606"/>
      <c r="ICT118" s="610"/>
      <c r="ICU118" s="606"/>
      <c r="ICV118" s="606"/>
      <c r="ICW118" s="606" t="s">
        <v>481</v>
      </c>
      <c r="ICX118" s="606"/>
      <c r="ICY118" s="606"/>
      <c r="ICZ118" s="606"/>
      <c r="IDA118" s="606"/>
      <c r="IDB118" s="610"/>
      <c r="IDC118" s="606"/>
      <c r="IDD118" s="606"/>
      <c r="IDE118" s="606" t="s">
        <v>481</v>
      </c>
      <c r="IDF118" s="606"/>
      <c r="IDG118" s="606"/>
      <c r="IDH118" s="606"/>
      <c r="IDI118" s="606"/>
      <c r="IDJ118" s="610"/>
      <c r="IDK118" s="606"/>
      <c r="IDL118" s="606"/>
      <c r="IDM118" s="606" t="s">
        <v>481</v>
      </c>
      <c r="IDN118" s="606"/>
      <c r="IDO118" s="606"/>
      <c r="IDP118" s="606"/>
      <c r="IDQ118" s="606"/>
      <c r="IDR118" s="610"/>
      <c r="IDS118" s="606"/>
      <c r="IDT118" s="606"/>
      <c r="IDU118" s="606" t="s">
        <v>481</v>
      </c>
      <c r="IDV118" s="606"/>
      <c r="IDW118" s="606"/>
      <c r="IDX118" s="606"/>
      <c r="IDY118" s="606"/>
      <c r="IDZ118" s="610"/>
      <c r="IEA118" s="606"/>
      <c r="IEB118" s="606"/>
      <c r="IEC118" s="606" t="s">
        <v>481</v>
      </c>
      <c r="IED118" s="606"/>
      <c r="IEE118" s="606"/>
      <c r="IEF118" s="606"/>
      <c r="IEG118" s="606"/>
      <c r="IEH118" s="610"/>
      <c r="IEI118" s="606"/>
      <c r="IEJ118" s="606"/>
      <c r="IEK118" s="606" t="s">
        <v>481</v>
      </c>
      <c r="IEL118" s="606"/>
      <c r="IEM118" s="606"/>
      <c r="IEN118" s="606"/>
      <c r="IEO118" s="606"/>
      <c r="IEP118" s="610"/>
      <c r="IEQ118" s="606"/>
      <c r="IER118" s="606"/>
      <c r="IES118" s="606" t="s">
        <v>481</v>
      </c>
      <c r="IET118" s="606"/>
      <c r="IEU118" s="606"/>
      <c r="IEV118" s="606"/>
      <c r="IEW118" s="606"/>
      <c r="IEX118" s="610"/>
      <c r="IEY118" s="606"/>
      <c r="IEZ118" s="606"/>
      <c r="IFA118" s="606" t="s">
        <v>481</v>
      </c>
      <c r="IFB118" s="606"/>
      <c r="IFC118" s="606"/>
      <c r="IFD118" s="606"/>
      <c r="IFE118" s="606"/>
      <c r="IFF118" s="610"/>
      <c r="IFG118" s="606"/>
      <c r="IFH118" s="606"/>
      <c r="IFI118" s="606" t="s">
        <v>481</v>
      </c>
      <c r="IFJ118" s="606"/>
      <c r="IFK118" s="606"/>
      <c r="IFL118" s="606"/>
      <c r="IFM118" s="606"/>
      <c r="IFN118" s="610"/>
      <c r="IFO118" s="606"/>
      <c r="IFP118" s="606"/>
      <c r="IFQ118" s="606" t="s">
        <v>481</v>
      </c>
      <c r="IFR118" s="606"/>
      <c r="IFS118" s="606"/>
      <c r="IFT118" s="606"/>
      <c r="IFU118" s="606"/>
      <c r="IFV118" s="610"/>
      <c r="IFW118" s="606"/>
      <c r="IFX118" s="606"/>
      <c r="IFY118" s="606" t="s">
        <v>481</v>
      </c>
      <c r="IFZ118" s="606"/>
      <c r="IGA118" s="606"/>
      <c r="IGB118" s="606"/>
      <c r="IGC118" s="606"/>
      <c r="IGD118" s="610"/>
      <c r="IGE118" s="606"/>
      <c r="IGF118" s="606"/>
      <c r="IGG118" s="606" t="s">
        <v>481</v>
      </c>
      <c r="IGH118" s="606"/>
      <c r="IGI118" s="606"/>
      <c r="IGJ118" s="606"/>
      <c r="IGK118" s="606"/>
      <c r="IGL118" s="610"/>
      <c r="IGM118" s="606"/>
      <c r="IGN118" s="606"/>
      <c r="IGO118" s="606" t="s">
        <v>481</v>
      </c>
      <c r="IGP118" s="606"/>
      <c r="IGQ118" s="606"/>
      <c r="IGR118" s="606"/>
      <c r="IGS118" s="606"/>
      <c r="IGT118" s="610"/>
      <c r="IGU118" s="606"/>
      <c r="IGV118" s="606"/>
      <c r="IGW118" s="606" t="s">
        <v>481</v>
      </c>
      <c r="IGX118" s="606"/>
      <c r="IGY118" s="606"/>
      <c r="IGZ118" s="606"/>
      <c r="IHA118" s="606"/>
      <c r="IHB118" s="610"/>
      <c r="IHC118" s="606"/>
      <c r="IHD118" s="606"/>
      <c r="IHE118" s="606" t="s">
        <v>481</v>
      </c>
      <c r="IHF118" s="606"/>
      <c r="IHG118" s="606"/>
      <c r="IHH118" s="606"/>
      <c r="IHI118" s="606"/>
      <c r="IHJ118" s="610"/>
      <c r="IHK118" s="606"/>
      <c r="IHL118" s="606"/>
      <c r="IHM118" s="606" t="s">
        <v>481</v>
      </c>
      <c r="IHN118" s="606"/>
      <c r="IHO118" s="606"/>
      <c r="IHP118" s="606"/>
      <c r="IHQ118" s="606"/>
      <c r="IHR118" s="610"/>
      <c r="IHS118" s="606"/>
      <c r="IHT118" s="606"/>
      <c r="IHU118" s="606" t="s">
        <v>481</v>
      </c>
      <c r="IHV118" s="606"/>
      <c r="IHW118" s="606"/>
      <c r="IHX118" s="606"/>
      <c r="IHY118" s="606"/>
      <c r="IHZ118" s="610"/>
      <c r="IIA118" s="606"/>
      <c r="IIB118" s="606"/>
      <c r="IIC118" s="606" t="s">
        <v>481</v>
      </c>
      <c r="IID118" s="606"/>
      <c r="IIE118" s="606"/>
      <c r="IIF118" s="606"/>
      <c r="IIG118" s="606"/>
      <c r="IIH118" s="610"/>
      <c r="III118" s="606"/>
      <c r="IIJ118" s="606"/>
      <c r="IIK118" s="606" t="s">
        <v>481</v>
      </c>
      <c r="IIL118" s="606"/>
      <c r="IIM118" s="606"/>
      <c r="IIN118" s="606"/>
      <c r="IIO118" s="606"/>
      <c r="IIP118" s="610"/>
      <c r="IIQ118" s="606"/>
      <c r="IIR118" s="606"/>
      <c r="IIS118" s="606" t="s">
        <v>481</v>
      </c>
      <c r="IIT118" s="606"/>
      <c r="IIU118" s="606"/>
      <c r="IIV118" s="606"/>
      <c r="IIW118" s="606"/>
      <c r="IIX118" s="610"/>
      <c r="IIY118" s="606"/>
      <c r="IIZ118" s="606"/>
      <c r="IJA118" s="606" t="s">
        <v>481</v>
      </c>
      <c r="IJB118" s="606"/>
      <c r="IJC118" s="606"/>
      <c r="IJD118" s="606"/>
      <c r="IJE118" s="606"/>
      <c r="IJF118" s="610"/>
      <c r="IJG118" s="606"/>
      <c r="IJH118" s="606"/>
      <c r="IJI118" s="606" t="s">
        <v>481</v>
      </c>
      <c r="IJJ118" s="606"/>
      <c r="IJK118" s="606"/>
      <c r="IJL118" s="606"/>
      <c r="IJM118" s="606"/>
      <c r="IJN118" s="610"/>
      <c r="IJO118" s="606"/>
      <c r="IJP118" s="606"/>
      <c r="IJQ118" s="606" t="s">
        <v>481</v>
      </c>
      <c r="IJR118" s="606"/>
      <c r="IJS118" s="606"/>
      <c r="IJT118" s="606"/>
      <c r="IJU118" s="606"/>
      <c r="IJV118" s="610"/>
      <c r="IJW118" s="606"/>
      <c r="IJX118" s="606"/>
      <c r="IJY118" s="606" t="s">
        <v>481</v>
      </c>
      <c r="IJZ118" s="606"/>
      <c r="IKA118" s="606"/>
      <c r="IKB118" s="606"/>
      <c r="IKC118" s="606"/>
      <c r="IKD118" s="610"/>
      <c r="IKE118" s="606"/>
      <c r="IKF118" s="606"/>
      <c r="IKG118" s="606" t="s">
        <v>481</v>
      </c>
      <c r="IKH118" s="606"/>
      <c r="IKI118" s="606"/>
      <c r="IKJ118" s="606"/>
      <c r="IKK118" s="606"/>
      <c r="IKL118" s="610"/>
      <c r="IKM118" s="606"/>
      <c r="IKN118" s="606"/>
      <c r="IKO118" s="606" t="s">
        <v>481</v>
      </c>
      <c r="IKP118" s="606"/>
      <c r="IKQ118" s="606"/>
      <c r="IKR118" s="606"/>
      <c r="IKS118" s="606"/>
      <c r="IKT118" s="610"/>
      <c r="IKU118" s="606"/>
      <c r="IKV118" s="606"/>
      <c r="IKW118" s="606" t="s">
        <v>481</v>
      </c>
      <c r="IKX118" s="606"/>
      <c r="IKY118" s="606"/>
      <c r="IKZ118" s="606"/>
      <c r="ILA118" s="606"/>
      <c r="ILB118" s="610"/>
      <c r="ILC118" s="606"/>
      <c r="ILD118" s="606"/>
      <c r="ILE118" s="606" t="s">
        <v>481</v>
      </c>
      <c r="ILF118" s="606"/>
      <c r="ILG118" s="606"/>
      <c r="ILH118" s="606"/>
      <c r="ILI118" s="606"/>
      <c r="ILJ118" s="610"/>
      <c r="ILK118" s="606"/>
      <c r="ILL118" s="606"/>
      <c r="ILM118" s="606" t="s">
        <v>481</v>
      </c>
      <c r="ILN118" s="606"/>
      <c r="ILO118" s="606"/>
      <c r="ILP118" s="606"/>
      <c r="ILQ118" s="606"/>
      <c r="ILR118" s="610"/>
      <c r="ILS118" s="606"/>
      <c r="ILT118" s="606"/>
      <c r="ILU118" s="606" t="s">
        <v>481</v>
      </c>
      <c r="ILV118" s="606"/>
      <c r="ILW118" s="606"/>
      <c r="ILX118" s="606"/>
      <c r="ILY118" s="606"/>
      <c r="ILZ118" s="610"/>
      <c r="IMA118" s="606"/>
      <c r="IMB118" s="606"/>
      <c r="IMC118" s="606" t="s">
        <v>481</v>
      </c>
      <c r="IMD118" s="606"/>
      <c r="IME118" s="606"/>
      <c r="IMF118" s="606"/>
      <c r="IMG118" s="606"/>
      <c r="IMH118" s="610"/>
      <c r="IMI118" s="606"/>
      <c r="IMJ118" s="606"/>
      <c r="IMK118" s="606" t="s">
        <v>481</v>
      </c>
      <c r="IML118" s="606"/>
      <c r="IMM118" s="606"/>
      <c r="IMN118" s="606"/>
      <c r="IMO118" s="606"/>
      <c r="IMP118" s="610"/>
      <c r="IMQ118" s="606"/>
      <c r="IMR118" s="606"/>
      <c r="IMS118" s="606" t="s">
        <v>481</v>
      </c>
      <c r="IMT118" s="606"/>
      <c r="IMU118" s="606"/>
      <c r="IMV118" s="606"/>
      <c r="IMW118" s="606"/>
      <c r="IMX118" s="610"/>
      <c r="IMY118" s="606"/>
      <c r="IMZ118" s="606"/>
      <c r="INA118" s="606" t="s">
        <v>481</v>
      </c>
      <c r="INB118" s="606"/>
      <c r="INC118" s="606"/>
      <c r="IND118" s="606"/>
      <c r="INE118" s="606"/>
      <c r="INF118" s="610"/>
      <c r="ING118" s="606"/>
      <c r="INH118" s="606"/>
      <c r="INI118" s="606" t="s">
        <v>481</v>
      </c>
      <c r="INJ118" s="606"/>
      <c r="INK118" s="606"/>
      <c r="INL118" s="606"/>
      <c r="INM118" s="606"/>
      <c r="INN118" s="610"/>
      <c r="INO118" s="606"/>
      <c r="INP118" s="606"/>
      <c r="INQ118" s="606" t="s">
        <v>481</v>
      </c>
      <c r="INR118" s="606"/>
      <c r="INS118" s="606"/>
      <c r="INT118" s="606"/>
      <c r="INU118" s="606"/>
      <c r="INV118" s="610"/>
      <c r="INW118" s="606"/>
      <c r="INX118" s="606"/>
      <c r="INY118" s="606" t="s">
        <v>481</v>
      </c>
      <c r="INZ118" s="606"/>
      <c r="IOA118" s="606"/>
      <c r="IOB118" s="606"/>
      <c r="IOC118" s="606"/>
      <c r="IOD118" s="610"/>
      <c r="IOE118" s="606"/>
      <c r="IOF118" s="606"/>
      <c r="IOG118" s="606" t="s">
        <v>481</v>
      </c>
      <c r="IOH118" s="606"/>
      <c r="IOI118" s="606"/>
      <c r="IOJ118" s="606"/>
      <c r="IOK118" s="606"/>
      <c r="IOL118" s="610"/>
      <c r="IOM118" s="606"/>
      <c r="ION118" s="606"/>
      <c r="IOO118" s="606" t="s">
        <v>481</v>
      </c>
      <c r="IOP118" s="606"/>
      <c r="IOQ118" s="606"/>
      <c r="IOR118" s="606"/>
      <c r="IOS118" s="606"/>
      <c r="IOT118" s="610"/>
      <c r="IOU118" s="606"/>
      <c r="IOV118" s="606"/>
      <c r="IOW118" s="606" t="s">
        <v>481</v>
      </c>
      <c r="IOX118" s="606"/>
      <c r="IOY118" s="606"/>
      <c r="IOZ118" s="606"/>
      <c r="IPA118" s="606"/>
      <c r="IPB118" s="610"/>
      <c r="IPC118" s="606"/>
      <c r="IPD118" s="606"/>
      <c r="IPE118" s="606" t="s">
        <v>481</v>
      </c>
      <c r="IPF118" s="606"/>
      <c r="IPG118" s="606"/>
      <c r="IPH118" s="606"/>
      <c r="IPI118" s="606"/>
      <c r="IPJ118" s="610"/>
      <c r="IPK118" s="606"/>
      <c r="IPL118" s="606"/>
      <c r="IPM118" s="606" t="s">
        <v>481</v>
      </c>
      <c r="IPN118" s="606"/>
      <c r="IPO118" s="606"/>
      <c r="IPP118" s="606"/>
      <c r="IPQ118" s="606"/>
      <c r="IPR118" s="610"/>
      <c r="IPS118" s="606"/>
      <c r="IPT118" s="606"/>
      <c r="IPU118" s="606" t="s">
        <v>481</v>
      </c>
      <c r="IPV118" s="606"/>
      <c r="IPW118" s="606"/>
      <c r="IPX118" s="606"/>
      <c r="IPY118" s="606"/>
      <c r="IPZ118" s="610"/>
      <c r="IQA118" s="606"/>
      <c r="IQB118" s="606"/>
      <c r="IQC118" s="606" t="s">
        <v>481</v>
      </c>
      <c r="IQD118" s="606"/>
      <c r="IQE118" s="606"/>
      <c r="IQF118" s="606"/>
      <c r="IQG118" s="606"/>
      <c r="IQH118" s="610"/>
      <c r="IQI118" s="606"/>
      <c r="IQJ118" s="606"/>
      <c r="IQK118" s="606" t="s">
        <v>481</v>
      </c>
      <c r="IQL118" s="606"/>
      <c r="IQM118" s="606"/>
      <c r="IQN118" s="606"/>
      <c r="IQO118" s="606"/>
      <c r="IQP118" s="610"/>
      <c r="IQQ118" s="606"/>
      <c r="IQR118" s="606"/>
      <c r="IQS118" s="606" t="s">
        <v>481</v>
      </c>
      <c r="IQT118" s="606"/>
      <c r="IQU118" s="606"/>
      <c r="IQV118" s="606"/>
      <c r="IQW118" s="606"/>
      <c r="IQX118" s="610"/>
      <c r="IQY118" s="606"/>
      <c r="IQZ118" s="606"/>
      <c r="IRA118" s="606" t="s">
        <v>481</v>
      </c>
      <c r="IRB118" s="606"/>
      <c r="IRC118" s="606"/>
      <c r="IRD118" s="606"/>
      <c r="IRE118" s="606"/>
      <c r="IRF118" s="610"/>
      <c r="IRG118" s="606"/>
      <c r="IRH118" s="606"/>
      <c r="IRI118" s="606" t="s">
        <v>481</v>
      </c>
      <c r="IRJ118" s="606"/>
      <c r="IRK118" s="606"/>
      <c r="IRL118" s="606"/>
      <c r="IRM118" s="606"/>
      <c r="IRN118" s="610"/>
      <c r="IRO118" s="606"/>
      <c r="IRP118" s="606"/>
      <c r="IRQ118" s="606" t="s">
        <v>481</v>
      </c>
      <c r="IRR118" s="606"/>
      <c r="IRS118" s="606"/>
      <c r="IRT118" s="606"/>
      <c r="IRU118" s="606"/>
      <c r="IRV118" s="610"/>
      <c r="IRW118" s="606"/>
      <c r="IRX118" s="606"/>
      <c r="IRY118" s="606" t="s">
        <v>481</v>
      </c>
      <c r="IRZ118" s="606"/>
      <c r="ISA118" s="606"/>
      <c r="ISB118" s="606"/>
      <c r="ISC118" s="606"/>
      <c r="ISD118" s="610"/>
      <c r="ISE118" s="606"/>
      <c r="ISF118" s="606"/>
      <c r="ISG118" s="606" t="s">
        <v>481</v>
      </c>
      <c r="ISH118" s="606"/>
      <c r="ISI118" s="606"/>
      <c r="ISJ118" s="606"/>
      <c r="ISK118" s="606"/>
      <c r="ISL118" s="610"/>
      <c r="ISM118" s="606"/>
      <c r="ISN118" s="606"/>
      <c r="ISO118" s="606" t="s">
        <v>481</v>
      </c>
      <c r="ISP118" s="606"/>
      <c r="ISQ118" s="606"/>
      <c r="ISR118" s="606"/>
      <c r="ISS118" s="606"/>
      <c r="IST118" s="610"/>
      <c r="ISU118" s="606"/>
      <c r="ISV118" s="606"/>
      <c r="ISW118" s="606" t="s">
        <v>481</v>
      </c>
      <c r="ISX118" s="606"/>
      <c r="ISY118" s="606"/>
      <c r="ISZ118" s="606"/>
      <c r="ITA118" s="606"/>
      <c r="ITB118" s="610"/>
      <c r="ITC118" s="606"/>
      <c r="ITD118" s="606"/>
      <c r="ITE118" s="606" t="s">
        <v>481</v>
      </c>
      <c r="ITF118" s="606"/>
      <c r="ITG118" s="606"/>
      <c r="ITH118" s="606"/>
      <c r="ITI118" s="606"/>
      <c r="ITJ118" s="610"/>
      <c r="ITK118" s="606"/>
      <c r="ITL118" s="606"/>
      <c r="ITM118" s="606" t="s">
        <v>481</v>
      </c>
      <c r="ITN118" s="606"/>
      <c r="ITO118" s="606"/>
      <c r="ITP118" s="606"/>
      <c r="ITQ118" s="606"/>
      <c r="ITR118" s="610"/>
      <c r="ITS118" s="606"/>
      <c r="ITT118" s="606"/>
      <c r="ITU118" s="606" t="s">
        <v>481</v>
      </c>
      <c r="ITV118" s="606"/>
      <c r="ITW118" s="606"/>
      <c r="ITX118" s="606"/>
      <c r="ITY118" s="606"/>
      <c r="ITZ118" s="610"/>
      <c r="IUA118" s="606"/>
      <c r="IUB118" s="606"/>
      <c r="IUC118" s="606" t="s">
        <v>481</v>
      </c>
      <c r="IUD118" s="606"/>
      <c r="IUE118" s="606"/>
      <c r="IUF118" s="606"/>
      <c r="IUG118" s="606"/>
      <c r="IUH118" s="610"/>
      <c r="IUI118" s="606"/>
      <c r="IUJ118" s="606"/>
      <c r="IUK118" s="606" t="s">
        <v>481</v>
      </c>
      <c r="IUL118" s="606"/>
      <c r="IUM118" s="606"/>
      <c r="IUN118" s="606"/>
      <c r="IUO118" s="606"/>
      <c r="IUP118" s="610"/>
      <c r="IUQ118" s="606"/>
      <c r="IUR118" s="606"/>
      <c r="IUS118" s="606" t="s">
        <v>481</v>
      </c>
      <c r="IUT118" s="606"/>
      <c r="IUU118" s="606"/>
      <c r="IUV118" s="606"/>
      <c r="IUW118" s="606"/>
      <c r="IUX118" s="610"/>
      <c r="IUY118" s="606"/>
      <c r="IUZ118" s="606"/>
      <c r="IVA118" s="606" t="s">
        <v>481</v>
      </c>
      <c r="IVB118" s="606"/>
      <c r="IVC118" s="606"/>
      <c r="IVD118" s="606"/>
      <c r="IVE118" s="606"/>
      <c r="IVF118" s="610"/>
      <c r="IVG118" s="606"/>
      <c r="IVH118" s="606"/>
      <c r="IVI118" s="606" t="s">
        <v>481</v>
      </c>
      <c r="IVJ118" s="606"/>
      <c r="IVK118" s="606"/>
      <c r="IVL118" s="606"/>
      <c r="IVM118" s="606"/>
      <c r="IVN118" s="610"/>
      <c r="IVO118" s="606"/>
      <c r="IVP118" s="606"/>
      <c r="IVQ118" s="606" t="s">
        <v>481</v>
      </c>
      <c r="IVR118" s="606"/>
      <c r="IVS118" s="606"/>
      <c r="IVT118" s="606"/>
      <c r="IVU118" s="606"/>
      <c r="IVV118" s="610"/>
      <c r="IVW118" s="606"/>
      <c r="IVX118" s="606"/>
      <c r="IVY118" s="606" t="s">
        <v>481</v>
      </c>
      <c r="IVZ118" s="606"/>
      <c r="IWA118" s="606"/>
      <c r="IWB118" s="606"/>
      <c r="IWC118" s="606"/>
      <c r="IWD118" s="610"/>
      <c r="IWE118" s="606"/>
      <c r="IWF118" s="606"/>
      <c r="IWG118" s="606" t="s">
        <v>481</v>
      </c>
      <c r="IWH118" s="606"/>
      <c r="IWI118" s="606"/>
      <c r="IWJ118" s="606"/>
      <c r="IWK118" s="606"/>
      <c r="IWL118" s="610"/>
      <c r="IWM118" s="606"/>
      <c r="IWN118" s="606"/>
      <c r="IWO118" s="606" t="s">
        <v>481</v>
      </c>
      <c r="IWP118" s="606"/>
      <c r="IWQ118" s="606"/>
      <c r="IWR118" s="606"/>
      <c r="IWS118" s="606"/>
      <c r="IWT118" s="610"/>
      <c r="IWU118" s="606"/>
      <c r="IWV118" s="606"/>
      <c r="IWW118" s="606" t="s">
        <v>481</v>
      </c>
      <c r="IWX118" s="606"/>
      <c r="IWY118" s="606"/>
      <c r="IWZ118" s="606"/>
      <c r="IXA118" s="606"/>
      <c r="IXB118" s="610"/>
      <c r="IXC118" s="606"/>
      <c r="IXD118" s="606"/>
      <c r="IXE118" s="606" t="s">
        <v>481</v>
      </c>
      <c r="IXF118" s="606"/>
      <c r="IXG118" s="606"/>
      <c r="IXH118" s="606"/>
      <c r="IXI118" s="606"/>
      <c r="IXJ118" s="610"/>
      <c r="IXK118" s="606"/>
      <c r="IXL118" s="606"/>
      <c r="IXM118" s="606" t="s">
        <v>481</v>
      </c>
      <c r="IXN118" s="606"/>
      <c r="IXO118" s="606"/>
      <c r="IXP118" s="606"/>
      <c r="IXQ118" s="606"/>
      <c r="IXR118" s="610"/>
      <c r="IXS118" s="606"/>
      <c r="IXT118" s="606"/>
      <c r="IXU118" s="606" t="s">
        <v>481</v>
      </c>
      <c r="IXV118" s="606"/>
      <c r="IXW118" s="606"/>
      <c r="IXX118" s="606"/>
      <c r="IXY118" s="606"/>
      <c r="IXZ118" s="610"/>
      <c r="IYA118" s="606"/>
      <c r="IYB118" s="606"/>
      <c r="IYC118" s="606" t="s">
        <v>481</v>
      </c>
      <c r="IYD118" s="606"/>
      <c r="IYE118" s="606"/>
      <c r="IYF118" s="606"/>
      <c r="IYG118" s="606"/>
      <c r="IYH118" s="610"/>
      <c r="IYI118" s="606"/>
      <c r="IYJ118" s="606"/>
      <c r="IYK118" s="606" t="s">
        <v>481</v>
      </c>
      <c r="IYL118" s="606"/>
      <c r="IYM118" s="606"/>
      <c r="IYN118" s="606"/>
      <c r="IYO118" s="606"/>
      <c r="IYP118" s="610"/>
      <c r="IYQ118" s="606"/>
      <c r="IYR118" s="606"/>
      <c r="IYS118" s="606" t="s">
        <v>481</v>
      </c>
      <c r="IYT118" s="606"/>
      <c r="IYU118" s="606"/>
      <c r="IYV118" s="606"/>
      <c r="IYW118" s="606"/>
      <c r="IYX118" s="610"/>
      <c r="IYY118" s="606"/>
      <c r="IYZ118" s="606"/>
      <c r="IZA118" s="606" t="s">
        <v>481</v>
      </c>
      <c r="IZB118" s="606"/>
      <c r="IZC118" s="606"/>
      <c r="IZD118" s="606"/>
      <c r="IZE118" s="606"/>
      <c r="IZF118" s="610"/>
      <c r="IZG118" s="606"/>
      <c r="IZH118" s="606"/>
      <c r="IZI118" s="606" t="s">
        <v>481</v>
      </c>
      <c r="IZJ118" s="606"/>
      <c r="IZK118" s="606"/>
      <c r="IZL118" s="606"/>
      <c r="IZM118" s="606"/>
      <c r="IZN118" s="610"/>
      <c r="IZO118" s="606"/>
      <c r="IZP118" s="606"/>
      <c r="IZQ118" s="606" t="s">
        <v>481</v>
      </c>
      <c r="IZR118" s="606"/>
      <c r="IZS118" s="606"/>
      <c r="IZT118" s="606"/>
      <c r="IZU118" s="606"/>
      <c r="IZV118" s="610"/>
      <c r="IZW118" s="606"/>
      <c r="IZX118" s="606"/>
      <c r="IZY118" s="606" t="s">
        <v>481</v>
      </c>
      <c r="IZZ118" s="606"/>
      <c r="JAA118" s="606"/>
      <c r="JAB118" s="606"/>
      <c r="JAC118" s="606"/>
      <c r="JAD118" s="610"/>
      <c r="JAE118" s="606"/>
      <c r="JAF118" s="606"/>
      <c r="JAG118" s="606" t="s">
        <v>481</v>
      </c>
      <c r="JAH118" s="606"/>
      <c r="JAI118" s="606"/>
      <c r="JAJ118" s="606"/>
      <c r="JAK118" s="606"/>
      <c r="JAL118" s="610"/>
      <c r="JAM118" s="606"/>
      <c r="JAN118" s="606"/>
      <c r="JAO118" s="606" t="s">
        <v>481</v>
      </c>
      <c r="JAP118" s="606"/>
      <c r="JAQ118" s="606"/>
      <c r="JAR118" s="606"/>
      <c r="JAS118" s="606"/>
      <c r="JAT118" s="610"/>
      <c r="JAU118" s="606"/>
      <c r="JAV118" s="606"/>
      <c r="JAW118" s="606" t="s">
        <v>481</v>
      </c>
      <c r="JAX118" s="606"/>
      <c r="JAY118" s="606"/>
      <c r="JAZ118" s="606"/>
      <c r="JBA118" s="606"/>
      <c r="JBB118" s="610"/>
      <c r="JBC118" s="606"/>
      <c r="JBD118" s="606"/>
      <c r="JBE118" s="606" t="s">
        <v>481</v>
      </c>
      <c r="JBF118" s="606"/>
      <c r="JBG118" s="606"/>
      <c r="JBH118" s="606"/>
      <c r="JBI118" s="606"/>
      <c r="JBJ118" s="610"/>
      <c r="JBK118" s="606"/>
      <c r="JBL118" s="606"/>
      <c r="JBM118" s="606" t="s">
        <v>481</v>
      </c>
      <c r="JBN118" s="606"/>
      <c r="JBO118" s="606"/>
      <c r="JBP118" s="606"/>
      <c r="JBQ118" s="606"/>
      <c r="JBR118" s="610"/>
      <c r="JBS118" s="606"/>
      <c r="JBT118" s="606"/>
      <c r="JBU118" s="606" t="s">
        <v>481</v>
      </c>
      <c r="JBV118" s="606"/>
      <c r="JBW118" s="606"/>
      <c r="JBX118" s="606"/>
      <c r="JBY118" s="606"/>
      <c r="JBZ118" s="610"/>
      <c r="JCA118" s="606"/>
      <c r="JCB118" s="606"/>
      <c r="JCC118" s="606" t="s">
        <v>481</v>
      </c>
      <c r="JCD118" s="606"/>
      <c r="JCE118" s="606"/>
      <c r="JCF118" s="606"/>
      <c r="JCG118" s="606"/>
      <c r="JCH118" s="610"/>
      <c r="JCI118" s="606"/>
      <c r="JCJ118" s="606"/>
      <c r="JCK118" s="606" t="s">
        <v>481</v>
      </c>
      <c r="JCL118" s="606"/>
      <c r="JCM118" s="606"/>
      <c r="JCN118" s="606"/>
      <c r="JCO118" s="606"/>
      <c r="JCP118" s="610"/>
      <c r="JCQ118" s="606"/>
      <c r="JCR118" s="606"/>
      <c r="JCS118" s="606" t="s">
        <v>481</v>
      </c>
      <c r="JCT118" s="606"/>
      <c r="JCU118" s="606"/>
      <c r="JCV118" s="606"/>
      <c r="JCW118" s="606"/>
      <c r="JCX118" s="610"/>
      <c r="JCY118" s="606"/>
      <c r="JCZ118" s="606"/>
      <c r="JDA118" s="606" t="s">
        <v>481</v>
      </c>
      <c r="JDB118" s="606"/>
      <c r="JDC118" s="606"/>
      <c r="JDD118" s="606"/>
      <c r="JDE118" s="606"/>
      <c r="JDF118" s="610"/>
      <c r="JDG118" s="606"/>
      <c r="JDH118" s="606"/>
      <c r="JDI118" s="606" t="s">
        <v>481</v>
      </c>
      <c r="JDJ118" s="606"/>
      <c r="JDK118" s="606"/>
      <c r="JDL118" s="606"/>
      <c r="JDM118" s="606"/>
      <c r="JDN118" s="610"/>
      <c r="JDO118" s="606"/>
      <c r="JDP118" s="606"/>
      <c r="JDQ118" s="606" t="s">
        <v>481</v>
      </c>
      <c r="JDR118" s="606"/>
      <c r="JDS118" s="606"/>
      <c r="JDT118" s="606"/>
      <c r="JDU118" s="606"/>
      <c r="JDV118" s="610"/>
      <c r="JDW118" s="606"/>
      <c r="JDX118" s="606"/>
      <c r="JDY118" s="606" t="s">
        <v>481</v>
      </c>
      <c r="JDZ118" s="606"/>
      <c r="JEA118" s="606"/>
      <c r="JEB118" s="606"/>
      <c r="JEC118" s="606"/>
      <c r="JED118" s="610"/>
      <c r="JEE118" s="606"/>
      <c r="JEF118" s="606"/>
      <c r="JEG118" s="606" t="s">
        <v>481</v>
      </c>
      <c r="JEH118" s="606"/>
      <c r="JEI118" s="606"/>
      <c r="JEJ118" s="606"/>
      <c r="JEK118" s="606"/>
      <c r="JEL118" s="610"/>
      <c r="JEM118" s="606"/>
      <c r="JEN118" s="606"/>
      <c r="JEO118" s="606" t="s">
        <v>481</v>
      </c>
      <c r="JEP118" s="606"/>
      <c r="JEQ118" s="606"/>
      <c r="JER118" s="606"/>
      <c r="JES118" s="606"/>
      <c r="JET118" s="610"/>
      <c r="JEU118" s="606"/>
      <c r="JEV118" s="606"/>
      <c r="JEW118" s="606" t="s">
        <v>481</v>
      </c>
      <c r="JEX118" s="606"/>
      <c r="JEY118" s="606"/>
      <c r="JEZ118" s="606"/>
      <c r="JFA118" s="606"/>
      <c r="JFB118" s="610"/>
      <c r="JFC118" s="606"/>
      <c r="JFD118" s="606"/>
      <c r="JFE118" s="606" t="s">
        <v>481</v>
      </c>
      <c r="JFF118" s="606"/>
      <c r="JFG118" s="606"/>
      <c r="JFH118" s="606"/>
      <c r="JFI118" s="606"/>
      <c r="JFJ118" s="610"/>
      <c r="JFK118" s="606"/>
      <c r="JFL118" s="606"/>
      <c r="JFM118" s="606" t="s">
        <v>481</v>
      </c>
      <c r="JFN118" s="606"/>
      <c r="JFO118" s="606"/>
      <c r="JFP118" s="606"/>
      <c r="JFQ118" s="606"/>
      <c r="JFR118" s="610"/>
      <c r="JFS118" s="606"/>
      <c r="JFT118" s="606"/>
      <c r="JFU118" s="606" t="s">
        <v>481</v>
      </c>
      <c r="JFV118" s="606"/>
      <c r="JFW118" s="606"/>
      <c r="JFX118" s="606"/>
      <c r="JFY118" s="606"/>
      <c r="JFZ118" s="610"/>
      <c r="JGA118" s="606"/>
      <c r="JGB118" s="606"/>
      <c r="JGC118" s="606" t="s">
        <v>481</v>
      </c>
      <c r="JGD118" s="606"/>
      <c r="JGE118" s="606"/>
      <c r="JGF118" s="606"/>
      <c r="JGG118" s="606"/>
      <c r="JGH118" s="610"/>
      <c r="JGI118" s="606"/>
      <c r="JGJ118" s="606"/>
      <c r="JGK118" s="606" t="s">
        <v>481</v>
      </c>
      <c r="JGL118" s="606"/>
      <c r="JGM118" s="606"/>
      <c r="JGN118" s="606"/>
      <c r="JGO118" s="606"/>
      <c r="JGP118" s="610"/>
      <c r="JGQ118" s="606"/>
      <c r="JGR118" s="606"/>
      <c r="JGS118" s="606" t="s">
        <v>481</v>
      </c>
      <c r="JGT118" s="606"/>
      <c r="JGU118" s="606"/>
      <c r="JGV118" s="606"/>
      <c r="JGW118" s="606"/>
      <c r="JGX118" s="610"/>
      <c r="JGY118" s="606"/>
      <c r="JGZ118" s="606"/>
      <c r="JHA118" s="606" t="s">
        <v>481</v>
      </c>
      <c r="JHB118" s="606"/>
      <c r="JHC118" s="606"/>
      <c r="JHD118" s="606"/>
      <c r="JHE118" s="606"/>
      <c r="JHF118" s="610"/>
      <c r="JHG118" s="606"/>
      <c r="JHH118" s="606"/>
      <c r="JHI118" s="606" t="s">
        <v>481</v>
      </c>
      <c r="JHJ118" s="606"/>
      <c r="JHK118" s="606"/>
      <c r="JHL118" s="606"/>
      <c r="JHM118" s="606"/>
      <c r="JHN118" s="610"/>
      <c r="JHO118" s="606"/>
      <c r="JHP118" s="606"/>
      <c r="JHQ118" s="606" t="s">
        <v>481</v>
      </c>
      <c r="JHR118" s="606"/>
      <c r="JHS118" s="606"/>
      <c r="JHT118" s="606"/>
      <c r="JHU118" s="606"/>
      <c r="JHV118" s="610"/>
      <c r="JHW118" s="606"/>
      <c r="JHX118" s="606"/>
      <c r="JHY118" s="606" t="s">
        <v>481</v>
      </c>
      <c r="JHZ118" s="606"/>
      <c r="JIA118" s="606"/>
      <c r="JIB118" s="606"/>
      <c r="JIC118" s="606"/>
      <c r="JID118" s="610"/>
      <c r="JIE118" s="606"/>
      <c r="JIF118" s="606"/>
      <c r="JIG118" s="606" t="s">
        <v>481</v>
      </c>
      <c r="JIH118" s="606"/>
      <c r="JII118" s="606"/>
      <c r="JIJ118" s="606"/>
      <c r="JIK118" s="606"/>
      <c r="JIL118" s="610"/>
      <c r="JIM118" s="606"/>
      <c r="JIN118" s="606"/>
      <c r="JIO118" s="606" t="s">
        <v>481</v>
      </c>
      <c r="JIP118" s="606"/>
      <c r="JIQ118" s="606"/>
      <c r="JIR118" s="606"/>
      <c r="JIS118" s="606"/>
      <c r="JIT118" s="610"/>
      <c r="JIU118" s="606"/>
      <c r="JIV118" s="606"/>
      <c r="JIW118" s="606" t="s">
        <v>481</v>
      </c>
      <c r="JIX118" s="606"/>
      <c r="JIY118" s="606"/>
      <c r="JIZ118" s="606"/>
      <c r="JJA118" s="606"/>
      <c r="JJB118" s="610"/>
      <c r="JJC118" s="606"/>
      <c r="JJD118" s="606"/>
      <c r="JJE118" s="606" t="s">
        <v>481</v>
      </c>
      <c r="JJF118" s="606"/>
      <c r="JJG118" s="606"/>
      <c r="JJH118" s="606"/>
      <c r="JJI118" s="606"/>
      <c r="JJJ118" s="610"/>
      <c r="JJK118" s="606"/>
      <c r="JJL118" s="606"/>
      <c r="JJM118" s="606" t="s">
        <v>481</v>
      </c>
      <c r="JJN118" s="606"/>
      <c r="JJO118" s="606"/>
      <c r="JJP118" s="606"/>
      <c r="JJQ118" s="606"/>
      <c r="JJR118" s="610"/>
      <c r="JJS118" s="606"/>
      <c r="JJT118" s="606"/>
      <c r="JJU118" s="606" t="s">
        <v>481</v>
      </c>
      <c r="JJV118" s="606"/>
      <c r="JJW118" s="606"/>
      <c r="JJX118" s="606"/>
      <c r="JJY118" s="606"/>
      <c r="JJZ118" s="610"/>
      <c r="JKA118" s="606"/>
      <c r="JKB118" s="606"/>
      <c r="JKC118" s="606" t="s">
        <v>481</v>
      </c>
      <c r="JKD118" s="606"/>
      <c r="JKE118" s="606"/>
      <c r="JKF118" s="606"/>
      <c r="JKG118" s="606"/>
      <c r="JKH118" s="610"/>
      <c r="JKI118" s="606"/>
      <c r="JKJ118" s="606"/>
      <c r="JKK118" s="606" t="s">
        <v>481</v>
      </c>
      <c r="JKL118" s="606"/>
      <c r="JKM118" s="606"/>
      <c r="JKN118" s="606"/>
      <c r="JKO118" s="606"/>
      <c r="JKP118" s="610"/>
      <c r="JKQ118" s="606"/>
      <c r="JKR118" s="606"/>
      <c r="JKS118" s="606" t="s">
        <v>481</v>
      </c>
      <c r="JKT118" s="606"/>
      <c r="JKU118" s="606"/>
      <c r="JKV118" s="606"/>
      <c r="JKW118" s="606"/>
      <c r="JKX118" s="610"/>
      <c r="JKY118" s="606"/>
      <c r="JKZ118" s="606"/>
      <c r="JLA118" s="606" t="s">
        <v>481</v>
      </c>
      <c r="JLB118" s="606"/>
      <c r="JLC118" s="606"/>
      <c r="JLD118" s="606"/>
      <c r="JLE118" s="606"/>
      <c r="JLF118" s="610"/>
      <c r="JLG118" s="606"/>
      <c r="JLH118" s="606"/>
      <c r="JLI118" s="606" t="s">
        <v>481</v>
      </c>
      <c r="JLJ118" s="606"/>
      <c r="JLK118" s="606"/>
      <c r="JLL118" s="606"/>
      <c r="JLM118" s="606"/>
      <c r="JLN118" s="610"/>
      <c r="JLO118" s="606"/>
      <c r="JLP118" s="606"/>
      <c r="JLQ118" s="606" t="s">
        <v>481</v>
      </c>
      <c r="JLR118" s="606"/>
      <c r="JLS118" s="606"/>
      <c r="JLT118" s="606"/>
      <c r="JLU118" s="606"/>
      <c r="JLV118" s="610"/>
      <c r="JLW118" s="606"/>
      <c r="JLX118" s="606"/>
      <c r="JLY118" s="606" t="s">
        <v>481</v>
      </c>
      <c r="JLZ118" s="606"/>
      <c r="JMA118" s="606"/>
      <c r="JMB118" s="606"/>
      <c r="JMC118" s="606"/>
      <c r="JMD118" s="610"/>
      <c r="JME118" s="606"/>
      <c r="JMF118" s="606"/>
      <c r="JMG118" s="606" t="s">
        <v>481</v>
      </c>
      <c r="JMH118" s="606"/>
      <c r="JMI118" s="606"/>
      <c r="JMJ118" s="606"/>
      <c r="JMK118" s="606"/>
      <c r="JML118" s="610"/>
      <c r="JMM118" s="606"/>
      <c r="JMN118" s="606"/>
      <c r="JMO118" s="606" t="s">
        <v>481</v>
      </c>
      <c r="JMP118" s="606"/>
      <c r="JMQ118" s="606"/>
      <c r="JMR118" s="606"/>
      <c r="JMS118" s="606"/>
      <c r="JMT118" s="610"/>
      <c r="JMU118" s="606"/>
      <c r="JMV118" s="606"/>
      <c r="JMW118" s="606" t="s">
        <v>481</v>
      </c>
      <c r="JMX118" s="606"/>
      <c r="JMY118" s="606"/>
      <c r="JMZ118" s="606"/>
      <c r="JNA118" s="606"/>
      <c r="JNB118" s="610"/>
      <c r="JNC118" s="606"/>
      <c r="JND118" s="606"/>
      <c r="JNE118" s="606" t="s">
        <v>481</v>
      </c>
      <c r="JNF118" s="606"/>
      <c r="JNG118" s="606"/>
      <c r="JNH118" s="606"/>
      <c r="JNI118" s="606"/>
      <c r="JNJ118" s="610"/>
      <c r="JNK118" s="606"/>
      <c r="JNL118" s="606"/>
      <c r="JNM118" s="606" t="s">
        <v>481</v>
      </c>
      <c r="JNN118" s="606"/>
      <c r="JNO118" s="606"/>
      <c r="JNP118" s="606"/>
      <c r="JNQ118" s="606"/>
      <c r="JNR118" s="610"/>
      <c r="JNS118" s="606"/>
      <c r="JNT118" s="606"/>
      <c r="JNU118" s="606" t="s">
        <v>481</v>
      </c>
      <c r="JNV118" s="606"/>
      <c r="JNW118" s="606"/>
      <c r="JNX118" s="606"/>
      <c r="JNY118" s="606"/>
      <c r="JNZ118" s="610"/>
      <c r="JOA118" s="606"/>
      <c r="JOB118" s="606"/>
      <c r="JOC118" s="606" t="s">
        <v>481</v>
      </c>
      <c r="JOD118" s="606"/>
      <c r="JOE118" s="606"/>
      <c r="JOF118" s="606"/>
      <c r="JOG118" s="606"/>
      <c r="JOH118" s="610"/>
      <c r="JOI118" s="606"/>
      <c r="JOJ118" s="606"/>
      <c r="JOK118" s="606" t="s">
        <v>481</v>
      </c>
      <c r="JOL118" s="606"/>
      <c r="JOM118" s="606"/>
      <c r="JON118" s="606"/>
      <c r="JOO118" s="606"/>
      <c r="JOP118" s="610"/>
      <c r="JOQ118" s="606"/>
      <c r="JOR118" s="606"/>
      <c r="JOS118" s="606" t="s">
        <v>481</v>
      </c>
      <c r="JOT118" s="606"/>
      <c r="JOU118" s="606"/>
      <c r="JOV118" s="606"/>
      <c r="JOW118" s="606"/>
      <c r="JOX118" s="610"/>
      <c r="JOY118" s="606"/>
      <c r="JOZ118" s="606"/>
      <c r="JPA118" s="606" t="s">
        <v>481</v>
      </c>
      <c r="JPB118" s="606"/>
      <c r="JPC118" s="606"/>
      <c r="JPD118" s="606"/>
      <c r="JPE118" s="606"/>
      <c r="JPF118" s="610"/>
      <c r="JPG118" s="606"/>
      <c r="JPH118" s="606"/>
      <c r="JPI118" s="606" t="s">
        <v>481</v>
      </c>
      <c r="JPJ118" s="606"/>
      <c r="JPK118" s="606"/>
      <c r="JPL118" s="606"/>
      <c r="JPM118" s="606"/>
      <c r="JPN118" s="610"/>
      <c r="JPO118" s="606"/>
      <c r="JPP118" s="606"/>
      <c r="JPQ118" s="606" t="s">
        <v>481</v>
      </c>
      <c r="JPR118" s="606"/>
      <c r="JPS118" s="606"/>
      <c r="JPT118" s="606"/>
      <c r="JPU118" s="606"/>
      <c r="JPV118" s="610"/>
      <c r="JPW118" s="606"/>
      <c r="JPX118" s="606"/>
      <c r="JPY118" s="606" t="s">
        <v>481</v>
      </c>
      <c r="JPZ118" s="606"/>
      <c r="JQA118" s="606"/>
      <c r="JQB118" s="606"/>
      <c r="JQC118" s="606"/>
      <c r="JQD118" s="610"/>
      <c r="JQE118" s="606"/>
      <c r="JQF118" s="606"/>
      <c r="JQG118" s="606" t="s">
        <v>481</v>
      </c>
      <c r="JQH118" s="606"/>
      <c r="JQI118" s="606"/>
      <c r="JQJ118" s="606"/>
      <c r="JQK118" s="606"/>
      <c r="JQL118" s="610"/>
      <c r="JQM118" s="606"/>
      <c r="JQN118" s="606"/>
      <c r="JQO118" s="606" t="s">
        <v>481</v>
      </c>
      <c r="JQP118" s="606"/>
      <c r="JQQ118" s="606"/>
      <c r="JQR118" s="606"/>
      <c r="JQS118" s="606"/>
      <c r="JQT118" s="610"/>
      <c r="JQU118" s="606"/>
      <c r="JQV118" s="606"/>
      <c r="JQW118" s="606" t="s">
        <v>481</v>
      </c>
      <c r="JQX118" s="606"/>
      <c r="JQY118" s="606"/>
      <c r="JQZ118" s="606"/>
      <c r="JRA118" s="606"/>
      <c r="JRB118" s="610"/>
      <c r="JRC118" s="606"/>
      <c r="JRD118" s="606"/>
      <c r="JRE118" s="606" t="s">
        <v>481</v>
      </c>
      <c r="JRF118" s="606"/>
      <c r="JRG118" s="606"/>
      <c r="JRH118" s="606"/>
      <c r="JRI118" s="606"/>
      <c r="JRJ118" s="610"/>
      <c r="JRK118" s="606"/>
      <c r="JRL118" s="606"/>
      <c r="JRM118" s="606" t="s">
        <v>481</v>
      </c>
      <c r="JRN118" s="606"/>
      <c r="JRO118" s="606"/>
      <c r="JRP118" s="606"/>
      <c r="JRQ118" s="606"/>
      <c r="JRR118" s="610"/>
      <c r="JRS118" s="606"/>
      <c r="JRT118" s="606"/>
      <c r="JRU118" s="606" t="s">
        <v>481</v>
      </c>
      <c r="JRV118" s="606"/>
      <c r="JRW118" s="606"/>
      <c r="JRX118" s="606"/>
      <c r="JRY118" s="606"/>
      <c r="JRZ118" s="610"/>
      <c r="JSA118" s="606"/>
      <c r="JSB118" s="606"/>
      <c r="JSC118" s="606" t="s">
        <v>481</v>
      </c>
      <c r="JSD118" s="606"/>
      <c r="JSE118" s="606"/>
      <c r="JSF118" s="606"/>
      <c r="JSG118" s="606"/>
      <c r="JSH118" s="610"/>
      <c r="JSI118" s="606"/>
      <c r="JSJ118" s="606"/>
      <c r="JSK118" s="606" t="s">
        <v>481</v>
      </c>
      <c r="JSL118" s="606"/>
      <c r="JSM118" s="606"/>
      <c r="JSN118" s="606"/>
      <c r="JSO118" s="606"/>
      <c r="JSP118" s="610"/>
      <c r="JSQ118" s="606"/>
      <c r="JSR118" s="606"/>
      <c r="JSS118" s="606" t="s">
        <v>481</v>
      </c>
      <c r="JST118" s="606"/>
      <c r="JSU118" s="606"/>
      <c r="JSV118" s="606"/>
      <c r="JSW118" s="606"/>
      <c r="JSX118" s="610"/>
      <c r="JSY118" s="606"/>
      <c r="JSZ118" s="606"/>
      <c r="JTA118" s="606" t="s">
        <v>481</v>
      </c>
      <c r="JTB118" s="606"/>
      <c r="JTC118" s="606"/>
      <c r="JTD118" s="606"/>
      <c r="JTE118" s="606"/>
      <c r="JTF118" s="610"/>
      <c r="JTG118" s="606"/>
      <c r="JTH118" s="606"/>
      <c r="JTI118" s="606" t="s">
        <v>481</v>
      </c>
      <c r="JTJ118" s="606"/>
      <c r="JTK118" s="606"/>
      <c r="JTL118" s="606"/>
      <c r="JTM118" s="606"/>
      <c r="JTN118" s="610"/>
      <c r="JTO118" s="606"/>
      <c r="JTP118" s="606"/>
      <c r="JTQ118" s="606" t="s">
        <v>481</v>
      </c>
      <c r="JTR118" s="606"/>
      <c r="JTS118" s="606"/>
      <c r="JTT118" s="606"/>
      <c r="JTU118" s="606"/>
      <c r="JTV118" s="610"/>
      <c r="JTW118" s="606"/>
      <c r="JTX118" s="606"/>
      <c r="JTY118" s="606" t="s">
        <v>481</v>
      </c>
      <c r="JTZ118" s="606"/>
      <c r="JUA118" s="606"/>
      <c r="JUB118" s="606"/>
      <c r="JUC118" s="606"/>
      <c r="JUD118" s="610"/>
      <c r="JUE118" s="606"/>
      <c r="JUF118" s="606"/>
      <c r="JUG118" s="606" t="s">
        <v>481</v>
      </c>
      <c r="JUH118" s="606"/>
      <c r="JUI118" s="606"/>
      <c r="JUJ118" s="606"/>
      <c r="JUK118" s="606"/>
      <c r="JUL118" s="610"/>
      <c r="JUM118" s="606"/>
      <c r="JUN118" s="606"/>
      <c r="JUO118" s="606" t="s">
        <v>481</v>
      </c>
      <c r="JUP118" s="606"/>
      <c r="JUQ118" s="606"/>
      <c r="JUR118" s="606"/>
      <c r="JUS118" s="606"/>
      <c r="JUT118" s="610"/>
      <c r="JUU118" s="606"/>
      <c r="JUV118" s="606"/>
      <c r="JUW118" s="606" t="s">
        <v>481</v>
      </c>
      <c r="JUX118" s="606"/>
      <c r="JUY118" s="606"/>
      <c r="JUZ118" s="606"/>
      <c r="JVA118" s="606"/>
      <c r="JVB118" s="610"/>
      <c r="JVC118" s="606"/>
      <c r="JVD118" s="606"/>
      <c r="JVE118" s="606" t="s">
        <v>481</v>
      </c>
      <c r="JVF118" s="606"/>
      <c r="JVG118" s="606"/>
      <c r="JVH118" s="606"/>
      <c r="JVI118" s="606"/>
      <c r="JVJ118" s="610"/>
      <c r="JVK118" s="606"/>
      <c r="JVL118" s="606"/>
      <c r="JVM118" s="606" t="s">
        <v>481</v>
      </c>
      <c r="JVN118" s="606"/>
      <c r="JVO118" s="606"/>
      <c r="JVP118" s="606"/>
      <c r="JVQ118" s="606"/>
      <c r="JVR118" s="610"/>
      <c r="JVS118" s="606"/>
      <c r="JVT118" s="606"/>
      <c r="JVU118" s="606" t="s">
        <v>481</v>
      </c>
      <c r="JVV118" s="606"/>
      <c r="JVW118" s="606"/>
      <c r="JVX118" s="606"/>
      <c r="JVY118" s="606"/>
      <c r="JVZ118" s="610"/>
      <c r="JWA118" s="606"/>
      <c r="JWB118" s="606"/>
      <c r="JWC118" s="606" t="s">
        <v>481</v>
      </c>
      <c r="JWD118" s="606"/>
      <c r="JWE118" s="606"/>
      <c r="JWF118" s="606"/>
      <c r="JWG118" s="606"/>
      <c r="JWH118" s="610"/>
      <c r="JWI118" s="606"/>
      <c r="JWJ118" s="606"/>
      <c r="JWK118" s="606" t="s">
        <v>481</v>
      </c>
      <c r="JWL118" s="606"/>
      <c r="JWM118" s="606"/>
      <c r="JWN118" s="606"/>
      <c r="JWO118" s="606"/>
      <c r="JWP118" s="610"/>
      <c r="JWQ118" s="606"/>
      <c r="JWR118" s="606"/>
      <c r="JWS118" s="606" t="s">
        <v>481</v>
      </c>
      <c r="JWT118" s="606"/>
      <c r="JWU118" s="606"/>
      <c r="JWV118" s="606"/>
      <c r="JWW118" s="606"/>
      <c r="JWX118" s="610"/>
      <c r="JWY118" s="606"/>
      <c r="JWZ118" s="606"/>
      <c r="JXA118" s="606" t="s">
        <v>481</v>
      </c>
      <c r="JXB118" s="606"/>
      <c r="JXC118" s="606"/>
      <c r="JXD118" s="606"/>
      <c r="JXE118" s="606"/>
      <c r="JXF118" s="610"/>
      <c r="JXG118" s="606"/>
      <c r="JXH118" s="606"/>
      <c r="JXI118" s="606" t="s">
        <v>481</v>
      </c>
      <c r="JXJ118" s="606"/>
      <c r="JXK118" s="606"/>
      <c r="JXL118" s="606"/>
      <c r="JXM118" s="606"/>
      <c r="JXN118" s="610"/>
      <c r="JXO118" s="606"/>
      <c r="JXP118" s="606"/>
      <c r="JXQ118" s="606" t="s">
        <v>481</v>
      </c>
      <c r="JXR118" s="606"/>
      <c r="JXS118" s="606"/>
      <c r="JXT118" s="606"/>
      <c r="JXU118" s="606"/>
      <c r="JXV118" s="610"/>
      <c r="JXW118" s="606"/>
      <c r="JXX118" s="606"/>
      <c r="JXY118" s="606" t="s">
        <v>481</v>
      </c>
      <c r="JXZ118" s="606"/>
      <c r="JYA118" s="606"/>
      <c r="JYB118" s="606"/>
      <c r="JYC118" s="606"/>
      <c r="JYD118" s="610"/>
      <c r="JYE118" s="606"/>
      <c r="JYF118" s="606"/>
      <c r="JYG118" s="606" t="s">
        <v>481</v>
      </c>
      <c r="JYH118" s="606"/>
      <c r="JYI118" s="606"/>
      <c r="JYJ118" s="606"/>
      <c r="JYK118" s="606"/>
      <c r="JYL118" s="610"/>
      <c r="JYM118" s="606"/>
      <c r="JYN118" s="606"/>
      <c r="JYO118" s="606" t="s">
        <v>481</v>
      </c>
      <c r="JYP118" s="606"/>
      <c r="JYQ118" s="606"/>
      <c r="JYR118" s="606"/>
      <c r="JYS118" s="606"/>
      <c r="JYT118" s="610"/>
      <c r="JYU118" s="606"/>
      <c r="JYV118" s="606"/>
      <c r="JYW118" s="606" t="s">
        <v>481</v>
      </c>
      <c r="JYX118" s="606"/>
      <c r="JYY118" s="606"/>
      <c r="JYZ118" s="606"/>
      <c r="JZA118" s="606"/>
      <c r="JZB118" s="610"/>
      <c r="JZC118" s="606"/>
      <c r="JZD118" s="606"/>
      <c r="JZE118" s="606" t="s">
        <v>481</v>
      </c>
      <c r="JZF118" s="606"/>
      <c r="JZG118" s="606"/>
      <c r="JZH118" s="606"/>
      <c r="JZI118" s="606"/>
      <c r="JZJ118" s="610"/>
      <c r="JZK118" s="606"/>
      <c r="JZL118" s="606"/>
      <c r="JZM118" s="606" t="s">
        <v>481</v>
      </c>
      <c r="JZN118" s="606"/>
      <c r="JZO118" s="606"/>
      <c r="JZP118" s="606"/>
      <c r="JZQ118" s="606"/>
      <c r="JZR118" s="610"/>
      <c r="JZS118" s="606"/>
      <c r="JZT118" s="606"/>
      <c r="JZU118" s="606" t="s">
        <v>481</v>
      </c>
      <c r="JZV118" s="606"/>
      <c r="JZW118" s="606"/>
      <c r="JZX118" s="606"/>
      <c r="JZY118" s="606"/>
      <c r="JZZ118" s="610"/>
      <c r="KAA118" s="606"/>
      <c r="KAB118" s="606"/>
      <c r="KAC118" s="606" t="s">
        <v>481</v>
      </c>
      <c r="KAD118" s="606"/>
      <c r="KAE118" s="606"/>
      <c r="KAF118" s="606"/>
      <c r="KAG118" s="606"/>
      <c r="KAH118" s="610"/>
      <c r="KAI118" s="606"/>
      <c r="KAJ118" s="606"/>
      <c r="KAK118" s="606" t="s">
        <v>481</v>
      </c>
      <c r="KAL118" s="606"/>
      <c r="KAM118" s="606"/>
      <c r="KAN118" s="606"/>
      <c r="KAO118" s="606"/>
      <c r="KAP118" s="610"/>
      <c r="KAQ118" s="606"/>
      <c r="KAR118" s="606"/>
      <c r="KAS118" s="606" t="s">
        <v>481</v>
      </c>
      <c r="KAT118" s="606"/>
      <c r="KAU118" s="606"/>
      <c r="KAV118" s="606"/>
      <c r="KAW118" s="606"/>
      <c r="KAX118" s="610"/>
      <c r="KAY118" s="606"/>
      <c r="KAZ118" s="606"/>
      <c r="KBA118" s="606" t="s">
        <v>481</v>
      </c>
      <c r="KBB118" s="606"/>
      <c r="KBC118" s="606"/>
      <c r="KBD118" s="606"/>
      <c r="KBE118" s="606"/>
      <c r="KBF118" s="610"/>
      <c r="KBG118" s="606"/>
      <c r="KBH118" s="606"/>
      <c r="KBI118" s="606" t="s">
        <v>481</v>
      </c>
      <c r="KBJ118" s="606"/>
      <c r="KBK118" s="606"/>
      <c r="KBL118" s="606"/>
      <c r="KBM118" s="606"/>
      <c r="KBN118" s="610"/>
      <c r="KBO118" s="606"/>
      <c r="KBP118" s="606"/>
      <c r="KBQ118" s="606" t="s">
        <v>481</v>
      </c>
      <c r="KBR118" s="606"/>
      <c r="KBS118" s="606"/>
      <c r="KBT118" s="606"/>
      <c r="KBU118" s="606"/>
      <c r="KBV118" s="610"/>
      <c r="KBW118" s="606"/>
      <c r="KBX118" s="606"/>
      <c r="KBY118" s="606" t="s">
        <v>481</v>
      </c>
      <c r="KBZ118" s="606"/>
      <c r="KCA118" s="606"/>
      <c r="KCB118" s="606"/>
      <c r="KCC118" s="606"/>
      <c r="KCD118" s="610"/>
      <c r="KCE118" s="606"/>
      <c r="KCF118" s="606"/>
      <c r="KCG118" s="606" t="s">
        <v>481</v>
      </c>
      <c r="KCH118" s="606"/>
      <c r="KCI118" s="606"/>
      <c r="KCJ118" s="606"/>
      <c r="KCK118" s="606"/>
      <c r="KCL118" s="610"/>
      <c r="KCM118" s="606"/>
      <c r="KCN118" s="606"/>
      <c r="KCO118" s="606" t="s">
        <v>481</v>
      </c>
      <c r="KCP118" s="606"/>
      <c r="KCQ118" s="606"/>
      <c r="KCR118" s="606"/>
      <c r="KCS118" s="606"/>
      <c r="KCT118" s="610"/>
      <c r="KCU118" s="606"/>
      <c r="KCV118" s="606"/>
      <c r="KCW118" s="606" t="s">
        <v>481</v>
      </c>
      <c r="KCX118" s="606"/>
      <c r="KCY118" s="606"/>
      <c r="KCZ118" s="606"/>
      <c r="KDA118" s="606"/>
      <c r="KDB118" s="610"/>
      <c r="KDC118" s="606"/>
      <c r="KDD118" s="606"/>
      <c r="KDE118" s="606" t="s">
        <v>481</v>
      </c>
      <c r="KDF118" s="606"/>
      <c r="KDG118" s="606"/>
      <c r="KDH118" s="606"/>
      <c r="KDI118" s="606"/>
      <c r="KDJ118" s="610"/>
      <c r="KDK118" s="606"/>
      <c r="KDL118" s="606"/>
      <c r="KDM118" s="606" t="s">
        <v>481</v>
      </c>
      <c r="KDN118" s="606"/>
      <c r="KDO118" s="606"/>
      <c r="KDP118" s="606"/>
      <c r="KDQ118" s="606"/>
      <c r="KDR118" s="610"/>
      <c r="KDS118" s="606"/>
      <c r="KDT118" s="606"/>
      <c r="KDU118" s="606" t="s">
        <v>481</v>
      </c>
      <c r="KDV118" s="606"/>
      <c r="KDW118" s="606"/>
      <c r="KDX118" s="606"/>
      <c r="KDY118" s="606"/>
      <c r="KDZ118" s="610"/>
      <c r="KEA118" s="606"/>
      <c r="KEB118" s="606"/>
      <c r="KEC118" s="606" t="s">
        <v>481</v>
      </c>
      <c r="KED118" s="606"/>
      <c r="KEE118" s="606"/>
      <c r="KEF118" s="606"/>
      <c r="KEG118" s="606"/>
      <c r="KEH118" s="610"/>
      <c r="KEI118" s="606"/>
      <c r="KEJ118" s="606"/>
      <c r="KEK118" s="606" t="s">
        <v>481</v>
      </c>
      <c r="KEL118" s="606"/>
      <c r="KEM118" s="606"/>
      <c r="KEN118" s="606"/>
      <c r="KEO118" s="606"/>
      <c r="KEP118" s="610"/>
      <c r="KEQ118" s="606"/>
      <c r="KER118" s="606"/>
      <c r="KES118" s="606" t="s">
        <v>481</v>
      </c>
      <c r="KET118" s="606"/>
      <c r="KEU118" s="606"/>
      <c r="KEV118" s="606"/>
      <c r="KEW118" s="606"/>
      <c r="KEX118" s="610"/>
      <c r="KEY118" s="606"/>
      <c r="KEZ118" s="606"/>
      <c r="KFA118" s="606" t="s">
        <v>481</v>
      </c>
      <c r="KFB118" s="606"/>
      <c r="KFC118" s="606"/>
      <c r="KFD118" s="606"/>
      <c r="KFE118" s="606"/>
      <c r="KFF118" s="610"/>
      <c r="KFG118" s="606"/>
      <c r="KFH118" s="606"/>
      <c r="KFI118" s="606" t="s">
        <v>481</v>
      </c>
      <c r="KFJ118" s="606"/>
      <c r="KFK118" s="606"/>
      <c r="KFL118" s="606"/>
      <c r="KFM118" s="606"/>
      <c r="KFN118" s="610"/>
      <c r="KFO118" s="606"/>
      <c r="KFP118" s="606"/>
      <c r="KFQ118" s="606" t="s">
        <v>481</v>
      </c>
      <c r="KFR118" s="606"/>
      <c r="KFS118" s="606"/>
      <c r="KFT118" s="606"/>
      <c r="KFU118" s="606"/>
      <c r="KFV118" s="610"/>
      <c r="KFW118" s="606"/>
      <c r="KFX118" s="606"/>
      <c r="KFY118" s="606" t="s">
        <v>481</v>
      </c>
      <c r="KFZ118" s="606"/>
      <c r="KGA118" s="606"/>
      <c r="KGB118" s="606"/>
      <c r="KGC118" s="606"/>
      <c r="KGD118" s="610"/>
      <c r="KGE118" s="606"/>
      <c r="KGF118" s="606"/>
      <c r="KGG118" s="606" t="s">
        <v>481</v>
      </c>
      <c r="KGH118" s="606"/>
      <c r="KGI118" s="606"/>
      <c r="KGJ118" s="606"/>
      <c r="KGK118" s="606"/>
      <c r="KGL118" s="610"/>
      <c r="KGM118" s="606"/>
      <c r="KGN118" s="606"/>
      <c r="KGO118" s="606" t="s">
        <v>481</v>
      </c>
      <c r="KGP118" s="606"/>
      <c r="KGQ118" s="606"/>
      <c r="KGR118" s="606"/>
      <c r="KGS118" s="606"/>
      <c r="KGT118" s="610"/>
      <c r="KGU118" s="606"/>
      <c r="KGV118" s="606"/>
      <c r="KGW118" s="606" t="s">
        <v>481</v>
      </c>
      <c r="KGX118" s="606"/>
      <c r="KGY118" s="606"/>
      <c r="KGZ118" s="606"/>
      <c r="KHA118" s="606"/>
      <c r="KHB118" s="610"/>
      <c r="KHC118" s="606"/>
      <c r="KHD118" s="606"/>
      <c r="KHE118" s="606" t="s">
        <v>481</v>
      </c>
      <c r="KHF118" s="606"/>
      <c r="KHG118" s="606"/>
      <c r="KHH118" s="606"/>
      <c r="KHI118" s="606"/>
      <c r="KHJ118" s="610"/>
      <c r="KHK118" s="606"/>
      <c r="KHL118" s="606"/>
      <c r="KHM118" s="606" t="s">
        <v>481</v>
      </c>
      <c r="KHN118" s="606"/>
      <c r="KHO118" s="606"/>
      <c r="KHP118" s="606"/>
      <c r="KHQ118" s="606"/>
      <c r="KHR118" s="610"/>
      <c r="KHS118" s="606"/>
      <c r="KHT118" s="606"/>
      <c r="KHU118" s="606" t="s">
        <v>481</v>
      </c>
      <c r="KHV118" s="606"/>
      <c r="KHW118" s="606"/>
      <c r="KHX118" s="606"/>
      <c r="KHY118" s="606"/>
      <c r="KHZ118" s="610"/>
      <c r="KIA118" s="606"/>
      <c r="KIB118" s="606"/>
      <c r="KIC118" s="606" t="s">
        <v>481</v>
      </c>
      <c r="KID118" s="606"/>
      <c r="KIE118" s="606"/>
      <c r="KIF118" s="606"/>
      <c r="KIG118" s="606"/>
      <c r="KIH118" s="610"/>
      <c r="KII118" s="606"/>
      <c r="KIJ118" s="606"/>
      <c r="KIK118" s="606" t="s">
        <v>481</v>
      </c>
      <c r="KIL118" s="606"/>
      <c r="KIM118" s="606"/>
      <c r="KIN118" s="606"/>
      <c r="KIO118" s="606"/>
      <c r="KIP118" s="610"/>
      <c r="KIQ118" s="606"/>
      <c r="KIR118" s="606"/>
      <c r="KIS118" s="606" t="s">
        <v>481</v>
      </c>
      <c r="KIT118" s="606"/>
      <c r="KIU118" s="606"/>
      <c r="KIV118" s="606"/>
      <c r="KIW118" s="606"/>
      <c r="KIX118" s="610"/>
      <c r="KIY118" s="606"/>
      <c r="KIZ118" s="606"/>
      <c r="KJA118" s="606" t="s">
        <v>481</v>
      </c>
      <c r="KJB118" s="606"/>
      <c r="KJC118" s="606"/>
      <c r="KJD118" s="606"/>
      <c r="KJE118" s="606"/>
      <c r="KJF118" s="610"/>
      <c r="KJG118" s="606"/>
      <c r="KJH118" s="606"/>
      <c r="KJI118" s="606" t="s">
        <v>481</v>
      </c>
      <c r="KJJ118" s="606"/>
      <c r="KJK118" s="606"/>
      <c r="KJL118" s="606"/>
      <c r="KJM118" s="606"/>
      <c r="KJN118" s="610"/>
      <c r="KJO118" s="606"/>
      <c r="KJP118" s="606"/>
      <c r="KJQ118" s="606" t="s">
        <v>481</v>
      </c>
      <c r="KJR118" s="606"/>
      <c r="KJS118" s="606"/>
      <c r="KJT118" s="606"/>
      <c r="KJU118" s="606"/>
      <c r="KJV118" s="610"/>
      <c r="KJW118" s="606"/>
      <c r="KJX118" s="606"/>
      <c r="KJY118" s="606" t="s">
        <v>481</v>
      </c>
      <c r="KJZ118" s="606"/>
      <c r="KKA118" s="606"/>
      <c r="KKB118" s="606"/>
      <c r="KKC118" s="606"/>
      <c r="KKD118" s="610"/>
      <c r="KKE118" s="606"/>
      <c r="KKF118" s="606"/>
      <c r="KKG118" s="606" t="s">
        <v>481</v>
      </c>
      <c r="KKH118" s="606"/>
      <c r="KKI118" s="606"/>
      <c r="KKJ118" s="606"/>
      <c r="KKK118" s="606"/>
      <c r="KKL118" s="610"/>
      <c r="KKM118" s="606"/>
      <c r="KKN118" s="606"/>
      <c r="KKO118" s="606" t="s">
        <v>481</v>
      </c>
      <c r="KKP118" s="606"/>
      <c r="KKQ118" s="606"/>
      <c r="KKR118" s="606"/>
      <c r="KKS118" s="606"/>
      <c r="KKT118" s="610"/>
      <c r="KKU118" s="606"/>
      <c r="KKV118" s="606"/>
      <c r="KKW118" s="606" t="s">
        <v>481</v>
      </c>
      <c r="KKX118" s="606"/>
      <c r="KKY118" s="606"/>
      <c r="KKZ118" s="606"/>
      <c r="KLA118" s="606"/>
      <c r="KLB118" s="610"/>
      <c r="KLC118" s="606"/>
      <c r="KLD118" s="606"/>
      <c r="KLE118" s="606" t="s">
        <v>481</v>
      </c>
      <c r="KLF118" s="606"/>
      <c r="KLG118" s="606"/>
      <c r="KLH118" s="606"/>
      <c r="KLI118" s="606"/>
      <c r="KLJ118" s="610"/>
      <c r="KLK118" s="606"/>
      <c r="KLL118" s="606"/>
      <c r="KLM118" s="606" t="s">
        <v>481</v>
      </c>
      <c r="KLN118" s="606"/>
      <c r="KLO118" s="606"/>
      <c r="KLP118" s="606"/>
      <c r="KLQ118" s="606"/>
      <c r="KLR118" s="610"/>
      <c r="KLS118" s="606"/>
      <c r="KLT118" s="606"/>
      <c r="KLU118" s="606" t="s">
        <v>481</v>
      </c>
      <c r="KLV118" s="606"/>
      <c r="KLW118" s="606"/>
      <c r="KLX118" s="606"/>
      <c r="KLY118" s="606"/>
      <c r="KLZ118" s="610"/>
      <c r="KMA118" s="606"/>
      <c r="KMB118" s="606"/>
      <c r="KMC118" s="606" t="s">
        <v>481</v>
      </c>
      <c r="KMD118" s="606"/>
      <c r="KME118" s="606"/>
      <c r="KMF118" s="606"/>
      <c r="KMG118" s="606"/>
      <c r="KMH118" s="610"/>
      <c r="KMI118" s="606"/>
      <c r="KMJ118" s="606"/>
      <c r="KMK118" s="606" t="s">
        <v>481</v>
      </c>
      <c r="KML118" s="606"/>
      <c r="KMM118" s="606"/>
      <c r="KMN118" s="606"/>
      <c r="KMO118" s="606"/>
      <c r="KMP118" s="610"/>
      <c r="KMQ118" s="606"/>
      <c r="KMR118" s="606"/>
      <c r="KMS118" s="606" t="s">
        <v>481</v>
      </c>
      <c r="KMT118" s="606"/>
      <c r="KMU118" s="606"/>
      <c r="KMV118" s="606"/>
      <c r="KMW118" s="606"/>
      <c r="KMX118" s="610"/>
      <c r="KMY118" s="606"/>
      <c r="KMZ118" s="606"/>
      <c r="KNA118" s="606" t="s">
        <v>481</v>
      </c>
      <c r="KNB118" s="606"/>
      <c r="KNC118" s="606"/>
      <c r="KND118" s="606"/>
      <c r="KNE118" s="606"/>
      <c r="KNF118" s="610"/>
      <c r="KNG118" s="606"/>
      <c r="KNH118" s="606"/>
      <c r="KNI118" s="606" t="s">
        <v>481</v>
      </c>
      <c r="KNJ118" s="606"/>
      <c r="KNK118" s="606"/>
      <c r="KNL118" s="606"/>
      <c r="KNM118" s="606"/>
      <c r="KNN118" s="610"/>
      <c r="KNO118" s="606"/>
      <c r="KNP118" s="606"/>
      <c r="KNQ118" s="606" t="s">
        <v>481</v>
      </c>
      <c r="KNR118" s="606"/>
      <c r="KNS118" s="606"/>
      <c r="KNT118" s="606"/>
      <c r="KNU118" s="606"/>
      <c r="KNV118" s="610"/>
      <c r="KNW118" s="606"/>
      <c r="KNX118" s="606"/>
      <c r="KNY118" s="606" t="s">
        <v>481</v>
      </c>
      <c r="KNZ118" s="606"/>
      <c r="KOA118" s="606"/>
      <c r="KOB118" s="606"/>
      <c r="KOC118" s="606"/>
      <c r="KOD118" s="610"/>
      <c r="KOE118" s="606"/>
      <c r="KOF118" s="606"/>
      <c r="KOG118" s="606" t="s">
        <v>481</v>
      </c>
      <c r="KOH118" s="606"/>
      <c r="KOI118" s="606"/>
      <c r="KOJ118" s="606"/>
      <c r="KOK118" s="606"/>
      <c r="KOL118" s="610"/>
      <c r="KOM118" s="606"/>
      <c r="KON118" s="606"/>
      <c r="KOO118" s="606" t="s">
        <v>481</v>
      </c>
      <c r="KOP118" s="606"/>
      <c r="KOQ118" s="606"/>
      <c r="KOR118" s="606"/>
      <c r="KOS118" s="606"/>
      <c r="KOT118" s="610"/>
      <c r="KOU118" s="606"/>
      <c r="KOV118" s="606"/>
      <c r="KOW118" s="606" t="s">
        <v>481</v>
      </c>
      <c r="KOX118" s="606"/>
      <c r="KOY118" s="606"/>
      <c r="KOZ118" s="606"/>
      <c r="KPA118" s="606"/>
      <c r="KPB118" s="610"/>
      <c r="KPC118" s="606"/>
      <c r="KPD118" s="606"/>
      <c r="KPE118" s="606" t="s">
        <v>481</v>
      </c>
      <c r="KPF118" s="606"/>
      <c r="KPG118" s="606"/>
      <c r="KPH118" s="606"/>
      <c r="KPI118" s="606"/>
      <c r="KPJ118" s="610"/>
      <c r="KPK118" s="606"/>
      <c r="KPL118" s="606"/>
      <c r="KPM118" s="606" t="s">
        <v>481</v>
      </c>
      <c r="KPN118" s="606"/>
      <c r="KPO118" s="606"/>
      <c r="KPP118" s="606"/>
      <c r="KPQ118" s="606"/>
      <c r="KPR118" s="610"/>
      <c r="KPS118" s="606"/>
      <c r="KPT118" s="606"/>
      <c r="KPU118" s="606" t="s">
        <v>481</v>
      </c>
      <c r="KPV118" s="606"/>
      <c r="KPW118" s="606"/>
      <c r="KPX118" s="606"/>
      <c r="KPY118" s="606"/>
      <c r="KPZ118" s="610"/>
      <c r="KQA118" s="606"/>
      <c r="KQB118" s="606"/>
      <c r="KQC118" s="606" t="s">
        <v>481</v>
      </c>
      <c r="KQD118" s="606"/>
      <c r="KQE118" s="606"/>
      <c r="KQF118" s="606"/>
      <c r="KQG118" s="606"/>
      <c r="KQH118" s="610"/>
      <c r="KQI118" s="606"/>
      <c r="KQJ118" s="606"/>
      <c r="KQK118" s="606" t="s">
        <v>481</v>
      </c>
      <c r="KQL118" s="606"/>
      <c r="KQM118" s="606"/>
      <c r="KQN118" s="606"/>
      <c r="KQO118" s="606"/>
      <c r="KQP118" s="610"/>
      <c r="KQQ118" s="606"/>
      <c r="KQR118" s="606"/>
      <c r="KQS118" s="606" t="s">
        <v>481</v>
      </c>
      <c r="KQT118" s="606"/>
      <c r="KQU118" s="606"/>
      <c r="KQV118" s="606"/>
      <c r="KQW118" s="606"/>
      <c r="KQX118" s="610"/>
      <c r="KQY118" s="606"/>
      <c r="KQZ118" s="606"/>
      <c r="KRA118" s="606" t="s">
        <v>481</v>
      </c>
      <c r="KRB118" s="606"/>
      <c r="KRC118" s="606"/>
      <c r="KRD118" s="606"/>
      <c r="KRE118" s="606"/>
      <c r="KRF118" s="610"/>
      <c r="KRG118" s="606"/>
      <c r="KRH118" s="606"/>
      <c r="KRI118" s="606" t="s">
        <v>481</v>
      </c>
      <c r="KRJ118" s="606"/>
      <c r="KRK118" s="606"/>
      <c r="KRL118" s="606"/>
      <c r="KRM118" s="606"/>
      <c r="KRN118" s="610"/>
      <c r="KRO118" s="606"/>
      <c r="KRP118" s="606"/>
      <c r="KRQ118" s="606" t="s">
        <v>481</v>
      </c>
      <c r="KRR118" s="606"/>
      <c r="KRS118" s="606"/>
      <c r="KRT118" s="606"/>
      <c r="KRU118" s="606"/>
      <c r="KRV118" s="610"/>
      <c r="KRW118" s="606"/>
      <c r="KRX118" s="606"/>
      <c r="KRY118" s="606" t="s">
        <v>481</v>
      </c>
      <c r="KRZ118" s="606"/>
      <c r="KSA118" s="606"/>
      <c r="KSB118" s="606"/>
      <c r="KSC118" s="606"/>
      <c r="KSD118" s="610"/>
      <c r="KSE118" s="606"/>
      <c r="KSF118" s="606"/>
      <c r="KSG118" s="606" t="s">
        <v>481</v>
      </c>
      <c r="KSH118" s="606"/>
      <c r="KSI118" s="606"/>
      <c r="KSJ118" s="606"/>
      <c r="KSK118" s="606"/>
      <c r="KSL118" s="610"/>
      <c r="KSM118" s="606"/>
      <c r="KSN118" s="606"/>
      <c r="KSO118" s="606" t="s">
        <v>481</v>
      </c>
      <c r="KSP118" s="606"/>
      <c r="KSQ118" s="606"/>
      <c r="KSR118" s="606"/>
      <c r="KSS118" s="606"/>
      <c r="KST118" s="610"/>
      <c r="KSU118" s="606"/>
      <c r="KSV118" s="606"/>
      <c r="KSW118" s="606" t="s">
        <v>481</v>
      </c>
      <c r="KSX118" s="606"/>
      <c r="KSY118" s="606"/>
      <c r="KSZ118" s="606"/>
      <c r="KTA118" s="606"/>
      <c r="KTB118" s="610"/>
      <c r="KTC118" s="606"/>
      <c r="KTD118" s="606"/>
      <c r="KTE118" s="606" t="s">
        <v>481</v>
      </c>
      <c r="KTF118" s="606"/>
      <c r="KTG118" s="606"/>
      <c r="KTH118" s="606"/>
      <c r="KTI118" s="606"/>
      <c r="KTJ118" s="610"/>
      <c r="KTK118" s="606"/>
      <c r="KTL118" s="606"/>
      <c r="KTM118" s="606" t="s">
        <v>481</v>
      </c>
      <c r="KTN118" s="606"/>
      <c r="KTO118" s="606"/>
      <c r="KTP118" s="606"/>
      <c r="KTQ118" s="606"/>
      <c r="KTR118" s="610"/>
      <c r="KTS118" s="606"/>
      <c r="KTT118" s="606"/>
      <c r="KTU118" s="606" t="s">
        <v>481</v>
      </c>
      <c r="KTV118" s="606"/>
      <c r="KTW118" s="606"/>
      <c r="KTX118" s="606"/>
      <c r="KTY118" s="606"/>
      <c r="KTZ118" s="610"/>
      <c r="KUA118" s="606"/>
      <c r="KUB118" s="606"/>
      <c r="KUC118" s="606" t="s">
        <v>481</v>
      </c>
      <c r="KUD118" s="606"/>
      <c r="KUE118" s="606"/>
      <c r="KUF118" s="606"/>
      <c r="KUG118" s="606"/>
      <c r="KUH118" s="610"/>
      <c r="KUI118" s="606"/>
      <c r="KUJ118" s="606"/>
      <c r="KUK118" s="606" t="s">
        <v>481</v>
      </c>
      <c r="KUL118" s="606"/>
      <c r="KUM118" s="606"/>
      <c r="KUN118" s="606"/>
      <c r="KUO118" s="606"/>
      <c r="KUP118" s="610"/>
      <c r="KUQ118" s="606"/>
      <c r="KUR118" s="606"/>
      <c r="KUS118" s="606" t="s">
        <v>481</v>
      </c>
      <c r="KUT118" s="606"/>
      <c r="KUU118" s="606"/>
      <c r="KUV118" s="606"/>
      <c r="KUW118" s="606"/>
      <c r="KUX118" s="610"/>
      <c r="KUY118" s="606"/>
      <c r="KUZ118" s="606"/>
      <c r="KVA118" s="606" t="s">
        <v>481</v>
      </c>
      <c r="KVB118" s="606"/>
      <c r="KVC118" s="606"/>
      <c r="KVD118" s="606"/>
      <c r="KVE118" s="606"/>
      <c r="KVF118" s="610"/>
      <c r="KVG118" s="606"/>
      <c r="KVH118" s="606"/>
      <c r="KVI118" s="606" t="s">
        <v>481</v>
      </c>
      <c r="KVJ118" s="606"/>
      <c r="KVK118" s="606"/>
      <c r="KVL118" s="606"/>
      <c r="KVM118" s="606"/>
      <c r="KVN118" s="610"/>
      <c r="KVO118" s="606"/>
      <c r="KVP118" s="606"/>
      <c r="KVQ118" s="606" t="s">
        <v>481</v>
      </c>
      <c r="KVR118" s="606"/>
      <c r="KVS118" s="606"/>
      <c r="KVT118" s="606"/>
      <c r="KVU118" s="606"/>
      <c r="KVV118" s="610"/>
      <c r="KVW118" s="606"/>
      <c r="KVX118" s="606"/>
      <c r="KVY118" s="606" t="s">
        <v>481</v>
      </c>
      <c r="KVZ118" s="606"/>
      <c r="KWA118" s="606"/>
      <c r="KWB118" s="606"/>
      <c r="KWC118" s="606"/>
      <c r="KWD118" s="610"/>
      <c r="KWE118" s="606"/>
      <c r="KWF118" s="606"/>
      <c r="KWG118" s="606" t="s">
        <v>481</v>
      </c>
      <c r="KWH118" s="606"/>
      <c r="KWI118" s="606"/>
      <c r="KWJ118" s="606"/>
      <c r="KWK118" s="606"/>
      <c r="KWL118" s="610"/>
      <c r="KWM118" s="606"/>
      <c r="KWN118" s="606"/>
      <c r="KWO118" s="606" t="s">
        <v>481</v>
      </c>
      <c r="KWP118" s="606"/>
      <c r="KWQ118" s="606"/>
      <c r="KWR118" s="606"/>
      <c r="KWS118" s="606"/>
      <c r="KWT118" s="610"/>
      <c r="KWU118" s="606"/>
      <c r="KWV118" s="606"/>
      <c r="KWW118" s="606" t="s">
        <v>481</v>
      </c>
      <c r="KWX118" s="606"/>
      <c r="KWY118" s="606"/>
      <c r="KWZ118" s="606"/>
      <c r="KXA118" s="606"/>
      <c r="KXB118" s="610"/>
      <c r="KXC118" s="606"/>
      <c r="KXD118" s="606"/>
      <c r="KXE118" s="606" t="s">
        <v>481</v>
      </c>
      <c r="KXF118" s="606"/>
      <c r="KXG118" s="606"/>
      <c r="KXH118" s="606"/>
      <c r="KXI118" s="606"/>
      <c r="KXJ118" s="610"/>
      <c r="KXK118" s="606"/>
      <c r="KXL118" s="606"/>
      <c r="KXM118" s="606" t="s">
        <v>481</v>
      </c>
      <c r="KXN118" s="606"/>
      <c r="KXO118" s="606"/>
      <c r="KXP118" s="606"/>
      <c r="KXQ118" s="606"/>
      <c r="KXR118" s="610"/>
      <c r="KXS118" s="606"/>
      <c r="KXT118" s="606"/>
      <c r="KXU118" s="606" t="s">
        <v>481</v>
      </c>
      <c r="KXV118" s="606"/>
      <c r="KXW118" s="606"/>
      <c r="KXX118" s="606"/>
      <c r="KXY118" s="606"/>
      <c r="KXZ118" s="610"/>
      <c r="KYA118" s="606"/>
      <c r="KYB118" s="606"/>
      <c r="KYC118" s="606" t="s">
        <v>481</v>
      </c>
      <c r="KYD118" s="606"/>
      <c r="KYE118" s="606"/>
      <c r="KYF118" s="606"/>
      <c r="KYG118" s="606"/>
      <c r="KYH118" s="610"/>
      <c r="KYI118" s="606"/>
      <c r="KYJ118" s="606"/>
      <c r="KYK118" s="606" t="s">
        <v>481</v>
      </c>
      <c r="KYL118" s="606"/>
      <c r="KYM118" s="606"/>
      <c r="KYN118" s="606"/>
      <c r="KYO118" s="606"/>
      <c r="KYP118" s="610"/>
      <c r="KYQ118" s="606"/>
      <c r="KYR118" s="606"/>
      <c r="KYS118" s="606" t="s">
        <v>481</v>
      </c>
      <c r="KYT118" s="606"/>
      <c r="KYU118" s="606"/>
      <c r="KYV118" s="606"/>
      <c r="KYW118" s="606"/>
      <c r="KYX118" s="610"/>
      <c r="KYY118" s="606"/>
      <c r="KYZ118" s="606"/>
      <c r="KZA118" s="606" t="s">
        <v>481</v>
      </c>
      <c r="KZB118" s="606"/>
      <c r="KZC118" s="606"/>
      <c r="KZD118" s="606"/>
      <c r="KZE118" s="606"/>
      <c r="KZF118" s="610"/>
      <c r="KZG118" s="606"/>
      <c r="KZH118" s="606"/>
      <c r="KZI118" s="606" t="s">
        <v>481</v>
      </c>
      <c r="KZJ118" s="606"/>
      <c r="KZK118" s="606"/>
      <c r="KZL118" s="606"/>
      <c r="KZM118" s="606"/>
      <c r="KZN118" s="610"/>
      <c r="KZO118" s="606"/>
      <c r="KZP118" s="606"/>
      <c r="KZQ118" s="606" t="s">
        <v>481</v>
      </c>
      <c r="KZR118" s="606"/>
      <c r="KZS118" s="606"/>
      <c r="KZT118" s="606"/>
      <c r="KZU118" s="606"/>
      <c r="KZV118" s="610"/>
      <c r="KZW118" s="606"/>
      <c r="KZX118" s="606"/>
      <c r="KZY118" s="606" t="s">
        <v>481</v>
      </c>
      <c r="KZZ118" s="606"/>
      <c r="LAA118" s="606"/>
      <c r="LAB118" s="606"/>
      <c r="LAC118" s="606"/>
      <c r="LAD118" s="610"/>
      <c r="LAE118" s="606"/>
      <c r="LAF118" s="606"/>
      <c r="LAG118" s="606" t="s">
        <v>481</v>
      </c>
      <c r="LAH118" s="606"/>
      <c r="LAI118" s="606"/>
      <c r="LAJ118" s="606"/>
      <c r="LAK118" s="606"/>
      <c r="LAL118" s="610"/>
      <c r="LAM118" s="606"/>
      <c r="LAN118" s="606"/>
      <c r="LAO118" s="606" t="s">
        <v>481</v>
      </c>
      <c r="LAP118" s="606"/>
      <c r="LAQ118" s="606"/>
      <c r="LAR118" s="606"/>
      <c r="LAS118" s="606"/>
      <c r="LAT118" s="610"/>
      <c r="LAU118" s="606"/>
      <c r="LAV118" s="606"/>
      <c r="LAW118" s="606" t="s">
        <v>481</v>
      </c>
      <c r="LAX118" s="606"/>
      <c r="LAY118" s="606"/>
      <c r="LAZ118" s="606"/>
      <c r="LBA118" s="606"/>
      <c r="LBB118" s="610"/>
      <c r="LBC118" s="606"/>
      <c r="LBD118" s="606"/>
      <c r="LBE118" s="606" t="s">
        <v>481</v>
      </c>
      <c r="LBF118" s="606"/>
      <c r="LBG118" s="606"/>
      <c r="LBH118" s="606"/>
      <c r="LBI118" s="606"/>
      <c r="LBJ118" s="610"/>
      <c r="LBK118" s="606"/>
      <c r="LBL118" s="606"/>
      <c r="LBM118" s="606" t="s">
        <v>481</v>
      </c>
      <c r="LBN118" s="606"/>
      <c r="LBO118" s="606"/>
      <c r="LBP118" s="606"/>
      <c r="LBQ118" s="606"/>
      <c r="LBR118" s="610"/>
      <c r="LBS118" s="606"/>
      <c r="LBT118" s="606"/>
      <c r="LBU118" s="606" t="s">
        <v>481</v>
      </c>
      <c r="LBV118" s="606"/>
      <c r="LBW118" s="606"/>
      <c r="LBX118" s="606"/>
      <c r="LBY118" s="606"/>
      <c r="LBZ118" s="610"/>
      <c r="LCA118" s="606"/>
      <c r="LCB118" s="606"/>
      <c r="LCC118" s="606" t="s">
        <v>481</v>
      </c>
      <c r="LCD118" s="606"/>
      <c r="LCE118" s="606"/>
      <c r="LCF118" s="606"/>
      <c r="LCG118" s="606"/>
      <c r="LCH118" s="610"/>
      <c r="LCI118" s="606"/>
      <c r="LCJ118" s="606"/>
      <c r="LCK118" s="606" t="s">
        <v>481</v>
      </c>
      <c r="LCL118" s="606"/>
      <c r="LCM118" s="606"/>
      <c r="LCN118" s="606"/>
      <c r="LCO118" s="606"/>
      <c r="LCP118" s="610"/>
      <c r="LCQ118" s="606"/>
      <c r="LCR118" s="606"/>
      <c r="LCS118" s="606" t="s">
        <v>481</v>
      </c>
      <c r="LCT118" s="606"/>
      <c r="LCU118" s="606"/>
      <c r="LCV118" s="606"/>
      <c r="LCW118" s="606"/>
      <c r="LCX118" s="610"/>
      <c r="LCY118" s="606"/>
      <c r="LCZ118" s="606"/>
      <c r="LDA118" s="606" t="s">
        <v>481</v>
      </c>
      <c r="LDB118" s="606"/>
      <c r="LDC118" s="606"/>
      <c r="LDD118" s="606"/>
      <c r="LDE118" s="606"/>
      <c r="LDF118" s="610"/>
      <c r="LDG118" s="606"/>
      <c r="LDH118" s="606"/>
      <c r="LDI118" s="606" t="s">
        <v>481</v>
      </c>
      <c r="LDJ118" s="606"/>
      <c r="LDK118" s="606"/>
      <c r="LDL118" s="606"/>
      <c r="LDM118" s="606"/>
      <c r="LDN118" s="610"/>
      <c r="LDO118" s="606"/>
      <c r="LDP118" s="606"/>
      <c r="LDQ118" s="606" t="s">
        <v>481</v>
      </c>
      <c r="LDR118" s="606"/>
      <c r="LDS118" s="606"/>
      <c r="LDT118" s="606"/>
      <c r="LDU118" s="606"/>
      <c r="LDV118" s="610"/>
      <c r="LDW118" s="606"/>
      <c r="LDX118" s="606"/>
      <c r="LDY118" s="606" t="s">
        <v>481</v>
      </c>
      <c r="LDZ118" s="606"/>
      <c r="LEA118" s="606"/>
      <c r="LEB118" s="606"/>
      <c r="LEC118" s="606"/>
      <c r="LED118" s="610"/>
      <c r="LEE118" s="606"/>
      <c r="LEF118" s="606"/>
      <c r="LEG118" s="606" t="s">
        <v>481</v>
      </c>
      <c r="LEH118" s="606"/>
      <c r="LEI118" s="606"/>
      <c r="LEJ118" s="606"/>
      <c r="LEK118" s="606"/>
      <c r="LEL118" s="610"/>
      <c r="LEM118" s="606"/>
      <c r="LEN118" s="606"/>
      <c r="LEO118" s="606" t="s">
        <v>481</v>
      </c>
      <c r="LEP118" s="606"/>
      <c r="LEQ118" s="606"/>
      <c r="LER118" s="606"/>
      <c r="LES118" s="606"/>
      <c r="LET118" s="610"/>
      <c r="LEU118" s="606"/>
      <c r="LEV118" s="606"/>
      <c r="LEW118" s="606" t="s">
        <v>481</v>
      </c>
      <c r="LEX118" s="606"/>
      <c r="LEY118" s="606"/>
      <c r="LEZ118" s="606"/>
      <c r="LFA118" s="606"/>
      <c r="LFB118" s="610"/>
      <c r="LFC118" s="606"/>
      <c r="LFD118" s="606"/>
      <c r="LFE118" s="606" t="s">
        <v>481</v>
      </c>
      <c r="LFF118" s="606"/>
      <c r="LFG118" s="606"/>
      <c r="LFH118" s="606"/>
      <c r="LFI118" s="606"/>
      <c r="LFJ118" s="610"/>
      <c r="LFK118" s="606"/>
      <c r="LFL118" s="606"/>
      <c r="LFM118" s="606" t="s">
        <v>481</v>
      </c>
      <c r="LFN118" s="606"/>
      <c r="LFO118" s="606"/>
      <c r="LFP118" s="606"/>
      <c r="LFQ118" s="606"/>
      <c r="LFR118" s="610"/>
      <c r="LFS118" s="606"/>
      <c r="LFT118" s="606"/>
      <c r="LFU118" s="606" t="s">
        <v>481</v>
      </c>
      <c r="LFV118" s="606"/>
      <c r="LFW118" s="606"/>
      <c r="LFX118" s="606"/>
      <c r="LFY118" s="606"/>
      <c r="LFZ118" s="610"/>
      <c r="LGA118" s="606"/>
      <c r="LGB118" s="606"/>
      <c r="LGC118" s="606" t="s">
        <v>481</v>
      </c>
      <c r="LGD118" s="606"/>
      <c r="LGE118" s="606"/>
      <c r="LGF118" s="606"/>
      <c r="LGG118" s="606"/>
      <c r="LGH118" s="610"/>
      <c r="LGI118" s="606"/>
      <c r="LGJ118" s="606"/>
      <c r="LGK118" s="606" t="s">
        <v>481</v>
      </c>
      <c r="LGL118" s="606"/>
      <c r="LGM118" s="606"/>
      <c r="LGN118" s="606"/>
      <c r="LGO118" s="606"/>
      <c r="LGP118" s="610"/>
      <c r="LGQ118" s="606"/>
      <c r="LGR118" s="606"/>
      <c r="LGS118" s="606" t="s">
        <v>481</v>
      </c>
      <c r="LGT118" s="606"/>
      <c r="LGU118" s="606"/>
      <c r="LGV118" s="606"/>
      <c r="LGW118" s="606"/>
      <c r="LGX118" s="610"/>
      <c r="LGY118" s="606"/>
      <c r="LGZ118" s="606"/>
      <c r="LHA118" s="606" t="s">
        <v>481</v>
      </c>
      <c r="LHB118" s="606"/>
      <c r="LHC118" s="606"/>
      <c r="LHD118" s="606"/>
      <c r="LHE118" s="606"/>
      <c r="LHF118" s="610"/>
      <c r="LHG118" s="606"/>
      <c r="LHH118" s="606"/>
      <c r="LHI118" s="606" t="s">
        <v>481</v>
      </c>
      <c r="LHJ118" s="606"/>
      <c r="LHK118" s="606"/>
      <c r="LHL118" s="606"/>
      <c r="LHM118" s="606"/>
      <c r="LHN118" s="610"/>
      <c r="LHO118" s="606"/>
      <c r="LHP118" s="606"/>
      <c r="LHQ118" s="606" t="s">
        <v>481</v>
      </c>
      <c r="LHR118" s="606"/>
      <c r="LHS118" s="606"/>
      <c r="LHT118" s="606"/>
      <c r="LHU118" s="606"/>
      <c r="LHV118" s="610"/>
      <c r="LHW118" s="606"/>
      <c r="LHX118" s="606"/>
      <c r="LHY118" s="606" t="s">
        <v>481</v>
      </c>
      <c r="LHZ118" s="606"/>
      <c r="LIA118" s="606"/>
      <c r="LIB118" s="606"/>
      <c r="LIC118" s="606"/>
      <c r="LID118" s="610"/>
      <c r="LIE118" s="606"/>
      <c r="LIF118" s="606"/>
      <c r="LIG118" s="606" t="s">
        <v>481</v>
      </c>
      <c r="LIH118" s="606"/>
      <c r="LII118" s="606"/>
      <c r="LIJ118" s="606"/>
      <c r="LIK118" s="606"/>
      <c r="LIL118" s="610"/>
      <c r="LIM118" s="606"/>
      <c r="LIN118" s="606"/>
      <c r="LIO118" s="606" t="s">
        <v>481</v>
      </c>
      <c r="LIP118" s="606"/>
      <c r="LIQ118" s="606"/>
      <c r="LIR118" s="606"/>
      <c r="LIS118" s="606"/>
      <c r="LIT118" s="610"/>
      <c r="LIU118" s="606"/>
      <c r="LIV118" s="606"/>
      <c r="LIW118" s="606" t="s">
        <v>481</v>
      </c>
      <c r="LIX118" s="606"/>
      <c r="LIY118" s="606"/>
      <c r="LIZ118" s="606"/>
      <c r="LJA118" s="606"/>
      <c r="LJB118" s="610"/>
      <c r="LJC118" s="606"/>
      <c r="LJD118" s="606"/>
      <c r="LJE118" s="606" t="s">
        <v>481</v>
      </c>
      <c r="LJF118" s="606"/>
      <c r="LJG118" s="606"/>
      <c r="LJH118" s="606"/>
      <c r="LJI118" s="606"/>
      <c r="LJJ118" s="610"/>
      <c r="LJK118" s="606"/>
      <c r="LJL118" s="606"/>
      <c r="LJM118" s="606" t="s">
        <v>481</v>
      </c>
      <c r="LJN118" s="606"/>
      <c r="LJO118" s="606"/>
      <c r="LJP118" s="606"/>
      <c r="LJQ118" s="606"/>
      <c r="LJR118" s="610"/>
      <c r="LJS118" s="606"/>
      <c r="LJT118" s="606"/>
      <c r="LJU118" s="606" t="s">
        <v>481</v>
      </c>
      <c r="LJV118" s="606"/>
      <c r="LJW118" s="606"/>
      <c r="LJX118" s="606"/>
      <c r="LJY118" s="606"/>
      <c r="LJZ118" s="610"/>
      <c r="LKA118" s="606"/>
      <c r="LKB118" s="606"/>
      <c r="LKC118" s="606" t="s">
        <v>481</v>
      </c>
      <c r="LKD118" s="606"/>
      <c r="LKE118" s="606"/>
      <c r="LKF118" s="606"/>
      <c r="LKG118" s="606"/>
      <c r="LKH118" s="610"/>
      <c r="LKI118" s="606"/>
      <c r="LKJ118" s="606"/>
      <c r="LKK118" s="606" t="s">
        <v>481</v>
      </c>
      <c r="LKL118" s="606"/>
      <c r="LKM118" s="606"/>
      <c r="LKN118" s="606"/>
      <c r="LKO118" s="606"/>
      <c r="LKP118" s="610"/>
      <c r="LKQ118" s="606"/>
      <c r="LKR118" s="606"/>
      <c r="LKS118" s="606" t="s">
        <v>481</v>
      </c>
      <c r="LKT118" s="606"/>
      <c r="LKU118" s="606"/>
      <c r="LKV118" s="606"/>
      <c r="LKW118" s="606"/>
      <c r="LKX118" s="610"/>
      <c r="LKY118" s="606"/>
      <c r="LKZ118" s="606"/>
      <c r="LLA118" s="606" t="s">
        <v>481</v>
      </c>
      <c r="LLB118" s="606"/>
      <c r="LLC118" s="606"/>
      <c r="LLD118" s="606"/>
      <c r="LLE118" s="606"/>
      <c r="LLF118" s="610"/>
      <c r="LLG118" s="606"/>
      <c r="LLH118" s="606"/>
      <c r="LLI118" s="606" t="s">
        <v>481</v>
      </c>
      <c r="LLJ118" s="606"/>
      <c r="LLK118" s="606"/>
      <c r="LLL118" s="606"/>
      <c r="LLM118" s="606"/>
      <c r="LLN118" s="610"/>
      <c r="LLO118" s="606"/>
      <c r="LLP118" s="606"/>
      <c r="LLQ118" s="606" t="s">
        <v>481</v>
      </c>
      <c r="LLR118" s="606"/>
      <c r="LLS118" s="606"/>
      <c r="LLT118" s="606"/>
      <c r="LLU118" s="606"/>
      <c r="LLV118" s="610"/>
      <c r="LLW118" s="606"/>
      <c r="LLX118" s="606"/>
      <c r="LLY118" s="606" t="s">
        <v>481</v>
      </c>
      <c r="LLZ118" s="606"/>
      <c r="LMA118" s="606"/>
      <c r="LMB118" s="606"/>
      <c r="LMC118" s="606"/>
      <c r="LMD118" s="610"/>
      <c r="LME118" s="606"/>
      <c r="LMF118" s="606"/>
      <c r="LMG118" s="606" t="s">
        <v>481</v>
      </c>
      <c r="LMH118" s="606"/>
      <c r="LMI118" s="606"/>
      <c r="LMJ118" s="606"/>
      <c r="LMK118" s="606"/>
      <c r="LML118" s="610"/>
      <c r="LMM118" s="606"/>
      <c r="LMN118" s="606"/>
      <c r="LMO118" s="606" t="s">
        <v>481</v>
      </c>
      <c r="LMP118" s="606"/>
      <c r="LMQ118" s="606"/>
      <c r="LMR118" s="606"/>
      <c r="LMS118" s="606"/>
      <c r="LMT118" s="610"/>
      <c r="LMU118" s="606"/>
      <c r="LMV118" s="606"/>
      <c r="LMW118" s="606" t="s">
        <v>481</v>
      </c>
      <c r="LMX118" s="606"/>
      <c r="LMY118" s="606"/>
      <c r="LMZ118" s="606"/>
      <c r="LNA118" s="606"/>
      <c r="LNB118" s="610"/>
      <c r="LNC118" s="606"/>
      <c r="LND118" s="606"/>
      <c r="LNE118" s="606" t="s">
        <v>481</v>
      </c>
      <c r="LNF118" s="606"/>
      <c r="LNG118" s="606"/>
      <c r="LNH118" s="606"/>
      <c r="LNI118" s="606"/>
      <c r="LNJ118" s="610"/>
      <c r="LNK118" s="606"/>
      <c r="LNL118" s="606"/>
      <c r="LNM118" s="606" t="s">
        <v>481</v>
      </c>
      <c r="LNN118" s="606"/>
      <c r="LNO118" s="606"/>
      <c r="LNP118" s="606"/>
      <c r="LNQ118" s="606"/>
      <c r="LNR118" s="610"/>
      <c r="LNS118" s="606"/>
      <c r="LNT118" s="606"/>
      <c r="LNU118" s="606" t="s">
        <v>481</v>
      </c>
      <c r="LNV118" s="606"/>
      <c r="LNW118" s="606"/>
      <c r="LNX118" s="606"/>
      <c r="LNY118" s="606"/>
      <c r="LNZ118" s="610"/>
      <c r="LOA118" s="606"/>
      <c r="LOB118" s="606"/>
      <c r="LOC118" s="606" t="s">
        <v>481</v>
      </c>
      <c r="LOD118" s="606"/>
      <c r="LOE118" s="606"/>
      <c r="LOF118" s="606"/>
      <c r="LOG118" s="606"/>
      <c r="LOH118" s="610"/>
      <c r="LOI118" s="606"/>
      <c r="LOJ118" s="606"/>
      <c r="LOK118" s="606" t="s">
        <v>481</v>
      </c>
      <c r="LOL118" s="606"/>
      <c r="LOM118" s="606"/>
      <c r="LON118" s="606"/>
      <c r="LOO118" s="606"/>
      <c r="LOP118" s="610"/>
      <c r="LOQ118" s="606"/>
      <c r="LOR118" s="606"/>
      <c r="LOS118" s="606" t="s">
        <v>481</v>
      </c>
      <c r="LOT118" s="606"/>
      <c r="LOU118" s="606"/>
      <c r="LOV118" s="606"/>
      <c r="LOW118" s="606"/>
      <c r="LOX118" s="610"/>
      <c r="LOY118" s="606"/>
      <c r="LOZ118" s="606"/>
      <c r="LPA118" s="606" t="s">
        <v>481</v>
      </c>
      <c r="LPB118" s="606"/>
      <c r="LPC118" s="606"/>
      <c r="LPD118" s="606"/>
      <c r="LPE118" s="606"/>
      <c r="LPF118" s="610"/>
      <c r="LPG118" s="606"/>
      <c r="LPH118" s="606"/>
      <c r="LPI118" s="606" t="s">
        <v>481</v>
      </c>
      <c r="LPJ118" s="606"/>
      <c r="LPK118" s="606"/>
      <c r="LPL118" s="606"/>
      <c r="LPM118" s="606"/>
      <c r="LPN118" s="610"/>
      <c r="LPO118" s="606"/>
      <c r="LPP118" s="606"/>
      <c r="LPQ118" s="606" t="s">
        <v>481</v>
      </c>
      <c r="LPR118" s="606"/>
      <c r="LPS118" s="606"/>
      <c r="LPT118" s="606"/>
      <c r="LPU118" s="606"/>
      <c r="LPV118" s="610"/>
      <c r="LPW118" s="606"/>
      <c r="LPX118" s="606"/>
      <c r="LPY118" s="606" t="s">
        <v>481</v>
      </c>
      <c r="LPZ118" s="606"/>
      <c r="LQA118" s="606"/>
      <c r="LQB118" s="606"/>
      <c r="LQC118" s="606"/>
      <c r="LQD118" s="610"/>
      <c r="LQE118" s="606"/>
      <c r="LQF118" s="606"/>
      <c r="LQG118" s="606" t="s">
        <v>481</v>
      </c>
      <c r="LQH118" s="606"/>
      <c r="LQI118" s="606"/>
      <c r="LQJ118" s="606"/>
      <c r="LQK118" s="606"/>
      <c r="LQL118" s="610"/>
      <c r="LQM118" s="606"/>
      <c r="LQN118" s="606"/>
      <c r="LQO118" s="606" t="s">
        <v>481</v>
      </c>
      <c r="LQP118" s="606"/>
      <c r="LQQ118" s="606"/>
      <c r="LQR118" s="606"/>
      <c r="LQS118" s="606"/>
      <c r="LQT118" s="610"/>
      <c r="LQU118" s="606"/>
      <c r="LQV118" s="606"/>
      <c r="LQW118" s="606" t="s">
        <v>481</v>
      </c>
      <c r="LQX118" s="606"/>
      <c r="LQY118" s="606"/>
      <c r="LQZ118" s="606"/>
      <c r="LRA118" s="606"/>
      <c r="LRB118" s="610"/>
      <c r="LRC118" s="606"/>
      <c r="LRD118" s="606"/>
      <c r="LRE118" s="606" t="s">
        <v>481</v>
      </c>
      <c r="LRF118" s="606"/>
      <c r="LRG118" s="606"/>
      <c r="LRH118" s="606"/>
      <c r="LRI118" s="606"/>
      <c r="LRJ118" s="610"/>
      <c r="LRK118" s="606"/>
      <c r="LRL118" s="606"/>
      <c r="LRM118" s="606" t="s">
        <v>481</v>
      </c>
      <c r="LRN118" s="606"/>
      <c r="LRO118" s="606"/>
      <c r="LRP118" s="606"/>
      <c r="LRQ118" s="606"/>
      <c r="LRR118" s="610"/>
      <c r="LRS118" s="606"/>
      <c r="LRT118" s="606"/>
      <c r="LRU118" s="606" t="s">
        <v>481</v>
      </c>
      <c r="LRV118" s="606"/>
      <c r="LRW118" s="606"/>
      <c r="LRX118" s="606"/>
      <c r="LRY118" s="606"/>
      <c r="LRZ118" s="610"/>
      <c r="LSA118" s="606"/>
      <c r="LSB118" s="606"/>
      <c r="LSC118" s="606" t="s">
        <v>481</v>
      </c>
      <c r="LSD118" s="606"/>
      <c r="LSE118" s="606"/>
      <c r="LSF118" s="606"/>
      <c r="LSG118" s="606"/>
      <c r="LSH118" s="610"/>
      <c r="LSI118" s="606"/>
      <c r="LSJ118" s="606"/>
      <c r="LSK118" s="606" t="s">
        <v>481</v>
      </c>
      <c r="LSL118" s="606"/>
      <c r="LSM118" s="606"/>
      <c r="LSN118" s="606"/>
      <c r="LSO118" s="606"/>
      <c r="LSP118" s="610"/>
      <c r="LSQ118" s="606"/>
      <c r="LSR118" s="606"/>
      <c r="LSS118" s="606" t="s">
        <v>481</v>
      </c>
      <c r="LST118" s="606"/>
      <c r="LSU118" s="606"/>
      <c r="LSV118" s="606"/>
      <c r="LSW118" s="606"/>
      <c r="LSX118" s="610"/>
      <c r="LSY118" s="606"/>
      <c r="LSZ118" s="606"/>
      <c r="LTA118" s="606" t="s">
        <v>481</v>
      </c>
      <c r="LTB118" s="606"/>
      <c r="LTC118" s="606"/>
      <c r="LTD118" s="606"/>
      <c r="LTE118" s="606"/>
      <c r="LTF118" s="610"/>
      <c r="LTG118" s="606"/>
      <c r="LTH118" s="606"/>
      <c r="LTI118" s="606" t="s">
        <v>481</v>
      </c>
      <c r="LTJ118" s="606"/>
      <c r="LTK118" s="606"/>
      <c r="LTL118" s="606"/>
      <c r="LTM118" s="606"/>
      <c r="LTN118" s="610"/>
      <c r="LTO118" s="606"/>
      <c r="LTP118" s="606"/>
      <c r="LTQ118" s="606" t="s">
        <v>481</v>
      </c>
      <c r="LTR118" s="606"/>
      <c r="LTS118" s="606"/>
      <c r="LTT118" s="606"/>
      <c r="LTU118" s="606"/>
      <c r="LTV118" s="610"/>
      <c r="LTW118" s="606"/>
      <c r="LTX118" s="606"/>
      <c r="LTY118" s="606" t="s">
        <v>481</v>
      </c>
      <c r="LTZ118" s="606"/>
      <c r="LUA118" s="606"/>
      <c r="LUB118" s="606"/>
      <c r="LUC118" s="606"/>
      <c r="LUD118" s="610"/>
      <c r="LUE118" s="606"/>
      <c r="LUF118" s="606"/>
      <c r="LUG118" s="606" t="s">
        <v>481</v>
      </c>
      <c r="LUH118" s="606"/>
      <c r="LUI118" s="606"/>
      <c r="LUJ118" s="606"/>
      <c r="LUK118" s="606"/>
      <c r="LUL118" s="610"/>
      <c r="LUM118" s="606"/>
      <c r="LUN118" s="606"/>
      <c r="LUO118" s="606" t="s">
        <v>481</v>
      </c>
      <c r="LUP118" s="606"/>
      <c r="LUQ118" s="606"/>
      <c r="LUR118" s="606"/>
      <c r="LUS118" s="606"/>
      <c r="LUT118" s="610"/>
      <c r="LUU118" s="606"/>
      <c r="LUV118" s="606"/>
      <c r="LUW118" s="606" t="s">
        <v>481</v>
      </c>
      <c r="LUX118" s="606"/>
      <c r="LUY118" s="606"/>
      <c r="LUZ118" s="606"/>
      <c r="LVA118" s="606"/>
      <c r="LVB118" s="610"/>
      <c r="LVC118" s="606"/>
      <c r="LVD118" s="606"/>
      <c r="LVE118" s="606" t="s">
        <v>481</v>
      </c>
      <c r="LVF118" s="606"/>
      <c r="LVG118" s="606"/>
      <c r="LVH118" s="606"/>
      <c r="LVI118" s="606"/>
      <c r="LVJ118" s="610"/>
      <c r="LVK118" s="606"/>
      <c r="LVL118" s="606"/>
      <c r="LVM118" s="606" t="s">
        <v>481</v>
      </c>
      <c r="LVN118" s="606"/>
      <c r="LVO118" s="606"/>
      <c r="LVP118" s="606"/>
      <c r="LVQ118" s="606"/>
      <c r="LVR118" s="610"/>
      <c r="LVS118" s="606"/>
      <c r="LVT118" s="606"/>
      <c r="LVU118" s="606" t="s">
        <v>481</v>
      </c>
      <c r="LVV118" s="606"/>
      <c r="LVW118" s="606"/>
      <c r="LVX118" s="606"/>
      <c r="LVY118" s="606"/>
      <c r="LVZ118" s="610"/>
      <c r="LWA118" s="606"/>
      <c r="LWB118" s="606"/>
      <c r="LWC118" s="606" t="s">
        <v>481</v>
      </c>
      <c r="LWD118" s="606"/>
      <c r="LWE118" s="606"/>
      <c r="LWF118" s="606"/>
      <c r="LWG118" s="606"/>
      <c r="LWH118" s="610"/>
      <c r="LWI118" s="606"/>
      <c r="LWJ118" s="606"/>
      <c r="LWK118" s="606" t="s">
        <v>481</v>
      </c>
      <c r="LWL118" s="606"/>
      <c r="LWM118" s="606"/>
      <c r="LWN118" s="606"/>
      <c r="LWO118" s="606"/>
      <c r="LWP118" s="610"/>
      <c r="LWQ118" s="606"/>
      <c r="LWR118" s="606"/>
      <c r="LWS118" s="606" t="s">
        <v>481</v>
      </c>
      <c r="LWT118" s="606"/>
      <c r="LWU118" s="606"/>
      <c r="LWV118" s="606"/>
      <c r="LWW118" s="606"/>
      <c r="LWX118" s="610"/>
      <c r="LWY118" s="606"/>
      <c r="LWZ118" s="606"/>
      <c r="LXA118" s="606" t="s">
        <v>481</v>
      </c>
      <c r="LXB118" s="606"/>
      <c r="LXC118" s="606"/>
      <c r="LXD118" s="606"/>
      <c r="LXE118" s="606"/>
      <c r="LXF118" s="610"/>
      <c r="LXG118" s="606"/>
      <c r="LXH118" s="606"/>
      <c r="LXI118" s="606" t="s">
        <v>481</v>
      </c>
      <c r="LXJ118" s="606"/>
      <c r="LXK118" s="606"/>
      <c r="LXL118" s="606"/>
      <c r="LXM118" s="606"/>
      <c r="LXN118" s="610"/>
      <c r="LXO118" s="606"/>
      <c r="LXP118" s="606"/>
      <c r="LXQ118" s="606" t="s">
        <v>481</v>
      </c>
      <c r="LXR118" s="606"/>
      <c r="LXS118" s="606"/>
      <c r="LXT118" s="606"/>
      <c r="LXU118" s="606"/>
      <c r="LXV118" s="610"/>
      <c r="LXW118" s="606"/>
      <c r="LXX118" s="606"/>
      <c r="LXY118" s="606" t="s">
        <v>481</v>
      </c>
      <c r="LXZ118" s="606"/>
      <c r="LYA118" s="606"/>
      <c r="LYB118" s="606"/>
      <c r="LYC118" s="606"/>
      <c r="LYD118" s="610"/>
      <c r="LYE118" s="606"/>
      <c r="LYF118" s="606"/>
      <c r="LYG118" s="606" t="s">
        <v>481</v>
      </c>
      <c r="LYH118" s="606"/>
      <c r="LYI118" s="606"/>
      <c r="LYJ118" s="606"/>
      <c r="LYK118" s="606"/>
      <c r="LYL118" s="610"/>
      <c r="LYM118" s="606"/>
      <c r="LYN118" s="606"/>
      <c r="LYO118" s="606" t="s">
        <v>481</v>
      </c>
      <c r="LYP118" s="606"/>
      <c r="LYQ118" s="606"/>
      <c r="LYR118" s="606"/>
      <c r="LYS118" s="606"/>
      <c r="LYT118" s="610"/>
      <c r="LYU118" s="606"/>
      <c r="LYV118" s="606"/>
      <c r="LYW118" s="606" t="s">
        <v>481</v>
      </c>
      <c r="LYX118" s="606"/>
      <c r="LYY118" s="606"/>
      <c r="LYZ118" s="606"/>
      <c r="LZA118" s="606"/>
      <c r="LZB118" s="610"/>
      <c r="LZC118" s="606"/>
      <c r="LZD118" s="606"/>
      <c r="LZE118" s="606" t="s">
        <v>481</v>
      </c>
      <c r="LZF118" s="606"/>
      <c r="LZG118" s="606"/>
      <c r="LZH118" s="606"/>
      <c r="LZI118" s="606"/>
      <c r="LZJ118" s="610"/>
      <c r="LZK118" s="606"/>
      <c r="LZL118" s="606"/>
      <c r="LZM118" s="606" t="s">
        <v>481</v>
      </c>
      <c r="LZN118" s="606"/>
      <c r="LZO118" s="606"/>
      <c r="LZP118" s="606"/>
      <c r="LZQ118" s="606"/>
      <c r="LZR118" s="610"/>
      <c r="LZS118" s="606"/>
      <c r="LZT118" s="606"/>
      <c r="LZU118" s="606" t="s">
        <v>481</v>
      </c>
      <c r="LZV118" s="606"/>
      <c r="LZW118" s="606"/>
      <c r="LZX118" s="606"/>
      <c r="LZY118" s="606"/>
      <c r="LZZ118" s="610"/>
      <c r="MAA118" s="606"/>
      <c r="MAB118" s="606"/>
      <c r="MAC118" s="606" t="s">
        <v>481</v>
      </c>
      <c r="MAD118" s="606"/>
      <c r="MAE118" s="606"/>
      <c r="MAF118" s="606"/>
      <c r="MAG118" s="606"/>
      <c r="MAH118" s="610"/>
      <c r="MAI118" s="606"/>
      <c r="MAJ118" s="606"/>
      <c r="MAK118" s="606" t="s">
        <v>481</v>
      </c>
      <c r="MAL118" s="606"/>
      <c r="MAM118" s="606"/>
      <c r="MAN118" s="606"/>
      <c r="MAO118" s="606"/>
      <c r="MAP118" s="610"/>
      <c r="MAQ118" s="606"/>
      <c r="MAR118" s="606"/>
      <c r="MAS118" s="606" t="s">
        <v>481</v>
      </c>
      <c r="MAT118" s="606"/>
      <c r="MAU118" s="606"/>
      <c r="MAV118" s="606"/>
      <c r="MAW118" s="606"/>
      <c r="MAX118" s="610"/>
      <c r="MAY118" s="606"/>
      <c r="MAZ118" s="606"/>
      <c r="MBA118" s="606" t="s">
        <v>481</v>
      </c>
      <c r="MBB118" s="606"/>
      <c r="MBC118" s="606"/>
      <c r="MBD118" s="606"/>
      <c r="MBE118" s="606"/>
      <c r="MBF118" s="610"/>
      <c r="MBG118" s="606"/>
      <c r="MBH118" s="606"/>
      <c r="MBI118" s="606" t="s">
        <v>481</v>
      </c>
      <c r="MBJ118" s="606"/>
      <c r="MBK118" s="606"/>
      <c r="MBL118" s="606"/>
      <c r="MBM118" s="606"/>
      <c r="MBN118" s="610"/>
      <c r="MBO118" s="606"/>
      <c r="MBP118" s="606"/>
      <c r="MBQ118" s="606" t="s">
        <v>481</v>
      </c>
      <c r="MBR118" s="606"/>
      <c r="MBS118" s="606"/>
      <c r="MBT118" s="606"/>
      <c r="MBU118" s="606"/>
      <c r="MBV118" s="610"/>
      <c r="MBW118" s="606"/>
      <c r="MBX118" s="606"/>
      <c r="MBY118" s="606" t="s">
        <v>481</v>
      </c>
      <c r="MBZ118" s="606"/>
      <c r="MCA118" s="606"/>
      <c r="MCB118" s="606"/>
      <c r="MCC118" s="606"/>
      <c r="MCD118" s="610"/>
      <c r="MCE118" s="606"/>
      <c r="MCF118" s="606"/>
      <c r="MCG118" s="606" t="s">
        <v>481</v>
      </c>
      <c r="MCH118" s="606"/>
      <c r="MCI118" s="606"/>
      <c r="MCJ118" s="606"/>
      <c r="MCK118" s="606"/>
      <c r="MCL118" s="610"/>
      <c r="MCM118" s="606"/>
      <c r="MCN118" s="606"/>
      <c r="MCO118" s="606" t="s">
        <v>481</v>
      </c>
      <c r="MCP118" s="606"/>
      <c r="MCQ118" s="606"/>
      <c r="MCR118" s="606"/>
      <c r="MCS118" s="606"/>
      <c r="MCT118" s="610"/>
      <c r="MCU118" s="606"/>
      <c r="MCV118" s="606"/>
      <c r="MCW118" s="606" t="s">
        <v>481</v>
      </c>
      <c r="MCX118" s="606"/>
      <c r="MCY118" s="606"/>
      <c r="MCZ118" s="606"/>
      <c r="MDA118" s="606"/>
      <c r="MDB118" s="610"/>
      <c r="MDC118" s="606"/>
      <c r="MDD118" s="606"/>
      <c r="MDE118" s="606" t="s">
        <v>481</v>
      </c>
      <c r="MDF118" s="606"/>
      <c r="MDG118" s="606"/>
      <c r="MDH118" s="606"/>
      <c r="MDI118" s="606"/>
      <c r="MDJ118" s="610"/>
      <c r="MDK118" s="606"/>
      <c r="MDL118" s="606"/>
      <c r="MDM118" s="606" t="s">
        <v>481</v>
      </c>
      <c r="MDN118" s="606"/>
      <c r="MDO118" s="606"/>
      <c r="MDP118" s="606"/>
      <c r="MDQ118" s="606"/>
      <c r="MDR118" s="610"/>
      <c r="MDS118" s="606"/>
      <c r="MDT118" s="606"/>
      <c r="MDU118" s="606" t="s">
        <v>481</v>
      </c>
      <c r="MDV118" s="606"/>
      <c r="MDW118" s="606"/>
      <c r="MDX118" s="606"/>
      <c r="MDY118" s="606"/>
      <c r="MDZ118" s="610"/>
      <c r="MEA118" s="606"/>
      <c r="MEB118" s="606"/>
      <c r="MEC118" s="606" t="s">
        <v>481</v>
      </c>
      <c r="MED118" s="606"/>
      <c r="MEE118" s="606"/>
      <c r="MEF118" s="606"/>
      <c r="MEG118" s="606"/>
      <c r="MEH118" s="610"/>
      <c r="MEI118" s="606"/>
      <c r="MEJ118" s="606"/>
      <c r="MEK118" s="606" t="s">
        <v>481</v>
      </c>
      <c r="MEL118" s="606"/>
      <c r="MEM118" s="606"/>
      <c r="MEN118" s="606"/>
      <c r="MEO118" s="606"/>
      <c r="MEP118" s="610"/>
      <c r="MEQ118" s="606"/>
      <c r="MER118" s="606"/>
      <c r="MES118" s="606" t="s">
        <v>481</v>
      </c>
      <c r="MET118" s="606"/>
      <c r="MEU118" s="606"/>
      <c r="MEV118" s="606"/>
      <c r="MEW118" s="606"/>
      <c r="MEX118" s="610"/>
      <c r="MEY118" s="606"/>
      <c r="MEZ118" s="606"/>
      <c r="MFA118" s="606" t="s">
        <v>481</v>
      </c>
      <c r="MFB118" s="606"/>
      <c r="MFC118" s="606"/>
      <c r="MFD118" s="606"/>
      <c r="MFE118" s="606"/>
      <c r="MFF118" s="610"/>
      <c r="MFG118" s="606"/>
      <c r="MFH118" s="606"/>
      <c r="MFI118" s="606" t="s">
        <v>481</v>
      </c>
      <c r="MFJ118" s="606"/>
      <c r="MFK118" s="606"/>
      <c r="MFL118" s="606"/>
      <c r="MFM118" s="606"/>
      <c r="MFN118" s="610"/>
      <c r="MFO118" s="606"/>
      <c r="MFP118" s="606"/>
      <c r="MFQ118" s="606" t="s">
        <v>481</v>
      </c>
      <c r="MFR118" s="606"/>
      <c r="MFS118" s="606"/>
      <c r="MFT118" s="606"/>
      <c r="MFU118" s="606"/>
      <c r="MFV118" s="610"/>
      <c r="MFW118" s="606"/>
      <c r="MFX118" s="606"/>
      <c r="MFY118" s="606" t="s">
        <v>481</v>
      </c>
      <c r="MFZ118" s="606"/>
      <c r="MGA118" s="606"/>
      <c r="MGB118" s="606"/>
      <c r="MGC118" s="606"/>
      <c r="MGD118" s="610"/>
      <c r="MGE118" s="606"/>
      <c r="MGF118" s="606"/>
      <c r="MGG118" s="606" t="s">
        <v>481</v>
      </c>
      <c r="MGH118" s="606"/>
      <c r="MGI118" s="606"/>
      <c r="MGJ118" s="606"/>
      <c r="MGK118" s="606"/>
      <c r="MGL118" s="610"/>
      <c r="MGM118" s="606"/>
      <c r="MGN118" s="606"/>
      <c r="MGO118" s="606" t="s">
        <v>481</v>
      </c>
      <c r="MGP118" s="606"/>
      <c r="MGQ118" s="606"/>
      <c r="MGR118" s="606"/>
      <c r="MGS118" s="606"/>
      <c r="MGT118" s="610"/>
      <c r="MGU118" s="606"/>
      <c r="MGV118" s="606"/>
      <c r="MGW118" s="606" t="s">
        <v>481</v>
      </c>
      <c r="MGX118" s="606"/>
      <c r="MGY118" s="606"/>
      <c r="MGZ118" s="606"/>
      <c r="MHA118" s="606"/>
      <c r="MHB118" s="610"/>
      <c r="MHC118" s="606"/>
      <c r="MHD118" s="606"/>
      <c r="MHE118" s="606" t="s">
        <v>481</v>
      </c>
      <c r="MHF118" s="606"/>
      <c r="MHG118" s="606"/>
      <c r="MHH118" s="606"/>
      <c r="MHI118" s="606"/>
      <c r="MHJ118" s="610"/>
      <c r="MHK118" s="606"/>
      <c r="MHL118" s="606"/>
      <c r="MHM118" s="606" t="s">
        <v>481</v>
      </c>
      <c r="MHN118" s="606"/>
      <c r="MHO118" s="606"/>
      <c r="MHP118" s="606"/>
      <c r="MHQ118" s="606"/>
      <c r="MHR118" s="610"/>
      <c r="MHS118" s="606"/>
      <c r="MHT118" s="606"/>
      <c r="MHU118" s="606" t="s">
        <v>481</v>
      </c>
      <c r="MHV118" s="606"/>
      <c r="MHW118" s="606"/>
      <c r="MHX118" s="606"/>
      <c r="MHY118" s="606"/>
      <c r="MHZ118" s="610"/>
      <c r="MIA118" s="606"/>
      <c r="MIB118" s="606"/>
      <c r="MIC118" s="606" t="s">
        <v>481</v>
      </c>
      <c r="MID118" s="606"/>
      <c r="MIE118" s="606"/>
      <c r="MIF118" s="606"/>
      <c r="MIG118" s="606"/>
      <c r="MIH118" s="610"/>
      <c r="MII118" s="606"/>
      <c r="MIJ118" s="606"/>
      <c r="MIK118" s="606" t="s">
        <v>481</v>
      </c>
      <c r="MIL118" s="606"/>
      <c r="MIM118" s="606"/>
      <c r="MIN118" s="606"/>
      <c r="MIO118" s="606"/>
      <c r="MIP118" s="610"/>
      <c r="MIQ118" s="606"/>
      <c r="MIR118" s="606"/>
      <c r="MIS118" s="606" t="s">
        <v>481</v>
      </c>
      <c r="MIT118" s="606"/>
      <c r="MIU118" s="606"/>
      <c r="MIV118" s="606"/>
      <c r="MIW118" s="606"/>
      <c r="MIX118" s="610"/>
      <c r="MIY118" s="606"/>
      <c r="MIZ118" s="606"/>
      <c r="MJA118" s="606" t="s">
        <v>481</v>
      </c>
      <c r="MJB118" s="606"/>
      <c r="MJC118" s="606"/>
      <c r="MJD118" s="606"/>
      <c r="MJE118" s="606"/>
      <c r="MJF118" s="610"/>
      <c r="MJG118" s="606"/>
      <c r="MJH118" s="606"/>
      <c r="MJI118" s="606" t="s">
        <v>481</v>
      </c>
      <c r="MJJ118" s="606"/>
      <c r="MJK118" s="606"/>
      <c r="MJL118" s="606"/>
      <c r="MJM118" s="606"/>
      <c r="MJN118" s="610"/>
      <c r="MJO118" s="606"/>
      <c r="MJP118" s="606"/>
      <c r="MJQ118" s="606" t="s">
        <v>481</v>
      </c>
      <c r="MJR118" s="606"/>
      <c r="MJS118" s="606"/>
      <c r="MJT118" s="606"/>
      <c r="MJU118" s="606"/>
      <c r="MJV118" s="610"/>
      <c r="MJW118" s="606"/>
      <c r="MJX118" s="606"/>
      <c r="MJY118" s="606" t="s">
        <v>481</v>
      </c>
      <c r="MJZ118" s="606"/>
      <c r="MKA118" s="606"/>
      <c r="MKB118" s="606"/>
      <c r="MKC118" s="606"/>
      <c r="MKD118" s="610"/>
      <c r="MKE118" s="606"/>
      <c r="MKF118" s="606"/>
      <c r="MKG118" s="606" t="s">
        <v>481</v>
      </c>
      <c r="MKH118" s="606"/>
      <c r="MKI118" s="606"/>
      <c r="MKJ118" s="606"/>
      <c r="MKK118" s="606"/>
      <c r="MKL118" s="610"/>
      <c r="MKM118" s="606"/>
      <c r="MKN118" s="606"/>
      <c r="MKO118" s="606" t="s">
        <v>481</v>
      </c>
      <c r="MKP118" s="606"/>
      <c r="MKQ118" s="606"/>
      <c r="MKR118" s="606"/>
      <c r="MKS118" s="606"/>
      <c r="MKT118" s="610"/>
      <c r="MKU118" s="606"/>
      <c r="MKV118" s="606"/>
      <c r="MKW118" s="606" t="s">
        <v>481</v>
      </c>
      <c r="MKX118" s="606"/>
      <c r="MKY118" s="606"/>
      <c r="MKZ118" s="606"/>
      <c r="MLA118" s="606"/>
      <c r="MLB118" s="610"/>
      <c r="MLC118" s="606"/>
      <c r="MLD118" s="606"/>
      <c r="MLE118" s="606" t="s">
        <v>481</v>
      </c>
      <c r="MLF118" s="606"/>
      <c r="MLG118" s="606"/>
      <c r="MLH118" s="606"/>
      <c r="MLI118" s="606"/>
      <c r="MLJ118" s="610"/>
      <c r="MLK118" s="606"/>
      <c r="MLL118" s="606"/>
      <c r="MLM118" s="606" t="s">
        <v>481</v>
      </c>
      <c r="MLN118" s="606"/>
      <c r="MLO118" s="606"/>
      <c r="MLP118" s="606"/>
      <c r="MLQ118" s="606"/>
      <c r="MLR118" s="610"/>
      <c r="MLS118" s="606"/>
      <c r="MLT118" s="606"/>
      <c r="MLU118" s="606" t="s">
        <v>481</v>
      </c>
      <c r="MLV118" s="606"/>
      <c r="MLW118" s="606"/>
      <c r="MLX118" s="606"/>
      <c r="MLY118" s="606"/>
      <c r="MLZ118" s="610"/>
      <c r="MMA118" s="606"/>
      <c r="MMB118" s="606"/>
      <c r="MMC118" s="606" t="s">
        <v>481</v>
      </c>
      <c r="MMD118" s="606"/>
      <c r="MME118" s="606"/>
      <c r="MMF118" s="606"/>
      <c r="MMG118" s="606"/>
      <c r="MMH118" s="610"/>
      <c r="MMI118" s="606"/>
      <c r="MMJ118" s="606"/>
      <c r="MMK118" s="606" t="s">
        <v>481</v>
      </c>
      <c r="MML118" s="606"/>
      <c r="MMM118" s="606"/>
      <c r="MMN118" s="606"/>
      <c r="MMO118" s="606"/>
      <c r="MMP118" s="610"/>
      <c r="MMQ118" s="606"/>
      <c r="MMR118" s="606"/>
      <c r="MMS118" s="606" t="s">
        <v>481</v>
      </c>
      <c r="MMT118" s="606"/>
      <c r="MMU118" s="606"/>
      <c r="MMV118" s="606"/>
      <c r="MMW118" s="606"/>
      <c r="MMX118" s="610"/>
      <c r="MMY118" s="606"/>
      <c r="MMZ118" s="606"/>
      <c r="MNA118" s="606" t="s">
        <v>481</v>
      </c>
      <c r="MNB118" s="606"/>
      <c r="MNC118" s="606"/>
      <c r="MND118" s="606"/>
      <c r="MNE118" s="606"/>
      <c r="MNF118" s="610"/>
      <c r="MNG118" s="606"/>
      <c r="MNH118" s="606"/>
      <c r="MNI118" s="606" t="s">
        <v>481</v>
      </c>
      <c r="MNJ118" s="606"/>
      <c r="MNK118" s="606"/>
      <c r="MNL118" s="606"/>
      <c r="MNM118" s="606"/>
      <c r="MNN118" s="610"/>
      <c r="MNO118" s="606"/>
      <c r="MNP118" s="606"/>
      <c r="MNQ118" s="606" t="s">
        <v>481</v>
      </c>
      <c r="MNR118" s="606"/>
      <c r="MNS118" s="606"/>
      <c r="MNT118" s="606"/>
      <c r="MNU118" s="606"/>
      <c r="MNV118" s="610"/>
      <c r="MNW118" s="606"/>
      <c r="MNX118" s="606"/>
      <c r="MNY118" s="606" t="s">
        <v>481</v>
      </c>
      <c r="MNZ118" s="606"/>
      <c r="MOA118" s="606"/>
      <c r="MOB118" s="606"/>
      <c r="MOC118" s="606"/>
      <c r="MOD118" s="610"/>
      <c r="MOE118" s="606"/>
      <c r="MOF118" s="606"/>
      <c r="MOG118" s="606" t="s">
        <v>481</v>
      </c>
      <c r="MOH118" s="606"/>
      <c r="MOI118" s="606"/>
      <c r="MOJ118" s="606"/>
      <c r="MOK118" s="606"/>
      <c r="MOL118" s="610"/>
      <c r="MOM118" s="606"/>
      <c r="MON118" s="606"/>
      <c r="MOO118" s="606" t="s">
        <v>481</v>
      </c>
      <c r="MOP118" s="606"/>
      <c r="MOQ118" s="606"/>
      <c r="MOR118" s="606"/>
      <c r="MOS118" s="606"/>
      <c r="MOT118" s="610"/>
      <c r="MOU118" s="606"/>
      <c r="MOV118" s="606"/>
      <c r="MOW118" s="606" t="s">
        <v>481</v>
      </c>
      <c r="MOX118" s="606"/>
      <c r="MOY118" s="606"/>
      <c r="MOZ118" s="606"/>
      <c r="MPA118" s="606"/>
      <c r="MPB118" s="610"/>
      <c r="MPC118" s="606"/>
      <c r="MPD118" s="606"/>
      <c r="MPE118" s="606" t="s">
        <v>481</v>
      </c>
      <c r="MPF118" s="606"/>
      <c r="MPG118" s="606"/>
      <c r="MPH118" s="606"/>
      <c r="MPI118" s="606"/>
      <c r="MPJ118" s="610"/>
      <c r="MPK118" s="606"/>
      <c r="MPL118" s="606"/>
      <c r="MPM118" s="606" t="s">
        <v>481</v>
      </c>
      <c r="MPN118" s="606"/>
      <c r="MPO118" s="606"/>
      <c r="MPP118" s="606"/>
      <c r="MPQ118" s="606"/>
      <c r="MPR118" s="610"/>
      <c r="MPS118" s="606"/>
      <c r="MPT118" s="606"/>
      <c r="MPU118" s="606" t="s">
        <v>481</v>
      </c>
      <c r="MPV118" s="606"/>
      <c r="MPW118" s="606"/>
      <c r="MPX118" s="606"/>
      <c r="MPY118" s="606"/>
      <c r="MPZ118" s="610"/>
      <c r="MQA118" s="606"/>
      <c r="MQB118" s="606"/>
      <c r="MQC118" s="606" t="s">
        <v>481</v>
      </c>
      <c r="MQD118" s="606"/>
      <c r="MQE118" s="606"/>
      <c r="MQF118" s="606"/>
      <c r="MQG118" s="606"/>
      <c r="MQH118" s="610"/>
      <c r="MQI118" s="606"/>
      <c r="MQJ118" s="606"/>
      <c r="MQK118" s="606" t="s">
        <v>481</v>
      </c>
      <c r="MQL118" s="606"/>
      <c r="MQM118" s="606"/>
      <c r="MQN118" s="606"/>
      <c r="MQO118" s="606"/>
      <c r="MQP118" s="610"/>
      <c r="MQQ118" s="606"/>
      <c r="MQR118" s="606"/>
      <c r="MQS118" s="606" t="s">
        <v>481</v>
      </c>
      <c r="MQT118" s="606"/>
      <c r="MQU118" s="606"/>
      <c r="MQV118" s="606"/>
      <c r="MQW118" s="606"/>
      <c r="MQX118" s="610"/>
      <c r="MQY118" s="606"/>
      <c r="MQZ118" s="606"/>
      <c r="MRA118" s="606" t="s">
        <v>481</v>
      </c>
      <c r="MRB118" s="606"/>
      <c r="MRC118" s="606"/>
      <c r="MRD118" s="606"/>
      <c r="MRE118" s="606"/>
      <c r="MRF118" s="610"/>
      <c r="MRG118" s="606"/>
      <c r="MRH118" s="606"/>
      <c r="MRI118" s="606" t="s">
        <v>481</v>
      </c>
      <c r="MRJ118" s="606"/>
      <c r="MRK118" s="606"/>
      <c r="MRL118" s="606"/>
      <c r="MRM118" s="606"/>
      <c r="MRN118" s="610"/>
      <c r="MRO118" s="606"/>
      <c r="MRP118" s="606"/>
      <c r="MRQ118" s="606" t="s">
        <v>481</v>
      </c>
      <c r="MRR118" s="606"/>
      <c r="MRS118" s="606"/>
      <c r="MRT118" s="606"/>
      <c r="MRU118" s="606"/>
      <c r="MRV118" s="610"/>
      <c r="MRW118" s="606"/>
      <c r="MRX118" s="606"/>
      <c r="MRY118" s="606" t="s">
        <v>481</v>
      </c>
      <c r="MRZ118" s="606"/>
      <c r="MSA118" s="606"/>
      <c r="MSB118" s="606"/>
      <c r="MSC118" s="606"/>
      <c r="MSD118" s="610"/>
      <c r="MSE118" s="606"/>
      <c r="MSF118" s="606"/>
      <c r="MSG118" s="606" t="s">
        <v>481</v>
      </c>
      <c r="MSH118" s="606"/>
      <c r="MSI118" s="606"/>
      <c r="MSJ118" s="606"/>
      <c r="MSK118" s="606"/>
      <c r="MSL118" s="610"/>
      <c r="MSM118" s="606"/>
      <c r="MSN118" s="606"/>
      <c r="MSO118" s="606" t="s">
        <v>481</v>
      </c>
      <c r="MSP118" s="606"/>
      <c r="MSQ118" s="606"/>
      <c r="MSR118" s="606"/>
      <c r="MSS118" s="606"/>
      <c r="MST118" s="610"/>
      <c r="MSU118" s="606"/>
      <c r="MSV118" s="606"/>
      <c r="MSW118" s="606" t="s">
        <v>481</v>
      </c>
      <c r="MSX118" s="606"/>
      <c r="MSY118" s="606"/>
      <c r="MSZ118" s="606"/>
      <c r="MTA118" s="606"/>
      <c r="MTB118" s="610"/>
      <c r="MTC118" s="606"/>
      <c r="MTD118" s="606"/>
      <c r="MTE118" s="606" t="s">
        <v>481</v>
      </c>
      <c r="MTF118" s="606"/>
      <c r="MTG118" s="606"/>
      <c r="MTH118" s="606"/>
      <c r="MTI118" s="606"/>
      <c r="MTJ118" s="610"/>
      <c r="MTK118" s="606"/>
      <c r="MTL118" s="606"/>
      <c r="MTM118" s="606" t="s">
        <v>481</v>
      </c>
      <c r="MTN118" s="606"/>
      <c r="MTO118" s="606"/>
      <c r="MTP118" s="606"/>
      <c r="MTQ118" s="606"/>
      <c r="MTR118" s="610"/>
      <c r="MTS118" s="606"/>
      <c r="MTT118" s="606"/>
      <c r="MTU118" s="606" t="s">
        <v>481</v>
      </c>
      <c r="MTV118" s="606"/>
      <c r="MTW118" s="606"/>
      <c r="MTX118" s="606"/>
      <c r="MTY118" s="606"/>
      <c r="MTZ118" s="610"/>
      <c r="MUA118" s="606"/>
      <c r="MUB118" s="606"/>
      <c r="MUC118" s="606" t="s">
        <v>481</v>
      </c>
      <c r="MUD118" s="606"/>
      <c r="MUE118" s="606"/>
      <c r="MUF118" s="606"/>
      <c r="MUG118" s="606"/>
      <c r="MUH118" s="610"/>
      <c r="MUI118" s="606"/>
      <c r="MUJ118" s="606"/>
      <c r="MUK118" s="606" t="s">
        <v>481</v>
      </c>
      <c r="MUL118" s="606"/>
      <c r="MUM118" s="606"/>
      <c r="MUN118" s="606"/>
      <c r="MUO118" s="606"/>
      <c r="MUP118" s="610"/>
      <c r="MUQ118" s="606"/>
      <c r="MUR118" s="606"/>
      <c r="MUS118" s="606" t="s">
        <v>481</v>
      </c>
      <c r="MUT118" s="606"/>
      <c r="MUU118" s="606"/>
      <c r="MUV118" s="606"/>
      <c r="MUW118" s="606"/>
      <c r="MUX118" s="610"/>
      <c r="MUY118" s="606"/>
      <c r="MUZ118" s="606"/>
      <c r="MVA118" s="606" t="s">
        <v>481</v>
      </c>
      <c r="MVB118" s="606"/>
      <c r="MVC118" s="606"/>
      <c r="MVD118" s="606"/>
      <c r="MVE118" s="606"/>
      <c r="MVF118" s="610"/>
      <c r="MVG118" s="606"/>
      <c r="MVH118" s="606"/>
      <c r="MVI118" s="606" t="s">
        <v>481</v>
      </c>
      <c r="MVJ118" s="606"/>
      <c r="MVK118" s="606"/>
      <c r="MVL118" s="606"/>
      <c r="MVM118" s="606"/>
      <c r="MVN118" s="610"/>
      <c r="MVO118" s="606"/>
      <c r="MVP118" s="606"/>
      <c r="MVQ118" s="606" t="s">
        <v>481</v>
      </c>
      <c r="MVR118" s="606"/>
      <c r="MVS118" s="606"/>
      <c r="MVT118" s="606"/>
      <c r="MVU118" s="606"/>
      <c r="MVV118" s="610"/>
      <c r="MVW118" s="606"/>
      <c r="MVX118" s="606"/>
      <c r="MVY118" s="606" t="s">
        <v>481</v>
      </c>
      <c r="MVZ118" s="606"/>
      <c r="MWA118" s="606"/>
      <c r="MWB118" s="606"/>
      <c r="MWC118" s="606"/>
      <c r="MWD118" s="610"/>
      <c r="MWE118" s="606"/>
      <c r="MWF118" s="606"/>
      <c r="MWG118" s="606" t="s">
        <v>481</v>
      </c>
      <c r="MWH118" s="606"/>
      <c r="MWI118" s="606"/>
      <c r="MWJ118" s="606"/>
      <c r="MWK118" s="606"/>
      <c r="MWL118" s="610"/>
      <c r="MWM118" s="606"/>
      <c r="MWN118" s="606"/>
      <c r="MWO118" s="606" t="s">
        <v>481</v>
      </c>
      <c r="MWP118" s="606"/>
      <c r="MWQ118" s="606"/>
      <c r="MWR118" s="606"/>
      <c r="MWS118" s="606"/>
      <c r="MWT118" s="610"/>
      <c r="MWU118" s="606"/>
      <c r="MWV118" s="606"/>
      <c r="MWW118" s="606" t="s">
        <v>481</v>
      </c>
      <c r="MWX118" s="606"/>
      <c r="MWY118" s="606"/>
      <c r="MWZ118" s="606"/>
      <c r="MXA118" s="606"/>
      <c r="MXB118" s="610"/>
      <c r="MXC118" s="606"/>
      <c r="MXD118" s="606"/>
      <c r="MXE118" s="606" t="s">
        <v>481</v>
      </c>
      <c r="MXF118" s="606"/>
      <c r="MXG118" s="606"/>
      <c r="MXH118" s="606"/>
      <c r="MXI118" s="606"/>
      <c r="MXJ118" s="610"/>
      <c r="MXK118" s="606"/>
      <c r="MXL118" s="606"/>
      <c r="MXM118" s="606" t="s">
        <v>481</v>
      </c>
      <c r="MXN118" s="606"/>
      <c r="MXO118" s="606"/>
      <c r="MXP118" s="606"/>
      <c r="MXQ118" s="606"/>
      <c r="MXR118" s="610"/>
      <c r="MXS118" s="606"/>
      <c r="MXT118" s="606"/>
      <c r="MXU118" s="606" t="s">
        <v>481</v>
      </c>
      <c r="MXV118" s="606"/>
      <c r="MXW118" s="606"/>
      <c r="MXX118" s="606"/>
      <c r="MXY118" s="606"/>
      <c r="MXZ118" s="610"/>
      <c r="MYA118" s="606"/>
      <c r="MYB118" s="606"/>
      <c r="MYC118" s="606" t="s">
        <v>481</v>
      </c>
      <c r="MYD118" s="606"/>
      <c r="MYE118" s="606"/>
      <c r="MYF118" s="606"/>
      <c r="MYG118" s="606"/>
      <c r="MYH118" s="610"/>
      <c r="MYI118" s="606"/>
      <c r="MYJ118" s="606"/>
      <c r="MYK118" s="606" t="s">
        <v>481</v>
      </c>
      <c r="MYL118" s="606"/>
      <c r="MYM118" s="606"/>
      <c r="MYN118" s="606"/>
      <c r="MYO118" s="606"/>
      <c r="MYP118" s="610"/>
      <c r="MYQ118" s="606"/>
      <c r="MYR118" s="606"/>
      <c r="MYS118" s="606" t="s">
        <v>481</v>
      </c>
      <c r="MYT118" s="606"/>
      <c r="MYU118" s="606"/>
      <c r="MYV118" s="606"/>
      <c r="MYW118" s="606"/>
      <c r="MYX118" s="610"/>
      <c r="MYY118" s="606"/>
      <c r="MYZ118" s="606"/>
      <c r="MZA118" s="606" t="s">
        <v>481</v>
      </c>
      <c r="MZB118" s="606"/>
      <c r="MZC118" s="606"/>
      <c r="MZD118" s="606"/>
      <c r="MZE118" s="606"/>
      <c r="MZF118" s="610"/>
      <c r="MZG118" s="606"/>
      <c r="MZH118" s="606"/>
      <c r="MZI118" s="606" t="s">
        <v>481</v>
      </c>
      <c r="MZJ118" s="606"/>
      <c r="MZK118" s="606"/>
      <c r="MZL118" s="606"/>
      <c r="MZM118" s="606"/>
      <c r="MZN118" s="610"/>
      <c r="MZO118" s="606"/>
      <c r="MZP118" s="606"/>
      <c r="MZQ118" s="606" t="s">
        <v>481</v>
      </c>
      <c r="MZR118" s="606"/>
      <c r="MZS118" s="606"/>
      <c r="MZT118" s="606"/>
      <c r="MZU118" s="606"/>
      <c r="MZV118" s="610"/>
      <c r="MZW118" s="606"/>
      <c r="MZX118" s="606"/>
      <c r="MZY118" s="606" t="s">
        <v>481</v>
      </c>
      <c r="MZZ118" s="606"/>
      <c r="NAA118" s="606"/>
      <c r="NAB118" s="606"/>
      <c r="NAC118" s="606"/>
      <c r="NAD118" s="610"/>
      <c r="NAE118" s="606"/>
      <c r="NAF118" s="606"/>
      <c r="NAG118" s="606" t="s">
        <v>481</v>
      </c>
      <c r="NAH118" s="606"/>
      <c r="NAI118" s="606"/>
      <c r="NAJ118" s="606"/>
      <c r="NAK118" s="606"/>
      <c r="NAL118" s="610"/>
      <c r="NAM118" s="606"/>
      <c r="NAN118" s="606"/>
      <c r="NAO118" s="606" t="s">
        <v>481</v>
      </c>
      <c r="NAP118" s="606"/>
      <c r="NAQ118" s="606"/>
      <c r="NAR118" s="606"/>
      <c r="NAS118" s="606"/>
      <c r="NAT118" s="610"/>
      <c r="NAU118" s="606"/>
      <c r="NAV118" s="606"/>
      <c r="NAW118" s="606" t="s">
        <v>481</v>
      </c>
      <c r="NAX118" s="606"/>
      <c r="NAY118" s="606"/>
      <c r="NAZ118" s="606"/>
      <c r="NBA118" s="606"/>
      <c r="NBB118" s="610"/>
      <c r="NBC118" s="606"/>
      <c r="NBD118" s="606"/>
      <c r="NBE118" s="606" t="s">
        <v>481</v>
      </c>
      <c r="NBF118" s="606"/>
      <c r="NBG118" s="606"/>
      <c r="NBH118" s="606"/>
      <c r="NBI118" s="606"/>
      <c r="NBJ118" s="610"/>
      <c r="NBK118" s="606"/>
      <c r="NBL118" s="606"/>
      <c r="NBM118" s="606" t="s">
        <v>481</v>
      </c>
      <c r="NBN118" s="606"/>
      <c r="NBO118" s="606"/>
      <c r="NBP118" s="606"/>
      <c r="NBQ118" s="606"/>
      <c r="NBR118" s="610"/>
      <c r="NBS118" s="606"/>
      <c r="NBT118" s="606"/>
      <c r="NBU118" s="606" t="s">
        <v>481</v>
      </c>
      <c r="NBV118" s="606"/>
      <c r="NBW118" s="606"/>
      <c r="NBX118" s="606"/>
      <c r="NBY118" s="606"/>
      <c r="NBZ118" s="610"/>
      <c r="NCA118" s="606"/>
      <c r="NCB118" s="606"/>
      <c r="NCC118" s="606" t="s">
        <v>481</v>
      </c>
      <c r="NCD118" s="606"/>
      <c r="NCE118" s="606"/>
      <c r="NCF118" s="606"/>
      <c r="NCG118" s="606"/>
      <c r="NCH118" s="610"/>
      <c r="NCI118" s="606"/>
      <c r="NCJ118" s="606"/>
      <c r="NCK118" s="606" t="s">
        <v>481</v>
      </c>
      <c r="NCL118" s="606"/>
      <c r="NCM118" s="606"/>
      <c r="NCN118" s="606"/>
      <c r="NCO118" s="606"/>
      <c r="NCP118" s="610"/>
      <c r="NCQ118" s="606"/>
      <c r="NCR118" s="606"/>
      <c r="NCS118" s="606" t="s">
        <v>481</v>
      </c>
      <c r="NCT118" s="606"/>
      <c r="NCU118" s="606"/>
      <c r="NCV118" s="606"/>
      <c r="NCW118" s="606"/>
      <c r="NCX118" s="610"/>
      <c r="NCY118" s="606"/>
      <c r="NCZ118" s="606"/>
      <c r="NDA118" s="606" t="s">
        <v>481</v>
      </c>
      <c r="NDB118" s="606"/>
      <c r="NDC118" s="606"/>
      <c r="NDD118" s="606"/>
      <c r="NDE118" s="606"/>
      <c r="NDF118" s="610"/>
      <c r="NDG118" s="606"/>
      <c r="NDH118" s="606"/>
      <c r="NDI118" s="606" t="s">
        <v>481</v>
      </c>
      <c r="NDJ118" s="606"/>
      <c r="NDK118" s="606"/>
      <c r="NDL118" s="606"/>
      <c r="NDM118" s="606"/>
      <c r="NDN118" s="610"/>
      <c r="NDO118" s="606"/>
      <c r="NDP118" s="606"/>
      <c r="NDQ118" s="606" t="s">
        <v>481</v>
      </c>
      <c r="NDR118" s="606"/>
      <c r="NDS118" s="606"/>
      <c r="NDT118" s="606"/>
      <c r="NDU118" s="606"/>
      <c r="NDV118" s="610"/>
      <c r="NDW118" s="606"/>
      <c r="NDX118" s="606"/>
      <c r="NDY118" s="606" t="s">
        <v>481</v>
      </c>
      <c r="NDZ118" s="606"/>
      <c r="NEA118" s="606"/>
      <c r="NEB118" s="606"/>
      <c r="NEC118" s="606"/>
      <c r="NED118" s="610"/>
      <c r="NEE118" s="606"/>
      <c r="NEF118" s="606"/>
      <c r="NEG118" s="606" t="s">
        <v>481</v>
      </c>
      <c r="NEH118" s="606"/>
      <c r="NEI118" s="606"/>
      <c r="NEJ118" s="606"/>
      <c r="NEK118" s="606"/>
      <c r="NEL118" s="610"/>
      <c r="NEM118" s="606"/>
      <c r="NEN118" s="606"/>
      <c r="NEO118" s="606" t="s">
        <v>481</v>
      </c>
      <c r="NEP118" s="606"/>
      <c r="NEQ118" s="606"/>
      <c r="NER118" s="606"/>
      <c r="NES118" s="606"/>
      <c r="NET118" s="610"/>
      <c r="NEU118" s="606"/>
      <c r="NEV118" s="606"/>
      <c r="NEW118" s="606" t="s">
        <v>481</v>
      </c>
      <c r="NEX118" s="606"/>
      <c r="NEY118" s="606"/>
      <c r="NEZ118" s="606"/>
      <c r="NFA118" s="606"/>
      <c r="NFB118" s="610"/>
      <c r="NFC118" s="606"/>
      <c r="NFD118" s="606"/>
      <c r="NFE118" s="606" t="s">
        <v>481</v>
      </c>
      <c r="NFF118" s="606"/>
      <c r="NFG118" s="606"/>
      <c r="NFH118" s="606"/>
      <c r="NFI118" s="606"/>
      <c r="NFJ118" s="610"/>
      <c r="NFK118" s="606"/>
      <c r="NFL118" s="606"/>
      <c r="NFM118" s="606" t="s">
        <v>481</v>
      </c>
      <c r="NFN118" s="606"/>
      <c r="NFO118" s="606"/>
      <c r="NFP118" s="606"/>
      <c r="NFQ118" s="606"/>
      <c r="NFR118" s="610"/>
      <c r="NFS118" s="606"/>
      <c r="NFT118" s="606"/>
      <c r="NFU118" s="606" t="s">
        <v>481</v>
      </c>
      <c r="NFV118" s="606"/>
      <c r="NFW118" s="606"/>
      <c r="NFX118" s="606"/>
      <c r="NFY118" s="606"/>
      <c r="NFZ118" s="610"/>
      <c r="NGA118" s="606"/>
      <c r="NGB118" s="606"/>
      <c r="NGC118" s="606" t="s">
        <v>481</v>
      </c>
      <c r="NGD118" s="606"/>
      <c r="NGE118" s="606"/>
      <c r="NGF118" s="606"/>
      <c r="NGG118" s="606"/>
      <c r="NGH118" s="610"/>
      <c r="NGI118" s="606"/>
      <c r="NGJ118" s="606"/>
      <c r="NGK118" s="606" t="s">
        <v>481</v>
      </c>
      <c r="NGL118" s="606"/>
      <c r="NGM118" s="606"/>
      <c r="NGN118" s="606"/>
      <c r="NGO118" s="606"/>
      <c r="NGP118" s="610"/>
      <c r="NGQ118" s="606"/>
      <c r="NGR118" s="606"/>
      <c r="NGS118" s="606" t="s">
        <v>481</v>
      </c>
      <c r="NGT118" s="606"/>
      <c r="NGU118" s="606"/>
      <c r="NGV118" s="606"/>
      <c r="NGW118" s="606"/>
      <c r="NGX118" s="610"/>
      <c r="NGY118" s="606"/>
      <c r="NGZ118" s="606"/>
      <c r="NHA118" s="606" t="s">
        <v>481</v>
      </c>
      <c r="NHB118" s="606"/>
      <c r="NHC118" s="606"/>
      <c r="NHD118" s="606"/>
      <c r="NHE118" s="606"/>
      <c r="NHF118" s="610"/>
      <c r="NHG118" s="606"/>
      <c r="NHH118" s="606"/>
      <c r="NHI118" s="606" t="s">
        <v>481</v>
      </c>
      <c r="NHJ118" s="606"/>
      <c r="NHK118" s="606"/>
      <c r="NHL118" s="606"/>
      <c r="NHM118" s="606"/>
      <c r="NHN118" s="610"/>
      <c r="NHO118" s="606"/>
      <c r="NHP118" s="606"/>
      <c r="NHQ118" s="606" t="s">
        <v>481</v>
      </c>
      <c r="NHR118" s="606"/>
      <c r="NHS118" s="606"/>
      <c r="NHT118" s="606"/>
      <c r="NHU118" s="606"/>
      <c r="NHV118" s="610"/>
      <c r="NHW118" s="606"/>
      <c r="NHX118" s="606"/>
      <c r="NHY118" s="606" t="s">
        <v>481</v>
      </c>
      <c r="NHZ118" s="606"/>
      <c r="NIA118" s="606"/>
      <c r="NIB118" s="606"/>
      <c r="NIC118" s="606"/>
      <c r="NID118" s="610"/>
      <c r="NIE118" s="606"/>
      <c r="NIF118" s="606"/>
      <c r="NIG118" s="606" t="s">
        <v>481</v>
      </c>
      <c r="NIH118" s="606"/>
      <c r="NII118" s="606"/>
      <c r="NIJ118" s="606"/>
      <c r="NIK118" s="606"/>
      <c r="NIL118" s="610"/>
      <c r="NIM118" s="606"/>
      <c r="NIN118" s="606"/>
      <c r="NIO118" s="606" t="s">
        <v>481</v>
      </c>
      <c r="NIP118" s="606"/>
      <c r="NIQ118" s="606"/>
      <c r="NIR118" s="606"/>
      <c r="NIS118" s="606"/>
      <c r="NIT118" s="610"/>
      <c r="NIU118" s="606"/>
      <c r="NIV118" s="606"/>
      <c r="NIW118" s="606" t="s">
        <v>481</v>
      </c>
      <c r="NIX118" s="606"/>
      <c r="NIY118" s="606"/>
      <c r="NIZ118" s="606"/>
      <c r="NJA118" s="606"/>
      <c r="NJB118" s="610"/>
      <c r="NJC118" s="606"/>
      <c r="NJD118" s="606"/>
      <c r="NJE118" s="606" t="s">
        <v>481</v>
      </c>
      <c r="NJF118" s="606"/>
      <c r="NJG118" s="606"/>
      <c r="NJH118" s="606"/>
      <c r="NJI118" s="606"/>
      <c r="NJJ118" s="610"/>
      <c r="NJK118" s="606"/>
      <c r="NJL118" s="606"/>
      <c r="NJM118" s="606" t="s">
        <v>481</v>
      </c>
      <c r="NJN118" s="606"/>
      <c r="NJO118" s="606"/>
      <c r="NJP118" s="606"/>
      <c r="NJQ118" s="606"/>
      <c r="NJR118" s="610"/>
      <c r="NJS118" s="606"/>
      <c r="NJT118" s="606"/>
      <c r="NJU118" s="606" t="s">
        <v>481</v>
      </c>
      <c r="NJV118" s="606"/>
      <c r="NJW118" s="606"/>
      <c r="NJX118" s="606"/>
      <c r="NJY118" s="606"/>
      <c r="NJZ118" s="610"/>
      <c r="NKA118" s="606"/>
      <c r="NKB118" s="606"/>
      <c r="NKC118" s="606" t="s">
        <v>481</v>
      </c>
      <c r="NKD118" s="606"/>
      <c r="NKE118" s="606"/>
      <c r="NKF118" s="606"/>
      <c r="NKG118" s="606"/>
      <c r="NKH118" s="610"/>
      <c r="NKI118" s="606"/>
      <c r="NKJ118" s="606"/>
      <c r="NKK118" s="606" t="s">
        <v>481</v>
      </c>
      <c r="NKL118" s="606"/>
      <c r="NKM118" s="606"/>
      <c r="NKN118" s="606"/>
      <c r="NKO118" s="606"/>
      <c r="NKP118" s="610"/>
      <c r="NKQ118" s="606"/>
      <c r="NKR118" s="606"/>
      <c r="NKS118" s="606" t="s">
        <v>481</v>
      </c>
      <c r="NKT118" s="606"/>
      <c r="NKU118" s="606"/>
      <c r="NKV118" s="606"/>
      <c r="NKW118" s="606"/>
      <c r="NKX118" s="610"/>
      <c r="NKY118" s="606"/>
      <c r="NKZ118" s="606"/>
      <c r="NLA118" s="606" t="s">
        <v>481</v>
      </c>
      <c r="NLB118" s="606"/>
      <c r="NLC118" s="606"/>
      <c r="NLD118" s="606"/>
      <c r="NLE118" s="606"/>
      <c r="NLF118" s="610"/>
      <c r="NLG118" s="606"/>
      <c r="NLH118" s="606"/>
      <c r="NLI118" s="606" t="s">
        <v>481</v>
      </c>
      <c r="NLJ118" s="606"/>
      <c r="NLK118" s="606"/>
      <c r="NLL118" s="606"/>
      <c r="NLM118" s="606"/>
      <c r="NLN118" s="610"/>
      <c r="NLO118" s="606"/>
      <c r="NLP118" s="606"/>
      <c r="NLQ118" s="606" t="s">
        <v>481</v>
      </c>
      <c r="NLR118" s="606"/>
      <c r="NLS118" s="606"/>
      <c r="NLT118" s="606"/>
      <c r="NLU118" s="606"/>
      <c r="NLV118" s="610"/>
      <c r="NLW118" s="606"/>
      <c r="NLX118" s="606"/>
      <c r="NLY118" s="606" t="s">
        <v>481</v>
      </c>
      <c r="NLZ118" s="606"/>
      <c r="NMA118" s="606"/>
      <c r="NMB118" s="606"/>
      <c r="NMC118" s="606"/>
      <c r="NMD118" s="610"/>
      <c r="NME118" s="606"/>
      <c r="NMF118" s="606"/>
      <c r="NMG118" s="606" t="s">
        <v>481</v>
      </c>
      <c r="NMH118" s="606"/>
      <c r="NMI118" s="606"/>
      <c r="NMJ118" s="606"/>
      <c r="NMK118" s="606"/>
      <c r="NML118" s="610"/>
      <c r="NMM118" s="606"/>
      <c r="NMN118" s="606"/>
      <c r="NMO118" s="606" t="s">
        <v>481</v>
      </c>
      <c r="NMP118" s="606"/>
      <c r="NMQ118" s="606"/>
      <c r="NMR118" s="606"/>
      <c r="NMS118" s="606"/>
      <c r="NMT118" s="610"/>
      <c r="NMU118" s="606"/>
      <c r="NMV118" s="606"/>
      <c r="NMW118" s="606" t="s">
        <v>481</v>
      </c>
      <c r="NMX118" s="606"/>
      <c r="NMY118" s="606"/>
      <c r="NMZ118" s="606"/>
      <c r="NNA118" s="606"/>
      <c r="NNB118" s="610"/>
      <c r="NNC118" s="606"/>
      <c r="NND118" s="606"/>
      <c r="NNE118" s="606" t="s">
        <v>481</v>
      </c>
      <c r="NNF118" s="606"/>
      <c r="NNG118" s="606"/>
      <c r="NNH118" s="606"/>
      <c r="NNI118" s="606"/>
      <c r="NNJ118" s="610"/>
      <c r="NNK118" s="606"/>
      <c r="NNL118" s="606"/>
      <c r="NNM118" s="606" t="s">
        <v>481</v>
      </c>
      <c r="NNN118" s="606"/>
      <c r="NNO118" s="606"/>
      <c r="NNP118" s="606"/>
      <c r="NNQ118" s="606"/>
      <c r="NNR118" s="610"/>
      <c r="NNS118" s="606"/>
      <c r="NNT118" s="606"/>
      <c r="NNU118" s="606" t="s">
        <v>481</v>
      </c>
      <c r="NNV118" s="606"/>
      <c r="NNW118" s="606"/>
      <c r="NNX118" s="606"/>
      <c r="NNY118" s="606"/>
      <c r="NNZ118" s="610"/>
      <c r="NOA118" s="606"/>
      <c r="NOB118" s="606"/>
      <c r="NOC118" s="606" t="s">
        <v>481</v>
      </c>
      <c r="NOD118" s="606"/>
      <c r="NOE118" s="606"/>
      <c r="NOF118" s="606"/>
      <c r="NOG118" s="606"/>
      <c r="NOH118" s="610"/>
      <c r="NOI118" s="606"/>
      <c r="NOJ118" s="606"/>
      <c r="NOK118" s="606" t="s">
        <v>481</v>
      </c>
      <c r="NOL118" s="606"/>
      <c r="NOM118" s="606"/>
      <c r="NON118" s="606"/>
      <c r="NOO118" s="606"/>
      <c r="NOP118" s="610"/>
      <c r="NOQ118" s="606"/>
      <c r="NOR118" s="606"/>
      <c r="NOS118" s="606" t="s">
        <v>481</v>
      </c>
      <c r="NOT118" s="606"/>
      <c r="NOU118" s="606"/>
      <c r="NOV118" s="606"/>
      <c r="NOW118" s="606"/>
      <c r="NOX118" s="610"/>
      <c r="NOY118" s="606"/>
      <c r="NOZ118" s="606"/>
      <c r="NPA118" s="606" t="s">
        <v>481</v>
      </c>
      <c r="NPB118" s="606"/>
      <c r="NPC118" s="606"/>
      <c r="NPD118" s="606"/>
      <c r="NPE118" s="606"/>
      <c r="NPF118" s="610"/>
      <c r="NPG118" s="606"/>
      <c r="NPH118" s="606"/>
      <c r="NPI118" s="606" t="s">
        <v>481</v>
      </c>
      <c r="NPJ118" s="606"/>
      <c r="NPK118" s="606"/>
      <c r="NPL118" s="606"/>
      <c r="NPM118" s="606"/>
      <c r="NPN118" s="610"/>
      <c r="NPO118" s="606"/>
      <c r="NPP118" s="606"/>
      <c r="NPQ118" s="606" t="s">
        <v>481</v>
      </c>
      <c r="NPR118" s="606"/>
      <c r="NPS118" s="606"/>
      <c r="NPT118" s="606"/>
      <c r="NPU118" s="606"/>
      <c r="NPV118" s="610"/>
      <c r="NPW118" s="606"/>
      <c r="NPX118" s="606"/>
      <c r="NPY118" s="606" t="s">
        <v>481</v>
      </c>
      <c r="NPZ118" s="606"/>
      <c r="NQA118" s="606"/>
      <c r="NQB118" s="606"/>
      <c r="NQC118" s="606"/>
      <c r="NQD118" s="610"/>
      <c r="NQE118" s="606"/>
      <c r="NQF118" s="606"/>
      <c r="NQG118" s="606" t="s">
        <v>481</v>
      </c>
      <c r="NQH118" s="606"/>
      <c r="NQI118" s="606"/>
      <c r="NQJ118" s="606"/>
      <c r="NQK118" s="606"/>
      <c r="NQL118" s="610"/>
      <c r="NQM118" s="606"/>
      <c r="NQN118" s="606"/>
      <c r="NQO118" s="606" t="s">
        <v>481</v>
      </c>
      <c r="NQP118" s="606"/>
      <c r="NQQ118" s="606"/>
      <c r="NQR118" s="606"/>
      <c r="NQS118" s="606"/>
      <c r="NQT118" s="610"/>
      <c r="NQU118" s="606"/>
      <c r="NQV118" s="606"/>
      <c r="NQW118" s="606" t="s">
        <v>481</v>
      </c>
      <c r="NQX118" s="606"/>
      <c r="NQY118" s="606"/>
      <c r="NQZ118" s="606"/>
      <c r="NRA118" s="606"/>
      <c r="NRB118" s="610"/>
      <c r="NRC118" s="606"/>
      <c r="NRD118" s="606"/>
      <c r="NRE118" s="606" t="s">
        <v>481</v>
      </c>
      <c r="NRF118" s="606"/>
      <c r="NRG118" s="606"/>
      <c r="NRH118" s="606"/>
      <c r="NRI118" s="606"/>
      <c r="NRJ118" s="610"/>
      <c r="NRK118" s="606"/>
      <c r="NRL118" s="606"/>
      <c r="NRM118" s="606" t="s">
        <v>481</v>
      </c>
      <c r="NRN118" s="606"/>
      <c r="NRO118" s="606"/>
      <c r="NRP118" s="606"/>
      <c r="NRQ118" s="606"/>
      <c r="NRR118" s="610"/>
      <c r="NRS118" s="606"/>
      <c r="NRT118" s="606"/>
      <c r="NRU118" s="606" t="s">
        <v>481</v>
      </c>
      <c r="NRV118" s="606"/>
      <c r="NRW118" s="606"/>
      <c r="NRX118" s="606"/>
      <c r="NRY118" s="606"/>
      <c r="NRZ118" s="610"/>
      <c r="NSA118" s="606"/>
      <c r="NSB118" s="606"/>
      <c r="NSC118" s="606" t="s">
        <v>481</v>
      </c>
      <c r="NSD118" s="606"/>
      <c r="NSE118" s="606"/>
      <c r="NSF118" s="606"/>
      <c r="NSG118" s="606"/>
      <c r="NSH118" s="610"/>
      <c r="NSI118" s="606"/>
      <c r="NSJ118" s="606"/>
      <c r="NSK118" s="606" t="s">
        <v>481</v>
      </c>
      <c r="NSL118" s="606"/>
      <c r="NSM118" s="606"/>
      <c r="NSN118" s="606"/>
      <c r="NSO118" s="606"/>
      <c r="NSP118" s="610"/>
      <c r="NSQ118" s="606"/>
      <c r="NSR118" s="606"/>
      <c r="NSS118" s="606" t="s">
        <v>481</v>
      </c>
      <c r="NST118" s="606"/>
      <c r="NSU118" s="606"/>
      <c r="NSV118" s="606"/>
      <c r="NSW118" s="606"/>
      <c r="NSX118" s="610"/>
      <c r="NSY118" s="606"/>
      <c r="NSZ118" s="606"/>
      <c r="NTA118" s="606" t="s">
        <v>481</v>
      </c>
      <c r="NTB118" s="606"/>
      <c r="NTC118" s="606"/>
      <c r="NTD118" s="606"/>
      <c r="NTE118" s="606"/>
      <c r="NTF118" s="610"/>
      <c r="NTG118" s="606"/>
      <c r="NTH118" s="606"/>
      <c r="NTI118" s="606" t="s">
        <v>481</v>
      </c>
      <c r="NTJ118" s="606"/>
      <c r="NTK118" s="606"/>
      <c r="NTL118" s="606"/>
      <c r="NTM118" s="606"/>
      <c r="NTN118" s="610"/>
      <c r="NTO118" s="606"/>
      <c r="NTP118" s="606"/>
      <c r="NTQ118" s="606" t="s">
        <v>481</v>
      </c>
      <c r="NTR118" s="606"/>
      <c r="NTS118" s="606"/>
      <c r="NTT118" s="606"/>
      <c r="NTU118" s="606"/>
      <c r="NTV118" s="610"/>
      <c r="NTW118" s="606"/>
      <c r="NTX118" s="606"/>
      <c r="NTY118" s="606" t="s">
        <v>481</v>
      </c>
      <c r="NTZ118" s="606"/>
      <c r="NUA118" s="606"/>
      <c r="NUB118" s="606"/>
      <c r="NUC118" s="606"/>
      <c r="NUD118" s="610"/>
      <c r="NUE118" s="606"/>
      <c r="NUF118" s="606"/>
      <c r="NUG118" s="606" t="s">
        <v>481</v>
      </c>
      <c r="NUH118" s="606"/>
      <c r="NUI118" s="606"/>
      <c r="NUJ118" s="606"/>
      <c r="NUK118" s="606"/>
      <c r="NUL118" s="610"/>
      <c r="NUM118" s="606"/>
      <c r="NUN118" s="606"/>
      <c r="NUO118" s="606" t="s">
        <v>481</v>
      </c>
      <c r="NUP118" s="606"/>
      <c r="NUQ118" s="606"/>
      <c r="NUR118" s="606"/>
      <c r="NUS118" s="606"/>
      <c r="NUT118" s="610"/>
      <c r="NUU118" s="606"/>
      <c r="NUV118" s="606"/>
      <c r="NUW118" s="606" t="s">
        <v>481</v>
      </c>
      <c r="NUX118" s="606"/>
      <c r="NUY118" s="606"/>
      <c r="NUZ118" s="606"/>
      <c r="NVA118" s="606"/>
      <c r="NVB118" s="610"/>
      <c r="NVC118" s="606"/>
      <c r="NVD118" s="606"/>
      <c r="NVE118" s="606" t="s">
        <v>481</v>
      </c>
      <c r="NVF118" s="606"/>
      <c r="NVG118" s="606"/>
      <c r="NVH118" s="606"/>
      <c r="NVI118" s="606"/>
      <c r="NVJ118" s="610"/>
      <c r="NVK118" s="606"/>
      <c r="NVL118" s="606"/>
      <c r="NVM118" s="606" t="s">
        <v>481</v>
      </c>
      <c r="NVN118" s="606"/>
      <c r="NVO118" s="606"/>
      <c r="NVP118" s="606"/>
      <c r="NVQ118" s="606"/>
      <c r="NVR118" s="610"/>
      <c r="NVS118" s="606"/>
      <c r="NVT118" s="606"/>
      <c r="NVU118" s="606" t="s">
        <v>481</v>
      </c>
      <c r="NVV118" s="606"/>
      <c r="NVW118" s="606"/>
      <c r="NVX118" s="606"/>
      <c r="NVY118" s="606"/>
      <c r="NVZ118" s="610"/>
      <c r="NWA118" s="606"/>
      <c r="NWB118" s="606"/>
      <c r="NWC118" s="606" t="s">
        <v>481</v>
      </c>
      <c r="NWD118" s="606"/>
      <c r="NWE118" s="606"/>
      <c r="NWF118" s="606"/>
      <c r="NWG118" s="606"/>
      <c r="NWH118" s="610"/>
      <c r="NWI118" s="606"/>
      <c r="NWJ118" s="606"/>
      <c r="NWK118" s="606" t="s">
        <v>481</v>
      </c>
      <c r="NWL118" s="606"/>
      <c r="NWM118" s="606"/>
      <c r="NWN118" s="606"/>
      <c r="NWO118" s="606"/>
      <c r="NWP118" s="610"/>
      <c r="NWQ118" s="606"/>
      <c r="NWR118" s="606"/>
      <c r="NWS118" s="606" t="s">
        <v>481</v>
      </c>
      <c r="NWT118" s="606"/>
      <c r="NWU118" s="606"/>
      <c r="NWV118" s="606"/>
      <c r="NWW118" s="606"/>
      <c r="NWX118" s="610"/>
      <c r="NWY118" s="606"/>
      <c r="NWZ118" s="606"/>
      <c r="NXA118" s="606" t="s">
        <v>481</v>
      </c>
      <c r="NXB118" s="606"/>
      <c r="NXC118" s="606"/>
      <c r="NXD118" s="606"/>
      <c r="NXE118" s="606"/>
      <c r="NXF118" s="610"/>
      <c r="NXG118" s="606"/>
      <c r="NXH118" s="606"/>
      <c r="NXI118" s="606" t="s">
        <v>481</v>
      </c>
      <c r="NXJ118" s="606"/>
      <c r="NXK118" s="606"/>
      <c r="NXL118" s="606"/>
      <c r="NXM118" s="606"/>
      <c r="NXN118" s="610"/>
      <c r="NXO118" s="606"/>
      <c r="NXP118" s="606"/>
      <c r="NXQ118" s="606" t="s">
        <v>481</v>
      </c>
      <c r="NXR118" s="606"/>
      <c r="NXS118" s="606"/>
      <c r="NXT118" s="606"/>
      <c r="NXU118" s="606"/>
      <c r="NXV118" s="610"/>
      <c r="NXW118" s="606"/>
      <c r="NXX118" s="606"/>
      <c r="NXY118" s="606" t="s">
        <v>481</v>
      </c>
      <c r="NXZ118" s="606"/>
      <c r="NYA118" s="606"/>
      <c r="NYB118" s="606"/>
      <c r="NYC118" s="606"/>
      <c r="NYD118" s="610"/>
      <c r="NYE118" s="606"/>
      <c r="NYF118" s="606"/>
      <c r="NYG118" s="606" t="s">
        <v>481</v>
      </c>
      <c r="NYH118" s="606"/>
      <c r="NYI118" s="606"/>
      <c r="NYJ118" s="606"/>
      <c r="NYK118" s="606"/>
      <c r="NYL118" s="610"/>
      <c r="NYM118" s="606"/>
      <c r="NYN118" s="606"/>
      <c r="NYO118" s="606" t="s">
        <v>481</v>
      </c>
      <c r="NYP118" s="606"/>
      <c r="NYQ118" s="606"/>
      <c r="NYR118" s="606"/>
      <c r="NYS118" s="606"/>
      <c r="NYT118" s="610"/>
      <c r="NYU118" s="606"/>
      <c r="NYV118" s="606"/>
      <c r="NYW118" s="606" t="s">
        <v>481</v>
      </c>
      <c r="NYX118" s="606"/>
      <c r="NYY118" s="606"/>
      <c r="NYZ118" s="606"/>
      <c r="NZA118" s="606"/>
      <c r="NZB118" s="610"/>
      <c r="NZC118" s="606"/>
      <c r="NZD118" s="606"/>
      <c r="NZE118" s="606" t="s">
        <v>481</v>
      </c>
      <c r="NZF118" s="606"/>
      <c r="NZG118" s="606"/>
      <c r="NZH118" s="606"/>
      <c r="NZI118" s="606"/>
      <c r="NZJ118" s="610"/>
      <c r="NZK118" s="606"/>
      <c r="NZL118" s="606"/>
      <c r="NZM118" s="606" t="s">
        <v>481</v>
      </c>
      <c r="NZN118" s="606"/>
      <c r="NZO118" s="606"/>
      <c r="NZP118" s="606"/>
      <c r="NZQ118" s="606"/>
      <c r="NZR118" s="610"/>
      <c r="NZS118" s="606"/>
      <c r="NZT118" s="606"/>
      <c r="NZU118" s="606" t="s">
        <v>481</v>
      </c>
      <c r="NZV118" s="606"/>
      <c r="NZW118" s="606"/>
      <c r="NZX118" s="606"/>
      <c r="NZY118" s="606"/>
      <c r="NZZ118" s="610"/>
      <c r="OAA118" s="606"/>
      <c r="OAB118" s="606"/>
      <c r="OAC118" s="606" t="s">
        <v>481</v>
      </c>
      <c r="OAD118" s="606"/>
      <c r="OAE118" s="606"/>
      <c r="OAF118" s="606"/>
      <c r="OAG118" s="606"/>
      <c r="OAH118" s="610"/>
      <c r="OAI118" s="606"/>
      <c r="OAJ118" s="606"/>
      <c r="OAK118" s="606" t="s">
        <v>481</v>
      </c>
      <c r="OAL118" s="606"/>
      <c r="OAM118" s="606"/>
      <c r="OAN118" s="606"/>
      <c r="OAO118" s="606"/>
      <c r="OAP118" s="610"/>
      <c r="OAQ118" s="606"/>
      <c r="OAR118" s="606"/>
      <c r="OAS118" s="606" t="s">
        <v>481</v>
      </c>
      <c r="OAT118" s="606"/>
      <c r="OAU118" s="606"/>
      <c r="OAV118" s="606"/>
      <c r="OAW118" s="606"/>
      <c r="OAX118" s="610"/>
      <c r="OAY118" s="606"/>
      <c r="OAZ118" s="606"/>
      <c r="OBA118" s="606" t="s">
        <v>481</v>
      </c>
      <c r="OBB118" s="606"/>
      <c r="OBC118" s="606"/>
      <c r="OBD118" s="606"/>
      <c r="OBE118" s="606"/>
      <c r="OBF118" s="610"/>
      <c r="OBG118" s="606"/>
      <c r="OBH118" s="606"/>
      <c r="OBI118" s="606" t="s">
        <v>481</v>
      </c>
      <c r="OBJ118" s="606"/>
      <c r="OBK118" s="606"/>
      <c r="OBL118" s="606"/>
      <c r="OBM118" s="606"/>
      <c r="OBN118" s="610"/>
      <c r="OBO118" s="606"/>
      <c r="OBP118" s="606"/>
      <c r="OBQ118" s="606" t="s">
        <v>481</v>
      </c>
      <c r="OBR118" s="606"/>
      <c r="OBS118" s="606"/>
      <c r="OBT118" s="606"/>
      <c r="OBU118" s="606"/>
      <c r="OBV118" s="610"/>
      <c r="OBW118" s="606"/>
      <c r="OBX118" s="606"/>
      <c r="OBY118" s="606" t="s">
        <v>481</v>
      </c>
      <c r="OBZ118" s="606"/>
      <c r="OCA118" s="606"/>
      <c r="OCB118" s="606"/>
      <c r="OCC118" s="606"/>
      <c r="OCD118" s="610"/>
      <c r="OCE118" s="606"/>
      <c r="OCF118" s="606"/>
      <c r="OCG118" s="606" t="s">
        <v>481</v>
      </c>
      <c r="OCH118" s="606"/>
      <c r="OCI118" s="606"/>
      <c r="OCJ118" s="606"/>
      <c r="OCK118" s="606"/>
      <c r="OCL118" s="610"/>
      <c r="OCM118" s="606"/>
      <c r="OCN118" s="606"/>
      <c r="OCO118" s="606" t="s">
        <v>481</v>
      </c>
      <c r="OCP118" s="606"/>
      <c r="OCQ118" s="606"/>
      <c r="OCR118" s="606"/>
      <c r="OCS118" s="606"/>
      <c r="OCT118" s="610"/>
      <c r="OCU118" s="606"/>
      <c r="OCV118" s="606"/>
      <c r="OCW118" s="606" t="s">
        <v>481</v>
      </c>
      <c r="OCX118" s="606"/>
      <c r="OCY118" s="606"/>
      <c r="OCZ118" s="606"/>
      <c r="ODA118" s="606"/>
      <c r="ODB118" s="610"/>
      <c r="ODC118" s="606"/>
      <c r="ODD118" s="606"/>
      <c r="ODE118" s="606" t="s">
        <v>481</v>
      </c>
      <c r="ODF118" s="606"/>
      <c r="ODG118" s="606"/>
      <c r="ODH118" s="606"/>
      <c r="ODI118" s="606"/>
      <c r="ODJ118" s="610"/>
      <c r="ODK118" s="606"/>
      <c r="ODL118" s="606"/>
      <c r="ODM118" s="606" t="s">
        <v>481</v>
      </c>
      <c r="ODN118" s="606"/>
      <c r="ODO118" s="606"/>
      <c r="ODP118" s="606"/>
      <c r="ODQ118" s="606"/>
      <c r="ODR118" s="610"/>
      <c r="ODS118" s="606"/>
      <c r="ODT118" s="606"/>
      <c r="ODU118" s="606" t="s">
        <v>481</v>
      </c>
      <c r="ODV118" s="606"/>
      <c r="ODW118" s="606"/>
      <c r="ODX118" s="606"/>
      <c r="ODY118" s="606"/>
      <c r="ODZ118" s="610"/>
      <c r="OEA118" s="606"/>
      <c r="OEB118" s="606"/>
      <c r="OEC118" s="606" t="s">
        <v>481</v>
      </c>
      <c r="OED118" s="606"/>
      <c r="OEE118" s="606"/>
      <c r="OEF118" s="606"/>
      <c r="OEG118" s="606"/>
      <c r="OEH118" s="610"/>
      <c r="OEI118" s="606"/>
      <c r="OEJ118" s="606"/>
      <c r="OEK118" s="606" t="s">
        <v>481</v>
      </c>
      <c r="OEL118" s="606"/>
      <c r="OEM118" s="606"/>
      <c r="OEN118" s="606"/>
      <c r="OEO118" s="606"/>
      <c r="OEP118" s="610"/>
      <c r="OEQ118" s="606"/>
      <c r="OER118" s="606"/>
      <c r="OES118" s="606" t="s">
        <v>481</v>
      </c>
      <c r="OET118" s="606"/>
      <c r="OEU118" s="606"/>
      <c r="OEV118" s="606"/>
      <c r="OEW118" s="606"/>
      <c r="OEX118" s="610"/>
      <c r="OEY118" s="606"/>
      <c r="OEZ118" s="606"/>
      <c r="OFA118" s="606" t="s">
        <v>481</v>
      </c>
      <c r="OFB118" s="606"/>
      <c r="OFC118" s="606"/>
      <c r="OFD118" s="606"/>
      <c r="OFE118" s="606"/>
      <c r="OFF118" s="610"/>
      <c r="OFG118" s="606"/>
      <c r="OFH118" s="606"/>
      <c r="OFI118" s="606" t="s">
        <v>481</v>
      </c>
      <c r="OFJ118" s="606"/>
      <c r="OFK118" s="606"/>
      <c r="OFL118" s="606"/>
      <c r="OFM118" s="606"/>
      <c r="OFN118" s="610"/>
      <c r="OFO118" s="606"/>
      <c r="OFP118" s="606"/>
      <c r="OFQ118" s="606" t="s">
        <v>481</v>
      </c>
      <c r="OFR118" s="606"/>
      <c r="OFS118" s="606"/>
      <c r="OFT118" s="606"/>
      <c r="OFU118" s="606"/>
      <c r="OFV118" s="610"/>
      <c r="OFW118" s="606"/>
      <c r="OFX118" s="606"/>
      <c r="OFY118" s="606" t="s">
        <v>481</v>
      </c>
      <c r="OFZ118" s="606"/>
      <c r="OGA118" s="606"/>
      <c r="OGB118" s="606"/>
      <c r="OGC118" s="606"/>
      <c r="OGD118" s="610"/>
      <c r="OGE118" s="606"/>
      <c r="OGF118" s="606"/>
      <c r="OGG118" s="606" t="s">
        <v>481</v>
      </c>
      <c r="OGH118" s="606"/>
      <c r="OGI118" s="606"/>
      <c r="OGJ118" s="606"/>
      <c r="OGK118" s="606"/>
      <c r="OGL118" s="610"/>
      <c r="OGM118" s="606"/>
      <c r="OGN118" s="606"/>
      <c r="OGO118" s="606" t="s">
        <v>481</v>
      </c>
      <c r="OGP118" s="606"/>
      <c r="OGQ118" s="606"/>
      <c r="OGR118" s="606"/>
      <c r="OGS118" s="606"/>
      <c r="OGT118" s="610"/>
      <c r="OGU118" s="606"/>
      <c r="OGV118" s="606"/>
      <c r="OGW118" s="606" t="s">
        <v>481</v>
      </c>
      <c r="OGX118" s="606"/>
      <c r="OGY118" s="606"/>
      <c r="OGZ118" s="606"/>
      <c r="OHA118" s="606"/>
      <c r="OHB118" s="610"/>
      <c r="OHC118" s="606"/>
      <c r="OHD118" s="606"/>
      <c r="OHE118" s="606" t="s">
        <v>481</v>
      </c>
      <c r="OHF118" s="606"/>
      <c r="OHG118" s="606"/>
      <c r="OHH118" s="606"/>
      <c r="OHI118" s="606"/>
      <c r="OHJ118" s="610"/>
      <c r="OHK118" s="606"/>
      <c r="OHL118" s="606"/>
      <c r="OHM118" s="606" t="s">
        <v>481</v>
      </c>
      <c r="OHN118" s="606"/>
      <c r="OHO118" s="606"/>
      <c r="OHP118" s="606"/>
      <c r="OHQ118" s="606"/>
      <c r="OHR118" s="610"/>
      <c r="OHS118" s="606"/>
      <c r="OHT118" s="606"/>
      <c r="OHU118" s="606" t="s">
        <v>481</v>
      </c>
      <c r="OHV118" s="606"/>
      <c r="OHW118" s="606"/>
      <c r="OHX118" s="606"/>
      <c r="OHY118" s="606"/>
      <c r="OHZ118" s="610"/>
      <c r="OIA118" s="606"/>
      <c r="OIB118" s="606"/>
      <c r="OIC118" s="606" t="s">
        <v>481</v>
      </c>
      <c r="OID118" s="606"/>
      <c r="OIE118" s="606"/>
      <c r="OIF118" s="606"/>
      <c r="OIG118" s="606"/>
      <c r="OIH118" s="610"/>
      <c r="OII118" s="606"/>
      <c r="OIJ118" s="606"/>
      <c r="OIK118" s="606" t="s">
        <v>481</v>
      </c>
      <c r="OIL118" s="606"/>
      <c r="OIM118" s="606"/>
      <c r="OIN118" s="606"/>
      <c r="OIO118" s="606"/>
      <c r="OIP118" s="610"/>
      <c r="OIQ118" s="606"/>
      <c r="OIR118" s="606"/>
      <c r="OIS118" s="606" t="s">
        <v>481</v>
      </c>
      <c r="OIT118" s="606"/>
      <c r="OIU118" s="606"/>
      <c r="OIV118" s="606"/>
      <c r="OIW118" s="606"/>
      <c r="OIX118" s="610"/>
      <c r="OIY118" s="606"/>
      <c r="OIZ118" s="606"/>
      <c r="OJA118" s="606" t="s">
        <v>481</v>
      </c>
      <c r="OJB118" s="606"/>
      <c r="OJC118" s="606"/>
      <c r="OJD118" s="606"/>
      <c r="OJE118" s="606"/>
      <c r="OJF118" s="610"/>
      <c r="OJG118" s="606"/>
      <c r="OJH118" s="606"/>
      <c r="OJI118" s="606" t="s">
        <v>481</v>
      </c>
      <c r="OJJ118" s="606"/>
      <c r="OJK118" s="606"/>
      <c r="OJL118" s="606"/>
      <c r="OJM118" s="606"/>
      <c r="OJN118" s="610"/>
      <c r="OJO118" s="606"/>
      <c r="OJP118" s="606"/>
      <c r="OJQ118" s="606" t="s">
        <v>481</v>
      </c>
      <c r="OJR118" s="606"/>
      <c r="OJS118" s="606"/>
      <c r="OJT118" s="606"/>
      <c r="OJU118" s="606"/>
      <c r="OJV118" s="610"/>
      <c r="OJW118" s="606"/>
      <c r="OJX118" s="606"/>
      <c r="OJY118" s="606" t="s">
        <v>481</v>
      </c>
      <c r="OJZ118" s="606"/>
      <c r="OKA118" s="606"/>
      <c r="OKB118" s="606"/>
      <c r="OKC118" s="606"/>
      <c r="OKD118" s="610"/>
      <c r="OKE118" s="606"/>
      <c r="OKF118" s="606"/>
      <c r="OKG118" s="606" t="s">
        <v>481</v>
      </c>
      <c r="OKH118" s="606"/>
      <c r="OKI118" s="606"/>
      <c r="OKJ118" s="606"/>
      <c r="OKK118" s="606"/>
      <c r="OKL118" s="610"/>
      <c r="OKM118" s="606"/>
      <c r="OKN118" s="606"/>
      <c r="OKO118" s="606" t="s">
        <v>481</v>
      </c>
      <c r="OKP118" s="606"/>
      <c r="OKQ118" s="606"/>
      <c r="OKR118" s="606"/>
      <c r="OKS118" s="606"/>
      <c r="OKT118" s="610"/>
      <c r="OKU118" s="606"/>
      <c r="OKV118" s="606"/>
      <c r="OKW118" s="606" t="s">
        <v>481</v>
      </c>
      <c r="OKX118" s="606"/>
      <c r="OKY118" s="606"/>
      <c r="OKZ118" s="606"/>
      <c r="OLA118" s="606"/>
      <c r="OLB118" s="610"/>
      <c r="OLC118" s="606"/>
      <c r="OLD118" s="606"/>
      <c r="OLE118" s="606" t="s">
        <v>481</v>
      </c>
      <c r="OLF118" s="606"/>
      <c r="OLG118" s="606"/>
      <c r="OLH118" s="606"/>
      <c r="OLI118" s="606"/>
      <c r="OLJ118" s="610"/>
      <c r="OLK118" s="606"/>
      <c r="OLL118" s="606"/>
      <c r="OLM118" s="606" t="s">
        <v>481</v>
      </c>
      <c r="OLN118" s="606"/>
      <c r="OLO118" s="606"/>
      <c r="OLP118" s="606"/>
      <c r="OLQ118" s="606"/>
      <c r="OLR118" s="610"/>
      <c r="OLS118" s="606"/>
      <c r="OLT118" s="606"/>
      <c r="OLU118" s="606" t="s">
        <v>481</v>
      </c>
      <c r="OLV118" s="606"/>
      <c r="OLW118" s="606"/>
      <c r="OLX118" s="606"/>
      <c r="OLY118" s="606"/>
      <c r="OLZ118" s="610"/>
      <c r="OMA118" s="606"/>
      <c r="OMB118" s="606"/>
      <c r="OMC118" s="606" t="s">
        <v>481</v>
      </c>
      <c r="OMD118" s="606"/>
      <c r="OME118" s="606"/>
      <c r="OMF118" s="606"/>
      <c r="OMG118" s="606"/>
      <c r="OMH118" s="610"/>
      <c r="OMI118" s="606"/>
      <c r="OMJ118" s="606"/>
      <c r="OMK118" s="606" t="s">
        <v>481</v>
      </c>
      <c r="OML118" s="606"/>
      <c r="OMM118" s="606"/>
      <c r="OMN118" s="606"/>
      <c r="OMO118" s="606"/>
      <c r="OMP118" s="610"/>
      <c r="OMQ118" s="606"/>
      <c r="OMR118" s="606"/>
      <c r="OMS118" s="606" t="s">
        <v>481</v>
      </c>
      <c r="OMT118" s="606"/>
      <c r="OMU118" s="606"/>
      <c r="OMV118" s="606"/>
      <c r="OMW118" s="606"/>
      <c r="OMX118" s="610"/>
      <c r="OMY118" s="606"/>
      <c r="OMZ118" s="606"/>
      <c r="ONA118" s="606" t="s">
        <v>481</v>
      </c>
      <c r="ONB118" s="606"/>
      <c r="ONC118" s="606"/>
      <c r="OND118" s="606"/>
      <c r="ONE118" s="606"/>
      <c r="ONF118" s="610"/>
      <c r="ONG118" s="606"/>
      <c r="ONH118" s="606"/>
      <c r="ONI118" s="606" t="s">
        <v>481</v>
      </c>
      <c r="ONJ118" s="606"/>
      <c r="ONK118" s="606"/>
      <c r="ONL118" s="606"/>
      <c r="ONM118" s="606"/>
      <c r="ONN118" s="610"/>
      <c r="ONO118" s="606"/>
      <c r="ONP118" s="606"/>
      <c r="ONQ118" s="606" t="s">
        <v>481</v>
      </c>
      <c r="ONR118" s="606"/>
      <c r="ONS118" s="606"/>
      <c r="ONT118" s="606"/>
      <c r="ONU118" s="606"/>
      <c r="ONV118" s="610"/>
      <c r="ONW118" s="606"/>
      <c r="ONX118" s="606"/>
      <c r="ONY118" s="606" t="s">
        <v>481</v>
      </c>
      <c r="ONZ118" s="606"/>
      <c r="OOA118" s="606"/>
      <c r="OOB118" s="606"/>
      <c r="OOC118" s="606"/>
      <c r="OOD118" s="610"/>
      <c r="OOE118" s="606"/>
      <c r="OOF118" s="606"/>
      <c r="OOG118" s="606" t="s">
        <v>481</v>
      </c>
      <c r="OOH118" s="606"/>
      <c r="OOI118" s="606"/>
      <c r="OOJ118" s="606"/>
      <c r="OOK118" s="606"/>
      <c r="OOL118" s="610"/>
      <c r="OOM118" s="606"/>
      <c r="OON118" s="606"/>
      <c r="OOO118" s="606" t="s">
        <v>481</v>
      </c>
      <c r="OOP118" s="606"/>
      <c r="OOQ118" s="606"/>
      <c r="OOR118" s="606"/>
      <c r="OOS118" s="606"/>
      <c r="OOT118" s="610"/>
      <c r="OOU118" s="606"/>
      <c r="OOV118" s="606"/>
      <c r="OOW118" s="606" t="s">
        <v>481</v>
      </c>
      <c r="OOX118" s="606"/>
      <c r="OOY118" s="606"/>
      <c r="OOZ118" s="606"/>
      <c r="OPA118" s="606"/>
      <c r="OPB118" s="610"/>
      <c r="OPC118" s="606"/>
      <c r="OPD118" s="606"/>
      <c r="OPE118" s="606" t="s">
        <v>481</v>
      </c>
      <c r="OPF118" s="606"/>
      <c r="OPG118" s="606"/>
      <c r="OPH118" s="606"/>
      <c r="OPI118" s="606"/>
      <c r="OPJ118" s="610"/>
      <c r="OPK118" s="606"/>
      <c r="OPL118" s="606"/>
      <c r="OPM118" s="606" t="s">
        <v>481</v>
      </c>
      <c r="OPN118" s="606"/>
      <c r="OPO118" s="606"/>
      <c r="OPP118" s="606"/>
      <c r="OPQ118" s="606"/>
      <c r="OPR118" s="610"/>
      <c r="OPS118" s="606"/>
      <c r="OPT118" s="606"/>
      <c r="OPU118" s="606" t="s">
        <v>481</v>
      </c>
      <c r="OPV118" s="606"/>
      <c r="OPW118" s="606"/>
      <c r="OPX118" s="606"/>
      <c r="OPY118" s="606"/>
      <c r="OPZ118" s="610"/>
      <c r="OQA118" s="606"/>
      <c r="OQB118" s="606"/>
      <c r="OQC118" s="606" t="s">
        <v>481</v>
      </c>
      <c r="OQD118" s="606"/>
      <c r="OQE118" s="606"/>
      <c r="OQF118" s="606"/>
      <c r="OQG118" s="606"/>
      <c r="OQH118" s="610"/>
      <c r="OQI118" s="606"/>
      <c r="OQJ118" s="606"/>
      <c r="OQK118" s="606" t="s">
        <v>481</v>
      </c>
      <c r="OQL118" s="606"/>
      <c r="OQM118" s="606"/>
      <c r="OQN118" s="606"/>
      <c r="OQO118" s="606"/>
      <c r="OQP118" s="610"/>
      <c r="OQQ118" s="606"/>
      <c r="OQR118" s="606"/>
      <c r="OQS118" s="606" t="s">
        <v>481</v>
      </c>
      <c r="OQT118" s="606"/>
      <c r="OQU118" s="606"/>
      <c r="OQV118" s="606"/>
      <c r="OQW118" s="606"/>
      <c r="OQX118" s="610"/>
      <c r="OQY118" s="606"/>
      <c r="OQZ118" s="606"/>
      <c r="ORA118" s="606" t="s">
        <v>481</v>
      </c>
      <c r="ORB118" s="606"/>
      <c r="ORC118" s="606"/>
      <c r="ORD118" s="606"/>
      <c r="ORE118" s="606"/>
      <c r="ORF118" s="610"/>
      <c r="ORG118" s="606"/>
      <c r="ORH118" s="606"/>
      <c r="ORI118" s="606" t="s">
        <v>481</v>
      </c>
      <c r="ORJ118" s="606"/>
      <c r="ORK118" s="606"/>
      <c r="ORL118" s="606"/>
      <c r="ORM118" s="606"/>
      <c r="ORN118" s="610"/>
      <c r="ORO118" s="606"/>
      <c r="ORP118" s="606"/>
      <c r="ORQ118" s="606" t="s">
        <v>481</v>
      </c>
      <c r="ORR118" s="606"/>
      <c r="ORS118" s="606"/>
      <c r="ORT118" s="606"/>
      <c r="ORU118" s="606"/>
      <c r="ORV118" s="610"/>
      <c r="ORW118" s="606"/>
      <c r="ORX118" s="606"/>
      <c r="ORY118" s="606" t="s">
        <v>481</v>
      </c>
      <c r="ORZ118" s="606"/>
      <c r="OSA118" s="606"/>
      <c r="OSB118" s="606"/>
      <c r="OSC118" s="606"/>
      <c r="OSD118" s="610"/>
      <c r="OSE118" s="606"/>
      <c r="OSF118" s="606"/>
      <c r="OSG118" s="606" t="s">
        <v>481</v>
      </c>
      <c r="OSH118" s="606"/>
      <c r="OSI118" s="606"/>
      <c r="OSJ118" s="606"/>
      <c r="OSK118" s="606"/>
      <c r="OSL118" s="610"/>
      <c r="OSM118" s="606"/>
      <c r="OSN118" s="606"/>
      <c r="OSO118" s="606" t="s">
        <v>481</v>
      </c>
      <c r="OSP118" s="606"/>
      <c r="OSQ118" s="606"/>
      <c r="OSR118" s="606"/>
      <c r="OSS118" s="606"/>
      <c r="OST118" s="610"/>
      <c r="OSU118" s="606"/>
      <c r="OSV118" s="606"/>
      <c r="OSW118" s="606" t="s">
        <v>481</v>
      </c>
      <c r="OSX118" s="606"/>
      <c r="OSY118" s="606"/>
      <c r="OSZ118" s="606"/>
      <c r="OTA118" s="606"/>
      <c r="OTB118" s="610"/>
      <c r="OTC118" s="606"/>
      <c r="OTD118" s="606"/>
      <c r="OTE118" s="606" t="s">
        <v>481</v>
      </c>
      <c r="OTF118" s="606"/>
      <c r="OTG118" s="606"/>
      <c r="OTH118" s="606"/>
      <c r="OTI118" s="606"/>
      <c r="OTJ118" s="610"/>
      <c r="OTK118" s="606"/>
      <c r="OTL118" s="606"/>
      <c r="OTM118" s="606" t="s">
        <v>481</v>
      </c>
      <c r="OTN118" s="606"/>
      <c r="OTO118" s="606"/>
      <c r="OTP118" s="606"/>
      <c r="OTQ118" s="606"/>
      <c r="OTR118" s="610"/>
      <c r="OTS118" s="606"/>
      <c r="OTT118" s="606"/>
      <c r="OTU118" s="606" t="s">
        <v>481</v>
      </c>
      <c r="OTV118" s="606"/>
      <c r="OTW118" s="606"/>
      <c r="OTX118" s="606"/>
      <c r="OTY118" s="606"/>
      <c r="OTZ118" s="610"/>
      <c r="OUA118" s="606"/>
      <c r="OUB118" s="606"/>
      <c r="OUC118" s="606" t="s">
        <v>481</v>
      </c>
      <c r="OUD118" s="606"/>
      <c r="OUE118" s="606"/>
      <c r="OUF118" s="606"/>
      <c r="OUG118" s="606"/>
      <c r="OUH118" s="610"/>
      <c r="OUI118" s="606"/>
      <c r="OUJ118" s="606"/>
      <c r="OUK118" s="606" t="s">
        <v>481</v>
      </c>
      <c r="OUL118" s="606"/>
      <c r="OUM118" s="606"/>
      <c r="OUN118" s="606"/>
      <c r="OUO118" s="606"/>
      <c r="OUP118" s="610"/>
      <c r="OUQ118" s="606"/>
      <c r="OUR118" s="606"/>
      <c r="OUS118" s="606" t="s">
        <v>481</v>
      </c>
      <c r="OUT118" s="606"/>
      <c r="OUU118" s="606"/>
      <c r="OUV118" s="606"/>
      <c r="OUW118" s="606"/>
      <c r="OUX118" s="610"/>
      <c r="OUY118" s="606"/>
      <c r="OUZ118" s="606"/>
      <c r="OVA118" s="606" t="s">
        <v>481</v>
      </c>
      <c r="OVB118" s="606"/>
      <c r="OVC118" s="606"/>
      <c r="OVD118" s="606"/>
      <c r="OVE118" s="606"/>
      <c r="OVF118" s="610"/>
      <c r="OVG118" s="606"/>
      <c r="OVH118" s="606"/>
      <c r="OVI118" s="606" t="s">
        <v>481</v>
      </c>
      <c r="OVJ118" s="606"/>
      <c r="OVK118" s="606"/>
      <c r="OVL118" s="606"/>
      <c r="OVM118" s="606"/>
      <c r="OVN118" s="610"/>
      <c r="OVO118" s="606"/>
      <c r="OVP118" s="606"/>
      <c r="OVQ118" s="606" t="s">
        <v>481</v>
      </c>
      <c r="OVR118" s="606"/>
      <c r="OVS118" s="606"/>
      <c r="OVT118" s="606"/>
      <c r="OVU118" s="606"/>
      <c r="OVV118" s="610"/>
      <c r="OVW118" s="606"/>
      <c r="OVX118" s="606"/>
      <c r="OVY118" s="606" t="s">
        <v>481</v>
      </c>
      <c r="OVZ118" s="606"/>
      <c r="OWA118" s="606"/>
      <c r="OWB118" s="606"/>
      <c r="OWC118" s="606"/>
      <c r="OWD118" s="610"/>
      <c r="OWE118" s="606"/>
      <c r="OWF118" s="606"/>
      <c r="OWG118" s="606" t="s">
        <v>481</v>
      </c>
      <c r="OWH118" s="606"/>
      <c r="OWI118" s="606"/>
      <c r="OWJ118" s="606"/>
      <c r="OWK118" s="606"/>
      <c r="OWL118" s="610"/>
      <c r="OWM118" s="606"/>
      <c r="OWN118" s="606"/>
      <c r="OWO118" s="606" t="s">
        <v>481</v>
      </c>
      <c r="OWP118" s="606"/>
      <c r="OWQ118" s="606"/>
      <c r="OWR118" s="606"/>
      <c r="OWS118" s="606"/>
      <c r="OWT118" s="610"/>
      <c r="OWU118" s="606"/>
      <c r="OWV118" s="606"/>
      <c r="OWW118" s="606" t="s">
        <v>481</v>
      </c>
      <c r="OWX118" s="606"/>
      <c r="OWY118" s="606"/>
      <c r="OWZ118" s="606"/>
      <c r="OXA118" s="606"/>
      <c r="OXB118" s="610"/>
      <c r="OXC118" s="606"/>
      <c r="OXD118" s="606"/>
      <c r="OXE118" s="606" t="s">
        <v>481</v>
      </c>
      <c r="OXF118" s="606"/>
      <c r="OXG118" s="606"/>
      <c r="OXH118" s="606"/>
      <c r="OXI118" s="606"/>
      <c r="OXJ118" s="610"/>
      <c r="OXK118" s="606"/>
      <c r="OXL118" s="606"/>
      <c r="OXM118" s="606" t="s">
        <v>481</v>
      </c>
      <c r="OXN118" s="606"/>
      <c r="OXO118" s="606"/>
      <c r="OXP118" s="606"/>
      <c r="OXQ118" s="606"/>
      <c r="OXR118" s="610"/>
      <c r="OXS118" s="606"/>
      <c r="OXT118" s="606"/>
      <c r="OXU118" s="606" t="s">
        <v>481</v>
      </c>
      <c r="OXV118" s="606"/>
      <c r="OXW118" s="606"/>
      <c r="OXX118" s="606"/>
      <c r="OXY118" s="606"/>
      <c r="OXZ118" s="610"/>
      <c r="OYA118" s="606"/>
      <c r="OYB118" s="606"/>
      <c r="OYC118" s="606" t="s">
        <v>481</v>
      </c>
      <c r="OYD118" s="606"/>
      <c r="OYE118" s="606"/>
      <c r="OYF118" s="606"/>
      <c r="OYG118" s="606"/>
      <c r="OYH118" s="610"/>
      <c r="OYI118" s="606"/>
      <c r="OYJ118" s="606"/>
      <c r="OYK118" s="606" t="s">
        <v>481</v>
      </c>
      <c r="OYL118" s="606"/>
      <c r="OYM118" s="606"/>
      <c r="OYN118" s="606"/>
      <c r="OYO118" s="606"/>
      <c r="OYP118" s="610"/>
      <c r="OYQ118" s="606"/>
      <c r="OYR118" s="606"/>
      <c r="OYS118" s="606" t="s">
        <v>481</v>
      </c>
      <c r="OYT118" s="606"/>
      <c r="OYU118" s="606"/>
      <c r="OYV118" s="606"/>
      <c r="OYW118" s="606"/>
      <c r="OYX118" s="610"/>
      <c r="OYY118" s="606"/>
      <c r="OYZ118" s="606"/>
      <c r="OZA118" s="606" t="s">
        <v>481</v>
      </c>
      <c r="OZB118" s="606"/>
      <c r="OZC118" s="606"/>
      <c r="OZD118" s="606"/>
      <c r="OZE118" s="606"/>
      <c r="OZF118" s="610"/>
      <c r="OZG118" s="606"/>
      <c r="OZH118" s="606"/>
      <c r="OZI118" s="606" t="s">
        <v>481</v>
      </c>
      <c r="OZJ118" s="606"/>
      <c r="OZK118" s="606"/>
      <c r="OZL118" s="606"/>
      <c r="OZM118" s="606"/>
      <c r="OZN118" s="610"/>
      <c r="OZO118" s="606"/>
      <c r="OZP118" s="606"/>
      <c r="OZQ118" s="606" t="s">
        <v>481</v>
      </c>
      <c r="OZR118" s="606"/>
      <c r="OZS118" s="606"/>
      <c r="OZT118" s="606"/>
      <c r="OZU118" s="606"/>
      <c r="OZV118" s="610"/>
      <c r="OZW118" s="606"/>
      <c r="OZX118" s="606"/>
      <c r="OZY118" s="606" t="s">
        <v>481</v>
      </c>
      <c r="OZZ118" s="606"/>
      <c r="PAA118" s="606"/>
      <c r="PAB118" s="606"/>
      <c r="PAC118" s="606"/>
      <c r="PAD118" s="610"/>
      <c r="PAE118" s="606"/>
      <c r="PAF118" s="606"/>
      <c r="PAG118" s="606" t="s">
        <v>481</v>
      </c>
      <c r="PAH118" s="606"/>
      <c r="PAI118" s="606"/>
      <c r="PAJ118" s="606"/>
      <c r="PAK118" s="606"/>
      <c r="PAL118" s="610"/>
      <c r="PAM118" s="606"/>
      <c r="PAN118" s="606"/>
      <c r="PAO118" s="606" t="s">
        <v>481</v>
      </c>
      <c r="PAP118" s="606"/>
      <c r="PAQ118" s="606"/>
      <c r="PAR118" s="606"/>
      <c r="PAS118" s="606"/>
      <c r="PAT118" s="610"/>
      <c r="PAU118" s="606"/>
      <c r="PAV118" s="606"/>
      <c r="PAW118" s="606" t="s">
        <v>481</v>
      </c>
      <c r="PAX118" s="606"/>
      <c r="PAY118" s="606"/>
      <c r="PAZ118" s="606"/>
      <c r="PBA118" s="606"/>
      <c r="PBB118" s="610"/>
      <c r="PBC118" s="606"/>
      <c r="PBD118" s="606"/>
      <c r="PBE118" s="606" t="s">
        <v>481</v>
      </c>
      <c r="PBF118" s="606"/>
      <c r="PBG118" s="606"/>
      <c r="PBH118" s="606"/>
      <c r="PBI118" s="606"/>
      <c r="PBJ118" s="610"/>
      <c r="PBK118" s="606"/>
      <c r="PBL118" s="606"/>
      <c r="PBM118" s="606" t="s">
        <v>481</v>
      </c>
      <c r="PBN118" s="606"/>
      <c r="PBO118" s="606"/>
      <c r="PBP118" s="606"/>
      <c r="PBQ118" s="606"/>
      <c r="PBR118" s="610"/>
      <c r="PBS118" s="606"/>
      <c r="PBT118" s="606"/>
      <c r="PBU118" s="606" t="s">
        <v>481</v>
      </c>
      <c r="PBV118" s="606"/>
      <c r="PBW118" s="606"/>
      <c r="PBX118" s="606"/>
      <c r="PBY118" s="606"/>
      <c r="PBZ118" s="610"/>
      <c r="PCA118" s="606"/>
      <c r="PCB118" s="606"/>
      <c r="PCC118" s="606" t="s">
        <v>481</v>
      </c>
      <c r="PCD118" s="606"/>
      <c r="PCE118" s="606"/>
      <c r="PCF118" s="606"/>
      <c r="PCG118" s="606"/>
      <c r="PCH118" s="610"/>
      <c r="PCI118" s="606"/>
      <c r="PCJ118" s="606"/>
      <c r="PCK118" s="606" t="s">
        <v>481</v>
      </c>
      <c r="PCL118" s="606"/>
      <c r="PCM118" s="606"/>
      <c r="PCN118" s="606"/>
      <c r="PCO118" s="606"/>
      <c r="PCP118" s="610"/>
      <c r="PCQ118" s="606"/>
      <c r="PCR118" s="606"/>
      <c r="PCS118" s="606" t="s">
        <v>481</v>
      </c>
      <c r="PCT118" s="606"/>
      <c r="PCU118" s="606"/>
      <c r="PCV118" s="606"/>
      <c r="PCW118" s="606"/>
      <c r="PCX118" s="610"/>
      <c r="PCY118" s="606"/>
      <c r="PCZ118" s="606"/>
      <c r="PDA118" s="606" t="s">
        <v>481</v>
      </c>
      <c r="PDB118" s="606"/>
      <c r="PDC118" s="606"/>
      <c r="PDD118" s="606"/>
      <c r="PDE118" s="606"/>
      <c r="PDF118" s="610"/>
      <c r="PDG118" s="606"/>
      <c r="PDH118" s="606"/>
      <c r="PDI118" s="606" t="s">
        <v>481</v>
      </c>
      <c r="PDJ118" s="606"/>
      <c r="PDK118" s="606"/>
      <c r="PDL118" s="606"/>
      <c r="PDM118" s="606"/>
      <c r="PDN118" s="610"/>
      <c r="PDO118" s="606"/>
      <c r="PDP118" s="606"/>
      <c r="PDQ118" s="606" t="s">
        <v>481</v>
      </c>
      <c r="PDR118" s="606"/>
      <c r="PDS118" s="606"/>
      <c r="PDT118" s="606"/>
      <c r="PDU118" s="606"/>
      <c r="PDV118" s="610"/>
      <c r="PDW118" s="606"/>
      <c r="PDX118" s="606"/>
      <c r="PDY118" s="606" t="s">
        <v>481</v>
      </c>
      <c r="PDZ118" s="606"/>
      <c r="PEA118" s="606"/>
      <c r="PEB118" s="606"/>
      <c r="PEC118" s="606"/>
      <c r="PED118" s="610"/>
      <c r="PEE118" s="606"/>
      <c r="PEF118" s="606"/>
      <c r="PEG118" s="606" t="s">
        <v>481</v>
      </c>
      <c r="PEH118" s="606"/>
      <c r="PEI118" s="606"/>
      <c r="PEJ118" s="606"/>
      <c r="PEK118" s="606"/>
      <c r="PEL118" s="610"/>
      <c r="PEM118" s="606"/>
      <c r="PEN118" s="606"/>
      <c r="PEO118" s="606" t="s">
        <v>481</v>
      </c>
      <c r="PEP118" s="606"/>
      <c r="PEQ118" s="606"/>
      <c r="PER118" s="606"/>
      <c r="PES118" s="606"/>
      <c r="PET118" s="610"/>
      <c r="PEU118" s="606"/>
      <c r="PEV118" s="606"/>
      <c r="PEW118" s="606" t="s">
        <v>481</v>
      </c>
      <c r="PEX118" s="606"/>
      <c r="PEY118" s="606"/>
      <c r="PEZ118" s="606"/>
      <c r="PFA118" s="606"/>
      <c r="PFB118" s="610"/>
      <c r="PFC118" s="606"/>
      <c r="PFD118" s="606"/>
      <c r="PFE118" s="606" t="s">
        <v>481</v>
      </c>
      <c r="PFF118" s="606"/>
      <c r="PFG118" s="606"/>
      <c r="PFH118" s="606"/>
      <c r="PFI118" s="606"/>
      <c r="PFJ118" s="610"/>
      <c r="PFK118" s="606"/>
      <c r="PFL118" s="606"/>
      <c r="PFM118" s="606" t="s">
        <v>481</v>
      </c>
      <c r="PFN118" s="606"/>
      <c r="PFO118" s="606"/>
      <c r="PFP118" s="606"/>
      <c r="PFQ118" s="606"/>
      <c r="PFR118" s="610"/>
      <c r="PFS118" s="606"/>
      <c r="PFT118" s="606"/>
      <c r="PFU118" s="606" t="s">
        <v>481</v>
      </c>
      <c r="PFV118" s="606"/>
      <c r="PFW118" s="606"/>
      <c r="PFX118" s="606"/>
      <c r="PFY118" s="606"/>
      <c r="PFZ118" s="610"/>
      <c r="PGA118" s="606"/>
      <c r="PGB118" s="606"/>
      <c r="PGC118" s="606" t="s">
        <v>481</v>
      </c>
      <c r="PGD118" s="606"/>
      <c r="PGE118" s="606"/>
      <c r="PGF118" s="606"/>
      <c r="PGG118" s="606"/>
      <c r="PGH118" s="610"/>
      <c r="PGI118" s="606"/>
      <c r="PGJ118" s="606"/>
      <c r="PGK118" s="606" t="s">
        <v>481</v>
      </c>
      <c r="PGL118" s="606"/>
      <c r="PGM118" s="606"/>
      <c r="PGN118" s="606"/>
      <c r="PGO118" s="606"/>
      <c r="PGP118" s="610"/>
      <c r="PGQ118" s="606"/>
      <c r="PGR118" s="606"/>
      <c r="PGS118" s="606" t="s">
        <v>481</v>
      </c>
      <c r="PGT118" s="606"/>
      <c r="PGU118" s="606"/>
      <c r="PGV118" s="606"/>
      <c r="PGW118" s="606"/>
      <c r="PGX118" s="610"/>
      <c r="PGY118" s="606"/>
      <c r="PGZ118" s="606"/>
      <c r="PHA118" s="606" t="s">
        <v>481</v>
      </c>
      <c r="PHB118" s="606"/>
      <c r="PHC118" s="606"/>
      <c r="PHD118" s="606"/>
      <c r="PHE118" s="606"/>
      <c r="PHF118" s="610"/>
      <c r="PHG118" s="606"/>
      <c r="PHH118" s="606"/>
      <c r="PHI118" s="606" t="s">
        <v>481</v>
      </c>
      <c r="PHJ118" s="606"/>
      <c r="PHK118" s="606"/>
      <c r="PHL118" s="606"/>
      <c r="PHM118" s="606"/>
      <c r="PHN118" s="610"/>
      <c r="PHO118" s="606"/>
      <c r="PHP118" s="606"/>
      <c r="PHQ118" s="606" t="s">
        <v>481</v>
      </c>
      <c r="PHR118" s="606"/>
      <c r="PHS118" s="606"/>
      <c r="PHT118" s="606"/>
      <c r="PHU118" s="606"/>
      <c r="PHV118" s="610"/>
      <c r="PHW118" s="606"/>
      <c r="PHX118" s="606"/>
      <c r="PHY118" s="606" t="s">
        <v>481</v>
      </c>
      <c r="PHZ118" s="606"/>
      <c r="PIA118" s="606"/>
      <c r="PIB118" s="606"/>
      <c r="PIC118" s="606"/>
      <c r="PID118" s="610"/>
      <c r="PIE118" s="606"/>
      <c r="PIF118" s="606"/>
      <c r="PIG118" s="606" t="s">
        <v>481</v>
      </c>
      <c r="PIH118" s="606"/>
      <c r="PII118" s="606"/>
      <c r="PIJ118" s="606"/>
      <c r="PIK118" s="606"/>
      <c r="PIL118" s="610"/>
      <c r="PIM118" s="606"/>
      <c r="PIN118" s="606"/>
      <c r="PIO118" s="606" t="s">
        <v>481</v>
      </c>
      <c r="PIP118" s="606"/>
      <c r="PIQ118" s="606"/>
      <c r="PIR118" s="606"/>
      <c r="PIS118" s="606"/>
      <c r="PIT118" s="610"/>
      <c r="PIU118" s="606"/>
      <c r="PIV118" s="606"/>
      <c r="PIW118" s="606" t="s">
        <v>481</v>
      </c>
      <c r="PIX118" s="606"/>
      <c r="PIY118" s="606"/>
      <c r="PIZ118" s="606"/>
      <c r="PJA118" s="606"/>
      <c r="PJB118" s="610"/>
      <c r="PJC118" s="606"/>
      <c r="PJD118" s="606"/>
      <c r="PJE118" s="606" t="s">
        <v>481</v>
      </c>
      <c r="PJF118" s="606"/>
      <c r="PJG118" s="606"/>
      <c r="PJH118" s="606"/>
      <c r="PJI118" s="606"/>
      <c r="PJJ118" s="610"/>
      <c r="PJK118" s="606"/>
      <c r="PJL118" s="606"/>
      <c r="PJM118" s="606" t="s">
        <v>481</v>
      </c>
      <c r="PJN118" s="606"/>
      <c r="PJO118" s="606"/>
      <c r="PJP118" s="606"/>
      <c r="PJQ118" s="606"/>
      <c r="PJR118" s="610"/>
      <c r="PJS118" s="606"/>
      <c r="PJT118" s="606"/>
      <c r="PJU118" s="606" t="s">
        <v>481</v>
      </c>
      <c r="PJV118" s="606"/>
      <c r="PJW118" s="606"/>
      <c r="PJX118" s="606"/>
      <c r="PJY118" s="606"/>
      <c r="PJZ118" s="610"/>
      <c r="PKA118" s="606"/>
      <c r="PKB118" s="606"/>
      <c r="PKC118" s="606" t="s">
        <v>481</v>
      </c>
      <c r="PKD118" s="606"/>
      <c r="PKE118" s="606"/>
      <c r="PKF118" s="606"/>
      <c r="PKG118" s="606"/>
      <c r="PKH118" s="610"/>
      <c r="PKI118" s="606"/>
      <c r="PKJ118" s="606"/>
      <c r="PKK118" s="606" t="s">
        <v>481</v>
      </c>
      <c r="PKL118" s="606"/>
      <c r="PKM118" s="606"/>
      <c r="PKN118" s="606"/>
      <c r="PKO118" s="606"/>
      <c r="PKP118" s="610"/>
      <c r="PKQ118" s="606"/>
      <c r="PKR118" s="606"/>
      <c r="PKS118" s="606" t="s">
        <v>481</v>
      </c>
      <c r="PKT118" s="606"/>
      <c r="PKU118" s="606"/>
      <c r="PKV118" s="606"/>
      <c r="PKW118" s="606"/>
      <c r="PKX118" s="610"/>
      <c r="PKY118" s="606"/>
      <c r="PKZ118" s="606"/>
      <c r="PLA118" s="606" t="s">
        <v>481</v>
      </c>
      <c r="PLB118" s="606"/>
      <c r="PLC118" s="606"/>
      <c r="PLD118" s="606"/>
      <c r="PLE118" s="606"/>
      <c r="PLF118" s="610"/>
      <c r="PLG118" s="606"/>
      <c r="PLH118" s="606"/>
      <c r="PLI118" s="606" t="s">
        <v>481</v>
      </c>
      <c r="PLJ118" s="606"/>
      <c r="PLK118" s="606"/>
      <c r="PLL118" s="606"/>
      <c r="PLM118" s="606"/>
      <c r="PLN118" s="610"/>
      <c r="PLO118" s="606"/>
      <c r="PLP118" s="606"/>
      <c r="PLQ118" s="606" t="s">
        <v>481</v>
      </c>
      <c r="PLR118" s="606"/>
      <c r="PLS118" s="606"/>
      <c r="PLT118" s="606"/>
      <c r="PLU118" s="606"/>
      <c r="PLV118" s="610"/>
      <c r="PLW118" s="606"/>
      <c r="PLX118" s="606"/>
      <c r="PLY118" s="606" t="s">
        <v>481</v>
      </c>
      <c r="PLZ118" s="606"/>
      <c r="PMA118" s="606"/>
      <c r="PMB118" s="606"/>
      <c r="PMC118" s="606"/>
      <c r="PMD118" s="610"/>
      <c r="PME118" s="606"/>
      <c r="PMF118" s="606"/>
      <c r="PMG118" s="606" t="s">
        <v>481</v>
      </c>
      <c r="PMH118" s="606"/>
      <c r="PMI118" s="606"/>
      <c r="PMJ118" s="606"/>
      <c r="PMK118" s="606"/>
      <c r="PML118" s="610"/>
      <c r="PMM118" s="606"/>
      <c r="PMN118" s="606"/>
      <c r="PMO118" s="606" t="s">
        <v>481</v>
      </c>
      <c r="PMP118" s="606"/>
      <c r="PMQ118" s="606"/>
      <c r="PMR118" s="606"/>
      <c r="PMS118" s="606"/>
      <c r="PMT118" s="610"/>
      <c r="PMU118" s="606"/>
      <c r="PMV118" s="606"/>
      <c r="PMW118" s="606" t="s">
        <v>481</v>
      </c>
      <c r="PMX118" s="606"/>
      <c r="PMY118" s="606"/>
      <c r="PMZ118" s="606"/>
      <c r="PNA118" s="606"/>
      <c r="PNB118" s="610"/>
      <c r="PNC118" s="606"/>
      <c r="PND118" s="606"/>
      <c r="PNE118" s="606" t="s">
        <v>481</v>
      </c>
      <c r="PNF118" s="606"/>
      <c r="PNG118" s="606"/>
      <c r="PNH118" s="606"/>
      <c r="PNI118" s="606"/>
      <c r="PNJ118" s="610"/>
      <c r="PNK118" s="606"/>
      <c r="PNL118" s="606"/>
      <c r="PNM118" s="606" t="s">
        <v>481</v>
      </c>
      <c r="PNN118" s="606"/>
      <c r="PNO118" s="606"/>
      <c r="PNP118" s="606"/>
      <c r="PNQ118" s="606"/>
      <c r="PNR118" s="610"/>
      <c r="PNS118" s="606"/>
      <c r="PNT118" s="606"/>
      <c r="PNU118" s="606" t="s">
        <v>481</v>
      </c>
      <c r="PNV118" s="606"/>
      <c r="PNW118" s="606"/>
      <c r="PNX118" s="606"/>
      <c r="PNY118" s="606"/>
      <c r="PNZ118" s="610"/>
      <c r="POA118" s="606"/>
      <c r="POB118" s="606"/>
      <c r="POC118" s="606" t="s">
        <v>481</v>
      </c>
      <c r="POD118" s="606"/>
      <c r="POE118" s="606"/>
      <c r="POF118" s="606"/>
      <c r="POG118" s="606"/>
      <c r="POH118" s="610"/>
      <c r="POI118" s="606"/>
      <c r="POJ118" s="606"/>
      <c r="POK118" s="606" t="s">
        <v>481</v>
      </c>
      <c r="POL118" s="606"/>
      <c r="POM118" s="606"/>
      <c r="PON118" s="606"/>
      <c r="POO118" s="606"/>
      <c r="POP118" s="610"/>
      <c r="POQ118" s="606"/>
      <c r="POR118" s="606"/>
      <c r="POS118" s="606" t="s">
        <v>481</v>
      </c>
      <c r="POT118" s="606"/>
      <c r="POU118" s="606"/>
      <c r="POV118" s="606"/>
      <c r="POW118" s="606"/>
      <c r="POX118" s="610"/>
      <c r="POY118" s="606"/>
      <c r="POZ118" s="606"/>
      <c r="PPA118" s="606" t="s">
        <v>481</v>
      </c>
      <c r="PPB118" s="606"/>
      <c r="PPC118" s="606"/>
      <c r="PPD118" s="606"/>
      <c r="PPE118" s="606"/>
      <c r="PPF118" s="610"/>
      <c r="PPG118" s="606"/>
      <c r="PPH118" s="606"/>
      <c r="PPI118" s="606" t="s">
        <v>481</v>
      </c>
      <c r="PPJ118" s="606"/>
      <c r="PPK118" s="606"/>
      <c r="PPL118" s="606"/>
      <c r="PPM118" s="606"/>
      <c r="PPN118" s="610"/>
      <c r="PPO118" s="606"/>
      <c r="PPP118" s="606"/>
      <c r="PPQ118" s="606" t="s">
        <v>481</v>
      </c>
      <c r="PPR118" s="606"/>
      <c r="PPS118" s="606"/>
      <c r="PPT118" s="606"/>
      <c r="PPU118" s="606"/>
      <c r="PPV118" s="610"/>
      <c r="PPW118" s="606"/>
      <c r="PPX118" s="606"/>
      <c r="PPY118" s="606" t="s">
        <v>481</v>
      </c>
      <c r="PPZ118" s="606"/>
      <c r="PQA118" s="606"/>
      <c r="PQB118" s="606"/>
      <c r="PQC118" s="606"/>
      <c r="PQD118" s="610"/>
      <c r="PQE118" s="606"/>
      <c r="PQF118" s="606"/>
      <c r="PQG118" s="606" t="s">
        <v>481</v>
      </c>
      <c r="PQH118" s="606"/>
      <c r="PQI118" s="606"/>
      <c r="PQJ118" s="606"/>
      <c r="PQK118" s="606"/>
      <c r="PQL118" s="610"/>
      <c r="PQM118" s="606"/>
      <c r="PQN118" s="606"/>
      <c r="PQO118" s="606" t="s">
        <v>481</v>
      </c>
      <c r="PQP118" s="606"/>
      <c r="PQQ118" s="606"/>
      <c r="PQR118" s="606"/>
      <c r="PQS118" s="606"/>
      <c r="PQT118" s="610"/>
      <c r="PQU118" s="606"/>
      <c r="PQV118" s="606"/>
      <c r="PQW118" s="606" t="s">
        <v>481</v>
      </c>
      <c r="PQX118" s="606"/>
      <c r="PQY118" s="606"/>
      <c r="PQZ118" s="606"/>
      <c r="PRA118" s="606"/>
      <c r="PRB118" s="610"/>
      <c r="PRC118" s="606"/>
      <c r="PRD118" s="606"/>
      <c r="PRE118" s="606" t="s">
        <v>481</v>
      </c>
      <c r="PRF118" s="606"/>
      <c r="PRG118" s="606"/>
      <c r="PRH118" s="606"/>
      <c r="PRI118" s="606"/>
      <c r="PRJ118" s="610"/>
      <c r="PRK118" s="606"/>
      <c r="PRL118" s="606"/>
      <c r="PRM118" s="606" t="s">
        <v>481</v>
      </c>
      <c r="PRN118" s="606"/>
      <c r="PRO118" s="606"/>
      <c r="PRP118" s="606"/>
      <c r="PRQ118" s="606"/>
      <c r="PRR118" s="610"/>
      <c r="PRS118" s="606"/>
      <c r="PRT118" s="606"/>
      <c r="PRU118" s="606" t="s">
        <v>481</v>
      </c>
      <c r="PRV118" s="606"/>
      <c r="PRW118" s="606"/>
      <c r="PRX118" s="606"/>
      <c r="PRY118" s="606"/>
      <c r="PRZ118" s="610"/>
      <c r="PSA118" s="606"/>
      <c r="PSB118" s="606"/>
      <c r="PSC118" s="606" t="s">
        <v>481</v>
      </c>
      <c r="PSD118" s="606"/>
      <c r="PSE118" s="606"/>
      <c r="PSF118" s="606"/>
      <c r="PSG118" s="606"/>
      <c r="PSH118" s="610"/>
      <c r="PSI118" s="606"/>
      <c r="PSJ118" s="606"/>
      <c r="PSK118" s="606" t="s">
        <v>481</v>
      </c>
      <c r="PSL118" s="606"/>
      <c r="PSM118" s="606"/>
      <c r="PSN118" s="606"/>
      <c r="PSO118" s="606"/>
      <c r="PSP118" s="610"/>
      <c r="PSQ118" s="606"/>
      <c r="PSR118" s="606"/>
      <c r="PSS118" s="606" t="s">
        <v>481</v>
      </c>
      <c r="PST118" s="606"/>
      <c r="PSU118" s="606"/>
      <c r="PSV118" s="606"/>
      <c r="PSW118" s="606"/>
      <c r="PSX118" s="610"/>
      <c r="PSY118" s="606"/>
      <c r="PSZ118" s="606"/>
      <c r="PTA118" s="606" t="s">
        <v>481</v>
      </c>
      <c r="PTB118" s="606"/>
      <c r="PTC118" s="606"/>
      <c r="PTD118" s="606"/>
      <c r="PTE118" s="606"/>
      <c r="PTF118" s="610"/>
      <c r="PTG118" s="606"/>
      <c r="PTH118" s="606"/>
      <c r="PTI118" s="606" t="s">
        <v>481</v>
      </c>
      <c r="PTJ118" s="606"/>
      <c r="PTK118" s="606"/>
      <c r="PTL118" s="606"/>
      <c r="PTM118" s="606"/>
      <c r="PTN118" s="610"/>
      <c r="PTO118" s="606"/>
      <c r="PTP118" s="606"/>
      <c r="PTQ118" s="606" t="s">
        <v>481</v>
      </c>
      <c r="PTR118" s="606"/>
      <c r="PTS118" s="606"/>
      <c r="PTT118" s="606"/>
      <c r="PTU118" s="606"/>
      <c r="PTV118" s="610"/>
      <c r="PTW118" s="606"/>
      <c r="PTX118" s="606"/>
      <c r="PTY118" s="606" t="s">
        <v>481</v>
      </c>
      <c r="PTZ118" s="606"/>
      <c r="PUA118" s="606"/>
      <c r="PUB118" s="606"/>
      <c r="PUC118" s="606"/>
      <c r="PUD118" s="610"/>
      <c r="PUE118" s="606"/>
      <c r="PUF118" s="606"/>
      <c r="PUG118" s="606" t="s">
        <v>481</v>
      </c>
      <c r="PUH118" s="606"/>
      <c r="PUI118" s="606"/>
      <c r="PUJ118" s="606"/>
      <c r="PUK118" s="606"/>
      <c r="PUL118" s="610"/>
      <c r="PUM118" s="606"/>
      <c r="PUN118" s="606"/>
      <c r="PUO118" s="606" t="s">
        <v>481</v>
      </c>
      <c r="PUP118" s="606"/>
      <c r="PUQ118" s="606"/>
      <c r="PUR118" s="606"/>
      <c r="PUS118" s="606"/>
      <c r="PUT118" s="610"/>
      <c r="PUU118" s="606"/>
      <c r="PUV118" s="606"/>
      <c r="PUW118" s="606" t="s">
        <v>481</v>
      </c>
      <c r="PUX118" s="606"/>
      <c r="PUY118" s="606"/>
      <c r="PUZ118" s="606"/>
      <c r="PVA118" s="606"/>
      <c r="PVB118" s="610"/>
      <c r="PVC118" s="606"/>
      <c r="PVD118" s="606"/>
      <c r="PVE118" s="606" t="s">
        <v>481</v>
      </c>
      <c r="PVF118" s="606"/>
      <c r="PVG118" s="606"/>
      <c r="PVH118" s="606"/>
      <c r="PVI118" s="606"/>
      <c r="PVJ118" s="610"/>
      <c r="PVK118" s="606"/>
      <c r="PVL118" s="606"/>
      <c r="PVM118" s="606" t="s">
        <v>481</v>
      </c>
      <c r="PVN118" s="606"/>
      <c r="PVO118" s="606"/>
      <c r="PVP118" s="606"/>
      <c r="PVQ118" s="606"/>
      <c r="PVR118" s="610"/>
      <c r="PVS118" s="606"/>
      <c r="PVT118" s="606"/>
      <c r="PVU118" s="606" t="s">
        <v>481</v>
      </c>
      <c r="PVV118" s="606"/>
      <c r="PVW118" s="606"/>
      <c r="PVX118" s="606"/>
      <c r="PVY118" s="606"/>
      <c r="PVZ118" s="610"/>
      <c r="PWA118" s="606"/>
      <c r="PWB118" s="606"/>
      <c r="PWC118" s="606" t="s">
        <v>481</v>
      </c>
      <c r="PWD118" s="606"/>
      <c r="PWE118" s="606"/>
      <c r="PWF118" s="606"/>
      <c r="PWG118" s="606"/>
      <c r="PWH118" s="610"/>
      <c r="PWI118" s="606"/>
      <c r="PWJ118" s="606"/>
      <c r="PWK118" s="606" t="s">
        <v>481</v>
      </c>
      <c r="PWL118" s="606"/>
      <c r="PWM118" s="606"/>
      <c r="PWN118" s="606"/>
      <c r="PWO118" s="606"/>
      <c r="PWP118" s="610"/>
      <c r="PWQ118" s="606"/>
      <c r="PWR118" s="606"/>
      <c r="PWS118" s="606" t="s">
        <v>481</v>
      </c>
      <c r="PWT118" s="606"/>
      <c r="PWU118" s="606"/>
      <c r="PWV118" s="606"/>
      <c r="PWW118" s="606"/>
      <c r="PWX118" s="610"/>
      <c r="PWY118" s="606"/>
      <c r="PWZ118" s="606"/>
      <c r="PXA118" s="606" t="s">
        <v>481</v>
      </c>
      <c r="PXB118" s="606"/>
      <c r="PXC118" s="606"/>
      <c r="PXD118" s="606"/>
      <c r="PXE118" s="606"/>
      <c r="PXF118" s="610"/>
      <c r="PXG118" s="606"/>
      <c r="PXH118" s="606"/>
      <c r="PXI118" s="606" t="s">
        <v>481</v>
      </c>
      <c r="PXJ118" s="606"/>
      <c r="PXK118" s="606"/>
      <c r="PXL118" s="606"/>
      <c r="PXM118" s="606"/>
      <c r="PXN118" s="610"/>
      <c r="PXO118" s="606"/>
      <c r="PXP118" s="606"/>
      <c r="PXQ118" s="606" t="s">
        <v>481</v>
      </c>
      <c r="PXR118" s="606"/>
      <c r="PXS118" s="606"/>
      <c r="PXT118" s="606"/>
      <c r="PXU118" s="606"/>
      <c r="PXV118" s="610"/>
      <c r="PXW118" s="606"/>
      <c r="PXX118" s="606"/>
      <c r="PXY118" s="606" t="s">
        <v>481</v>
      </c>
      <c r="PXZ118" s="606"/>
      <c r="PYA118" s="606"/>
      <c r="PYB118" s="606"/>
      <c r="PYC118" s="606"/>
      <c r="PYD118" s="610"/>
      <c r="PYE118" s="606"/>
      <c r="PYF118" s="606"/>
      <c r="PYG118" s="606" t="s">
        <v>481</v>
      </c>
      <c r="PYH118" s="606"/>
      <c r="PYI118" s="606"/>
      <c r="PYJ118" s="606"/>
      <c r="PYK118" s="606"/>
      <c r="PYL118" s="610"/>
      <c r="PYM118" s="606"/>
      <c r="PYN118" s="606"/>
      <c r="PYO118" s="606" t="s">
        <v>481</v>
      </c>
      <c r="PYP118" s="606"/>
      <c r="PYQ118" s="606"/>
      <c r="PYR118" s="606"/>
      <c r="PYS118" s="606"/>
      <c r="PYT118" s="610"/>
      <c r="PYU118" s="606"/>
      <c r="PYV118" s="606"/>
      <c r="PYW118" s="606" t="s">
        <v>481</v>
      </c>
      <c r="PYX118" s="606"/>
      <c r="PYY118" s="606"/>
      <c r="PYZ118" s="606"/>
      <c r="PZA118" s="606"/>
      <c r="PZB118" s="610"/>
      <c r="PZC118" s="606"/>
      <c r="PZD118" s="606"/>
      <c r="PZE118" s="606" t="s">
        <v>481</v>
      </c>
      <c r="PZF118" s="606"/>
      <c r="PZG118" s="606"/>
      <c r="PZH118" s="606"/>
      <c r="PZI118" s="606"/>
      <c r="PZJ118" s="610"/>
      <c r="PZK118" s="606"/>
      <c r="PZL118" s="606"/>
      <c r="PZM118" s="606" t="s">
        <v>481</v>
      </c>
      <c r="PZN118" s="606"/>
      <c r="PZO118" s="606"/>
      <c r="PZP118" s="606"/>
      <c r="PZQ118" s="606"/>
      <c r="PZR118" s="610"/>
      <c r="PZS118" s="606"/>
      <c r="PZT118" s="606"/>
      <c r="PZU118" s="606" t="s">
        <v>481</v>
      </c>
      <c r="PZV118" s="606"/>
      <c r="PZW118" s="606"/>
      <c r="PZX118" s="606"/>
      <c r="PZY118" s="606"/>
      <c r="PZZ118" s="610"/>
      <c r="QAA118" s="606"/>
      <c r="QAB118" s="606"/>
      <c r="QAC118" s="606" t="s">
        <v>481</v>
      </c>
      <c r="QAD118" s="606"/>
      <c r="QAE118" s="606"/>
      <c r="QAF118" s="606"/>
      <c r="QAG118" s="606"/>
      <c r="QAH118" s="610"/>
      <c r="QAI118" s="606"/>
      <c r="QAJ118" s="606"/>
      <c r="QAK118" s="606" t="s">
        <v>481</v>
      </c>
      <c r="QAL118" s="606"/>
      <c r="QAM118" s="606"/>
      <c r="QAN118" s="606"/>
      <c r="QAO118" s="606"/>
      <c r="QAP118" s="610"/>
      <c r="QAQ118" s="606"/>
      <c r="QAR118" s="606"/>
      <c r="QAS118" s="606" t="s">
        <v>481</v>
      </c>
      <c r="QAT118" s="606"/>
      <c r="QAU118" s="606"/>
      <c r="QAV118" s="606"/>
      <c r="QAW118" s="606"/>
      <c r="QAX118" s="610"/>
      <c r="QAY118" s="606"/>
      <c r="QAZ118" s="606"/>
      <c r="QBA118" s="606" t="s">
        <v>481</v>
      </c>
      <c r="QBB118" s="606"/>
      <c r="QBC118" s="606"/>
      <c r="QBD118" s="606"/>
      <c r="QBE118" s="606"/>
      <c r="QBF118" s="610"/>
      <c r="QBG118" s="606"/>
      <c r="QBH118" s="606"/>
      <c r="QBI118" s="606" t="s">
        <v>481</v>
      </c>
      <c r="QBJ118" s="606"/>
      <c r="QBK118" s="606"/>
      <c r="QBL118" s="606"/>
      <c r="QBM118" s="606"/>
      <c r="QBN118" s="610"/>
      <c r="QBO118" s="606"/>
      <c r="QBP118" s="606"/>
      <c r="QBQ118" s="606" t="s">
        <v>481</v>
      </c>
      <c r="QBR118" s="606"/>
      <c r="QBS118" s="606"/>
      <c r="QBT118" s="606"/>
      <c r="QBU118" s="606"/>
      <c r="QBV118" s="610"/>
      <c r="QBW118" s="606"/>
      <c r="QBX118" s="606"/>
      <c r="QBY118" s="606" t="s">
        <v>481</v>
      </c>
      <c r="QBZ118" s="606"/>
      <c r="QCA118" s="606"/>
      <c r="QCB118" s="606"/>
      <c r="QCC118" s="606"/>
      <c r="QCD118" s="610"/>
      <c r="QCE118" s="606"/>
      <c r="QCF118" s="606"/>
      <c r="QCG118" s="606" t="s">
        <v>481</v>
      </c>
      <c r="QCH118" s="606"/>
      <c r="QCI118" s="606"/>
      <c r="QCJ118" s="606"/>
      <c r="QCK118" s="606"/>
      <c r="QCL118" s="610"/>
      <c r="QCM118" s="606"/>
      <c r="QCN118" s="606"/>
      <c r="QCO118" s="606" t="s">
        <v>481</v>
      </c>
      <c r="QCP118" s="606"/>
      <c r="QCQ118" s="606"/>
      <c r="QCR118" s="606"/>
      <c r="QCS118" s="606"/>
      <c r="QCT118" s="610"/>
      <c r="QCU118" s="606"/>
      <c r="QCV118" s="606"/>
      <c r="QCW118" s="606" t="s">
        <v>481</v>
      </c>
      <c r="QCX118" s="606"/>
      <c r="QCY118" s="606"/>
      <c r="QCZ118" s="606"/>
      <c r="QDA118" s="606"/>
      <c r="QDB118" s="610"/>
      <c r="QDC118" s="606"/>
      <c r="QDD118" s="606"/>
      <c r="QDE118" s="606" t="s">
        <v>481</v>
      </c>
      <c r="QDF118" s="606"/>
      <c r="QDG118" s="606"/>
      <c r="QDH118" s="606"/>
      <c r="QDI118" s="606"/>
      <c r="QDJ118" s="610"/>
      <c r="QDK118" s="606"/>
      <c r="QDL118" s="606"/>
      <c r="QDM118" s="606" t="s">
        <v>481</v>
      </c>
      <c r="QDN118" s="606"/>
      <c r="QDO118" s="606"/>
      <c r="QDP118" s="606"/>
      <c r="QDQ118" s="606"/>
      <c r="QDR118" s="610"/>
      <c r="QDS118" s="606"/>
      <c r="QDT118" s="606"/>
      <c r="QDU118" s="606" t="s">
        <v>481</v>
      </c>
      <c r="QDV118" s="606"/>
      <c r="QDW118" s="606"/>
      <c r="QDX118" s="606"/>
      <c r="QDY118" s="606"/>
      <c r="QDZ118" s="610"/>
      <c r="QEA118" s="606"/>
      <c r="QEB118" s="606"/>
      <c r="QEC118" s="606" t="s">
        <v>481</v>
      </c>
      <c r="QED118" s="606"/>
      <c r="QEE118" s="606"/>
      <c r="QEF118" s="606"/>
      <c r="QEG118" s="606"/>
      <c r="QEH118" s="610"/>
      <c r="QEI118" s="606"/>
      <c r="QEJ118" s="606"/>
      <c r="QEK118" s="606" t="s">
        <v>481</v>
      </c>
      <c r="QEL118" s="606"/>
      <c r="QEM118" s="606"/>
      <c r="QEN118" s="606"/>
      <c r="QEO118" s="606"/>
      <c r="QEP118" s="610"/>
      <c r="QEQ118" s="606"/>
      <c r="QER118" s="606"/>
      <c r="QES118" s="606" t="s">
        <v>481</v>
      </c>
      <c r="QET118" s="606"/>
      <c r="QEU118" s="606"/>
      <c r="QEV118" s="606"/>
      <c r="QEW118" s="606"/>
      <c r="QEX118" s="610"/>
      <c r="QEY118" s="606"/>
      <c r="QEZ118" s="606"/>
      <c r="QFA118" s="606" t="s">
        <v>481</v>
      </c>
      <c r="QFB118" s="606"/>
      <c r="QFC118" s="606"/>
      <c r="QFD118" s="606"/>
      <c r="QFE118" s="606"/>
      <c r="QFF118" s="610"/>
      <c r="QFG118" s="606"/>
      <c r="QFH118" s="606"/>
      <c r="QFI118" s="606" t="s">
        <v>481</v>
      </c>
      <c r="QFJ118" s="606"/>
      <c r="QFK118" s="606"/>
      <c r="QFL118" s="606"/>
      <c r="QFM118" s="606"/>
      <c r="QFN118" s="610"/>
      <c r="QFO118" s="606"/>
      <c r="QFP118" s="606"/>
      <c r="QFQ118" s="606" t="s">
        <v>481</v>
      </c>
      <c r="QFR118" s="606"/>
      <c r="QFS118" s="606"/>
      <c r="QFT118" s="606"/>
      <c r="QFU118" s="606"/>
      <c r="QFV118" s="610"/>
      <c r="QFW118" s="606"/>
      <c r="QFX118" s="606"/>
      <c r="QFY118" s="606" t="s">
        <v>481</v>
      </c>
      <c r="QFZ118" s="606"/>
      <c r="QGA118" s="606"/>
      <c r="QGB118" s="606"/>
      <c r="QGC118" s="606"/>
      <c r="QGD118" s="610"/>
      <c r="QGE118" s="606"/>
      <c r="QGF118" s="606"/>
      <c r="QGG118" s="606" t="s">
        <v>481</v>
      </c>
      <c r="QGH118" s="606"/>
      <c r="QGI118" s="606"/>
      <c r="QGJ118" s="606"/>
      <c r="QGK118" s="606"/>
      <c r="QGL118" s="610"/>
      <c r="QGM118" s="606"/>
      <c r="QGN118" s="606"/>
      <c r="QGO118" s="606" t="s">
        <v>481</v>
      </c>
      <c r="QGP118" s="606"/>
      <c r="QGQ118" s="606"/>
      <c r="QGR118" s="606"/>
      <c r="QGS118" s="606"/>
      <c r="QGT118" s="610"/>
      <c r="QGU118" s="606"/>
      <c r="QGV118" s="606"/>
      <c r="QGW118" s="606" t="s">
        <v>481</v>
      </c>
      <c r="QGX118" s="606"/>
      <c r="QGY118" s="606"/>
      <c r="QGZ118" s="606"/>
      <c r="QHA118" s="606"/>
      <c r="QHB118" s="610"/>
      <c r="QHC118" s="606"/>
      <c r="QHD118" s="606"/>
      <c r="QHE118" s="606" t="s">
        <v>481</v>
      </c>
      <c r="QHF118" s="606"/>
      <c r="QHG118" s="606"/>
      <c r="QHH118" s="606"/>
      <c r="QHI118" s="606"/>
      <c r="QHJ118" s="610"/>
      <c r="QHK118" s="606"/>
      <c r="QHL118" s="606"/>
      <c r="QHM118" s="606" t="s">
        <v>481</v>
      </c>
      <c r="QHN118" s="606"/>
      <c r="QHO118" s="606"/>
      <c r="QHP118" s="606"/>
      <c r="QHQ118" s="606"/>
      <c r="QHR118" s="610"/>
      <c r="QHS118" s="606"/>
      <c r="QHT118" s="606"/>
      <c r="QHU118" s="606" t="s">
        <v>481</v>
      </c>
      <c r="QHV118" s="606"/>
      <c r="QHW118" s="606"/>
      <c r="QHX118" s="606"/>
      <c r="QHY118" s="606"/>
      <c r="QHZ118" s="610"/>
      <c r="QIA118" s="606"/>
      <c r="QIB118" s="606"/>
      <c r="QIC118" s="606" t="s">
        <v>481</v>
      </c>
      <c r="QID118" s="606"/>
      <c r="QIE118" s="606"/>
      <c r="QIF118" s="606"/>
      <c r="QIG118" s="606"/>
      <c r="QIH118" s="610"/>
      <c r="QII118" s="606"/>
      <c r="QIJ118" s="606"/>
      <c r="QIK118" s="606" t="s">
        <v>481</v>
      </c>
      <c r="QIL118" s="606"/>
      <c r="QIM118" s="606"/>
      <c r="QIN118" s="606"/>
      <c r="QIO118" s="606"/>
      <c r="QIP118" s="610"/>
      <c r="QIQ118" s="606"/>
      <c r="QIR118" s="606"/>
      <c r="QIS118" s="606" t="s">
        <v>481</v>
      </c>
      <c r="QIT118" s="606"/>
      <c r="QIU118" s="606"/>
      <c r="QIV118" s="606"/>
      <c r="QIW118" s="606"/>
      <c r="QIX118" s="610"/>
      <c r="QIY118" s="606"/>
      <c r="QIZ118" s="606"/>
      <c r="QJA118" s="606" t="s">
        <v>481</v>
      </c>
      <c r="QJB118" s="606"/>
      <c r="QJC118" s="606"/>
      <c r="QJD118" s="606"/>
      <c r="QJE118" s="606"/>
      <c r="QJF118" s="610"/>
      <c r="QJG118" s="606"/>
      <c r="QJH118" s="606"/>
      <c r="QJI118" s="606" t="s">
        <v>481</v>
      </c>
      <c r="QJJ118" s="606"/>
      <c r="QJK118" s="606"/>
      <c r="QJL118" s="606"/>
      <c r="QJM118" s="606"/>
      <c r="QJN118" s="610"/>
      <c r="QJO118" s="606"/>
      <c r="QJP118" s="606"/>
      <c r="QJQ118" s="606" t="s">
        <v>481</v>
      </c>
      <c r="QJR118" s="606"/>
      <c r="QJS118" s="606"/>
      <c r="QJT118" s="606"/>
      <c r="QJU118" s="606"/>
      <c r="QJV118" s="610"/>
      <c r="QJW118" s="606"/>
      <c r="QJX118" s="606"/>
      <c r="QJY118" s="606" t="s">
        <v>481</v>
      </c>
      <c r="QJZ118" s="606"/>
      <c r="QKA118" s="606"/>
      <c r="QKB118" s="606"/>
      <c r="QKC118" s="606"/>
      <c r="QKD118" s="610"/>
      <c r="QKE118" s="606"/>
      <c r="QKF118" s="606"/>
      <c r="QKG118" s="606" t="s">
        <v>481</v>
      </c>
      <c r="QKH118" s="606"/>
      <c r="QKI118" s="606"/>
      <c r="QKJ118" s="606"/>
      <c r="QKK118" s="606"/>
      <c r="QKL118" s="610"/>
      <c r="QKM118" s="606"/>
      <c r="QKN118" s="606"/>
      <c r="QKO118" s="606" t="s">
        <v>481</v>
      </c>
      <c r="QKP118" s="606"/>
      <c r="QKQ118" s="606"/>
      <c r="QKR118" s="606"/>
      <c r="QKS118" s="606"/>
      <c r="QKT118" s="610"/>
      <c r="QKU118" s="606"/>
      <c r="QKV118" s="606"/>
      <c r="QKW118" s="606" t="s">
        <v>481</v>
      </c>
      <c r="QKX118" s="606"/>
      <c r="QKY118" s="606"/>
      <c r="QKZ118" s="606"/>
      <c r="QLA118" s="606"/>
      <c r="QLB118" s="610"/>
      <c r="QLC118" s="606"/>
      <c r="QLD118" s="606"/>
      <c r="QLE118" s="606" t="s">
        <v>481</v>
      </c>
      <c r="QLF118" s="606"/>
      <c r="QLG118" s="606"/>
      <c r="QLH118" s="606"/>
      <c r="QLI118" s="606"/>
      <c r="QLJ118" s="610"/>
      <c r="QLK118" s="606"/>
      <c r="QLL118" s="606"/>
      <c r="QLM118" s="606" t="s">
        <v>481</v>
      </c>
      <c r="QLN118" s="606"/>
      <c r="QLO118" s="606"/>
      <c r="QLP118" s="606"/>
      <c r="QLQ118" s="606"/>
      <c r="QLR118" s="610"/>
      <c r="QLS118" s="606"/>
      <c r="QLT118" s="606"/>
      <c r="QLU118" s="606" t="s">
        <v>481</v>
      </c>
      <c r="QLV118" s="606"/>
      <c r="QLW118" s="606"/>
      <c r="QLX118" s="606"/>
      <c r="QLY118" s="606"/>
      <c r="QLZ118" s="610"/>
      <c r="QMA118" s="606"/>
      <c r="QMB118" s="606"/>
      <c r="QMC118" s="606" t="s">
        <v>481</v>
      </c>
      <c r="QMD118" s="606"/>
      <c r="QME118" s="606"/>
      <c r="QMF118" s="606"/>
      <c r="QMG118" s="606"/>
      <c r="QMH118" s="610"/>
      <c r="QMI118" s="606"/>
      <c r="QMJ118" s="606"/>
      <c r="QMK118" s="606" t="s">
        <v>481</v>
      </c>
      <c r="QML118" s="606"/>
      <c r="QMM118" s="606"/>
      <c r="QMN118" s="606"/>
      <c r="QMO118" s="606"/>
      <c r="QMP118" s="610"/>
      <c r="QMQ118" s="606"/>
      <c r="QMR118" s="606"/>
      <c r="QMS118" s="606" t="s">
        <v>481</v>
      </c>
      <c r="QMT118" s="606"/>
      <c r="QMU118" s="606"/>
      <c r="QMV118" s="606"/>
      <c r="QMW118" s="606"/>
      <c r="QMX118" s="610"/>
      <c r="QMY118" s="606"/>
      <c r="QMZ118" s="606"/>
      <c r="QNA118" s="606" t="s">
        <v>481</v>
      </c>
      <c r="QNB118" s="606"/>
      <c r="QNC118" s="606"/>
      <c r="QND118" s="606"/>
      <c r="QNE118" s="606"/>
      <c r="QNF118" s="610"/>
      <c r="QNG118" s="606"/>
      <c r="QNH118" s="606"/>
      <c r="QNI118" s="606" t="s">
        <v>481</v>
      </c>
      <c r="QNJ118" s="606"/>
      <c r="QNK118" s="606"/>
      <c r="QNL118" s="606"/>
      <c r="QNM118" s="606"/>
      <c r="QNN118" s="610"/>
      <c r="QNO118" s="606"/>
      <c r="QNP118" s="606"/>
      <c r="QNQ118" s="606" t="s">
        <v>481</v>
      </c>
      <c r="QNR118" s="606"/>
      <c r="QNS118" s="606"/>
      <c r="QNT118" s="606"/>
      <c r="QNU118" s="606"/>
      <c r="QNV118" s="610"/>
      <c r="QNW118" s="606"/>
      <c r="QNX118" s="606"/>
      <c r="QNY118" s="606" t="s">
        <v>481</v>
      </c>
      <c r="QNZ118" s="606"/>
      <c r="QOA118" s="606"/>
      <c r="QOB118" s="606"/>
      <c r="QOC118" s="606"/>
      <c r="QOD118" s="610"/>
      <c r="QOE118" s="606"/>
      <c r="QOF118" s="606"/>
      <c r="QOG118" s="606" t="s">
        <v>481</v>
      </c>
      <c r="QOH118" s="606"/>
      <c r="QOI118" s="606"/>
      <c r="QOJ118" s="606"/>
      <c r="QOK118" s="606"/>
      <c r="QOL118" s="610"/>
      <c r="QOM118" s="606"/>
      <c r="QON118" s="606"/>
      <c r="QOO118" s="606" t="s">
        <v>481</v>
      </c>
      <c r="QOP118" s="606"/>
      <c r="QOQ118" s="606"/>
      <c r="QOR118" s="606"/>
      <c r="QOS118" s="606"/>
      <c r="QOT118" s="610"/>
      <c r="QOU118" s="606"/>
      <c r="QOV118" s="606"/>
      <c r="QOW118" s="606" t="s">
        <v>481</v>
      </c>
      <c r="QOX118" s="606"/>
      <c r="QOY118" s="606"/>
      <c r="QOZ118" s="606"/>
      <c r="QPA118" s="606"/>
      <c r="QPB118" s="610"/>
      <c r="QPC118" s="606"/>
      <c r="QPD118" s="606"/>
      <c r="QPE118" s="606" t="s">
        <v>481</v>
      </c>
      <c r="QPF118" s="606"/>
      <c r="QPG118" s="606"/>
      <c r="QPH118" s="606"/>
      <c r="QPI118" s="606"/>
      <c r="QPJ118" s="610"/>
      <c r="QPK118" s="606"/>
      <c r="QPL118" s="606"/>
      <c r="QPM118" s="606" t="s">
        <v>481</v>
      </c>
      <c r="QPN118" s="606"/>
      <c r="QPO118" s="606"/>
      <c r="QPP118" s="606"/>
      <c r="QPQ118" s="606"/>
      <c r="QPR118" s="610"/>
      <c r="QPS118" s="606"/>
      <c r="QPT118" s="606"/>
      <c r="QPU118" s="606" t="s">
        <v>481</v>
      </c>
      <c r="QPV118" s="606"/>
      <c r="QPW118" s="606"/>
      <c r="QPX118" s="606"/>
      <c r="QPY118" s="606"/>
      <c r="QPZ118" s="610"/>
      <c r="QQA118" s="606"/>
      <c r="QQB118" s="606"/>
      <c r="QQC118" s="606" t="s">
        <v>481</v>
      </c>
      <c r="QQD118" s="606"/>
      <c r="QQE118" s="606"/>
      <c r="QQF118" s="606"/>
      <c r="QQG118" s="606"/>
      <c r="QQH118" s="610"/>
      <c r="QQI118" s="606"/>
      <c r="QQJ118" s="606"/>
      <c r="QQK118" s="606" t="s">
        <v>481</v>
      </c>
      <c r="QQL118" s="606"/>
      <c r="QQM118" s="606"/>
      <c r="QQN118" s="606"/>
      <c r="QQO118" s="606"/>
      <c r="QQP118" s="610"/>
      <c r="QQQ118" s="606"/>
      <c r="QQR118" s="606"/>
      <c r="QQS118" s="606" t="s">
        <v>481</v>
      </c>
      <c r="QQT118" s="606"/>
      <c r="QQU118" s="606"/>
      <c r="QQV118" s="606"/>
      <c r="QQW118" s="606"/>
      <c r="QQX118" s="610"/>
      <c r="QQY118" s="606"/>
      <c r="QQZ118" s="606"/>
      <c r="QRA118" s="606" t="s">
        <v>481</v>
      </c>
      <c r="QRB118" s="606"/>
      <c r="QRC118" s="606"/>
      <c r="QRD118" s="606"/>
      <c r="QRE118" s="606"/>
      <c r="QRF118" s="610"/>
      <c r="QRG118" s="606"/>
      <c r="QRH118" s="606"/>
      <c r="QRI118" s="606" t="s">
        <v>481</v>
      </c>
      <c r="QRJ118" s="606"/>
      <c r="QRK118" s="606"/>
      <c r="QRL118" s="606"/>
      <c r="QRM118" s="606"/>
      <c r="QRN118" s="610"/>
      <c r="QRO118" s="606"/>
      <c r="QRP118" s="606"/>
      <c r="QRQ118" s="606" t="s">
        <v>481</v>
      </c>
      <c r="QRR118" s="606"/>
      <c r="QRS118" s="606"/>
      <c r="QRT118" s="606"/>
      <c r="QRU118" s="606"/>
      <c r="QRV118" s="610"/>
      <c r="QRW118" s="606"/>
      <c r="QRX118" s="606"/>
      <c r="QRY118" s="606" t="s">
        <v>481</v>
      </c>
      <c r="QRZ118" s="606"/>
      <c r="QSA118" s="606"/>
      <c r="QSB118" s="606"/>
      <c r="QSC118" s="606"/>
      <c r="QSD118" s="610"/>
      <c r="QSE118" s="606"/>
      <c r="QSF118" s="606"/>
      <c r="QSG118" s="606" t="s">
        <v>481</v>
      </c>
      <c r="QSH118" s="606"/>
      <c r="QSI118" s="606"/>
      <c r="QSJ118" s="606"/>
      <c r="QSK118" s="606"/>
      <c r="QSL118" s="610"/>
      <c r="QSM118" s="606"/>
      <c r="QSN118" s="606"/>
      <c r="QSO118" s="606" t="s">
        <v>481</v>
      </c>
      <c r="QSP118" s="606"/>
      <c r="QSQ118" s="606"/>
      <c r="QSR118" s="606"/>
      <c r="QSS118" s="606"/>
      <c r="QST118" s="610"/>
      <c r="QSU118" s="606"/>
      <c r="QSV118" s="606"/>
      <c r="QSW118" s="606" t="s">
        <v>481</v>
      </c>
      <c r="QSX118" s="606"/>
      <c r="QSY118" s="606"/>
      <c r="QSZ118" s="606"/>
      <c r="QTA118" s="606"/>
      <c r="QTB118" s="610"/>
      <c r="QTC118" s="606"/>
      <c r="QTD118" s="606"/>
      <c r="QTE118" s="606" t="s">
        <v>481</v>
      </c>
      <c r="QTF118" s="606"/>
      <c r="QTG118" s="606"/>
      <c r="QTH118" s="606"/>
      <c r="QTI118" s="606"/>
      <c r="QTJ118" s="610"/>
      <c r="QTK118" s="606"/>
      <c r="QTL118" s="606"/>
      <c r="QTM118" s="606" t="s">
        <v>481</v>
      </c>
      <c r="QTN118" s="606"/>
      <c r="QTO118" s="606"/>
      <c r="QTP118" s="606"/>
      <c r="QTQ118" s="606"/>
      <c r="QTR118" s="610"/>
      <c r="QTS118" s="606"/>
      <c r="QTT118" s="606"/>
      <c r="QTU118" s="606" t="s">
        <v>481</v>
      </c>
      <c r="QTV118" s="606"/>
      <c r="QTW118" s="606"/>
      <c r="QTX118" s="606"/>
      <c r="QTY118" s="606"/>
      <c r="QTZ118" s="610"/>
      <c r="QUA118" s="606"/>
      <c r="QUB118" s="606"/>
      <c r="QUC118" s="606" t="s">
        <v>481</v>
      </c>
      <c r="QUD118" s="606"/>
      <c r="QUE118" s="606"/>
      <c r="QUF118" s="606"/>
      <c r="QUG118" s="606"/>
      <c r="QUH118" s="610"/>
      <c r="QUI118" s="606"/>
      <c r="QUJ118" s="606"/>
      <c r="QUK118" s="606" t="s">
        <v>481</v>
      </c>
      <c r="QUL118" s="606"/>
      <c r="QUM118" s="606"/>
      <c r="QUN118" s="606"/>
      <c r="QUO118" s="606"/>
      <c r="QUP118" s="610"/>
      <c r="QUQ118" s="606"/>
      <c r="QUR118" s="606"/>
      <c r="QUS118" s="606" t="s">
        <v>481</v>
      </c>
      <c r="QUT118" s="606"/>
      <c r="QUU118" s="606"/>
      <c r="QUV118" s="606"/>
      <c r="QUW118" s="606"/>
      <c r="QUX118" s="610"/>
      <c r="QUY118" s="606"/>
      <c r="QUZ118" s="606"/>
      <c r="QVA118" s="606" t="s">
        <v>481</v>
      </c>
      <c r="QVB118" s="606"/>
      <c r="QVC118" s="606"/>
      <c r="QVD118" s="606"/>
      <c r="QVE118" s="606"/>
      <c r="QVF118" s="610"/>
      <c r="QVG118" s="606"/>
      <c r="QVH118" s="606"/>
      <c r="QVI118" s="606" t="s">
        <v>481</v>
      </c>
      <c r="QVJ118" s="606"/>
      <c r="QVK118" s="606"/>
      <c r="QVL118" s="606"/>
      <c r="QVM118" s="606"/>
      <c r="QVN118" s="610"/>
      <c r="QVO118" s="606"/>
      <c r="QVP118" s="606"/>
      <c r="QVQ118" s="606" t="s">
        <v>481</v>
      </c>
      <c r="QVR118" s="606"/>
      <c r="QVS118" s="606"/>
      <c r="QVT118" s="606"/>
      <c r="QVU118" s="606"/>
      <c r="QVV118" s="610"/>
      <c r="QVW118" s="606"/>
      <c r="QVX118" s="606"/>
      <c r="QVY118" s="606" t="s">
        <v>481</v>
      </c>
      <c r="QVZ118" s="606"/>
      <c r="QWA118" s="606"/>
      <c r="QWB118" s="606"/>
      <c r="QWC118" s="606"/>
      <c r="QWD118" s="610"/>
      <c r="QWE118" s="606"/>
      <c r="QWF118" s="606"/>
      <c r="QWG118" s="606" t="s">
        <v>481</v>
      </c>
      <c r="QWH118" s="606"/>
      <c r="QWI118" s="606"/>
      <c r="QWJ118" s="606"/>
      <c r="QWK118" s="606"/>
      <c r="QWL118" s="610"/>
      <c r="QWM118" s="606"/>
      <c r="QWN118" s="606"/>
      <c r="QWO118" s="606" t="s">
        <v>481</v>
      </c>
      <c r="QWP118" s="606"/>
      <c r="QWQ118" s="606"/>
      <c r="QWR118" s="606"/>
      <c r="QWS118" s="606"/>
      <c r="QWT118" s="610"/>
      <c r="QWU118" s="606"/>
      <c r="QWV118" s="606"/>
      <c r="QWW118" s="606" t="s">
        <v>481</v>
      </c>
      <c r="QWX118" s="606"/>
      <c r="QWY118" s="606"/>
      <c r="QWZ118" s="606"/>
      <c r="QXA118" s="606"/>
      <c r="QXB118" s="610"/>
      <c r="QXC118" s="606"/>
      <c r="QXD118" s="606"/>
      <c r="QXE118" s="606" t="s">
        <v>481</v>
      </c>
      <c r="QXF118" s="606"/>
      <c r="QXG118" s="606"/>
      <c r="QXH118" s="606"/>
      <c r="QXI118" s="606"/>
      <c r="QXJ118" s="610"/>
      <c r="QXK118" s="606"/>
      <c r="QXL118" s="606"/>
      <c r="QXM118" s="606" t="s">
        <v>481</v>
      </c>
      <c r="QXN118" s="606"/>
      <c r="QXO118" s="606"/>
      <c r="QXP118" s="606"/>
      <c r="QXQ118" s="606"/>
      <c r="QXR118" s="610"/>
      <c r="QXS118" s="606"/>
      <c r="QXT118" s="606"/>
      <c r="QXU118" s="606" t="s">
        <v>481</v>
      </c>
      <c r="QXV118" s="606"/>
      <c r="QXW118" s="606"/>
      <c r="QXX118" s="606"/>
      <c r="QXY118" s="606"/>
      <c r="QXZ118" s="610"/>
      <c r="QYA118" s="606"/>
      <c r="QYB118" s="606"/>
      <c r="QYC118" s="606" t="s">
        <v>481</v>
      </c>
      <c r="QYD118" s="606"/>
      <c r="QYE118" s="606"/>
      <c r="QYF118" s="606"/>
      <c r="QYG118" s="606"/>
      <c r="QYH118" s="610"/>
      <c r="QYI118" s="606"/>
      <c r="QYJ118" s="606"/>
      <c r="QYK118" s="606" t="s">
        <v>481</v>
      </c>
      <c r="QYL118" s="606"/>
      <c r="QYM118" s="606"/>
      <c r="QYN118" s="606"/>
      <c r="QYO118" s="606"/>
      <c r="QYP118" s="610"/>
      <c r="QYQ118" s="606"/>
      <c r="QYR118" s="606"/>
      <c r="QYS118" s="606" t="s">
        <v>481</v>
      </c>
      <c r="QYT118" s="606"/>
      <c r="QYU118" s="606"/>
      <c r="QYV118" s="606"/>
      <c r="QYW118" s="606"/>
      <c r="QYX118" s="610"/>
      <c r="QYY118" s="606"/>
      <c r="QYZ118" s="606"/>
      <c r="QZA118" s="606" t="s">
        <v>481</v>
      </c>
      <c r="QZB118" s="606"/>
      <c r="QZC118" s="606"/>
      <c r="QZD118" s="606"/>
      <c r="QZE118" s="606"/>
      <c r="QZF118" s="610"/>
      <c r="QZG118" s="606"/>
      <c r="QZH118" s="606"/>
      <c r="QZI118" s="606" t="s">
        <v>481</v>
      </c>
      <c r="QZJ118" s="606"/>
      <c r="QZK118" s="606"/>
      <c r="QZL118" s="606"/>
      <c r="QZM118" s="606"/>
      <c r="QZN118" s="610"/>
      <c r="QZO118" s="606"/>
      <c r="QZP118" s="606"/>
      <c r="QZQ118" s="606" t="s">
        <v>481</v>
      </c>
      <c r="QZR118" s="606"/>
      <c r="QZS118" s="606"/>
      <c r="QZT118" s="606"/>
      <c r="QZU118" s="606"/>
      <c r="QZV118" s="610"/>
      <c r="QZW118" s="606"/>
      <c r="QZX118" s="606"/>
      <c r="QZY118" s="606" t="s">
        <v>481</v>
      </c>
      <c r="QZZ118" s="606"/>
      <c r="RAA118" s="606"/>
      <c r="RAB118" s="606"/>
      <c r="RAC118" s="606"/>
      <c r="RAD118" s="610"/>
      <c r="RAE118" s="606"/>
      <c r="RAF118" s="606"/>
      <c r="RAG118" s="606" t="s">
        <v>481</v>
      </c>
      <c r="RAH118" s="606"/>
      <c r="RAI118" s="606"/>
      <c r="RAJ118" s="606"/>
      <c r="RAK118" s="606"/>
      <c r="RAL118" s="610"/>
      <c r="RAM118" s="606"/>
      <c r="RAN118" s="606"/>
      <c r="RAO118" s="606" t="s">
        <v>481</v>
      </c>
      <c r="RAP118" s="606"/>
      <c r="RAQ118" s="606"/>
      <c r="RAR118" s="606"/>
      <c r="RAS118" s="606"/>
      <c r="RAT118" s="610"/>
      <c r="RAU118" s="606"/>
      <c r="RAV118" s="606"/>
      <c r="RAW118" s="606" t="s">
        <v>481</v>
      </c>
      <c r="RAX118" s="606"/>
      <c r="RAY118" s="606"/>
      <c r="RAZ118" s="606"/>
      <c r="RBA118" s="606"/>
      <c r="RBB118" s="610"/>
      <c r="RBC118" s="606"/>
      <c r="RBD118" s="606"/>
      <c r="RBE118" s="606" t="s">
        <v>481</v>
      </c>
      <c r="RBF118" s="606"/>
      <c r="RBG118" s="606"/>
      <c r="RBH118" s="606"/>
      <c r="RBI118" s="606"/>
      <c r="RBJ118" s="610"/>
      <c r="RBK118" s="606"/>
      <c r="RBL118" s="606"/>
      <c r="RBM118" s="606" t="s">
        <v>481</v>
      </c>
      <c r="RBN118" s="606"/>
      <c r="RBO118" s="606"/>
      <c r="RBP118" s="606"/>
      <c r="RBQ118" s="606"/>
      <c r="RBR118" s="610"/>
      <c r="RBS118" s="606"/>
      <c r="RBT118" s="606"/>
      <c r="RBU118" s="606" t="s">
        <v>481</v>
      </c>
      <c r="RBV118" s="606"/>
      <c r="RBW118" s="606"/>
      <c r="RBX118" s="606"/>
      <c r="RBY118" s="606"/>
      <c r="RBZ118" s="610"/>
      <c r="RCA118" s="606"/>
      <c r="RCB118" s="606"/>
      <c r="RCC118" s="606" t="s">
        <v>481</v>
      </c>
      <c r="RCD118" s="606"/>
      <c r="RCE118" s="606"/>
      <c r="RCF118" s="606"/>
      <c r="RCG118" s="606"/>
      <c r="RCH118" s="610"/>
      <c r="RCI118" s="606"/>
      <c r="RCJ118" s="606"/>
      <c r="RCK118" s="606" t="s">
        <v>481</v>
      </c>
      <c r="RCL118" s="606"/>
      <c r="RCM118" s="606"/>
      <c r="RCN118" s="606"/>
      <c r="RCO118" s="606"/>
      <c r="RCP118" s="610"/>
      <c r="RCQ118" s="606"/>
      <c r="RCR118" s="606"/>
      <c r="RCS118" s="606" t="s">
        <v>481</v>
      </c>
      <c r="RCT118" s="606"/>
      <c r="RCU118" s="606"/>
      <c r="RCV118" s="606"/>
      <c r="RCW118" s="606"/>
      <c r="RCX118" s="610"/>
      <c r="RCY118" s="606"/>
      <c r="RCZ118" s="606"/>
      <c r="RDA118" s="606" t="s">
        <v>481</v>
      </c>
      <c r="RDB118" s="606"/>
      <c r="RDC118" s="606"/>
      <c r="RDD118" s="606"/>
      <c r="RDE118" s="606"/>
      <c r="RDF118" s="610"/>
      <c r="RDG118" s="606"/>
      <c r="RDH118" s="606"/>
      <c r="RDI118" s="606" t="s">
        <v>481</v>
      </c>
      <c r="RDJ118" s="606"/>
      <c r="RDK118" s="606"/>
      <c r="RDL118" s="606"/>
      <c r="RDM118" s="606"/>
      <c r="RDN118" s="610"/>
      <c r="RDO118" s="606"/>
      <c r="RDP118" s="606"/>
      <c r="RDQ118" s="606" t="s">
        <v>481</v>
      </c>
      <c r="RDR118" s="606"/>
      <c r="RDS118" s="606"/>
      <c r="RDT118" s="606"/>
      <c r="RDU118" s="606"/>
      <c r="RDV118" s="610"/>
      <c r="RDW118" s="606"/>
      <c r="RDX118" s="606"/>
      <c r="RDY118" s="606" t="s">
        <v>481</v>
      </c>
      <c r="RDZ118" s="606"/>
      <c r="REA118" s="606"/>
      <c r="REB118" s="606"/>
      <c r="REC118" s="606"/>
      <c r="RED118" s="610"/>
      <c r="REE118" s="606"/>
      <c r="REF118" s="606"/>
      <c r="REG118" s="606" t="s">
        <v>481</v>
      </c>
      <c r="REH118" s="606"/>
      <c r="REI118" s="606"/>
      <c r="REJ118" s="606"/>
      <c r="REK118" s="606"/>
      <c r="REL118" s="610"/>
      <c r="REM118" s="606"/>
      <c r="REN118" s="606"/>
      <c r="REO118" s="606" t="s">
        <v>481</v>
      </c>
      <c r="REP118" s="606"/>
      <c r="REQ118" s="606"/>
      <c r="RER118" s="606"/>
      <c r="RES118" s="606"/>
      <c r="RET118" s="610"/>
      <c r="REU118" s="606"/>
      <c r="REV118" s="606"/>
      <c r="REW118" s="606" t="s">
        <v>481</v>
      </c>
      <c r="REX118" s="606"/>
      <c r="REY118" s="606"/>
      <c r="REZ118" s="606"/>
      <c r="RFA118" s="606"/>
      <c r="RFB118" s="610"/>
      <c r="RFC118" s="606"/>
      <c r="RFD118" s="606"/>
      <c r="RFE118" s="606" t="s">
        <v>481</v>
      </c>
      <c r="RFF118" s="606"/>
      <c r="RFG118" s="606"/>
      <c r="RFH118" s="606"/>
      <c r="RFI118" s="606"/>
      <c r="RFJ118" s="610"/>
      <c r="RFK118" s="606"/>
      <c r="RFL118" s="606"/>
      <c r="RFM118" s="606" t="s">
        <v>481</v>
      </c>
      <c r="RFN118" s="606"/>
      <c r="RFO118" s="606"/>
      <c r="RFP118" s="606"/>
      <c r="RFQ118" s="606"/>
      <c r="RFR118" s="610"/>
      <c r="RFS118" s="606"/>
      <c r="RFT118" s="606"/>
      <c r="RFU118" s="606" t="s">
        <v>481</v>
      </c>
      <c r="RFV118" s="606"/>
      <c r="RFW118" s="606"/>
      <c r="RFX118" s="606"/>
      <c r="RFY118" s="606"/>
      <c r="RFZ118" s="610"/>
      <c r="RGA118" s="606"/>
      <c r="RGB118" s="606"/>
      <c r="RGC118" s="606" t="s">
        <v>481</v>
      </c>
      <c r="RGD118" s="606"/>
      <c r="RGE118" s="606"/>
      <c r="RGF118" s="606"/>
      <c r="RGG118" s="606"/>
      <c r="RGH118" s="610"/>
      <c r="RGI118" s="606"/>
      <c r="RGJ118" s="606"/>
      <c r="RGK118" s="606" t="s">
        <v>481</v>
      </c>
      <c r="RGL118" s="606"/>
      <c r="RGM118" s="606"/>
      <c r="RGN118" s="606"/>
      <c r="RGO118" s="606"/>
      <c r="RGP118" s="610"/>
      <c r="RGQ118" s="606"/>
      <c r="RGR118" s="606"/>
      <c r="RGS118" s="606" t="s">
        <v>481</v>
      </c>
      <c r="RGT118" s="606"/>
      <c r="RGU118" s="606"/>
      <c r="RGV118" s="606"/>
      <c r="RGW118" s="606"/>
      <c r="RGX118" s="610"/>
      <c r="RGY118" s="606"/>
      <c r="RGZ118" s="606"/>
      <c r="RHA118" s="606" t="s">
        <v>481</v>
      </c>
      <c r="RHB118" s="606"/>
      <c r="RHC118" s="606"/>
      <c r="RHD118" s="606"/>
      <c r="RHE118" s="606"/>
      <c r="RHF118" s="610"/>
      <c r="RHG118" s="606"/>
      <c r="RHH118" s="606"/>
      <c r="RHI118" s="606" t="s">
        <v>481</v>
      </c>
      <c r="RHJ118" s="606"/>
      <c r="RHK118" s="606"/>
      <c r="RHL118" s="606"/>
      <c r="RHM118" s="606"/>
      <c r="RHN118" s="610"/>
      <c r="RHO118" s="606"/>
      <c r="RHP118" s="606"/>
      <c r="RHQ118" s="606" t="s">
        <v>481</v>
      </c>
      <c r="RHR118" s="606"/>
      <c r="RHS118" s="606"/>
      <c r="RHT118" s="606"/>
      <c r="RHU118" s="606"/>
      <c r="RHV118" s="610"/>
      <c r="RHW118" s="606"/>
      <c r="RHX118" s="606"/>
      <c r="RHY118" s="606" t="s">
        <v>481</v>
      </c>
      <c r="RHZ118" s="606"/>
      <c r="RIA118" s="606"/>
      <c r="RIB118" s="606"/>
      <c r="RIC118" s="606"/>
      <c r="RID118" s="610"/>
      <c r="RIE118" s="606"/>
      <c r="RIF118" s="606"/>
      <c r="RIG118" s="606" t="s">
        <v>481</v>
      </c>
      <c r="RIH118" s="606"/>
      <c r="RII118" s="606"/>
      <c r="RIJ118" s="606"/>
      <c r="RIK118" s="606"/>
      <c r="RIL118" s="610"/>
      <c r="RIM118" s="606"/>
      <c r="RIN118" s="606"/>
      <c r="RIO118" s="606" t="s">
        <v>481</v>
      </c>
      <c r="RIP118" s="606"/>
      <c r="RIQ118" s="606"/>
      <c r="RIR118" s="606"/>
      <c r="RIS118" s="606"/>
      <c r="RIT118" s="610"/>
      <c r="RIU118" s="606"/>
      <c r="RIV118" s="606"/>
      <c r="RIW118" s="606" t="s">
        <v>481</v>
      </c>
      <c r="RIX118" s="606"/>
      <c r="RIY118" s="606"/>
      <c r="RIZ118" s="606"/>
      <c r="RJA118" s="606"/>
      <c r="RJB118" s="610"/>
      <c r="RJC118" s="606"/>
      <c r="RJD118" s="606"/>
      <c r="RJE118" s="606" t="s">
        <v>481</v>
      </c>
      <c r="RJF118" s="606"/>
      <c r="RJG118" s="606"/>
      <c r="RJH118" s="606"/>
      <c r="RJI118" s="606"/>
      <c r="RJJ118" s="610"/>
      <c r="RJK118" s="606"/>
      <c r="RJL118" s="606"/>
      <c r="RJM118" s="606" t="s">
        <v>481</v>
      </c>
      <c r="RJN118" s="606"/>
      <c r="RJO118" s="606"/>
      <c r="RJP118" s="606"/>
      <c r="RJQ118" s="606"/>
      <c r="RJR118" s="610"/>
      <c r="RJS118" s="606"/>
      <c r="RJT118" s="606"/>
      <c r="RJU118" s="606" t="s">
        <v>481</v>
      </c>
      <c r="RJV118" s="606"/>
      <c r="RJW118" s="606"/>
      <c r="RJX118" s="606"/>
      <c r="RJY118" s="606"/>
      <c r="RJZ118" s="610"/>
      <c r="RKA118" s="606"/>
      <c r="RKB118" s="606"/>
      <c r="RKC118" s="606" t="s">
        <v>481</v>
      </c>
      <c r="RKD118" s="606"/>
      <c r="RKE118" s="606"/>
      <c r="RKF118" s="606"/>
      <c r="RKG118" s="606"/>
      <c r="RKH118" s="610"/>
      <c r="RKI118" s="606"/>
      <c r="RKJ118" s="606"/>
      <c r="RKK118" s="606" t="s">
        <v>481</v>
      </c>
      <c r="RKL118" s="606"/>
      <c r="RKM118" s="606"/>
      <c r="RKN118" s="606"/>
      <c r="RKO118" s="606"/>
      <c r="RKP118" s="610"/>
      <c r="RKQ118" s="606"/>
      <c r="RKR118" s="606"/>
      <c r="RKS118" s="606" t="s">
        <v>481</v>
      </c>
      <c r="RKT118" s="606"/>
      <c r="RKU118" s="606"/>
      <c r="RKV118" s="606"/>
      <c r="RKW118" s="606"/>
      <c r="RKX118" s="610"/>
      <c r="RKY118" s="606"/>
      <c r="RKZ118" s="606"/>
      <c r="RLA118" s="606" t="s">
        <v>481</v>
      </c>
      <c r="RLB118" s="606"/>
      <c r="RLC118" s="606"/>
      <c r="RLD118" s="606"/>
      <c r="RLE118" s="606"/>
      <c r="RLF118" s="610"/>
      <c r="RLG118" s="606"/>
      <c r="RLH118" s="606"/>
      <c r="RLI118" s="606" t="s">
        <v>481</v>
      </c>
      <c r="RLJ118" s="606"/>
      <c r="RLK118" s="606"/>
      <c r="RLL118" s="606"/>
      <c r="RLM118" s="606"/>
      <c r="RLN118" s="610"/>
      <c r="RLO118" s="606"/>
      <c r="RLP118" s="606"/>
      <c r="RLQ118" s="606" t="s">
        <v>481</v>
      </c>
      <c r="RLR118" s="606"/>
      <c r="RLS118" s="606"/>
      <c r="RLT118" s="606"/>
      <c r="RLU118" s="606"/>
      <c r="RLV118" s="610"/>
      <c r="RLW118" s="606"/>
      <c r="RLX118" s="606"/>
      <c r="RLY118" s="606" t="s">
        <v>481</v>
      </c>
      <c r="RLZ118" s="606"/>
      <c r="RMA118" s="606"/>
      <c r="RMB118" s="606"/>
      <c r="RMC118" s="606"/>
      <c r="RMD118" s="610"/>
      <c r="RME118" s="606"/>
      <c r="RMF118" s="606"/>
      <c r="RMG118" s="606" t="s">
        <v>481</v>
      </c>
      <c r="RMH118" s="606"/>
      <c r="RMI118" s="606"/>
      <c r="RMJ118" s="606"/>
      <c r="RMK118" s="606"/>
      <c r="RML118" s="610"/>
      <c r="RMM118" s="606"/>
      <c r="RMN118" s="606"/>
      <c r="RMO118" s="606" t="s">
        <v>481</v>
      </c>
      <c r="RMP118" s="606"/>
      <c r="RMQ118" s="606"/>
      <c r="RMR118" s="606"/>
      <c r="RMS118" s="606"/>
      <c r="RMT118" s="610"/>
      <c r="RMU118" s="606"/>
      <c r="RMV118" s="606"/>
      <c r="RMW118" s="606" t="s">
        <v>481</v>
      </c>
      <c r="RMX118" s="606"/>
      <c r="RMY118" s="606"/>
      <c r="RMZ118" s="606"/>
      <c r="RNA118" s="606"/>
      <c r="RNB118" s="610"/>
      <c r="RNC118" s="606"/>
      <c r="RND118" s="606"/>
      <c r="RNE118" s="606" t="s">
        <v>481</v>
      </c>
      <c r="RNF118" s="606"/>
      <c r="RNG118" s="606"/>
      <c r="RNH118" s="606"/>
      <c r="RNI118" s="606"/>
      <c r="RNJ118" s="610"/>
      <c r="RNK118" s="606"/>
      <c r="RNL118" s="606"/>
      <c r="RNM118" s="606" t="s">
        <v>481</v>
      </c>
      <c r="RNN118" s="606"/>
      <c r="RNO118" s="606"/>
      <c r="RNP118" s="606"/>
      <c r="RNQ118" s="606"/>
      <c r="RNR118" s="610"/>
      <c r="RNS118" s="606"/>
      <c r="RNT118" s="606"/>
      <c r="RNU118" s="606" t="s">
        <v>481</v>
      </c>
      <c r="RNV118" s="606"/>
      <c r="RNW118" s="606"/>
      <c r="RNX118" s="606"/>
      <c r="RNY118" s="606"/>
      <c r="RNZ118" s="610"/>
      <c r="ROA118" s="606"/>
      <c r="ROB118" s="606"/>
      <c r="ROC118" s="606" t="s">
        <v>481</v>
      </c>
      <c r="ROD118" s="606"/>
      <c r="ROE118" s="606"/>
      <c r="ROF118" s="606"/>
      <c r="ROG118" s="606"/>
      <c r="ROH118" s="610"/>
      <c r="ROI118" s="606"/>
      <c r="ROJ118" s="606"/>
      <c r="ROK118" s="606" t="s">
        <v>481</v>
      </c>
      <c r="ROL118" s="606"/>
      <c r="ROM118" s="606"/>
      <c r="RON118" s="606"/>
      <c r="ROO118" s="606"/>
      <c r="ROP118" s="610"/>
      <c r="ROQ118" s="606"/>
      <c r="ROR118" s="606"/>
      <c r="ROS118" s="606" t="s">
        <v>481</v>
      </c>
      <c r="ROT118" s="606"/>
      <c r="ROU118" s="606"/>
      <c r="ROV118" s="606"/>
      <c r="ROW118" s="606"/>
      <c r="ROX118" s="610"/>
      <c r="ROY118" s="606"/>
      <c r="ROZ118" s="606"/>
      <c r="RPA118" s="606" t="s">
        <v>481</v>
      </c>
      <c r="RPB118" s="606"/>
      <c r="RPC118" s="606"/>
      <c r="RPD118" s="606"/>
      <c r="RPE118" s="606"/>
      <c r="RPF118" s="610"/>
      <c r="RPG118" s="606"/>
      <c r="RPH118" s="606"/>
      <c r="RPI118" s="606" t="s">
        <v>481</v>
      </c>
      <c r="RPJ118" s="606"/>
      <c r="RPK118" s="606"/>
      <c r="RPL118" s="606"/>
      <c r="RPM118" s="606"/>
      <c r="RPN118" s="610"/>
      <c r="RPO118" s="606"/>
      <c r="RPP118" s="606"/>
      <c r="RPQ118" s="606" t="s">
        <v>481</v>
      </c>
      <c r="RPR118" s="606"/>
      <c r="RPS118" s="606"/>
      <c r="RPT118" s="606"/>
      <c r="RPU118" s="606"/>
      <c r="RPV118" s="610"/>
      <c r="RPW118" s="606"/>
      <c r="RPX118" s="606"/>
      <c r="RPY118" s="606" t="s">
        <v>481</v>
      </c>
      <c r="RPZ118" s="606"/>
      <c r="RQA118" s="606"/>
      <c r="RQB118" s="606"/>
      <c r="RQC118" s="606"/>
      <c r="RQD118" s="610"/>
      <c r="RQE118" s="606"/>
      <c r="RQF118" s="606"/>
      <c r="RQG118" s="606" t="s">
        <v>481</v>
      </c>
      <c r="RQH118" s="606"/>
      <c r="RQI118" s="606"/>
      <c r="RQJ118" s="606"/>
      <c r="RQK118" s="606"/>
      <c r="RQL118" s="610"/>
      <c r="RQM118" s="606"/>
      <c r="RQN118" s="606"/>
      <c r="RQO118" s="606" t="s">
        <v>481</v>
      </c>
      <c r="RQP118" s="606"/>
      <c r="RQQ118" s="606"/>
      <c r="RQR118" s="606"/>
      <c r="RQS118" s="606"/>
      <c r="RQT118" s="610"/>
      <c r="RQU118" s="606"/>
      <c r="RQV118" s="606"/>
      <c r="RQW118" s="606" t="s">
        <v>481</v>
      </c>
      <c r="RQX118" s="606"/>
      <c r="RQY118" s="606"/>
      <c r="RQZ118" s="606"/>
      <c r="RRA118" s="606"/>
      <c r="RRB118" s="610"/>
      <c r="RRC118" s="606"/>
      <c r="RRD118" s="606"/>
      <c r="RRE118" s="606" t="s">
        <v>481</v>
      </c>
      <c r="RRF118" s="606"/>
      <c r="RRG118" s="606"/>
      <c r="RRH118" s="606"/>
      <c r="RRI118" s="606"/>
      <c r="RRJ118" s="610"/>
      <c r="RRK118" s="606"/>
      <c r="RRL118" s="606"/>
      <c r="RRM118" s="606" t="s">
        <v>481</v>
      </c>
      <c r="RRN118" s="606"/>
      <c r="RRO118" s="606"/>
      <c r="RRP118" s="606"/>
      <c r="RRQ118" s="606"/>
      <c r="RRR118" s="610"/>
      <c r="RRS118" s="606"/>
      <c r="RRT118" s="606"/>
      <c r="RRU118" s="606" t="s">
        <v>481</v>
      </c>
      <c r="RRV118" s="606"/>
      <c r="RRW118" s="606"/>
      <c r="RRX118" s="606"/>
      <c r="RRY118" s="606"/>
      <c r="RRZ118" s="610"/>
      <c r="RSA118" s="606"/>
      <c r="RSB118" s="606"/>
      <c r="RSC118" s="606" t="s">
        <v>481</v>
      </c>
      <c r="RSD118" s="606"/>
      <c r="RSE118" s="606"/>
      <c r="RSF118" s="606"/>
      <c r="RSG118" s="606"/>
      <c r="RSH118" s="610"/>
      <c r="RSI118" s="606"/>
      <c r="RSJ118" s="606"/>
      <c r="RSK118" s="606" t="s">
        <v>481</v>
      </c>
      <c r="RSL118" s="606"/>
      <c r="RSM118" s="606"/>
      <c r="RSN118" s="606"/>
      <c r="RSO118" s="606"/>
      <c r="RSP118" s="610"/>
      <c r="RSQ118" s="606"/>
      <c r="RSR118" s="606"/>
      <c r="RSS118" s="606" t="s">
        <v>481</v>
      </c>
      <c r="RST118" s="606"/>
      <c r="RSU118" s="606"/>
      <c r="RSV118" s="606"/>
      <c r="RSW118" s="606"/>
      <c r="RSX118" s="610"/>
      <c r="RSY118" s="606"/>
      <c r="RSZ118" s="606"/>
      <c r="RTA118" s="606" t="s">
        <v>481</v>
      </c>
      <c r="RTB118" s="606"/>
      <c r="RTC118" s="606"/>
      <c r="RTD118" s="606"/>
      <c r="RTE118" s="606"/>
      <c r="RTF118" s="610"/>
      <c r="RTG118" s="606"/>
      <c r="RTH118" s="606"/>
      <c r="RTI118" s="606" t="s">
        <v>481</v>
      </c>
      <c r="RTJ118" s="606"/>
      <c r="RTK118" s="606"/>
      <c r="RTL118" s="606"/>
      <c r="RTM118" s="606"/>
      <c r="RTN118" s="610"/>
      <c r="RTO118" s="606"/>
      <c r="RTP118" s="606"/>
      <c r="RTQ118" s="606" t="s">
        <v>481</v>
      </c>
      <c r="RTR118" s="606"/>
      <c r="RTS118" s="606"/>
      <c r="RTT118" s="606"/>
      <c r="RTU118" s="606"/>
      <c r="RTV118" s="610"/>
      <c r="RTW118" s="606"/>
      <c r="RTX118" s="606"/>
      <c r="RTY118" s="606" t="s">
        <v>481</v>
      </c>
      <c r="RTZ118" s="606"/>
      <c r="RUA118" s="606"/>
      <c r="RUB118" s="606"/>
      <c r="RUC118" s="606"/>
      <c r="RUD118" s="610"/>
      <c r="RUE118" s="606"/>
      <c r="RUF118" s="606"/>
      <c r="RUG118" s="606" t="s">
        <v>481</v>
      </c>
      <c r="RUH118" s="606"/>
      <c r="RUI118" s="606"/>
      <c r="RUJ118" s="606"/>
      <c r="RUK118" s="606"/>
      <c r="RUL118" s="610"/>
      <c r="RUM118" s="606"/>
      <c r="RUN118" s="606"/>
      <c r="RUO118" s="606" t="s">
        <v>481</v>
      </c>
      <c r="RUP118" s="606"/>
      <c r="RUQ118" s="606"/>
      <c r="RUR118" s="606"/>
      <c r="RUS118" s="606"/>
      <c r="RUT118" s="610"/>
      <c r="RUU118" s="606"/>
      <c r="RUV118" s="606"/>
      <c r="RUW118" s="606" t="s">
        <v>481</v>
      </c>
      <c r="RUX118" s="606"/>
      <c r="RUY118" s="606"/>
      <c r="RUZ118" s="606"/>
      <c r="RVA118" s="606"/>
      <c r="RVB118" s="610"/>
      <c r="RVC118" s="606"/>
      <c r="RVD118" s="606"/>
      <c r="RVE118" s="606" t="s">
        <v>481</v>
      </c>
      <c r="RVF118" s="606"/>
      <c r="RVG118" s="606"/>
      <c r="RVH118" s="606"/>
      <c r="RVI118" s="606"/>
      <c r="RVJ118" s="610"/>
      <c r="RVK118" s="606"/>
      <c r="RVL118" s="606"/>
      <c r="RVM118" s="606" t="s">
        <v>481</v>
      </c>
      <c r="RVN118" s="606"/>
      <c r="RVO118" s="606"/>
      <c r="RVP118" s="606"/>
      <c r="RVQ118" s="606"/>
      <c r="RVR118" s="610"/>
      <c r="RVS118" s="606"/>
      <c r="RVT118" s="606"/>
      <c r="RVU118" s="606" t="s">
        <v>481</v>
      </c>
      <c r="RVV118" s="606"/>
      <c r="RVW118" s="606"/>
      <c r="RVX118" s="606"/>
      <c r="RVY118" s="606"/>
      <c r="RVZ118" s="610"/>
      <c r="RWA118" s="606"/>
      <c r="RWB118" s="606"/>
      <c r="RWC118" s="606" t="s">
        <v>481</v>
      </c>
      <c r="RWD118" s="606"/>
      <c r="RWE118" s="606"/>
      <c r="RWF118" s="606"/>
      <c r="RWG118" s="606"/>
      <c r="RWH118" s="610"/>
      <c r="RWI118" s="606"/>
      <c r="RWJ118" s="606"/>
      <c r="RWK118" s="606" t="s">
        <v>481</v>
      </c>
      <c r="RWL118" s="606"/>
      <c r="RWM118" s="606"/>
      <c r="RWN118" s="606"/>
      <c r="RWO118" s="606"/>
      <c r="RWP118" s="610"/>
      <c r="RWQ118" s="606"/>
      <c r="RWR118" s="606"/>
      <c r="RWS118" s="606" t="s">
        <v>481</v>
      </c>
      <c r="RWT118" s="606"/>
      <c r="RWU118" s="606"/>
      <c r="RWV118" s="606"/>
      <c r="RWW118" s="606"/>
      <c r="RWX118" s="610"/>
      <c r="RWY118" s="606"/>
      <c r="RWZ118" s="606"/>
      <c r="RXA118" s="606" t="s">
        <v>481</v>
      </c>
      <c r="RXB118" s="606"/>
      <c r="RXC118" s="606"/>
      <c r="RXD118" s="606"/>
      <c r="RXE118" s="606"/>
      <c r="RXF118" s="610"/>
      <c r="RXG118" s="606"/>
      <c r="RXH118" s="606"/>
      <c r="RXI118" s="606" t="s">
        <v>481</v>
      </c>
      <c r="RXJ118" s="606"/>
      <c r="RXK118" s="606"/>
      <c r="RXL118" s="606"/>
      <c r="RXM118" s="606"/>
      <c r="RXN118" s="610"/>
      <c r="RXO118" s="606"/>
      <c r="RXP118" s="606"/>
      <c r="RXQ118" s="606" t="s">
        <v>481</v>
      </c>
      <c r="RXR118" s="606"/>
      <c r="RXS118" s="606"/>
      <c r="RXT118" s="606"/>
      <c r="RXU118" s="606"/>
      <c r="RXV118" s="610"/>
      <c r="RXW118" s="606"/>
      <c r="RXX118" s="606"/>
      <c r="RXY118" s="606" t="s">
        <v>481</v>
      </c>
      <c r="RXZ118" s="606"/>
      <c r="RYA118" s="606"/>
      <c r="RYB118" s="606"/>
      <c r="RYC118" s="606"/>
      <c r="RYD118" s="610"/>
      <c r="RYE118" s="606"/>
      <c r="RYF118" s="606"/>
      <c r="RYG118" s="606" t="s">
        <v>481</v>
      </c>
      <c r="RYH118" s="606"/>
      <c r="RYI118" s="606"/>
      <c r="RYJ118" s="606"/>
      <c r="RYK118" s="606"/>
      <c r="RYL118" s="610"/>
      <c r="RYM118" s="606"/>
      <c r="RYN118" s="606"/>
      <c r="RYO118" s="606" t="s">
        <v>481</v>
      </c>
      <c r="RYP118" s="606"/>
      <c r="RYQ118" s="606"/>
      <c r="RYR118" s="606"/>
      <c r="RYS118" s="606"/>
      <c r="RYT118" s="610"/>
      <c r="RYU118" s="606"/>
      <c r="RYV118" s="606"/>
      <c r="RYW118" s="606" t="s">
        <v>481</v>
      </c>
      <c r="RYX118" s="606"/>
      <c r="RYY118" s="606"/>
      <c r="RYZ118" s="606"/>
      <c r="RZA118" s="606"/>
      <c r="RZB118" s="610"/>
      <c r="RZC118" s="606"/>
      <c r="RZD118" s="606"/>
      <c r="RZE118" s="606" t="s">
        <v>481</v>
      </c>
      <c r="RZF118" s="606"/>
      <c r="RZG118" s="606"/>
      <c r="RZH118" s="606"/>
      <c r="RZI118" s="606"/>
      <c r="RZJ118" s="610"/>
      <c r="RZK118" s="606"/>
      <c r="RZL118" s="606"/>
      <c r="RZM118" s="606" t="s">
        <v>481</v>
      </c>
      <c r="RZN118" s="606"/>
      <c r="RZO118" s="606"/>
      <c r="RZP118" s="606"/>
      <c r="RZQ118" s="606"/>
      <c r="RZR118" s="610"/>
      <c r="RZS118" s="606"/>
      <c r="RZT118" s="606"/>
      <c r="RZU118" s="606" t="s">
        <v>481</v>
      </c>
      <c r="RZV118" s="606"/>
      <c r="RZW118" s="606"/>
      <c r="RZX118" s="606"/>
      <c r="RZY118" s="606"/>
      <c r="RZZ118" s="610"/>
      <c r="SAA118" s="606"/>
      <c r="SAB118" s="606"/>
      <c r="SAC118" s="606" t="s">
        <v>481</v>
      </c>
      <c r="SAD118" s="606"/>
      <c r="SAE118" s="606"/>
      <c r="SAF118" s="606"/>
      <c r="SAG118" s="606"/>
      <c r="SAH118" s="610"/>
      <c r="SAI118" s="606"/>
      <c r="SAJ118" s="606"/>
      <c r="SAK118" s="606" t="s">
        <v>481</v>
      </c>
      <c r="SAL118" s="606"/>
      <c r="SAM118" s="606"/>
      <c r="SAN118" s="606"/>
      <c r="SAO118" s="606"/>
      <c r="SAP118" s="610"/>
      <c r="SAQ118" s="606"/>
      <c r="SAR118" s="606"/>
      <c r="SAS118" s="606" t="s">
        <v>481</v>
      </c>
      <c r="SAT118" s="606"/>
      <c r="SAU118" s="606"/>
      <c r="SAV118" s="606"/>
      <c r="SAW118" s="606"/>
      <c r="SAX118" s="610"/>
      <c r="SAY118" s="606"/>
      <c r="SAZ118" s="606"/>
      <c r="SBA118" s="606" t="s">
        <v>481</v>
      </c>
      <c r="SBB118" s="606"/>
      <c r="SBC118" s="606"/>
      <c r="SBD118" s="606"/>
      <c r="SBE118" s="606"/>
      <c r="SBF118" s="610"/>
      <c r="SBG118" s="606"/>
      <c r="SBH118" s="606"/>
      <c r="SBI118" s="606" t="s">
        <v>481</v>
      </c>
      <c r="SBJ118" s="606"/>
      <c r="SBK118" s="606"/>
      <c r="SBL118" s="606"/>
      <c r="SBM118" s="606"/>
      <c r="SBN118" s="610"/>
      <c r="SBO118" s="606"/>
      <c r="SBP118" s="606"/>
      <c r="SBQ118" s="606" t="s">
        <v>481</v>
      </c>
      <c r="SBR118" s="606"/>
      <c r="SBS118" s="606"/>
      <c r="SBT118" s="606"/>
      <c r="SBU118" s="606"/>
      <c r="SBV118" s="610"/>
      <c r="SBW118" s="606"/>
      <c r="SBX118" s="606"/>
      <c r="SBY118" s="606" t="s">
        <v>481</v>
      </c>
      <c r="SBZ118" s="606"/>
      <c r="SCA118" s="606"/>
      <c r="SCB118" s="606"/>
      <c r="SCC118" s="606"/>
      <c r="SCD118" s="610"/>
      <c r="SCE118" s="606"/>
      <c r="SCF118" s="606"/>
      <c r="SCG118" s="606" t="s">
        <v>481</v>
      </c>
      <c r="SCH118" s="606"/>
      <c r="SCI118" s="606"/>
      <c r="SCJ118" s="606"/>
      <c r="SCK118" s="606"/>
      <c r="SCL118" s="610"/>
      <c r="SCM118" s="606"/>
      <c r="SCN118" s="606"/>
      <c r="SCO118" s="606" t="s">
        <v>481</v>
      </c>
      <c r="SCP118" s="606"/>
      <c r="SCQ118" s="606"/>
      <c r="SCR118" s="606"/>
      <c r="SCS118" s="606"/>
      <c r="SCT118" s="610"/>
      <c r="SCU118" s="606"/>
      <c r="SCV118" s="606"/>
      <c r="SCW118" s="606" t="s">
        <v>481</v>
      </c>
      <c r="SCX118" s="606"/>
      <c r="SCY118" s="606"/>
      <c r="SCZ118" s="606"/>
      <c r="SDA118" s="606"/>
      <c r="SDB118" s="610"/>
      <c r="SDC118" s="606"/>
      <c r="SDD118" s="606"/>
      <c r="SDE118" s="606" t="s">
        <v>481</v>
      </c>
      <c r="SDF118" s="606"/>
      <c r="SDG118" s="606"/>
      <c r="SDH118" s="606"/>
      <c r="SDI118" s="606"/>
      <c r="SDJ118" s="610"/>
      <c r="SDK118" s="606"/>
      <c r="SDL118" s="606"/>
      <c r="SDM118" s="606" t="s">
        <v>481</v>
      </c>
      <c r="SDN118" s="606"/>
      <c r="SDO118" s="606"/>
      <c r="SDP118" s="606"/>
      <c r="SDQ118" s="606"/>
      <c r="SDR118" s="610"/>
      <c r="SDS118" s="606"/>
      <c r="SDT118" s="606"/>
      <c r="SDU118" s="606" t="s">
        <v>481</v>
      </c>
      <c r="SDV118" s="606"/>
      <c r="SDW118" s="606"/>
      <c r="SDX118" s="606"/>
      <c r="SDY118" s="606"/>
      <c r="SDZ118" s="610"/>
      <c r="SEA118" s="606"/>
      <c r="SEB118" s="606"/>
      <c r="SEC118" s="606" t="s">
        <v>481</v>
      </c>
      <c r="SED118" s="606"/>
      <c r="SEE118" s="606"/>
      <c r="SEF118" s="606"/>
      <c r="SEG118" s="606"/>
      <c r="SEH118" s="610"/>
      <c r="SEI118" s="606"/>
      <c r="SEJ118" s="606"/>
      <c r="SEK118" s="606" t="s">
        <v>481</v>
      </c>
      <c r="SEL118" s="606"/>
      <c r="SEM118" s="606"/>
      <c r="SEN118" s="606"/>
      <c r="SEO118" s="606"/>
      <c r="SEP118" s="610"/>
      <c r="SEQ118" s="606"/>
      <c r="SER118" s="606"/>
      <c r="SES118" s="606" t="s">
        <v>481</v>
      </c>
      <c r="SET118" s="606"/>
      <c r="SEU118" s="606"/>
      <c r="SEV118" s="606"/>
      <c r="SEW118" s="606"/>
      <c r="SEX118" s="610"/>
      <c r="SEY118" s="606"/>
      <c r="SEZ118" s="606"/>
      <c r="SFA118" s="606" t="s">
        <v>481</v>
      </c>
      <c r="SFB118" s="606"/>
      <c r="SFC118" s="606"/>
      <c r="SFD118" s="606"/>
      <c r="SFE118" s="606"/>
      <c r="SFF118" s="610"/>
      <c r="SFG118" s="606"/>
      <c r="SFH118" s="606"/>
      <c r="SFI118" s="606" t="s">
        <v>481</v>
      </c>
      <c r="SFJ118" s="606"/>
      <c r="SFK118" s="606"/>
      <c r="SFL118" s="606"/>
      <c r="SFM118" s="606"/>
      <c r="SFN118" s="610"/>
      <c r="SFO118" s="606"/>
      <c r="SFP118" s="606"/>
      <c r="SFQ118" s="606" t="s">
        <v>481</v>
      </c>
      <c r="SFR118" s="606"/>
      <c r="SFS118" s="606"/>
      <c r="SFT118" s="606"/>
      <c r="SFU118" s="606"/>
      <c r="SFV118" s="610"/>
      <c r="SFW118" s="606"/>
      <c r="SFX118" s="606"/>
      <c r="SFY118" s="606" t="s">
        <v>481</v>
      </c>
      <c r="SFZ118" s="606"/>
      <c r="SGA118" s="606"/>
      <c r="SGB118" s="606"/>
      <c r="SGC118" s="606"/>
      <c r="SGD118" s="610"/>
      <c r="SGE118" s="606"/>
      <c r="SGF118" s="606"/>
      <c r="SGG118" s="606" t="s">
        <v>481</v>
      </c>
      <c r="SGH118" s="606"/>
      <c r="SGI118" s="606"/>
      <c r="SGJ118" s="606"/>
      <c r="SGK118" s="606"/>
      <c r="SGL118" s="610"/>
      <c r="SGM118" s="606"/>
      <c r="SGN118" s="606"/>
      <c r="SGO118" s="606" t="s">
        <v>481</v>
      </c>
      <c r="SGP118" s="606"/>
      <c r="SGQ118" s="606"/>
      <c r="SGR118" s="606"/>
      <c r="SGS118" s="606"/>
      <c r="SGT118" s="610"/>
      <c r="SGU118" s="606"/>
      <c r="SGV118" s="606"/>
      <c r="SGW118" s="606" t="s">
        <v>481</v>
      </c>
      <c r="SGX118" s="606"/>
      <c r="SGY118" s="606"/>
      <c r="SGZ118" s="606"/>
      <c r="SHA118" s="606"/>
      <c r="SHB118" s="610"/>
      <c r="SHC118" s="606"/>
      <c r="SHD118" s="606"/>
      <c r="SHE118" s="606" t="s">
        <v>481</v>
      </c>
      <c r="SHF118" s="606"/>
      <c r="SHG118" s="606"/>
      <c r="SHH118" s="606"/>
      <c r="SHI118" s="606"/>
      <c r="SHJ118" s="610"/>
      <c r="SHK118" s="606"/>
      <c r="SHL118" s="606"/>
      <c r="SHM118" s="606" t="s">
        <v>481</v>
      </c>
      <c r="SHN118" s="606"/>
      <c r="SHO118" s="606"/>
      <c r="SHP118" s="606"/>
      <c r="SHQ118" s="606"/>
      <c r="SHR118" s="610"/>
      <c r="SHS118" s="606"/>
      <c r="SHT118" s="606"/>
      <c r="SHU118" s="606" t="s">
        <v>481</v>
      </c>
      <c r="SHV118" s="606"/>
      <c r="SHW118" s="606"/>
      <c r="SHX118" s="606"/>
      <c r="SHY118" s="606"/>
      <c r="SHZ118" s="610"/>
      <c r="SIA118" s="606"/>
      <c r="SIB118" s="606"/>
      <c r="SIC118" s="606" t="s">
        <v>481</v>
      </c>
      <c r="SID118" s="606"/>
      <c r="SIE118" s="606"/>
      <c r="SIF118" s="606"/>
      <c r="SIG118" s="606"/>
      <c r="SIH118" s="610"/>
      <c r="SII118" s="606"/>
      <c r="SIJ118" s="606"/>
      <c r="SIK118" s="606" t="s">
        <v>481</v>
      </c>
      <c r="SIL118" s="606"/>
      <c r="SIM118" s="606"/>
      <c r="SIN118" s="606"/>
      <c r="SIO118" s="606"/>
      <c r="SIP118" s="610"/>
      <c r="SIQ118" s="606"/>
      <c r="SIR118" s="606"/>
      <c r="SIS118" s="606" t="s">
        <v>481</v>
      </c>
      <c r="SIT118" s="606"/>
      <c r="SIU118" s="606"/>
      <c r="SIV118" s="606"/>
      <c r="SIW118" s="606"/>
      <c r="SIX118" s="610"/>
      <c r="SIY118" s="606"/>
      <c r="SIZ118" s="606"/>
      <c r="SJA118" s="606" t="s">
        <v>481</v>
      </c>
      <c r="SJB118" s="606"/>
      <c r="SJC118" s="606"/>
      <c r="SJD118" s="606"/>
      <c r="SJE118" s="606"/>
      <c r="SJF118" s="610"/>
      <c r="SJG118" s="606"/>
      <c r="SJH118" s="606"/>
      <c r="SJI118" s="606" t="s">
        <v>481</v>
      </c>
      <c r="SJJ118" s="606"/>
      <c r="SJK118" s="606"/>
      <c r="SJL118" s="606"/>
      <c r="SJM118" s="606"/>
      <c r="SJN118" s="610"/>
      <c r="SJO118" s="606"/>
      <c r="SJP118" s="606"/>
      <c r="SJQ118" s="606" t="s">
        <v>481</v>
      </c>
      <c r="SJR118" s="606"/>
      <c r="SJS118" s="606"/>
      <c r="SJT118" s="606"/>
      <c r="SJU118" s="606"/>
      <c r="SJV118" s="610"/>
      <c r="SJW118" s="606"/>
      <c r="SJX118" s="606"/>
      <c r="SJY118" s="606" t="s">
        <v>481</v>
      </c>
      <c r="SJZ118" s="606"/>
      <c r="SKA118" s="606"/>
      <c r="SKB118" s="606"/>
      <c r="SKC118" s="606"/>
      <c r="SKD118" s="610"/>
      <c r="SKE118" s="606"/>
      <c r="SKF118" s="606"/>
      <c r="SKG118" s="606" t="s">
        <v>481</v>
      </c>
      <c r="SKH118" s="606"/>
      <c r="SKI118" s="606"/>
      <c r="SKJ118" s="606"/>
      <c r="SKK118" s="606"/>
      <c r="SKL118" s="610"/>
      <c r="SKM118" s="606"/>
      <c r="SKN118" s="606"/>
      <c r="SKO118" s="606" t="s">
        <v>481</v>
      </c>
      <c r="SKP118" s="606"/>
      <c r="SKQ118" s="606"/>
      <c r="SKR118" s="606"/>
      <c r="SKS118" s="606"/>
      <c r="SKT118" s="610"/>
      <c r="SKU118" s="606"/>
      <c r="SKV118" s="606"/>
      <c r="SKW118" s="606" t="s">
        <v>481</v>
      </c>
      <c r="SKX118" s="606"/>
      <c r="SKY118" s="606"/>
      <c r="SKZ118" s="606"/>
      <c r="SLA118" s="606"/>
      <c r="SLB118" s="610"/>
      <c r="SLC118" s="606"/>
      <c r="SLD118" s="606"/>
      <c r="SLE118" s="606" t="s">
        <v>481</v>
      </c>
      <c r="SLF118" s="606"/>
      <c r="SLG118" s="606"/>
      <c r="SLH118" s="606"/>
      <c r="SLI118" s="606"/>
      <c r="SLJ118" s="610"/>
      <c r="SLK118" s="606"/>
      <c r="SLL118" s="606"/>
      <c r="SLM118" s="606" t="s">
        <v>481</v>
      </c>
      <c r="SLN118" s="606"/>
      <c r="SLO118" s="606"/>
      <c r="SLP118" s="606"/>
      <c r="SLQ118" s="606"/>
      <c r="SLR118" s="610"/>
      <c r="SLS118" s="606"/>
      <c r="SLT118" s="606"/>
      <c r="SLU118" s="606" t="s">
        <v>481</v>
      </c>
      <c r="SLV118" s="606"/>
      <c r="SLW118" s="606"/>
      <c r="SLX118" s="606"/>
      <c r="SLY118" s="606"/>
      <c r="SLZ118" s="610"/>
      <c r="SMA118" s="606"/>
      <c r="SMB118" s="606"/>
      <c r="SMC118" s="606" t="s">
        <v>481</v>
      </c>
      <c r="SMD118" s="606"/>
      <c r="SME118" s="606"/>
      <c r="SMF118" s="606"/>
      <c r="SMG118" s="606"/>
      <c r="SMH118" s="610"/>
      <c r="SMI118" s="606"/>
      <c r="SMJ118" s="606"/>
      <c r="SMK118" s="606" t="s">
        <v>481</v>
      </c>
      <c r="SML118" s="606"/>
      <c r="SMM118" s="606"/>
      <c r="SMN118" s="606"/>
      <c r="SMO118" s="606"/>
      <c r="SMP118" s="610"/>
      <c r="SMQ118" s="606"/>
      <c r="SMR118" s="606"/>
      <c r="SMS118" s="606" t="s">
        <v>481</v>
      </c>
      <c r="SMT118" s="606"/>
      <c r="SMU118" s="606"/>
      <c r="SMV118" s="606"/>
      <c r="SMW118" s="606"/>
      <c r="SMX118" s="610"/>
      <c r="SMY118" s="606"/>
      <c r="SMZ118" s="606"/>
      <c r="SNA118" s="606" t="s">
        <v>481</v>
      </c>
      <c r="SNB118" s="606"/>
      <c r="SNC118" s="606"/>
      <c r="SND118" s="606"/>
      <c r="SNE118" s="606"/>
      <c r="SNF118" s="610"/>
      <c r="SNG118" s="606"/>
      <c r="SNH118" s="606"/>
      <c r="SNI118" s="606" t="s">
        <v>481</v>
      </c>
      <c r="SNJ118" s="606"/>
      <c r="SNK118" s="606"/>
      <c r="SNL118" s="606"/>
      <c r="SNM118" s="606"/>
      <c r="SNN118" s="610"/>
      <c r="SNO118" s="606"/>
      <c r="SNP118" s="606"/>
      <c r="SNQ118" s="606" t="s">
        <v>481</v>
      </c>
      <c r="SNR118" s="606"/>
      <c r="SNS118" s="606"/>
      <c r="SNT118" s="606"/>
      <c r="SNU118" s="606"/>
      <c r="SNV118" s="610"/>
      <c r="SNW118" s="606"/>
      <c r="SNX118" s="606"/>
      <c r="SNY118" s="606" t="s">
        <v>481</v>
      </c>
      <c r="SNZ118" s="606"/>
      <c r="SOA118" s="606"/>
      <c r="SOB118" s="606"/>
      <c r="SOC118" s="606"/>
      <c r="SOD118" s="610"/>
      <c r="SOE118" s="606"/>
      <c r="SOF118" s="606"/>
      <c r="SOG118" s="606" t="s">
        <v>481</v>
      </c>
      <c r="SOH118" s="606"/>
      <c r="SOI118" s="606"/>
      <c r="SOJ118" s="606"/>
      <c r="SOK118" s="606"/>
      <c r="SOL118" s="610"/>
      <c r="SOM118" s="606"/>
      <c r="SON118" s="606"/>
      <c r="SOO118" s="606" t="s">
        <v>481</v>
      </c>
      <c r="SOP118" s="606"/>
      <c r="SOQ118" s="606"/>
      <c r="SOR118" s="606"/>
      <c r="SOS118" s="606"/>
      <c r="SOT118" s="610"/>
      <c r="SOU118" s="606"/>
      <c r="SOV118" s="606"/>
      <c r="SOW118" s="606" t="s">
        <v>481</v>
      </c>
      <c r="SOX118" s="606"/>
      <c r="SOY118" s="606"/>
      <c r="SOZ118" s="606"/>
      <c r="SPA118" s="606"/>
      <c r="SPB118" s="610"/>
      <c r="SPC118" s="606"/>
      <c r="SPD118" s="606"/>
      <c r="SPE118" s="606" t="s">
        <v>481</v>
      </c>
      <c r="SPF118" s="606"/>
      <c r="SPG118" s="606"/>
      <c r="SPH118" s="606"/>
      <c r="SPI118" s="606"/>
      <c r="SPJ118" s="610"/>
      <c r="SPK118" s="606"/>
      <c r="SPL118" s="606"/>
      <c r="SPM118" s="606" t="s">
        <v>481</v>
      </c>
      <c r="SPN118" s="606"/>
      <c r="SPO118" s="606"/>
      <c r="SPP118" s="606"/>
      <c r="SPQ118" s="606"/>
      <c r="SPR118" s="610"/>
      <c r="SPS118" s="606"/>
      <c r="SPT118" s="606"/>
      <c r="SPU118" s="606" t="s">
        <v>481</v>
      </c>
      <c r="SPV118" s="606"/>
      <c r="SPW118" s="606"/>
      <c r="SPX118" s="606"/>
      <c r="SPY118" s="606"/>
      <c r="SPZ118" s="610"/>
      <c r="SQA118" s="606"/>
      <c r="SQB118" s="606"/>
      <c r="SQC118" s="606" t="s">
        <v>481</v>
      </c>
      <c r="SQD118" s="606"/>
      <c r="SQE118" s="606"/>
      <c r="SQF118" s="606"/>
      <c r="SQG118" s="606"/>
      <c r="SQH118" s="610"/>
      <c r="SQI118" s="606"/>
      <c r="SQJ118" s="606"/>
      <c r="SQK118" s="606" t="s">
        <v>481</v>
      </c>
      <c r="SQL118" s="606"/>
      <c r="SQM118" s="606"/>
      <c r="SQN118" s="606"/>
      <c r="SQO118" s="606"/>
      <c r="SQP118" s="610"/>
      <c r="SQQ118" s="606"/>
      <c r="SQR118" s="606"/>
      <c r="SQS118" s="606" t="s">
        <v>481</v>
      </c>
      <c r="SQT118" s="606"/>
      <c r="SQU118" s="606"/>
      <c r="SQV118" s="606"/>
      <c r="SQW118" s="606"/>
      <c r="SQX118" s="610"/>
      <c r="SQY118" s="606"/>
      <c r="SQZ118" s="606"/>
      <c r="SRA118" s="606" t="s">
        <v>481</v>
      </c>
      <c r="SRB118" s="606"/>
      <c r="SRC118" s="606"/>
      <c r="SRD118" s="606"/>
      <c r="SRE118" s="606"/>
      <c r="SRF118" s="610"/>
      <c r="SRG118" s="606"/>
      <c r="SRH118" s="606"/>
      <c r="SRI118" s="606" t="s">
        <v>481</v>
      </c>
      <c r="SRJ118" s="606"/>
      <c r="SRK118" s="606"/>
      <c r="SRL118" s="606"/>
      <c r="SRM118" s="606"/>
      <c r="SRN118" s="610"/>
      <c r="SRO118" s="606"/>
      <c r="SRP118" s="606"/>
      <c r="SRQ118" s="606" t="s">
        <v>481</v>
      </c>
      <c r="SRR118" s="606"/>
      <c r="SRS118" s="606"/>
      <c r="SRT118" s="606"/>
      <c r="SRU118" s="606"/>
      <c r="SRV118" s="610"/>
      <c r="SRW118" s="606"/>
      <c r="SRX118" s="606"/>
      <c r="SRY118" s="606" t="s">
        <v>481</v>
      </c>
      <c r="SRZ118" s="606"/>
      <c r="SSA118" s="606"/>
      <c r="SSB118" s="606"/>
      <c r="SSC118" s="606"/>
      <c r="SSD118" s="610"/>
      <c r="SSE118" s="606"/>
      <c r="SSF118" s="606"/>
      <c r="SSG118" s="606" t="s">
        <v>481</v>
      </c>
      <c r="SSH118" s="606"/>
      <c r="SSI118" s="606"/>
      <c r="SSJ118" s="606"/>
      <c r="SSK118" s="606"/>
      <c r="SSL118" s="610"/>
      <c r="SSM118" s="606"/>
      <c r="SSN118" s="606"/>
      <c r="SSO118" s="606" t="s">
        <v>481</v>
      </c>
      <c r="SSP118" s="606"/>
      <c r="SSQ118" s="606"/>
      <c r="SSR118" s="606"/>
      <c r="SSS118" s="606"/>
      <c r="SST118" s="610"/>
      <c r="SSU118" s="606"/>
      <c r="SSV118" s="606"/>
      <c r="SSW118" s="606" t="s">
        <v>481</v>
      </c>
      <c r="SSX118" s="606"/>
      <c r="SSY118" s="606"/>
      <c r="SSZ118" s="606"/>
      <c r="STA118" s="606"/>
      <c r="STB118" s="610"/>
      <c r="STC118" s="606"/>
      <c r="STD118" s="606"/>
      <c r="STE118" s="606" t="s">
        <v>481</v>
      </c>
      <c r="STF118" s="606"/>
      <c r="STG118" s="606"/>
      <c r="STH118" s="606"/>
      <c r="STI118" s="606"/>
      <c r="STJ118" s="610"/>
      <c r="STK118" s="606"/>
      <c r="STL118" s="606"/>
      <c r="STM118" s="606" t="s">
        <v>481</v>
      </c>
      <c r="STN118" s="606"/>
      <c r="STO118" s="606"/>
      <c r="STP118" s="606"/>
      <c r="STQ118" s="606"/>
      <c r="STR118" s="610"/>
      <c r="STS118" s="606"/>
      <c r="STT118" s="606"/>
      <c r="STU118" s="606" t="s">
        <v>481</v>
      </c>
      <c r="STV118" s="606"/>
      <c r="STW118" s="606"/>
      <c r="STX118" s="606"/>
      <c r="STY118" s="606"/>
      <c r="STZ118" s="610"/>
      <c r="SUA118" s="606"/>
      <c r="SUB118" s="606"/>
      <c r="SUC118" s="606" t="s">
        <v>481</v>
      </c>
      <c r="SUD118" s="606"/>
      <c r="SUE118" s="606"/>
      <c r="SUF118" s="606"/>
      <c r="SUG118" s="606"/>
      <c r="SUH118" s="610"/>
      <c r="SUI118" s="606"/>
      <c r="SUJ118" s="606"/>
      <c r="SUK118" s="606" t="s">
        <v>481</v>
      </c>
      <c r="SUL118" s="606"/>
      <c r="SUM118" s="606"/>
      <c r="SUN118" s="606"/>
      <c r="SUO118" s="606"/>
      <c r="SUP118" s="610"/>
      <c r="SUQ118" s="606"/>
      <c r="SUR118" s="606"/>
      <c r="SUS118" s="606" t="s">
        <v>481</v>
      </c>
      <c r="SUT118" s="606"/>
      <c r="SUU118" s="606"/>
      <c r="SUV118" s="606"/>
      <c r="SUW118" s="606"/>
      <c r="SUX118" s="610"/>
      <c r="SUY118" s="606"/>
      <c r="SUZ118" s="606"/>
      <c r="SVA118" s="606" t="s">
        <v>481</v>
      </c>
      <c r="SVB118" s="606"/>
      <c r="SVC118" s="606"/>
      <c r="SVD118" s="606"/>
      <c r="SVE118" s="606"/>
      <c r="SVF118" s="610"/>
      <c r="SVG118" s="606"/>
      <c r="SVH118" s="606"/>
      <c r="SVI118" s="606" t="s">
        <v>481</v>
      </c>
      <c r="SVJ118" s="606"/>
      <c r="SVK118" s="606"/>
      <c r="SVL118" s="606"/>
      <c r="SVM118" s="606"/>
      <c r="SVN118" s="610"/>
      <c r="SVO118" s="606"/>
      <c r="SVP118" s="606"/>
      <c r="SVQ118" s="606" t="s">
        <v>481</v>
      </c>
      <c r="SVR118" s="606"/>
      <c r="SVS118" s="606"/>
      <c r="SVT118" s="606"/>
      <c r="SVU118" s="606"/>
      <c r="SVV118" s="610"/>
      <c r="SVW118" s="606"/>
      <c r="SVX118" s="606"/>
      <c r="SVY118" s="606" t="s">
        <v>481</v>
      </c>
      <c r="SVZ118" s="606"/>
      <c r="SWA118" s="606"/>
      <c r="SWB118" s="606"/>
      <c r="SWC118" s="606"/>
      <c r="SWD118" s="610"/>
      <c r="SWE118" s="606"/>
      <c r="SWF118" s="606"/>
      <c r="SWG118" s="606" t="s">
        <v>481</v>
      </c>
      <c r="SWH118" s="606"/>
      <c r="SWI118" s="606"/>
      <c r="SWJ118" s="606"/>
      <c r="SWK118" s="606"/>
      <c r="SWL118" s="610"/>
      <c r="SWM118" s="606"/>
      <c r="SWN118" s="606"/>
      <c r="SWO118" s="606" t="s">
        <v>481</v>
      </c>
      <c r="SWP118" s="606"/>
      <c r="SWQ118" s="606"/>
      <c r="SWR118" s="606"/>
      <c r="SWS118" s="606"/>
      <c r="SWT118" s="610"/>
      <c r="SWU118" s="606"/>
      <c r="SWV118" s="606"/>
      <c r="SWW118" s="606" t="s">
        <v>481</v>
      </c>
      <c r="SWX118" s="606"/>
      <c r="SWY118" s="606"/>
      <c r="SWZ118" s="606"/>
      <c r="SXA118" s="606"/>
      <c r="SXB118" s="610"/>
      <c r="SXC118" s="606"/>
      <c r="SXD118" s="606"/>
      <c r="SXE118" s="606" t="s">
        <v>481</v>
      </c>
      <c r="SXF118" s="606"/>
      <c r="SXG118" s="606"/>
      <c r="SXH118" s="606"/>
      <c r="SXI118" s="606"/>
      <c r="SXJ118" s="610"/>
      <c r="SXK118" s="606"/>
      <c r="SXL118" s="606"/>
      <c r="SXM118" s="606" t="s">
        <v>481</v>
      </c>
      <c r="SXN118" s="606"/>
      <c r="SXO118" s="606"/>
      <c r="SXP118" s="606"/>
      <c r="SXQ118" s="606"/>
      <c r="SXR118" s="610"/>
      <c r="SXS118" s="606"/>
      <c r="SXT118" s="606"/>
      <c r="SXU118" s="606" t="s">
        <v>481</v>
      </c>
      <c r="SXV118" s="606"/>
      <c r="SXW118" s="606"/>
      <c r="SXX118" s="606"/>
      <c r="SXY118" s="606"/>
      <c r="SXZ118" s="610"/>
      <c r="SYA118" s="606"/>
      <c r="SYB118" s="606"/>
      <c r="SYC118" s="606" t="s">
        <v>481</v>
      </c>
      <c r="SYD118" s="606"/>
      <c r="SYE118" s="606"/>
      <c r="SYF118" s="606"/>
      <c r="SYG118" s="606"/>
      <c r="SYH118" s="610"/>
      <c r="SYI118" s="606"/>
      <c r="SYJ118" s="606"/>
      <c r="SYK118" s="606" t="s">
        <v>481</v>
      </c>
      <c r="SYL118" s="606"/>
      <c r="SYM118" s="606"/>
      <c r="SYN118" s="606"/>
      <c r="SYO118" s="606"/>
      <c r="SYP118" s="610"/>
      <c r="SYQ118" s="606"/>
      <c r="SYR118" s="606"/>
      <c r="SYS118" s="606" t="s">
        <v>481</v>
      </c>
      <c r="SYT118" s="606"/>
      <c r="SYU118" s="606"/>
      <c r="SYV118" s="606"/>
      <c r="SYW118" s="606"/>
      <c r="SYX118" s="610"/>
      <c r="SYY118" s="606"/>
      <c r="SYZ118" s="606"/>
      <c r="SZA118" s="606" t="s">
        <v>481</v>
      </c>
      <c r="SZB118" s="606"/>
      <c r="SZC118" s="606"/>
      <c r="SZD118" s="606"/>
      <c r="SZE118" s="606"/>
      <c r="SZF118" s="610"/>
      <c r="SZG118" s="606"/>
      <c r="SZH118" s="606"/>
      <c r="SZI118" s="606" t="s">
        <v>481</v>
      </c>
      <c r="SZJ118" s="606"/>
      <c r="SZK118" s="606"/>
      <c r="SZL118" s="606"/>
      <c r="SZM118" s="606"/>
      <c r="SZN118" s="610"/>
      <c r="SZO118" s="606"/>
      <c r="SZP118" s="606"/>
      <c r="SZQ118" s="606" t="s">
        <v>481</v>
      </c>
      <c r="SZR118" s="606"/>
      <c r="SZS118" s="606"/>
      <c r="SZT118" s="606"/>
      <c r="SZU118" s="606"/>
      <c r="SZV118" s="610"/>
      <c r="SZW118" s="606"/>
      <c r="SZX118" s="606"/>
      <c r="SZY118" s="606" t="s">
        <v>481</v>
      </c>
      <c r="SZZ118" s="606"/>
      <c r="TAA118" s="606"/>
      <c r="TAB118" s="606"/>
      <c r="TAC118" s="606"/>
      <c r="TAD118" s="610"/>
      <c r="TAE118" s="606"/>
      <c r="TAF118" s="606"/>
      <c r="TAG118" s="606" t="s">
        <v>481</v>
      </c>
      <c r="TAH118" s="606"/>
      <c r="TAI118" s="606"/>
      <c r="TAJ118" s="606"/>
      <c r="TAK118" s="606"/>
      <c r="TAL118" s="610"/>
      <c r="TAM118" s="606"/>
      <c r="TAN118" s="606"/>
      <c r="TAO118" s="606" t="s">
        <v>481</v>
      </c>
      <c r="TAP118" s="606"/>
      <c r="TAQ118" s="606"/>
      <c r="TAR118" s="606"/>
      <c r="TAS118" s="606"/>
      <c r="TAT118" s="610"/>
      <c r="TAU118" s="606"/>
      <c r="TAV118" s="606"/>
      <c r="TAW118" s="606" t="s">
        <v>481</v>
      </c>
      <c r="TAX118" s="606"/>
      <c r="TAY118" s="606"/>
      <c r="TAZ118" s="606"/>
      <c r="TBA118" s="606"/>
      <c r="TBB118" s="610"/>
      <c r="TBC118" s="606"/>
      <c r="TBD118" s="606"/>
      <c r="TBE118" s="606" t="s">
        <v>481</v>
      </c>
      <c r="TBF118" s="606"/>
      <c r="TBG118" s="606"/>
      <c r="TBH118" s="606"/>
      <c r="TBI118" s="606"/>
      <c r="TBJ118" s="610"/>
      <c r="TBK118" s="606"/>
      <c r="TBL118" s="606"/>
      <c r="TBM118" s="606" t="s">
        <v>481</v>
      </c>
      <c r="TBN118" s="606"/>
      <c r="TBO118" s="606"/>
      <c r="TBP118" s="606"/>
      <c r="TBQ118" s="606"/>
      <c r="TBR118" s="610"/>
      <c r="TBS118" s="606"/>
      <c r="TBT118" s="606"/>
      <c r="TBU118" s="606" t="s">
        <v>481</v>
      </c>
      <c r="TBV118" s="606"/>
      <c r="TBW118" s="606"/>
      <c r="TBX118" s="606"/>
      <c r="TBY118" s="606"/>
      <c r="TBZ118" s="610"/>
      <c r="TCA118" s="606"/>
      <c r="TCB118" s="606"/>
      <c r="TCC118" s="606" t="s">
        <v>481</v>
      </c>
      <c r="TCD118" s="606"/>
      <c r="TCE118" s="606"/>
      <c r="TCF118" s="606"/>
      <c r="TCG118" s="606"/>
      <c r="TCH118" s="610"/>
      <c r="TCI118" s="606"/>
      <c r="TCJ118" s="606"/>
      <c r="TCK118" s="606" t="s">
        <v>481</v>
      </c>
      <c r="TCL118" s="606"/>
      <c r="TCM118" s="606"/>
      <c r="TCN118" s="606"/>
      <c r="TCO118" s="606"/>
      <c r="TCP118" s="610"/>
      <c r="TCQ118" s="606"/>
      <c r="TCR118" s="606"/>
      <c r="TCS118" s="606" t="s">
        <v>481</v>
      </c>
      <c r="TCT118" s="606"/>
      <c r="TCU118" s="606"/>
      <c r="TCV118" s="606"/>
      <c r="TCW118" s="606"/>
      <c r="TCX118" s="610"/>
      <c r="TCY118" s="606"/>
      <c r="TCZ118" s="606"/>
      <c r="TDA118" s="606" t="s">
        <v>481</v>
      </c>
      <c r="TDB118" s="606"/>
      <c r="TDC118" s="606"/>
      <c r="TDD118" s="606"/>
      <c r="TDE118" s="606"/>
      <c r="TDF118" s="610"/>
      <c r="TDG118" s="606"/>
      <c r="TDH118" s="606"/>
      <c r="TDI118" s="606" t="s">
        <v>481</v>
      </c>
      <c r="TDJ118" s="606"/>
      <c r="TDK118" s="606"/>
      <c r="TDL118" s="606"/>
      <c r="TDM118" s="606"/>
      <c r="TDN118" s="610"/>
      <c r="TDO118" s="606"/>
      <c r="TDP118" s="606"/>
      <c r="TDQ118" s="606" t="s">
        <v>481</v>
      </c>
      <c r="TDR118" s="606"/>
      <c r="TDS118" s="606"/>
      <c r="TDT118" s="606"/>
      <c r="TDU118" s="606"/>
      <c r="TDV118" s="610"/>
      <c r="TDW118" s="606"/>
      <c r="TDX118" s="606"/>
      <c r="TDY118" s="606" t="s">
        <v>481</v>
      </c>
      <c r="TDZ118" s="606"/>
      <c r="TEA118" s="606"/>
      <c r="TEB118" s="606"/>
      <c r="TEC118" s="606"/>
      <c r="TED118" s="610"/>
      <c r="TEE118" s="606"/>
      <c r="TEF118" s="606"/>
      <c r="TEG118" s="606" t="s">
        <v>481</v>
      </c>
      <c r="TEH118" s="606"/>
      <c r="TEI118" s="606"/>
      <c r="TEJ118" s="606"/>
      <c r="TEK118" s="606"/>
      <c r="TEL118" s="610"/>
      <c r="TEM118" s="606"/>
      <c r="TEN118" s="606"/>
      <c r="TEO118" s="606" t="s">
        <v>481</v>
      </c>
      <c r="TEP118" s="606"/>
      <c r="TEQ118" s="606"/>
      <c r="TER118" s="606"/>
      <c r="TES118" s="606"/>
      <c r="TET118" s="610"/>
      <c r="TEU118" s="606"/>
      <c r="TEV118" s="606"/>
      <c r="TEW118" s="606" t="s">
        <v>481</v>
      </c>
      <c r="TEX118" s="606"/>
      <c r="TEY118" s="606"/>
      <c r="TEZ118" s="606"/>
      <c r="TFA118" s="606"/>
      <c r="TFB118" s="610"/>
      <c r="TFC118" s="606"/>
      <c r="TFD118" s="606"/>
      <c r="TFE118" s="606" t="s">
        <v>481</v>
      </c>
      <c r="TFF118" s="606"/>
      <c r="TFG118" s="606"/>
      <c r="TFH118" s="606"/>
      <c r="TFI118" s="606"/>
      <c r="TFJ118" s="610"/>
      <c r="TFK118" s="606"/>
      <c r="TFL118" s="606"/>
      <c r="TFM118" s="606" t="s">
        <v>481</v>
      </c>
      <c r="TFN118" s="606"/>
      <c r="TFO118" s="606"/>
      <c r="TFP118" s="606"/>
      <c r="TFQ118" s="606"/>
      <c r="TFR118" s="610"/>
      <c r="TFS118" s="606"/>
      <c r="TFT118" s="606"/>
      <c r="TFU118" s="606" t="s">
        <v>481</v>
      </c>
      <c r="TFV118" s="606"/>
      <c r="TFW118" s="606"/>
      <c r="TFX118" s="606"/>
      <c r="TFY118" s="606"/>
      <c r="TFZ118" s="610"/>
      <c r="TGA118" s="606"/>
      <c r="TGB118" s="606"/>
      <c r="TGC118" s="606" t="s">
        <v>481</v>
      </c>
      <c r="TGD118" s="606"/>
      <c r="TGE118" s="606"/>
      <c r="TGF118" s="606"/>
      <c r="TGG118" s="606"/>
      <c r="TGH118" s="610"/>
      <c r="TGI118" s="606"/>
      <c r="TGJ118" s="606"/>
      <c r="TGK118" s="606" t="s">
        <v>481</v>
      </c>
      <c r="TGL118" s="606"/>
      <c r="TGM118" s="606"/>
      <c r="TGN118" s="606"/>
      <c r="TGO118" s="606"/>
      <c r="TGP118" s="610"/>
      <c r="TGQ118" s="606"/>
      <c r="TGR118" s="606"/>
      <c r="TGS118" s="606" t="s">
        <v>481</v>
      </c>
      <c r="TGT118" s="606"/>
      <c r="TGU118" s="606"/>
      <c r="TGV118" s="606"/>
      <c r="TGW118" s="606"/>
      <c r="TGX118" s="610"/>
      <c r="TGY118" s="606"/>
      <c r="TGZ118" s="606"/>
      <c r="THA118" s="606" t="s">
        <v>481</v>
      </c>
      <c r="THB118" s="606"/>
      <c r="THC118" s="606"/>
      <c r="THD118" s="606"/>
      <c r="THE118" s="606"/>
      <c r="THF118" s="610"/>
      <c r="THG118" s="606"/>
      <c r="THH118" s="606"/>
      <c r="THI118" s="606" t="s">
        <v>481</v>
      </c>
      <c r="THJ118" s="606"/>
      <c r="THK118" s="606"/>
      <c r="THL118" s="606"/>
      <c r="THM118" s="606"/>
      <c r="THN118" s="610"/>
      <c r="THO118" s="606"/>
      <c r="THP118" s="606"/>
      <c r="THQ118" s="606" t="s">
        <v>481</v>
      </c>
      <c r="THR118" s="606"/>
      <c r="THS118" s="606"/>
      <c r="THT118" s="606"/>
      <c r="THU118" s="606"/>
      <c r="THV118" s="610"/>
      <c r="THW118" s="606"/>
      <c r="THX118" s="606"/>
      <c r="THY118" s="606" t="s">
        <v>481</v>
      </c>
      <c r="THZ118" s="606"/>
      <c r="TIA118" s="606"/>
      <c r="TIB118" s="606"/>
      <c r="TIC118" s="606"/>
      <c r="TID118" s="610"/>
      <c r="TIE118" s="606"/>
      <c r="TIF118" s="606"/>
      <c r="TIG118" s="606" t="s">
        <v>481</v>
      </c>
      <c r="TIH118" s="606"/>
      <c r="TII118" s="606"/>
      <c r="TIJ118" s="606"/>
      <c r="TIK118" s="606"/>
      <c r="TIL118" s="610"/>
      <c r="TIM118" s="606"/>
      <c r="TIN118" s="606"/>
      <c r="TIO118" s="606" t="s">
        <v>481</v>
      </c>
      <c r="TIP118" s="606"/>
      <c r="TIQ118" s="606"/>
      <c r="TIR118" s="606"/>
      <c r="TIS118" s="606"/>
      <c r="TIT118" s="610"/>
      <c r="TIU118" s="606"/>
      <c r="TIV118" s="606"/>
      <c r="TIW118" s="606" t="s">
        <v>481</v>
      </c>
      <c r="TIX118" s="606"/>
      <c r="TIY118" s="606"/>
      <c r="TIZ118" s="606"/>
      <c r="TJA118" s="606"/>
      <c r="TJB118" s="610"/>
      <c r="TJC118" s="606"/>
      <c r="TJD118" s="606"/>
      <c r="TJE118" s="606" t="s">
        <v>481</v>
      </c>
      <c r="TJF118" s="606"/>
      <c r="TJG118" s="606"/>
      <c r="TJH118" s="606"/>
      <c r="TJI118" s="606"/>
      <c r="TJJ118" s="610"/>
      <c r="TJK118" s="606"/>
      <c r="TJL118" s="606"/>
      <c r="TJM118" s="606" t="s">
        <v>481</v>
      </c>
      <c r="TJN118" s="606"/>
      <c r="TJO118" s="606"/>
      <c r="TJP118" s="606"/>
      <c r="TJQ118" s="606"/>
      <c r="TJR118" s="610"/>
      <c r="TJS118" s="606"/>
      <c r="TJT118" s="606"/>
      <c r="TJU118" s="606" t="s">
        <v>481</v>
      </c>
      <c r="TJV118" s="606"/>
      <c r="TJW118" s="606"/>
      <c r="TJX118" s="606"/>
      <c r="TJY118" s="606"/>
      <c r="TJZ118" s="610"/>
      <c r="TKA118" s="606"/>
      <c r="TKB118" s="606"/>
      <c r="TKC118" s="606" t="s">
        <v>481</v>
      </c>
      <c r="TKD118" s="606"/>
      <c r="TKE118" s="606"/>
      <c r="TKF118" s="606"/>
      <c r="TKG118" s="606"/>
      <c r="TKH118" s="610"/>
      <c r="TKI118" s="606"/>
      <c r="TKJ118" s="606"/>
      <c r="TKK118" s="606" t="s">
        <v>481</v>
      </c>
      <c r="TKL118" s="606"/>
      <c r="TKM118" s="606"/>
      <c r="TKN118" s="606"/>
      <c r="TKO118" s="606"/>
      <c r="TKP118" s="610"/>
      <c r="TKQ118" s="606"/>
      <c r="TKR118" s="606"/>
      <c r="TKS118" s="606" t="s">
        <v>481</v>
      </c>
      <c r="TKT118" s="606"/>
      <c r="TKU118" s="606"/>
      <c r="TKV118" s="606"/>
      <c r="TKW118" s="606"/>
      <c r="TKX118" s="610"/>
      <c r="TKY118" s="606"/>
      <c r="TKZ118" s="606"/>
      <c r="TLA118" s="606" t="s">
        <v>481</v>
      </c>
      <c r="TLB118" s="606"/>
      <c r="TLC118" s="606"/>
      <c r="TLD118" s="606"/>
      <c r="TLE118" s="606"/>
      <c r="TLF118" s="610"/>
      <c r="TLG118" s="606"/>
      <c r="TLH118" s="606"/>
      <c r="TLI118" s="606" t="s">
        <v>481</v>
      </c>
      <c r="TLJ118" s="606"/>
      <c r="TLK118" s="606"/>
      <c r="TLL118" s="606"/>
      <c r="TLM118" s="606"/>
      <c r="TLN118" s="610"/>
      <c r="TLO118" s="606"/>
      <c r="TLP118" s="606"/>
      <c r="TLQ118" s="606" t="s">
        <v>481</v>
      </c>
      <c r="TLR118" s="606"/>
      <c r="TLS118" s="606"/>
      <c r="TLT118" s="606"/>
      <c r="TLU118" s="606"/>
      <c r="TLV118" s="610"/>
      <c r="TLW118" s="606"/>
      <c r="TLX118" s="606"/>
      <c r="TLY118" s="606" t="s">
        <v>481</v>
      </c>
      <c r="TLZ118" s="606"/>
      <c r="TMA118" s="606"/>
      <c r="TMB118" s="606"/>
      <c r="TMC118" s="606"/>
      <c r="TMD118" s="610"/>
      <c r="TME118" s="606"/>
      <c r="TMF118" s="606"/>
      <c r="TMG118" s="606" t="s">
        <v>481</v>
      </c>
      <c r="TMH118" s="606"/>
      <c r="TMI118" s="606"/>
      <c r="TMJ118" s="606"/>
      <c r="TMK118" s="606"/>
      <c r="TML118" s="610"/>
      <c r="TMM118" s="606"/>
      <c r="TMN118" s="606"/>
      <c r="TMO118" s="606" t="s">
        <v>481</v>
      </c>
      <c r="TMP118" s="606"/>
      <c r="TMQ118" s="606"/>
      <c r="TMR118" s="606"/>
      <c r="TMS118" s="606"/>
      <c r="TMT118" s="610"/>
      <c r="TMU118" s="606"/>
      <c r="TMV118" s="606"/>
      <c r="TMW118" s="606" t="s">
        <v>481</v>
      </c>
      <c r="TMX118" s="606"/>
      <c r="TMY118" s="606"/>
      <c r="TMZ118" s="606"/>
      <c r="TNA118" s="606"/>
      <c r="TNB118" s="610"/>
      <c r="TNC118" s="606"/>
      <c r="TND118" s="606"/>
      <c r="TNE118" s="606" t="s">
        <v>481</v>
      </c>
      <c r="TNF118" s="606"/>
      <c r="TNG118" s="606"/>
      <c r="TNH118" s="606"/>
      <c r="TNI118" s="606"/>
      <c r="TNJ118" s="610"/>
      <c r="TNK118" s="606"/>
      <c r="TNL118" s="606"/>
      <c r="TNM118" s="606" t="s">
        <v>481</v>
      </c>
      <c r="TNN118" s="606"/>
      <c r="TNO118" s="606"/>
      <c r="TNP118" s="606"/>
      <c r="TNQ118" s="606"/>
      <c r="TNR118" s="610"/>
      <c r="TNS118" s="606"/>
      <c r="TNT118" s="606"/>
      <c r="TNU118" s="606" t="s">
        <v>481</v>
      </c>
      <c r="TNV118" s="606"/>
      <c r="TNW118" s="606"/>
      <c r="TNX118" s="606"/>
      <c r="TNY118" s="606"/>
      <c r="TNZ118" s="610"/>
      <c r="TOA118" s="606"/>
      <c r="TOB118" s="606"/>
      <c r="TOC118" s="606" t="s">
        <v>481</v>
      </c>
      <c r="TOD118" s="606"/>
      <c r="TOE118" s="606"/>
      <c r="TOF118" s="606"/>
      <c r="TOG118" s="606"/>
      <c r="TOH118" s="610"/>
      <c r="TOI118" s="606"/>
      <c r="TOJ118" s="606"/>
      <c r="TOK118" s="606" t="s">
        <v>481</v>
      </c>
      <c r="TOL118" s="606"/>
      <c r="TOM118" s="606"/>
      <c r="TON118" s="606"/>
      <c r="TOO118" s="606"/>
      <c r="TOP118" s="610"/>
      <c r="TOQ118" s="606"/>
      <c r="TOR118" s="606"/>
      <c r="TOS118" s="606" t="s">
        <v>481</v>
      </c>
      <c r="TOT118" s="606"/>
      <c r="TOU118" s="606"/>
      <c r="TOV118" s="606"/>
      <c r="TOW118" s="606"/>
      <c r="TOX118" s="610"/>
      <c r="TOY118" s="606"/>
      <c r="TOZ118" s="606"/>
      <c r="TPA118" s="606" t="s">
        <v>481</v>
      </c>
      <c r="TPB118" s="606"/>
      <c r="TPC118" s="606"/>
      <c r="TPD118" s="606"/>
      <c r="TPE118" s="606"/>
      <c r="TPF118" s="610"/>
      <c r="TPG118" s="606"/>
      <c r="TPH118" s="606"/>
      <c r="TPI118" s="606" t="s">
        <v>481</v>
      </c>
      <c r="TPJ118" s="606"/>
      <c r="TPK118" s="606"/>
      <c r="TPL118" s="606"/>
      <c r="TPM118" s="606"/>
      <c r="TPN118" s="610"/>
      <c r="TPO118" s="606"/>
      <c r="TPP118" s="606"/>
      <c r="TPQ118" s="606" t="s">
        <v>481</v>
      </c>
      <c r="TPR118" s="606"/>
      <c r="TPS118" s="606"/>
      <c r="TPT118" s="606"/>
      <c r="TPU118" s="606"/>
      <c r="TPV118" s="610"/>
      <c r="TPW118" s="606"/>
      <c r="TPX118" s="606"/>
      <c r="TPY118" s="606" t="s">
        <v>481</v>
      </c>
      <c r="TPZ118" s="606"/>
      <c r="TQA118" s="606"/>
      <c r="TQB118" s="606"/>
      <c r="TQC118" s="606"/>
      <c r="TQD118" s="610"/>
      <c r="TQE118" s="606"/>
      <c r="TQF118" s="606"/>
      <c r="TQG118" s="606" t="s">
        <v>481</v>
      </c>
      <c r="TQH118" s="606"/>
      <c r="TQI118" s="606"/>
      <c r="TQJ118" s="606"/>
      <c r="TQK118" s="606"/>
      <c r="TQL118" s="610"/>
      <c r="TQM118" s="606"/>
      <c r="TQN118" s="606"/>
      <c r="TQO118" s="606" t="s">
        <v>481</v>
      </c>
      <c r="TQP118" s="606"/>
      <c r="TQQ118" s="606"/>
      <c r="TQR118" s="606"/>
      <c r="TQS118" s="606"/>
      <c r="TQT118" s="610"/>
      <c r="TQU118" s="606"/>
      <c r="TQV118" s="606"/>
      <c r="TQW118" s="606" t="s">
        <v>481</v>
      </c>
      <c r="TQX118" s="606"/>
      <c r="TQY118" s="606"/>
      <c r="TQZ118" s="606"/>
      <c r="TRA118" s="606"/>
      <c r="TRB118" s="610"/>
      <c r="TRC118" s="606"/>
      <c r="TRD118" s="606"/>
      <c r="TRE118" s="606" t="s">
        <v>481</v>
      </c>
      <c r="TRF118" s="606"/>
      <c r="TRG118" s="606"/>
      <c r="TRH118" s="606"/>
      <c r="TRI118" s="606"/>
      <c r="TRJ118" s="610"/>
      <c r="TRK118" s="606"/>
      <c r="TRL118" s="606"/>
      <c r="TRM118" s="606" t="s">
        <v>481</v>
      </c>
      <c r="TRN118" s="606"/>
      <c r="TRO118" s="606"/>
      <c r="TRP118" s="606"/>
      <c r="TRQ118" s="606"/>
      <c r="TRR118" s="610"/>
      <c r="TRS118" s="606"/>
      <c r="TRT118" s="606"/>
      <c r="TRU118" s="606" t="s">
        <v>481</v>
      </c>
      <c r="TRV118" s="606"/>
      <c r="TRW118" s="606"/>
      <c r="TRX118" s="606"/>
      <c r="TRY118" s="606"/>
      <c r="TRZ118" s="610"/>
      <c r="TSA118" s="606"/>
      <c r="TSB118" s="606"/>
      <c r="TSC118" s="606" t="s">
        <v>481</v>
      </c>
      <c r="TSD118" s="606"/>
      <c r="TSE118" s="606"/>
      <c r="TSF118" s="606"/>
      <c r="TSG118" s="606"/>
      <c r="TSH118" s="610"/>
      <c r="TSI118" s="606"/>
      <c r="TSJ118" s="606"/>
      <c r="TSK118" s="606" t="s">
        <v>481</v>
      </c>
      <c r="TSL118" s="606"/>
      <c r="TSM118" s="606"/>
      <c r="TSN118" s="606"/>
      <c r="TSO118" s="606"/>
      <c r="TSP118" s="610"/>
      <c r="TSQ118" s="606"/>
      <c r="TSR118" s="606"/>
      <c r="TSS118" s="606" t="s">
        <v>481</v>
      </c>
      <c r="TST118" s="606"/>
      <c r="TSU118" s="606"/>
      <c r="TSV118" s="606"/>
      <c r="TSW118" s="606"/>
      <c r="TSX118" s="610"/>
      <c r="TSY118" s="606"/>
      <c r="TSZ118" s="606"/>
      <c r="TTA118" s="606" t="s">
        <v>481</v>
      </c>
      <c r="TTB118" s="606"/>
      <c r="TTC118" s="606"/>
      <c r="TTD118" s="606"/>
      <c r="TTE118" s="606"/>
      <c r="TTF118" s="610"/>
      <c r="TTG118" s="606"/>
      <c r="TTH118" s="606"/>
      <c r="TTI118" s="606" t="s">
        <v>481</v>
      </c>
      <c r="TTJ118" s="606"/>
      <c r="TTK118" s="606"/>
      <c r="TTL118" s="606"/>
      <c r="TTM118" s="606"/>
      <c r="TTN118" s="610"/>
      <c r="TTO118" s="606"/>
      <c r="TTP118" s="606"/>
      <c r="TTQ118" s="606" t="s">
        <v>481</v>
      </c>
      <c r="TTR118" s="606"/>
      <c r="TTS118" s="606"/>
      <c r="TTT118" s="606"/>
      <c r="TTU118" s="606"/>
      <c r="TTV118" s="610"/>
      <c r="TTW118" s="606"/>
      <c r="TTX118" s="606"/>
      <c r="TTY118" s="606" t="s">
        <v>481</v>
      </c>
      <c r="TTZ118" s="606"/>
      <c r="TUA118" s="606"/>
      <c r="TUB118" s="606"/>
      <c r="TUC118" s="606"/>
      <c r="TUD118" s="610"/>
      <c r="TUE118" s="606"/>
      <c r="TUF118" s="606"/>
      <c r="TUG118" s="606" t="s">
        <v>481</v>
      </c>
      <c r="TUH118" s="606"/>
      <c r="TUI118" s="606"/>
      <c r="TUJ118" s="606"/>
      <c r="TUK118" s="606"/>
      <c r="TUL118" s="610"/>
      <c r="TUM118" s="606"/>
      <c r="TUN118" s="606"/>
      <c r="TUO118" s="606" t="s">
        <v>481</v>
      </c>
      <c r="TUP118" s="606"/>
      <c r="TUQ118" s="606"/>
      <c r="TUR118" s="606"/>
      <c r="TUS118" s="606"/>
      <c r="TUT118" s="610"/>
      <c r="TUU118" s="606"/>
      <c r="TUV118" s="606"/>
      <c r="TUW118" s="606" t="s">
        <v>481</v>
      </c>
      <c r="TUX118" s="606"/>
      <c r="TUY118" s="606"/>
      <c r="TUZ118" s="606"/>
      <c r="TVA118" s="606"/>
      <c r="TVB118" s="610"/>
      <c r="TVC118" s="606"/>
      <c r="TVD118" s="606"/>
      <c r="TVE118" s="606" t="s">
        <v>481</v>
      </c>
      <c r="TVF118" s="606"/>
      <c r="TVG118" s="606"/>
      <c r="TVH118" s="606"/>
      <c r="TVI118" s="606"/>
      <c r="TVJ118" s="610"/>
      <c r="TVK118" s="606"/>
      <c r="TVL118" s="606"/>
      <c r="TVM118" s="606" t="s">
        <v>481</v>
      </c>
      <c r="TVN118" s="606"/>
      <c r="TVO118" s="606"/>
      <c r="TVP118" s="606"/>
      <c r="TVQ118" s="606"/>
      <c r="TVR118" s="610"/>
      <c r="TVS118" s="606"/>
      <c r="TVT118" s="606"/>
      <c r="TVU118" s="606" t="s">
        <v>481</v>
      </c>
      <c r="TVV118" s="606"/>
      <c r="TVW118" s="606"/>
      <c r="TVX118" s="606"/>
      <c r="TVY118" s="606"/>
      <c r="TVZ118" s="610"/>
      <c r="TWA118" s="606"/>
      <c r="TWB118" s="606"/>
      <c r="TWC118" s="606" t="s">
        <v>481</v>
      </c>
      <c r="TWD118" s="606"/>
      <c r="TWE118" s="606"/>
      <c r="TWF118" s="606"/>
      <c r="TWG118" s="606"/>
      <c r="TWH118" s="610"/>
      <c r="TWI118" s="606"/>
      <c r="TWJ118" s="606"/>
      <c r="TWK118" s="606" t="s">
        <v>481</v>
      </c>
      <c r="TWL118" s="606"/>
      <c r="TWM118" s="606"/>
      <c r="TWN118" s="606"/>
      <c r="TWO118" s="606"/>
      <c r="TWP118" s="610"/>
      <c r="TWQ118" s="606"/>
      <c r="TWR118" s="606"/>
      <c r="TWS118" s="606" t="s">
        <v>481</v>
      </c>
      <c r="TWT118" s="606"/>
      <c r="TWU118" s="606"/>
      <c r="TWV118" s="606"/>
      <c r="TWW118" s="606"/>
      <c r="TWX118" s="610"/>
      <c r="TWY118" s="606"/>
      <c r="TWZ118" s="606"/>
      <c r="TXA118" s="606" t="s">
        <v>481</v>
      </c>
      <c r="TXB118" s="606"/>
      <c r="TXC118" s="606"/>
      <c r="TXD118" s="606"/>
      <c r="TXE118" s="606"/>
      <c r="TXF118" s="610"/>
      <c r="TXG118" s="606"/>
      <c r="TXH118" s="606"/>
      <c r="TXI118" s="606" t="s">
        <v>481</v>
      </c>
      <c r="TXJ118" s="606"/>
      <c r="TXK118" s="606"/>
      <c r="TXL118" s="606"/>
      <c r="TXM118" s="606"/>
      <c r="TXN118" s="610"/>
      <c r="TXO118" s="606"/>
      <c r="TXP118" s="606"/>
      <c r="TXQ118" s="606" t="s">
        <v>481</v>
      </c>
      <c r="TXR118" s="606"/>
      <c r="TXS118" s="606"/>
      <c r="TXT118" s="606"/>
      <c r="TXU118" s="606"/>
      <c r="TXV118" s="610"/>
      <c r="TXW118" s="606"/>
      <c r="TXX118" s="606"/>
      <c r="TXY118" s="606" t="s">
        <v>481</v>
      </c>
      <c r="TXZ118" s="606"/>
      <c r="TYA118" s="606"/>
      <c r="TYB118" s="606"/>
      <c r="TYC118" s="606"/>
      <c r="TYD118" s="610"/>
      <c r="TYE118" s="606"/>
      <c r="TYF118" s="606"/>
      <c r="TYG118" s="606" t="s">
        <v>481</v>
      </c>
      <c r="TYH118" s="606"/>
      <c r="TYI118" s="606"/>
      <c r="TYJ118" s="606"/>
      <c r="TYK118" s="606"/>
      <c r="TYL118" s="610"/>
      <c r="TYM118" s="606"/>
      <c r="TYN118" s="606"/>
      <c r="TYO118" s="606" t="s">
        <v>481</v>
      </c>
      <c r="TYP118" s="606"/>
      <c r="TYQ118" s="606"/>
      <c r="TYR118" s="606"/>
      <c r="TYS118" s="606"/>
      <c r="TYT118" s="610"/>
      <c r="TYU118" s="606"/>
      <c r="TYV118" s="606"/>
      <c r="TYW118" s="606" t="s">
        <v>481</v>
      </c>
      <c r="TYX118" s="606"/>
      <c r="TYY118" s="606"/>
      <c r="TYZ118" s="606"/>
      <c r="TZA118" s="606"/>
      <c r="TZB118" s="610"/>
      <c r="TZC118" s="606"/>
      <c r="TZD118" s="606"/>
      <c r="TZE118" s="606" t="s">
        <v>481</v>
      </c>
      <c r="TZF118" s="606"/>
      <c r="TZG118" s="606"/>
      <c r="TZH118" s="606"/>
      <c r="TZI118" s="606"/>
      <c r="TZJ118" s="610"/>
      <c r="TZK118" s="606"/>
      <c r="TZL118" s="606"/>
      <c r="TZM118" s="606" t="s">
        <v>481</v>
      </c>
      <c r="TZN118" s="606"/>
      <c r="TZO118" s="606"/>
      <c r="TZP118" s="606"/>
      <c r="TZQ118" s="606"/>
      <c r="TZR118" s="610"/>
      <c r="TZS118" s="606"/>
      <c r="TZT118" s="606"/>
      <c r="TZU118" s="606" t="s">
        <v>481</v>
      </c>
      <c r="TZV118" s="606"/>
      <c r="TZW118" s="606"/>
      <c r="TZX118" s="606"/>
      <c r="TZY118" s="606"/>
      <c r="TZZ118" s="610"/>
      <c r="UAA118" s="606"/>
      <c r="UAB118" s="606"/>
      <c r="UAC118" s="606" t="s">
        <v>481</v>
      </c>
      <c r="UAD118" s="606"/>
      <c r="UAE118" s="606"/>
      <c r="UAF118" s="606"/>
      <c r="UAG118" s="606"/>
      <c r="UAH118" s="610"/>
      <c r="UAI118" s="606"/>
      <c r="UAJ118" s="606"/>
      <c r="UAK118" s="606" t="s">
        <v>481</v>
      </c>
      <c r="UAL118" s="606"/>
      <c r="UAM118" s="606"/>
      <c r="UAN118" s="606"/>
      <c r="UAO118" s="606"/>
      <c r="UAP118" s="610"/>
      <c r="UAQ118" s="606"/>
      <c r="UAR118" s="606"/>
      <c r="UAS118" s="606" t="s">
        <v>481</v>
      </c>
      <c r="UAT118" s="606"/>
      <c r="UAU118" s="606"/>
      <c r="UAV118" s="606"/>
      <c r="UAW118" s="606"/>
      <c r="UAX118" s="610"/>
      <c r="UAY118" s="606"/>
      <c r="UAZ118" s="606"/>
      <c r="UBA118" s="606" t="s">
        <v>481</v>
      </c>
      <c r="UBB118" s="606"/>
      <c r="UBC118" s="606"/>
      <c r="UBD118" s="606"/>
      <c r="UBE118" s="606"/>
      <c r="UBF118" s="610"/>
      <c r="UBG118" s="606"/>
      <c r="UBH118" s="606"/>
      <c r="UBI118" s="606" t="s">
        <v>481</v>
      </c>
      <c r="UBJ118" s="606"/>
      <c r="UBK118" s="606"/>
      <c r="UBL118" s="606"/>
      <c r="UBM118" s="606"/>
      <c r="UBN118" s="610"/>
      <c r="UBO118" s="606"/>
      <c r="UBP118" s="606"/>
      <c r="UBQ118" s="606" t="s">
        <v>481</v>
      </c>
      <c r="UBR118" s="606"/>
      <c r="UBS118" s="606"/>
      <c r="UBT118" s="606"/>
      <c r="UBU118" s="606"/>
      <c r="UBV118" s="610"/>
      <c r="UBW118" s="606"/>
      <c r="UBX118" s="606"/>
      <c r="UBY118" s="606" t="s">
        <v>481</v>
      </c>
      <c r="UBZ118" s="606"/>
      <c r="UCA118" s="606"/>
      <c r="UCB118" s="606"/>
      <c r="UCC118" s="606"/>
      <c r="UCD118" s="610"/>
      <c r="UCE118" s="606"/>
      <c r="UCF118" s="606"/>
      <c r="UCG118" s="606" t="s">
        <v>481</v>
      </c>
      <c r="UCH118" s="606"/>
      <c r="UCI118" s="606"/>
      <c r="UCJ118" s="606"/>
      <c r="UCK118" s="606"/>
      <c r="UCL118" s="610"/>
      <c r="UCM118" s="606"/>
      <c r="UCN118" s="606"/>
      <c r="UCO118" s="606" t="s">
        <v>481</v>
      </c>
      <c r="UCP118" s="606"/>
      <c r="UCQ118" s="606"/>
      <c r="UCR118" s="606"/>
      <c r="UCS118" s="606"/>
      <c r="UCT118" s="610"/>
      <c r="UCU118" s="606"/>
      <c r="UCV118" s="606"/>
      <c r="UCW118" s="606" t="s">
        <v>481</v>
      </c>
      <c r="UCX118" s="606"/>
      <c r="UCY118" s="606"/>
      <c r="UCZ118" s="606"/>
      <c r="UDA118" s="606"/>
      <c r="UDB118" s="610"/>
      <c r="UDC118" s="606"/>
      <c r="UDD118" s="606"/>
      <c r="UDE118" s="606" t="s">
        <v>481</v>
      </c>
      <c r="UDF118" s="606"/>
      <c r="UDG118" s="606"/>
      <c r="UDH118" s="606"/>
      <c r="UDI118" s="606"/>
      <c r="UDJ118" s="610"/>
      <c r="UDK118" s="606"/>
      <c r="UDL118" s="606"/>
      <c r="UDM118" s="606" t="s">
        <v>481</v>
      </c>
      <c r="UDN118" s="606"/>
      <c r="UDO118" s="606"/>
      <c r="UDP118" s="606"/>
      <c r="UDQ118" s="606"/>
      <c r="UDR118" s="610"/>
      <c r="UDS118" s="606"/>
      <c r="UDT118" s="606"/>
      <c r="UDU118" s="606" t="s">
        <v>481</v>
      </c>
      <c r="UDV118" s="606"/>
      <c r="UDW118" s="606"/>
      <c r="UDX118" s="606"/>
      <c r="UDY118" s="606"/>
      <c r="UDZ118" s="610"/>
      <c r="UEA118" s="606"/>
      <c r="UEB118" s="606"/>
      <c r="UEC118" s="606" t="s">
        <v>481</v>
      </c>
      <c r="UED118" s="606"/>
      <c r="UEE118" s="606"/>
      <c r="UEF118" s="606"/>
      <c r="UEG118" s="606"/>
      <c r="UEH118" s="610"/>
      <c r="UEI118" s="606"/>
      <c r="UEJ118" s="606"/>
      <c r="UEK118" s="606" t="s">
        <v>481</v>
      </c>
      <c r="UEL118" s="606"/>
      <c r="UEM118" s="606"/>
      <c r="UEN118" s="606"/>
      <c r="UEO118" s="606"/>
      <c r="UEP118" s="610"/>
      <c r="UEQ118" s="606"/>
      <c r="UER118" s="606"/>
      <c r="UES118" s="606" t="s">
        <v>481</v>
      </c>
      <c r="UET118" s="606"/>
      <c r="UEU118" s="606"/>
      <c r="UEV118" s="606"/>
      <c r="UEW118" s="606"/>
      <c r="UEX118" s="610"/>
      <c r="UEY118" s="606"/>
      <c r="UEZ118" s="606"/>
      <c r="UFA118" s="606" t="s">
        <v>481</v>
      </c>
      <c r="UFB118" s="606"/>
      <c r="UFC118" s="606"/>
      <c r="UFD118" s="606"/>
      <c r="UFE118" s="606"/>
      <c r="UFF118" s="610"/>
      <c r="UFG118" s="606"/>
      <c r="UFH118" s="606"/>
      <c r="UFI118" s="606" t="s">
        <v>481</v>
      </c>
      <c r="UFJ118" s="606"/>
      <c r="UFK118" s="606"/>
      <c r="UFL118" s="606"/>
      <c r="UFM118" s="606"/>
      <c r="UFN118" s="610"/>
      <c r="UFO118" s="606"/>
      <c r="UFP118" s="606"/>
      <c r="UFQ118" s="606" t="s">
        <v>481</v>
      </c>
      <c r="UFR118" s="606"/>
      <c r="UFS118" s="606"/>
      <c r="UFT118" s="606"/>
      <c r="UFU118" s="606"/>
      <c r="UFV118" s="610"/>
      <c r="UFW118" s="606"/>
      <c r="UFX118" s="606"/>
      <c r="UFY118" s="606" t="s">
        <v>481</v>
      </c>
      <c r="UFZ118" s="606"/>
      <c r="UGA118" s="606"/>
      <c r="UGB118" s="606"/>
      <c r="UGC118" s="606"/>
      <c r="UGD118" s="610"/>
      <c r="UGE118" s="606"/>
      <c r="UGF118" s="606"/>
      <c r="UGG118" s="606" t="s">
        <v>481</v>
      </c>
      <c r="UGH118" s="606"/>
      <c r="UGI118" s="606"/>
      <c r="UGJ118" s="606"/>
      <c r="UGK118" s="606"/>
      <c r="UGL118" s="610"/>
      <c r="UGM118" s="606"/>
      <c r="UGN118" s="606"/>
      <c r="UGO118" s="606" t="s">
        <v>481</v>
      </c>
      <c r="UGP118" s="606"/>
      <c r="UGQ118" s="606"/>
      <c r="UGR118" s="606"/>
      <c r="UGS118" s="606"/>
      <c r="UGT118" s="610"/>
      <c r="UGU118" s="606"/>
      <c r="UGV118" s="606"/>
      <c r="UGW118" s="606" t="s">
        <v>481</v>
      </c>
      <c r="UGX118" s="606"/>
      <c r="UGY118" s="606"/>
      <c r="UGZ118" s="606"/>
      <c r="UHA118" s="606"/>
      <c r="UHB118" s="610"/>
      <c r="UHC118" s="606"/>
      <c r="UHD118" s="606"/>
      <c r="UHE118" s="606" t="s">
        <v>481</v>
      </c>
      <c r="UHF118" s="606"/>
      <c r="UHG118" s="606"/>
      <c r="UHH118" s="606"/>
      <c r="UHI118" s="606"/>
      <c r="UHJ118" s="610"/>
      <c r="UHK118" s="606"/>
      <c r="UHL118" s="606"/>
      <c r="UHM118" s="606" t="s">
        <v>481</v>
      </c>
      <c r="UHN118" s="606"/>
      <c r="UHO118" s="606"/>
      <c r="UHP118" s="606"/>
      <c r="UHQ118" s="606"/>
      <c r="UHR118" s="610"/>
      <c r="UHS118" s="606"/>
      <c r="UHT118" s="606"/>
      <c r="UHU118" s="606" t="s">
        <v>481</v>
      </c>
      <c r="UHV118" s="606"/>
      <c r="UHW118" s="606"/>
      <c r="UHX118" s="606"/>
      <c r="UHY118" s="606"/>
      <c r="UHZ118" s="610"/>
      <c r="UIA118" s="606"/>
      <c r="UIB118" s="606"/>
      <c r="UIC118" s="606" t="s">
        <v>481</v>
      </c>
      <c r="UID118" s="606"/>
      <c r="UIE118" s="606"/>
      <c r="UIF118" s="606"/>
      <c r="UIG118" s="606"/>
      <c r="UIH118" s="610"/>
      <c r="UII118" s="606"/>
      <c r="UIJ118" s="606"/>
      <c r="UIK118" s="606" t="s">
        <v>481</v>
      </c>
      <c r="UIL118" s="606"/>
      <c r="UIM118" s="606"/>
      <c r="UIN118" s="606"/>
      <c r="UIO118" s="606"/>
      <c r="UIP118" s="610"/>
      <c r="UIQ118" s="606"/>
      <c r="UIR118" s="606"/>
      <c r="UIS118" s="606" t="s">
        <v>481</v>
      </c>
      <c r="UIT118" s="606"/>
      <c r="UIU118" s="606"/>
      <c r="UIV118" s="606"/>
      <c r="UIW118" s="606"/>
      <c r="UIX118" s="610"/>
      <c r="UIY118" s="606"/>
      <c r="UIZ118" s="606"/>
      <c r="UJA118" s="606" t="s">
        <v>481</v>
      </c>
      <c r="UJB118" s="606"/>
      <c r="UJC118" s="606"/>
      <c r="UJD118" s="606"/>
      <c r="UJE118" s="606"/>
      <c r="UJF118" s="610"/>
      <c r="UJG118" s="606"/>
      <c r="UJH118" s="606"/>
      <c r="UJI118" s="606" t="s">
        <v>481</v>
      </c>
      <c r="UJJ118" s="606"/>
      <c r="UJK118" s="606"/>
      <c r="UJL118" s="606"/>
      <c r="UJM118" s="606"/>
      <c r="UJN118" s="610"/>
      <c r="UJO118" s="606"/>
      <c r="UJP118" s="606"/>
      <c r="UJQ118" s="606" t="s">
        <v>481</v>
      </c>
      <c r="UJR118" s="606"/>
      <c r="UJS118" s="606"/>
      <c r="UJT118" s="606"/>
      <c r="UJU118" s="606"/>
      <c r="UJV118" s="610"/>
      <c r="UJW118" s="606"/>
      <c r="UJX118" s="606"/>
      <c r="UJY118" s="606" t="s">
        <v>481</v>
      </c>
      <c r="UJZ118" s="606"/>
      <c r="UKA118" s="606"/>
      <c r="UKB118" s="606"/>
      <c r="UKC118" s="606"/>
      <c r="UKD118" s="610"/>
      <c r="UKE118" s="606"/>
      <c r="UKF118" s="606"/>
      <c r="UKG118" s="606" t="s">
        <v>481</v>
      </c>
      <c r="UKH118" s="606"/>
      <c r="UKI118" s="606"/>
      <c r="UKJ118" s="606"/>
      <c r="UKK118" s="606"/>
      <c r="UKL118" s="610"/>
      <c r="UKM118" s="606"/>
      <c r="UKN118" s="606"/>
      <c r="UKO118" s="606" t="s">
        <v>481</v>
      </c>
      <c r="UKP118" s="606"/>
      <c r="UKQ118" s="606"/>
      <c r="UKR118" s="606"/>
      <c r="UKS118" s="606"/>
      <c r="UKT118" s="610"/>
      <c r="UKU118" s="606"/>
      <c r="UKV118" s="606"/>
      <c r="UKW118" s="606" t="s">
        <v>481</v>
      </c>
      <c r="UKX118" s="606"/>
      <c r="UKY118" s="606"/>
      <c r="UKZ118" s="606"/>
      <c r="ULA118" s="606"/>
      <c r="ULB118" s="610"/>
      <c r="ULC118" s="606"/>
      <c r="ULD118" s="606"/>
      <c r="ULE118" s="606" t="s">
        <v>481</v>
      </c>
      <c r="ULF118" s="606"/>
      <c r="ULG118" s="606"/>
      <c r="ULH118" s="606"/>
      <c r="ULI118" s="606"/>
      <c r="ULJ118" s="610"/>
      <c r="ULK118" s="606"/>
      <c r="ULL118" s="606"/>
      <c r="ULM118" s="606" t="s">
        <v>481</v>
      </c>
      <c r="ULN118" s="606"/>
      <c r="ULO118" s="606"/>
      <c r="ULP118" s="606"/>
      <c r="ULQ118" s="606"/>
      <c r="ULR118" s="610"/>
      <c r="ULS118" s="606"/>
      <c r="ULT118" s="606"/>
      <c r="ULU118" s="606" t="s">
        <v>481</v>
      </c>
      <c r="ULV118" s="606"/>
      <c r="ULW118" s="606"/>
      <c r="ULX118" s="606"/>
      <c r="ULY118" s="606"/>
      <c r="ULZ118" s="610"/>
      <c r="UMA118" s="606"/>
      <c r="UMB118" s="606"/>
      <c r="UMC118" s="606" t="s">
        <v>481</v>
      </c>
      <c r="UMD118" s="606"/>
      <c r="UME118" s="606"/>
      <c r="UMF118" s="606"/>
      <c r="UMG118" s="606"/>
      <c r="UMH118" s="610"/>
      <c r="UMI118" s="606"/>
      <c r="UMJ118" s="606"/>
      <c r="UMK118" s="606" t="s">
        <v>481</v>
      </c>
      <c r="UML118" s="606"/>
      <c r="UMM118" s="606"/>
      <c r="UMN118" s="606"/>
      <c r="UMO118" s="606"/>
      <c r="UMP118" s="610"/>
      <c r="UMQ118" s="606"/>
      <c r="UMR118" s="606"/>
      <c r="UMS118" s="606" t="s">
        <v>481</v>
      </c>
      <c r="UMT118" s="606"/>
      <c r="UMU118" s="606"/>
      <c r="UMV118" s="606"/>
      <c r="UMW118" s="606"/>
      <c r="UMX118" s="610"/>
      <c r="UMY118" s="606"/>
      <c r="UMZ118" s="606"/>
      <c r="UNA118" s="606" t="s">
        <v>481</v>
      </c>
      <c r="UNB118" s="606"/>
      <c r="UNC118" s="606"/>
      <c r="UND118" s="606"/>
      <c r="UNE118" s="606"/>
      <c r="UNF118" s="610"/>
      <c r="UNG118" s="606"/>
      <c r="UNH118" s="606"/>
      <c r="UNI118" s="606" t="s">
        <v>481</v>
      </c>
      <c r="UNJ118" s="606"/>
      <c r="UNK118" s="606"/>
      <c r="UNL118" s="606"/>
      <c r="UNM118" s="606"/>
      <c r="UNN118" s="610"/>
      <c r="UNO118" s="606"/>
      <c r="UNP118" s="606"/>
      <c r="UNQ118" s="606" t="s">
        <v>481</v>
      </c>
      <c r="UNR118" s="606"/>
      <c r="UNS118" s="606"/>
      <c r="UNT118" s="606"/>
      <c r="UNU118" s="606"/>
      <c r="UNV118" s="610"/>
      <c r="UNW118" s="606"/>
      <c r="UNX118" s="606"/>
      <c r="UNY118" s="606" t="s">
        <v>481</v>
      </c>
      <c r="UNZ118" s="606"/>
      <c r="UOA118" s="606"/>
      <c r="UOB118" s="606"/>
      <c r="UOC118" s="606"/>
      <c r="UOD118" s="610"/>
      <c r="UOE118" s="606"/>
      <c r="UOF118" s="606"/>
      <c r="UOG118" s="606" t="s">
        <v>481</v>
      </c>
      <c r="UOH118" s="606"/>
      <c r="UOI118" s="606"/>
      <c r="UOJ118" s="606"/>
      <c r="UOK118" s="606"/>
      <c r="UOL118" s="610"/>
      <c r="UOM118" s="606"/>
      <c r="UON118" s="606"/>
      <c r="UOO118" s="606" t="s">
        <v>481</v>
      </c>
      <c r="UOP118" s="606"/>
      <c r="UOQ118" s="606"/>
      <c r="UOR118" s="606"/>
      <c r="UOS118" s="606"/>
      <c r="UOT118" s="610"/>
      <c r="UOU118" s="606"/>
      <c r="UOV118" s="606"/>
      <c r="UOW118" s="606" t="s">
        <v>481</v>
      </c>
      <c r="UOX118" s="606"/>
      <c r="UOY118" s="606"/>
      <c r="UOZ118" s="606"/>
      <c r="UPA118" s="606"/>
      <c r="UPB118" s="610"/>
      <c r="UPC118" s="606"/>
      <c r="UPD118" s="606"/>
      <c r="UPE118" s="606" t="s">
        <v>481</v>
      </c>
      <c r="UPF118" s="606"/>
      <c r="UPG118" s="606"/>
      <c r="UPH118" s="606"/>
      <c r="UPI118" s="606"/>
      <c r="UPJ118" s="610"/>
      <c r="UPK118" s="606"/>
      <c r="UPL118" s="606"/>
      <c r="UPM118" s="606" t="s">
        <v>481</v>
      </c>
      <c r="UPN118" s="606"/>
      <c r="UPO118" s="606"/>
      <c r="UPP118" s="606"/>
      <c r="UPQ118" s="606"/>
      <c r="UPR118" s="610"/>
      <c r="UPS118" s="606"/>
      <c r="UPT118" s="606"/>
      <c r="UPU118" s="606" t="s">
        <v>481</v>
      </c>
      <c r="UPV118" s="606"/>
      <c r="UPW118" s="606"/>
      <c r="UPX118" s="606"/>
      <c r="UPY118" s="606"/>
      <c r="UPZ118" s="610"/>
      <c r="UQA118" s="606"/>
      <c r="UQB118" s="606"/>
      <c r="UQC118" s="606" t="s">
        <v>481</v>
      </c>
      <c r="UQD118" s="606"/>
      <c r="UQE118" s="606"/>
      <c r="UQF118" s="606"/>
      <c r="UQG118" s="606"/>
      <c r="UQH118" s="610"/>
      <c r="UQI118" s="606"/>
      <c r="UQJ118" s="606"/>
      <c r="UQK118" s="606" t="s">
        <v>481</v>
      </c>
      <c r="UQL118" s="606"/>
      <c r="UQM118" s="606"/>
      <c r="UQN118" s="606"/>
      <c r="UQO118" s="606"/>
      <c r="UQP118" s="610"/>
      <c r="UQQ118" s="606"/>
      <c r="UQR118" s="606"/>
      <c r="UQS118" s="606" t="s">
        <v>481</v>
      </c>
      <c r="UQT118" s="606"/>
      <c r="UQU118" s="606"/>
      <c r="UQV118" s="606"/>
      <c r="UQW118" s="606"/>
      <c r="UQX118" s="610"/>
      <c r="UQY118" s="606"/>
      <c r="UQZ118" s="606"/>
      <c r="URA118" s="606" t="s">
        <v>481</v>
      </c>
      <c r="URB118" s="606"/>
      <c r="URC118" s="606"/>
      <c r="URD118" s="606"/>
      <c r="URE118" s="606"/>
      <c r="URF118" s="610"/>
      <c r="URG118" s="606"/>
      <c r="URH118" s="606"/>
      <c r="URI118" s="606" t="s">
        <v>481</v>
      </c>
      <c r="URJ118" s="606"/>
      <c r="URK118" s="606"/>
      <c r="URL118" s="606"/>
      <c r="URM118" s="606"/>
      <c r="URN118" s="610"/>
      <c r="URO118" s="606"/>
      <c r="URP118" s="606"/>
      <c r="URQ118" s="606" t="s">
        <v>481</v>
      </c>
      <c r="URR118" s="606"/>
      <c r="URS118" s="606"/>
      <c r="URT118" s="606"/>
      <c r="URU118" s="606"/>
      <c r="URV118" s="610"/>
      <c r="URW118" s="606"/>
      <c r="URX118" s="606"/>
      <c r="URY118" s="606" t="s">
        <v>481</v>
      </c>
      <c r="URZ118" s="606"/>
      <c r="USA118" s="606"/>
      <c r="USB118" s="606"/>
      <c r="USC118" s="606"/>
      <c r="USD118" s="610"/>
      <c r="USE118" s="606"/>
      <c r="USF118" s="606"/>
      <c r="USG118" s="606" t="s">
        <v>481</v>
      </c>
      <c r="USH118" s="606"/>
      <c r="USI118" s="606"/>
      <c r="USJ118" s="606"/>
      <c r="USK118" s="606"/>
      <c r="USL118" s="610"/>
      <c r="USM118" s="606"/>
      <c r="USN118" s="606"/>
      <c r="USO118" s="606" t="s">
        <v>481</v>
      </c>
      <c r="USP118" s="606"/>
      <c r="USQ118" s="606"/>
      <c r="USR118" s="606"/>
      <c r="USS118" s="606"/>
      <c r="UST118" s="610"/>
      <c r="USU118" s="606"/>
      <c r="USV118" s="606"/>
      <c r="USW118" s="606" t="s">
        <v>481</v>
      </c>
      <c r="USX118" s="606"/>
      <c r="USY118" s="606"/>
      <c r="USZ118" s="606"/>
      <c r="UTA118" s="606"/>
      <c r="UTB118" s="610"/>
      <c r="UTC118" s="606"/>
      <c r="UTD118" s="606"/>
      <c r="UTE118" s="606" t="s">
        <v>481</v>
      </c>
      <c r="UTF118" s="606"/>
      <c r="UTG118" s="606"/>
      <c r="UTH118" s="606"/>
      <c r="UTI118" s="606"/>
      <c r="UTJ118" s="610"/>
      <c r="UTK118" s="606"/>
      <c r="UTL118" s="606"/>
      <c r="UTM118" s="606" t="s">
        <v>481</v>
      </c>
      <c r="UTN118" s="606"/>
      <c r="UTO118" s="606"/>
      <c r="UTP118" s="606"/>
      <c r="UTQ118" s="606"/>
      <c r="UTR118" s="610"/>
      <c r="UTS118" s="606"/>
      <c r="UTT118" s="606"/>
      <c r="UTU118" s="606" t="s">
        <v>481</v>
      </c>
      <c r="UTV118" s="606"/>
      <c r="UTW118" s="606"/>
      <c r="UTX118" s="606"/>
      <c r="UTY118" s="606"/>
      <c r="UTZ118" s="610"/>
      <c r="UUA118" s="606"/>
      <c r="UUB118" s="606"/>
      <c r="UUC118" s="606" t="s">
        <v>481</v>
      </c>
      <c r="UUD118" s="606"/>
      <c r="UUE118" s="606"/>
      <c r="UUF118" s="606"/>
      <c r="UUG118" s="606"/>
      <c r="UUH118" s="610"/>
      <c r="UUI118" s="606"/>
      <c r="UUJ118" s="606"/>
      <c r="UUK118" s="606" t="s">
        <v>481</v>
      </c>
      <c r="UUL118" s="606"/>
      <c r="UUM118" s="606"/>
      <c r="UUN118" s="606"/>
      <c r="UUO118" s="606"/>
      <c r="UUP118" s="610"/>
      <c r="UUQ118" s="606"/>
      <c r="UUR118" s="606"/>
      <c r="UUS118" s="606" t="s">
        <v>481</v>
      </c>
      <c r="UUT118" s="606"/>
      <c r="UUU118" s="606"/>
      <c r="UUV118" s="606"/>
      <c r="UUW118" s="606"/>
      <c r="UUX118" s="610"/>
      <c r="UUY118" s="606"/>
      <c r="UUZ118" s="606"/>
      <c r="UVA118" s="606" t="s">
        <v>481</v>
      </c>
      <c r="UVB118" s="606"/>
      <c r="UVC118" s="606"/>
      <c r="UVD118" s="606"/>
      <c r="UVE118" s="606"/>
      <c r="UVF118" s="610"/>
      <c r="UVG118" s="606"/>
      <c r="UVH118" s="606"/>
      <c r="UVI118" s="606" t="s">
        <v>481</v>
      </c>
      <c r="UVJ118" s="606"/>
      <c r="UVK118" s="606"/>
      <c r="UVL118" s="606"/>
      <c r="UVM118" s="606"/>
      <c r="UVN118" s="610"/>
      <c r="UVO118" s="606"/>
      <c r="UVP118" s="606"/>
      <c r="UVQ118" s="606" t="s">
        <v>481</v>
      </c>
      <c r="UVR118" s="606"/>
      <c r="UVS118" s="606"/>
      <c r="UVT118" s="606"/>
      <c r="UVU118" s="606"/>
      <c r="UVV118" s="610"/>
      <c r="UVW118" s="606"/>
      <c r="UVX118" s="606"/>
      <c r="UVY118" s="606" t="s">
        <v>481</v>
      </c>
      <c r="UVZ118" s="606"/>
      <c r="UWA118" s="606"/>
      <c r="UWB118" s="606"/>
      <c r="UWC118" s="606"/>
      <c r="UWD118" s="610"/>
      <c r="UWE118" s="606"/>
      <c r="UWF118" s="606"/>
      <c r="UWG118" s="606" t="s">
        <v>481</v>
      </c>
      <c r="UWH118" s="606"/>
      <c r="UWI118" s="606"/>
      <c r="UWJ118" s="606"/>
      <c r="UWK118" s="606"/>
      <c r="UWL118" s="610"/>
      <c r="UWM118" s="606"/>
      <c r="UWN118" s="606"/>
      <c r="UWO118" s="606" t="s">
        <v>481</v>
      </c>
      <c r="UWP118" s="606"/>
      <c r="UWQ118" s="606"/>
      <c r="UWR118" s="606"/>
      <c r="UWS118" s="606"/>
      <c r="UWT118" s="610"/>
      <c r="UWU118" s="606"/>
      <c r="UWV118" s="606"/>
      <c r="UWW118" s="606" t="s">
        <v>481</v>
      </c>
      <c r="UWX118" s="606"/>
      <c r="UWY118" s="606"/>
      <c r="UWZ118" s="606"/>
      <c r="UXA118" s="606"/>
      <c r="UXB118" s="610"/>
      <c r="UXC118" s="606"/>
      <c r="UXD118" s="606"/>
      <c r="UXE118" s="606" t="s">
        <v>481</v>
      </c>
      <c r="UXF118" s="606"/>
      <c r="UXG118" s="606"/>
      <c r="UXH118" s="606"/>
      <c r="UXI118" s="606"/>
      <c r="UXJ118" s="610"/>
      <c r="UXK118" s="606"/>
      <c r="UXL118" s="606"/>
      <c r="UXM118" s="606" t="s">
        <v>481</v>
      </c>
      <c r="UXN118" s="606"/>
      <c r="UXO118" s="606"/>
      <c r="UXP118" s="606"/>
      <c r="UXQ118" s="606"/>
      <c r="UXR118" s="610"/>
      <c r="UXS118" s="606"/>
      <c r="UXT118" s="606"/>
      <c r="UXU118" s="606" t="s">
        <v>481</v>
      </c>
      <c r="UXV118" s="606"/>
      <c r="UXW118" s="606"/>
      <c r="UXX118" s="606"/>
      <c r="UXY118" s="606"/>
      <c r="UXZ118" s="610"/>
      <c r="UYA118" s="606"/>
      <c r="UYB118" s="606"/>
      <c r="UYC118" s="606" t="s">
        <v>481</v>
      </c>
      <c r="UYD118" s="606"/>
      <c r="UYE118" s="606"/>
      <c r="UYF118" s="606"/>
      <c r="UYG118" s="606"/>
      <c r="UYH118" s="610"/>
      <c r="UYI118" s="606"/>
      <c r="UYJ118" s="606"/>
      <c r="UYK118" s="606" t="s">
        <v>481</v>
      </c>
      <c r="UYL118" s="606"/>
      <c r="UYM118" s="606"/>
      <c r="UYN118" s="606"/>
      <c r="UYO118" s="606"/>
      <c r="UYP118" s="610"/>
      <c r="UYQ118" s="606"/>
      <c r="UYR118" s="606"/>
      <c r="UYS118" s="606" t="s">
        <v>481</v>
      </c>
      <c r="UYT118" s="606"/>
      <c r="UYU118" s="606"/>
      <c r="UYV118" s="606"/>
      <c r="UYW118" s="606"/>
      <c r="UYX118" s="610"/>
      <c r="UYY118" s="606"/>
      <c r="UYZ118" s="606"/>
      <c r="UZA118" s="606" t="s">
        <v>481</v>
      </c>
      <c r="UZB118" s="606"/>
      <c r="UZC118" s="606"/>
      <c r="UZD118" s="606"/>
      <c r="UZE118" s="606"/>
      <c r="UZF118" s="610"/>
      <c r="UZG118" s="606"/>
      <c r="UZH118" s="606"/>
      <c r="UZI118" s="606" t="s">
        <v>481</v>
      </c>
      <c r="UZJ118" s="606"/>
      <c r="UZK118" s="606"/>
      <c r="UZL118" s="606"/>
      <c r="UZM118" s="606"/>
      <c r="UZN118" s="610"/>
      <c r="UZO118" s="606"/>
      <c r="UZP118" s="606"/>
      <c r="UZQ118" s="606" t="s">
        <v>481</v>
      </c>
      <c r="UZR118" s="606"/>
      <c r="UZS118" s="606"/>
      <c r="UZT118" s="606"/>
      <c r="UZU118" s="606"/>
      <c r="UZV118" s="610"/>
      <c r="UZW118" s="606"/>
      <c r="UZX118" s="606"/>
      <c r="UZY118" s="606" t="s">
        <v>481</v>
      </c>
      <c r="UZZ118" s="606"/>
      <c r="VAA118" s="606"/>
      <c r="VAB118" s="606"/>
      <c r="VAC118" s="606"/>
      <c r="VAD118" s="610"/>
      <c r="VAE118" s="606"/>
      <c r="VAF118" s="606"/>
      <c r="VAG118" s="606" t="s">
        <v>481</v>
      </c>
      <c r="VAH118" s="606"/>
      <c r="VAI118" s="606"/>
      <c r="VAJ118" s="606"/>
      <c r="VAK118" s="606"/>
      <c r="VAL118" s="610"/>
      <c r="VAM118" s="606"/>
      <c r="VAN118" s="606"/>
      <c r="VAO118" s="606" t="s">
        <v>481</v>
      </c>
      <c r="VAP118" s="606"/>
      <c r="VAQ118" s="606"/>
      <c r="VAR118" s="606"/>
      <c r="VAS118" s="606"/>
      <c r="VAT118" s="610"/>
      <c r="VAU118" s="606"/>
      <c r="VAV118" s="606"/>
      <c r="VAW118" s="606" t="s">
        <v>481</v>
      </c>
      <c r="VAX118" s="606"/>
      <c r="VAY118" s="606"/>
      <c r="VAZ118" s="606"/>
      <c r="VBA118" s="606"/>
      <c r="VBB118" s="610"/>
      <c r="VBC118" s="606"/>
      <c r="VBD118" s="606"/>
      <c r="VBE118" s="606" t="s">
        <v>481</v>
      </c>
      <c r="VBF118" s="606"/>
      <c r="VBG118" s="606"/>
      <c r="VBH118" s="606"/>
      <c r="VBI118" s="606"/>
      <c r="VBJ118" s="610"/>
      <c r="VBK118" s="606"/>
      <c r="VBL118" s="606"/>
      <c r="VBM118" s="606" t="s">
        <v>481</v>
      </c>
      <c r="VBN118" s="606"/>
      <c r="VBO118" s="606"/>
      <c r="VBP118" s="606"/>
      <c r="VBQ118" s="606"/>
      <c r="VBR118" s="610"/>
      <c r="VBS118" s="606"/>
      <c r="VBT118" s="606"/>
      <c r="VBU118" s="606" t="s">
        <v>481</v>
      </c>
      <c r="VBV118" s="606"/>
      <c r="VBW118" s="606"/>
      <c r="VBX118" s="606"/>
      <c r="VBY118" s="606"/>
      <c r="VBZ118" s="610"/>
      <c r="VCA118" s="606"/>
      <c r="VCB118" s="606"/>
      <c r="VCC118" s="606" t="s">
        <v>481</v>
      </c>
      <c r="VCD118" s="606"/>
      <c r="VCE118" s="606"/>
      <c r="VCF118" s="606"/>
      <c r="VCG118" s="606"/>
      <c r="VCH118" s="610"/>
      <c r="VCI118" s="606"/>
      <c r="VCJ118" s="606"/>
      <c r="VCK118" s="606" t="s">
        <v>481</v>
      </c>
      <c r="VCL118" s="606"/>
      <c r="VCM118" s="606"/>
      <c r="VCN118" s="606"/>
      <c r="VCO118" s="606"/>
      <c r="VCP118" s="610"/>
      <c r="VCQ118" s="606"/>
      <c r="VCR118" s="606"/>
      <c r="VCS118" s="606" t="s">
        <v>481</v>
      </c>
      <c r="VCT118" s="606"/>
      <c r="VCU118" s="606"/>
      <c r="VCV118" s="606"/>
      <c r="VCW118" s="606"/>
      <c r="VCX118" s="610"/>
      <c r="VCY118" s="606"/>
      <c r="VCZ118" s="606"/>
      <c r="VDA118" s="606" t="s">
        <v>481</v>
      </c>
      <c r="VDB118" s="606"/>
      <c r="VDC118" s="606"/>
      <c r="VDD118" s="606"/>
      <c r="VDE118" s="606"/>
      <c r="VDF118" s="610"/>
      <c r="VDG118" s="606"/>
      <c r="VDH118" s="606"/>
      <c r="VDI118" s="606" t="s">
        <v>481</v>
      </c>
      <c r="VDJ118" s="606"/>
      <c r="VDK118" s="606"/>
      <c r="VDL118" s="606"/>
      <c r="VDM118" s="606"/>
      <c r="VDN118" s="610"/>
      <c r="VDO118" s="606"/>
      <c r="VDP118" s="606"/>
      <c r="VDQ118" s="606" t="s">
        <v>481</v>
      </c>
      <c r="VDR118" s="606"/>
      <c r="VDS118" s="606"/>
      <c r="VDT118" s="606"/>
      <c r="VDU118" s="606"/>
      <c r="VDV118" s="610"/>
      <c r="VDW118" s="606"/>
      <c r="VDX118" s="606"/>
      <c r="VDY118" s="606" t="s">
        <v>481</v>
      </c>
      <c r="VDZ118" s="606"/>
      <c r="VEA118" s="606"/>
      <c r="VEB118" s="606"/>
      <c r="VEC118" s="606"/>
      <c r="VED118" s="610"/>
      <c r="VEE118" s="606"/>
      <c r="VEF118" s="606"/>
      <c r="VEG118" s="606" t="s">
        <v>481</v>
      </c>
      <c r="VEH118" s="606"/>
      <c r="VEI118" s="606"/>
      <c r="VEJ118" s="606"/>
      <c r="VEK118" s="606"/>
      <c r="VEL118" s="610"/>
      <c r="VEM118" s="606"/>
      <c r="VEN118" s="606"/>
      <c r="VEO118" s="606" t="s">
        <v>481</v>
      </c>
      <c r="VEP118" s="606"/>
      <c r="VEQ118" s="606"/>
      <c r="VER118" s="606"/>
      <c r="VES118" s="606"/>
      <c r="VET118" s="610"/>
      <c r="VEU118" s="606"/>
      <c r="VEV118" s="606"/>
      <c r="VEW118" s="606" t="s">
        <v>481</v>
      </c>
      <c r="VEX118" s="606"/>
      <c r="VEY118" s="606"/>
      <c r="VEZ118" s="606"/>
      <c r="VFA118" s="606"/>
      <c r="VFB118" s="610"/>
      <c r="VFC118" s="606"/>
      <c r="VFD118" s="606"/>
      <c r="VFE118" s="606" t="s">
        <v>481</v>
      </c>
      <c r="VFF118" s="606"/>
      <c r="VFG118" s="606"/>
      <c r="VFH118" s="606"/>
      <c r="VFI118" s="606"/>
      <c r="VFJ118" s="610"/>
      <c r="VFK118" s="606"/>
      <c r="VFL118" s="606"/>
      <c r="VFM118" s="606" t="s">
        <v>481</v>
      </c>
      <c r="VFN118" s="606"/>
      <c r="VFO118" s="606"/>
      <c r="VFP118" s="606"/>
      <c r="VFQ118" s="606"/>
      <c r="VFR118" s="610"/>
      <c r="VFS118" s="606"/>
      <c r="VFT118" s="606"/>
      <c r="VFU118" s="606" t="s">
        <v>481</v>
      </c>
      <c r="VFV118" s="606"/>
      <c r="VFW118" s="606"/>
      <c r="VFX118" s="606"/>
      <c r="VFY118" s="606"/>
      <c r="VFZ118" s="610"/>
      <c r="VGA118" s="606"/>
      <c r="VGB118" s="606"/>
      <c r="VGC118" s="606" t="s">
        <v>481</v>
      </c>
      <c r="VGD118" s="606"/>
      <c r="VGE118" s="606"/>
      <c r="VGF118" s="606"/>
      <c r="VGG118" s="606"/>
      <c r="VGH118" s="610"/>
      <c r="VGI118" s="606"/>
      <c r="VGJ118" s="606"/>
      <c r="VGK118" s="606" t="s">
        <v>481</v>
      </c>
      <c r="VGL118" s="606"/>
      <c r="VGM118" s="606"/>
      <c r="VGN118" s="606"/>
      <c r="VGO118" s="606"/>
      <c r="VGP118" s="610"/>
      <c r="VGQ118" s="606"/>
      <c r="VGR118" s="606"/>
      <c r="VGS118" s="606" t="s">
        <v>481</v>
      </c>
      <c r="VGT118" s="606"/>
      <c r="VGU118" s="606"/>
      <c r="VGV118" s="606"/>
      <c r="VGW118" s="606"/>
      <c r="VGX118" s="610"/>
      <c r="VGY118" s="606"/>
      <c r="VGZ118" s="606"/>
      <c r="VHA118" s="606" t="s">
        <v>481</v>
      </c>
      <c r="VHB118" s="606"/>
      <c r="VHC118" s="606"/>
      <c r="VHD118" s="606"/>
      <c r="VHE118" s="606"/>
      <c r="VHF118" s="610"/>
      <c r="VHG118" s="606"/>
      <c r="VHH118" s="606"/>
      <c r="VHI118" s="606" t="s">
        <v>481</v>
      </c>
      <c r="VHJ118" s="606"/>
      <c r="VHK118" s="606"/>
      <c r="VHL118" s="606"/>
      <c r="VHM118" s="606"/>
      <c r="VHN118" s="610"/>
      <c r="VHO118" s="606"/>
      <c r="VHP118" s="606"/>
      <c r="VHQ118" s="606" t="s">
        <v>481</v>
      </c>
      <c r="VHR118" s="606"/>
      <c r="VHS118" s="606"/>
      <c r="VHT118" s="606"/>
      <c r="VHU118" s="606"/>
      <c r="VHV118" s="610"/>
      <c r="VHW118" s="606"/>
      <c r="VHX118" s="606"/>
      <c r="VHY118" s="606" t="s">
        <v>481</v>
      </c>
      <c r="VHZ118" s="606"/>
      <c r="VIA118" s="606"/>
      <c r="VIB118" s="606"/>
      <c r="VIC118" s="606"/>
      <c r="VID118" s="610"/>
      <c r="VIE118" s="606"/>
      <c r="VIF118" s="606"/>
      <c r="VIG118" s="606" t="s">
        <v>481</v>
      </c>
      <c r="VIH118" s="606"/>
      <c r="VII118" s="606"/>
      <c r="VIJ118" s="606"/>
      <c r="VIK118" s="606"/>
      <c r="VIL118" s="610"/>
      <c r="VIM118" s="606"/>
      <c r="VIN118" s="606"/>
      <c r="VIO118" s="606" t="s">
        <v>481</v>
      </c>
      <c r="VIP118" s="606"/>
      <c r="VIQ118" s="606"/>
      <c r="VIR118" s="606"/>
      <c r="VIS118" s="606"/>
      <c r="VIT118" s="610"/>
      <c r="VIU118" s="606"/>
      <c r="VIV118" s="606"/>
      <c r="VIW118" s="606" t="s">
        <v>481</v>
      </c>
      <c r="VIX118" s="606"/>
      <c r="VIY118" s="606"/>
      <c r="VIZ118" s="606"/>
      <c r="VJA118" s="606"/>
      <c r="VJB118" s="610"/>
      <c r="VJC118" s="606"/>
      <c r="VJD118" s="606"/>
      <c r="VJE118" s="606" t="s">
        <v>481</v>
      </c>
      <c r="VJF118" s="606"/>
      <c r="VJG118" s="606"/>
      <c r="VJH118" s="606"/>
      <c r="VJI118" s="606"/>
      <c r="VJJ118" s="610"/>
      <c r="VJK118" s="606"/>
      <c r="VJL118" s="606"/>
      <c r="VJM118" s="606" t="s">
        <v>481</v>
      </c>
      <c r="VJN118" s="606"/>
      <c r="VJO118" s="606"/>
      <c r="VJP118" s="606"/>
      <c r="VJQ118" s="606"/>
      <c r="VJR118" s="610"/>
      <c r="VJS118" s="606"/>
      <c r="VJT118" s="606"/>
      <c r="VJU118" s="606" t="s">
        <v>481</v>
      </c>
      <c r="VJV118" s="606"/>
      <c r="VJW118" s="606"/>
      <c r="VJX118" s="606"/>
      <c r="VJY118" s="606"/>
      <c r="VJZ118" s="610"/>
      <c r="VKA118" s="606"/>
      <c r="VKB118" s="606"/>
      <c r="VKC118" s="606" t="s">
        <v>481</v>
      </c>
      <c r="VKD118" s="606"/>
      <c r="VKE118" s="606"/>
      <c r="VKF118" s="606"/>
      <c r="VKG118" s="606"/>
      <c r="VKH118" s="610"/>
      <c r="VKI118" s="606"/>
      <c r="VKJ118" s="606"/>
      <c r="VKK118" s="606" t="s">
        <v>481</v>
      </c>
      <c r="VKL118" s="606"/>
      <c r="VKM118" s="606"/>
      <c r="VKN118" s="606"/>
      <c r="VKO118" s="606"/>
      <c r="VKP118" s="610"/>
      <c r="VKQ118" s="606"/>
      <c r="VKR118" s="606"/>
      <c r="VKS118" s="606" t="s">
        <v>481</v>
      </c>
      <c r="VKT118" s="606"/>
      <c r="VKU118" s="606"/>
      <c r="VKV118" s="606"/>
      <c r="VKW118" s="606"/>
      <c r="VKX118" s="610"/>
      <c r="VKY118" s="606"/>
      <c r="VKZ118" s="606"/>
      <c r="VLA118" s="606" t="s">
        <v>481</v>
      </c>
      <c r="VLB118" s="606"/>
      <c r="VLC118" s="606"/>
      <c r="VLD118" s="606"/>
      <c r="VLE118" s="606"/>
      <c r="VLF118" s="610"/>
      <c r="VLG118" s="606"/>
      <c r="VLH118" s="606"/>
      <c r="VLI118" s="606" t="s">
        <v>481</v>
      </c>
      <c r="VLJ118" s="606"/>
      <c r="VLK118" s="606"/>
      <c r="VLL118" s="606"/>
      <c r="VLM118" s="606"/>
      <c r="VLN118" s="610"/>
      <c r="VLO118" s="606"/>
      <c r="VLP118" s="606"/>
      <c r="VLQ118" s="606" t="s">
        <v>481</v>
      </c>
      <c r="VLR118" s="606"/>
      <c r="VLS118" s="606"/>
      <c r="VLT118" s="606"/>
      <c r="VLU118" s="606"/>
      <c r="VLV118" s="610"/>
      <c r="VLW118" s="606"/>
      <c r="VLX118" s="606"/>
      <c r="VLY118" s="606" t="s">
        <v>481</v>
      </c>
      <c r="VLZ118" s="606"/>
      <c r="VMA118" s="606"/>
      <c r="VMB118" s="606"/>
      <c r="VMC118" s="606"/>
      <c r="VMD118" s="610"/>
      <c r="VME118" s="606"/>
      <c r="VMF118" s="606"/>
      <c r="VMG118" s="606" t="s">
        <v>481</v>
      </c>
      <c r="VMH118" s="606"/>
      <c r="VMI118" s="606"/>
      <c r="VMJ118" s="606"/>
      <c r="VMK118" s="606"/>
      <c r="VML118" s="610"/>
      <c r="VMM118" s="606"/>
      <c r="VMN118" s="606"/>
      <c r="VMO118" s="606" t="s">
        <v>481</v>
      </c>
      <c r="VMP118" s="606"/>
      <c r="VMQ118" s="606"/>
      <c r="VMR118" s="606"/>
      <c r="VMS118" s="606"/>
      <c r="VMT118" s="610"/>
      <c r="VMU118" s="606"/>
      <c r="VMV118" s="606"/>
      <c r="VMW118" s="606" t="s">
        <v>481</v>
      </c>
      <c r="VMX118" s="606"/>
      <c r="VMY118" s="606"/>
      <c r="VMZ118" s="606"/>
      <c r="VNA118" s="606"/>
      <c r="VNB118" s="610"/>
      <c r="VNC118" s="606"/>
      <c r="VND118" s="606"/>
      <c r="VNE118" s="606" t="s">
        <v>481</v>
      </c>
      <c r="VNF118" s="606"/>
      <c r="VNG118" s="606"/>
      <c r="VNH118" s="606"/>
      <c r="VNI118" s="606"/>
      <c r="VNJ118" s="610"/>
      <c r="VNK118" s="606"/>
      <c r="VNL118" s="606"/>
      <c r="VNM118" s="606" t="s">
        <v>481</v>
      </c>
      <c r="VNN118" s="606"/>
      <c r="VNO118" s="606"/>
      <c r="VNP118" s="606"/>
      <c r="VNQ118" s="606"/>
      <c r="VNR118" s="610"/>
      <c r="VNS118" s="606"/>
      <c r="VNT118" s="606"/>
      <c r="VNU118" s="606" t="s">
        <v>481</v>
      </c>
      <c r="VNV118" s="606"/>
      <c r="VNW118" s="606"/>
      <c r="VNX118" s="606"/>
      <c r="VNY118" s="606"/>
      <c r="VNZ118" s="610"/>
      <c r="VOA118" s="606"/>
      <c r="VOB118" s="606"/>
      <c r="VOC118" s="606" t="s">
        <v>481</v>
      </c>
      <c r="VOD118" s="606"/>
      <c r="VOE118" s="606"/>
      <c r="VOF118" s="606"/>
      <c r="VOG118" s="606"/>
      <c r="VOH118" s="610"/>
      <c r="VOI118" s="606"/>
      <c r="VOJ118" s="606"/>
      <c r="VOK118" s="606" t="s">
        <v>481</v>
      </c>
      <c r="VOL118" s="606"/>
      <c r="VOM118" s="606"/>
      <c r="VON118" s="606"/>
      <c r="VOO118" s="606"/>
      <c r="VOP118" s="610"/>
      <c r="VOQ118" s="606"/>
      <c r="VOR118" s="606"/>
      <c r="VOS118" s="606" t="s">
        <v>481</v>
      </c>
      <c r="VOT118" s="606"/>
      <c r="VOU118" s="606"/>
      <c r="VOV118" s="606"/>
      <c r="VOW118" s="606"/>
      <c r="VOX118" s="610"/>
      <c r="VOY118" s="606"/>
      <c r="VOZ118" s="606"/>
      <c r="VPA118" s="606" t="s">
        <v>481</v>
      </c>
      <c r="VPB118" s="606"/>
      <c r="VPC118" s="606"/>
      <c r="VPD118" s="606"/>
      <c r="VPE118" s="606"/>
      <c r="VPF118" s="610"/>
      <c r="VPG118" s="606"/>
      <c r="VPH118" s="606"/>
      <c r="VPI118" s="606" t="s">
        <v>481</v>
      </c>
      <c r="VPJ118" s="606"/>
      <c r="VPK118" s="606"/>
      <c r="VPL118" s="606"/>
      <c r="VPM118" s="606"/>
      <c r="VPN118" s="610"/>
      <c r="VPO118" s="606"/>
      <c r="VPP118" s="606"/>
      <c r="VPQ118" s="606" t="s">
        <v>481</v>
      </c>
      <c r="VPR118" s="606"/>
      <c r="VPS118" s="606"/>
      <c r="VPT118" s="606"/>
      <c r="VPU118" s="606"/>
      <c r="VPV118" s="610"/>
      <c r="VPW118" s="606"/>
      <c r="VPX118" s="606"/>
      <c r="VPY118" s="606" t="s">
        <v>481</v>
      </c>
      <c r="VPZ118" s="606"/>
      <c r="VQA118" s="606"/>
      <c r="VQB118" s="606"/>
      <c r="VQC118" s="606"/>
      <c r="VQD118" s="610"/>
      <c r="VQE118" s="606"/>
      <c r="VQF118" s="606"/>
      <c r="VQG118" s="606" t="s">
        <v>481</v>
      </c>
      <c r="VQH118" s="606"/>
      <c r="VQI118" s="606"/>
      <c r="VQJ118" s="606"/>
      <c r="VQK118" s="606"/>
      <c r="VQL118" s="610"/>
      <c r="VQM118" s="606"/>
      <c r="VQN118" s="606"/>
      <c r="VQO118" s="606" t="s">
        <v>481</v>
      </c>
      <c r="VQP118" s="606"/>
      <c r="VQQ118" s="606"/>
      <c r="VQR118" s="606"/>
      <c r="VQS118" s="606"/>
      <c r="VQT118" s="610"/>
      <c r="VQU118" s="606"/>
      <c r="VQV118" s="606"/>
      <c r="VQW118" s="606" t="s">
        <v>481</v>
      </c>
      <c r="VQX118" s="606"/>
      <c r="VQY118" s="606"/>
      <c r="VQZ118" s="606"/>
      <c r="VRA118" s="606"/>
      <c r="VRB118" s="610"/>
      <c r="VRC118" s="606"/>
      <c r="VRD118" s="606"/>
      <c r="VRE118" s="606" t="s">
        <v>481</v>
      </c>
      <c r="VRF118" s="606"/>
      <c r="VRG118" s="606"/>
      <c r="VRH118" s="606"/>
      <c r="VRI118" s="606"/>
      <c r="VRJ118" s="610"/>
      <c r="VRK118" s="606"/>
      <c r="VRL118" s="606"/>
      <c r="VRM118" s="606" t="s">
        <v>481</v>
      </c>
      <c r="VRN118" s="606"/>
      <c r="VRO118" s="606"/>
      <c r="VRP118" s="606"/>
      <c r="VRQ118" s="606"/>
      <c r="VRR118" s="610"/>
      <c r="VRS118" s="606"/>
      <c r="VRT118" s="606"/>
      <c r="VRU118" s="606" t="s">
        <v>481</v>
      </c>
      <c r="VRV118" s="606"/>
      <c r="VRW118" s="606"/>
      <c r="VRX118" s="606"/>
      <c r="VRY118" s="606"/>
      <c r="VRZ118" s="610"/>
      <c r="VSA118" s="606"/>
      <c r="VSB118" s="606"/>
      <c r="VSC118" s="606" t="s">
        <v>481</v>
      </c>
      <c r="VSD118" s="606"/>
      <c r="VSE118" s="606"/>
      <c r="VSF118" s="606"/>
      <c r="VSG118" s="606"/>
      <c r="VSH118" s="610"/>
      <c r="VSI118" s="606"/>
      <c r="VSJ118" s="606"/>
      <c r="VSK118" s="606" t="s">
        <v>481</v>
      </c>
      <c r="VSL118" s="606"/>
      <c r="VSM118" s="606"/>
      <c r="VSN118" s="606"/>
      <c r="VSO118" s="606"/>
      <c r="VSP118" s="610"/>
      <c r="VSQ118" s="606"/>
      <c r="VSR118" s="606"/>
      <c r="VSS118" s="606" t="s">
        <v>481</v>
      </c>
      <c r="VST118" s="606"/>
      <c r="VSU118" s="606"/>
      <c r="VSV118" s="606"/>
      <c r="VSW118" s="606"/>
      <c r="VSX118" s="610"/>
      <c r="VSY118" s="606"/>
      <c r="VSZ118" s="606"/>
      <c r="VTA118" s="606" t="s">
        <v>481</v>
      </c>
      <c r="VTB118" s="606"/>
      <c r="VTC118" s="606"/>
      <c r="VTD118" s="606"/>
      <c r="VTE118" s="606"/>
      <c r="VTF118" s="610"/>
      <c r="VTG118" s="606"/>
      <c r="VTH118" s="606"/>
      <c r="VTI118" s="606" t="s">
        <v>481</v>
      </c>
      <c r="VTJ118" s="606"/>
      <c r="VTK118" s="606"/>
      <c r="VTL118" s="606"/>
      <c r="VTM118" s="606"/>
      <c r="VTN118" s="610"/>
      <c r="VTO118" s="606"/>
      <c r="VTP118" s="606"/>
      <c r="VTQ118" s="606" t="s">
        <v>481</v>
      </c>
      <c r="VTR118" s="606"/>
      <c r="VTS118" s="606"/>
      <c r="VTT118" s="606"/>
      <c r="VTU118" s="606"/>
      <c r="VTV118" s="610"/>
      <c r="VTW118" s="606"/>
      <c r="VTX118" s="606"/>
      <c r="VTY118" s="606" t="s">
        <v>481</v>
      </c>
      <c r="VTZ118" s="606"/>
      <c r="VUA118" s="606"/>
      <c r="VUB118" s="606"/>
      <c r="VUC118" s="606"/>
      <c r="VUD118" s="610"/>
      <c r="VUE118" s="606"/>
      <c r="VUF118" s="606"/>
      <c r="VUG118" s="606" t="s">
        <v>481</v>
      </c>
      <c r="VUH118" s="606"/>
      <c r="VUI118" s="606"/>
      <c r="VUJ118" s="606"/>
      <c r="VUK118" s="606"/>
      <c r="VUL118" s="610"/>
      <c r="VUM118" s="606"/>
      <c r="VUN118" s="606"/>
      <c r="VUO118" s="606" t="s">
        <v>481</v>
      </c>
      <c r="VUP118" s="606"/>
      <c r="VUQ118" s="606"/>
      <c r="VUR118" s="606"/>
      <c r="VUS118" s="606"/>
      <c r="VUT118" s="610"/>
      <c r="VUU118" s="606"/>
      <c r="VUV118" s="606"/>
      <c r="VUW118" s="606" t="s">
        <v>481</v>
      </c>
      <c r="VUX118" s="606"/>
      <c r="VUY118" s="606"/>
      <c r="VUZ118" s="606"/>
      <c r="VVA118" s="606"/>
      <c r="VVB118" s="610"/>
      <c r="VVC118" s="606"/>
      <c r="VVD118" s="606"/>
      <c r="VVE118" s="606" t="s">
        <v>481</v>
      </c>
      <c r="VVF118" s="606"/>
      <c r="VVG118" s="606"/>
      <c r="VVH118" s="606"/>
      <c r="VVI118" s="606"/>
      <c r="VVJ118" s="610"/>
      <c r="VVK118" s="606"/>
      <c r="VVL118" s="606"/>
      <c r="VVM118" s="606" t="s">
        <v>481</v>
      </c>
      <c r="VVN118" s="606"/>
      <c r="VVO118" s="606"/>
      <c r="VVP118" s="606"/>
      <c r="VVQ118" s="606"/>
      <c r="VVR118" s="610"/>
      <c r="VVS118" s="606"/>
      <c r="VVT118" s="606"/>
      <c r="VVU118" s="606" t="s">
        <v>481</v>
      </c>
      <c r="VVV118" s="606"/>
      <c r="VVW118" s="606"/>
      <c r="VVX118" s="606"/>
      <c r="VVY118" s="606"/>
      <c r="VVZ118" s="610"/>
      <c r="VWA118" s="606"/>
      <c r="VWB118" s="606"/>
      <c r="VWC118" s="606" t="s">
        <v>481</v>
      </c>
      <c r="VWD118" s="606"/>
      <c r="VWE118" s="606"/>
      <c r="VWF118" s="606"/>
      <c r="VWG118" s="606"/>
      <c r="VWH118" s="610"/>
      <c r="VWI118" s="606"/>
      <c r="VWJ118" s="606"/>
      <c r="VWK118" s="606" t="s">
        <v>481</v>
      </c>
      <c r="VWL118" s="606"/>
      <c r="VWM118" s="606"/>
      <c r="VWN118" s="606"/>
      <c r="VWO118" s="606"/>
      <c r="VWP118" s="610"/>
      <c r="VWQ118" s="606"/>
      <c r="VWR118" s="606"/>
      <c r="VWS118" s="606" t="s">
        <v>481</v>
      </c>
      <c r="VWT118" s="606"/>
      <c r="VWU118" s="606"/>
      <c r="VWV118" s="606"/>
      <c r="VWW118" s="606"/>
      <c r="VWX118" s="610"/>
      <c r="VWY118" s="606"/>
      <c r="VWZ118" s="606"/>
      <c r="VXA118" s="606" t="s">
        <v>481</v>
      </c>
      <c r="VXB118" s="606"/>
      <c r="VXC118" s="606"/>
      <c r="VXD118" s="606"/>
      <c r="VXE118" s="606"/>
      <c r="VXF118" s="610"/>
      <c r="VXG118" s="606"/>
      <c r="VXH118" s="606"/>
      <c r="VXI118" s="606" t="s">
        <v>481</v>
      </c>
      <c r="VXJ118" s="606"/>
      <c r="VXK118" s="606"/>
      <c r="VXL118" s="606"/>
      <c r="VXM118" s="606"/>
      <c r="VXN118" s="610"/>
      <c r="VXO118" s="606"/>
      <c r="VXP118" s="606"/>
      <c r="VXQ118" s="606" t="s">
        <v>481</v>
      </c>
      <c r="VXR118" s="606"/>
      <c r="VXS118" s="606"/>
      <c r="VXT118" s="606"/>
      <c r="VXU118" s="606"/>
      <c r="VXV118" s="610"/>
      <c r="VXW118" s="606"/>
      <c r="VXX118" s="606"/>
      <c r="VXY118" s="606" t="s">
        <v>481</v>
      </c>
      <c r="VXZ118" s="606"/>
      <c r="VYA118" s="606"/>
      <c r="VYB118" s="606"/>
      <c r="VYC118" s="606"/>
      <c r="VYD118" s="610"/>
      <c r="VYE118" s="606"/>
      <c r="VYF118" s="606"/>
      <c r="VYG118" s="606" t="s">
        <v>481</v>
      </c>
      <c r="VYH118" s="606"/>
      <c r="VYI118" s="606"/>
      <c r="VYJ118" s="606"/>
      <c r="VYK118" s="606"/>
      <c r="VYL118" s="610"/>
      <c r="VYM118" s="606"/>
      <c r="VYN118" s="606"/>
      <c r="VYO118" s="606" t="s">
        <v>481</v>
      </c>
      <c r="VYP118" s="606"/>
      <c r="VYQ118" s="606"/>
      <c r="VYR118" s="606"/>
      <c r="VYS118" s="606"/>
      <c r="VYT118" s="610"/>
      <c r="VYU118" s="606"/>
      <c r="VYV118" s="606"/>
      <c r="VYW118" s="606" t="s">
        <v>481</v>
      </c>
      <c r="VYX118" s="606"/>
      <c r="VYY118" s="606"/>
      <c r="VYZ118" s="606"/>
      <c r="VZA118" s="606"/>
      <c r="VZB118" s="610"/>
      <c r="VZC118" s="606"/>
      <c r="VZD118" s="606"/>
      <c r="VZE118" s="606" t="s">
        <v>481</v>
      </c>
      <c r="VZF118" s="606"/>
      <c r="VZG118" s="606"/>
      <c r="VZH118" s="606"/>
      <c r="VZI118" s="606"/>
      <c r="VZJ118" s="610"/>
      <c r="VZK118" s="606"/>
      <c r="VZL118" s="606"/>
      <c r="VZM118" s="606" t="s">
        <v>481</v>
      </c>
      <c r="VZN118" s="606"/>
      <c r="VZO118" s="606"/>
      <c r="VZP118" s="606"/>
      <c r="VZQ118" s="606"/>
      <c r="VZR118" s="610"/>
      <c r="VZS118" s="606"/>
      <c r="VZT118" s="606"/>
      <c r="VZU118" s="606" t="s">
        <v>481</v>
      </c>
      <c r="VZV118" s="606"/>
      <c r="VZW118" s="606"/>
      <c r="VZX118" s="606"/>
      <c r="VZY118" s="606"/>
      <c r="VZZ118" s="610"/>
      <c r="WAA118" s="606"/>
      <c r="WAB118" s="606"/>
      <c r="WAC118" s="606" t="s">
        <v>481</v>
      </c>
      <c r="WAD118" s="606"/>
      <c r="WAE118" s="606"/>
      <c r="WAF118" s="606"/>
      <c r="WAG118" s="606"/>
      <c r="WAH118" s="610"/>
      <c r="WAI118" s="606"/>
      <c r="WAJ118" s="606"/>
      <c r="WAK118" s="606" t="s">
        <v>481</v>
      </c>
      <c r="WAL118" s="606"/>
      <c r="WAM118" s="606"/>
      <c r="WAN118" s="606"/>
      <c r="WAO118" s="606"/>
      <c r="WAP118" s="610"/>
      <c r="WAQ118" s="606"/>
      <c r="WAR118" s="606"/>
      <c r="WAS118" s="606" t="s">
        <v>481</v>
      </c>
      <c r="WAT118" s="606"/>
      <c r="WAU118" s="606"/>
      <c r="WAV118" s="606"/>
      <c r="WAW118" s="606"/>
      <c r="WAX118" s="610"/>
      <c r="WAY118" s="606"/>
      <c r="WAZ118" s="606"/>
      <c r="WBA118" s="606" t="s">
        <v>481</v>
      </c>
      <c r="WBB118" s="606"/>
      <c r="WBC118" s="606"/>
      <c r="WBD118" s="606"/>
      <c r="WBE118" s="606"/>
      <c r="WBF118" s="610"/>
      <c r="WBG118" s="606"/>
      <c r="WBH118" s="606"/>
      <c r="WBI118" s="606" t="s">
        <v>481</v>
      </c>
      <c r="WBJ118" s="606"/>
      <c r="WBK118" s="606"/>
      <c r="WBL118" s="606"/>
      <c r="WBM118" s="606"/>
      <c r="WBN118" s="610"/>
      <c r="WBO118" s="606"/>
      <c r="WBP118" s="606"/>
      <c r="WBQ118" s="606" t="s">
        <v>481</v>
      </c>
      <c r="WBR118" s="606"/>
      <c r="WBS118" s="606"/>
      <c r="WBT118" s="606"/>
      <c r="WBU118" s="606"/>
      <c r="WBV118" s="610"/>
      <c r="WBW118" s="606"/>
      <c r="WBX118" s="606"/>
      <c r="WBY118" s="606" t="s">
        <v>481</v>
      </c>
      <c r="WBZ118" s="606"/>
      <c r="WCA118" s="606"/>
      <c r="WCB118" s="606"/>
      <c r="WCC118" s="606"/>
      <c r="WCD118" s="610"/>
      <c r="WCE118" s="606"/>
      <c r="WCF118" s="606"/>
      <c r="WCG118" s="606" t="s">
        <v>481</v>
      </c>
      <c r="WCH118" s="606"/>
      <c r="WCI118" s="606"/>
      <c r="WCJ118" s="606"/>
      <c r="WCK118" s="606"/>
      <c r="WCL118" s="610"/>
      <c r="WCM118" s="606"/>
      <c r="WCN118" s="606"/>
      <c r="WCO118" s="606" t="s">
        <v>481</v>
      </c>
      <c r="WCP118" s="606"/>
      <c r="WCQ118" s="606"/>
      <c r="WCR118" s="606"/>
      <c r="WCS118" s="606"/>
      <c r="WCT118" s="610"/>
      <c r="WCU118" s="606"/>
      <c r="WCV118" s="606"/>
      <c r="WCW118" s="606" t="s">
        <v>481</v>
      </c>
      <c r="WCX118" s="606"/>
      <c r="WCY118" s="606"/>
      <c r="WCZ118" s="606"/>
      <c r="WDA118" s="606"/>
      <c r="WDB118" s="610"/>
      <c r="WDC118" s="606"/>
      <c r="WDD118" s="606"/>
      <c r="WDE118" s="606" t="s">
        <v>481</v>
      </c>
      <c r="WDF118" s="606"/>
      <c r="WDG118" s="606"/>
      <c r="WDH118" s="606"/>
      <c r="WDI118" s="606"/>
      <c r="WDJ118" s="610"/>
      <c r="WDK118" s="606"/>
      <c r="WDL118" s="606"/>
      <c r="WDM118" s="606" t="s">
        <v>481</v>
      </c>
      <c r="WDN118" s="606"/>
      <c r="WDO118" s="606"/>
      <c r="WDP118" s="606"/>
      <c r="WDQ118" s="606"/>
      <c r="WDR118" s="610"/>
      <c r="WDS118" s="606"/>
      <c r="WDT118" s="606"/>
      <c r="WDU118" s="606" t="s">
        <v>481</v>
      </c>
      <c r="WDV118" s="606"/>
      <c r="WDW118" s="606"/>
      <c r="WDX118" s="606"/>
      <c r="WDY118" s="606"/>
      <c r="WDZ118" s="610"/>
      <c r="WEA118" s="606"/>
      <c r="WEB118" s="606"/>
      <c r="WEC118" s="606" t="s">
        <v>481</v>
      </c>
      <c r="WED118" s="606"/>
      <c r="WEE118" s="606"/>
      <c r="WEF118" s="606"/>
      <c r="WEG118" s="606"/>
      <c r="WEH118" s="610"/>
      <c r="WEI118" s="606"/>
      <c r="WEJ118" s="606"/>
      <c r="WEK118" s="606" t="s">
        <v>481</v>
      </c>
      <c r="WEL118" s="606"/>
      <c r="WEM118" s="606"/>
      <c r="WEN118" s="606"/>
      <c r="WEO118" s="606"/>
      <c r="WEP118" s="610"/>
      <c r="WEQ118" s="606"/>
      <c r="WER118" s="606"/>
      <c r="WES118" s="606" t="s">
        <v>481</v>
      </c>
      <c r="WET118" s="606"/>
      <c r="WEU118" s="606"/>
      <c r="WEV118" s="606"/>
      <c r="WEW118" s="606"/>
      <c r="WEX118" s="610"/>
      <c r="WEY118" s="606"/>
      <c r="WEZ118" s="606"/>
      <c r="WFA118" s="606" t="s">
        <v>481</v>
      </c>
      <c r="WFB118" s="606"/>
      <c r="WFC118" s="606"/>
      <c r="WFD118" s="606"/>
      <c r="WFE118" s="606"/>
      <c r="WFF118" s="610"/>
      <c r="WFG118" s="606"/>
      <c r="WFH118" s="606"/>
      <c r="WFI118" s="606" t="s">
        <v>481</v>
      </c>
      <c r="WFJ118" s="606"/>
      <c r="WFK118" s="606"/>
      <c r="WFL118" s="606"/>
      <c r="WFM118" s="606"/>
      <c r="WFN118" s="610"/>
      <c r="WFO118" s="606"/>
      <c r="WFP118" s="606"/>
      <c r="WFQ118" s="606" t="s">
        <v>481</v>
      </c>
      <c r="WFR118" s="606"/>
      <c r="WFS118" s="606"/>
      <c r="WFT118" s="606"/>
      <c r="WFU118" s="606"/>
      <c r="WFV118" s="610"/>
      <c r="WFW118" s="606"/>
      <c r="WFX118" s="606"/>
      <c r="WFY118" s="606" t="s">
        <v>481</v>
      </c>
      <c r="WFZ118" s="606"/>
      <c r="WGA118" s="606"/>
      <c r="WGB118" s="606"/>
      <c r="WGC118" s="606"/>
      <c r="WGD118" s="610"/>
      <c r="WGE118" s="606"/>
      <c r="WGF118" s="606"/>
      <c r="WGG118" s="606" t="s">
        <v>481</v>
      </c>
      <c r="WGH118" s="606"/>
      <c r="WGI118" s="606"/>
      <c r="WGJ118" s="606"/>
      <c r="WGK118" s="606"/>
      <c r="WGL118" s="610"/>
      <c r="WGM118" s="606"/>
      <c r="WGN118" s="606"/>
      <c r="WGO118" s="606" t="s">
        <v>481</v>
      </c>
      <c r="WGP118" s="606"/>
      <c r="WGQ118" s="606"/>
      <c r="WGR118" s="606"/>
      <c r="WGS118" s="606"/>
      <c r="WGT118" s="610"/>
      <c r="WGU118" s="606"/>
      <c r="WGV118" s="606"/>
      <c r="WGW118" s="606" t="s">
        <v>481</v>
      </c>
      <c r="WGX118" s="606"/>
      <c r="WGY118" s="606"/>
      <c r="WGZ118" s="606"/>
      <c r="WHA118" s="606"/>
      <c r="WHB118" s="610"/>
      <c r="WHC118" s="606"/>
      <c r="WHD118" s="606"/>
      <c r="WHE118" s="606" t="s">
        <v>481</v>
      </c>
      <c r="WHF118" s="606"/>
      <c r="WHG118" s="606"/>
      <c r="WHH118" s="606"/>
      <c r="WHI118" s="606"/>
      <c r="WHJ118" s="610"/>
      <c r="WHK118" s="606"/>
      <c r="WHL118" s="606"/>
      <c r="WHM118" s="606" t="s">
        <v>481</v>
      </c>
      <c r="WHN118" s="606"/>
      <c r="WHO118" s="606"/>
      <c r="WHP118" s="606"/>
      <c r="WHQ118" s="606"/>
      <c r="WHR118" s="610"/>
      <c r="WHS118" s="606"/>
      <c r="WHT118" s="606"/>
      <c r="WHU118" s="606" t="s">
        <v>481</v>
      </c>
      <c r="WHV118" s="606"/>
      <c r="WHW118" s="606"/>
      <c r="WHX118" s="606"/>
      <c r="WHY118" s="606"/>
      <c r="WHZ118" s="610"/>
      <c r="WIA118" s="606"/>
      <c r="WIB118" s="606"/>
      <c r="WIC118" s="606" t="s">
        <v>481</v>
      </c>
      <c r="WID118" s="606"/>
      <c r="WIE118" s="606"/>
      <c r="WIF118" s="606"/>
      <c r="WIG118" s="606"/>
      <c r="WIH118" s="610"/>
      <c r="WII118" s="606"/>
      <c r="WIJ118" s="606"/>
      <c r="WIK118" s="606" t="s">
        <v>481</v>
      </c>
      <c r="WIL118" s="606"/>
      <c r="WIM118" s="606"/>
      <c r="WIN118" s="606"/>
      <c r="WIO118" s="606"/>
      <c r="WIP118" s="610"/>
      <c r="WIQ118" s="606"/>
      <c r="WIR118" s="606"/>
      <c r="WIS118" s="606" t="s">
        <v>481</v>
      </c>
      <c r="WIT118" s="606"/>
      <c r="WIU118" s="606"/>
      <c r="WIV118" s="606"/>
      <c r="WIW118" s="606"/>
      <c r="WIX118" s="610"/>
      <c r="WIY118" s="606"/>
      <c r="WIZ118" s="606"/>
      <c r="WJA118" s="606" t="s">
        <v>481</v>
      </c>
      <c r="WJB118" s="606"/>
      <c r="WJC118" s="606"/>
      <c r="WJD118" s="606"/>
      <c r="WJE118" s="606"/>
      <c r="WJF118" s="610"/>
      <c r="WJG118" s="606"/>
      <c r="WJH118" s="606"/>
      <c r="WJI118" s="606" t="s">
        <v>481</v>
      </c>
      <c r="WJJ118" s="606"/>
      <c r="WJK118" s="606"/>
      <c r="WJL118" s="606"/>
      <c r="WJM118" s="606"/>
      <c r="WJN118" s="610"/>
      <c r="WJO118" s="606"/>
      <c r="WJP118" s="606"/>
      <c r="WJQ118" s="606" t="s">
        <v>481</v>
      </c>
      <c r="WJR118" s="606"/>
      <c r="WJS118" s="606"/>
      <c r="WJT118" s="606"/>
      <c r="WJU118" s="606"/>
      <c r="WJV118" s="610"/>
      <c r="WJW118" s="606"/>
      <c r="WJX118" s="606"/>
      <c r="WJY118" s="606" t="s">
        <v>481</v>
      </c>
      <c r="WJZ118" s="606"/>
      <c r="WKA118" s="606"/>
      <c r="WKB118" s="606"/>
      <c r="WKC118" s="606"/>
      <c r="WKD118" s="610"/>
      <c r="WKE118" s="606"/>
      <c r="WKF118" s="606"/>
      <c r="WKG118" s="606" t="s">
        <v>481</v>
      </c>
      <c r="WKH118" s="606"/>
      <c r="WKI118" s="606"/>
      <c r="WKJ118" s="606"/>
      <c r="WKK118" s="606"/>
      <c r="WKL118" s="610"/>
      <c r="WKM118" s="606"/>
      <c r="WKN118" s="606"/>
      <c r="WKO118" s="606" t="s">
        <v>481</v>
      </c>
      <c r="WKP118" s="606"/>
      <c r="WKQ118" s="606"/>
      <c r="WKR118" s="606"/>
      <c r="WKS118" s="606"/>
      <c r="WKT118" s="610"/>
      <c r="WKU118" s="606"/>
      <c r="WKV118" s="606"/>
      <c r="WKW118" s="606" t="s">
        <v>481</v>
      </c>
      <c r="WKX118" s="606"/>
      <c r="WKY118" s="606"/>
      <c r="WKZ118" s="606"/>
      <c r="WLA118" s="606"/>
      <c r="WLB118" s="610"/>
      <c r="WLC118" s="606"/>
      <c r="WLD118" s="606"/>
      <c r="WLE118" s="606" t="s">
        <v>481</v>
      </c>
      <c r="WLF118" s="606"/>
      <c r="WLG118" s="606"/>
      <c r="WLH118" s="606"/>
      <c r="WLI118" s="606"/>
      <c r="WLJ118" s="610"/>
      <c r="WLK118" s="606"/>
      <c r="WLL118" s="606"/>
      <c r="WLM118" s="606" t="s">
        <v>481</v>
      </c>
      <c r="WLN118" s="606"/>
      <c r="WLO118" s="606"/>
      <c r="WLP118" s="606"/>
      <c r="WLQ118" s="606"/>
      <c r="WLR118" s="610"/>
      <c r="WLS118" s="606"/>
      <c r="WLT118" s="606"/>
      <c r="WLU118" s="606" t="s">
        <v>481</v>
      </c>
      <c r="WLV118" s="606"/>
      <c r="WLW118" s="606"/>
      <c r="WLX118" s="606"/>
      <c r="WLY118" s="606"/>
      <c r="WLZ118" s="610"/>
      <c r="WMA118" s="606"/>
      <c r="WMB118" s="606"/>
      <c r="WMC118" s="606" t="s">
        <v>481</v>
      </c>
      <c r="WMD118" s="606"/>
      <c r="WME118" s="606"/>
      <c r="WMF118" s="606"/>
      <c r="WMG118" s="606"/>
      <c r="WMH118" s="610"/>
      <c r="WMI118" s="606"/>
      <c r="WMJ118" s="606"/>
      <c r="WMK118" s="606" t="s">
        <v>481</v>
      </c>
      <c r="WML118" s="606"/>
      <c r="WMM118" s="606"/>
      <c r="WMN118" s="606"/>
      <c r="WMO118" s="606"/>
      <c r="WMP118" s="610"/>
      <c r="WMQ118" s="606"/>
      <c r="WMR118" s="606"/>
      <c r="WMS118" s="606" t="s">
        <v>481</v>
      </c>
      <c r="WMT118" s="606"/>
      <c r="WMU118" s="606"/>
      <c r="WMV118" s="606"/>
      <c r="WMW118" s="606"/>
      <c r="WMX118" s="610"/>
      <c r="WMY118" s="606"/>
      <c r="WMZ118" s="606"/>
      <c r="WNA118" s="606" t="s">
        <v>481</v>
      </c>
      <c r="WNB118" s="606"/>
      <c r="WNC118" s="606"/>
      <c r="WND118" s="606"/>
      <c r="WNE118" s="606"/>
      <c r="WNF118" s="610"/>
      <c r="WNG118" s="606"/>
      <c r="WNH118" s="606"/>
      <c r="WNI118" s="606" t="s">
        <v>481</v>
      </c>
      <c r="WNJ118" s="606"/>
      <c r="WNK118" s="606"/>
      <c r="WNL118" s="606"/>
      <c r="WNM118" s="606"/>
      <c r="WNN118" s="610"/>
      <c r="WNO118" s="606"/>
      <c r="WNP118" s="606"/>
      <c r="WNQ118" s="606" t="s">
        <v>481</v>
      </c>
      <c r="WNR118" s="606"/>
      <c r="WNS118" s="606"/>
      <c r="WNT118" s="606"/>
      <c r="WNU118" s="606"/>
      <c r="WNV118" s="610"/>
      <c r="WNW118" s="606"/>
      <c r="WNX118" s="606"/>
      <c r="WNY118" s="606" t="s">
        <v>481</v>
      </c>
      <c r="WNZ118" s="606"/>
      <c r="WOA118" s="606"/>
      <c r="WOB118" s="606"/>
      <c r="WOC118" s="606"/>
      <c r="WOD118" s="610"/>
      <c r="WOE118" s="606"/>
      <c r="WOF118" s="606"/>
      <c r="WOG118" s="606" t="s">
        <v>481</v>
      </c>
      <c r="WOH118" s="606"/>
      <c r="WOI118" s="606"/>
      <c r="WOJ118" s="606"/>
      <c r="WOK118" s="606"/>
      <c r="WOL118" s="610"/>
      <c r="WOM118" s="606"/>
      <c r="WON118" s="606"/>
      <c r="WOO118" s="606" t="s">
        <v>481</v>
      </c>
      <c r="WOP118" s="606"/>
      <c r="WOQ118" s="606"/>
      <c r="WOR118" s="606"/>
      <c r="WOS118" s="606"/>
      <c r="WOT118" s="610"/>
      <c r="WOU118" s="606"/>
      <c r="WOV118" s="606"/>
      <c r="WOW118" s="606" t="s">
        <v>481</v>
      </c>
      <c r="WOX118" s="606"/>
      <c r="WOY118" s="606"/>
      <c r="WOZ118" s="606"/>
      <c r="WPA118" s="606"/>
      <c r="WPB118" s="610"/>
      <c r="WPC118" s="606"/>
      <c r="WPD118" s="606"/>
      <c r="WPE118" s="606" t="s">
        <v>481</v>
      </c>
      <c r="WPF118" s="606"/>
      <c r="WPG118" s="606"/>
      <c r="WPH118" s="606"/>
      <c r="WPI118" s="606"/>
      <c r="WPJ118" s="610"/>
      <c r="WPK118" s="606"/>
      <c r="WPL118" s="606"/>
      <c r="WPM118" s="606" t="s">
        <v>481</v>
      </c>
      <c r="WPN118" s="606"/>
      <c r="WPO118" s="606"/>
      <c r="WPP118" s="606"/>
      <c r="WPQ118" s="606"/>
      <c r="WPR118" s="610"/>
      <c r="WPS118" s="606"/>
      <c r="WPT118" s="606"/>
      <c r="WPU118" s="606" t="s">
        <v>481</v>
      </c>
      <c r="WPV118" s="606"/>
      <c r="WPW118" s="606"/>
      <c r="WPX118" s="606"/>
      <c r="WPY118" s="606"/>
      <c r="WPZ118" s="610"/>
      <c r="WQA118" s="606"/>
      <c r="WQB118" s="606"/>
      <c r="WQC118" s="606" t="s">
        <v>481</v>
      </c>
      <c r="WQD118" s="606"/>
      <c r="WQE118" s="606"/>
      <c r="WQF118" s="606"/>
      <c r="WQG118" s="606"/>
      <c r="WQH118" s="610"/>
      <c r="WQI118" s="606"/>
      <c r="WQJ118" s="606"/>
      <c r="WQK118" s="606" t="s">
        <v>481</v>
      </c>
      <c r="WQL118" s="606"/>
      <c r="WQM118" s="606"/>
      <c r="WQN118" s="606"/>
      <c r="WQO118" s="606"/>
      <c r="WQP118" s="610"/>
      <c r="WQQ118" s="606"/>
      <c r="WQR118" s="606"/>
      <c r="WQS118" s="606" t="s">
        <v>481</v>
      </c>
      <c r="WQT118" s="606"/>
      <c r="WQU118" s="606"/>
      <c r="WQV118" s="606"/>
      <c r="WQW118" s="606"/>
      <c r="WQX118" s="610"/>
      <c r="WQY118" s="606"/>
      <c r="WQZ118" s="606"/>
      <c r="WRA118" s="606" t="s">
        <v>481</v>
      </c>
      <c r="WRB118" s="606"/>
      <c r="WRC118" s="606"/>
      <c r="WRD118" s="606"/>
      <c r="WRE118" s="606"/>
      <c r="WRF118" s="610"/>
      <c r="WRG118" s="606"/>
      <c r="WRH118" s="606"/>
      <c r="WRI118" s="606" t="s">
        <v>481</v>
      </c>
      <c r="WRJ118" s="606"/>
      <c r="WRK118" s="606"/>
      <c r="WRL118" s="606"/>
      <c r="WRM118" s="606"/>
      <c r="WRN118" s="610"/>
      <c r="WRO118" s="606"/>
      <c r="WRP118" s="606"/>
      <c r="WRQ118" s="606" t="s">
        <v>481</v>
      </c>
      <c r="WRR118" s="606"/>
      <c r="WRS118" s="606"/>
      <c r="WRT118" s="606"/>
      <c r="WRU118" s="606"/>
      <c r="WRV118" s="610"/>
      <c r="WRW118" s="606"/>
      <c r="WRX118" s="606"/>
      <c r="WRY118" s="606" t="s">
        <v>481</v>
      </c>
      <c r="WRZ118" s="606"/>
      <c r="WSA118" s="606"/>
      <c r="WSB118" s="606"/>
      <c r="WSC118" s="606"/>
      <c r="WSD118" s="610"/>
      <c r="WSE118" s="606"/>
      <c r="WSF118" s="606"/>
      <c r="WSG118" s="606" t="s">
        <v>481</v>
      </c>
      <c r="WSH118" s="606"/>
      <c r="WSI118" s="606"/>
      <c r="WSJ118" s="606"/>
      <c r="WSK118" s="606"/>
      <c r="WSL118" s="610"/>
      <c r="WSM118" s="606"/>
      <c r="WSN118" s="606"/>
      <c r="WSO118" s="606" t="s">
        <v>481</v>
      </c>
      <c r="WSP118" s="606"/>
      <c r="WSQ118" s="606"/>
      <c r="WSR118" s="606"/>
      <c r="WSS118" s="606"/>
      <c r="WST118" s="610"/>
      <c r="WSU118" s="606"/>
      <c r="WSV118" s="606"/>
      <c r="WSW118" s="606" t="s">
        <v>481</v>
      </c>
      <c r="WSX118" s="606"/>
      <c r="WSY118" s="606"/>
      <c r="WSZ118" s="606"/>
      <c r="WTA118" s="606"/>
      <c r="WTB118" s="610"/>
      <c r="WTC118" s="606"/>
      <c r="WTD118" s="606"/>
      <c r="WTE118" s="606" t="s">
        <v>481</v>
      </c>
      <c r="WTF118" s="606"/>
      <c r="WTG118" s="606"/>
      <c r="WTH118" s="606"/>
      <c r="WTI118" s="606"/>
      <c r="WTJ118" s="610"/>
      <c r="WTK118" s="606"/>
      <c r="WTL118" s="606"/>
      <c r="WTM118" s="606" t="s">
        <v>481</v>
      </c>
      <c r="WTN118" s="606"/>
      <c r="WTO118" s="606"/>
      <c r="WTP118" s="606"/>
      <c r="WTQ118" s="606"/>
      <c r="WTR118" s="610"/>
      <c r="WTS118" s="606"/>
      <c r="WTT118" s="606"/>
      <c r="WTU118" s="606" t="s">
        <v>481</v>
      </c>
      <c r="WTV118" s="606"/>
      <c r="WTW118" s="606"/>
      <c r="WTX118" s="606"/>
      <c r="WTY118" s="606"/>
      <c r="WTZ118" s="610"/>
      <c r="WUA118" s="606"/>
      <c r="WUB118" s="606"/>
      <c r="WUC118" s="606" t="s">
        <v>481</v>
      </c>
      <c r="WUD118" s="606"/>
      <c r="WUE118" s="606"/>
      <c r="WUF118" s="606"/>
      <c r="WUG118" s="606"/>
      <c r="WUH118" s="610"/>
      <c r="WUI118" s="606"/>
      <c r="WUJ118" s="606"/>
      <c r="WUK118" s="606" t="s">
        <v>481</v>
      </c>
      <c r="WUL118" s="606"/>
      <c r="WUM118" s="606"/>
      <c r="WUN118" s="606"/>
      <c r="WUO118" s="606"/>
      <c r="WUP118" s="610"/>
      <c r="WUQ118" s="606"/>
      <c r="WUR118" s="606"/>
      <c r="WUS118" s="606" t="s">
        <v>481</v>
      </c>
      <c r="WUT118" s="606"/>
      <c r="WUU118" s="606"/>
      <c r="WUV118" s="606"/>
      <c r="WUW118" s="606"/>
      <c r="WUX118" s="610"/>
      <c r="WUY118" s="606"/>
      <c r="WUZ118" s="606"/>
      <c r="WVA118" s="606" t="s">
        <v>481</v>
      </c>
      <c r="WVB118" s="606"/>
      <c r="WVC118" s="606"/>
      <c r="WVD118" s="606"/>
      <c r="WVE118" s="606"/>
      <c r="WVF118" s="610"/>
      <c r="WVG118" s="606"/>
      <c r="WVH118" s="606"/>
      <c r="WVI118" s="606" t="s">
        <v>481</v>
      </c>
      <c r="WVJ118" s="606"/>
      <c r="WVK118" s="606"/>
      <c r="WVL118" s="606"/>
      <c r="WVM118" s="606"/>
      <c r="WVN118" s="610"/>
      <c r="WVO118" s="606"/>
      <c r="WVP118" s="606"/>
      <c r="WVQ118" s="606" t="s">
        <v>481</v>
      </c>
      <c r="WVR118" s="606"/>
      <c r="WVS118" s="606"/>
      <c r="WVT118" s="606"/>
      <c r="WVU118" s="606"/>
      <c r="WVV118" s="610"/>
      <c r="WVW118" s="606"/>
      <c r="WVX118" s="606"/>
      <c r="WVY118" s="606" t="s">
        <v>481</v>
      </c>
      <c r="WVZ118" s="606"/>
      <c r="WWA118" s="606"/>
      <c r="WWB118" s="606"/>
      <c r="WWC118" s="606"/>
      <c r="WWD118" s="610"/>
      <c r="WWE118" s="606"/>
      <c r="WWF118" s="606"/>
      <c r="WWG118" s="606" t="s">
        <v>481</v>
      </c>
      <c r="WWH118" s="606"/>
      <c r="WWI118" s="606"/>
      <c r="WWJ118" s="606"/>
      <c r="WWK118" s="606"/>
      <c r="WWL118" s="610"/>
      <c r="WWM118" s="606"/>
      <c r="WWN118" s="606"/>
      <c r="WWO118" s="606" t="s">
        <v>481</v>
      </c>
      <c r="WWP118" s="606"/>
      <c r="WWQ118" s="606"/>
      <c r="WWR118" s="606"/>
      <c r="WWS118" s="606"/>
      <c r="WWT118" s="610"/>
      <c r="WWU118" s="606"/>
      <c r="WWV118" s="606"/>
      <c r="WWW118" s="606" t="s">
        <v>481</v>
      </c>
      <c r="WWX118" s="606"/>
      <c r="WWY118" s="606"/>
      <c r="WWZ118" s="606"/>
      <c r="WXA118" s="606"/>
      <c r="WXB118" s="610"/>
      <c r="WXC118" s="606"/>
      <c r="WXD118" s="606"/>
      <c r="WXE118" s="606" t="s">
        <v>481</v>
      </c>
      <c r="WXF118" s="606"/>
      <c r="WXG118" s="606"/>
      <c r="WXH118" s="606"/>
      <c r="WXI118" s="606"/>
      <c r="WXJ118" s="610"/>
      <c r="WXK118" s="606"/>
      <c r="WXL118" s="606"/>
      <c r="WXM118" s="606" t="s">
        <v>481</v>
      </c>
      <c r="WXN118" s="606"/>
      <c r="WXO118" s="606"/>
      <c r="WXP118" s="606"/>
      <c r="WXQ118" s="606"/>
      <c r="WXR118" s="610"/>
      <c r="WXS118" s="606"/>
      <c r="WXT118" s="606"/>
      <c r="WXU118" s="606" t="s">
        <v>481</v>
      </c>
      <c r="WXV118" s="606"/>
      <c r="WXW118" s="606"/>
      <c r="WXX118" s="606"/>
      <c r="WXY118" s="606"/>
      <c r="WXZ118" s="610"/>
      <c r="WYA118" s="606"/>
      <c r="WYB118" s="606"/>
      <c r="WYC118" s="606" t="s">
        <v>481</v>
      </c>
      <c r="WYD118" s="606"/>
      <c r="WYE118" s="606"/>
      <c r="WYF118" s="606"/>
      <c r="WYG118" s="606"/>
      <c r="WYH118" s="610"/>
      <c r="WYI118" s="606"/>
      <c r="WYJ118" s="606"/>
      <c r="WYK118" s="606" t="s">
        <v>481</v>
      </c>
      <c r="WYL118" s="606"/>
      <c r="WYM118" s="606"/>
      <c r="WYN118" s="606"/>
      <c r="WYO118" s="606"/>
      <c r="WYP118" s="610"/>
      <c r="WYQ118" s="606"/>
      <c r="WYR118" s="606"/>
      <c r="WYS118" s="606" t="s">
        <v>481</v>
      </c>
      <c r="WYT118" s="606"/>
      <c r="WYU118" s="606"/>
      <c r="WYV118" s="606"/>
      <c r="WYW118" s="606"/>
      <c r="WYX118" s="610"/>
      <c r="WYY118" s="606"/>
      <c r="WYZ118" s="606"/>
      <c r="WZA118" s="606" t="s">
        <v>481</v>
      </c>
      <c r="WZB118" s="606"/>
      <c r="WZC118" s="606"/>
      <c r="WZD118" s="606"/>
      <c r="WZE118" s="606"/>
      <c r="WZF118" s="610"/>
      <c r="WZG118" s="606"/>
      <c r="WZH118" s="606"/>
      <c r="WZI118" s="606" t="s">
        <v>481</v>
      </c>
      <c r="WZJ118" s="606"/>
      <c r="WZK118" s="606"/>
      <c r="WZL118" s="606"/>
      <c r="WZM118" s="606"/>
      <c r="WZN118" s="610"/>
      <c r="WZO118" s="606"/>
      <c r="WZP118" s="606"/>
      <c r="WZQ118" s="606" t="s">
        <v>481</v>
      </c>
      <c r="WZR118" s="606"/>
      <c r="WZS118" s="606"/>
      <c r="WZT118" s="606"/>
      <c r="WZU118" s="606"/>
      <c r="WZV118" s="610"/>
      <c r="WZW118" s="606"/>
      <c r="WZX118" s="606"/>
      <c r="WZY118" s="606" t="s">
        <v>481</v>
      </c>
      <c r="WZZ118" s="606"/>
      <c r="XAA118" s="606"/>
      <c r="XAB118" s="606"/>
      <c r="XAC118" s="606"/>
      <c r="XAD118" s="610"/>
      <c r="XAE118" s="606"/>
      <c r="XAF118" s="606"/>
      <c r="XAG118" s="606" t="s">
        <v>481</v>
      </c>
      <c r="XAH118" s="606"/>
      <c r="XAI118" s="606"/>
      <c r="XAJ118" s="606"/>
      <c r="XAK118" s="606"/>
      <c r="XAL118" s="610"/>
      <c r="XAM118" s="606"/>
      <c r="XAN118" s="606"/>
      <c r="XAO118" s="606" t="s">
        <v>481</v>
      </c>
      <c r="XAP118" s="606"/>
      <c r="XAQ118" s="606"/>
      <c r="XAR118" s="606"/>
      <c r="XAS118" s="606"/>
      <c r="XAT118" s="610"/>
      <c r="XAU118" s="606"/>
      <c r="XAV118" s="606"/>
      <c r="XAW118" s="606" t="s">
        <v>481</v>
      </c>
      <c r="XAX118" s="606"/>
      <c r="XAY118" s="606"/>
      <c r="XAZ118" s="606"/>
      <c r="XBA118" s="606"/>
      <c r="XBB118" s="610"/>
      <c r="XBC118" s="606"/>
      <c r="XBD118" s="606"/>
      <c r="XBE118" s="606" t="s">
        <v>481</v>
      </c>
      <c r="XBF118" s="606"/>
      <c r="XBG118" s="606"/>
      <c r="XBH118" s="606"/>
      <c r="XBI118" s="606"/>
      <c r="XBJ118" s="610"/>
      <c r="XBK118" s="606"/>
      <c r="XBL118" s="606"/>
      <c r="XBM118" s="606" t="s">
        <v>481</v>
      </c>
      <c r="XBN118" s="606"/>
      <c r="XBO118" s="606"/>
      <c r="XBP118" s="606"/>
      <c r="XBQ118" s="606"/>
      <c r="XBR118" s="610"/>
      <c r="XBS118" s="606"/>
      <c r="XBT118" s="606"/>
      <c r="XBU118" s="606" t="s">
        <v>481</v>
      </c>
      <c r="XBV118" s="606"/>
      <c r="XBW118" s="606"/>
      <c r="XBX118" s="606"/>
      <c r="XBY118" s="606"/>
      <c r="XBZ118" s="610"/>
      <c r="XCA118" s="606"/>
      <c r="XCB118" s="606"/>
      <c r="XCC118" s="606" t="s">
        <v>481</v>
      </c>
      <c r="XCD118" s="606"/>
      <c r="XCE118" s="606"/>
      <c r="XCF118" s="606"/>
      <c r="XCG118" s="606"/>
      <c r="XCH118" s="610"/>
      <c r="XCI118" s="606"/>
      <c r="XCJ118" s="606"/>
      <c r="XCK118" s="606" t="s">
        <v>481</v>
      </c>
      <c r="XCL118" s="606"/>
      <c r="XCM118" s="606"/>
      <c r="XCN118" s="606"/>
      <c r="XCO118" s="606"/>
      <c r="XCP118" s="610"/>
      <c r="XCQ118" s="606"/>
      <c r="XCR118" s="606"/>
      <c r="XCS118" s="606" t="s">
        <v>481</v>
      </c>
      <c r="XCT118" s="606"/>
      <c r="XCU118" s="606"/>
      <c r="XCV118" s="606"/>
      <c r="XCW118" s="606"/>
      <c r="XCX118" s="610"/>
      <c r="XCY118" s="606"/>
      <c r="XCZ118" s="606"/>
      <c r="XDA118" s="606" t="s">
        <v>481</v>
      </c>
      <c r="XDB118" s="606"/>
      <c r="XDC118" s="606"/>
      <c r="XDD118" s="606"/>
      <c r="XDE118" s="606"/>
      <c r="XDF118" s="610"/>
      <c r="XDG118" s="606"/>
      <c r="XDH118" s="606"/>
      <c r="XDI118" s="606" t="s">
        <v>481</v>
      </c>
      <c r="XDJ118" s="606"/>
      <c r="XDK118" s="606"/>
      <c r="XDL118" s="606"/>
      <c r="XDM118" s="606"/>
      <c r="XDN118" s="610"/>
      <c r="XDO118" s="606"/>
      <c r="XDP118" s="606"/>
      <c r="XDQ118" s="606" t="s">
        <v>481</v>
      </c>
      <c r="XDR118" s="606"/>
      <c r="XDS118" s="606"/>
      <c r="XDT118" s="606"/>
      <c r="XDU118" s="606"/>
      <c r="XDV118" s="610"/>
      <c r="XDW118" s="606"/>
      <c r="XDX118" s="606"/>
      <c r="XDY118" s="606" t="s">
        <v>481</v>
      </c>
      <c r="XDZ118" s="606"/>
      <c r="XEA118" s="606"/>
      <c r="XEB118" s="606"/>
      <c r="XEC118" s="606"/>
      <c r="XED118" s="610"/>
      <c r="XEE118" s="606"/>
      <c r="XEF118" s="606"/>
      <c r="XEG118" s="606" t="s">
        <v>481</v>
      </c>
      <c r="XEH118" s="606"/>
      <c r="XEI118" s="606"/>
      <c r="XEJ118" s="606"/>
      <c r="XEK118" s="606"/>
      <c r="XEL118" s="610"/>
      <c r="XEM118" s="606"/>
      <c r="XEN118" s="606"/>
      <c r="XEO118" s="606" t="s">
        <v>481</v>
      </c>
      <c r="XEP118" s="606"/>
      <c r="XEQ118" s="606"/>
      <c r="XER118" s="606"/>
      <c r="XES118" s="606"/>
      <c r="XET118" s="610"/>
      <c r="XEU118" s="606"/>
      <c r="XEV118" s="606"/>
      <c r="XEW118" s="606" t="s">
        <v>481</v>
      </c>
      <c r="XEX118" s="606"/>
      <c r="XEY118" s="606"/>
      <c r="XEZ118" s="606"/>
      <c r="XFA118" s="606"/>
      <c r="XFB118" s="610"/>
      <c r="XFC118" s="606"/>
      <c r="XFD118" s="606"/>
    </row>
    <row r="119" spans="1:16384" ht="15.75" customHeight="1">
      <c r="A119" s="625"/>
      <c r="B119" s="625"/>
      <c r="C119" s="625"/>
      <c r="D119" s="625"/>
      <c r="E119" s="625"/>
      <c r="F119" s="626"/>
      <c r="G119" s="625"/>
      <c r="H119" s="625"/>
      <c r="I119" s="625"/>
      <c r="J119" s="625"/>
      <c r="K119" s="625"/>
      <c r="L119" s="625"/>
      <c r="M119" s="625"/>
      <c r="N119" s="626"/>
      <c r="O119" s="625"/>
      <c r="P119" s="625"/>
      <c r="Q119" s="625"/>
      <c r="R119" s="625"/>
      <c r="S119" s="625"/>
      <c r="T119" s="625"/>
      <c r="U119" s="625"/>
      <c r="V119" s="626"/>
      <c r="W119" s="625"/>
      <c r="X119" s="625"/>
      <c r="Y119" s="625"/>
      <c r="Z119" s="625"/>
      <c r="AA119" s="625"/>
      <c r="AB119" s="625"/>
      <c r="AC119" s="625"/>
      <c r="AD119" s="626"/>
      <c r="AE119" s="625"/>
      <c r="AF119" s="625"/>
      <c r="AG119" s="625"/>
      <c r="AH119" s="625"/>
      <c r="AI119" s="625"/>
      <c r="AJ119" s="625"/>
      <c r="AK119" s="625"/>
      <c r="AL119" s="626"/>
      <c r="AM119" s="625"/>
      <c r="AN119" s="625"/>
      <c r="AO119" s="625"/>
      <c r="AP119" s="625"/>
      <c r="AQ119" s="625"/>
      <c r="AR119" s="625"/>
      <c r="AS119" s="625"/>
      <c r="AT119" s="626"/>
      <c r="AU119" s="625"/>
      <c r="AV119" s="625"/>
      <c r="AW119" s="625"/>
      <c r="AX119" s="625"/>
      <c r="AY119" s="625"/>
      <c r="AZ119" s="625"/>
      <c r="BA119" s="625"/>
      <c r="BB119" s="626"/>
      <c r="BC119" s="625"/>
      <c r="BD119" s="625"/>
      <c r="BE119" s="625"/>
      <c r="BF119" s="625"/>
      <c r="BG119" s="625"/>
      <c r="BH119" s="625"/>
      <c r="BI119" s="625"/>
      <c r="BJ119" s="626"/>
      <c r="BK119" s="625"/>
      <c r="BL119" s="625"/>
      <c r="BM119" s="625"/>
      <c r="BN119" s="625"/>
      <c r="BO119" s="625"/>
      <c r="BP119" s="625"/>
      <c r="BQ119" s="625"/>
      <c r="BR119" s="626"/>
      <c r="BS119" s="625"/>
      <c r="BT119" s="625"/>
      <c r="BU119" s="625"/>
      <c r="BV119" s="625"/>
      <c r="BW119" s="625"/>
      <c r="BX119" s="625"/>
      <c r="BY119" s="625"/>
      <c r="BZ119" s="626"/>
      <c r="CA119" s="625"/>
      <c r="CB119" s="625"/>
      <c r="CC119" s="625"/>
      <c r="CD119" s="625"/>
      <c r="CE119" s="625"/>
      <c r="CF119" s="625"/>
      <c r="CG119" s="625"/>
      <c r="CH119" s="626"/>
      <c r="CI119" s="625"/>
      <c r="CJ119" s="625"/>
      <c r="CK119" s="625"/>
      <c r="CL119" s="625"/>
      <c r="CM119" s="625"/>
      <c r="CN119" s="625"/>
      <c r="CO119" s="625"/>
      <c r="CP119" s="626"/>
      <c r="CQ119" s="625"/>
      <c r="CR119" s="625"/>
      <c r="CS119" s="625"/>
      <c r="CT119" s="625"/>
      <c r="CU119" s="625"/>
      <c r="CV119" s="625"/>
      <c r="CW119" s="625"/>
      <c r="CX119" s="626"/>
      <c r="CY119" s="625"/>
      <c r="CZ119" s="625"/>
      <c r="DA119" s="625"/>
      <c r="DB119" s="625"/>
      <c r="DC119" s="625"/>
      <c r="DD119" s="625"/>
      <c r="DE119" s="625"/>
      <c r="DF119" s="626"/>
      <c r="DG119" s="625"/>
      <c r="DH119" s="625"/>
      <c r="DI119" s="625"/>
      <c r="DJ119" s="625"/>
      <c r="DK119" s="625"/>
      <c r="DL119" s="625"/>
      <c r="DM119" s="625"/>
      <c r="DN119" s="626"/>
      <c r="DO119" s="625"/>
      <c r="DP119" s="625"/>
      <c r="DQ119" s="625"/>
      <c r="DR119" s="625"/>
      <c r="DS119" s="625"/>
      <c r="DT119" s="625"/>
      <c r="DU119" s="625"/>
      <c r="DV119" s="626"/>
      <c r="DW119" s="625"/>
      <c r="DX119" s="625"/>
      <c r="DY119" s="625"/>
      <c r="DZ119" s="625"/>
      <c r="EA119" s="625"/>
      <c r="EB119" s="625"/>
      <c r="EC119" s="625"/>
      <c r="ED119" s="626"/>
      <c r="EE119" s="625"/>
      <c r="EF119" s="625"/>
      <c r="EG119" s="625"/>
      <c r="EH119" s="625"/>
      <c r="EI119" s="625"/>
      <c r="EJ119" s="625"/>
      <c r="EK119" s="625"/>
      <c r="EL119" s="626"/>
      <c r="EM119" s="625"/>
      <c r="EN119" s="625"/>
      <c r="EO119" s="625"/>
      <c r="EP119" s="625"/>
      <c r="EQ119" s="625"/>
      <c r="ER119" s="625"/>
      <c r="ES119" s="625"/>
      <c r="ET119" s="626"/>
      <c r="EU119" s="625"/>
      <c r="EV119" s="625"/>
      <c r="EW119" s="625"/>
      <c r="EX119" s="625"/>
      <c r="EY119" s="625"/>
      <c r="EZ119" s="625"/>
      <c r="FA119" s="625"/>
      <c r="FB119" s="626"/>
      <c r="FC119" s="625"/>
      <c r="FD119" s="625"/>
      <c r="FE119" s="625"/>
      <c r="FF119" s="625"/>
      <c r="FG119" s="625"/>
      <c r="FH119" s="625"/>
      <c r="FI119" s="625"/>
      <c r="FJ119" s="626"/>
      <c r="FK119" s="625"/>
      <c r="FL119" s="625"/>
      <c r="FM119" s="625"/>
      <c r="FN119" s="625"/>
      <c r="FO119" s="625"/>
      <c r="FP119" s="625"/>
      <c r="FQ119" s="625"/>
      <c r="FR119" s="626"/>
      <c r="FS119" s="625"/>
      <c r="FT119" s="625"/>
      <c r="FU119" s="625"/>
      <c r="FV119" s="625"/>
      <c r="FW119" s="625"/>
      <c r="FX119" s="625"/>
      <c r="FY119" s="625"/>
      <c r="FZ119" s="626"/>
      <c r="GA119" s="625"/>
      <c r="GB119" s="625"/>
      <c r="GC119" s="625"/>
      <c r="GD119" s="625"/>
      <c r="GE119" s="625"/>
      <c r="GF119" s="625"/>
      <c r="GG119" s="625"/>
      <c r="GH119" s="626"/>
      <c r="GI119" s="625"/>
      <c r="GJ119" s="625"/>
      <c r="GK119" s="625"/>
      <c r="GL119" s="625"/>
      <c r="GM119" s="625"/>
      <c r="GN119" s="625"/>
      <c r="GO119" s="625"/>
      <c r="GP119" s="626"/>
      <c r="GQ119" s="625"/>
      <c r="GR119" s="625"/>
      <c r="GS119" s="625"/>
      <c r="GT119" s="625"/>
      <c r="GU119" s="625"/>
      <c r="GV119" s="625"/>
      <c r="GW119" s="625"/>
      <c r="GX119" s="626"/>
      <c r="GY119" s="625"/>
      <c r="GZ119" s="625"/>
      <c r="HA119" s="625"/>
      <c r="HB119" s="625"/>
      <c r="HC119" s="625"/>
      <c r="HD119" s="625"/>
      <c r="HE119" s="625"/>
      <c r="HF119" s="626"/>
      <c r="HG119" s="625"/>
      <c r="HH119" s="625"/>
      <c r="HI119" s="625"/>
      <c r="HJ119" s="625"/>
      <c r="HK119" s="625"/>
      <c r="HL119" s="625"/>
      <c r="HM119" s="625"/>
      <c r="HN119" s="626"/>
      <c r="HO119" s="625"/>
      <c r="HP119" s="625"/>
      <c r="HQ119" s="625"/>
      <c r="HR119" s="625"/>
      <c r="HS119" s="625"/>
      <c r="HT119" s="625"/>
      <c r="HU119" s="625"/>
      <c r="HV119" s="626"/>
      <c r="HW119" s="625"/>
      <c r="HX119" s="625"/>
      <c r="HY119" s="625"/>
      <c r="HZ119" s="625"/>
      <c r="IA119" s="625"/>
      <c r="IB119" s="625"/>
      <c r="IC119" s="625"/>
      <c r="ID119" s="626"/>
      <c r="IE119" s="625"/>
      <c r="IF119" s="625"/>
      <c r="IG119" s="625"/>
      <c r="IH119" s="625"/>
      <c r="II119" s="625"/>
      <c r="IJ119" s="625"/>
      <c r="IK119" s="625"/>
      <c r="IL119" s="626"/>
      <c r="IM119" s="625"/>
      <c r="IN119" s="625"/>
      <c r="IO119" s="625"/>
      <c r="IP119" s="625"/>
      <c r="IQ119" s="625"/>
      <c r="IR119" s="625"/>
      <c r="IS119" s="625"/>
      <c r="IT119" s="626"/>
      <c r="IU119" s="625"/>
      <c r="IV119" s="625"/>
      <c r="IW119" s="625"/>
      <c r="IX119" s="625"/>
      <c r="IY119" s="625"/>
      <c r="IZ119" s="625"/>
      <c r="JA119" s="625"/>
      <c r="JB119" s="626"/>
      <c r="JC119" s="625"/>
      <c r="JD119" s="625"/>
      <c r="JE119" s="625"/>
      <c r="JF119" s="625"/>
      <c r="JG119" s="625"/>
      <c r="JH119" s="625"/>
      <c r="JI119" s="625"/>
      <c r="JJ119" s="626"/>
      <c r="JK119" s="625"/>
      <c r="JL119" s="625"/>
      <c r="JM119" s="625"/>
      <c r="JN119" s="625"/>
      <c r="JO119" s="625"/>
      <c r="JP119" s="625"/>
      <c r="JQ119" s="625"/>
      <c r="JR119" s="626"/>
      <c r="JS119" s="625"/>
      <c r="JT119" s="625"/>
      <c r="JU119" s="625"/>
      <c r="JV119" s="625"/>
      <c r="JW119" s="625"/>
      <c r="JX119" s="625"/>
      <c r="JY119" s="625"/>
      <c r="JZ119" s="626"/>
      <c r="KA119" s="625"/>
      <c r="KB119" s="625"/>
      <c r="KC119" s="625"/>
      <c r="KD119" s="625"/>
      <c r="KE119" s="625"/>
      <c r="KF119" s="625"/>
      <c r="KG119" s="625"/>
      <c r="KH119" s="626"/>
      <c r="KI119" s="625"/>
      <c r="KJ119" s="625"/>
      <c r="KK119" s="625"/>
      <c r="KL119" s="625"/>
      <c r="KM119" s="625"/>
      <c r="KN119" s="625"/>
      <c r="KO119" s="625"/>
      <c r="KP119" s="626"/>
      <c r="KQ119" s="625"/>
      <c r="KR119" s="625"/>
      <c r="KS119" s="625"/>
      <c r="KT119" s="625"/>
      <c r="KU119" s="625"/>
      <c r="KV119" s="625"/>
      <c r="KW119" s="625"/>
      <c r="KX119" s="626"/>
      <c r="KY119" s="625"/>
      <c r="KZ119" s="625"/>
      <c r="LA119" s="625"/>
      <c r="LB119" s="625"/>
      <c r="LC119" s="625"/>
      <c r="LD119" s="625"/>
      <c r="LE119" s="625"/>
      <c r="LF119" s="626"/>
      <c r="LG119" s="625"/>
      <c r="LH119" s="625"/>
      <c r="LI119" s="625"/>
      <c r="LJ119" s="625"/>
      <c r="LK119" s="625"/>
      <c r="LL119" s="625"/>
      <c r="LM119" s="625"/>
      <c r="LN119" s="626"/>
      <c r="LO119" s="625"/>
      <c r="LP119" s="625"/>
      <c r="LQ119" s="625"/>
      <c r="LR119" s="625"/>
      <c r="LS119" s="625"/>
      <c r="LT119" s="625"/>
      <c r="LU119" s="625"/>
      <c r="LV119" s="626"/>
      <c r="LW119" s="625"/>
      <c r="LX119" s="625"/>
      <c r="LY119" s="625"/>
      <c r="LZ119" s="625"/>
      <c r="MA119" s="625"/>
      <c r="MB119" s="625"/>
      <c r="MC119" s="625"/>
      <c r="MD119" s="626"/>
      <c r="ME119" s="625"/>
      <c r="MF119" s="625"/>
      <c r="MG119" s="625"/>
      <c r="MH119" s="625"/>
      <c r="MI119" s="625"/>
      <c r="MJ119" s="625"/>
      <c r="MK119" s="625"/>
      <c r="ML119" s="626"/>
      <c r="MM119" s="625"/>
      <c r="MN119" s="625"/>
      <c r="MO119" s="625"/>
      <c r="MP119" s="625"/>
      <c r="MQ119" s="625"/>
      <c r="MR119" s="625"/>
      <c r="MS119" s="625"/>
      <c r="MT119" s="626"/>
      <c r="MU119" s="625"/>
      <c r="MV119" s="625"/>
      <c r="MW119" s="625"/>
      <c r="MX119" s="625"/>
      <c r="MY119" s="625"/>
      <c r="MZ119" s="625"/>
      <c r="NA119" s="625"/>
      <c r="NB119" s="626"/>
      <c r="NC119" s="625"/>
      <c r="ND119" s="625"/>
      <c r="NE119" s="625"/>
      <c r="NF119" s="625"/>
      <c r="NG119" s="625"/>
      <c r="NH119" s="625"/>
      <c r="NI119" s="625"/>
      <c r="NJ119" s="626"/>
      <c r="NK119" s="625"/>
      <c r="NL119" s="625"/>
      <c r="NM119" s="625"/>
      <c r="NN119" s="625"/>
      <c r="NO119" s="625"/>
      <c r="NP119" s="625"/>
      <c r="NQ119" s="625"/>
      <c r="NR119" s="626"/>
      <c r="NS119" s="625"/>
      <c r="NT119" s="625"/>
      <c r="NU119" s="625"/>
      <c r="NV119" s="625"/>
      <c r="NW119" s="625"/>
      <c r="NX119" s="625"/>
      <c r="NY119" s="625"/>
      <c r="NZ119" s="626"/>
      <c r="OA119" s="625"/>
      <c r="OB119" s="625"/>
      <c r="OC119" s="625"/>
      <c r="OD119" s="625"/>
      <c r="OE119" s="625"/>
      <c r="OF119" s="625"/>
      <c r="OG119" s="625"/>
      <c r="OH119" s="626"/>
      <c r="OI119" s="625"/>
      <c r="OJ119" s="625"/>
      <c r="OK119" s="625"/>
      <c r="OL119" s="625"/>
      <c r="OM119" s="625"/>
      <c r="ON119" s="625"/>
      <c r="OO119" s="625"/>
      <c r="OP119" s="626"/>
      <c r="OQ119" s="625"/>
      <c r="OR119" s="625"/>
      <c r="OS119" s="625"/>
      <c r="OT119" s="625"/>
      <c r="OU119" s="625"/>
      <c r="OV119" s="625"/>
      <c r="OW119" s="625"/>
      <c r="OX119" s="626"/>
      <c r="OY119" s="625"/>
      <c r="OZ119" s="625"/>
      <c r="PA119" s="625"/>
      <c r="PB119" s="625"/>
      <c r="PC119" s="625"/>
      <c r="PD119" s="625"/>
      <c r="PE119" s="625"/>
      <c r="PF119" s="626"/>
      <c r="PG119" s="625"/>
      <c r="PH119" s="625"/>
      <c r="PI119" s="625"/>
      <c r="PJ119" s="625"/>
      <c r="PK119" s="625"/>
      <c r="PL119" s="625"/>
      <c r="PM119" s="625"/>
      <c r="PN119" s="626"/>
      <c r="PO119" s="625"/>
      <c r="PP119" s="625"/>
      <c r="PQ119" s="625"/>
      <c r="PR119" s="625"/>
      <c r="PS119" s="625"/>
      <c r="PT119" s="625"/>
      <c r="PU119" s="625"/>
      <c r="PV119" s="626"/>
      <c r="PW119" s="625"/>
      <c r="PX119" s="625"/>
      <c r="PY119" s="625"/>
      <c r="PZ119" s="625"/>
      <c r="QA119" s="625"/>
      <c r="QB119" s="625"/>
      <c r="QC119" s="625"/>
      <c r="QD119" s="626"/>
      <c r="QE119" s="625"/>
      <c r="QF119" s="625"/>
      <c r="QG119" s="625"/>
      <c r="QH119" s="625"/>
      <c r="QI119" s="625"/>
      <c r="QJ119" s="625"/>
      <c r="QK119" s="625"/>
      <c r="QL119" s="626"/>
      <c r="QM119" s="625"/>
      <c r="QN119" s="625"/>
      <c r="QO119" s="625"/>
      <c r="QP119" s="625"/>
      <c r="QQ119" s="625"/>
      <c r="QR119" s="625"/>
      <c r="QS119" s="625"/>
      <c r="QT119" s="626"/>
      <c r="QU119" s="625"/>
      <c r="QV119" s="625"/>
      <c r="QW119" s="625"/>
      <c r="QX119" s="625"/>
      <c r="QY119" s="625"/>
      <c r="QZ119" s="625"/>
      <c r="RA119" s="625"/>
      <c r="RB119" s="626"/>
      <c r="RC119" s="625"/>
      <c r="RD119" s="625"/>
      <c r="RE119" s="625"/>
      <c r="RF119" s="625"/>
      <c r="RG119" s="625"/>
      <c r="RH119" s="625"/>
      <c r="RI119" s="625"/>
      <c r="RJ119" s="626"/>
      <c r="RK119" s="625"/>
      <c r="RL119" s="625"/>
      <c r="RM119" s="625"/>
      <c r="RN119" s="625"/>
      <c r="RO119" s="625"/>
      <c r="RP119" s="625"/>
      <c r="RQ119" s="625"/>
      <c r="RR119" s="626"/>
      <c r="RS119" s="625"/>
      <c r="RT119" s="625"/>
      <c r="RU119" s="625"/>
      <c r="RV119" s="625"/>
      <c r="RW119" s="625"/>
      <c r="RX119" s="625"/>
      <c r="RY119" s="625"/>
      <c r="RZ119" s="626"/>
      <c r="SA119" s="625"/>
      <c r="SB119" s="625"/>
      <c r="SC119" s="625"/>
      <c r="SD119" s="625"/>
      <c r="SE119" s="625"/>
      <c r="SF119" s="625"/>
      <c r="SG119" s="625"/>
      <c r="SH119" s="626"/>
      <c r="SI119" s="625"/>
      <c r="SJ119" s="625"/>
      <c r="SK119" s="625"/>
      <c r="SL119" s="625"/>
      <c r="SM119" s="625"/>
      <c r="SN119" s="625"/>
      <c r="SO119" s="625"/>
      <c r="SP119" s="626"/>
      <c r="SQ119" s="625"/>
      <c r="SR119" s="625"/>
      <c r="SS119" s="625"/>
      <c r="ST119" s="625"/>
      <c r="SU119" s="625"/>
      <c r="SV119" s="625"/>
      <c r="SW119" s="625"/>
      <c r="SX119" s="626"/>
      <c r="SY119" s="625"/>
      <c r="SZ119" s="625"/>
      <c r="TA119" s="625"/>
      <c r="TB119" s="625"/>
      <c r="TC119" s="625"/>
      <c r="TD119" s="625"/>
      <c r="TE119" s="625"/>
      <c r="TF119" s="626"/>
      <c r="TG119" s="625"/>
      <c r="TH119" s="625"/>
      <c r="TI119" s="625"/>
      <c r="TJ119" s="625"/>
      <c r="TK119" s="625"/>
      <c r="TL119" s="625"/>
      <c r="TM119" s="625"/>
      <c r="TN119" s="626"/>
      <c r="TO119" s="625"/>
      <c r="TP119" s="625"/>
      <c r="TQ119" s="625"/>
      <c r="TR119" s="625"/>
      <c r="TS119" s="625"/>
      <c r="TT119" s="625"/>
      <c r="TU119" s="625"/>
      <c r="TV119" s="626"/>
      <c r="TW119" s="625"/>
      <c r="TX119" s="625"/>
      <c r="TY119" s="625"/>
      <c r="TZ119" s="625"/>
      <c r="UA119" s="625"/>
      <c r="UB119" s="625"/>
      <c r="UC119" s="625"/>
      <c r="UD119" s="626"/>
      <c r="UE119" s="625"/>
      <c r="UF119" s="625"/>
      <c r="UG119" s="625"/>
      <c r="UH119" s="625"/>
      <c r="UI119" s="625"/>
      <c r="UJ119" s="625"/>
      <c r="UK119" s="625"/>
      <c r="UL119" s="626"/>
      <c r="UM119" s="625"/>
      <c r="UN119" s="625"/>
      <c r="UO119" s="625"/>
      <c r="UP119" s="625"/>
      <c r="UQ119" s="625"/>
      <c r="UR119" s="625"/>
      <c r="US119" s="625"/>
      <c r="UT119" s="626"/>
      <c r="UU119" s="625"/>
      <c r="UV119" s="625"/>
      <c r="UW119" s="625"/>
      <c r="UX119" s="625"/>
      <c r="UY119" s="625"/>
      <c r="UZ119" s="625"/>
      <c r="VA119" s="625"/>
      <c r="VB119" s="626"/>
      <c r="VC119" s="625"/>
      <c r="VD119" s="625"/>
      <c r="VE119" s="625"/>
      <c r="VF119" s="625"/>
      <c r="VG119" s="625"/>
      <c r="VH119" s="625"/>
      <c r="VI119" s="625"/>
      <c r="VJ119" s="626"/>
      <c r="VK119" s="625"/>
      <c r="VL119" s="625"/>
      <c r="VM119" s="625"/>
      <c r="VN119" s="625"/>
      <c r="VO119" s="625"/>
      <c r="VP119" s="625"/>
      <c r="VQ119" s="625"/>
      <c r="VR119" s="626"/>
      <c r="VS119" s="625"/>
      <c r="VT119" s="625"/>
      <c r="VU119" s="625"/>
      <c r="VV119" s="625"/>
      <c r="VW119" s="625"/>
      <c r="VX119" s="625"/>
      <c r="VY119" s="625"/>
      <c r="VZ119" s="626"/>
      <c r="WA119" s="625"/>
      <c r="WB119" s="625"/>
      <c r="WC119" s="625"/>
      <c r="WD119" s="625"/>
      <c r="WE119" s="625"/>
      <c r="WF119" s="625"/>
      <c r="WG119" s="625"/>
      <c r="WH119" s="626"/>
      <c r="WI119" s="625"/>
      <c r="WJ119" s="625"/>
      <c r="WK119" s="625"/>
      <c r="WL119" s="625"/>
      <c r="WM119" s="625"/>
      <c r="WN119" s="625"/>
      <c r="WO119" s="625"/>
      <c r="WP119" s="626"/>
      <c r="WQ119" s="625"/>
      <c r="WR119" s="625"/>
      <c r="WS119" s="625"/>
      <c r="WT119" s="625"/>
      <c r="WU119" s="625"/>
      <c r="WV119" s="625"/>
      <c r="WW119" s="625"/>
      <c r="WX119" s="626"/>
      <c r="WY119" s="625"/>
      <c r="WZ119" s="625"/>
      <c r="XA119" s="625"/>
      <c r="XB119" s="625"/>
      <c r="XC119" s="625"/>
      <c r="XD119" s="625"/>
      <c r="XE119" s="625"/>
      <c r="XF119" s="626"/>
      <c r="XG119" s="625"/>
      <c r="XH119" s="625"/>
      <c r="XI119" s="625"/>
      <c r="XJ119" s="625"/>
      <c r="XK119" s="625"/>
      <c r="XL119" s="625"/>
      <c r="XM119" s="625"/>
      <c r="XN119" s="626"/>
      <c r="XO119" s="625"/>
      <c r="XP119" s="625"/>
      <c r="XQ119" s="625"/>
      <c r="XR119" s="625"/>
      <c r="XS119" s="625"/>
      <c r="XT119" s="625"/>
      <c r="XU119" s="625"/>
      <c r="XV119" s="626"/>
      <c r="XW119" s="625"/>
      <c r="XX119" s="625"/>
      <c r="XY119" s="625"/>
      <c r="XZ119" s="625"/>
      <c r="YA119" s="625"/>
      <c r="YB119" s="625"/>
      <c r="YC119" s="625"/>
      <c r="YD119" s="626"/>
      <c r="YE119" s="625"/>
      <c r="YF119" s="625"/>
      <c r="YG119" s="625"/>
      <c r="YH119" s="625"/>
      <c r="YI119" s="625"/>
      <c r="YJ119" s="625"/>
      <c r="YK119" s="625"/>
      <c r="YL119" s="626"/>
      <c r="YM119" s="625"/>
      <c r="YN119" s="625"/>
      <c r="YO119" s="625"/>
      <c r="YP119" s="625"/>
      <c r="YQ119" s="625"/>
      <c r="YR119" s="625"/>
      <c r="YS119" s="625"/>
      <c r="YT119" s="626"/>
      <c r="YU119" s="625"/>
      <c r="YV119" s="625"/>
      <c r="YW119" s="625"/>
      <c r="YX119" s="625"/>
      <c r="YY119" s="625"/>
      <c r="YZ119" s="625"/>
      <c r="ZA119" s="625"/>
      <c r="ZB119" s="626"/>
      <c r="ZC119" s="625"/>
      <c r="ZD119" s="625"/>
      <c r="ZE119" s="625"/>
      <c r="ZF119" s="625"/>
      <c r="ZG119" s="625"/>
      <c r="ZH119" s="625"/>
      <c r="ZI119" s="625"/>
      <c r="ZJ119" s="626"/>
      <c r="ZK119" s="625"/>
      <c r="ZL119" s="625"/>
      <c r="ZM119" s="625"/>
      <c r="ZN119" s="625"/>
      <c r="ZO119" s="625"/>
      <c r="ZP119" s="625"/>
      <c r="ZQ119" s="625"/>
      <c r="ZR119" s="626"/>
      <c r="ZS119" s="625"/>
      <c r="ZT119" s="625"/>
      <c r="ZU119" s="625"/>
      <c r="ZV119" s="625"/>
      <c r="ZW119" s="625"/>
      <c r="ZX119" s="625"/>
      <c r="ZY119" s="625"/>
      <c r="ZZ119" s="626"/>
      <c r="AAA119" s="625"/>
      <c r="AAB119" s="625"/>
      <c r="AAC119" s="625"/>
      <c r="AAD119" s="625"/>
      <c r="AAE119" s="625"/>
      <c r="AAF119" s="625"/>
      <c r="AAG119" s="625"/>
      <c r="AAH119" s="626"/>
      <c r="AAI119" s="625"/>
      <c r="AAJ119" s="625"/>
      <c r="AAK119" s="625"/>
      <c r="AAL119" s="625"/>
      <c r="AAM119" s="625"/>
      <c r="AAN119" s="625"/>
      <c r="AAO119" s="625"/>
      <c r="AAP119" s="626"/>
      <c r="AAQ119" s="625"/>
      <c r="AAR119" s="625"/>
      <c r="AAS119" s="625"/>
      <c r="AAT119" s="625"/>
      <c r="AAU119" s="625"/>
      <c r="AAV119" s="625"/>
      <c r="AAW119" s="625"/>
      <c r="AAX119" s="626"/>
      <c r="AAY119" s="625"/>
      <c r="AAZ119" s="625"/>
      <c r="ABA119" s="625"/>
      <c r="ABB119" s="625"/>
      <c r="ABC119" s="625"/>
      <c r="ABD119" s="625"/>
      <c r="ABE119" s="625"/>
      <c r="ABF119" s="626"/>
      <c r="ABG119" s="625"/>
      <c r="ABH119" s="625"/>
      <c r="ABI119" s="625"/>
      <c r="ABJ119" s="625"/>
      <c r="ABK119" s="625"/>
      <c r="ABL119" s="625"/>
      <c r="ABM119" s="625"/>
      <c r="ABN119" s="626"/>
      <c r="ABO119" s="625"/>
      <c r="ABP119" s="625"/>
      <c r="ABQ119" s="625"/>
      <c r="ABR119" s="625"/>
      <c r="ABS119" s="625"/>
      <c r="ABT119" s="625"/>
      <c r="ABU119" s="625"/>
      <c r="ABV119" s="626"/>
      <c r="ABW119" s="625"/>
      <c r="ABX119" s="625"/>
      <c r="ABY119" s="625"/>
      <c r="ABZ119" s="625"/>
      <c r="ACA119" s="625"/>
      <c r="ACB119" s="625"/>
      <c r="ACC119" s="625"/>
      <c r="ACD119" s="626"/>
      <c r="ACE119" s="625"/>
      <c r="ACF119" s="625"/>
      <c r="ACG119" s="625"/>
      <c r="ACH119" s="625"/>
      <c r="ACI119" s="625"/>
      <c r="ACJ119" s="625"/>
      <c r="ACK119" s="625"/>
      <c r="ACL119" s="626"/>
      <c r="ACM119" s="625"/>
      <c r="ACN119" s="625"/>
      <c r="ACO119" s="625"/>
      <c r="ACP119" s="625"/>
      <c r="ACQ119" s="625"/>
      <c r="ACR119" s="625"/>
      <c r="ACS119" s="625"/>
      <c r="ACT119" s="626"/>
      <c r="ACU119" s="625"/>
      <c r="ACV119" s="625"/>
      <c r="ACW119" s="625"/>
      <c r="ACX119" s="625"/>
      <c r="ACY119" s="625"/>
      <c r="ACZ119" s="625"/>
      <c r="ADA119" s="625"/>
      <c r="ADB119" s="626"/>
      <c r="ADC119" s="625"/>
      <c r="ADD119" s="625"/>
      <c r="ADE119" s="625"/>
      <c r="ADF119" s="625"/>
      <c r="ADG119" s="625"/>
      <c r="ADH119" s="625"/>
      <c r="ADI119" s="625"/>
      <c r="ADJ119" s="626"/>
      <c r="ADK119" s="625"/>
      <c r="ADL119" s="625"/>
      <c r="ADM119" s="625"/>
      <c r="ADN119" s="625"/>
      <c r="ADO119" s="625"/>
      <c r="ADP119" s="625"/>
      <c r="ADQ119" s="625"/>
      <c r="ADR119" s="626"/>
      <c r="ADS119" s="625"/>
      <c r="ADT119" s="625"/>
      <c r="ADU119" s="625"/>
      <c r="ADV119" s="625"/>
      <c r="ADW119" s="625"/>
      <c r="ADX119" s="625"/>
      <c r="ADY119" s="625"/>
      <c r="ADZ119" s="626"/>
      <c r="AEA119" s="625"/>
      <c r="AEB119" s="625"/>
      <c r="AEC119" s="625"/>
      <c r="AED119" s="625"/>
      <c r="AEE119" s="625"/>
      <c r="AEF119" s="625"/>
      <c r="AEG119" s="625"/>
      <c r="AEH119" s="626"/>
      <c r="AEI119" s="625"/>
      <c r="AEJ119" s="625"/>
      <c r="AEK119" s="625"/>
      <c r="AEL119" s="625"/>
      <c r="AEM119" s="625"/>
      <c r="AEN119" s="625"/>
      <c r="AEO119" s="625"/>
      <c r="AEP119" s="626"/>
      <c r="AEQ119" s="625"/>
      <c r="AER119" s="625"/>
      <c r="AES119" s="625"/>
      <c r="AET119" s="625"/>
      <c r="AEU119" s="625"/>
      <c r="AEV119" s="625"/>
      <c r="AEW119" s="625"/>
      <c r="AEX119" s="626"/>
      <c r="AEY119" s="625"/>
      <c r="AEZ119" s="625"/>
      <c r="AFA119" s="625"/>
      <c r="AFB119" s="625"/>
      <c r="AFC119" s="625"/>
      <c r="AFD119" s="625"/>
      <c r="AFE119" s="625"/>
      <c r="AFF119" s="626"/>
      <c r="AFG119" s="625"/>
      <c r="AFH119" s="625"/>
      <c r="AFI119" s="625"/>
      <c r="AFJ119" s="625"/>
      <c r="AFK119" s="625"/>
      <c r="AFL119" s="625"/>
      <c r="AFM119" s="625"/>
      <c r="AFN119" s="626"/>
      <c r="AFO119" s="625"/>
      <c r="AFP119" s="625"/>
      <c r="AFQ119" s="625"/>
      <c r="AFR119" s="625"/>
      <c r="AFS119" s="625"/>
      <c r="AFT119" s="625"/>
      <c r="AFU119" s="625"/>
      <c r="AFV119" s="626"/>
      <c r="AFW119" s="625"/>
      <c r="AFX119" s="625"/>
      <c r="AFY119" s="625"/>
      <c r="AFZ119" s="625"/>
      <c r="AGA119" s="625"/>
      <c r="AGB119" s="625"/>
      <c r="AGC119" s="625"/>
      <c r="AGD119" s="626"/>
      <c r="AGE119" s="625"/>
      <c r="AGF119" s="625"/>
      <c r="AGG119" s="625"/>
      <c r="AGH119" s="625"/>
      <c r="AGI119" s="625"/>
      <c r="AGJ119" s="625"/>
      <c r="AGK119" s="625"/>
      <c r="AGL119" s="626"/>
      <c r="AGM119" s="625"/>
      <c r="AGN119" s="625"/>
      <c r="AGO119" s="625"/>
      <c r="AGP119" s="625"/>
      <c r="AGQ119" s="625"/>
      <c r="AGR119" s="625"/>
      <c r="AGS119" s="625"/>
      <c r="AGT119" s="626"/>
      <c r="AGU119" s="625"/>
      <c r="AGV119" s="625"/>
      <c r="AGW119" s="625"/>
      <c r="AGX119" s="625"/>
      <c r="AGY119" s="625"/>
      <c r="AGZ119" s="625"/>
      <c r="AHA119" s="625"/>
      <c r="AHB119" s="626"/>
      <c r="AHC119" s="625"/>
      <c r="AHD119" s="625"/>
      <c r="AHE119" s="625"/>
      <c r="AHF119" s="625"/>
      <c r="AHG119" s="625"/>
      <c r="AHH119" s="625"/>
      <c r="AHI119" s="625"/>
      <c r="AHJ119" s="626"/>
      <c r="AHK119" s="625"/>
      <c r="AHL119" s="625"/>
      <c r="AHM119" s="625"/>
      <c r="AHN119" s="625"/>
      <c r="AHO119" s="625"/>
      <c r="AHP119" s="625"/>
      <c r="AHQ119" s="625"/>
      <c r="AHR119" s="626"/>
      <c r="AHS119" s="625"/>
      <c r="AHT119" s="625"/>
      <c r="AHU119" s="625"/>
      <c r="AHV119" s="625"/>
      <c r="AHW119" s="625"/>
      <c r="AHX119" s="625"/>
      <c r="AHY119" s="625"/>
      <c r="AHZ119" s="626"/>
      <c r="AIA119" s="625"/>
      <c r="AIB119" s="625"/>
      <c r="AIC119" s="625"/>
      <c r="AID119" s="625"/>
      <c r="AIE119" s="625"/>
      <c r="AIF119" s="625"/>
      <c r="AIG119" s="625"/>
      <c r="AIH119" s="626"/>
      <c r="AII119" s="625"/>
      <c r="AIJ119" s="625"/>
      <c r="AIK119" s="625"/>
      <c r="AIL119" s="625"/>
      <c r="AIM119" s="625"/>
      <c r="AIN119" s="625"/>
      <c r="AIO119" s="625"/>
      <c r="AIP119" s="626"/>
      <c r="AIQ119" s="625"/>
      <c r="AIR119" s="625"/>
      <c r="AIS119" s="625"/>
      <c r="AIT119" s="625"/>
      <c r="AIU119" s="625"/>
      <c r="AIV119" s="625"/>
      <c r="AIW119" s="625"/>
      <c r="AIX119" s="626"/>
      <c r="AIY119" s="625"/>
      <c r="AIZ119" s="625"/>
      <c r="AJA119" s="625"/>
      <c r="AJB119" s="625"/>
      <c r="AJC119" s="625"/>
      <c r="AJD119" s="625"/>
      <c r="AJE119" s="625"/>
      <c r="AJF119" s="626"/>
      <c r="AJG119" s="625"/>
      <c r="AJH119" s="625"/>
      <c r="AJI119" s="625"/>
      <c r="AJJ119" s="625"/>
      <c r="AJK119" s="625"/>
      <c r="AJL119" s="625"/>
      <c r="AJM119" s="625"/>
      <c r="AJN119" s="626"/>
      <c r="AJO119" s="625"/>
      <c r="AJP119" s="625"/>
      <c r="AJQ119" s="625"/>
      <c r="AJR119" s="625"/>
      <c r="AJS119" s="625"/>
      <c r="AJT119" s="625"/>
      <c r="AJU119" s="625"/>
      <c r="AJV119" s="626"/>
      <c r="AJW119" s="625"/>
      <c r="AJX119" s="625"/>
      <c r="AJY119" s="625"/>
      <c r="AJZ119" s="625"/>
      <c r="AKA119" s="625"/>
      <c r="AKB119" s="625"/>
      <c r="AKC119" s="625"/>
      <c r="AKD119" s="626"/>
      <c r="AKE119" s="625"/>
      <c r="AKF119" s="625"/>
      <c r="AKG119" s="625"/>
      <c r="AKH119" s="625"/>
      <c r="AKI119" s="625"/>
      <c r="AKJ119" s="625"/>
      <c r="AKK119" s="625"/>
      <c r="AKL119" s="626"/>
      <c r="AKM119" s="625"/>
      <c r="AKN119" s="625"/>
      <c r="AKO119" s="625"/>
      <c r="AKP119" s="625"/>
      <c r="AKQ119" s="625"/>
      <c r="AKR119" s="625"/>
      <c r="AKS119" s="625"/>
      <c r="AKT119" s="626"/>
      <c r="AKU119" s="625"/>
      <c r="AKV119" s="625"/>
      <c r="AKW119" s="625"/>
      <c r="AKX119" s="625"/>
      <c r="AKY119" s="625"/>
      <c r="AKZ119" s="625"/>
      <c r="ALA119" s="625"/>
      <c r="ALB119" s="626"/>
      <c r="ALC119" s="625"/>
      <c r="ALD119" s="625"/>
      <c r="ALE119" s="625"/>
      <c r="ALF119" s="625"/>
      <c r="ALG119" s="625"/>
      <c r="ALH119" s="625"/>
      <c r="ALI119" s="625"/>
      <c r="ALJ119" s="626"/>
      <c r="ALK119" s="625"/>
      <c r="ALL119" s="625"/>
      <c r="ALM119" s="625"/>
      <c r="ALN119" s="625"/>
      <c r="ALO119" s="625"/>
      <c r="ALP119" s="625"/>
      <c r="ALQ119" s="625"/>
      <c r="ALR119" s="626"/>
      <c r="ALS119" s="625"/>
      <c r="ALT119" s="625"/>
      <c r="ALU119" s="625"/>
      <c r="ALV119" s="625"/>
      <c r="ALW119" s="625"/>
      <c r="ALX119" s="625"/>
      <c r="ALY119" s="625"/>
      <c r="ALZ119" s="626"/>
      <c r="AMA119" s="625"/>
      <c r="AMB119" s="625"/>
      <c r="AMC119" s="625"/>
      <c r="AMD119" s="625"/>
      <c r="AME119" s="625"/>
      <c r="AMF119" s="625"/>
      <c r="AMG119" s="625"/>
      <c r="AMH119" s="626"/>
      <c r="AMI119" s="625"/>
      <c r="AMJ119" s="625"/>
      <c r="AMK119" s="625"/>
      <c r="AML119" s="625"/>
      <c r="AMM119" s="625"/>
      <c r="AMN119" s="625"/>
      <c r="AMO119" s="625"/>
      <c r="AMP119" s="626"/>
      <c r="AMQ119" s="625"/>
      <c r="AMR119" s="625"/>
      <c r="AMS119" s="625"/>
      <c r="AMT119" s="625"/>
      <c r="AMU119" s="625"/>
      <c r="AMV119" s="625"/>
      <c r="AMW119" s="625"/>
      <c r="AMX119" s="626"/>
      <c r="AMY119" s="625"/>
      <c r="AMZ119" s="625"/>
      <c r="ANA119" s="625"/>
      <c r="ANB119" s="625"/>
      <c r="ANC119" s="625"/>
      <c r="AND119" s="625"/>
      <c r="ANE119" s="625"/>
      <c r="ANF119" s="626"/>
      <c r="ANG119" s="625"/>
      <c r="ANH119" s="625"/>
      <c r="ANI119" s="625"/>
      <c r="ANJ119" s="625"/>
      <c r="ANK119" s="625"/>
      <c r="ANL119" s="625"/>
      <c r="ANM119" s="625"/>
      <c r="ANN119" s="626"/>
      <c r="ANO119" s="625"/>
      <c r="ANP119" s="625"/>
      <c r="ANQ119" s="625"/>
      <c r="ANR119" s="625"/>
      <c r="ANS119" s="625"/>
      <c r="ANT119" s="625"/>
      <c r="ANU119" s="625"/>
      <c r="ANV119" s="626"/>
      <c r="ANW119" s="625"/>
      <c r="ANX119" s="625"/>
      <c r="ANY119" s="625"/>
      <c r="ANZ119" s="625"/>
      <c r="AOA119" s="625"/>
      <c r="AOB119" s="625"/>
      <c r="AOC119" s="625"/>
      <c r="AOD119" s="626"/>
      <c r="AOE119" s="625"/>
      <c r="AOF119" s="625"/>
      <c r="AOG119" s="625"/>
      <c r="AOH119" s="625"/>
      <c r="AOI119" s="625"/>
      <c r="AOJ119" s="625"/>
      <c r="AOK119" s="625"/>
      <c r="AOL119" s="626"/>
      <c r="AOM119" s="625"/>
      <c r="AON119" s="625"/>
      <c r="AOO119" s="625"/>
      <c r="AOP119" s="625"/>
      <c r="AOQ119" s="625"/>
      <c r="AOR119" s="625"/>
      <c r="AOS119" s="625"/>
      <c r="AOT119" s="626"/>
      <c r="AOU119" s="625"/>
      <c r="AOV119" s="625"/>
      <c r="AOW119" s="625"/>
      <c r="AOX119" s="625"/>
      <c r="AOY119" s="625"/>
      <c r="AOZ119" s="625"/>
      <c r="APA119" s="625"/>
      <c r="APB119" s="626"/>
      <c r="APC119" s="625"/>
      <c r="APD119" s="625"/>
      <c r="APE119" s="625"/>
      <c r="APF119" s="625"/>
      <c r="APG119" s="625"/>
      <c r="APH119" s="625"/>
      <c r="API119" s="625"/>
      <c r="APJ119" s="626"/>
      <c r="APK119" s="625"/>
      <c r="APL119" s="625"/>
      <c r="APM119" s="625"/>
      <c r="APN119" s="625"/>
      <c r="APO119" s="625"/>
      <c r="APP119" s="625"/>
      <c r="APQ119" s="625"/>
      <c r="APR119" s="626"/>
      <c r="APS119" s="625"/>
      <c r="APT119" s="625"/>
      <c r="APU119" s="625"/>
      <c r="APV119" s="625"/>
      <c r="APW119" s="625"/>
      <c r="APX119" s="625"/>
      <c r="APY119" s="625"/>
      <c r="APZ119" s="626"/>
      <c r="AQA119" s="625"/>
      <c r="AQB119" s="625"/>
      <c r="AQC119" s="625"/>
      <c r="AQD119" s="625"/>
      <c r="AQE119" s="625"/>
      <c r="AQF119" s="625"/>
      <c r="AQG119" s="625"/>
      <c r="AQH119" s="626"/>
      <c r="AQI119" s="625"/>
      <c r="AQJ119" s="625"/>
      <c r="AQK119" s="625"/>
      <c r="AQL119" s="625"/>
      <c r="AQM119" s="625"/>
      <c r="AQN119" s="625"/>
      <c r="AQO119" s="625"/>
      <c r="AQP119" s="626"/>
      <c r="AQQ119" s="625"/>
      <c r="AQR119" s="625"/>
      <c r="AQS119" s="625"/>
      <c r="AQT119" s="625"/>
      <c r="AQU119" s="625"/>
      <c r="AQV119" s="625"/>
      <c r="AQW119" s="625"/>
      <c r="AQX119" s="626"/>
      <c r="AQY119" s="625"/>
      <c r="AQZ119" s="625"/>
      <c r="ARA119" s="625"/>
      <c r="ARB119" s="625"/>
      <c r="ARC119" s="625"/>
      <c r="ARD119" s="625"/>
      <c r="ARE119" s="625"/>
      <c r="ARF119" s="626"/>
      <c r="ARG119" s="625"/>
      <c r="ARH119" s="625"/>
      <c r="ARI119" s="625"/>
      <c r="ARJ119" s="625"/>
      <c r="ARK119" s="625"/>
      <c r="ARL119" s="625"/>
      <c r="ARM119" s="625"/>
      <c r="ARN119" s="626"/>
      <c r="ARO119" s="625"/>
      <c r="ARP119" s="625"/>
      <c r="ARQ119" s="625"/>
      <c r="ARR119" s="625"/>
      <c r="ARS119" s="625"/>
      <c r="ART119" s="625"/>
      <c r="ARU119" s="625"/>
      <c r="ARV119" s="626"/>
      <c r="ARW119" s="625"/>
      <c r="ARX119" s="625"/>
      <c r="ARY119" s="625"/>
      <c r="ARZ119" s="625"/>
      <c r="ASA119" s="625"/>
      <c r="ASB119" s="625"/>
      <c r="ASC119" s="625"/>
      <c r="ASD119" s="626"/>
      <c r="ASE119" s="625"/>
      <c r="ASF119" s="625"/>
      <c r="ASG119" s="625"/>
      <c r="ASH119" s="625"/>
      <c r="ASI119" s="625"/>
      <c r="ASJ119" s="625"/>
      <c r="ASK119" s="625"/>
      <c r="ASL119" s="626"/>
      <c r="ASM119" s="625"/>
      <c r="ASN119" s="625"/>
      <c r="ASO119" s="625"/>
      <c r="ASP119" s="625"/>
      <c r="ASQ119" s="625"/>
      <c r="ASR119" s="625"/>
      <c r="ASS119" s="625"/>
      <c r="AST119" s="626"/>
      <c r="ASU119" s="625"/>
      <c r="ASV119" s="625"/>
      <c r="ASW119" s="625"/>
      <c r="ASX119" s="625"/>
      <c r="ASY119" s="625"/>
      <c r="ASZ119" s="625"/>
      <c r="ATA119" s="625"/>
      <c r="ATB119" s="626"/>
      <c r="ATC119" s="625"/>
      <c r="ATD119" s="625"/>
      <c r="ATE119" s="625"/>
      <c r="ATF119" s="625"/>
      <c r="ATG119" s="625"/>
      <c r="ATH119" s="625"/>
      <c r="ATI119" s="625"/>
      <c r="ATJ119" s="626"/>
      <c r="ATK119" s="625"/>
      <c r="ATL119" s="625"/>
      <c r="ATM119" s="625"/>
      <c r="ATN119" s="625"/>
      <c r="ATO119" s="625"/>
      <c r="ATP119" s="625"/>
      <c r="ATQ119" s="625"/>
      <c r="ATR119" s="626"/>
      <c r="ATS119" s="625"/>
      <c r="ATT119" s="625"/>
      <c r="ATU119" s="625"/>
      <c r="ATV119" s="625"/>
      <c r="ATW119" s="625"/>
      <c r="ATX119" s="625"/>
      <c r="ATY119" s="625"/>
      <c r="ATZ119" s="626"/>
      <c r="AUA119" s="625"/>
      <c r="AUB119" s="625"/>
      <c r="AUC119" s="625"/>
      <c r="AUD119" s="625"/>
      <c r="AUE119" s="625"/>
      <c r="AUF119" s="625"/>
      <c r="AUG119" s="625"/>
      <c r="AUH119" s="626"/>
      <c r="AUI119" s="625"/>
      <c r="AUJ119" s="625"/>
      <c r="AUK119" s="625"/>
      <c r="AUL119" s="625"/>
      <c r="AUM119" s="625"/>
      <c r="AUN119" s="625"/>
      <c r="AUO119" s="625"/>
      <c r="AUP119" s="626"/>
      <c r="AUQ119" s="625"/>
      <c r="AUR119" s="625"/>
      <c r="AUS119" s="625"/>
      <c r="AUT119" s="625"/>
      <c r="AUU119" s="625"/>
      <c r="AUV119" s="625"/>
      <c r="AUW119" s="625"/>
      <c r="AUX119" s="626"/>
      <c r="AUY119" s="625"/>
      <c r="AUZ119" s="625"/>
      <c r="AVA119" s="625"/>
      <c r="AVB119" s="625"/>
      <c r="AVC119" s="625"/>
      <c r="AVD119" s="625"/>
      <c r="AVE119" s="625"/>
      <c r="AVF119" s="626"/>
      <c r="AVG119" s="625"/>
      <c r="AVH119" s="625"/>
      <c r="AVI119" s="625"/>
      <c r="AVJ119" s="625"/>
      <c r="AVK119" s="625"/>
      <c r="AVL119" s="625"/>
      <c r="AVM119" s="625"/>
      <c r="AVN119" s="626"/>
      <c r="AVO119" s="625"/>
      <c r="AVP119" s="625"/>
      <c r="AVQ119" s="625"/>
      <c r="AVR119" s="625"/>
      <c r="AVS119" s="625"/>
      <c r="AVT119" s="625"/>
      <c r="AVU119" s="625"/>
      <c r="AVV119" s="626"/>
      <c r="AVW119" s="625"/>
      <c r="AVX119" s="625"/>
      <c r="AVY119" s="625"/>
      <c r="AVZ119" s="625"/>
      <c r="AWA119" s="625"/>
      <c r="AWB119" s="625"/>
      <c r="AWC119" s="625"/>
      <c r="AWD119" s="626"/>
      <c r="AWE119" s="625"/>
      <c r="AWF119" s="625"/>
      <c r="AWG119" s="625"/>
      <c r="AWH119" s="625"/>
      <c r="AWI119" s="625"/>
      <c r="AWJ119" s="625"/>
      <c r="AWK119" s="625"/>
      <c r="AWL119" s="626"/>
      <c r="AWM119" s="625"/>
      <c r="AWN119" s="625"/>
      <c r="AWO119" s="625"/>
      <c r="AWP119" s="625"/>
      <c r="AWQ119" s="625"/>
      <c r="AWR119" s="625"/>
      <c r="AWS119" s="625"/>
      <c r="AWT119" s="626"/>
      <c r="AWU119" s="625"/>
      <c r="AWV119" s="625"/>
      <c r="AWW119" s="625"/>
      <c r="AWX119" s="625"/>
      <c r="AWY119" s="625"/>
      <c r="AWZ119" s="625"/>
      <c r="AXA119" s="625"/>
      <c r="AXB119" s="626"/>
      <c r="AXC119" s="625"/>
      <c r="AXD119" s="625"/>
      <c r="AXE119" s="625"/>
      <c r="AXF119" s="625"/>
      <c r="AXG119" s="625"/>
      <c r="AXH119" s="625"/>
      <c r="AXI119" s="625"/>
      <c r="AXJ119" s="626"/>
      <c r="AXK119" s="625"/>
      <c r="AXL119" s="625"/>
      <c r="AXM119" s="625"/>
      <c r="AXN119" s="625"/>
      <c r="AXO119" s="625"/>
      <c r="AXP119" s="625"/>
      <c r="AXQ119" s="625"/>
      <c r="AXR119" s="626"/>
      <c r="AXS119" s="625"/>
      <c r="AXT119" s="625"/>
      <c r="AXU119" s="625"/>
      <c r="AXV119" s="625"/>
      <c r="AXW119" s="625"/>
      <c r="AXX119" s="625"/>
      <c r="AXY119" s="625"/>
      <c r="AXZ119" s="626"/>
      <c r="AYA119" s="625"/>
      <c r="AYB119" s="625"/>
      <c r="AYC119" s="625"/>
      <c r="AYD119" s="625"/>
      <c r="AYE119" s="625"/>
      <c r="AYF119" s="625"/>
      <c r="AYG119" s="625"/>
      <c r="AYH119" s="626"/>
      <c r="AYI119" s="625"/>
      <c r="AYJ119" s="625"/>
      <c r="AYK119" s="625"/>
      <c r="AYL119" s="625"/>
      <c r="AYM119" s="625"/>
      <c r="AYN119" s="625"/>
      <c r="AYO119" s="625"/>
      <c r="AYP119" s="626"/>
      <c r="AYQ119" s="625"/>
      <c r="AYR119" s="625"/>
      <c r="AYS119" s="625"/>
      <c r="AYT119" s="625"/>
      <c r="AYU119" s="625"/>
      <c r="AYV119" s="625"/>
      <c r="AYW119" s="625"/>
      <c r="AYX119" s="626"/>
      <c r="AYY119" s="625"/>
      <c r="AYZ119" s="625"/>
      <c r="AZA119" s="625"/>
      <c r="AZB119" s="625"/>
      <c r="AZC119" s="625"/>
      <c r="AZD119" s="625"/>
      <c r="AZE119" s="625"/>
      <c r="AZF119" s="626"/>
      <c r="AZG119" s="625"/>
      <c r="AZH119" s="625"/>
      <c r="AZI119" s="625"/>
      <c r="AZJ119" s="625"/>
      <c r="AZK119" s="625"/>
      <c r="AZL119" s="625"/>
      <c r="AZM119" s="625"/>
      <c r="AZN119" s="626"/>
      <c r="AZO119" s="625"/>
      <c r="AZP119" s="625"/>
      <c r="AZQ119" s="625"/>
      <c r="AZR119" s="625"/>
      <c r="AZS119" s="625"/>
      <c r="AZT119" s="625"/>
      <c r="AZU119" s="625"/>
      <c r="AZV119" s="626"/>
      <c r="AZW119" s="625"/>
      <c r="AZX119" s="625"/>
      <c r="AZY119" s="625"/>
      <c r="AZZ119" s="625"/>
      <c r="BAA119" s="625"/>
      <c r="BAB119" s="625"/>
      <c r="BAC119" s="625"/>
      <c r="BAD119" s="626"/>
      <c r="BAE119" s="625"/>
      <c r="BAF119" s="625"/>
      <c r="BAG119" s="625"/>
      <c r="BAH119" s="625"/>
      <c r="BAI119" s="625"/>
      <c r="BAJ119" s="625"/>
      <c r="BAK119" s="625"/>
      <c r="BAL119" s="626"/>
      <c r="BAM119" s="625"/>
      <c r="BAN119" s="625"/>
      <c r="BAO119" s="625"/>
      <c r="BAP119" s="625"/>
      <c r="BAQ119" s="625"/>
      <c r="BAR119" s="625"/>
      <c r="BAS119" s="625"/>
      <c r="BAT119" s="626"/>
      <c r="BAU119" s="625"/>
      <c r="BAV119" s="625"/>
      <c r="BAW119" s="625"/>
      <c r="BAX119" s="625"/>
      <c r="BAY119" s="625"/>
      <c r="BAZ119" s="625"/>
      <c r="BBA119" s="625"/>
      <c r="BBB119" s="626"/>
      <c r="BBC119" s="625"/>
      <c r="BBD119" s="625"/>
      <c r="BBE119" s="625"/>
      <c r="BBF119" s="625"/>
      <c r="BBG119" s="625"/>
      <c r="BBH119" s="625"/>
      <c r="BBI119" s="625"/>
      <c r="BBJ119" s="626"/>
      <c r="BBK119" s="625"/>
      <c r="BBL119" s="625"/>
      <c r="BBM119" s="625"/>
      <c r="BBN119" s="625"/>
      <c r="BBO119" s="625"/>
      <c r="BBP119" s="625"/>
      <c r="BBQ119" s="625"/>
      <c r="BBR119" s="626"/>
      <c r="BBS119" s="625"/>
      <c r="BBT119" s="625"/>
      <c r="BBU119" s="625"/>
      <c r="BBV119" s="625"/>
      <c r="BBW119" s="625"/>
      <c r="BBX119" s="625"/>
      <c r="BBY119" s="625"/>
      <c r="BBZ119" s="626"/>
      <c r="BCA119" s="625"/>
      <c r="BCB119" s="625"/>
      <c r="BCC119" s="625"/>
      <c r="BCD119" s="625"/>
      <c r="BCE119" s="625"/>
      <c r="BCF119" s="625"/>
      <c r="BCG119" s="625"/>
      <c r="BCH119" s="626"/>
      <c r="BCI119" s="625"/>
      <c r="BCJ119" s="625"/>
      <c r="BCK119" s="625"/>
      <c r="BCL119" s="625"/>
      <c r="BCM119" s="625"/>
      <c r="BCN119" s="625"/>
      <c r="BCO119" s="625"/>
      <c r="BCP119" s="626"/>
      <c r="BCQ119" s="625"/>
      <c r="BCR119" s="625"/>
      <c r="BCS119" s="625"/>
      <c r="BCT119" s="625"/>
      <c r="BCU119" s="625"/>
      <c r="BCV119" s="625"/>
      <c r="BCW119" s="625"/>
      <c r="BCX119" s="626"/>
      <c r="BCY119" s="625"/>
      <c r="BCZ119" s="625"/>
      <c r="BDA119" s="625"/>
      <c r="BDB119" s="625"/>
      <c r="BDC119" s="625"/>
      <c r="BDD119" s="625"/>
      <c r="BDE119" s="625"/>
      <c r="BDF119" s="626"/>
      <c r="BDG119" s="625"/>
      <c r="BDH119" s="625"/>
      <c r="BDI119" s="625"/>
      <c r="BDJ119" s="625"/>
      <c r="BDK119" s="625"/>
      <c r="BDL119" s="625"/>
      <c r="BDM119" s="625"/>
      <c r="BDN119" s="626"/>
      <c r="BDO119" s="625"/>
      <c r="BDP119" s="625"/>
      <c r="BDQ119" s="625"/>
      <c r="BDR119" s="625"/>
      <c r="BDS119" s="625"/>
      <c r="BDT119" s="625"/>
      <c r="BDU119" s="625"/>
      <c r="BDV119" s="626"/>
      <c r="BDW119" s="625"/>
      <c r="BDX119" s="625"/>
      <c r="BDY119" s="625"/>
      <c r="BDZ119" s="625"/>
      <c r="BEA119" s="625"/>
      <c r="BEB119" s="625"/>
      <c r="BEC119" s="625"/>
      <c r="BED119" s="626"/>
      <c r="BEE119" s="625"/>
      <c r="BEF119" s="625"/>
      <c r="BEG119" s="625"/>
      <c r="BEH119" s="625"/>
      <c r="BEI119" s="625"/>
      <c r="BEJ119" s="625"/>
      <c r="BEK119" s="625"/>
      <c r="BEL119" s="626"/>
      <c r="BEM119" s="625"/>
      <c r="BEN119" s="625"/>
      <c r="BEO119" s="625"/>
      <c r="BEP119" s="625"/>
      <c r="BEQ119" s="625"/>
      <c r="BER119" s="625"/>
      <c r="BES119" s="625"/>
      <c r="BET119" s="626"/>
      <c r="BEU119" s="625"/>
      <c r="BEV119" s="625"/>
      <c r="BEW119" s="625"/>
      <c r="BEX119" s="625"/>
      <c r="BEY119" s="625"/>
      <c r="BEZ119" s="625"/>
      <c r="BFA119" s="625"/>
      <c r="BFB119" s="626"/>
      <c r="BFC119" s="625"/>
      <c r="BFD119" s="625"/>
      <c r="BFE119" s="625"/>
      <c r="BFF119" s="625"/>
      <c r="BFG119" s="625"/>
      <c r="BFH119" s="625"/>
      <c r="BFI119" s="625"/>
      <c r="BFJ119" s="626"/>
      <c r="BFK119" s="625"/>
      <c r="BFL119" s="625"/>
      <c r="BFM119" s="625"/>
      <c r="BFN119" s="625"/>
      <c r="BFO119" s="625"/>
      <c r="BFP119" s="625"/>
      <c r="BFQ119" s="625"/>
      <c r="BFR119" s="626"/>
      <c r="BFS119" s="625"/>
      <c r="BFT119" s="625"/>
      <c r="BFU119" s="625"/>
      <c r="BFV119" s="625"/>
      <c r="BFW119" s="625"/>
      <c r="BFX119" s="625"/>
      <c r="BFY119" s="625"/>
      <c r="BFZ119" s="626"/>
      <c r="BGA119" s="625"/>
      <c r="BGB119" s="625"/>
      <c r="BGC119" s="625"/>
      <c r="BGD119" s="625"/>
      <c r="BGE119" s="625"/>
      <c r="BGF119" s="625"/>
      <c r="BGG119" s="625"/>
      <c r="BGH119" s="626"/>
      <c r="BGI119" s="625"/>
      <c r="BGJ119" s="625"/>
      <c r="BGK119" s="625"/>
      <c r="BGL119" s="625"/>
      <c r="BGM119" s="625"/>
      <c r="BGN119" s="625"/>
      <c r="BGO119" s="625"/>
      <c r="BGP119" s="626"/>
      <c r="BGQ119" s="625"/>
      <c r="BGR119" s="625"/>
      <c r="BGS119" s="625"/>
      <c r="BGT119" s="625"/>
      <c r="BGU119" s="625"/>
      <c r="BGV119" s="625"/>
      <c r="BGW119" s="625"/>
      <c r="BGX119" s="626"/>
      <c r="BGY119" s="625"/>
      <c r="BGZ119" s="625"/>
      <c r="BHA119" s="625"/>
      <c r="BHB119" s="625"/>
      <c r="BHC119" s="625"/>
      <c r="BHD119" s="625"/>
      <c r="BHE119" s="625"/>
      <c r="BHF119" s="626"/>
      <c r="BHG119" s="625"/>
      <c r="BHH119" s="625"/>
      <c r="BHI119" s="625"/>
      <c r="BHJ119" s="625"/>
      <c r="BHK119" s="625"/>
      <c r="BHL119" s="625"/>
      <c r="BHM119" s="625"/>
      <c r="BHN119" s="626"/>
      <c r="BHO119" s="625"/>
      <c r="BHP119" s="625"/>
      <c r="BHQ119" s="625"/>
      <c r="BHR119" s="625"/>
      <c r="BHS119" s="625"/>
      <c r="BHT119" s="625"/>
      <c r="BHU119" s="625"/>
      <c r="BHV119" s="626"/>
      <c r="BHW119" s="625"/>
      <c r="BHX119" s="625"/>
      <c r="BHY119" s="625"/>
      <c r="BHZ119" s="625"/>
      <c r="BIA119" s="625"/>
      <c r="BIB119" s="625"/>
      <c r="BIC119" s="625"/>
      <c r="BID119" s="626"/>
      <c r="BIE119" s="625"/>
      <c r="BIF119" s="625"/>
      <c r="BIG119" s="625"/>
      <c r="BIH119" s="625"/>
      <c r="BII119" s="625"/>
      <c r="BIJ119" s="625"/>
      <c r="BIK119" s="625"/>
      <c r="BIL119" s="626"/>
      <c r="BIM119" s="625"/>
      <c r="BIN119" s="625"/>
      <c r="BIO119" s="625"/>
      <c r="BIP119" s="625"/>
      <c r="BIQ119" s="625"/>
      <c r="BIR119" s="625"/>
      <c r="BIS119" s="625"/>
      <c r="BIT119" s="626"/>
      <c r="BIU119" s="625"/>
      <c r="BIV119" s="625"/>
      <c r="BIW119" s="625"/>
      <c r="BIX119" s="625"/>
      <c r="BIY119" s="625"/>
      <c r="BIZ119" s="625"/>
      <c r="BJA119" s="625"/>
      <c r="BJB119" s="626"/>
      <c r="BJC119" s="625"/>
      <c r="BJD119" s="625"/>
      <c r="BJE119" s="625"/>
      <c r="BJF119" s="625"/>
      <c r="BJG119" s="625"/>
      <c r="BJH119" s="625"/>
      <c r="BJI119" s="625"/>
      <c r="BJJ119" s="626"/>
      <c r="BJK119" s="625"/>
      <c r="BJL119" s="625"/>
      <c r="BJM119" s="625"/>
      <c r="BJN119" s="625"/>
      <c r="BJO119" s="625"/>
      <c r="BJP119" s="625"/>
      <c r="BJQ119" s="625"/>
      <c r="BJR119" s="626"/>
      <c r="BJS119" s="625"/>
      <c r="BJT119" s="625"/>
      <c r="BJU119" s="625"/>
      <c r="BJV119" s="625"/>
      <c r="BJW119" s="625"/>
      <c r="BJX119" s="625"/>
      <c r="BJY119" s="625"/>
      <c r="BJZ119" s="626"/>
      <c r="BKA119" s="625"/>
      <c r="BKB119" s="625"/>
      <c r="BKC119" s="625"/>
      <c r="BKD119" s="625"/>
      <c r="BKE119" s="625"/>
      <c r="BKF119" s="625"/>
      <c r="BKG119" s="625"/>
      <c r="BKH119" s="626"/>
      <c r="BKI119" s="625"/>
      <c r="BKJ119" s="625"/>
      <c r="BKK119" s="625"/>
      <c r="BKL119" s="625"/>
      <c r="BKM119" s="625"/>
      <c r="BKN119" s="625"/>
      <c r="BKO119" s="625"/>
      <c r="BKP119" s="626"/>
      <c r="BKQ119" s="625"/>
      <c r="BKR119" s="625"/>
      <c r="BKS119" s="625"/>
      <c r="BKT119" s="625"/>
      <c r="BKU119" s="625"/>
      <c r="BKV119" s="625"/>
      <c r="BKW119" s="625"/>
      <c r="BKX119" s="626"/>
      <c r="BKY119" s="625"/>
      <c r="BKZ119" s="625"/>
      <c r="BLA119" s="625"/>
      <c r="BLB119" s="625"/>
      <c r="BLC119" s="625"/>
      <c r="BLD119" s="625"/>
      <c r="BLE119" s="625"/>
      <c r="BLF119" s="626"/>
      <c r="BLG119" s="625"/>
      <c r="BLH119" s="625"/>
      <c r="BLI119" s="625"/>
      <c r="BLJ119" s="625"/>
      <c r="BLK119" s="625"/>
      <c r="BLL119" s="625"/>
      <c r="BLM119" s="625"/>
      <c r="BLN119" s="626"/>
      <c r="BLO119" s="625"/>
      <c r="BLP119" s="625"/>
      <c r="BLQ119" s="625"/>
      <c r="BLR119" s="625"/>
      <c r="BLS119" s="625"/>
      <c r="BLT119" s="625"/>
      <c r="BLU119" s="625"/>
      <c r="BLV119" s="626"/>
      <c r="BLW119" s="625"/>
      <c r="BLX119" s="625"/>
      <c r="BLY119" s="625"/>
      <c r="BLZ119" s="625"/>
      <c r="BMA119" s="625"/>
      <c r="BMB119" s="625"/>
      <c r="BMC119" s="625"/>
      <c r="BMD119" s="626"/>
      <c r="BME119" s="625"/>
      <c r="BMF119" s="625"/>
      <c r="BMG119" s="625"/>
      <c r="BMH119" s="625"/>
      <c r="BMI119" s="625"/>
      <c r="BMJ119" s="625"/>
      <c r="BMK119" s="625"/>
      <c r="BML119" s="626"/>
      <c r="BMM119" s="625"/>
      <c r="BMN119" s="625"/>
      <c r="BMO119" s="625"/>
      <c r="BMP119" s="625"/>
      <c r="BMQ119" s="625"/>
      <c r="BMR119" s="625"/>
      <c r="BMS119" s="625"/>
      <c r="BMT119" s="626"/>
      <c r="BMU119" s="625"/>
      <c r="BMV119" s="625"/>
      <c r="BMW119" s="625"/>
      <c r="BMX119" s="625"/>
      <c r="BMY119" s="625"/>
      <c r="BMZ119" s="625"/>
      <c r="BNA119" s="625"/>
      <c r="BNB119" s="626"/>
      <c r="BNC119" s="625"/>
      <c r="BND119" s="625"/>
      <c r="BNE119" s="625"/>
      <c r="BNF119" s="625"/>
      <c r="BNG119" s="625"/>
      <c r="BNH119" s="625"/>
      <c r="BNI119" s="625"/>
      <c r="BNJ119" s="626"/>
      <c r="BNK119" s="625"/>
      <c r="BNL119" s="625"/>
      <c r="BNM119" s="625"/>
      <c r="BNN119" s="625"/>
      <c r="BNO119" s="625"/>
      <c r="BNP119" s="625"/>
      <c r="BNQ119" s="625"/>
      <c r="BNR119" s="626"/>
      <c r="BNS119" s="625"/>
      <c r="BNT119" s="625"/>
      <c r="BNU119" s="625"/>
      <c r="BNV119" s="625"/>
      <c r="BNW119" s="625"/>
      <c r="BNX119" s="625"/>
      <c r="BNY119" s="625"/>
      <c r="BNZ119" s="626"/>
      <c r="BOA119" s="625"/>
      <c r="BOB119" s="625"/>
      <c r="BOC119" s="625"/>
      <c r="BOD119" s="625"/>
      <c r="BOE119" s="625"/>
      <c r="BOF119" s="625"/>
      <c r="BOG119" s="625"/>
      <c r="BOH119" s="626"/>
      <c r="BOI119" s="625"/>
      <c r="BOJ119" s="625"/>
      <c r="BOK119" s="625"/>
      <c r="BOL119" s="625"/>
      <c r="BOM119" s="625"/>
      <c r="BON119" s="625"/>
      <c r="BOO119" s="625"/>
      <c r="BOP119" s="626"/>
      <c r="BOQ119" s="625"/>
      <c r="BOR119" s="625"/>
      <c r="BOS119" s="625"/>
      <c r="BOT119" s="625"/>
      <c r="BOU119" s="625"/>
      <c r="BOV119" s="625"/>
      <c r="BOW119" s="625"/>
      <c r="BOX119" s="626"/>
      <c r="BOY119" s="625"/>
      <c r="BOZ119" s="625"/>
      <c r="BPA119" s="625"/>
      <c r="BPB119" s="625"/>
      <c r="BPC119" s="625"/>
      <c r="BPD119" s="625"/>
      <c r="BPE119" s="625"/>
      <c r="BPF119" s="626"/>
      <c r="BPG119" s="625"/>
      <c r="BPH119" s="625"/>
      <c r="BPI119" s="625"/>
      <c r="BPJ119" s="625"/>
      <c r="BPK119" s="625"/>
      <c r="BPL119" s="625"/>
      <c r="BPM119" s="625"/>
      <c r="BPN119" s="626"/>
      <c r="BPO119" s="625"/>
      <c r="BPP119" s="625"/>
      <c r="BPQ119" s="625"/>
      <c r="BPR119" s="625"/>
      <c r="BPS119" s="625"/>
      <c r="BPT119" s="625"/>
      <c r="BPU119" s="625"/>
      <c r="BPV119" s="626"/>
      <c r="BPW119" s="625"/>
      <c r="BPX119" s="625"/>
      <c r="BPY119" s="625"/>
      <c r="BPZ119" s="625"/>
      <c r="BQA119" s="625"/>
      <c r="BQB119" s="625"/>
      <c r="BQC119" s="625"/>
      <c r="BQD119" s="626"/>
      <c r="BQE119" s="625"/>
      <c r="BQF119" s="625"/>
      <c r="BQG119" s="625"/>
      <c r="BQH119" s="625"/>
      <c r="BQI119" s="625"/>
      <c r="BQJ119" s="625"/>
      <c r="BQK119" s="625"/>
      <c r="BQL119" s="626"/>
      <c r="BQM119" s="625"/>
      <c r="BQN119" s="625"/>
      <c r="BQO119" s="625"/>
      <c r="BQP119" s="625"/>
      <c r="BQQ119" s="625"/>
      <c r="BQR119" s="625"/>
      <c r="BQS119" s="625"/>
      <c r="BQT119" s="626"/>
      <c r="BQU119" s="625"/>
      <c r="BQV119" s="625"/>
      <c r="BQW119" s="625"/>
      <c r="BQX119" s="625"/>
      <c r="BQY119" s="625"/>
      <c r="BQZ119" s="625"/>
      <c r="BRA119" s="625"/>
      <c r="BRB119" s="626"/>
      <c r="BRC119" s="625"/>
      <c r="BRD119" s="625"/>
      <c r="BRE119" s="625"/>
      <c r="BRF119" s="625"/>
      <c r="BRG119" s="625"/>
      <c r="BRH119" s="625"/>
      <c r="BRI119" s="625"/>
      <c r="BRJ119" s="626"/>
      <c r="BRK119" s="625"/>
      <c r="BRL119" s="625"/>
      <c r="BRM119" s="625"/>
      <c r="BRN119" s="625"/>
      <c r="BRO119" s="625"/>
      <c r="BRP119" s="625"/>
      <c r="BRQ119" s="625"/>
      <c r="BRR119" s="626"/>
      <c r="BRS119" s="625"/>
      <c r="BRT119" s="625"/>
      <c r="BRU119" s="625"/>
      <c r="BRV119" s="625"/>
      <c r="BRW119" s="625"/>
      <c r="BRX119" s="625"/>
      <c r="BRY119" s="625"/>
      <c r="BRZ119" s="626"/>
      <c r="BSA119" s="625"/>
      <c r="BSB119" s="625"/>
      <c r="BSC119" s="625"/>
      <c r="BSD119" s="625"/>
      <c r="BSE119" s="625"/>
      <c r="BSF119" s="625"/>
      <c r="BSG119" s="625"/>
      <c r="BSH119" s="626"/>
      <c r="BSI119" s="625"/>
      <c r="BSJ119" s="625"/>
      <c r="BSK119" s="625"/>
      <c r="BSL119" s="625"/>
      <c r="BSM119" s="625"/>
      <c r="BSN119" s="625"/>
      <c r="BSO119" s="625"/>
      <c r="BSP119" s="626"/>
      <c r="BSQ119" s="625"/>
      <c r="BSR119" s="625"/>
      <c r="BSS119" s="625"/>
      <c r="BST119" s="625"/>
      <c r="BSU119" s="625"/>
      <c r="BSV119" s="625"/>
      <c r="BSW119" s="625"/>
      <c r="BSX119" s="626"/>
      <c r="BSY119" s="625"/>
      <c r="BSZ119" s="625"/>
      <c r="BTA119" s="625"/>
      <c r="BTB119" s="625"/>
      <c r="BTC119" s="625"/>
      <c r="BTD119" s="625"/>
      <c r="BTE119" s="625"/>
      <c r="BTF119" s="626"/>
      <c r="BTG119" s="625"/>
      <c r="BTH119" s="625"/>
      <c r="BTI119" s="625"/>
      <c r="BTJ119" s="625"/>
      <c r="BTK119" s="625"/>
      <c r="BTL119" s="625"/>
      <c r="BTM119" s="625"/>
      <c r="BTN119" s="626"/>
      <c r="BTO119" s="625"/>
      <c r="BTP119" s="625"/>
      <c r="BTQ119" s="625"/>
      <c r="BTR119" s="625"/>
      <c r="BTS119" s="625"/>
      <c r="BTT119" s="625"/>
      <c r="BTU119" s="625"/>
      <c r="BTV119" s="626"/>
      <c r="BTW119" s="625"/>
      <c r="BTX119" s="625"/>
      <c r="BTY119" s="625"/>
      <c r="BTZ119" s="625"/>
      <c r="BUA119" s="625"/>
      <c r="BUB119" s="625"/>
      <c r="BUC119" s="625"/>
      <c r="BUD119" s="626"/>
      <c r="BUE119" s="625"/>
      <c r="BUF119" s="625"/>
      <c r="BUG119" s="625"/>
      <c r="BUH119" s="625"/>
      <c r="BUI119" s="625"/>
      <c r="BUJ119" s="625"/>
      <c r="BUK119" s="625"/>
      <c r="BUL119" s="626"/>
      <c r="BUM119" s="625"/>
      <c r="BUN119" s="625"/>
      <c r="BUO119" s="625"/>
      <c r="BUP119" s="625"/>
      <c r="BUQ119" s="625"/>
      <c r="BUR119" s="625"/>
      <c r="BUS119" s="625"/>
      <c r="BUT119" s="626"/>
      <c r="BUU119" s="625"/>
      <c r="BUV119" s="625"/>
      <c r="BUW119" s="625"/>
      <c r="BUX119" s="625"/>
      <c r="BUY119" s="625"/>
      <c r="BUZ119" s="625"/>
      <c r="BVA119" s="625"/>
      <c r="BVB119" s="626"/>
      <c r="BVC119" s="625"/>
      <c r="BVD119" s="625"/>
      <c r="BVE119" s="625"/>
      <c r="BVF119" s="625"/>
      <c r="BVG119" s="625"/>
      <c r="BVH119" s="625"/>
      <c r="BVI119" s="625"/>
      <c r="BVJ119" s="626"/>
      <c r="BVK119" s="625"/>
      <c r="BVL119" s="625"/>
      <c r="BVM119" s="625"/>
      <c r="BVN119" s="625"/>
      <c r="BVO119" s="625"/>
      <c r="BVP119" s="625"/>
      <c r="BVQ119" s="625"/>
      <c r="BVR119" s="626"/>
      <c r="BVS119" s="625"/>
      <c r="BVT119" s="625"/>
      <c r="BVU119" s="625"/>
      <c r="BVV119" s="625"/>
      <c r="BVW119" s="625"/>
      <c r="BVX119" s="625"/>
      <c r="BVY119" s="625"/>
      <c r="BVZ119" s="626"/>
      <c r="BWA119" s="625"/>
      <c r="BWB119" s="625"/>
      <c r="BWC119" s="625"/>
      <c r="BWD119" s="625"/>
      <c r="BWE119" s="625"/>
      <c r="BWF119" s="625"/>
      <c r="BWG119" s="625"/>
      <c r="BWH119" s="626"/>
      <c r="BWI119" s="625"/>
      <c r="BWJ119" s="625"/>
      <c r="BWK119" s="625"/>
      <c r="BWL119" s="625"/>
      <c r="BWM119" s="625"/>
      <c r="BWN119" s="625"/>
      <c r="BWO119" s="625"/>
      <c r="BWP119" s="626"/>
      <c r="BWQ119" s="625"/>
      <c r="BWR119" s="625"/>
      <c r="BWS119" s="625"/>
      <c r="BWT119" s="625"/>
      <c r="BWU119" s="625"/>
      <c r="BWV119" s="625"/>
      <c r="BWW119" s="625"/>
      <c r="BWX119" s="626"/>
      <c r="BWY119" s="625"/>
      <c r="BWZ119" s="625"/>
      <c r="BXA119" s="625"/>
      <c r="BXB119" s="625"/>
      <c r="BXC119" s="625"/>
      <c r="BXD119" s="625"/>
      <c r="BXE119" s="625"/>
      <c r="BXF119" s="626"/>
      <c r="BXG119" s="625"/>
      <c r="BXH119" s="625"/>
      <c r="BXI119" s="625"/>
      <c r="BXJ119" s="625"/>
      <c r="BXK119" s="625"/>
      <c r="BXL119" s="625"/>
      <c r="BXM119" s="625"/>
      <c r="BXN119" s="626"/>
      <c r="BXO119" s="625"/>
      <c r="BXP119" s="625"/>
      <c r="BXQ119" s="625"/>
      <c r="BXR119" s="625"/>
      <c r="BXS119" s="625"/>
      <c r="BXT119" s="625"/>
      <c r="BXU119" s="625"/>
      <c r="BXV119" s="626"/>
      <c r="BXW119" s="625"/>
      <c r="BXX119" s="625"/>
      <c r="BXY119" s="625"/>
      <c r="BXZ119" s="625"/>
      <c r="BYA119" s="625"/>
      <c r="BYB119" s="625"/>
      <c r="BYC119" s="625"/>
      <c r="BYD119" s="626"/>
      <c r="BYE119" s="625"/>
      <c r="BYF119" s="625"/>
      <c r="BYG119" s="625"/>
      <c r="BYH119" s="625"/>
      <c r="BYI119" s="625"/>
      <c r="BYJ119" s="625"/>
      <c r="BYK119" s="625"/>
      <c r="BYL119" s="626"/>
      <c r="BYM119" s="625"/>
      <c r="BYN119" s="625"/>
      <c r="BYO119" s="625"/>
      <c r="BYP119" s="625"/>
      <c r="BYQ119" s="625"/>
      <c r="BYR119" s="625"/>
      <c r="BYS119" s="625"/>
      <c r="BYT119" s="626"/>
      <c r="BYU119" s="625"/>
      <c r="BYV119" s="625"/>
      <c r="BYW119" s="625"/>
      <c r="BYX119" s="625"/>
      <c r="BYY119" s="625"/>
      <c r="BYZ119" s="625"/>
      <c r="BZA119" s="625"/>
      <c r="BZB119" s="626"/>
      <c r="BZC119" s="625"/>
      <c r="BZD119" s="625"/>
      <c r="BZE119" s="625"/>
      <c r="BZF119" s="625"/>
      <c r="BZG119" s="625"/>
      <c r="BZH119" s="625"/>
      <c r="BZI119" s="625"/>
      <c r="BZJ119" s="626"/>
      <c r="BZK119" s="625"/>
      <c r="BZL119" s="625"/>
      <c r="BZM119" s="625"/>
      <c r="BZN119" s="625"/>
      <c r="BZO119" s="625"/>
      <c r="BZP119" s="625"/>
      <c r="BZQ119" s="625"/>
      <c r="BZR119" s="626"/>
      <c r="BZS119" s="625"/>
      <c r="BZT119" s="625"/>
      <c r="BZU119" s="625"/>
      <c r="BZV119" s="625"/>
      <c r="BZW119" s="625"/>
      <c r="BZX119" s="625"/>
      <c r="BZY119" s="625"/>
      <c r="BZZ119" s="626"/>
      <c r="CAA119" s="625"/>
      <c r="CAB119" s="625"/>
      <c r="CAC119" s="625"/>
      <c r="CAD119" s="625"/>
      <c r="CAE119" s="625"/>
      <c r="CAF119" s="625"/>
      <c r="CAG119" s="625"/>
      <c r="CAH119" s="626"/>
      <c r="CAI119" s="625"/>
      <c r="CAJ119" s="625"/>
      <c r="CAK119" s="625"/>
      <c r="CAL119" s="625"/>
      <c r="CAM119" s="625"/>
      <c r="CAN119" s="625"/>
      <c r="CAO119" s="625"/>
      <c r="CAP119" s="626"/>
      <c r="CAQ119" s="625"/>
      <c r="CAR119" s="625"/>
      <c r="CAS119" s="625"/>
      <c r="CAT119" s="625"/>
      <c r="CAU119" s="625"/>
      <c r="CAV119" s="625"/>
      <c r="CAW119" s="625"/>
      <c r="CAX119" s="626"/>
      <c r="CAY119" s="625"/>
      <c r="CAZ119" s="625"/>
      <c r="CBA119" s="625"/>
      <c r="CBB119" s="625"/>
      <c r="CBC119" s="625"/>
      <c r="CBD119" s="625"/>
      <c r="CBE119" s="625"/>
      <c r="CBF119" s="626"/>
      <c r="CBG119" s="625"/>
      <c r="CBH119" s="625"/>
      <c r="CBI119" s="625"/>
      <c r="CBJ119" s="625"/>
      <c r="CBK119" s="625"/>
      <c r="CBL119" s="625"/>
      <c r="CBM119" s="625"/>
      <c r="CBN119" s="626"/>
      <c r="CBO119" s="625"/>
      <c r="CBP119" s="625"/>
      <c r="CBQ119" s="625"/>
      <c r="CBR119" s="625"/>
      <c r="CBS119" s="625"/>
      <c r="CBT119" s="625"/>
      <c r="CBU119" s="625"/>
      <c r="CBV119" s="626"/>
      <c r="CBW119" s="625"/>
      <c r="CBX119" s="625"/>
      <c r="CBY119" s="625"/>
      <c r="CBZ119" s="625"/>
      <c r="CCA119" s="625"/>
      <c r="CCB119" s="625"/>
      <c r="CCC119" s="625"/>
      <c r="CCD119" s="626"/>
      <c r="CCE119" s="625"/>
      <c r="CCF119" s="625"/>
      <c r="CCG119" s="625"/>
      <c r="CCH119" s="625"/>
      <c r="CCI119" s="625"/>
      <c r="CCJ119" s="625"/>
      <c r="CCK119" s="625"/>
      <c r="CCL119" s="626"/>
      <c r="CCM119" s="625"/>
      <c r="CCN119" s="625"/>
      <c r="CCO119" s="625"/>
      <c r="CCP119" s="625"/>
      <c r="CCQ119" s="625"/>
      <c r="CCR119" s="625"/>
      <c r="CCS119" s="625"/>
      <c r="CCT119" s="626"/>
      <c r="CCU119" s="625"/>
      <c r="CCV119" s="625"/>
      <c r="CCW119" s="625"/>
      <c r="CCX119" s="625"/>
      <c r="CCY119" s="625"/>
      <c r="CCZ119" s="625"/>
      <c r="CDA119" s="625"/>
      <c r="CDB119" s="626"/>
      <c r="CDC119" s="625"/>
      <c r="CDD119" s="625"/>
      <c r="CDE119" s="625"/>
      <c r="CDF119" s="625"/>
      <c r="CDG119" s="625"/>
      <c r="CDH119" s="625"/>
      <c r="CDI119" s="625"/>
      <c r="CDJ119" s="626"/>
      <c r="CDK119" s="625"/>
      <c r="CDL119" s="625"/>
      <c r="CDM119" s="625"/>
      <c r="CDN119" s="625"/>
      <c r="CDO119" s="625"/>
      <c r="CDP119" s="625"/>
      <c r="CDQ119" s="625"/>
      <c r="CDR119" s="626"/>
      <c r="CDS119" s="625"/>
      <c r="CDT119" s="625"/>
      <c r="CDU119" s="625"/>
      <c r="CDV119" s="625"/>
      <c r="CDW119" s="625"/>
      <c r="CDX119" s="625"/>
      <c r="CDY119" s="625"/>
      <c r="CDZ119" s="626"/>
      <c r="CEA119" s="625"/>
      <c r="CEB119" s="625"/>
      <c r="CEC119" s="625"/>
      <c r="CED119" s="625"/>
      <c r="CEE119" s="625"/>
      <c r="CEF119" s="625"/>
      <c r="CEG119" s="625"/>
      <c r="CEH119" s="626"/>
      <c r="CEI119" s="625"/>
      <c r="CEJ119" s="625"/>
      <c r="CEK119" s="625"/>
      <c r="CEL119" s="625"/>
      <c r="CEM119" s="625"/>
      <c r="CEN119" s="625"/>
      <c r="CEO119" s="625"/>
      <c r="CEP119" s="626"/>
      <c r="CEQ119" s="625"/>
      <c r="CER119" s="625"/>
      <c r="CES119" s="625"/>
      <c r="CET119" s="625"/>
      <c r="CEU119" s="625"/>
      <c r="CEV119" s="625"/>
      <c r="CEW119" s="625"/>
      <c r="CEX119" s="626"/>
      <c r="CEY119" s="625"/>
      <c r="CEZ119" s="625"/>
      <c r="CFA119" s="625"/>
      <c r="CFB119" s="625"/>
      <c r="CFC119" s="625"/>
      <c r="CFD119" s="625"/>
      <c r="CFE119" s="625"/>
      <c r="CFF119" s="626"/>
      <c r="CFG119" s="625"/>
      <c r="CFH119" s="625"/>
      <c r="CFI119" s="625"/>
      <c r="CFJ119" s="625"/>
      <c r="CFK119" s="625"/>
      <c r="CFL119" s="625"/>
      <c r="CFM119" s="625"/>
      <c r="CFN119" s="626"/>
      <c r="CFO119" s="625"/>
      <c r="CFP119" s="625"/>
      <c r="CFQ119" s="625"/>
      <c r="CFR119" s="625"/>
      <c r="CFS119" s="625"/>
      <c r="CFT119" s="625"/>
      <c r="CFU119" s="625"/>
      <c r="CFV119" s="626"/>
      <c r="CFW119" s="625"/>
      <c r="CFX119" s="625"/>
      <c r="CFY119" s="625"/>
      <c r="CFZ119" s="625"/>
      <c r="CGA119" s="625"/>
      <c r="CGB119" s="625"/>
      <c r="CGC119" s="625"/>
      <c r="CGD119" s="626"/>
      <c r="CGE119" s="625"/>
      <c r="CGF119" s="625"/>
      <c r="CGG119" s="625"/>
      <c r="CGH119" s="625"/>
      <c r="CGI119" s="625"/>
      <c r="CGJ119" s="625"/>
      <c r="CGK119" s="625"/>
      <c r="CGL119" s="626"/>
      <c r="CGM119" s="625"/>
      <c r="CGN119" s="625"/>
      <c r="CGO119" s="625"/>
      <c r="CGP119" s="625"/>
      <c r="CGQ119" s="625"/>
      <c r="CGR119" s="625"/>
      <c r="CGS119" s="625"/>
      <c r="CGT119" s="626"/>
      <c r="CGU119" s="625"/>
      <c r="CGV119" s="625"/>
      <c r="CGW119" s="625"/>
      <c r="CGX119" s="625"/>
      <c r="CGY119" s="625"/>
      <c r="CGZ119" s="625"/>
      <c r="CHA119" s="625"/>
      <c r="CHB119" s="626"/>
      <c r="CHC119" s="625"/>
      <c r="CHD119" s="625"/>
      <c r="CHE119" s="625"/>
      <c r="CHF119" s="625"/>
      <c r="CHG119" s="625"/>
      <c r="CHH119" s="625"/>
      <c r="CHI119" s="625"/>
      <c r="CHJ119" s="626"/>
      <c r="CHK119" s="625"/>
      <c r="CHL119" s="625"/>
      <c r="CHM119" s="625"/>
      <c r="CHN119" s="625"/>
      <c r="CHO119" s="625"/>
      <c r="CHP119" s="625"/>
      <c r="CHQ119" s="625"/>
      <c r="CHR119" s="626"/>
      <c r="CHS119" s="625"/>
      <c r="CHT119" s="625"/>
      <c r="CHU119" s="625"/>
      <c r="CHV119" s="625"/>
      <c r="CHW119" s="625"/>
      <c r="CHX119" s="625"/>
      <c r="CHY119" s="625"/>
      <c r="CHZ119" s="626"/>
      <c r="CIA119" s="625"/>
      <c r="CIB119" s="625"/>
      <c r="CIC119" s="625"/>
      <c r="CID119" s="625"/>
      <c r="CIE119" s="625"/>
      <c r="CIF119" s="625"/>
      <c r="CIG119" s="625"/>
      <c r="CIH119" s="626"/>
      <c r="CII119" s="625"/>
      <c r="CIJ119" s="625"/>
      <c r="CIK119" s="625"/>
      <c r="CIL119" s="625"/>
      <c r="CIM119" s="625"/>
      <c r="CIN119" s="625"/>
      <c r="CIO119" s="625"/>
      <c r="CIP119" s="626"/>
      <c r="CIQ119" s="625"/>
      <c r="CIR119" s="625"/>
      <c r="CIS119" s="625"/>
      <c r="CIT119" s="625"/>
      <c r="CIU119" s="625"/>
      <c r="CIV119" s="625"/>
      <c r="CIW119" s="625"/>
      <c r="CIX119" s="626"/>
      <c r="CIY119" s="625"/>
      <c r="CIZ119" s="625"/>
      <c r="CJA119" s="625"/>
      <c r="CJB119" s="625"/>
      <c r="CJC119" s="625"/>
      <c r="CJD119" s="625"/>
      <c r="CJE119" s="625"/>
      <c r="CJF119" s="626"/>
      <c r="CJG119" s="625"/>
      <c r="CJH119" s="625"/>
      <c r="CJI119" s="625"/>
      <c r="CJJ119" s="625"/>
      <c r="CJK119" s="625"/>
      <c r="CJL119" s="625"/>
      <c r="CJM119" s="625"/>
      <c r="CJN119" s="626"/>
      <c r="CJO119" s="625"/>
      <c r="CJP119" s="625"/>
      <c r="CJQ119" s="625"/>
      <c r="CJR119" s="625"/>
      <c r="CJS119" s="625"/>
      <c r="CJT119" s="625"/>
      <c r="CJU119" s="625"/>
      <c r="CJV119" s="626"/>
      <c r="CJW119" s="625"/>
      <c r="CJX119" s="625"/>
      <c r="CJY119" s="625"/>
      <c r="CJZ119" s="625"/>
      <c r="CKA119" s="625"/>
      <c r="CKB119" s="625"/>
      <c r="CKC119" s="625"/>
      <c r="CKD119" s="626"/>
      <c r="CKE119" s="625"/>
      <c r="CKF119" s="625"/>
      <c r="CKG119" s="625"/>
      <c r="CKH119" s="625"/>
      <c r="CKI119" s="625"/>
      <c r="CKJ119" s="625"/>
      <c r="CKK119" s="625"/>
      <c r="CKL119" s="626"/>
      <c r="CKM119" s="625"/>
      <c r="CKN119" s="625"/>
      <c r="CKO119" s="625"/>
      <c r="CKP119" s="625"/>
      <c r="CKQ119" s="625"/>
      <c r="CKR119" s="625"/>
      <c r="CKS119" s="625"/>
      <c r="CKT119" s="626"/>
      <c r="CKU119" s="625"/>
      <c r="CKV119" s="625"/>
      <c r="CKW119" s="625"/>
      <c r="CKX119" s="625"/>
      <c r="CKY119" s="625"/>
      <c r="CKZ119" s="625"/>
      <c r="CLA119" s="625"/>
      <c r="CLB119" s="626"/>
      <c r="CLC119" s="625"/>
      <c r="CLD119" s="625"/>
      <c r="CLE119" s="625"/>
      <c r="CLF119" s="625"/>
      <c r="CLG119" s="625"/>
      <c r="CLH119" s="625"/>
      <c r="CLI119" s="625"/>
      <c r="CLJ119" s="626"/>
      <c r="CLK119" s="625"/>
      <c r="CLL119" s="625"/>
      <c r="CLM119" s="625"/>
      <c r="CLN119" s="625"/>
      <c r="CLO119" s="625"/>
      <c r="CLP119" s="625"/>
      <c r="CLQ119" s="625"/>
      <c r="CLR119" s="626"/>
      <c r="CLS119" s="625"/>
      <c r="CLT119" s="625"/>
      <c r="CLU119" s="625"/>
      <c r="CLV119" s="625"/>
      <c r="CLW119" s="625"/>
      <c r="CLX119" s="625"/>
      <c r="CLY119" s="625"/>
      <c r="CLZ119" s="626"/>
      <c r="CMA119" s="625"/>
      <c r="CMB119" s="625"/>
      <c r="CMC119" s="625"/>
      <c r="CMD119" s="625"/>
      <c r="CME119" s="625"/>
      <c r="CMF119" s="625"/>
      <c r="CMG119" s="625"/>
      <c r="CMH119" s="626"/>
      <c r="CMI119" s="625"/>
      <c r="CMJ119" s="625"/>
      <c r="CMK119" s="625"/>
      <c r="CML119" s="625"/>
      <c r="CMM119" s="625"/>
      <c r="CMN119" s="625"/>
      <c r="CMO119" s="625"/>
      <c r="CMP119" s="626"/>
      <c r="CMQ119" s="625"/>
      <c r="CMR119" s="625"/>
      <c r="CMS119" s="625"/>
      <c r="CMT119" s="625"/>
      <c r="CMU119" s="625"/>
      <c r="CMV119" s="625"/>
      <c r="CMW119" s="625"/>
      <c r="CMX119" s="626"/>
      <c r="CMY119" s="625"/>
      <c r="CMZ119" s="625"/>
      <c r="CNA119" s="625"/>
      <c r="CNB119" s="625"/>
      <c r="CNC119" s="625"/>
      <c r="CND119" s="625"/>
      <c r="CNE119" s="625"/>
      <c r="CNF119" s="626"/>
      <c r="CNG119" s="625"/>
      <c r="CNH119" s="625"/>
      <c r="CNI119" s="625"/>
      <c r="CNJ119" s="625"/>
      <c r="CNK119" s="625"/>
      <c r="CNL119" s="625"/>
      <c r="CNM119" s="625"/>
      <c r="CNN119" s="626"/>
      <c r="CNO119" s="625"/>
      <c r="CNP119" s="625"/>
      <c r="CNQ119" s="625"/>
      <c r="CNR119" s="625"/>
      <c r="CNS119" s="625"/>
      <c r="CNT119" s="625"/>
      <c r="CNU119" s="625"/>
      <c r="CNV119" s="626"/>
      <c r="CNW119" s="625"/>
      <c r="CNX119" s="625"/>
      <c r="CNY119" s="625"/>
      <c r="CNZ119" s="625"/>
      <c r="COA119" s="625"/>
      <c r="COB119" s="625"/>
      <c r="COC119" s="625"/>
      <c r="COD119" s="626"/>
      <c r="COE119" s="625"/>
      <c r="COF119" s="625"/>
      <c r="COG119" s="625"/>
      <c r="COH119" s="625"/>
      <c r="COI119" s="625"/>
      <c r="COJ119" s="625"/>
      <c r="COK119" s="625"/>
      <c r="COL119" s="626"/>
      <c r="COM119" s="625"/>
      <c r="CON119" s="625"/>
      <c r="COO119" s="625"/>
      <c r="COP119" s="625"/>
      <c r="COQ119" s="625"/>
      <c r="COR119" s="625"/>
      <c r="COS119" s="625"/>
      <c r="COT119" s="626"/>
      <c r="COU119" s="625"/>
      <c r="COV119" s="625"/>
      <c r="COW119" s="625"/>
      <c r="COX119" s="625"/>
      <c r="COY119" s="625"/>
      <c r="COZ119" s="625"/>
      <c r="CPA119" s="625"/>
      <c r="CPB119" s="626"/>
      <c r="CPC119" s="625"/>
      <c r="CPD119" s="625"/>
      <c r="CPE119" s="625"/>
      <c r="CPF119" s="625"/>
      <c r="CPG119" s="625"/>
      <c r="CPH119" s="625"/>
      <c r="CPI119" s="625"/>
      <c r="CPJ119" s="626"/>
      <c r="CPK119" s="625"/>
      <c r="CPL119" s="625"/>
      <c r="CPM119" s="625"/>
      <c r="CPN119" s="625"/>
      <c r="CPO119" s="625"/>
      <c r="CPP119" s="625"/>
      <c r="CPQ119" s="625"/>
      <c r="CPR119" s="626"/>
      <c r="CPS119" s="625"/>
      <c r="CPT119" s="625"/>
      <c r="CPU119" s="625"/>
      <c r="CPV119" s="625"/>
      <c r="CPW119" s="625"/>
      <c r="CPX119" s="625"/>
      <c r="CPY119" s="625"/>
      <c r="CPZ119" s="626"/>
      <c r="CQA119" s="625"/>
      <c r="CQB119" s="625"/>
      <c r="CQC119" s="625"/>
      <c r="CQD119" s="625"/>
      <c r="CQE119" s="625"/>
      <c r="CQF119" s="625"/>
      <c r="CQG119" s="625"/>
      <c r="CQH119" s="626"/>
      <c r="CQI119" s="625"/>
      <c r="CQJ119" s="625"/>
      <c r="CQK119" s="625"/>
      <c r="CQL119" s="625"/>
      <c r="CQM119" s="625"/>
      <c r="CQN119" s="625"/>
      <c r="CQO119" s="625"/>
      <c r="CQP119" s="626"/>
      <c r="CQQ119" s="625"/>
      <c r="CQR119" s="625"/>
      <c r="CQS119" s="625"/>
      <c r="CQT119" s="625"/>
      <c r="CQU119" s="625"/>
      <c r="CQV119" s="625"/>
      <c r="CQW119" s="625"/>
      <c r="CQX119" s="626"/>
      <c r="CQY119" s="625"/>
      <c r="CQZ119" s="625"/>
      <c r="CRA119" s="625"/>
      <c r="CRB119" s="625"/>
      <c r="CRC119" s="625"/>
      <c r="CRD119" s="625"/>
      <c r="CRE119" s="625"/>
      <c r="CRF119" s="626"/>
      <c r="CRG119" s="625"/>
      <c r="CRH119" s="625"/>
      <c r="CRI119" s="625"/>
      <c r="CRJ119" s="625"/>
      <c r="CRK119" s="625"/>
      <c r="CRL119" s="625"/>
      <c r="CRM119" s="625"/>
      <c r="CRN119" s="626"/>
      <c r="CRO119" s="625"/>
      <c r="CRP119" s="625"/>
      <c r="CRQ119" s="625"/>
      <c r="CRR119" s="625"/>
      <c r="CRS119" s="625"/>
      <c r="CRT119" s="625"/>
      <c r="CRU119" s="625"/>
      <c r="CRV119" s="626"/>
      <c r="CRW119" s="625"/>
      <c r="CRX119" s="625"/>
      <c r="CRY119" s="625"/>
      <c r="CRZ119" s="625"/>
      <c r="CSA119" s="625"/>
      <c r="CSB119" s="625"/>
      <c r="CSC119" s="625"/>
      <c r="CSD119" s="626"/>
      <c r="CSE119" s="625"/>
      <c r="CSF119" s="625"/>
      <c r="CSG119" s="625"/>
      <c r="CSH119" s="625"/>
      <c r="CSI119" s="625"/>
      <c r="CSJ119" s="625"/>
      <c r="CSK119" s="625"/>
      <c r="CSL119" s="626"/>
      <c r="CSM119" s="625"/>
      <c r="CSN119" s="625"/>
      <c r="CSO119" s="625"/>
      <c r="CSP119" s="625"/>
      <c r="CSQ119" s="625"/>
      <c r="CSR119" s="625"/>
      <c r="CSS119" s="625"/>
      <c r="CST119" s="626"/>
      <c r="CSU119" s="625"/>
      <c r="CSV119" s="625"/>
      <c r="CSW119" s="625"/>
      <c r="CSX119" s="625"/>
      <c r="CSY119" s="625"/>
      <c r="CSZ119" s="625"/>
      <c r="CTA119" s="625"/>
      <c r="CTB119" s="626"/>
      <c r="CTC119" s="625"/>
      <c r="CTD119" s="625"/>
      <c r="CTE119" s="625"/>
      <c r="CTF119" s="625"/>
      <c r="CTG119" s="625"/>
      <c r="CTH119" s="625"/>
      <c r="CTI119" s="625"/>
      <c r="CTJ119" s="626"/>
      <c r="CTK119" s="625"/>
      <c r="CTL119" s="625"/>
      <c r="CTM119" s="625"/>
      <c r="CTN119" s="625"/>
      <c r="CTO119" s="625"/>
      <c r="CTP119" s="625"/>
      <c r="CTQ119" s="625"/>
      <c r="CTR119" s="626"/>
      <c r="CTS119" s="625"/>
      <c r="CTT119" s="625"/>
      <c r="CTU119" s="625"/>
      <c r="CTV119" s="625"/>
      <c r="CTW119" s="625"/>
      <c r="CTX119" s="625"/>
      <c r="CTY119" s="625"/>
      <c r="CTZ119" s="626"/>
      <c r="CUA119" s="625"/>
      <c r="CUB119" s="625"/>
      <c r="CUC119" s="625"/>
      <c r="CUD119" s="625"/>
      <c r="CUE119" s="625"/>
      <c r="CUF119" s="625"/>
      <c r="CUG119" s="625"/>
      <c r="CUH119" s="626"/>
      <c r="CUI119" s="625"/>
      <c r="CUJ119" s="625"/>
      <c r="CUK119" s="625"/>
      <c r="CUL119" s="625"/>
      <c r="CUM119" s="625"/>
      <c r="CUN119" s="625"/>
      <c r="CUO119" s="625"/>
      <c r="CUP119" s="626"/>
      <c r="CUQ119" s="625"/>
      <c r="CUR119" s="625"/>
      <c r="CUS119" s="625"/>
      <c r="CUT119" s="625"/>
      <c r="CUU119" s="625"/>
      <c r="CUV119" s="625"/>
      <c r="CUW119" s="625"/>
      <c r="CUX119" s="626"/>
      <c r="CUY119" s="625"/>
      <c r="CUZ119" s="625"/>
      <c r="CVA119" s="625"/>
      <c r="CVB119" s="625"/>
      <c r="CVC119" s="625"/>
      <c r="CVD119" s="625"/>
      <c r="CVE119" s="625"/>
      <c r="CVF119" s="626"/>
      <c r="CVG119" s="625"/>
      <c r="CVH119" s="625"/>
      <c r="CVI119" s="625"/>
      <c r="CVJ119" s="625"/>
      <c r="CVK119" s="625"/>
      <c r="CVL119" s="625"/>
      <c r="CVM119" s="625"/>
      <c r="CVN119" s="626"/>
      <c r="CVO119" s="625"/>
      <c r="CVP119" s="625"/>
      <c r="CVQ119" s="625"/>
      <c r="CVR119" s="625"/>
      <c r="CVS119" s="625"/>
      <c r="CVT119" s="625"/>
      <c r="CVU119" s="625"/>
      <c r="CVV119" s="626"/>
      <c r="CVW119" s="625"/>
      <c r="CVX119" s="625"/>
      <c r="CVY119" s="625"/>
      <c r="CVZ119" s="625"/>
      <c r="CWA119" s="625"/>
      <c r="CWB119" s="625"/>
      <c r="CWC119" s="625"/>
      <c r="CWD119" s="626"/>
      <c r="CWE119" s="625"/>
      <c r="CWF119" s="625"/>
      <c r="CWG119" s="625"/>
      <c r="CWH119" s="625"/>
      <c r="CWI119" s="625"/>
      <c r="CWJ119" s="625"/>
      <c r="CWK119" s="625"/>
      <c r="CWL119" s="626"/>
      <c r="CWM119" s="625"/>
      <c r="CWN119" s="625"/>
      <c r="CWO119" s="625"/>
      <c r="CWP119" s="625"/>
      <c r="CWQ119" s="625"/>
      <c r="CWR119" s="625"/>
      <c r="CWS119" s="625"/>
      <c r="CWT119" s="626"/>
      <c r="CWU119" s="625"/>
      <c r="CWV119" s="625"/>
      <c r="CWW119" s="625"/>
      <c r="CWX119" s="625"/>
      <c r="CWY119" s="625"/>
      <c r="CWZ119" s="625"/>
      <c r="CXA119" s="625"/>
      <c r="CXB119" s="626"/>
      <c r="CXC119" s="625"/>
      <c r="CXD119" s="625"/>
      <c r="CXE119" s="625"/>
      <c r="CXF119" s="625"/>
      <c r="CXG119" s="625"/>
      <c r="CXH119" s="625"/>
      <c r="CXI119" s="625"/>
      <c r="CXJ119" s="626"/>
      <c r="CXK119" s="625"/>
      <c r="CXL119" s="625"/>
      <c r="CXM119" s="625"/>
      <c r="CXN119" s="625"/>
      <c r="CXO119" s="625"/>
      <c r="CXP119" s="625"/>
      <c r="CXQ119" s="625"/>
      <c r="CXR119" s="626"/>
      <c r="CXS119" s="625"/>
      <c r="CXT119" s="625"/>
      <c r="CXU119" s="625"/>
      <c r="CXV119" s="625"/>
      <c r="CXW119" s="625"/>
      <c r="CXX119" s="625"/>
      <c r="CXY119" s="625"/>
      <c r="CXZ119" s="626"/>
      <c r="CYA119" s="625"/>
      <c r="CYB119" s="625"/>
      <c r="CYC119" s="625"/>
      <c r="CYD119" s="625"/>
      <c r="CYE119" s="625"/>
      <c r="CYF119" s="625"/>
      <c r="CYG119" s="625"/>
      <c r="CYH119" s="626"/>
      <c r="CYI119" s="625"/>
      <c r="CYJ119" s="625"/>
      <c r="CYK119" s="625"/>
      <c r="CYL119" s="625"/>
      <c r="CYM119" s="625"/>
      <c r="CYN119" s="625"/>
      <c r="CYO119" s="625"/>
      <c r="CYP119" s="626"/>
      <c r="CYQ119" s="625"/>
      <c r="CYR119" s="625"/>
      <c r="CYS119" s="625"/>
      <c r="CYT119" s="625"/>
      <c r="CYU119" s="625"/>
      <c r="CYV119" s="625"/>
      <c r="CYW119" s="625"/>
      <c r="CYX119" s="626"/>
      <c r="CYY119" s="625"/>
      <c r="CYZ119" s="625"/>
      <c r="CZA119" s="625"/>
      <c r="CZB119" s="625"/>
      <c r="CZC119" s="625"/>
      <c r="CZD119" s="625"/>
      <c r="CZE119" s="625"/>
      <c r="CZF119" s="626"/>
      <c r="CZG119" s="625"/>
      <c r="CZH119" s="625"/>
      <c r="CZI119" s="625"/>
      <c r="CZJ119" s="625"/>
      <c r="CZK119" s="625"/>
      <c r="CZL119" s="625"/>
      <c r="CZM119" s="625"/>
      <c r="CZN119" s="626"/>
      <c r="CZO119" s="625"/>
      <c r="CZP119" s="625"/>
      <c r="CZQ119" s="625"/>
      <c r="CZR119" s="625"/>
      <c r="CZS119" s="625"/>
      <c r="CZT119" s="625"/>
      <c r="CZU119" s="625"/>
      <c r="CZV119" s="626"/>
      <c r="CZW119" s="625"/>
      <c r="CZX119" s="625"/>
      <c r="CZY119" s="625"/>
      <c r="CZZ119" s="625"/>
      <c r="DAA119" s="625"/>
      <c r="DAB119" s="625"/>
      <c r="DAC119" s="625"/>
      <c r="DAD119" s="626"/>
      <c r="DAE119" s="625"/>
      <c r="DAF119" s="625"/>
      <c r="DAG119" s="625"/>
      <c r="DAH119" s="625"/>
      <c r="DAI119" s="625"/>
      <c r="DAJ119" s="625"/>
      <c r="DAK119" s="625"/>
      <c r="DAL119" s="626"/>
      <c r="DAM119" s="625"/>
      <c r="DAN119" s="625"/>
      <c r="DAO119" s="625"/>
      <c r="DAP119" s="625"/>
      <c r="DAQ119" s="625"/>
      <c r="DAR119" s="625"/>
      <c r="DAS119" s="625"/>
      <c r="DAT119" s="626"/>
      <c r="DAU119" s="625"/>
      <c r="DAV119" s="625"/>
      <c r="DAW119" s="625"/>
      <c r="DAX119" s="625"/>
      <c r="DAY119" s="625"/>
      <c r="DAZ119" s="625"/>
      <c r="DBA119" s="625"/>
      <c r="DBB119" s="626"/>
      <c r="DBC119" s="625"/>
      <c r="DBD119" s="625"/>
      <c r="DBE119" s="625"/>
      <c r="DBF119" s="625"/>
      <c r="DBG119" s="625"/>
      <c r="DBH119" s="625"/>
      <c r="DBI119" s="625"/>
      <c r="DBJ119" s="626"/>
      <c r="DBK119" s="625"/>
      <c r="DBL119" s="625"/>
      <c r="DBM119" s="625"/>
      <c r="DBN119" s="625"/>
      <c r="DBO119" s="625"/>
      <c r="DBP119" s="625"/>
      <c r="DBQ119" s="625"/>
      <c r="DBR119" s="626"/>
      <c r="DBS119" s="625"/>
      <c r="DBT119" s="625"/>
      <c r="DBU119" s="625"/>
      <c r="DBV119" s="625"/>
      <c r="DBW119" s="625"/>
      <c r="DBX119" s="625"/>
      <c r="DBY119" s="625"/>
      <c r="DBZ119" s="626"/>
      <c r="DCA119" s="625"/>
      <c r="DCB119" s="625"/>
      <c r="DCC119" s="625"/>
      <c r="DCD119" s="625"/>
      <c r="DCE119" s="625"/>
      <c r="DCF119" s="625"/>
      <c r="DCG119" s="625"/>
      <c r="DCH119" s="626"/>
      <c r="DCI119" s="625"/>
      <c r="DCJ119" s="625"/>
      <c r="DCK119" s="625"/>
      <c r="DCL119" s="625"/>
      <c r="DCM119" s="625"/>
      <c r="DCN119" s="625"/>
      <c r="DCO119" s="625"/>
      <c r="DCP119" s="626"/>
      <c r="DCQ119" s="625"/>
      <c r="DCR119" s="625"/>
      <c r="DCS119" s="625"/>
      <c r="DCT119" s="625"/>
      <c r="DCU119" s="625"/>
      <c r="DCV119" s="625"/>
      <c r="DCW119" s="625"/>
      <c r="DCX119" s="626"/>
      <c r="DCY119" s="625"/>
      <c r="DCZ119" s="625"/>
      <c r="DDA119" s="625"/>
      <c r="DDB119" s="625"/>
      <c r="DDC119" s="625"/>
      <c r="DDD119" s="625"/>
      <c r="DDE119" s="625"/>
      <c r="DDF119" s="626"/>
      <c r="DDG119" s="625"/>
      <c r="DDH119" s="625"/>
      <c r="DDI119" s="625"/>
      <c r="DDJ119" s="625"/>
      <c r="DDK119" s="625"/>
      <c r="DDL119" s="625"/>
      <c r="DDM119" s="625"/>
      <c r="DDN119" s="626"/>
      <c r="DDO119" s="625"/>
      <c r="DDP119" s="625"/>
      <c r="DDQ119" s="625"/>
      <c r="DDR119" s="625"/>
      <c r="DDS119" s="625"/>
      <c r="DDT119" s="625"/>
      <c r="DDU119" s="625"/>
      <c r="DDV119" s="626"/>
      <c r="DDW119" s="625"/>
      <c r="DDX119" s="625"/>
      <c r="DDY119" s="625"/>
      <c r="DDZ119" s="625"/>
      <c r="DEA119" s="625"/>
      <c r="DEB119" s="625"/>
      <c r="DEC119" s="625"/>
      <c r="DED119" s="626"/>
      <c r="DEE119" s="625"/>
      <c r="DEF119" s="625"/>
      <c r="DEG119" s="625"/>
      <c r="DEH119" s="625"/>
      <c r="DEI119" s="625"/>
      <c r="DEJ119" s="625"/>
      <c r="DEK119" s="625"/>
      <c r="DEL119" s="626"/>
      <c r="DEM119" s="625"/>
      <c r="DEN119" s="625"/>
      <c r="DEO119" s="625"/>
      <c r="DEP119" s="625"/>
      <c r="DEQ119" s="625"/>
      <c r="DER119" s="625"/>
      <c r="DES119" s="625"/>
      <c r="DET119" s="626"/>
      <c r="DEU119" s="625"/>
      <c r="DEV119" s="625"/>
      <c r="DEW119" s="625"/>
      <c r="DEX119" s="625"/>
      <c r="DEY119" s="625"/>
      <c r="DEZ119" s="625"/>
      <c r="DFA119" s="625"/>
      <c r="DFB119" s="626"/>
      <c r="DFC119" s="625"/>
      <c r="DFD119" s="625"/>
      <c r="DFE119" s="625"/>
      <c r="DFF119" s="625"/>
      <c r="DFG119" s="625"/>
      <c r="DFH119" s="625"/>
      <c r="DFI119" s="625"/>
      <c r="DFJ119" s="626"/>
      <c r="DFK119" s="625"/>
      <c r="DFL119" s="625"/>
      <c r="DFM119" s="625"/>
      <c r="DFN119" s="625"/>
      <c r="DFO119" s="625"/>
      <c r="DFP119" s="625"/>
      <c r="DFQ119" s="625"/>
      <c r="DFR119" s="626"/>
      <c r="DFS119" s="625"/>
      <c r="DFT119" s="625"/>
      <c r="DFU119" s="625"/>
      <c r="DFV119" s="625"/>
      <c r="DFW119" s="625"/>
      <c r="DFX119" s="625"/>
      <c r="DFY119" s="625"/>
      <c r="DFZ119" s="626"/>
      <c r="DGA119" s="625"/>
      <c r="DGB119" s="625"/>
      <c r="DGC119" s="625"/>
      <c r="DGD119" s="625"/>
      <c r="DGE119" s="625"/>
      <c r="DGF119" s="625"/>
      <c r="DGG119" s="625"/>
      <c r="DGH119" s="626"/>
      <c r="DGI119" s="625"/>
      <c r="DGJ119" s="625"/>
      <c r="DGK119" s="625"/>
      <c r="DGL119" s="625"/>
      <c r="DGM119" s="625"/>
      <c r="DGN119" s="625"/>
      <c r="DGO119" s="625"/>
      <c r="DGP119" s="626"/>
      <c r="DGQ119" s="625"/>
      <c r="DGR119" s="625"/>
      <c r="DGS119" s="625"/>
      <c r="DGT119" s="625"/>
      <c r="DGU119" s="625"/>
      <c r="DGV119" s="625"/>
      <c r="DGW119" s="625"/>
      <c r="DGX119" s="626"/>
      <c r="DGY119" s="625"/>
      <c r="DGZ119" s="625"/>
      <c r="DHA119" s="625"/>
      <c r="DHB119" s="625"/>
      <c r="DHC119" s="625"/>
      <c r="DHD119" s="625"/>
      <c r="DHE119" s="625"/>
      <c r="DHF119" s="626"/>
      <c r="DHG119" s="625"/>
      <c r="DHH119" s="625"/>
      <c r="DHI119" s="625"/>
      <c r="DHJ119" s="625"/>
      <c r="DHK119" s="625"/>
      <c r="DHL119" s="625"/>
      <c r="DHM119" s="625"/>
      <c r="DHN119" s="626"/>
      <c r="DHO119" s="625"/>
      <c r="DHP119" s="625"/>
      <c r="DHQ119" s="625"/>
      <c r="DHR119" s="625"/>
      <c r="DHS119" s="625"/>
      <c r="DHT119" s="625"/>
      <c r="DHU119" s="625"/>
      <c r="DHV119" s="626"/>
      <c r="DHW119" s="625"/>
      <c r="DHX119" s="625"/>
      <c r="DHY119" s="625"/>
      <c r="DHZ119" s="625"/>
      <c r="DIA119" s="625"/>
      <c r="DIB119" s="625"/>
      <c r="DIC119" s="625"/>
      <c r="DID119" s="626"/>
      <c r="DIE119" s="625"/>
      <c r="DIF119" s="625"/>
      <c r="DIG119" s="625"/>
      <c r="DIH119" s="625"/>
      <c r="DII119" s="625"/>
      <c r="DIJ119" s="625"/>
      <c r="DIK119" s="625"/>
      <c r="DIL119" s="626"/>
      <c r="DIM119" s="625"/>
      <c r="DIN119" s="625"/>
      <c r="DIO119" s="625"/>
      <c r="DIP119" s="625"/>
      <c r="DIQ119" s="625"/>
      <c r="DIR119" s="625"/>
      <c r="DIS119" s="625"/>
      <c r="DIT119" s="626"/>
      <c r="DIU119" s="625"/>
      <c r="DIV119" s="625"/>
      <c r="DIW119" s="625"/>
      <c r="DIX119" s="625"/>
      <c r="DIY119" s="625"/>
      <c r="DIZ119" s="625"/>
      <c r="DJA119" s="625"/>
      <c r="DJB119" s="626"/>
      <c r="DJC119" s="625"/>
      <c r="DJD119" s="625"/>
      <c r="DJE119" s="625"/>
      <c r="DJF119" s="625"/>
      <c r="DJG119" s="625"/>
      <c r="DJH119" s="625"/>
      <c r="DJI119" s="625"/>
      <c r="DJJ119" s="626"/>
      <c r="DJK119" s="625"/>
      <c r="DJL119" s="625"/>
      <c r="DJM119" s="625"/>
      <c r="DJN119" s="625"/>
      <c r="DJO119" s="625"/>
      <c r="DJP119" s="625"/>
      <c r="DJQ119" s="625"/>
      <c r="DJR119" s="626"/>
      <c r="DJS119" s="625"/>
      <c r="DJT119" s="625"/>
      <c r="DJU119" s="625"/>
      <c r="DJV119" s="625"/>
      <c r="DJW119" s="625"/>
      <c r="DJX119" s="625"/>
      <c r="DJY119" s="625"/>
      <c r="DJZ119" s="626"/>
      <c r="DKA119" s="625"/>
      <c r="DKB119" s="625"/>
      <c r="DKC119" s="625"/>
      <c r="DKD119" s="625"/>
      <c r="DKE119" s="625"/>
      <c r="DKF119" s="625"/>
      <c r="DKG119" s="625"/>
      <c r="DKH119" s="626"/>
      <c r="DKI119" s="625"/>
      <c r="DKJ119" s="625"/>
      <c r="DKK119" s="625"/>
      <c r="DKL119" s="625"/>
      <c r="DKM119" s="625"/>
      <c r="DKN119" s="625"/>
      <c r="DKO119" s="625"/>
      <c r="DKP119" s="626"/>
      <c r="DKQ119" s="625"/>
      <c r="DKR119" s="625"/>
      <c r="DKS119" s="625"/>
      <c r="DKT119" s="625"/>
      <c r="DKU119" s="625"/>
      <c r="DKV119" s="625"/>
      <c r="DKW119" s="625"/>
      <c r="DKX119" s="626"/>
      <c r="DKY119" s="625"/>
      <c r="DKZ119" s="625"/>
      <c r="DLA119" s="625"/>
      <c r="DLB119" s="625"/>
      <c r="DLC119" s="625"/>
      <c r="DLD119" s="625"/>
      <c r="DLE119" s="625"/>
      <c r="DLF119" s="626"/>
      <c r="DLG119" s="625"/>
      <c r="DLH119" s="625"/>
      <c r="DLI119" s="625"/>
      <c r="DLJ119" s="625"/>
      <c r="DLK119" s="625"/>
      <c r="DLL119" s="625"/>
      <c r="DLM119" s="625"/>
      <c r="DLN119" s="626"/>
      <c r="DLO119" s="625"/>
      <c r="DLP119" s="625"/>
      <c r="DLQ119" s="625"/>
      <c r="DLR119" s="625"/>
      <c r="DLS119" s="625"/>
      <c r="DLT119" s="625"/>
      <c r="DLU119" s="625"/>
      <c r="DLV119" s="626"/>
      <c r="DLW119" s="625"/>
      <c r="DLX119" s="625"/>
      <c r="DLY119" s="625"/>
      <c r="DLZ119" s="625"/>
      <c r="DMA119" s="625"/>
      <c r="DMB119" s="625"/>
      <c r="DMC119" s="625"/>
      <c r="DMD119" s="626"/>
      <c r="DME119" s="625"/>
      <c r="DMF119" s="625"/>
      <c r="DMG119" s="625"/>
      <c r="DMH119" s="625"/>
      <c r="DMI119" s="625"/>
      <c r="DMJ119" s="625"/>
      <c r="DMK119" s="625"/>
      <c r="DML119" s="626"/>
      <c r="DMM119" s="625"/>
      <c r="DMN119" s="625"/>
      <c r="DMO119" s="625"/>
      <c r="DMP119" s="625"/>
      <c r="DMQ119" s="625"/>
      <c r="DMR119" s="625"/>
      <c r="DMS119" s="625"/>
      <c r="DMT119" s="626"/>
      <c r="DMU119" s="625"/>
      <c r="DMV119" s="625"/>
      <c r="DMW119" s="625"/>
      <c r="DMX119" s="625"/>
      <c r="DMY119" s="625"/>
      <c r="DMZ119" s="625"/>
      <c r="DNA119" s="625"/>
      <c r="DNB119" s="626"/>
      <c r="DNC119" s="625"/>
      <c r="DND119" s="625"/>
      <c r="DNE119" s="625"/>
      <c r="DNF119" s="625"/>
      <c r="DNG119" s="625"/>
      <c r="DNH119" s="625"/>
      <c r="DNI119" s="625"/>
      <c r="DNJ119" s="626"/>
      <c r="DNK119" s="625"/>
      <c r="DNL119" s="625"/>
      <c r="DNM119" s="625"/>
      <c r="DNN119" s="625"/>
      <c r="DNO119" s="625"/>
      <c r="DNP119" s="625"/>
      <c r="DNQ119" s="625"/>
      <c r="DNR119" s="626"/>
      <c r="DNS119" s="625"/>
      <c r="DNT119" s="625"/>
      <c r="DNU119" s="625"/>
      <c r="DNV119" s="625"/>
      <c r="DNW119" s="625"/>
      <c r="DNX119" s="625"/>
      <c r="DNY119" s="625"/>
      <c r="DNZ119" s="626"/>
      <c r="DOA119" s="625"/>
      <c r="DOB119" s="625"/>
      <c r="DOC119" s="625"/>
      <c r="DOD119" s="625"/>
      <c r="DOE119" s="625"/>
      <c r="DOF119" s="625"/>
      <c r="DOG119" s="625"/>
      <c r="DOH119" s="626"/>
      <c r="DOI119" s="625"/>
      <c r="DOJ119" s="625"/>
      <c r="DOK119" s="625"/>
      <c r="DOL119" s="625"/>
      <c r="DOM119" s="625"/>
      <c r="DON119" s="625"/>
      <c r="DOO119" s="625"/>
      <c r="DOP119" s="626"/>
      <c r="DOQ119" s="625"/>
      <c r="DOR119" s="625"/>
      <c r="DOS119" s="625"/>
      <c r="DOT119" s="625"/>
      <c r="DOU119" s="625"/>
      <c r="DOV119" s="625"/>
      <c r="DOW119" s="625"/>
      <c r="DOX119" s="626"/>
      <c r="DOY119" s="625"/>
      <c r="DOZ119" s="625"/>
      <c r="DPA119" s="625"/>
      <c r="DPB119" s="625"/>
      <c r="DPC119" s="625"/>
      <c r="DPD119" s="625"/>
      <c r="DPE119" s="625"/>
      <c r="DPF119" s="626"/>
      <c r="DPG119" s="625"/>
      <c r="DPH119" s="625"/>
      <c r="DPI119" s="625"/>
      <c r="DPJ119" s="625"/>
      <c r="DPK119" s="625"/>
      <c r="DPL119" s="625"/>
      <c r="DPM119" s="625"/>
      <c r="DPN119" s="626"/>
      <c r="DPO119" s="625"/>
      <c r="DPP119" s="625"/>
      <c r="DPQ119" s="625"/>
      <c r="DPR119" s="625"/>
      <c r="DPS119" s="625"/>
      <c r="DPT119" s="625"/>
      <c r="DPU119" s="625"/>
      <c r="DPV119" s="626"/>
      <c r="DPW119" s="625"/>
      <c r="DPX119" s="625"/>
      <c r="DPY119" s="625"/>
      <c r="DPZ119" s="625"/>
      <c r="DQA119" s="625"/>
      <c r="DQB119" s="625"/>
      <c r="DQC119" s="625"/>
      <c r="DQD119" s="626"/>
      <c r="DQE119" s="625"/>
      <c r="DQF119" s="625"/>
      <c r="DQG119" s="625"/>
      <c r="DQH119" s="625"/>
      <c r="DQI119" s="625"/>
      <c r="DQJ119" s="625"/>
      <c r="DQK119" s="625"/>
      <c r="DQL119" s="626"/>
      <c r="DQM119" s="625"/>
      <c r="DQN119" s="625"/>
      <c r="DQO119" s="625"/>
      <c r="DQP119" s="625"/>
      <c r="DQQ119" s="625"/>
      <c r="DQR119" s="625"/>
      <c r="DQS119" s="625"/>
      <c r="DQT119" s="626"/>
      <c r="DQU119" s="625"/>
      <c r="DQV119" s="625"/>
      <c r="DQW119" s="625"/>
      <c r="DQX119" s="625"/>
      <c r="DQY119" s="625"/>
      <c r="DQZ119" s="625"/>
      <c r="DRA119" s="625"/>
      <c r="DRB119" s="626"/>
      <c r="DRC119" s="625"/>
      <c r="DRD119" s="625"/>
      <c r="DRE119" s="625"/>
      <c r="DRF119" s="625"/>
      <c r="DRG119" s="625"/>
      <c r="DRH119" s="625"/>
      <c r="DRI119" s="625"/>
      <c r="DRJ119" s="626"/>
      <c r="DRK119" s="625"/>
      <c r="DRL119" s="625"/>
      <c r="DRM119" s="625"/>
      <c r="DRN119" s="625"/>
      <c r="DRO119" s="625"/>
      <c r="DRP119" s="625"/>
      <c r="DRQ119" s="625"/>
      <c r="DRR119" s="626"/>
      <c r="DRS119" s="625"/>
      <c r="DRT119" s="625"/>
      <c r="DRU119" s="625"/>
      <c r="DRV119" s="625"/>
      <c r="DRW119" s="625"/>
      <c r="DRX119" s="625"/>
      <c r="DRY119" s="625"/>
      <c r="DRZ119" s="626"/>
      <c r="DSA119" s="625"/>
      <c r="DSB119" s="625"/>
      <c r="DSC119" s="625"/>
      <c r="DSD119" s="625"/>
      <c r="DSE119" s="625"/>
      <c r="DSF119" s="625"/>
      <c r="DSG119" s="625"/>
      <c r="DSH119" s="626"/>
      <c r="DSI119" s="625"/>
      <c r="DSJ119" s="625"/>
      <c r="DSK119" s="625"/>
      <c r="DSL119" s="625"/>
      <c r="DSM119" s="625"/>
      <c r="DSN119" s="625"/>
      <c r="DSO119" s="625"/>
      <c r="DSP119" s="626"/>
      <c r="DSQ119" s="625"/>
      <c r="DSR119" s="625"/>
      <c r="DSS119" s="625"/>
      <c r="DST119" s="625"/>
      <c r="DSU119" s="625"/>
      <c r="DSV119" s="625"/>
      <c r="DSW119" s="625"/>
      <c r="DSX119" s="626"/>
      <c r="DSY119" s="625"/>
      <c r="DSZ119" s="625"/>
      <c r="DTA119" s="625"/>
      <c r="DTB119" s="625"/>
      <c r="DTC119" s="625"/>
      <c r="DTD119" s="625"/>
      <c r="DTE119" s="625"/>
      <c r="DTF119" s="626"/>
      <c r="DTG119" s="625"/>
      <c r="DTH119" s="625"/>
      <c r="DTI119" s="625"/>
      <c r="DTJ119" s="625"/>
      <c r="DTK119" s="625"/>
      <c r="DTL119" s="625"/>
      <c r="DTM119" s="625"/>
      <c r="DTN119" s="626"/>
      <c r="DTO119" s="625"/>
      <c r="DTP119" s="625"/>
      <c r="DTQ119" s="625"/>
      <c r="DTR119" s="625"/>
      <c r="DTS119" s="625"/>
      <c r="DTT119" s="625"/>
      <c r="DTU119" s="625"/>
      <c r="DTV119" s="626"/>
      <c r="DTW119" s="625"/>
      <c r="DTX119" s="625"/>
      <c r="DTY119" s="625"/>
      <c r="DTZ119" s="625"/>
      <c r="DUA119" s="625"/>
      <c r="DUB119" s="625"/>
      <c r="DUC119" s="625"/>
      <c r="DUD119" s="626"/>
      <c r="DUE119" s="625"/>
      <c r="DUF119" s="625"/>
      <c r="DUG119" s="625"/>
      <c r="DUH119" s="625"/>
      <c r="DUI119" s="625"/>
      <c r="DUJ119" s="625"/>
      <c r="DUK119" s="625"/>
      <c r="DUL119" s="626"/>
      <c r="DUM119" s="625"/>
      <c r="DUN119" s="625"/>
      <c r="DUO119" s="625"/>
      <c r="DUP119" s="625"/>
      <c r="DUQ119" s="625"/>
      <c r="DUR119" s="625"/>
      <c r="DUS119" s="625"/>
      <c r="DUT119" s="626"/>
      <c r="DUU119" s="625"/>
      <c r="DUV119" s="625"/>
      <c r="DUW119" s="625"/>
      <c r="DUX119" s="625"/>
      <c r="DUY119" s="625"/>
      <c r="DUZ119" s="625"/>
      <c r="DVA119" s="625"/>
      <c r="DVB119" s="626"/>
      <c r="DVC119" s="625"/>
      <c r="DVD119" s="625"/>
      <c r="DVE119" s="625"/>
      <c r="DVF119" s="625"/>
      <c r="DVG119" s="625"/>
      <c r="DVH119" s="625"/>
      <c r="DVI119" s="625"/>
      <c r="DVJ119" s="626"/>
      <c r="DVK119" s="625"/>
      <c r="DVL119" s="625"/>
      <c r="DVM119" s="625"/>
      <c r="DVN119" s="625"/>
      <c r="DVO119" s="625"/>
      <c r="DVP119" s="625"/>
      <c r="DVQ119" s="625"/>
      <c r="DVR119" s="626"/>
      <c r="DVS119" s="625"/>
      <c r="DVT119" s="625"/>
      <c r="DVU119" s="625"/>
      <c r="DVV119" s="625"/>
      <c r="DVW119" s="625"/>
      <c r="DVX119" s="625"/>
      <c r="DVY119" s="625"/>
      <c r="DVZ119" s="626"/>
      <c r="DWA119" s="625"/>
      <c r="DWB119" s="625"/>
      <c r="DWC119" s="625"/>
      <c r="DWD119" s="625"/>
      <c r="DWE119" s="625"/>
      <c r="DWF119" s="625"/>
      <c r="DWG119" s="625"/>
      <c r="DWH119" s="626"/>
      <c r="DWI119" s="625"/>
      <c r="DWJ119" s="625"/>
      <c r="DWK119" s="625"/>
      <c r="DWL119" s="625"/>
      <c r="DWM119" s="625"/>
      <c r="DWN119" s="625"/>
      <c r="DWO119" s="625"/>
      <c r="DWP119" s="626"/>
      <c r="DWQ119" s="625"/>
      <c r="DWR119" s="625"/>
      <c r="DWS119" s="625"/>
      <c r="DWT119" s="625"/>
      <c r="DWU119" s="625"/>
      <c r="DWV119" s="625"/>
      <c r="DWW119" s="625"/>
      <c r="DWX119" s="626"/>
      <c r="DWY119" s="625"/>
      <c r="DWZ119" s="625"/>
      <c r="DXA119" s="625"/>
      <c r="DXB119" s="625"/>
      <c r="DXC119" s="625"/>
      <c r="DXD119" s="625"/>
      <c r="DXE119" s="625"/>
      <c r="DXF119" s="626"/>
      <c r="DXG119" s="625"/>
      <c r="DXH119" s="625"/>
      <c r="DXI119" s="625"/>
      <c r="DXJ119" s="625"/>
      <c r="DXK119" s="625"/>
      <c r="DXL119" s="625"/>
      <c r="DXM119" s="625"/>
      <c r="DXN119" s="626"/>
      <c r="DXO119" s="625"/>
      <c r="DXP119" s="625"/>
      <c r="DXQ119" s="625"/>
      <c r="DXR119" s="625"/>
      <c r="DXS119" s="625"/>
      <c r="DXT119" s="625"/>
      <c r="DXU119" s="625"/>
      <c r="DXV119" s="626"/>
      <c r="DXW119" s="625"/>
      <c r="DXX119" s="625"/>
      <c r="DXY119" s="625"/>
      <c r="DXZ119" s="625"/>
      <c r="DYA119" s="625"/>
      <c r="DYB119" s="625"/>
      <c r="DYC119" s="625"/>
      <c r="DYD119" s="626"/>
      <c r="DYE119" s="625"/>
      <c r="DYF119" s="625"/>
      <c r="DYG119" s="625"/>
      <c r="DYH119" s="625"/>
      <c r="DYI119" s="625"/>
      <c r="DYJ119" s="625"/>
      <c r="DYK119" s="625"/>
      <c r="DYL119" s="626"/>
      <c r="DYM119" s="625"/>
      <c r="DYN119" s="625"/>
      <c r="DYO119" s="625"/>
      <c r="DYP119" s="625"/>
      <c r="DYQ119" s="625"/>
      <c r="DYR119" s="625"/>
      <c r="DYS119" s="625"/>
      <c r="DYT119" s="626"/>
      <c r="DYU119" s="625"/>
      <c r="DYV119" s="625"/>
      <c r="DYW119" s="625"/>
      <c r="DYX119" s="625"/>
      <c r="DYY119" s="625"/>
      <c r="DYZ119" s="625"/>
      <c r="DZA119" s="625"/>
      <c r="DZB119" s="626"/>
      <c r="DZC119" s="625"/>
      <c r="DZD119" s="625"/>
      <c r="DZE119" s="625"/>
      <c r="DZF119" s="625"/>
      <c r="DZG119" s="625"/>
      <c r="DZH119" s="625"/>
      <c r="DZI119" s="625"/>
      <c r="DZJ119" s="626"/>
      <c r="DZK119" s="625"/>
      <c r="DZL119" s="625"/>
      <c r="DZM119" s="625"/>
      <c r="DZN119" s="625"/>
      <c r="DZO119" s="625"/>
      <c r="DZP119" s="625"/>
      <c r="DZQ119" s="625"/>
      <c r="DZR119" s="626"/>
      <c r="DZS119" s="625"/>
      <c r="DZT119" s="625"/>
      <c r="DZU119" s="625"/>
      <c r="DZV119" s="625"/>
      <c r="DZW119" s="625"/>
      <c r="DZX119" s="625"/>
      <c r="DZY119" s="625"/>
      <c r="DZZ119" s="626"/>
      <c r="EAA119" s="625"/>
      <c r="EAB119" s="625"/>
      <c r="EAC119" s="625"/>
      <c r="EAD119" s="625"/>
      <c r="EAE119" s="625"/>
      <c r="EAF119" s="625"/>
      <c r="EAG119" s="625"/>
      <c r="EAH119" s="626"/>
      <c r="EAI119" s="625"/>
      <c r="EAJ119" s="625"/>
      <c r="EAK119" s="625"/>
      <c r="EAL119" s="625"/>
      <c r="EAM119" s="625"/>
      <c r="EAN119" s="625"/>
      <c r="EAO119" s="625"/>
      <c r="EAP119" s="626"/>
      <c r="EAQ119" s="625"/>
      <c r="EAR119" s="625"/>
      <c r="EAS119" s="625"/>
      <c r="EAT119" s="625"/>
      <c r="EAU119" s="625"/>
      <c r="EAV119" s="625"/>
      <c r="EAW119" s="625"/>
      <c r="EAX119" s="626"/>
      <c r="EAY119" s="625"/>
      <c r="EAZ119" s="625"/>
      <c r="EBA119" s="625"/>
      <c r="EBB119" s="625"/>
      <c r="EBC119" s="625"/>
      <c r="EBD119" s="625"/>
      <c r="EBE119" s="625"/>
      <c r="EBF119" s="626"/>
      <c r="EBG119" s="625"/>
      <c r="EBH119" s="625"/>
      <c r="EBI119" s="625"/>
      <c r="EBJ119" s="625"/>
      <c r="EBK119" s="625"/>
      <c r="EBL119" s="625"/>
      <c r="EBM119" s="625"/>
      <c r="EBN119" s="626"/>
      <c r="EBO119" s="625"/>
      <c r="EBP119" s="625"/>
      <c r="EBQ119" s="625"/>
      <c r="EBR119" s="625"/>
      <c r="EBS119" s="625"/>
      <c r="EBT119" s="625"/>
      <c r="EBU119" s="625"/>
      <c r="EBV119" s="626"/>
      <c r="EBW119" s="625"/>
      <c r="EBX119" s="625"/>
      <c r="EBY119" s="625"/>
      <c r="EBZ119" s="625"/>
      <c r="ECA119" s="625"/>
      <c r="ECB119" s="625"/>
      <c r="ECC119" s="625"/>
      <c r="ECD119" s="626"/>
      <c r="ECE119" s="625"/>
      <c r="ECF119" s="625"/>
      <c r="ECG119" s="625"/>
      <c r="ECH119" s="625"/>
      <c r="ECI119" s="625"/>
      <c r="ECJ119" s="625"/>
      <c r="ECK119" s="625"/>
      <c r="ECL119" s="626"/>
      <c r="ECM119" s="625"/>
      <c r="ECN119" s="625"/>
      <c r="ECO119" s="625"/>
      <c r="ECP119" s="625"/>
      <c r="ECQ119" s="625"/>
      <c r="ECR119" s="625"/>
      <c r="ECS119" s="625"/>
      <c r="ECT119" s="626"/>
      <c r="ECU119" s="625"/>
      <c r="ECV119" s="625"/>
      <c r="ECW119" s="625"/>
      <c r="ECX119" s="625"/>
      <c r="ECY119" s="625"/>
      <c r="ECZ119" s="625"/>
      <c r="EDA119" s="625"/>
      <c r="EDB119" s="626"/>
      <c r="EDC119" s="625"/>
      <c r="EDD119" s="625"/>
      <c r="EDE119" s="625"/>
      <c r="EDF119" s="625"/>
      <c r="EDG119" s="625"/>
      <c r="EDH119" s="625"/>
      <c r="EDI119" s="625"/>
      <c r="EDJ119" s="626"/>
      <c r="EDK119" s="625"/>
      <c r="EDL119" s="625"/>
      <c r="EDM119" s="625"/>
      <c r="EDN119" s="625"/>
      <c r="EDO119" s="625"/>
      <c r="EDP119" s="625"/>
      <c r="EDQ119" s="625"/>
      <c r="EDR119" s="626"/>
      <c r="EDS119" s="625"/>
      <c r="EDT119" s="625"/>
      <c r="EDU119" s="625"/>
      <c r="EDV119" s="625"/>
      <c r="EDW119" s="625"/>
      <c r="EDX119" s="625"/>
      <c r="EDY119" s="625"/>
      <c r="EDZ119" s="626"/>
      <c r="EEA119" s="625"/>
      <c r="EEB119" s="625"/>
      <c r="EEC119" s="625"/>
      <c r="EED119" s="625"/>
      <c r="EEE119" s="625"/>
      <c r="EEF119" s="625"/>
      <c r="EEG119" s="625"/>
      <c r="EEH119" s="626"/>
      <c r="EEI119" s="625"/>
      <c r="EEJ119" s="625"/>
      <c r="EEK119" s="625"/>
      <c r="EEL119" s="625"/>
      <c r="EEM119" s="625"/>
      <c r="EEN119" s="625"/>
      <c r="EEO119" s="625"/>
      <c r="EEP119" s="626"/>
      <c r="EEQ119" s="625"/>
      <c r="EER119" s="625"/>
      <c r="EES119" s="625"/>
      <c r="EET119" s="625"/>
      <c r="EEU119" s="625"/>
      <c r="EEV119" s="625"/>
      <c r="EEW119" s="625"/>
      <c r="EEX119" s="626"/>
      <c r="EEY119" s="625"/>
      <c r="EEZ119" s="625"/>
      <c r="EFA119" s="625"/>
      <c r="EFB119" s="625"/>
      <c r="EFC119" s="625"/>
      <c r="EFD119" s="625"/>
      <c r="EFE119" s="625"/>
      <c r="EFF119" s="626"/>
      <c r="EFG119" s="625"/>
      <c r="EFH119" s="625"/>
      <c r="EFI119" s="625"/>
      <c r="EFJ119" s="625"/>
      <c r="EFK119" s="625"/>
      <c r="EFL119" s="625"/>
      <c r="EFM119" s="625"/>
      <c r="EFN119" s="626"/>
      <c r="EFO119" s="625"/>
      <c r="EFP119" s="625"/>
      <c r="EFQ119" s="625"/>
      <c r="EFR119" s="625"/>
      <c r="EFS119" s="625"/>
      <c r="EFT119" s="625"/>
      <c r="EFU119" s="625"/>
      <c r="EFV119" s="626"/>
      <c r="EFW119" s="625"/>
      <c r="EFX119" s="625"/>
      <c r="EFY119" s="625"/>
      <c r="EFZ119" s="625"/>
      <c r="EGA119" s="625"/>
      <c r="EGB119" s="625"/>
      <c r="EGC119" s="625"/>
      <c r="EGD119" s="626"/>
      <c r="EGE119" s="625"/>
      <c r="EGF119" s="625"/>
      <c r="EGG119" s="625"/>
      <c r="EGH119" s="625"/>
      <c r="EGI119" s="625"/>
      <c r="EGJ119" s="625"/>
      <c r="EGK119" s="625"/>
      <c r="EGL119" s="626"/>
      <c r="EGM119" s="625"/>
      <c r="EGN119" s="625"/>
      <c r="EGO119" s="625"/>
      <c r="EGP119" s="625"/>
      <c r="EGQ119" s="625"/>
      <c r="EGR119" s="625"/>
      <c r="EGS119" s="625"/>
      <c r="EGT119" s="626"/>
      <c r="EGU119" s="625"/>
      <c r="EGV119" s="625"/>
      <c r="EGW119" s="625"/>
      <c r="EGX119" s="625"/>
      <c r="EGY119" s="625"/>
      <c r="EGZ119" s="625"/>
      <c r="EHA119" s="625"/>
      <c r="EHB119" s="626"/>
      <c r="EHC119" s="625"/>
      <c r="EHD119" s="625"/>
      <c r="EHE119" s="625"/>
      <c r="EHF119" s="625"/>
      <c r="EHG119" s="625"/>
      <c r="EHH119" s="625"/>
      <c r="EHI119" s="625"/>
      <c r="EHJ119" s="626"/>
      <c r="EHK119" s="625"/>
      <c r="EHL119" s="625"/>
      <c r="EHM119" s="625"/>
      <c r="EHN119" s="625"/>
      <c r="EHO119" s="625"/>
      <c r="EHP119" s="625"/>
      <c r="EHQ119" s="625"/>
      <c r="EHR119" s="626"/>
      <c r="EHS119" s="625"/>
      <c r="EHT119" s="625"/>
      <c r="EHU119" s="625"/>
      <c r="EHV119" s="625"/>
      <c r="EHW119" s="625"/>
      <c r="EHX119" s="625"/>
      <c r="EHY119" s="625"/>
      <c r="EHZ119" s="626"/>
      <c r="EIA119" s="625"/>
      <c r="EIB119" s="625"/>
      <c r="EIC119" s="625"/>
      <c r="EID119" s="625"/>
      <c r="EIE119" s="625"/>
      <c r="EIF119" s="625"/>
      <c r="EIG119" s="625"/>
      <c r="EIH119" s="626"/>
      <c r="EII119" s="625"/>
      <c r="EIJ119" s="625"/>
      <c r="EIK119" s="625"/>
      <c r="EIL119" s="625"/>
      <c r="EIM119" s="625"/>
      <c r="EIN119" s="625"/>
      <c r="EIO119" s="625"/>
      <c r="EIP119" s="626"/>
      <c r="EIQ119" s="625"/>
      <c r="EIR119" s="625"/>
      <c r="EIS119" s="625"/>
      <c r="EIT119" s="625"/>
      <c r="EIU119" s="625"/>
      <c r="EIV119" s="625"/>
      <c r="EIW119" s="625"/>
      <c r="EIX119" s="626"/>
      <c r="EIY119" s="625"/>
      <c r="EIZ119" s="625"/>
      <c r="EJA119" s="625"/>
      <c r="EJB119" s="625"/>
      <c r="EJC119" s="625"/>
      <c r="EJD119" s="625"/>
      <c r="EJE119" s="625"/>
      <c r="EJF119" s="626"/>
      <c r="EJG119" s="625"/>
      <c r="EJH119" s="625"/>
      <c r="EJI119" s="625"/>
      <c r="EJJ119" s="625"/>
      <c r="EJK119" s="625"/>
      <c r="EJL119" s="625"/>
      <c r="EJM119" s="625"/>
      <c r="EJN119" s="626"/>
      <c r="EJO119" s="625"/>
      <c r="EJP119" s="625"/>
      <c r="EJQ119" s="625"/>
      <c r="EJR119" s="625"/>
      <c r="EJS119" s="625"/>
      <c r="EJT119" s="625"/>
      <c r="EJU119" s="625"/>
      <c r="EJV119" s="626"/>
      <c r="EJW119" s="625"/>
      <c r="EJX119" s="625"/>
      <c r="EJY119" s="625"/>
      <c r="EJZ119" s="625"/>
      <c r="EKA119" s="625"/>
      <c r="EKB119" s="625"/>
      <c r="EKC119" s="625"/>
      <c r="EKD119" s="626"/>
      <c r="EKE119" s="625"/>
      <c r="EKF119" s="625"/>
      <c r="EKG119" s="625"/>
      <c r="EKH119" s="625"/>
      <c r="EKI119" s="625"/>
      <c r="EKJ119" s="625"/>
      <c r="EKK119" s="625"/>
      <c r="EKL119" s="626"/>
      <c r="EKM119" s="625"/>
      <c r="EKN119" s="625"/>
      <c r="EKO119" s="625"/>
      <c r="EKP119" s="625"/>
      <c r="EKQ119" s="625"/>
      <c r="EKR119" s="625"/>
      <c r="EKS119" s="625"/>
      <c r="EKT119" s="626"/>
      <c r="EKU119" s="625"/>
      <c r="EKV119" s="625"/>
      <c r="EKW119" s="625"/>
      <c r="EKX119" s="625"/>
      <c r="EKY119" s="625"/>
      <c r="EKZ119" s="625"/>
      <c r="ELA119" s="625"/>
      <c r="ELB119" s="626"/>
      <c r="ELC119" s="625"/>
      <c r="ELD119" s="625"/>
      <c r="ELE119" s="625"/>
      <c r="ELF119" s="625"/>
      <c r="ELG119" s="625"/>
      <c r="ELH119" s="625"/>
      <c r="ELI119" s="625"/>
      <c r="ELJ119" s="626"/>
      <c r="ELK119" s="625"/>
      <c r="ELL119" s="625"/>
      <c r="ELM119" s="625"/>
      <c r="ELN119" s="625"/>
      <c r="ELO119" s="625"/>
      <c r="ELP119" s="625"/>
      <c r="ELQ119" s="625"/>
      <c r="ELR119" s="626"/>
      <c r="ELS119" s="625"/>
      <c r="ELT119" s="625"/>
      <c r="ELU119" s="625"/>
      <c r="ELV119" s="625"/>
      <c r="ELW119" s="625"/>
      <c r="ELX119" s="625"/>
      <c r="ELY119" s="625"/>
      <c r="ELZ119" s="626"/>
      <c r="EMA119" s="625"/>
      <c r="EMB119" s="625"/>
      <c r="EMC119" s="625"/>
      <c r="EMD119" s="625"/>
      <c r="EME119" s="625"/>
      <c r="EMF119" s="625"/>
      <c r="EMG119" s="625"/>
      <c r="EMH119" s="626"/>
      <c r="EMI119" s="625"/>
      <c r="EMJ119" s="625"/>
      <c r="EMK119" s="625"/>
      <c r="EML119" s="625"/>
      <c r="EMM119" s="625"/>
      <c r="EMN119" s="625"/>
      <c r="EMO119" s="625"/>
      <c r="EMP119" s="626"/>
      <c r="EMQ119" s="625"/>
      <c r="EMR119" s="625"/>
      <c r="EMS119" s="625"/>
      <c r="EMT119" s="625"/>
      <c r="EMU119" s="625"/>
      <c r="EMV119" s="625"/>
      <c r="EMW119" s="625"/>
      <c r="EMX119" s="626"/>
      <c r="EMY119" s="625"/>
      <c r="EMZ119" s="625"/>
      <c r="ENA119" s="625"/>
      <c r="ENB119" s="625"/>
      <c r="ENC119" s="625"/>
      <c r="END119" s="625"/>
      <c r="ENE119" s="625"/>
      <c r="ENF119" s="626"/>
      <c r="ENG119" s="625"/>
      <c r="ENH119" s="625"/>
      <c r="ENI119" s="625"/>
      <c r="ENJ119" s="625"/>
      <c r="ENK119" s="625"/>
      <c r="ENL119" s="625"/>
      <c r="ENM119" s="625"/>
      <c r="ENN119" s="626"/>
      <c r="ENO119" s="625"/>
      <c r="ENP119" s="625"/>
      <c r="ENQ119" s="625"/>
      <c r="ENR119" s="625"/>
      <c r="ENS119" s="625"/>
      <c r="ENT119" s="625"/>
      <c r="ENU119" s="625"/>
      <c r="ENV119" s="626"/>
      <c r="ENW119" s="625"/>
      <c r="ENX119" s="625"/>
      <c r="ENY119" s="625"/>
      <c r="ENZ119" s="625"/>
      <c r="EOA119" s="625"/>
      <c r="EOB119" s="625"/>
      <c r="EOC119" s="625"/>
      <c r="EOD119" s="626"/>
      <c r="EOE119" s="625"/>
      <c r="EOF119" s="625"/>
      <c r="EOG119" s="625"/>
      <c r="EOH119" s="625"/>
      <c r="EOI119" s="625"/>
      <c r="EOJ119" s="625"/>
      <c r="EOK119" s="625"/>
      <c r="EOL119" s="626"/>
      <c r="EOM119" s="625"/>
      <c r="EON119" s="625"/>
      <c r="EOO119" s="625"/>
      <c r="EOP119" s="625"/>
      <c r="EOQ119" s="625"/>
      <c r="EOR119" s="625"/>
      <c r="EOS119" s="625"/>
      <c r="EOT119" s="626"/>
      <c r="EOU119" s="625"/>
      <c r="EOV119" s="625"/>
      <c r="EOW119" s="625"/>
      <c r="EOX119" s="625"/>
      <c r="EOY119" s="625"/>
      <c r="EOZ119" s="625"/>
      <c r="EPA119" s="625"/>
      <c r="EPB119" s="626"/>
      <c r="EPC119" s="625"/>
      <c r="EPD119" s="625"/>
      <c r="EPE119" s="625"/>
      <c r="EPF119" s="625"/>
      <c r="EPG119" s="625"/>
      <c r="EPH119" s="625"/>
      <c r="EPI119" s="625"/>
      <c r="EPJ119" s="626"/>
      <c r="EPK119" s="625"/>
      <c r="EPL119" s="625"/>
      <c r="EPM119" s="625"/>
      <c r="EPN119" s="625"/>
      <c r="EPO119" s="625"/>
      <c r="EPP119" s="625"/>
      <c r="EPQ119" s="625"/>
      <c r="EPR119" s="626"/>
      <c r="EPS119" s="625"/>
      <c r="EPT119" s="625"/>
      <c r="EPU119" s="625"/>
      <c r="EPV119" s="625"/>
      <c r="EPW119" s="625"/>
      <c r="EPX119" s="625"/>
      <c r="EPY119" s="625"/>
      <c r="EPZ119" s="626"/>
      <c r="EQA119" s="625"/>
      <c r="EQB119" s="625"/>
      <c r="EQC119" s="625"/>
      <c r="EQD119" s="625"/>
      <c r="EQE119" s="625"/>
      <c r="EQF119" s="625"/>
      <c r="EQG119" s="625"/>
      <c r="EQH119" s="626"/>
      <c r="EQI119" s="625"/>
      <c r="EQJ119" s="625"/>
      <c r="EQK119" s="625"/>
      <c r="EQL119" s="625"/>
      <c r="EQM119" s="625"/>
      <c r="EQN119" s="625"/>
      <c r="EQO119" s="625"/>
      <c r="EQP119" s="626"/>
      <c r="EQQ119" s="625"/>
      <c r="EQR119" s="625"/>
      <c r="EQS119" s="625"/>
      <c r="EQT119" s="625"/>
      <c r="EQU119" s="625"/>
      <c r="EQV119" s="625"/>
      <c r="EQW119" s="625"/>
      <c r="EQX119" s="626"/>
      <c r="EQY119" s="625"/>
      <c r="EQZ119" s="625"/>
      <c r="ERA119" s="625"/>
      <c r="ERB119" s="625"/>
      <c r="ERC119" s="625"/>
      <c r="ERD119" s="625"/>
      <c r="ERE119" s="625"/>
      <c r="ERF119" s="626"/>
      <c r="ERG119" s="625"/>
      <c r="ERH119" s="625"/>
      <c r="ERI119" s="625"/>
      <c r="ERJ119" s="625"/>
      <c r="ERK119" s="625"/>
      <c r="ERL119" s="625"/>
      <c r="ERM119" s="625"/>
      <c r="ERN119" s="626"/>
      <c r="ERO119" s="625"/>
      <c r="ERP119" s="625"/>
      <c r="ERQ119" s="625"/>
      <c r="ERR119" s="625"/>
      <c r="ERS119" s="625"/>
      <c r="ERT119" s="625"/>
      <c r="ERU119" s="625"/>
      <c r="ERV119" s="626"/>
      <c r="ERW119" s="625"/>
      <c r="ERX119" s="625"/>
      <c r="ERY119" s="625"/>
      <c r="ERZ119" s="625"/>
      <c r="ESA119" s="625"/>
      <c r="ESB119" s="625"/>
      <c r="ESC119" s="625"/>
      <c r="ESD119" s="626"/>
      <c r="ESE119" s="625"/>
      <c r="ESF119" s="625"/>
      <c r="ESG119" s="625"/>
      <c r="ESH119" s="625"/>
      <c r="ESI119" s="625"/>
      <c r="ESJ119" s="625"/>
      <c r="ESK119" s="625"/>
      <c r="ESL119" s="626"/>
      <c r="ESM119" s="625"/>
      <c r="ESN119" s="625"/>
      <c r="ESO119" s="625"/>
      <c r="ESP119" s="625"/>
      <c r="ESQ119" s="625"/>
      <c r="ESR119" s="625"/>
      <c r="ESS119" s="625"/>
      <c r="EST119" s="626"/>
      <c r="ESU119" s="625"/>
      <c r="ESV119" s="625"/>
      <c r="ESW119" s="625"/>
      <c r="ESX119" s="625"/>
      <c r="ESY119" s="625"/>
      <c r="ESZ119" s="625"/>
      <c r="ETA119" s="625"/>
      <c r="ETB119" s="626"/>
      <c r="ETC119" s="625"/>
      <c r="ETD119" s="625"/>
      <c r="ETE119" s="625"/>
      <c r="ETF119" s="625"/>
      <c r="ETG119" s="625"/>
      <c r="ETH119" s="625"/>
      <c r="ETI119" s="625"/>
      <c r="ETJ119" s="626"/>
      <c r="ETK119" s="625"/>
      <c r="ETL119" s="625"/>
      <c r="ETM119" s="625"/>
      <c r="ETN119" s="625"/>
      <c r="ETO119" s="625"/>
      <c r="ETP119" s="625"/>
      <c r="ETQ119" s="625"/>
      <c r="ETR119" s="626"/>
      <c r="ETS119" s="625"/>
      <c r="ETT119" s="625"/>
      <c r="ETU119" s="625"/>
      <c r="ETV119" s="625"/>
      <c r="ETW119" s="625"/>
      <c r="ETX119" s="625"/>
      <c r="ETY119" s="625"/>
      <c r="ETZ119" s="626"/>
      <c r="EUA119" s="625"/>
      <c r="EUB119" s="625"/>
      <c r="EUC119" s="625"/>
      <c r="EUD119" s="625"/>
      <c r="EUE119" s="625"/>
      <c r="EUF119" s="625"/>
      <c r="EUG119" s="625"/>
      <c r="EUH119" s="626"/>
      <c r="EUI119" s="625"/>
      <c r="EUJ119" s="625"/>
      <c r="EUK119" s="625"/>
      <c r="EUL119" s="625"/>
      <c r="EUM119" s="625"/>
      <c r="EUN119" s="625"/>
      <c r="EUO119" s="625"/>
      <c r="EUP119" s="626"/>
      <c r="EUQ119" s="625"/>
      <c r="EUR119" s="625"/>
      <c r="EUS119" s="625"/>
      <c r="EUT119" s="625"/>
      <c r="EUU119" s="625"/>
      <c r="EUV119" s="625"/>
      <c r="EUW119" s="625"/>
      <c r="EUX119" s="626"/>
      <c r="EUY119" s="625"/>
      <c r="EUZ119" s="625"/>
      <c r="EVA119" s="625"/>
      <c r="EVB119" s="625"/>
      <c r="EVC119" s="625"/>
      <c r="EVD119" s="625"/>
      <c r="EVE119" s="625"/>
      <c r="EVF119" s="626"/>
      <c r="EVG119" s="625"/>
      <c r="EVH119" s="625"/>
      <c r="EVI119" s="625"/>
      <c r="EVJ119" s="625"/>
      <c r="EVK119" s="625"/>
      <c r="EVL119" s="625"/>
      <c r="EVM119" s="625"/>
      <c r="EVN119" s="626"/>
      <c r="EVO119" s="625"/>
      <c r="EVP119" s="625"/>
      <c r="EVQ119" s="625"/>
      <c r="EVR119" s="625"/>
      <c r="EVS119" s="625"/>
      <c r="EVT119" s="625"/>
      <c r="EVU119" s="625"/>
      <c r="EVV119" s="626"/>
      <c r="EVW119" s="625"/>
      <c r="EVX119" s="625"/>
      <c r="EVY119" s="625"/>
      <c r="EVZ119" s="625"/>
      <c r="EWA119" s="625"/>
      <c r="EWB119" s="625"/>
      <c r="EWC119" s="625"/>
      <c r="EWD119" s="626"/>
      <c r="EWE119" s="625"/>
      <c r="EWF119" s="625"/>
      <c r="EWG119" s="625"/>
      <c r="EWH119" s="625"/>
      <c r="EWI119" s="625"/>
      <c r="EWJ119" s="625"/>
      <c r="EWK119" s="625"/>
      <c r="EWL119" s="626"/>
      <c r="EWM119" s="625"/>
      <c r="EWN119" s="625"/>
      <c r="EWO119" s="625"/>
      <c r="EWP119" s="625"/>
      <c r="EWQ119" s="625"/>
      <c r="EWR119" s="625"/>
      <c r="EWS119" s="625"/>
      <c r="EWT119" s="626"/>
      <c r="EWU119" s="625"/>
      <c r="EWV119" s="625"/>
      <c r="EWW119" s="625"/>
      <c r="EWX119" s="625"/>
      <c r="EWY119" s="625"/>
      <c r="EWZ119" s="625"/>
      <c r="EXA119" s="625"/>
      <c r="EXB119" s="626"/>
      <c r="EXC119" s="625"/>
      <c r="EXD119" s="625"/>
      <c r="EXE119" s="625"/>
      <c r="EXF119" s="625"/>
      <c r="EXG119" s="625"/>
      <c r="EXH119" s="625"/>
      <c r="EXI119" s="625"/>
      <c r="EXJ119" s="626"/>
      <c r="EXK119" s="625"/>
      <c r="EXL119" s="625"/>
      <c r="EXM119" s="625"/>
      <c r="EXN119" s="625"/>
      <c r="EXO119" s="625"/>
      <c r="EXP119" s="625"/>
      <c r="EXQ119" s="625"/>
      <c r="EXR119" s="626"/>
      <c r="EXS119" s="625"/>
      <c r="EXT119" s="625"/>
      <c r="EXU119" s="625"/>
      <c r="EXV119" s="625"/>
      <c r="EXW119" s="625"/>
      <c r="EXX119" s="625"/>
      <c r="EXY119" s="625"/>
      <c r="EXZ119" s="626"/>
      <c r="EYA119" s="625"/>
      <c r="EYB119" s="625"/>
      <c r="EYC119" s="625"/>
      <c r="EYD119" s="625"/>
      <c r="EYE119" s="625"/>
      <c r="EYF119" s="625"/>
      <c r="EYG119" s="625"/>
      <c r="EYH119" s="626"/>
      <c r="EYI119" s="625"/>
      <c r="EYJ119" s="625"/>
      <c r="EYK119" s="625"/>
      <c r="EYL119" s="625"/>
      <c r="EYM119" s="625"/>
      <c r="EYN119" s="625"/>
      <c r="EYO119" s="625"/>
      <c r="EYP119" s="626"/>
      <c r="EYQ119" s="625"/>
      <c r="EYR119" s="625"/>
      <c r="EYS119" s="625"/>
      <c r="EYT119" s="625"/>
      <c r="EYU119" s="625"/>
      <c r="EYV119" s="625"/>
      <c r="EYW119" s="625"/>
      <c r="EYX119" s="626"/>
      <c r="EYY119" s="625"/>
      <c r="EYZ119" s="625"/>
      <c r="EZA119" s="625"/>
      <c r="EZB119" s="625"/>
      <c r="EZC119" s="625"/>
      <c r="EZD119" s="625"/>
      <c r="EZE119" s="625"/>
      <c r="EZF119" s="626"/>
      <c r="EZG119" s="625"/>
      <c r="EZH119" s="625"/>
      <c r="EZI119" s="625"/>
      <c r="EZJ119" s="625"/>
      <c r="EZK119" s="625"/>
      <c r="EZL119" s="625"/>
      <c r="EZM119" s="625"/>
      <c r="EZN119" s="626"/>
      <c r="EZO119" s="625"/>
      <c r="EZP119" s="625"/>
      <c r="EZQ119" s="625"/>
      <c r="EZR119" s="625"/>
      <c r="EZS119" s="625"/>
      <c r="EZT119" s="625"/>
      <c r="EZU119" s="625"/>
      <c r="EZV119" s="626"/>
      <c r="EZW119" s="625"/>
      <c r="EZX119" s="625"/>
      <c r="EZY119" s="625"/>
      <c r="EZZ119" s="625"/>
      <c r="FAA119" s="625"/>
      <c r="FAB119" s="625"/>
      <c r="FAC119" s="625"/>
      <c r="FAD119" s="626"/>
      <c r="FAE119" s="625"/>
      <c r="FAF119" s="625"/>
      <c r="FAG119" s="625"/>
      <c r="FAH119" s="625"/>
      <c r="FAI119" s="625"/>
      <c r="FAJ119" s="625"/>
      <c r="FAK119" s="625"/>
      <c r="FAL119" s="626"/>
      <c r="FAM119" s="625"/>
      <c r="FAN119" s="625"/>
      <c r="FAO119" s="625"/>
      <c r="FAP119" s="625"/>
      <c r="FAQ119" s="625"/>
      <c r="FAR119" s="625"/>
      <c r="FAS119" s="625"/>
      <c r="FAT119" s="626"/>
      <c r="FAU119" s="625"/>
      <c r="FAV119" s="625"/>
      <c r="FAW119" s="625"/>
      <c r="FAX119" s="625"/>
      <c r="FAY119" s="625"/>
      <c r="FAZ119" s="625"/>
      <c r="FBA119" s="625"/>
      <c r="FBB119" s="626"/>
      <c r="FBC119" s="625"/>
      <c r="FBD119" s="625"/>
      <c r="FBE119" s="625"/>
      <c r="FBF119" s="625"/>
      <c r="FBG119" s="625"/>
      <c r="FBH119" s="625"/>
      <c r="FBI119" s="625"/>
      <c r="FBJ119" s="626"/>
      <c r="FBK119" s="625"/>
      <c r="FBL119" s="625"/>
      <c r="FBM119" s="625"/>
      <c r="FBN119" s="625"/>
      <c r="FBO119" s="625"/>
      <c r="FBP119" s="625"/>
      <c r="FBQ119" s="625"/>
      <c r="FBR119" s="626"/>
      <c r="FBS119" s="625"/>
      <c r="FBT119" s="625"/>
      <c r="FBU119" s="625"/>
      <c r="FBV119" s="625"/>
      <c r="FBW119" s="625"/>
      <c r="FBX119" s="625"/>
      <c r="FBY119" s="625"/>
      <c r="FBZ119" s="626"/>
      <c r="FCA119" s="625"/>
      <c r="FCB119" s="625"/>
      <c r="FCC119" s="625"/>
      <c r="FCD119" s="625"/>
      <c r="FCE119" s="625"/>
      <c r="FCF119" s="625"/>
      <c r="FCG119" s="625"/>
      <c r="FCH119" s="626"/>
      <c r="FCI119" s="625"/>
      <c r="FCJ119" s="625"/>
      <c r="FCK119" s="625"/>
      <c r="FCL119" s="625"/>
      <c r="FCM119" s="625"/>
      <c r="FCN119" s="625"/>
      <c r="FCO119" s="625"/>
      <c r="FCP119" s="626"/>
      <c r="FCQ119" s="625"/>
      <c r="FCR119" s="625"/>
      <c r="FCS119" s="625"/>
      <c r="FCT119" s="625"/>
      <c r="FCU119" s="625"/>
      <c r="FCV119" s="625"/>
      <c r="FCW119" s="625"/>
      <c r="FCX119" s="626"/>
      <c r="FCY119" s="625"/>
      <c r="FCZ119" s="625"/>
      <c r="FDA119" s="625"/>
      <c r="FDB119" s="625"/>
      <c r="FDC119" s="625"/>
      <c r="FDD119" s="625"/>
      <c r="FDE119" s="625"/>
      <c r="FDF119" s="626"/>
      <c r="FDG119" s="625"/>
      <c r="FDH119" s="625"/>
      <c r="FDI119" s="625"/>
      <c r="FDJ119" s="625"/>
      <c r="FDK119" s="625"/>
      <c r="FDL119" s="625"/>
      <c r="FDM119" s="625"/>
      <c r="FDN119" s="626"/>
      <c r="FDO119" s="625"/>
      <c r="FDP119" s="625"/>
      <c r="FDQ119" s="625"/>
      <c r="FDR119" s="625"/>
      <c r="FDS119" s="625"/>
      <c r="FDT119" s="625"/>
      <c r="FDU119" s="625"/>
      <c r="FDV119" s="626"/>
      <c r="FDW119" s="625"/>
      <c r="FDX119" s="625"/>
      <c r="FDY119" s="625"/>
      <c r="FDZ119" s="625"/>
      <c r="FEA119" s="625"/>
      <c r="FEB119" s="625"/>
      <c r="FEC119" s="625"/>
      <c r="FED119" s="626"/>
      <c r="FEE119" s="625"/>
      <c r="FEF119" s="625"/>
      <c r="FEG119" s="625"/>
      <c r="FEH119" s="625"/>
      <c r="FEI119" s="625"/>
      <c r="FEJ119" s="625"/>
      <c r="FEK119" s="625"/>
      <c r="FEL119" s="626"/>
      <c r="FEM119" s="625"/>
      <c r="FEN119" s="625"/>
      <c r="FEO119" s="625"/>
      <c r="FEP119" s="625"/>
      <c r="FEQ119" s="625"/>
      <c r="FER119" s="625"/>
      <c r="FES119" s="625"/>
      <c r="FET119" s="626"/>
      <c r="FEU119" s="625"/>
      <c r="FEV119" s="625"/>
      <c r="FEW119" s="625"/>
      <c r="FEX119" s="625"/>
      <c r="FEY119" s="625"/>
      <c r="FEZ119" s="625"/>
      <c r="FFA119" s="625"/>
      <c r="FFB119" s="626"/>
      <c r="FFC119" s="625"/>
      <c r="FFD119" s="625"/>
      <c r="FFE119" s="625"/>
      <c r="FFF119" s="625"/>
      <c r="FFG119" s="625"/>
      <c r="FFH119" s="625"/>
      <c r="FFI119" s="625"/>
      <c r="FFJ119" s="626"/>
      <c r="FFK119" s="625"/>
      <c r="FFL119" s="625"/>
      <c r="FFM119" s="625"/>
      <c r="FFN119" s="625"/>
      <c r="FFO119" s="625"/>
      <c r="FFP119" s="625"/>
      <c r="FFQ119" s="625"/>
      <c r="FFR119" s="626"/>
      <c r="FFS119" s="625"/>
      <c r="FFT119" s="625"/>
      <c r="FFU119" s="625"/>
      <c r="FFV119" s="625"/>
      <c r="FFW119" s="625"/>
      <c r="FFX119" s="625"/>
      <c r="FFY119" s="625"/>
      <c r="FFZ119" s="626"/>
      <c r="FGA119" s="625"/>
      <c r="FGB119" s="625"/>
      <c r="FGC119" s="625"/>
      <c r="FGD119" s="625"/>
      <c r="FGE119" s="625"/>
      <c r="FGF119" s="625"/>
      <c r="FGG119" s="625"/>
      <c r="FGH119" s="626"/>
      <c r="FGI119" s="625"/>
      <c r="FGJ119" s="625"/>
      <c r="FGK119" s="625"/>
      <c r="FGL119" s="625"/>
      <c r="FGM119" s="625"/>
      <c r="FGN119" s="625"/>
      <c r="FGO119" s="625"/>
      <c r="FGP119" s="626"/>
      <c r="FGQ119" s="625"/>
      <c r="FGR119" s="625"/>
      <c r="FGS119" s="625"/>
      <c r="FGT119" s="625"/>
      <c r="FGU119" s="625"/>
      <c r="FGV119" s="625"/>
      <c r="FGW119" s="625"/>
      <c r="FGX119" s="626"/>
      <c r="FGY119" s="625"/>
      <c r="FGZ119" s="625"/>
      <c r="FHA119" s="625"/>
      <c r="FHB119" s="625"/>
      <c r="FHC119" s="625"/>
      <c r="FHD119" s="625"/>
      <c r="FHE119" s="625"/>
      <c r="FHF119" s="626"/>
      <c r="FHG119" s="625"/>
      <c r="FHH119" s="625"/>
      <c r="FHI119" s="625"/>
      <c r="FHJ119" s="625"/>
      <c r="FHK119" s="625"/>
      <c r="FHL119" s="625"/>
      <c r="FHM119" s="625"/>
      <c r="FHN119" s="626"/>
      <c r="FHO119" s="625"/>
      <c r="FHP119" s="625"/>
      <c r="FHQ119" s="625"/>
      <c r="FHR119" s="625"/>
      <c r="FHS119" s="625"/>
      <c r="FHT119" s="625"/>
      <c r="FHU119" s="625"/>
      <c r="FHV119" s="626"/>
      <c r="FHW119" s="625"/>
      <c r="FHX119" s="625"/>
      <c r="FHY119" s="625"/>
      <c r="FHZ119" s="625"/>
      <c r="FIA119" s="625"/>
      <c r="FIB119" s="625"/>
      <c r="FIC119" s="625"/>
      <c r="FID119" s="626"/>
      <c r="FIE119" s="625"/>
      <c r="FIF119" s="625"/>
      <c r="FIG119" s="625"/>
      <c r="FIH119" s="625"/>
      <c r="FII119" s="625"/>
      <c r="FIJ119" s="625"/>
      <c r="FIK119" s="625"/>
      <c r="FIL119" s="626"/>
      <c r="FIM119" s="625"/>
      <c r="FIN119" s="625"/>
      <c r="FIO119" s="625"/>
      <c r="FIP119" s="625"/>
      <c r="FIQ119" s="625"/>
      <c r="FIR119" s="625"/>
      <c r="FIS119" s="625"/>
      <c r="FIT119" s="626"/>
      <c r="FIU119" s="625"/>
      <c r="FIV119" s="625"/>
      <c r="FIW119" s="625"/>
      <c r="FIX119" s="625"/>
      <c r="FIY119" s="625"/>
      <c r="FIZ119" s="625"/>
      <c r="FJA119" s="625"/>
      <c r="FJB119" s="626"/>
      <c r="FJC119" s="625"/>
      <c r="FJD119" s="625"/>
      <c r="FJE119" s="625"/>
      <c r="FJF119" s="625"/>
      <c r="FJG119" s="625"/>
      <c r="FJH119" s="625"/>
      <c r="FJI119" s="625"/>
      <c r="FJJ119" s="626"/>
      <c r="FJK119" s="625"/>
      <c r="FJL119" s="625"/>
      <c r="FJM119" s="625"/>
      <c r="FJN119" s="625"/>
      <c r="FJO119" s="625"/>
      <c r="FJP119" s="625"/>
      <c r="FJQ119" s="625"/>
      <c r="FJR119" s="626"/>
      <c r="FJS119" s="625"/>
      <c r="FJT119" s="625"/>
      <c r="FJU119" s="625"/>
      <c r="FJV119" s="625"/>
      <c r="FJW119" s="625"/>
      <c r="FJX119" s="625"/>
      <c r="FJY119" s="625"/>
      <c r="FJZ119" s="626"/>
      <c r="FKA119" s="625"/>
      <c r="FKB119" s="625"/>
      <c r="FKC119" s="625"/>
      <c r="FKD119" s="625"/>
      <c r="FKE119" s="625"/>
      <c r="FKF119" s="625"/>
      <c r="FKG119" s="625"/>
      <c r="FKH119" s="626"/>
      <c r="FKI119" s="625"/>
      <c r="FKJ119" s="625"/>
      <c r="FKK119" s="625"/>
      <c r="FKL119" s="625"/>
      <c r="FKM119" s="625"/>
      <c r="FKN119" s="625"/>
      <c r="FKO119" s="625"/>
      <c r="FKP119" s="626"/>
      <c r="FKQ119" s="625"/>
      <c r="FKR119" s="625"/>
      <c r="FKS119" s="625"/>
      <c r="FKT119" s="625"/>
      <c r="FKU119" s="625"/>
      <c r="FKV119" s="625"/>
      <c r="FKW119" s="625"/>
      <c r="FKX119" s="626"/>
      <c r="FKY119" s="625"/>
      <c r="FKZ119" s="625"/>
      <c r="FLA119" s="625"/>
      <c r="FLB119" s="625"/>
      <c r="FLC119" s="625"/>
      <c r="FLD119" s="625"/>
      <c r="FLE119" s="625"/>
      <c r="FLF119" s="626"/>
      <c r="FLG119" s="625"/>
      <c r="FLH119" s="625"/>
      <c r="FLI119" s="625"/>
      <c r="FLJ119" s="625"/>
      <c r="FLK119" s="625"/>
      <c r="FLL119" s="625"/>
      <c r="FLM119" s="625"/>
      <c r="FLN119" s="626"/>
      <c r="FLO119" s="625"/>
      <c r="FLP119" s="625"/>
      <c r="FLQ119" s="625"/>
      <c r="FLR119" s="625"/>
      <c r="FLS119" s="625"/>
      <c r="FLT119" s="625"/>
      <c r="FLU119" s="625"/>
      <c r="FLV119" s="626"/>
      <c r="FLW119" s="625"/>
      <c r="FLX119" s="625"/>
      <c r="FLY119" s="625"/>
      <c r="FLZ119" s="625"/>
      <c r="FMA119" s="625"/>
      <c r="FMB119" s="625"/>
      <c r="FMC119" s="625"/>
      <c r="FMD119" s="626"/>
      <c r="FME119" s="625"/>
      <c r="FMF119" s="625"/>
      <c r="FMG119" s="625"/>
      <c r="FMH119" s="625"/>
      <c r="FMI119" s="625"/>
      <c r="FMJ119" s="625"/>
      <c r="FMK119" s="625"/>
      <c r="FML119" s="626"/>
      <c r="FMM119" s="625"/>
      <c r="FMN119" s="625"/>
      <c r="FMO119" s="625"/>
      <c r="FMP119" s="625"/>
      <c r="FMQ119" s="625"/>
      <c r="FMR119" s="625"/>
      <c r="FMS119" s="625"/>
      <c r="FMT119" s="626"/>
      <c r="FMU119" s="625"/>
      <c r="FMV119" s="625"/>
      <c r="FMW119" s="625"/>
      <c r="FMX119" s="625"/>
      <c r="FMY119" s="625"/>
      <c r="FMZ119" s="625"/>
      <c r="FNA119" s="625"/>
      <c r="FNB119" s="626"/>
      <c r="FNC119" s="625"/>
      <c r="FND119" s="625"/>
      <c r="FNE119" s="625"/>
      <c r="FNF119" s="625"/>
      <c r="FNG119" s="625"/>
      <c r="FNH119" s="625"/>
      <c r="FNI119" s="625"/>
      <c r="FNJ119" s="626"/>
      <c r="FNK119" s="625"/>
      <c r="FNL119" s="625"/>
      <c r="FNM119" s="625"/>
      <c r="FNN119" s="625"/>
      <c r="FNO119" s="625"/>
      <c r="FNP119" s="625"/>
      <c r="FNQ119" s="625"/>
      <c r="FNR119" s="626"/>
      <c r="FNS119" s="625"/>
      <c r="FNT119" s="625"/>
      <c r="FNU119" s="625"/>
      <c r="FNV119" s="625"/>
      <c r="FNW119" s="625"/>
      <c r="FNX119" s="625"/>
      <c r="FNY119" s="625"/>
      <c r="FNZ119" s="626"/>
      <c r="FOA119" s="625"/>
      <c r="FOB119" s="625"/>
      <c r="FOC119" s="625"/>
      <c r="FOD119" s="625"/>
      <c r="FOE119" s="625"/>
      <c r="FOF119" s="625"/>
      <c r="FOG119" s="625"/>
      <c r="FOH119" s="626"/>
      <c r="FOI119" s="625"/>
      <c r="FOJ119" s="625"/>
      <c r="FOK119" s="625"/>
      <c r="FOL119" s="625"/>
      <c r="FOM119" s="625"/>
      <c r="FON119" s="625"/>
      <c r="FOO119" s="625"/>
      <c r="FOP119" s="626"/>
      <c r="FOQ119" s="625"/>
      <c r="FOR119" s="625"/>
      <c r="FOS119" s="625"/>
      <c r="FOT119" s="625"/>
      <c r="FOU119" s="625"/>
      <c r="FOV119" s="625"/>
      <c r="FOW119" s="625"/>
      <c r="FOX119" s="626"/>
      <c r="FOY119" s="625"/>
      <c r="FOZ119" s="625"/>
      <c r="FPA119" s="625"/>
      <c r="FPB119" s="625"/>
      <c r="FPC119" s="625"/>
      <c r="FPD119" s="625"/>
      <c r="FPE119" s="625"/>
      <c r="FPF119" s="626"/>
      <c r="FPG119" s="625"/>
      <c r="FPH119" s="625"/>
      <c r="FPI119" s="625"/>
      <c r="FPJ119" s="625"/>
      <c r="FPK119" s="625"/>
      <c r="FPL119" s="625"/>
      <c r="FPM119" s="625"/>
      <c r="FPN119" s="626"/>
      <c r="FPO119" s="625"/>
      <c r="FPP119" s="625"/>
      <c r="FPQ119" s="625"/>
      <c r="FPR119" s="625"/>
      <c r="FPS119" s="625"/>
      <c r="FPT119" s="625"/>
      <c r="FPU119" s="625"/>
      <c r="FPV119" s="626"/>
      <c r="FPW119" s="625"/>
      <c r="FPX119" s="625"/>
      <c r="FPY119" s="625"/>
      <c r="FPZ119" s="625"/>
      <c r="FQA119" s="625"/>
      <c r="FQB119" s="625"/>
      <c r="FQC119" s="625"/>
      <c r="FQD119" s="626"/>
      <c r="FQE119" s="625"/>
      <c r="FQF119" s="625"/>
      <c r="FQG119" s="625"/>
      <c r="FQH119" s="625"/>
      <c r="FQI119" s="625"/>
      <c r="FQJ119" s="625"/>
      <c r="FQK119" s="625"/>
      <c r="FQL119" s="626"/>
      <c r="FQM119" s="625"/>
      <c r="FQN119" s="625"/>
      <c r="FQO119" s="625"/>
      <c r="FQP119" s="625"/>
      <c r="FQQ119" s="625"/>
      <c r="FQR119" s="625"/>
      <c r="FQS119" s="625"/>
      <c r="FQT119" s="626"/>
      <c r="FQU119" s="625"/>
      <c r="FQV119" s="625"/>
      <c r="FQW119" s="625"/>
      <c r="FQX119" s="625"/>
      <c r="FQY119" s="625"/>
      <c r="FQZ119" s="625"/>
      <c r="FRA119" s="625"/>
      <c r="FRB119" s="626"/>
      <c r="FRC119" s="625"/>
      <c r="FRD119" s="625"/>
      <c r="FRE119" s="625"/>
      <c r="FRF119" s="625"/>
      <c r="FRG119" s="625"/>
      <c r="FRH119" s="625"/>
      <c r="FRI119" s="625"/>
      <c r="FRJ119" s="626"/>
      <c r="FRK119" s="625"/>
      <c r="FRL119" s="625"/>
      <c r="FRM119" s="625"/>
      <c r="FRN119" s="625"/>
      <c r="FRO119" s="625"/>
      <c r="FRP119" s="625"/>
      <c r="FRQ119" s="625"/>
      <c r="FRR119" s="626"/>
      <c r="FRS119" s="625"/>
      <c r="FRT119" s="625"/>
      <c r="FRU119" s="625"/>
      <c r="FRV119" s="625"/>
      <c r="FRW119" s="625"/>
      <c r="FRX119" s="625"/>
      <c r="FRY119" s="625"/>
      <c r="FRZ119" s="626"/>
      <c r="FSA119" s="625"/>
      <c r="FSB119" s="625"/>
      <c r="FSC119" s="625"/>
      <c r="FSD119" s="625"/>
      <c r="FSE119" s="625"/>
      <c r="FSF119" s="625"/>
      <c r="FSG119" s="625"/>
      <c r="FSH119" s="626"/>
      <c r="FSI119" s="625"/>
      <c r="FSJ119" s="625"/>
      <c r="FSK119" s="625"/>
      <c r="FSL119" s="625"/>
      <c r="FSM119" s="625"/>
      <c r="FSN119" s="625"/>
      <c r="FSO119" s="625"/>
      <c r="FSP119" s="626"/>
      <c r="FSQ119" s="625"/>
      <c r="FSR119" s="625"/>
      <c r="FSS119" s="625"/>
      <c r="FST119" s="625"/>
      <c r="FSU119" s="625"/>
      <c r="FSV119" s="625"/>
      <c r="FSW119" s="625"/>
      <c r="FSX119" s="626"/>
      <c r="FSY119" s="625"/>
      <c r="FSZ119" s="625"/>
      <c r="FTA119" s="625"/>
      <c r="FTB119" s="625"/>
      <c r="FTC119" s="625"/>
      <c r="FTD119" s="625"/>
      <c r="FTE119" s="625"/>
      <c r="FTF119" s="626"/>
      <c r="FTG119" s="625"/>
      <c r="FTH119" s="625"/>
      <c r="FTI119" s="625"/>
      <c r="FTJ119" s="625"/>
      <c r="FTK119" s="625"/>
      <c r="FTL119" s="625"/>
      <c r="FTM119" s="625"/>
      <c r="FTN119" s="626"/>
      <c r="FTO119" s="625"/>
      <c r="FTP119" s="625"/>
      <c r="FTQ119" s="625"/>
      <c r="FTR119" s="625"/>
      <c r="FTS119" s="625"/>
      <c r="FTT119" s="625"/>
      <c r="FTU119" s="625"/>
      <c r="FTV119" s="626"/>
      <c r="FTW119" s="625"/>
      <c r="FTX119" s="625"/>
      <c r="FTY119" s="625"/>
      <c r="FTZ119" s="625"/>
      <c r="FUA119" s="625"/>
      <c r="FUB119" s="625"/>
      <c r="FUC119" s="625"/>
      <c r="FUD119" s="626"/>
      <c r="FUE119" s="625"/>
      <c r="FUF119" s="625"/>
      <c r="FUG119" s="625"/>
      <c r="FUH119" s="625"/>
      <c r="FUI119" s="625"/>
      <c r="FUJ119" s="625"/>
      <c r="FUK119" s="625"/>
      <c r="FUL119" s="626"/>
      <c r="FUM119" s="625"/>
      <c r="FUN119" s="625"/>
      <c r="FUO119" s="625"/>
      <c r="FUP119" s="625"/>
      <c r="FUQ119" s="625"/>
      <c r="FUR119" s="625"/>
      <c r="FUS119" s="625"/>
      <c r="FUT119" s="626"/>
      <c r="FUU119" s="625"/>
      <c r="FUV119" s="625"/>
      <c r="FUW119" s="625"/>
      <c r="FUX119" s="625"/>
      <c r="FUY119" s="625"/>
      <c r="FUZ119" s="625"/>
      <c r="FVA119" s="625"/>
      <c r="FVB119" s="626"/>
      <c r="FVC119" s="625"/>
      <c r="FVD119" s="625"/>
      <c r="FVE119" s="625"/>
      <c r="FVF119" s="625"/>
      <c r="FVG119" s="625"/>
      <c r="FVH119" s="625"/>
      <c r="FVI119" s="625"/>
      <c r="FVJ119" s="626"/>
      <c r="FVK119" s="625"/>
      <c r="FVL119" s="625"/>
      <c r="FVM119" s="625"/>
      <c r="FVN119" s="625"/>
      <c r="FVO119" s="625"/>
      <c r="FVP119" s="625"/>
      <c r="FVQ119" s="625"/>
      <c r="FVR119" s="626"/>
      <c r="FVS119" s="625"/>
      <c r="FVT119" s="625"/>
      <c r="FVU119" s="625"/>
      <c r="FVV119" s="625"/>
      <c r="FVW119" s="625"/>
      <c r="FVX119" s="625"/>
      <c r="FVY119" s="625"/>
      <c r="FVZ119" s="626"/>
      <c r="FWA119" s="625"/>
      <c r="FWB119" s="625"/>
      <c r="FWC119" s="625"/>
      <c r="FWD119" s="625"/>
      <c r="FWE119" s="625"/>
      <c r="FWF119" s="625"/>
      <c r="FWG119" s="625"/>
      <c r="FWH119" s="626"/>
      <c r="FWI119" s="625"/>
      <c r="FWJ119" s="625"/>
      <c r="FWK119" s="625"/>
      <c r="FWL119" s="625"/>
      <c r="FWM119" s="625"/>
      <c r="FWN119" s="625"/>
      <c r="FWO119" s="625"/>
      <c r="FWP119" s="626"/>
      <c r="FWQ119" s="625"/>
      <c r="FWR119" s="625"/>
      <c r="FWS119" s="625"/>
      <c r="FWT119" s="625"/>
      <c r="FWU119" s="625"/>
      <c r="FWV119" s="625"/>
      <c r="FWW119" s="625"/>
      <c r="FWX119" s="626"/>
      <c r="FWY119" s="625"/>
      <c r="FWZ119" s="625"/>
      <c r="FXA119" s="625"/>
      <c r="FXB119" s="625"/>
      <c r="FXC119" s="625"/>
      <c r="FXD119" s="625"/>
      <c r="FXE119" s="625"/>
      <c r="FXF119" s="626"/>
      <c r="FXG119" s="625"/>
      <c r="FXH119" s="625"/>
      <c r="FXI119" s="625"/>
      <c r="FXJ119" s="625"/>
      <c r="FXK119" s="625"/>
      <c r="FXL119" s="625"/>
      <c r="FXM119" s="625"/>
      <c r="FXN119" s="626"/>
      <c r="FXO119" s="625"/>
      <c r="FXP119" s="625"/>
      <c r="FXQ119" s="625"/>
      <c r="FXR119" s="625"/>
      <c r="FXS119" s="625"/>
      <c r="FXT119" s="625"/>
      <c r="FXU119" s="625"/>
      <c r="FXV119" s="626"/>
      <c r="FXW119" s="625"/>
      <c r="FXX119" s="625"/>
      <c r="FXY119" s="625"/>
      <c r="FXZ119" s="625"/>
      <c r="FYA119" s="625"/>
      <c r="FYB119" s="625"/>
      <c r="FYC119" s="625"/>
      <c r="FYD119" s="626"/>
      <c r="FYE119" s="625"/>
      <c r="FYF119" s="625"/>
      <c r="FYG119" s="625"/>
      <c r="FYH119" s="625"/>
      <c r="FYI119" s="625"/>
      <c r="FYJ119" s="625"/>
      <c r="FYK119" s="625"/>
      <c r="FYL119" s="626"/>
      <c r="FYM119" s="625"/>
      <c r="FYN119" s="625"/>
      <c r="FYO119" s="625"/>
      <c r="FYP119" s="625"/>
      <c r="FYQ119" s="625"/>
      <c r="FYR119" s="625"/>
      <c r="FYS119" s="625"/>
      <c r="FYT119" s="626"/>
      <c r="FYU119" s="625"/>
      <c r="FYV119" s="625"/>
      <c r="FYW119" s="625"/>
      <c r="FYX119" s="625"/>
      <c r="FYY119" s="625"/>
      <c r="FYZ119" s="625"/>
      <c r="FZA119" s="625"/>
      <c r="FZB119" s="626"/>
      <c r="FZC119" s="625"/>
      <c r="FZD119" s="625"/>
      <c r="FZE119" s="625"/>
      <c r="FZF119" s="625"/>
      <c r="FZG119" s="625"/>
      <c r="FZH119" s="625"/>
      <c r="FZI119" s="625"/>
      <c r="FZJ119" s="626"/>
      <c r="FZK119" s="625"/>
      <c r="FZL119" s="625"/>
      <c r="FZM119" s="625"/>
      <c r="FZN119" s="625"/>
      <c r="FZO119" s="625"/>
      <c r="FZP119" s="625"/>
      <c r="FZQ119" s="625"/>
      <c r="FZR119" s="626"/>
      <c r="FZS119" s="625"/>
      <c r="FZT119" s="625"/>
      <c r="FZU119" s="625"/>
      <c r="FZV119" s="625"/>
      <c r="FZW119" s="625"/>
      <c r="FZX119" s="625"/>
      <c r="FZY119" s="625"/>
      <c r="FZZ119" s="626"/>
      <c r="GAA119" s="625"/>
      <c r="GAB119" s="625"/>
      <c r="GAC119" s="625"/>
      <c r="GAD119" s="625"/>
      <c r="GAE119" s="625"/>
      <c r="GAF119" s="625"/>
      <c r="GAG119" s="625"/>
      <c r="GAH119" s="626"/>
      <c r="GAI119" s="625"/>
      <c r="GAJ119" s="625"/>
      <c r="GAK119" s="625"/>
      <c r="GAL119" s="625"/>
      <c r="GAM119" s="625"/>
      <c r="GAN119" s="625"/>
      <c r="GAO119" s="625"/>
      <c r="GAP119" s="626"/>
      <c r="GAQ119" s="625"/>
      <c r="GAR119" s="625"/>
      <c r="GAS119" s="625"/>
      <c r="GAT119" s="625"/>
      <c r="GAU119" s="625"/>
      <c r="GAV119" s="625"/>
      <c r="GAW119" s="625"/>
      <c r="GAX119" s="626"/>
      <c r="GAY119" s="625"/>
      <c r="GAZ119" s="625"/>
      <c r="GBA119" s="625"/>
      <c r="GBB119" s="625"/>
      <c r="GBC119" s="625"/>
      <c r="GBD119" s="625"/>
      <c r="GBE119" s="625"/>
      <c r="GBF119" s="626"/>
      <c r="GBG119" s="625"/>
      <c r="GBH119" s="625"/>
      <c r="GBI119" s="625"/>
      <c r="GBJ119" s="625"/>
      <c r="GBK119" s="625"/>
      <c r="GBL119" s="625"/>
      <c r="GBM119" s="625"/>
      <c r="GBN119" s="626"/>
      <c r="GBO119" s="625"/>
      <c r="GBP119" s="625"/>
      <c r="GBQ119" s="625"/>
      <c r="GBR119" s="625"/>
      <c r="GBS119" s="625"/>
      <c r="GBT119" s="625"/>
      <c r="GBU119" s="625"/>
      <c r="GBV119" s="626"/>
      <c r="GBW119" s="625"/>
      <c r="GBX119" s="625"/>
      <c r="GBY119" s="625"/>
      <c r="GBZ119" s="625"/>
      <c r="GCA119" s="625"/>
      <c r="GCB119" s="625"/>
      <c r="GCC119" s="625"/>
      <c r="GCD119" s="626"/>
      <c r="GCE119" s="625"/>
      <c r="GCF119" s="625"/>
      <c r="GCG119" s="625"/>
      <c r="GCH119" s="625"/>
      <c r="GCI119" s="625"/>
      <c r="GCJ119" s="625"/>
      <c r="GCK119" s="625"/>
      <c r="GCL119" s="626"/>
      <c r="GCM119" s="625"/>
      <c r="GCN119" s="625"/>
      <c r="GCO119" s="625"/>
      <c r="GCP119" s="625"/>
      <c r="GCQ119" s="625"/>
      <c r="GCR119" s="625"/>
      <c r="GCS119" s="625"/>
      <c r="GCT119" s="626"/>
      <c r="GCU119" s="625"/>
      <c r="GCV119" s="625"/>
      <c r="GCW119" s="625"/>
      <c r="GCX119" s="625"/>
      <c r="GCY119" s="625"/>
      <c r="GCZ119" s="625"/>
      <c r="GDA119" s="625"/>
      <c r="GDB119" s="626"/>
      <c r="GDC119" s="625"/>
      <c r="GDD119" s="625"/>
      <c r="GDE119" s="625"/>
      <c r="GDF119" s="625"/>
      <c r="GDG119" s="625"/>
      <c r="GDH119" s="625"/>
      <c r="GDI119" s="625"/>
      <c r="GDJ119" s="626"/>
      <c r="GDK119" s="625"/>
      <c r="GDL119" s="625"/>
      <c r="GDM119" s="625"/>
      <c r="GDN119" s="625"/>
      <c r="GDO119" s="625"/>
      <c r="GDP119" s="625"/>
      <c r="GDQ119" s="625"/>
      <c r="GDR119" s="626"/>
      <c r="GDS119" s="625"/>
      <c r="GDT119" s="625"/>
      <c r="GDU119" s="625"/>
      <c r="GDV119" s="625"/>
      <c r="GDW119" s="625"/>
      <c r="GDX119" s="625"/>
      <c r="GDY119" s="625"/>
      <c r="GDZ119" s="626"/>
      <c r="GEA119" s="625"/>
      <c r="GEB119" s="625"/>
      <c r="GEC119" s="625"/>
      <c r="GED119" s="625"/>
      <c r="GEE119" s="625"/>
      <c r="GEF119" s="625"/>
      <c r="GEG119" s="625"/>
      <c r="GEH119" s="626"/>
      <c r="GEI119" s="625"/>
      <c r="GEJ119" s="625"/>
      <c r="GEK119" s="625"/>
      <c r="GEL119" s="625"/>
      <c r="GEM119" s="625"/>
      <c r="GEN119" s="625"/>
      <c r="GEO119" s="625"/>
      <c r="GEP119" s="626"/>
      <c r="GEQ119" s="625"/>
      <c r="GER119" s="625"/>
      <c r="GES119" s="625"/>
      <c r="GET119" s="625"/>
      <c r="GEU119" s="625"/>
      <c r="GEV119" s="625"/>
      <c r="GEW119" s="625"/>
      <c r="GEX119" s="626"/>
      <c r="GEY119" s="625"/>
      <c r="GEZ119" s="625"/>
      <c r="GFA119" s="625"/>
      <c r="GFB119" s="625"/>
      <c r="GFC119" s="625"/>
      <c r="GFD119" s="625"/>
      <c r="GFE119" s="625"/>
      <c r="GFF119" s="626"/>
      <c r="GFG119" s="625"/>
      <c r="GFH119" s="625"/>
      <c r="GFI119" s="625"/>
      <c r="GFJ119" s="625"/>
      <c r="GFK119" s="625"/>
      <c r="GFL119" s="625"/>
      <c r="GFM119" s="625"/>
      <c r="GFN119" s="626"/>
      <c r="GFO119" s="625"/>
      <c r="GFP119" s="625"/>
      <c r="GFQ119" s="625"/>
      <c r="GFR119" s="625"/>
      <c r="GFS119" s="625"/>
      <c r="GFT119" s="625"/>
      <c r="GFU119" s="625"/>
      <c r="GFV119" s="626"/>
      <c r="GFW119" s="625"/>
      <c r="GFX119" s="625"/>
      <c r="GFY119" s="625"/>
      <c r="GFZ119" s="625"/>
      <c r="GGA119" s="625"/>
      <c r="GGB119" s="625"/>
      <c r="GGC119" s="625"/>
      <c r="GGD119" s="626"/>
      <c r="GGE119" s="625"/>
      <c r="GGF119" s="625"/>
      <c r="GGG119" s="625"/>
      <c r="GGH119" s="625"/>
      <c r="GGI119" s="625"/>
      <c r="GGJ119" s="625"/>
      <c r="GGK119" s="625"/>
      <c r="GGL119" s="626"/>
      <c r="GGM119" s="625"/>
      <c r="GGN119" s="625"/>
      <c r="GGO119" s="625"/>
      <c r="GGP119" s="625"/>
      <c r="GGQ119" s="625"/>
      <c r="GGR119" s="625"/>
      <c r="GGS119" s="625"/>
      <c r="GGT119" s="626"/>
      <c r="GGU119" s="625"/>
      <c r="GGV119" s="625"/>
      <c r="GGW119" s="625"/>
      <c r="GGX119" s="625"/>
      <c r="GGY119" s="625"/>
      <c r="GGZ119" s="625"/>
      <c r="GHA119" s="625"/>
      <c r="GHB119" s="626"/>
      <c r="GHC119" s="625"/>
      <c r="GHD119" s="625"/>
      <c r="GHE119" s="625"/>
      <c r="GHF119" s="625"/>
      <c r="GHG119" s="625"/>
      <c r="GHH119" s="625"/>
      <c r="GHI119" s="625"/>
      <c r="GHJ119" s="626"/>
      <c r="GHK119" s="625"/>
      <c r="GHL119" s="625"/>
      <c r="GHM119" s="625"/>
      <c r="GHN119" s="625"/>
      <c r="GHO119" s="625"/>
      <c r="GHP119" s="625"/>
      <c r="GHQ119" s="625"/>
      <c r="GHR119" s="626"/>
      <c r="GHS119" s="625"/>
      <c r="GHT119" s="625"/>
      <c r="GHU119" s="625"/>
      <c r="GHV119" s="625"/>
      <c r="GHW119" s="625"/>
      <c r="GHX119" s="625"/>
      <c r="GHY119" s="625"/>
      <c r="GHZ119" s="626"/>
      <c r="GIA119" s="625"/>
      <c r="GIB119" s="625"/>
      <c r="GIC119" s="625"/>
      <c r="GID119" s="625"/>
      <c r="GIE119" s="625"/>
      <c r="GIF119" s="625"/>
      <c r="GIG119" s="625"/>
      <c r="GIH119" s="626"/>
      <c r="GII119" s="625"/>
      <c r="GIJ119" s="625"/>
      <c r="GIK119" s="625"/>
      <c r="GIL119" s="625"/>
      <c r="GIM119" s="625"/>
      <c r="GIN119" s="625"/>
      <c r="GIO119" s="625"/>
      <c r="GIP119" s="626"/>
      <c r="GIQ119" s="625"/>
      <c r="GIR119" s="625"/>
      <c r="GIS119" s="625"/>
      <c r="GIT119" s="625"/>
      <c r="GIU119" s="625"/>
      <c r="GIV119" s="625"/>
      <c r="GIW119" s="625"/>
      <c r="GIX119" s="626"/>
      <c r="GIY119" s="625"/>
      <c r="GIZ119" s="625"/>
      <c r="GJA119" s="625"/>
      <c r="GJB119" s="625"/>
      <c r="GJC119" s="625"/>
      <c r="GJD119" s="625"/>
      <c r="GJE119" s="625"/>
      <c r="GJF119" s="626"/>
      <c r="GJG119" s="625"/>
      <c r="GJH119" s="625"/>
      <c r="GJI119" s="625"/>
      <c r="GJJ119" s="625"/>
      <c r="GJK119" s="625"/>
      <c r="GJL119" s="625"/>
      <c r="GJM119" s="625"/>
      <c r="GJN119" s="626"/>
      <c r="GJO119" s="625"/>
      <c r="GJP119" s="625"/>
      <c r="GJQ119" s="625"/>
      <c r="GJR119" s="625"/>
      <c r="GJS119" s="625"/>
      <c r="GJT119" s="625"/>
      <c r="GJU119" s="625"/>
      <c r="GJV119" s="626"/>
      <c r="GJW119" s="625"/>
      <c r="GJX119" s="625"/>
      <c r="GJY119" s="625"/>
      <c r="GJZ119" s="625"/>
      <c r="GKA119" s="625"/>
      <c r="GKB119" s="625"/>
      <c r="GKC119" s="625"/>
      <c r="GKD119" s="626"/>
      <c r="GKE119" s="625"/>
      <c r="GKF119" s="625"/>
      <c r="GKG119" s="625"/>
      <c r="GKH119" s="625"/>
      <c r="GKI119" s="625"/>
      <c r="GKJ119" s="625"/>
      <c r="GKK119" s="625"/>
      <c r="GKL119" s="626"/>
      <c r="GKM119" s="625"/>
      <c r="GKN119" s="625"/>
      <c r="GKO119" s="625"/>
      <c r="GKP119" s="625"/>
      <c r="GKQ119" s="625"/>
      <c r="GKR119" s="625"/>
      <c r="GKS119" s="625"/>
      <c r="GKT119" s="626"/>
      <c r="GKU119" s="625"/>
      <c r="GKV119" s="625"/>
      <c r="GKW119" s="625"/>
      <c r="GKX119" s="625"/>
      <c r="GKY119" s="625"/>
      <c r="GKZ119" s="625"/>
      <c r="GLA119" s="625"/>
      <c r="GLB119" s="626"/>
      <c r="GLC119" s="625"/>
      <c r="GLD119" s="625"/>
      <c r="GLE119" s="625"/>
      <c r="GLF119" s="625"/>
      <c r="GLG119" s="625"/>
      <c r="GLH119" s="625"/>
      <c r="GLI119" s="625"/>
      <c r="GLJ119" s="626"/>
      <c r="GLK119" s="625"/>
      <c r="GLL119" s="625"/>
      <c r="GLM119" s="625"/>
      <c r="GLN119" s="625"/>
      <c r="GLO119" s="625"/>
      <c r="GLP119" s="625"/>
      <c r="GLQ119" s="625"/>
      <c r="GLR119" s="626"/>
      <c r="GLS119" s="625"/>
      <c r="GLT119" s="625"/>
      <c r="GLU119" s="625"/>
      <c r="GLV119" s="625"/>
      <c r="GLW119" s="625"/>
      <c r="GLX119" s="625"/>
      <c r="GLY119" s="625"/>
      <c r="GLZ119" s="626"/>
      <c r="GMA119" s="625"/>
      <c r="GMB119" s="625"/>
      <c r="GMC119" s="625"/>
      <c r="GMD119" s="625"/>
      <c r="GME119" s="625"/>
      <c r="GMF119" s="625"/>
      <c r="GMG119" s="625"/>
      <c r="GMH119" s="626"/>
      <c r="GMI119" s="625"/>
      <c r="GMJ119" s="625"/>
      <c r="GMK119" s="625"/>
      <c r="GML119" s="625"/>
      <c r="GMM119" s="625"/>
      <c r="GMN119" s="625"/>
      <c r="GMO119" s="625"/>
      <c r="GMP119" s="626"/>
      <c r="GMQ119" s="625"/>
      <c r="GMR119" s="625"/>
      <c r="GMS119" s="625"/>
      <c r="GMT119" s="625"/>
      <c r="GMU119" s="625"/>
      <c r="GMV119" s="625"/>
      <c r="GMW119" s="625"/>
      <c r="GMX119" s="626"/>
      <c r="GMY119" s="625"/>
      <c r="GMZ119" s="625"/>
      <c r="GNA119" s="625"/>
      <c r="GNB119" s="625"/>
      <c r="GNC119" s="625"/>
      <c r="GND119" s="625"/>
      <c r="GNE119" s="625"/>
      <c r="GNF119" s="626"/>
      <c r="GNG119" s="625"/>
      <c r="GNH119" s="625"/>
      <c r="GNI119" s="625"/>
      <c r="GNJ119" s="625"/>
      <c r="GNK119" s="625"/>
      <c r="GNL119" s="625"/>
      <c r="GNM119" s="625"/>
      <c r="GNN119" s="626"/>
      <c r="GNO119" s="625"/>
      <c r="GNP119" s="625"/>
      <c r="GNQ119" s="625"/>
      <c r="GNR119" s="625"/>
      <c r="GNS119" s="625"/>
      <c r="GNT119" s="625"/>
      <c r="GNU119" s="625"/>
      <c r="GNV119" s="626"/>
      <c r="GNW119" s="625"/>
      <c r="GNX119" s="625"/>
      <c r="GNY119" s="625"/>
      <c r="GNZ119" s="625"/>
      <c r="GOA119" s="625"/>
      <c r="GOB119" s="625"/>
      <c r="GOC119" s="625"/>
      <c r="GOD119" s="626"/>
      <c r="GOE119" s="625"/>
      <c r="GOF119" s="625"/>
      <c r="GOG119" s="625"/>
      <c r="GOH119" s="625"/>
      <c r="GOI119" s="625"/>
      <c r="GOJ119" s="625"/>
      <c r="GOK119" s="625"/>
      <c r="GOL119" s="626"/>
      <c r="GOM119" s="625"/>
      <c r="GON119" s="625"/>
      <c r="GOO119" s="625"/>
      <c r="GOP119" s="625"/>
      <c r="GOQ119" s="625"/>
      <c r="GOR119" s="625"/>
      <c r="GOS119" s="625"/>
      <c r="GOT119" s="626"/>
      <c r="GOU119" s="625"/>
      <c r="GOV119" s="625"/>
      <c r="GOW119" s="625"/>
      <c r="GOX119" s="625"/>
      <c r="GOY119" s="625"/>
      <c r="GOZ119" s="625"/>
      <c r="GPA119" s="625"/>
      <c r="GPB119" s="626"/>
      <c r="GPC119" s="625"/>
      <c r="GPD119" s="625"/>
      <c r="GPE119" s="625"/>
      <c r="GPF119" s="625"/>
      <c r="GPG119" s="625"/>
      <c r="GPH119" s="625"/>
      <c r="GPI119" s="625"/>
      <c r="GPJ119" s="626"/>
      <c r="GPK119" s="625"/>
      <c r="GPL119" s="625"/>
      <c r="GPM119" s="625"/>
      <c r="GPN119" s="625"/>
      <c r="GPO119" s="625"/>
      <c r="GPP119" s="625"/>
      <c r="GPQ119" s="625"/>
      <c r="GPR119" s="626"/>
      <c r="GPS119" s="625"/>
      <c r="GPT119" s="625"/>
      <c r="GPU119" s="625"/>
      <c r="GPV119" s="625"/>
      <c r="GPW119" s="625"/>
      <c r="GPX119" s="625"/>
      <c r="GPY119" s="625"/>
      <c r="GPZ119" s="626"/>
      <c r="GQA119" s="625"/>
      <c r="GQB119" s="625"/>
      <c r="GQC119" s="625"/>
      <c r="GQD119" s="625"/>
      <c r="GQE119" s="625"/>
      <c r="GQF119" s="625"/>
      <c r="GQG119" s="625"/>
      <c r="GQH119" s="626"/>
      <c r="GQI119" s="625"/>
      <c r="GQJ119" s="625"/>
      <c r="GQK119" s="625"/>
      <c r="GQL119" s="625"/>
      <c r="GQM119" s="625"/>
      <c r="GQN119" s="625"/>
      <c r="GQO119" s="625"/>
      <c r="GQP119" s="626"/>
      <c r="GQQ119" s="625"/>
      <c r="GQR119" s="625"/>
      <c r="GQS119" s="625"/>
      <c r="GQT119" s="625"/>
      <c r="GQU119" s="625"/>
      <c r="GQV119" s="625"/>
      <c r="GQW119" s="625"/>
      <c r="GQX119" s="626"/>
      <c r="GQY119" s="625"/>
      <c r="GQZ119" s="625"/>
      <c r="GRA119" s="625"/>
      <c r="GRB119" s="625"/>
      <c r="GRC119" s="625"/>
      <c r="GRD119" s="625"/>
      <c r="GRE119" s="625"/>
      <c r="GRF119" s="626"/>
      <c r="GRG119" s="625"/>
      <c r="GRH119" s="625"/>
      <c r="GRI119" s="625"/>
      <c r="GRJ119" s="625"/>
      <c r="GRK119" s="625"/>
      <c r="GRL119" s="625"/>
      <c r="GRM119" s="625"/>
      <c r="GRN119" s="626"/>
      <c r="GRO119" s="625"/>
      <c r="GRP119" s="625"/>
      <c r="GRQ119" s="625"/>
      <c r="GRR119" s="625"/>
      <c r="GRS119" s="625"/>
      <c r="GRT119" s="625"/>
      <c r="GRU119" s="625"/>
      <c r="GRV119" s="626"/>
      <c r="GRW119" s="625"/>
      <c r="GRX119" s="625"/>
      <c r="GRY119" s="625"/>
      <c r="GRZ119" s="625"/>
      <c r="GSA119" s="625"/>
      <c r="GSB119" s="625"/>
      <c r="GSC119" s="625"/>
      <c r="GSD119" s="626"/>
      <c r="GSE119" s="625"/>
      <c r="GSF119" s="625"/>
      <c r="GSG119" s="625"/>
      <c r="GSH119" s="625"/>
      <c r="GSI119" s="625"/>
      <c r="GSJ119" s="625"/>
      <c r="GSK119" s="625"/>
      <c r="GSL119" s="626"/>
      <c r="GSM119" s="625"/>
      <c r="GSN119" s="625"/>
      <c r="GSO119" s="625"/>
      <c r="GSP119" s="625"/>
      <c r="GSQ119" s="625"/>
      <c r="GSR119" s="625"/>
      <c r="GSS119" s="625"/>
      <c r="GST119" s="626"/>
      <c r="GSU119" s="625"/>
      <c r="GSV119" s="625"/>
      <c r="GSW119" s="625"/>
      <c r="GSX119" s="625"/>
      <c r="GSY119" s="625"/>
      <c r="GSZ119" s="625"/>
      <c r="GTA119" s="625"/>
      <c r="GTB119" s="626"/>
      <c r="GTC119" s="625"/>
      <c r="GTD119" s="625"/>
      <c r="GTE119" s="625"/>
      <c r="GTF119" s="625"/>
      <c r="GTG119" s="625"/>
      <c r="GTH119" s="625"/>
      <c r="GTI119" s="625"/>
      <c r="GTJ119" s="626"/>
      <c r="GTK119" s="625"/>
      <c r="GTL119" s="625"/>
      <c r="GTM119" s="625"/>
      <c r="GTN119" s="625"/>
      <c r="GTO119" s="625"/>
      <c r="GTP119" s="625"/>
      <c r="GTQ119" s="625"/>
      <c r="GTR119" s="626"/>
      <c r="GTS119" s="625"/>
      <c r="GTT119" s="625"/>
      <c r="GTU119" s="625"/>
      <c r="GTV119" s="625"/>
      <c r="GTW119" s="625"/>
      <c r="GTX119" s="625"/>
      <c r="GTY119" s="625"/>
      <c r="GTZ119" s="626"/>
      <c r="GUA119" s="625"/>
      <c r="GUB119" s="625"/>
      <c r="GUC119" s="625"/>
      <c r="GUD119" s="625"/>
      <c r="GUE119" s="625"/>
      <c r="GUF119" s="625"/>
      <c r="GUG119" s="625"/>
      <c r="GUH119" s="626"/>
      <c r="GUI119" s="625"/>
      <c r="GUJ119" s="625"/>
      <c r="GUK119" s="625"/>
      <c r="GUL119" s="625"/>
      <c r="GUM119" s="625"/>
      <c r="GUN119" s="625"/>
      <c r="GUO119" s="625"/>
      <c r="GUP119" s="626"/>
      <c r="GUQ119" s="625"/>
      <c r="GUR119" s="625"/>
      <c r="GUS119" s="625"/>
      <c r="GUT119" s="625"/>
      <c r="GUU119" s="625"/>
      <c r="GUV119" s="625"/>
      <c r="GUW119" s="625"/>
      <c r="GUX119" s="626"/>
      <c r="GUY119" s="625"/>
      <c r="GUZ119" s="625"/>
      <c r="GVA119" s="625"/>
      <c r="GVB119" s="625"/>
      <c r="GVC119" s="625"/>
      <c r="GVD119" s="625"/>
      <c r="GVE119" s="625"/>
      <c r="GVF119" s="626"/>
      <c r="GVG119" s="625"/>
      <c r="GVH119" s="625"/>
      <c r="GVI119" s="625"/>
      <c r="GVJ119" s="625"/>
      <c r="GVK119" s="625"/>
      <c r="GVL119" s="625"/>
      <c r="GVM119" s="625"/>
      <c r="GVN119" s="626"/>
      <c r="GVO119" s="625"/>
      <c r="GVP119" s="625"/>
      <c r="GVQ119" s="625"/>
      <c r="GVR119" s="625"/>
      <c r="GVS119" s="625"/>
      <c r="GVT119" s="625"/>
      <c r="GVU119" s="625"/>
      <c r="GVV119" s="626"/>
      <c r="GVW119" s="625"/>
      <c r="GVX119" s="625"/>
      <c r="GVY119" s="625"/>
      <c r="GVZ119" s="625"/>
      <c r="GWA119" s="625"/>
      <c r="GWB119" s="625"/>
      <c r="GWC119" s="625"/>
      <c r="GWD119" s="626"/>
      <c r="GWE119" s="625"/>
      <c r="GWF119" s="625"/>
      <c r="GWG119" s="625"/>
      <c r="GWH119" s="625"/>
      <c r="GWI119" s="625"/>
      <c r="GWJ119" s="625"/>
      <c r="GWK119" s="625"/>
      <c r="GWL119" s="626"/>
      <c r="GWM119" s="625"/>
      <c r="GWN119" s="625"/>
      <c r="GWO119" s="625"/>
      <c r="GWP119" s="625"/>
      <c r="GWQ119" s="625"/>
      <c r="GWR119" s="625"/>
      <c r="GWS119" s="625"/>
      <c r="GWT119" s="626"/>
      <c r="GWU119" s="625"/>
      <c r="GWV119" s="625"/>
      <c r="GWW119" s="625"/>
      <c r="GWX119" s="625"/>
      <c r="GWY119" s="625"/>
      <c r="GWZ119" s="625"/>
      <c r="GXA119" s="625"/>
      <c r="GXB119" s="626"/>
      <c r="GXC119" s="625"/>
      <c r="GXD119" s="625"/>
      <c r="GXE119" s="625"/>
      <c r="GXF119" s="625"/>
      <c r="GXG119" s="625"/>
      <c r="GXH119" s="625"/>
      <c r="GXI119" s="625"/>
      <c r="GXJ119" s="626"/>
      <c r="GXK119" s="625"/>
      <c r="GXL119" s="625"/>
      <c r="GXM119" s="625"/>
      <c r="GXN119" s="625"/>
      <c r="GXO119" s="625"/>
      <c r="GXP119" s="625"/>
      <c r="GXQ119" s="625"/>
      <c r="GXR119" s="626"/>
      <c r="GXS119" s="625"/>
      <c r="GXT119" s="625"/>
      <c r="GXU119" s="625"/>
      <c r="GXV119" s="625"/>
      <c r="GXW119" s="625"/>
      <c r="GXX119" s="625"/>
      <c r="GXY119" s="625"/>
      <c r="GXZ119" s="626"/>
      <c r="GYA119" s="625"/>
      <c r="GYB119" s="625"/>
      <c r="GYC119" s="625"/>
      <c r="GYD119" s="625"/>
      <c r="GYE119" s="625"/>
      <c r="GYF119" s="625"/>
      <c r="GYG119" s="625"/>
      <c r="GYH119" s="626"/>
      <c r="GYI119" s="625"/>
      <c r="GYJ119" s="625"/>
      <c r="GYK119" s="625"/>
      <c r="GYL119" s="625"/>
      <c r="GYM119" s="625"/>
      <c r="GYN119" s="625"/>
      <c r="GYO119" s="625"/>
      <c r="GYP119" s="626"/>
      <c r="GYQ119" s="625"/>
      <c r="GYR119" s="625"/>
      <c r="GYS119" s="625"/>
      <c r="GYT119" s="625"/>
      <c r="GYU119" s="625"/>
      <c r="GYV119" s="625"/>
      <c r="GYW119" s="625"/>
      <c r="GYX119" s="626"/>
      <c r="GYY119" s="625"/>
      <c r="GYZ119" s="625"/>
      <c r="GZA119" s="625"/>
      <c r="GZB119" s="625"/>
      <c r="GZC119" s="625"/>
      <c r="GZD119" s="625"/>
      <c r="GZE119" s="625"/>
      <c r="GZF119" s="626"/>
      <c r="GZG119" s="625"/>
      <c r="GZH119" s="625"/>
      <c r="GZI119" s="625"/>
      <c r="GZJ119" s="625"/>
      <c r="GZK119" s="625"/>
      <c r="GZL119" s="625"/>
      <c r="GZM119" s="625"/>
      <c r="GZN119" s="626"/>
      <c r="GZO119" s="625"/>
      <c r="GZP119" s="625"/>
      <c r="GZQ119" s="625"/>
      <c r="GZR119" s="625"/>
      <c r="GZS119" s="625"/>
      <c r="GZT119" s="625"/>
      <c r="GZU119" s="625"/>
      <c r="GZV119" s="626"/>
      <c r="GZW119" s="625"/>
      <c r="GZX119" s="625"/>
      <c r="GZY119" s="625"/>
      <c r="GZZ119" s="625"/>
      <c r="HAA119" s="625"/>
      <c r="HAB119" s="625"/>
      <c r="HAC119" s="625"/>
      <c r="HAD119" s="626"/>
      <c r="HAE119" s="625"/>
      <c r="HAF119" s="625"/>
      <c r="HAG119" s="625"/>
      <c r="HAH119" s="625"/>
      <c r="HAI119" s="625"/>
      <c r="HAJ119" s="625"/>
      <c r="HAK119" s="625"/>
      <c r="HAL119" s="626"/>
      <c r="HAM119" s="625"/>
      <c r="HAN119" s="625"/>
      <c r="HAO119" s="625"/>
      <c r="HAP119" s="625"/>
      <c r="HAQ119" s="625"/>
      <c r="HAR119" s="625"/>
      <c r="HAS119" s="625"/>
      <c r="HAT119" s="626"/>
      <c r="HAU119" s="625"/>
      <c r="HAV119" s="625"/>
      <c r="HAW119" s="625"/>
      <c r="HAX119" s="625"/>
      <c r="HAY119" s="625"/>
      <c r="HAZ119" s="625"/>
      <c r="HBA119" s="625"/>
      <c r="HBB119" s="626"/>
      <c r="HBC119" s="625"/>
      <c r="HBD119" s="625"/>
      <c r="HBE119" s="625"/>
      <c r="HBF119" s="625"/>
      <c r="HBG119" s="625"/>
      <c r="HBH119" s="625"/>
      <c r="HBI119" s="625"/>
      <c r="HBJ119" s="626"/>
      <c r="HBK119" s="625"/>
      <c r="HBL119" s="625"/>
      <c r="HBM119" s="625"/>
      <c r="HBN119" s="625"/>
      <c r="HBO119" s="625"/>
      <c r="HBP119" s="625"/>
      <c r="HBQ119" s="625"/>
      <c r="HBR119" s="626"/>
      <c r="HBS119" s="625"/>
      <c r="HBT119" s="625"/>
      <c r="HBU119" s="625"/>
      <c r="HBV119" s="625"/>
      <c r="HBW119" s="625"/>
      <c r="HBX119" s="625"/>
      <c r="HBY119" s="625"/>
      <c r="HBZ119" s="626"/>
      <c r="HCA119" s="625"/>
      <c r="HCB119" s="625"/>
      <c r="HCC119" s="625"/>
      <c r="HCD119" s="625"/>
      <c r="HCE119" s="625"/>
      <c r="HCF119" s="625"/>
      <c r="HCG119" s="625"/>
      <c r="HCH119" s="626"/>
      <c r="HCI119" s="625"/>
      <c r="HCJ119" s="625"/>
      <c r="HCK119" s="625"/>
      <c r="HCL119" s="625"/>
      <c r="HCM119" s="625"/>
      <c r="HCN119" s="625"/>
      <c r="HCO119" s="625"/>
      <c r="HCP119" s="626"/>
      <c r="HCQ119" s="625"/>
      <c r="HCR119" s="625"/>
      <c r="HCS119" s="625"/>
      <c r="HCT119" s="625"/>
      <c r="HCU119" s="625"/>
      <c r="HCV119" s="625"/>
      <c r="HCW119" s="625"/>
      <c r="HCX119" s="626"/>
      <c r="HCY119" s="625"/>
      <c r="HCZ119" s="625"/>
      <c r="HDA119" s="625"/>
      <c r="HDB119" s="625"/>
      <c r="HDC119" s="625"/>
      <c r="HDD119" s="625"/>
      <c r="HDE119" s="625"/>
      <c r="HDF119" s="626"/>
      <c r="HDG119" s="625"/>
      <c r="HDH119" s="625"/>
      <c r="HDI119" s="625"/>
      <c r="HDJ119" s="625"/>
      <c r="HDK119" s="625"/>
      <c r="HDL119" s="625"/>
      <c r="HDM119" s="625"/>
      <c r="HDN119" s="626"/>
      <c r="HDO119" s="625"/>
      <c r="HDP119" s="625"/>
      <c r="HDQ119" s="625"/>
      <c r="HDR119" s="625"/>
      <c r="HDS119" s="625"/>
      <c r="HDT119" s="625"/>
      <c r="HDU119" s="625"/>
      <c r="HDV119" s="626"/>
      <c r="HDW119" s="625"/>
      <c r="HDX119" s="625"/>
      <c r="HDY119" s="625"/>
      <c r="HDZ119" s="625"/>
      <c r="HEA119" s="625"/>
      <c r="HEB119" s="625"/>
      <c r="HEC119" s="625"/>
      <c r="HED119" s="626"/>
      <c r="HEE119" s="625"/>
      <c r="HEF119" s="625"/>
      <c r="HEG119" s="625"/>
      <c r="HEH119" s="625"/>
      <c r="HEI119" s="625"/>
      <c r="HEJ119" s="625"/>
      <c r="HEK119" s="625"/>
      <c r="HEL119" s="626"/>
      <c r="HEM119" s="625"/>
      <c r="HEN119" s="625"/>
      <c r="HEO119" s="625"/>
      <c r="HEP119" s="625"/>
      <c r="HEQ119" s="625"/>
      <c r="HER119" s="625"/>
      <c r="HES119" s="625"/>
      <c r="HET119" s="626"/>
      <c r="HEU119" s="625"/>
      <c r="HEV119" s="625"/>
      <c r="HEW119" s="625"/>
      <c r="HEX119" s="625"/>
      <c r="HEY119" s="625"/>
      <c r="HEZ119" s="625"/>
      <c r="HFA119" s="625"/>
      <c r="HFB119" s="626"/>
      <c r="HFC119" s="625"/>
      <c r="HFD119" s="625"/>
      <c r="HFE119" s="625"/>
      <c r="HFF119" s="625"/>
      <c r="HFG119" s="625"/>
      <c r="HFH119" s="625"/>
      <c r="HFI119" s="625"/>
      <c r="HFJ119" s="626"/>
      <c r="HFK119" s="625"/>
      <c r="HFL119" s="625"/>
      <c r="HFM119" s="625"/>
      <c r="HFN119" s="625"/>
      <c r="HFO119" s="625"/>
      <c r="HFP119" s="625"/>
      <c r="HFQ119" s="625"/>
      <c r="HFR119" s="626"/>
      <c r="HFS119" s="625"/>
      <c r="HFT119" s="625"/>
      <c r="HFU119" s="625"/>
      <c r="HFV119" s="625"/>
      <c r="HFW119" s="625"/>
      <c r="HFX119" s="625"/>
      <c r="HFY119" s="625"/>
      <c r="HFZ119" s="626"/>
      <c r="HGA119" s="625"/>
      <c r="HGB119" s="625"/>
      <c r="HGC119" s="625"/>
      <c r="HGD119" s="625"/>
      <c r="HGE119" s="625"/>
      <c r="HGF119" s="625"/>
      <c r="HGG119" s="625"/>
      <c r="HGH119" s="626"/>
      <c r="HGI119" s="625"/>
      <c r="HGJ119" s="625"/>
      <c r="HGK119" s="625"/>
      <c r="HGL119" s="625"/>
      <c r="HGM119" s="625"/>
      <c r="HGN119" s="625"/>
      <c r="HGO119" s="625"/>
      <c r="HGP119" s="626"/>
      <c r="HGQ119" s="625"/>
      <c r="HGR119" s="625"/>
      <c r="HGS119" s="625"/>
      <c r="HGT119" s="625"/>
      <c r="HGU119" s="625"/>
      <c r="HGV119" s="625"/>
      <c r="HGW119" s="625"/>
      <c r="HGX119" s="626"/>
      <c r="HGY119" s="625"/>
      <c r="HGZ119" s="625"/>
      <c r="HHA119" s="625"/>
      <c r="HHB119" s="625"/>
      <c r="HHC119" s="625"/>
      <c r="HHD119" s="625"/>
      <c r="HHE119" s="625"/>
      <c r="HHF119" s="626"/>
      <c r="HHG119" s="625"/>
      <c r="HHH119" s="625"/>
      <c r="HHI119" s="625"/>
      <c r="HHJ119" s="625"/>
      <c r="HHK119" s="625"/>
      <c r="HHL119" s="625"/>
      <c r="HHM119" s="625"/>
      <c r="HHN119" s="626"/>
      <c r="HHO119" s="625"/>
      <c r="HHP119" s="625"/>
      <c r="HHQ119" s="625"/>
      <c r="HHR119" s="625"/>
      <c r="HHS119" s="625"/>
      <c r="HHT119" s="625"/>
      <c r="HHU119" s="625"/>
      <c r="HHV119" s="626"/>
      <c r="HHW119" s="625"/>
      <c r="HHX119" s="625"/>
      <c r="HHY119" s="625"/>
      <c r="HHZ119" s="625"/>
      <c r="HIA119" s="625"/>
      <c r="HIB119" s="625"/>
      <c r="HIC119" s="625"/>
      <c r="HID119" s="626"/>
      <c r="HIE119" s="625"/>
      <c r="HIF119" s="625"/>
      <c r="HIG119" s="625"/>
      <c r="HIH119" s="625"/>
      <c r="HII119" s="625"/>
      <c r="HIJ119" s="625"/>
      <c r="HIK119" s="625"/>
      <c r="HIL119" s="626"/>
      <c r="HIM119" s="625"/>
      <c r="HIN119" s="625"/>
      <c r="HIO119" s="625"/>
      <c r="HIP119" s="625"/>
      <c r="HIQ119" s="625"/>
      <c r="HIR119" s="625"/>
      <c r="HIS119" s="625"/>
      <c r="HIT119" s="626"/>
      <c r="HIU119" s="625"/>
      <c r="HIV119" s="625"/>
      <c r="HIW119" s="625"/>
      <c r="HIX119" s="625"/>
      <c r="HIY119" s="625"/>
      <c r="HIZ119" s="625"/>
      <c r="HJA119" s="625"/>
      <c r="HJB119" s="626"/>
      <c r="HJC119" s="625"/>
      <c r="HJD119" s="625"/>
      <c r="HJE119" s="625"/>
      <c r="HJF119" s="625"/>
      <c r="HJG119" s="625"/>
      <c r="HJH119" s="625"/>
      <c r="HJI119" s="625"/>
      <c r="HJJ119" s="626"/>
      <c r="HJK119" s="625"/>
      <c r="HJL119" s="625"/>
      <c r="HJM119" s="625"/>
      <c r="HJN119" s="625"/>
      <c r="HJO119" s="625"/>
      <c r="HJP119" s="625"/>
      <c r="HJQ119" s="625"/>
      <c r="HJR119" s="626"/>
      <c r="HJS119" s="625"/>
      <c r="HJT119" s="625"/>
      <c r="HJU119" s="625"/>
      <c r="HJV119" s="625"/>
      <c r="HJW119" s="625"/>
      <c r="HJX119" s="625"/>
      <c r="HJY119" s="625"/>
      <c r="HJZ119" s="626"/>
      <c r="HKA119" s="625"/>
      <c r="HKB119" s="625"/>
      <c r="HKC119" s="625"/>
      <c r="HKD119" s="625"/>
      <c r="HKE119" s="625"/>
      <c r="HKF119" s="625"/>
      <c r="HKG119" s="625"/>
      <c r="HKH119" s="626"/>
      <c r="HKI119" s="625"/>
      <c r="HKJ119" s="625"/>
      <c r="HKK119" s="625"/>
      <c r="HKL119" s="625"/>
      <c r="HKM119" s="625"/>
      <c r="HKN119" s="625"/>
      <c r="HKO119" s="625"/>
      <c r="HKP119" s="626"/>
      <c r="HKQ119" s="625"/>
      <c r="HKR119" s="625"/>
      <c r="HKS119" s="625"/>
      <c r="HKT119" s="625"/>
      <c r="HKU119" s="625"/>
      <c r="HKV119" s="625"/>
      <c r="HKW119" s="625"/>
      <c r="HKX119" s="626"/>
      <c r="HKY119" s="625"/>
      <c r="HKZ119" s="625"/>
      <c r="HLA119" s="625"/>
      <c r="HLB119" s="625"/>
      <c r="HLC119" s="625"/>
      <c r="HLD119" s="625"/>
      <c r="HLE119" s="625"/>
      <c r="HLF119" s="626"/>
      <c r="HLG119" s="625"/>
      <c r="HLH119" s="625"/>
      <c r="HLI119" s="625"/>
      <c r="HLJ119" s="625"/>
      <c r="HLK119" s="625"/>
      <c r="HLL119" s="625"/>
      <c r="HLM119" s="625"/>
      <c r="HLN119" s="626"/>
      <c r="HLO119" s="625"/>
      <c r="HLP119" s="625"/>
      <c r="HLQ119" s="625"/>
      <c r="HLR119" s="625"/>
      <c r="HLS119" s="625"/>
      <c r="HLT119" s="625"/>
      <c r="HLU119" s="625"/>
      <c r="HLV119" s="626"/>
      <c r="HLW119" s="625"/>
      <c r="HLX119" s="625"/>
      <c r="HLY119" s="625"/>
      <c r="HLZ119" s="625"/>
      <c r="HMA119" s="625"/>
      <c r="HMB119" s="625"/>
      <c r="HMC119" s="625"/>
      <c r="HMD119" s="626"/>
      <c r="HME119" s="625"/>
      <c r="HMF119" s="625"/>
      <c r="HMG119" s="625"/>
      <c r="HMH119" s="625"/>
      <c r="HMI119" s="625"/>
      <c r="HMJ119" s="625"/>
      <c r="HMK119" s="625"/>
      <c r="HML119" s="626"/>
      <c r="HMM119" s="625"/>
      <c r="HMN119" s="625"/>
      <c r="HMO119" s="625"/>
      <c r="HMP119" s="625"/>
      <c r="HMQ119" s="625"/>
      <c r="HMR119" s="625"/>
      <c r="HMS119" s="625"/>
      <c r="HMT119" s="626"/>
      <c r="HMU119" s="625"/>
      <c r="HMV119" s="625"/>
      <c r="HMW119" s="625"/>
      <c r="HMX119" s="625"/>
      <c r="HMY119" s="625"/>
      <c r="HMZ119" s="625"/>
      <c r="HNA119" s="625"/>
      <c r="HNB119" s="626"/>
      <c r="HNC119" s="625"/>
      <c r="HND119" s="625"/>
      <c r="HNE119" s="625"/>
      <c r="HNF119" s="625"/>
      <c r="HNG119" s="625"/>
      <c r="HNH119" s="625"/>
      <c r="HNI119" s="625"/>
      <c r="HNJ119" s="626"/>
      <c r="HNK119" s="625"/>
      <c r="HNL119" s="625"/>
      <c r="HNM119" s="625"/>
      <c r="HNN119" s="625"/>
      <c r="HNO119" s="625"/>
      <c r="HNP119" s="625"/>
      <c r="HNQ119" s="625"/>
      <c r="HNR119" s="626"/>
      <c r="HNS119" s="625"/>
      <c r="HNT119" s="625"/>
      <c r="HNU119" s="625"/>
      <c r="HNV119" s="625"/>
      <c r="HNW119" s="625"/>
      <c r="HNX119" s="625"/>
      <c r="HNY119" s="625"/>
      <c r="HNZ119" s="626"/>
      <c r="HOA119" s="625"/>
      <c r="HOB119" s="625"/>
      <c r="HOC119" s="625"/>
      <c r="HOD119" s="625"/>
      <c r="HOE119" s="625"/>
      <c r="HOF119" s="625"/>
      <c r="HOG119" s="625"/>
      <c r="HOH119" s="626"/>
      <c r="HOI119" s="625"/>
      <c r="HOJ119" s="625"/>
      <c r="HOK119" s="625"/>
      <c r="HOL119" s="625"/>
      <c r="HOM119" s="625"/>
      <c r="HON119" s="625"/>
      <c r="HOO119" s="625"/>
      <c r="HOP119" s="626"/>
      <c r="HOQ119" s="625"/>
      <c r="HOR119" s="625"/>
      <c r="HOS119" s="625"/>
      <c r="HOT119" s="625"/>
      <c r="HOU119" s="625"/>
      <c r="HOV119" s="625"/>
      <c r="HOW119" s="625"/>
      <c r="HOX119" s="626"/>
      <c r="HOY119" s="625"/>
      <c r="HOZ119" s="625"/>
      <c r="HPA119" s="625"/>
      <c r="HPB119" s="625"/>
      <c r="HPC119" s="625"/>
      <c r="HPD119" s="625"/>
      <c r="HPE119" s="625"/>
      <c r="HPF119" s="626"/>
      <c r="HPG119" s="625"/>
      <c r="HPH119" s="625"/>
      <c r="HPI119" s="625"/>
      <c r="HPJ119" s="625"/>
      <c r="HPK119" s="625"/>
      <c r="HPL119" s="625"/>
      <c r="HPM119" s="625"/>
      <c r="HPN119" s="626"/>
      <c r="HPO119" s="625"/>
      <c r="HPP119" s="625"/>
      <c r="HPQ119" s="625"/>
      <c r="HPR119" s="625"/>
      <c r="HPS119" s="625"/>
      <c r="HPT119" s="625"/>
      <c r="HPU119" s="625"/>
      <c r="HPV119" s="626"/>
      <c r="HPW119" s="625"/>
      <c r="HPX119" s="625"/>
      <c r="HPY119" s="625"/>
      <c r="HPZ119" s="625"/>
      <c r="HQA119" s="625"/>
      <c r="HQB119" s="625"/>
      <c r="HQC119" s="625"/>
      <c r="HQD119" s="626"/>
      <c r="HQE119" s="625"/>
      <c r="HQF119" s="625"/>
      <c r="HQG119" s="625"/>
      <c r="HQH119" s="625"/>
      <c r="HQI119" s="625"/>
      <c r="HQJ119" s="625"/>
      <c r="HQK119" s="625"/>
      <c r="HQL119" s="626"/>
      <c r="HQM119" s="625"/>
      <c r="HQN119" s="625"/>
      <c r="HQO119" s="625"/>
      <c r="HQP119" s="625"/>
      <c r="HQQ119" s="625"/>
      <c r="HQR119" s="625"/>
      <c r="HQS119" s="625"/>
      <c r="HQT119" s="626"/>
      <c r="HQU119" s="625"/>
      <c r="HQV119" s="625"/>
      <c r="HQW119" s="625"/>
      <c r="HQX119" s="625"/>
      <c r="HQY119" s="625"/>
      <c r="HQZ119" s="625"/>
      <c r="HRA119" s="625"/>
      <c r="HRB119" s="626"/>
      <c r="HRC119" s="625"/>
      <c r="HRD119" s="625"/>
      <c r="HRE119" s="625"/>
      <c r="HRF119" s="625"/>
      <c r="HRG119" s="625"/>
      <c r="HRH119" s="625"/>
      <c r="HRI119" s="625"/>
      <c r="HRJ119" s="626"/>
      <c r="HRK119" s="625"/>
      <c r="HRL119" s="625"/>
      <c r="HRM119" s="625"/>
      <c r="HRN119" s="625"/>
      <c r="HRO119" s="625"/>
      <c r="HRP119" s="625"/>
      <c r="HRQ119" s="625"/>
      <c r="HRR119" s="626"/>
      <c r="HRS119" s="625"/>
      <c r="HRT119" s="625"/>
      <c r="HRU119" s="625"/>
      <c r="HRV119" s="625"/>
      <c r="HRW119" s="625"/>
      <c r="HRX119" s="625"/>
      <c r="HRY119" s="625"/>
      <c r="HRZ119" s="626"/>
      <c r="HSA119" s="625"/>
      <c r="HSB119" s="625"/>
      <c r="HSC119" s="625"/>
      <c r="HSD119" s="625"/>
      <c r="HSE119" s="625"/>
      <c r="HSF119" s="625"/>
      <c r="HSG119" s="625"/>
      <c r="HSH119" s="626"/>
      <c r="HSI119" s="625"/>
      <c r="HSJ119" s="625"/>
      <c r="HSK119" s="625"/>
      <c r="HSL119" s="625"/>
      <c r="HSM119" s="625"/>
      <c r="HSN119" s="625"/>
      <c r="HSO119" s="625"/>
      <c r="HSP119" s="626"/>
      <c r="HSQ119" s="625"/>
      <c r="HSR119" s="625"/>
      <c r="HSS119" s="625"/>
      <c r="HST119" s="625"/>
      <c r="HSU119" s="625"/>
      <c r="HSV119" s="625"/>
      <c r="HSW119" s="625"/>
      <c r="HSX119" s="626"/>
      <c r="HSY119" s="625"/>
      <c r="HSZ119" s="625"/>
      <c r="HTA119" s="625"/>
      <c r="HTB119" s="625"/>
      <c r="HTC119" s="625"/>
      <c r="HTD119" s="625"/>
      <c r="HTE119" s="625"/>
      <c r="HTF119" s="626"/>
      <c r="HTG119" s="625"/>
      <c r="HTH119" s="625"/>
      <c r="HTI119" s="625"/>
      <c r="HTJ119" s="625"/>
      <c r="HTK119" s="625"/>
      <c r="HTL119" s="625"/>
      <c r="HTM119" s="625"/>
      <c r="HTN119" s="626"/>
      <c r="HTO119" s="625"/>
      <c r="HTP119" s="625"/>
      <c r="HTQ119" s="625"/>
      <c r="HTR119" s="625"/>
      <c r="HTS119" s="625"/>
      <c r="HTT119" s="625"/>
      <c r="HTU119" s="625"/>
      <c r="HTV119" s="626"/>
      <c r="HTW119" s="625"/>
      <c r="HTX119" s="625"/>
      <c r="HTY119" s="625"/>
      <c r="HTZ119" s="625"/>
      <c r="HUA119" s="625"/>
      <c r="HUB119" s="625"/>
      <c r="HUC119" s="625"/>
      <c r="HUD119" s="626"/>
      <c r="HUE119" s="625"/>
      <c r="HUF119" s="625"/>
      <c r="HUG119" s="625"/>
      <c r="HUH119" s="625"/>
      <c r="HUI119" s="625"/>
      <c r="HUJ119" s="625"/>
      <c r="HUK119" s="625"/>
      <c r="HUL119" s="626"/>
      <c r="HUM119" s="625"/>
      <c r="HUN119" s="625"/>
      <c r="HUO119" s="625"/>
      <c r="HUP119" s="625"/>
      <c r="HUQ119" s="625"/>
      <c r="HUR119" s="625"/>
      <c r="HUS119" s="625"/>
      <c r="HUT119" s="626"/>
      <c r="HUU119" s="625"/>
      <c r="HUV119" s="625"/>
      <c r="HUW119" s="625"/>
      <c r="HUX119" s="625"/>
      <c r="HUY119" s="625"/>
      <c r="HUZ119" s="625"/>
      <c r="HVA119" s="625"/>
      <c r="HVB119" s="626"/>
      <c r="HVC119" s="625"/>
      <c r="HVD119" s="625"/>
      <c r="HVE119" s="625"/>
      <c r="HVF119" s="625"/>
      <c r="HVG119" s="625"/>
      <c r="HVH119" s="625"/>
      <c r="HVI119" s="625"/>
      <c r="HVJ119" s="626"/>
      <c r="HVK119" s="625"/>
      <c r="HVL119" s="625"/>
      <c r="HVM119" s="625"/>
      <c r="HVN119" s="625"/>
      <c r="HVO119" s="625"/>
      <c r="HVP119" s="625"/>
      <c r="HVQ119" s="625"/>
      <c r="HVR119" s="626"/>
      <c r="HVS119" s="625"/>
      <c r="HVT119" s="625"/>
      <c r="HVU119" s="625"/>
      <c r="HVV119" s="625"/>
      <c r="HVW119" s="625"/>
      <c r="HVX119" s="625"/>
      <c r="HVY119" s="625"/>
      <c r="HVZ119" s="626"/>
      <c r="HWA119" s="625"/>
      <c r="HWB119" s="625"/>
      <c r="HWC119" s="625"/>
      <c r="HWD119" s="625"/>
      <c r="HWE119" s="625"/>
      <c r="HWF119" s="625"/>
      <c r="HWG119" s="625"/>
      <c r="HWH119" s="626"/>
      <c r="HWI119" s="625"/>
      <c r="HWJ119" s="625"/>
      <c r="HWK119" s="625"/>
      <c r="HWL119" s="625"/>
      <c r="HWM119" s="625"/>
      <c r="HWN119" s="625"/>
      <c r="HWO119" s="625"/>
      <c r="HWP119" s="626"/>
      <c r="HWQ119" s="625"/>
      <c r="HWR119" s="625"/>
      <c r="HWS119" s="625"/>
      <c r="HWT119" s="625"/>
      <c r="HWU119" s="625"/>
      <c r="HWV119" s="625"/>
      <c r="HWW119" s="625"/>
      <c r="HWX119" s="626"/>
      <c r="HWY119" s="625"/>
      <c r="HWZ119" s="625"/>
      <c r="HXA119" s="625"/>
      <c r="HXB119" s="625"/>
      <c r="HXC119" s="625"/>
      <c r="HXD119" s="625"/>
      <c r="HXE119" s="625"/>
      <c r="HXF119" s="626"/>
      <c r="HXG119" s="625"/>
      <c r="HXH119" s="625"/>
      <c r="HXI119" s="625"/>
      <c r="HXJ119" s="625"/>
      <c r="HXK119" s="625"/>
      <c r="HXL119" s="625"/>
      <c r="HXM119" s="625"/>
      <c r="HXN119" s="626"/>
      <c r="HXO119" s="625"/>
      <c r="HXP119" s="625"/>
      <c r="HXQ119" s="625"/>
      <c r="HXR119" s="625"/>
      <c r="HXS119" s="625"/>
      <c r="HXT119" s="625"/>
      <c r="HXU119" s="625"/>
      <c r="HXV119" s="626"/>
      <c r="HXW119" s="625"/>
      <c r="HXX119" s="625"/>
      <c r="HXY119" s="625"/>
      <c r="HXZ119" s="625"/>
      <c r="HYA119" s="625"/>
      <c r="HYB119" s="625"/>
      <c r="HYC119" s="625"/>
      <c r="HYD119" s="626"/>
      <c r="HYE119" s="625"/>
      <c r="HYF119" s="625"/>
      <c r="HYG119" s="625"/>
      <c r="HYH119" s="625"/>
      <c r="HYI119" s="625"/>
      <c r="HYJ119" s="625"/>
      <c r="HYK119" s="625"/>
      <c r="HYL119" s="626"/>
      <c r="HYM119" s="625"/>
      <c r="HYN119" s="625"/>
      <c r="HYO119" s="625"/>
      <c r="HYP119" s="625"/>
      <c r="HYQ119" s="625"/>
      <c r="HYR119" s="625"/>
      <c r="HYS119" s="625"/>
      <c r="HYT119" s="626"/>
      <c r="HYU119" s="625"/>
      <c r="HYV119" s="625"/>
      <c r="HYW119" s="625"/>
      <c r="HYX119" s="625"/>
      <c r="HYY119" s="625"/>
      <c r="HYZ119" s="625"/>
      <c r="HZA119" s="625"/>
      <c r="HZB119" s="626"/>
      <c r="HZC119" s="625"/>
      <c r="HZD119" s="625"/>
      <c r="HZE119" s="625"/>
      <c r="HZF119" s="625"/>
      <c r="HZG119" s="625"/>
      <c r="HZH119" s="625"/>
      <c r="HZI119" s="625"/>
      <c r="HZJ119" s="626"/>
      <c r="HZK119" s="625"/>
      <c r="HZL119" s="625"/>
      <c r="HZM119" s="625"/>
      <c r="HZN119" s="625"/>
      <c r="HZO119" s="625"/>
      <c r="HZP119" s="625"/>
      <c r="HZQ119" s="625"/>
      <c r="HZR119" s="626"/>
      <c r="HZS119" s="625"/>
      <c r="HZT119" s="625"/>
      <c r="HZU119" s="625"/>
      <c r="HZV119" s="625"/>
      <c r="HZW119" s="625"/>
      <c r="HZX119" s="625"/>
      <c r="HZY119" s="625"/>
      <c r="HZZ119" s="626"/>
      <c r="IAA119" s="625"/>
      <c r="IAB119" s="625"/>
      <c r="IAC119" s="625"/>
      <c r="IAD119" s="625"/>
      <c r="IAE119" s="625"/>
      <c r="IAF119" s="625"/>
      <c r="IAG119" s="625"/>
      <c r="IAH119" s="626"/>
      <c r="IAI119" s="625"/>
      <c r="IAJ119" s="625"/>
      <c r="IAK119" s="625"/>
      <c r="IAL119" s="625"/>
      <c r="IAM119" s="625"/>
      <c r="IAN119" s="625"/>
      <c r="IAO119" s="625"/>
      <c r="IAP119" s="626"/>
      <c r="IAQ119" s="625"/>
      <c r="IAR119" s="625"/>
      <c r="IAS119" s="625"/>
      <c r="IAT119" s="625"/>
      <c r="IAU119" s="625"/>
      <c r="IAV119" s="625"/>
      <c r="IAW119" s="625"/>
      <c r="IAX119" s="626"/>
      <c r="IAY119" s="625"/>
      <c r="IAZ119" s="625"/>
      <c r="IBA119" s="625"/>
      <c r="IBB119" s="625"/>
      <c r="IBC119" s="625"/>
      <c r="IBD119" s="625"/>
      <c r="IBE119" s="625"/>
      <c r="IBF119" s="626"/>
      <c r="IBG119" s="625"/>
      <c r="IBH119" s="625"/>
      <c r="IBI119" s="625"/>
      <c r="IBJ119" s="625"/>
      <c r="IBK119" s="625"/>
      <c r="IBL119" s="625"/>
      <c r="IBM119" s="625"/>
      <c r="IBN119" s="626"/>
      <c r="IBO119" s="625"/>
      <c r="IBP119" s="625"/>
      <c r="IBQ119" s="625"/>
      <c r="IBR119" s="625"/>
      <c r="IBS119" s="625"/>
      <c r="IBT119" s="625"/>
      <c r="IBU119" s="625"/>
      <c r="IBV119" s="626"/>
      <c r="IBW119" s="625"/>
      <c r="IBX119" s="625"/>
      <c r="IBY119" s="625"/>
      <c r="IBZ119" s="625"/>
      <c r="ICA119" s="625"/>
      <c r="ICB119" s="625"/>
      <c r="ICC119" s="625"/>
      <c r="ICD119" s="626"/>
      <c r="ICE119" s="625"/>
      <c r="ICF119" s="625"/>
      <c r="ICG119" s="625"/>
      <c r="ICH119" s="625"/>
      <c r="ICI119" s="625"/>
      <c r="ICJ119" s="625"/>
      <c r="ICK119" s="625"/>
      <c r="ICL119" s="626"/>
      <c r="ICM119" s="625"/>
      <c r="ICN119" s="625"/>
      <c r="ICO119" s="625"/>
      <c r="ICP119" s="625"/>
      <c r="ICQ119" s="625"/>
      <c r="ICR119" s="625"/>
      <c r="ICS119" s="625"/>
      <c r="ICT119" s="626"/>
      <c r="ICU119" s="625"/>
      <c r="ICV119" s="625"/>
      <c r="ICW119" s="625"/>
      <c r="ICX119" s="625"/>
      <c r="ICY119" s="625"/>
      <c r="ICZ119" s="625"/>
      <c r="IDA119" s="625"/>
      <c r="IDB119" s="626"/>
      <c r="IDC119" s="625"/>
      <c r="IDD119" s="625"/>
      <c r="IDE119" s="625"/>
      <c r="IDF119" s="625"/>
      <c r="IDG119" s="625"/>
      <c r="IDH119" s="625"/>
      <c r="IDI119" s="625"/>
      <c r="IDJ119" s="626"/>
      <c r="IDK119" s="625"/>
      <c r="IDL119" s="625"/>
      <c r="IDM119" s="625"/>
      <c r="IDN119" s="625"/>
      <c r="IDO119" s="625"/>
      <c r="IDP119" s="625"/>
      <c r="IDQ119" s="625"/>
      <c r="IDR119" s="626"/>
      <c r="IDS119" s="625"/>
      <c r="IDT119" s="625"/>
      <c r="IDU119" s="625"/>
      <c r="IDV119" s="625"/>
      <c r="IDW119" s="625"/>
      <c r="IDX119" s="625"/>
      <c r="IDY119" s="625"/>
      <c r="IDZ119" s="626"/>
      <c r="IEA119" s="625"/>
      <c r="IEB119" s="625"/>
      <c r="IEC119" s="625"/>
      <c r="IED119" s="625"/>
      <c r="IEE119" s="625"/>
      <c r="IEF119" s="625"/>
      <c r="IEG119" s="625"/>
      <c r="IEH119" s="626"/>
      <c r="IEI119" s="625"/>
      <c r="IEJ119" s="625"/>
      <c r="IEK119" s="625"/>
      <c r="IEL119" s="625"/>
      <c r="IEM119" s="625"/>
      <c r="IEN119" s="625"/>
      <c r="IEO119" s="625"/>
      <c r="IEP119" s="626"/>
      <c r="IEQ119" s="625"/>
      <c r="IER119" s="625"/>
      <c r="IES119" s="625"/>
      <c r="IET119" s="625"/>
      <c r="IEU119" s="625"/>
      <c r="IEV119" s="625"/>
      <c r="IEW119" s="625"/>
      <c r="IEX119" s="626"/>
      <c r="IEY119" s="625"/>
      <c r="IEZ119" s="625"/>
      <c r="IFA119" s="625"/>
      <c r="IFB119" s="625"/>
      <c r="IFC119" s="625"/>
      <c r="IFD119" s="625"/>
      <c r="IFE119" s="625"/>
      <c r="IFF119" s="626"/>
      <c r="IFG119" s="625"/>
      <c r="IFH119" s="625"/>
      <c r="IFI119" s="625"/>
      <c r="IFJ119" s="625"/>
      <c r="IFK119" s="625"/>
      <c r="IFL119" s="625"/>
      <c r="IFM119" s="625"/>
      <c r="IFN119" s="626"/>
      <c r="IFO119" s="625"/>
      <c r="IFP119" s="625"/>
      <c r="IFQ119" s="625"/>
      <c r="IFR119" s="625"/>
      <c r="IFS119" s="625"/>
      <c r="IFT119" s="625"/>
      <c r="IFU119" s="625"/>
      <c r="IFV119" s="626"/>
      <c r="IFW119" s="625"/>
      <c r="IFX119" s="625"/>
      <c r="IFY119" s="625"/>
      <c r="IFZ119" s="625"/>
      <c r="IGA119" s="625"/>
      <c r="IGB119" s="625"/>
      <c r="IGC119" s="625"/>
      <c r="IGD119" s="626"/>
      <c r="IGE119" s="625"/>
      <c r="IGF119" s="625"/>
      <c r="IGG119" s="625"/>
      <c r="IGH119" s="625"/>
      <c r="IGI119" s="625"/>
      <c r="IGJ119" s="625"/>
      <c r="IGK119" s="625"/>
      <c r="IGL119" s="626"/>
      <c r="IGM119" s="625"/>
      <c r="IGN119" s="625"/>
      <c r="IGO119" s="625"/>
      <c r="IGP119" s="625"/>
      <c r="IGQ119" s="625"/>
      <c r="IGR119" s="625"/>
      <c r="IGS119" s="625"/>
      <c r="IGT119" s="626"/>
      <c r="IGU119" s="625"/>
      <c r="IGV119" s="625"/>
      <c r="IGW119" s="625"/>
      <c r="IGX119" s="625"/>
      <c r="IGY119" s="625"/>
      <c r="IGZ119" s="625"/>
      <c r="IHA119" s="625"/>
      <c r="IHB119" s="626"/>
      <c r="IHC119" s="625"/>
      <c r="IHD119" s="625"/>
      <c r="IHE119" s="625"/>
      <c r="IHF119" s="625"/>
      <c r="IHG119" s="625"/>
      <c r="IHH119" s="625"/>
      <c r="IHI119" s="625"/>
      <c r="IHJ119" s="626"/>
      <c r="IHK119" s="625"/>
      <c r="IHL119" s="625"/>
      <c r="IHM119" s="625"/>
      <c r="IHN119" s="625"/>
      <c r="IHO119" s="625"/>
      <c r="IHP119" s="625"/>
      <c r="IHQ119" s="625"/>
      <c r="IHR119" s="626"/>
      <c r="IHS119" s="625"/>
      <c r="IHT119" s="625"/>
      <c r="IHU119" s="625"/>
      <c r="IHV119" s="625"/>
      <c r="IHW119" s="625"/>
      <c r="IHX119" s="625"/>
      <c r="IHY119" s="625"/>
      <c r="IHZ119" s="626"/>
      <c r="IIA119" s="625"/>
      <c r="IIB119" s="625"/>
      <c r="IIC119" s="625"/>
      <c r="IID119" s="625"/>
      <c r="IIE119" s="625"/>
      <c r="IIF119" s="625"/>
      <c r="IIG119" s="625"/>
      <c r="IIH119" s="626"/>
      <c r="III119" s="625"/>
      <c r="IIJ119" s="625"/>
      <c r="IIK119" s="625"/>
      <c r="IIL119" s="625"/>
      <c r="IIM119" s="625"/>
      <c r="IIN119" s="625"/>
      <c r="IIO119" s="625"/>
      <c r="IIP119" s="626"/>
      <c r="IIQ119" s="625"/>
      <c r="IIR119" s="625"/>
      <c r="IIS119" s="625"/>
      <c r="IIT119" s="625"/>
      <c r="IIU119" s="625"/>
      <c r="IIV119" s="625"/>
      <c r="IIW119" s="625"/>
      <c r="IIX119" s="626"/>
      <c r="IIY119" s="625"/>
      <c r="IIZ119" s="625"/>
      <c r="IJA119" s="625"/>
      <c r="IJB119" s="625"/>
      <c r="IJC119" s="625"/>
      <c r="IJD119" s="625"/>
      <c r="IJE119" s="625"/>
      <c r="IJF119" s="626"/>
      <c r="IJG119" s="625"/>
      <c r="IJH119" s="625"/>
      <c r="IJI119" s="625"/>
      <c r="IJJ119" s="625"/>
      <c r="IJK119" s="625"/>
      <c r="IJL119" s="625"/>
      <c r="IJM119" s="625"/>
      <c r="IJN119" s="626"/>
      <c r="IJO119" s="625"/>
      <c r="IJP119" s="625"/>
      <c r="IJQ119" s="625"/>
      <c r="IJR119" s="625"/>
      <c r="IJS119" s="625"/>
      <c r="IJT119" s="625"/>
      <c r="IJU119" s="625"/>
      <c r="IJV119" s="626"/>
      <c r="IJW119" s="625"/>
      <c r="IJX119" s="625"/>
      <c r="IJY119" s="625"/>
      <c r="IJZ119" s="625"/>
      <c r="IKA119" s="625"/>
      <c r="IKB119" s="625"/>
      <c r="IKC119" s="625"/>
      <c r="IKD119" s="626"/>
      <c r="IKE119" s="625"/>
      <c r="IKF119" s="625"/>
      <c r="IKG119" s="625"/>
      <c r="IKH119" s="625"/>
      <c r="IKI119" s="625"/>
      <c r="IKJ119" s="625"/>
      <c r="IKK119" s="625"/>
      <c r="IKL119" s="626"/>
      <c r="IKM119" s="625"/>
      <c r="IKN119" s="625"/>
      <c r="IKO119" s="625"/>
      <c r="IKP119" s="625"/>
      <c r="IKQ119" s="625"/>
      <c r="IKR119" s="625"/>
      <c r="IKS119" s="625"/>
      <c r="IKT119" s="626"/>
      <c r="IKU119" s="625"/>
      <c r="IKV119" s="625"/>
      <c r="IKW119" s="625"/>
      <c r="IKX119" s="625"/>
      <c r="IKY119" s="625"/>
      <c r="IKZ119" s="625"/>
      <c r="ILA119" s="625"/>
      <c r="ILB119" s="626"/>
      <c r="ILC119" s="625"/>
      <c r="ILD119" s="625"/>
      <c r="ILE119" s="625"/>
      <c r="ILF119" s="625"/>
      <c r="ILG119" s="625"/>
      <c r="ILH119" s="625"/>
      <c r="ILI119" s="625"/>
      <c r="ILJ119" s="626"/>
      <c r="ILK119" s="625"/>
      <c r="ILL119" s="625"/>
      <c r="ILM119" s="625"/>
      <c r="ILN119" s="625"/>
      <c r="ILO119" s="625"/>
      <c r="ILP119" s="625"/>
      <c r="ILQ119" s="625"/>
      <c r="ILR119" s="626"/>
      <c r="ILS119" s="625"/>
      <c r="ILT119" s="625"/>
      <c r="ILU119" s="625"/>
      <c r="ILV119" s="625"/>
      <c r="ILW119" s="625"/>
      <c r="ILX119" s="625"/>
      <c r="ILY119" s="625"/>
      <c r="ILZ119" s="626"/>
      <c r="IMA119" s="625"/>
      <c r="IMB119" s="625"/>
      <c r="IMC119" s="625"/>
      <c r="IMD119" s="625"/>
      <c r="IME119" s="625"/>
      <c r="IMF119" s="625"/>
      <c r="IMG119" s="625"/>
      <c r="IMH119" s="626"/>
      <c r="IMI119" s="625"/>
      <c r="IMJ119" s="625"/>
      <c r="IMK119" s="625"/>
      <c r="IML119" s="625"/>
      <c r="IMM119" s="625"/>
      <c r="IMN119" s="625"/>
      <c r="IMO119" s="625"/>
      <c r="IMP119" s="626"/>
      <c r="IMQ119" s="625"/>
      <c r="IMR119" s="625"/>
      <c r="IMS119" s="625"/>
      <c r="IMT119" s="625"/>
      <c r="IMU119" s="625"/>
      <c r="IMV119" s="625"/>
      <c r="IMW119" s="625"/>
      <c r="IMX119" s="626"/>
      <c r="IMY119" s="625"/>
      <c r="IMZ119" s="625"/>
      <c r="INA119" s="625"/>
      <c r="INB119" s="625"/>
      <c r="INC119" s="625"/>
      <c r="IND119" s="625"/>
      <c r="INE119" s="625"/>
      <c r="INF119" s="626"/>
      <c r="ING119" s="625"/>
      <c r="INH119" s="625"/>
      <c r="INI119" s="625"/>
      <c r="INJ119" s="625"/>
      <c r="INK119" s="625"/>
      <c r="INL119" s="625"/>
      <c r="INM119" s="625"/>
      <c r="INN119" s="626"/>
      <c r="INO119" s="625"/>
      <c r="INP119" s="625"/>
      <c r="INQ119" s="625"/>
      <c r="INR119" s="625"/>
      <c r="INS119" s="625"/>
      <c r="INT119" s="625"/>
      <c r="INU119" s="625"/>
      <c r="INV119" s="626"/>
      <c r="INW119" s="625"/>
      <c r="INX119" s="625"/>
      <c r="INY119" s="625"/>
      <c r="INZ119" s="625"/>
      <c r="IOA119" s="625"/>
      <c r="IOB119" s="625"/>
      <c r="IOC119" s="625"/>
      <c r="IOD119" s="626"/>
      <c r="IOE119" s="625"/>
      <c r="IOF119" s="625"/>
      <c r="IOG119" s="625"/>
      <c r="IOH119" s="625"/>
      <c r="IOI119" s="625"/>
      <c r="IOJ119" s="625"/>
      <c r="IOK119" s="625"/>
      <c r="IOL119" s="626"/>
      <c r="IOM119" s="625"/>
      <c r="ION119" s="625"/>
      <c r="IOO119" s="625"/>
      <c r="IOP119" s="625"/>
      <c r="IOQ119" s="625"/>
      <c r="IOR119" s="625"/>
      <c r="IOS119" s="625"/>
      <c r="IOT119" s="626"/>
      <c r="IOU119" s="625"/>
      <c r="IOV119" s="625"/>
      <c r="IOW119" s="625"/>
      <c r="IOX119" s="625"/>
      <c r="IOY119" s="625"/>
      <c r="IOZ119" s="625"/>
      <c r="IPA119" s="625"/>
      <c r="IPB119" s="626"/>
      <c r="IPC119" s="625"/>
      <c r="IPD119" s="625"/>
      <c r="IPE119" s="625"/>
      <c r="IPF119" s="625"/>
      <c r="IPG119" s="625"/>
      <c r="IPH119" s="625"/>
      <c r="IPI119" s="625"/>
      <c r="IPJ119" s="626"/>
      <c r="IPK119" s="625"/>
      <c r="IPL119" s="625"/>
      <c r="IPM119" s="625"/>
      <c r="IPN119" s="625"/>
      <c r="IPO119" s="625"/>
      <c r="IPP119" s="625"/>
      <c r="IPQ119" s="625"/>
      <c r="IPR119" s="626"/>
      <c r="IPS119" s="625"/>
      <c r="IPT119" s="625"/>
      <c r="IPU119" s="625"/>
      <c r="IPV119" s="625"/>
      <c r="IPW119" s="625"/>
      <c r="IPX119" s="625"/>
      <c r="IPY119" s="625"/>
      <c r="IPZ119" s="626"/>
      <c r="IQA119" s="625"/>
      <c r="IQB119" s="625"/>
      <c r="IQC119" s="625"/>
      <c r="IQD119" s="625"/>
      <c r="IQE119" s="625"/>
      <c r="IQF119" s="625"/>
      <c r="IQG119" s="625"/>
      <c r="IQH119" s="626"/>
      <c r="IQI119" s="625"/>
      <c r="IQJ119" s="625"/>
      <c r="IQK119" s="625"/>
      <c r="IQL119" s="625"/>
      <c r="IQM119" s="625"/>
      <c r="IQN119" s="625"/>
      <c r="IQO119" s="625"/>
      <c r="IQP119" s="626"/>
      <c r="IQQ119" s="625"/>
      <c r="IQR119" s="625"/>
      <c r="IQS119" s="625"/>
      <c r="IQT119" s="625"/>
      <c r="IQU119" s="625"/>
      <c r="IQV119" s="625"/>
      <c r="IQW119" s="625"/>
      <c r="IQX119" s="626"/>
      <c r="IQY119" s="625"/>
      <c r="IQZ119" s="625"/>
      <c r="IRA119" s="625"/>
      <c r="IRB119" s="625"/>
      <c r="IRC119" s="625"/>
      <c r="IRD119" s="625"/>
      <c r="IRE119" s="625"/>
      <c r="IRF119" s="626"/>
      <c r="IRG119" s="625"/>
      <c r="IRH119" s="625"/>
      <c r="IRI119" s="625"/>
      <c r="IRJ119" s="625"/>
      <c r="IRK119" s="625"/>
      <c r="IRL119" s="625"/>
      <c r="IRM119" s="625"/>
      <c r="IRN119" s="626"/>
      <c r="IRO119" s="625"/>
      <c r="IRP119" s="625"/>
      <c r="IRQ119" s="625"/>
      <c r="IRR119" s="625"/>
      <c r="IRS119" s="625"/>
      <c r="IRT119" s="625"/>
      <c r="IRU119" s="625"/>
      <c r="IRV119" s="626"/>
      <c r="IRW119" s="625"/>
      <c r="IRX119" s="625"/>
      <c r="IRY119" s="625"/>
      <c r="IRZ119" s="625"/>
      <c r="ISA119" s="625"/>
      <c r="ISB119" s="625"/>
      <c r="ISC119" s="625"/>
      <c r="ISD119" s="626"/>
      <c r="ISE119" s="625"/>
      <c r="ISF119" s="625"/>
      <c r="ISG119" s="625"/>
      <c r="ISH119" s="625"/>
      <c r="ISI119" s="625"/>
      <c r="ISJ119" s="625"/>
      <c r="ISK119" s="625"/>
      <c r="ISL119" s="626"/>
      <c r="ISM119" s="625"/>
      <c r="ISN119" s="625"/>
      <c r="ISO119" s="625"/>
      <c r="ISP119" s="625"/>
      <c r="ISQ119" s="625"/>
      <c r="ISR119" s="625"/>
      <c r="ISS119" s="625"/>
      <c r="IST119" s="626"/>
      <c r="ISU119" s="625"/>
      <c r="ISV119" s="625"/>
      <c r="ISW119" s="625"/>
      <c r="ISX119" s="625"/>
      <c r="ISY119" s="625"/>
      <c r="ISZ119" s="625"/>
      <c r="ITA119" s="625"/>
      <c r="ITB119" s="626"/>
      <c r="ITC119" s="625"/>
      <c r="ITD119" s="625"/>
      <c r="ITE119" s="625"/>
      <c r="ITF119" s="625"/>
      <c r="ITG119" s="625"/>
      <c r="ITH119" s="625"/>
      <c r="ITI119" s="625"/>
      <c r="ITJ119" s="626"/>
      <c r="ITK119" s="625"/>
      <c r="ITL119" s="625"/>
      <c r="ITM119" s="625"/>
      <c r="ITN119" s="625"/>
      <c r="ITO119" s="625"/>
      <c r="ITP119" s="625"/>
      <c r="ITQ119" s="625"/>
      <c r="ITR119" s="626"/>
      <c r="ITS119" s="625"/>
      <c r="ITT119" s="625"/>
      <c r="ITU119" s="625"/>
      <c r="ITV119" s="625"/>
      <c r="ITW119" s="625"/>
      <c r="ITX119" s="625"/>
      <c r="ITY119" s="625"/>
      <c r="ITZ119" s="626"/>
      <c r="IUA119" s="625"/>
      <c r="IUB119" s="625"/>
      <c r="IUC119" s="625"/>
      <c r="IUD119" s="625"/>
      <c r="IUE119" s="625"/>
      <c r="IUF119" s="625"/>
      <c r="IUG119" s="625"/>
      <c r="IUH119" s="626"/>
      <c r="IUI119" s="625"/>
      <c r="IUJ119" s="625"/>
      <c r="IUK119" s="625"/>
      <c r="IUL119" s="625"/>
      <c r="IUM119" s="625"/>
      <c r="IUN119" s="625"/>
      <c r="IUO119" s="625"/>
      <c r="IUP119" s="626"/>
      <c r="IUQ119" s="625"/>
      <c r="IUR119" s="625"/>
      <c r="IUS119" s="625"/>
      <c r="IUT119" s="625"/>
      <c r="IUU119" s="625"/>
      <c r="IUV119" s="625"/>
      <c r="IUW119" s="625"/>
      <c r="IUX119" s="626"/>
      <c r="IUY119" s="625"/>
      <c r="IUZ119" s="625"/>
      <c r="IVA119" s="625"/>
      <c r="IVB119" s="625"/>
      <c r="IVC119" s="625"/>
      <c r="IVD119" s="625"/>
      <c r="IVE119" s="625"/>
      <c r="IVF119" s="626"/>
      <c r="IVG119" s="625"/>
      <c r="IVH119" s="625"/>
      <c r="IVI119" s="625"/>
      <c r="IVJ119" s="625"/>
      <c r="IVK119" s="625"/>
      <c r="IVL119" s="625"/>
      <c r="IVM119" s="625"/>
      <c r="IVN119" s="626"/>
      <c r="IVO119" s="625"/>
      <c r="IVP119" s="625"/>
      <c r="IVQ119" s="625"/>
      <c r="IVR119" s="625"/>
      <c r="IVS119" s="625"/>
      <c r="IVT119" s="625"/>
      <c r="IVU119" s="625"/>
      <c r="IVV119" s="626"/>
      <c r="IVW119" s="625"/>
      <c r="IVX119" s="625"/>
      <c r="IVY119" s="625"/>
      <c r="IVZ119" s="625"/>
      <c r="IWA119" s="625"/>
      <c r="IWB119" s="625"/>
      <c r="IWC119" s="625"/>
      <c r="IWD119" s="626"/>
      <c r="IWE119" s="625"/>
      <c r="IWF119" s="625"/>
      <c r="IWG119" s="625"/>
      <c r="IWH119" s="625"/>
      <c r="IWI119" s="625"/>
      <c r="IWJ119" s="625"/>
      <c r="IWK119" s="625"/>
      <c r="IWL119" s="626"/>
      <c r="IWM119" s="625"/>
      <c r="IWN119" s="625"/>
      <c r="IWO119" s="625"/>
      <c r="IWP119" s="625"/>
      <c r="IWQ119" s="625"/>
      <c r="IWR119" s="625"/>
      <c r="IWS119" s="625"/>
      <c r="IWT119" s="626"/>
      <c r="IWU119" s="625"/>
      <c r="IWV119" s="625"/>
      <c r="IWW119" s="625"/>
      <c r="IWX119" s="625"/>
      <c r="IWY119" s="625"/>
      <c r="IWZ119" s="625"/>
      <c r="IXA119" s="625"/>
      <c r="IXB119" s="626"/>
      <c r="IXC119" s="625"/>
      <c r="IXD119" s="625"/>
      <c r="IXE119" s="625"/>
      <c r="IXF119" s="625"/>
      <c r="IXG119" s="625"/>
      <c r="IXH119" s="625"/>
      <c r="IXI119" s="625"/>
      <c r="IXJ119" s="626"/>
      <c r="IXK119" s="625"/>
      <c r="IXL119" s="625"/>
      <c r="IXM119" s="625"/>
      <c r="IXN119" s="625"/>
      <c r="IXO119" s="625"/>
      <c r="IXP119" s="625"/>
      <c r="IXQ119" s="625"/>
      <c r="IXR119" s="626"/>
      <c r="IXS119" s="625"/>
      <c r="IXT119" s="625"/>
      <c r="IXU119" s="625"/>
      <c r="IXV119" s="625"/>
      <c r="IXW119" s="625"/>
      <c r="IXX119" s="625"/>
      <c r="IXY119" s="625"/>
      <c r="IXZ119" s="626"/>
      <c r="IYA119" s="625"/>
      <c r="IYB119" s="625"/>
      <c r="IYC119" s="625"/>
      <c r="IYD119" s="625"/>
      <c r="IYE119" s="625"/>
      <c r="IYF119" s="625"/>
      <c r="IYG119" s="625"/>
      <c r="IYH119" s="626"/>
      <c r="IYI119" s="625"/>
      <c r="IYJ119" s="625"/>
      <c r="IYK119" s="625"/>
      <c r="IYL119" s="625"/>
      <c r="IYM119" s="625"/>
      <c r="IYN119" s="625"/>
      <c r="IYO119" s="625"/>
      <c r="IYP119" s="626"/>
      <c r="IYQ119" s="625"/>
      <c r="IYR119" s="625"/>
      <c r="IYS119" s="625"/>
      <c r="IYT119" s="625"/>
      <c r="IYU119" s="625"/>
      <c r="IYV119" s="625"/>
      <c r="IYW119" s="625"/>
      <c r="IYX119" s="626"/>
      <c r="IYY119" s="625"/>
      <c r="IYZ119" s="625"/>
      <c r="IZA119" s="625"/>
      <c r="IZB119" s="625"/>
      <c r="IZC119" s="625"/>
      <c r="IZD119" s="625"/>
      <c r="IZE119" s="625"/>
      <c r="IZF119" s="626"/>
      <c r="IZG119" s="625"/>
      <c r="IZH119" s="625"/>
      <c r="IZI119" s="625"/>
      <c r="IZJ119" s="625"/>
      <c r="IZK119" s="625"/>
      <c r="IZL119" s="625"/>
      <c r="IZM119" s="625"/>
      <c r="IZN119" s="626"/>
      <c r="IZO119" s="625"/>
      <c r="IZP119" s="625"/>
      <c r="IZQ119" s="625"/>
      <c r="IZR119" s="625"/>
      <c r="IZS119" s="625"/>
      <c r="IZT119" s="625"/>
      <c r="IZU119" s="625"/>
      <c r="IZV119" s="626"/>
      <c r="IZW119" s="625"/>
      <c r="IZX119" s="625"/>
      <c r="IZY119" s="625"/>
      <c r="IZZ119" s="625"/>
      <c r="JAA119" s="625"/>
      <c r="JAB119" s="625"/>
      <c r="JAC119" s="625"/>
      <c r="JAD119" s="626"/>
      <c r="JAE119" s="625"/>
      <c r="JAF119" s="625"/>
      <c r="JAG119" s="625"/>
      <c r="JAH119" s="625"/>
      <c r="JAI119" s="625"/>
      <c r="JAJ119" s="625"/>
      <c r="JAK119" s="625"/>
      <c r="JAL119" s="626"/>
      <c r="JAM119" s="625"/>
      <c r="JAN119" s="625"/>
      <c r="JAO119" s="625"/>
      <c r="JAP119" s="625"/>
      <c r="JAQ119" s="625"/>
      <c r="JAR119" s="625"/>
      <c r="JAS119" s="625"/>
      <c r="JAT119" s="626"/>
      <c r="JAU119" s="625"/>
      <c r="JAV119" s="625"/>
      <c r="JAW119" s="625"/>
      <c r="JAX119" s="625"/>
      <c r="JAY119" s="625"/>
      <c r="JAZ119" s="625"/>
      <c r="JBA119" s="625"/>
      <c r="JBB119" s="626"/>
      <c r="JBC119" s="625"/>
      <c r="JBD119" s="625"/>
      <c r="JBE119" s="625"/>
      <c r="JBF119" s="625"/>
      <c r="JBG119" s="625"/>
      <c r="JBH119" s="625"/>
      <c r="JBI119" s="625"/>
      <c r="JBJ119" s="626"/>
      <c r="JBK119" s="625"/>
      <c r="JBL119" s="625"/>
      <c r="JBM119" s="625"/>
      <c r="JBN119" s="625"/>
      <c r="JBO119" s="625"/>
      <c r="JBP119" s="625"/>
      <c r="JBQ119" s="625"/>
      <c r="JBR119" s="626"/>
      <c r="JBS119" s="625"/>
      <c r="JBT119" s="625"/>
      <c r="JBU119" s="625"/>
      <c r="JBV119" s="625"/>
      <c r="JBW119" s="625"/>
      <c r="JBX119" s="625"/>
      <c r="JBY119" s="625"/>
      <c r="JBZ119" s="626"/>
      <c r="JCA119" s="625"/>
      <c r="JCB119" s="625"/>
      <c r="JCC119" s="625"/>
      <c r="JCD119" s="625"/>
      <c r="JCE119" s="625"/>
      <c r="JCF119" s="625"/>
      <c r="JCG119" s="625"/>
      <c r="JCH119" s="626"/>
      <c r="JCI119" s="625"/>
      <c r="JCJ119" s="625"/>
      <c r="JCK119" s="625"/>
      <c r="JCL119" s="625"/>
      <c r="JCM119" s="625"/>
      <c r="JCN119" s="625"/>
      <c r="JCO119" s="625"/>
      <c r="JCP119" s="626"/>
      <c r="JCQ119" s="625"/>
      <c r="JCR119" s="625"/>
      <c r="JCS119" s="625"/>
      <c r="JCT119" s="625"/>
      <c r="JCU119" s="625"/>
      <c r="JCV119" s="625"/>
      <c r="JCW119" s="625"/>
      <c r="JCX119" s="626"/>
      <c r="JCY119" s="625"/>
      <c r="JCZ119" s="625"/>
      <c r="JDA119" s="625"/>
      <c r="JDB119" s="625"/>
      <c r="JDC119" s="625"/>
      <c r="JDD119" s="625"/>
      <c r="JDE119" s="625"/>
      <c r="JDF119" s="626"/>
      <c r="JDG119" s="625"/>
      <c r="JDH119" s="625"/>
      <c r="JDI119" s="625"/>
      <c r="JDJ119" s="625"/>
      <c r="JDK119" s="625"/>
      <c r="JDL119" s="625"/>
      <c r="JDM119" s="625"/>
      <c r="JDN119" s="626"/>
      <c r="JDO119" s="625"/>
      <c r="JDP119" s="625"/>
      <c r="JDQ119" s="625"/>
      <c r="JDR119" s="625"/>
      <c r="JDS119" s="625"/>
      <c r="JDT119" s="625"/>
      <c r="JDU119" s="625"/>
      <c r="JDV119" s="626"/>
      <c r="JDW119" s="625"/>
      <c r="JDX119" s="625"/>
      <c r="JDY119" s="625"/>
      <c r="JDZ119" s="625"/>
      <c r="JEA119" s="625"/>
      <c r="JEB119" s="625"/>
      <c r="JEC119" s="625"/>
      <c r="JED119" s="626"/>
      <c r="JEE119" s="625"/>
      <c r="JEF119" s="625"/>
      <c r="JEG119" s="625"/>
      <c r="JEH119" s="625"/>
      <c r="JEI119" s="625"/>
      <c r="JEJ119" s="625"/>
      <c r="JEK119" s="625"/>
      <c r="JEL119" s="626"/>
      <c r="JEM119" s="625"/>
      <c r="JEN119" s="625"/>
      <c r="JEO119" s="625"/>
      <c r="JEP119" s="625"/>
      <c r="JEQ119" s="625"/>
      <c r="JER119" s="625"/>
      <c r="JES119" s="625"/>
      <c r="JET119" s="626"/>
      <c r="JEU119" s="625"/>
      <c r="JEV119" s="625"/>
      <c r="JEW119" s="625"/>
      <c r="JEX119" s="625"/>
      <c r="JEY119" s="625"/>
      <c r="JEZ119" s="625"/>
      <c r="JFA119" s="625"/>
      <c r="JFB119" s="626"/>
      <c r="JFC119" s="625"/>
      <c r="JFD119" s="625"/>
      <c r="JFE119" s="625"/>
      <c r="JFF119" s="625"/>
      <c r="JFG119" s="625"/>
      <c r="JFH119" s="625"/>
      <c r="JFI119" s="625"/>
      <c r="JFJ119" s="626"/>
      <c r="JFK119" s="625"/>
      <c r="JFL119" s="625"/>
      <c r="JFM119" s="625"/>
      <c r="JFN119" s="625"/>
      <c r="JFO119" s="625"/>
      <c r="JFP119" s="625"/>
      <c r="JFQ119" s="625"/>
      <c r="JFR119" s="626"/>
      <c r="JFS119" s="625"/>
      <c r="JFT119" s="625"/>
      <c r="JFU119" s="625"/>
      <c r="JFV119" s="625"/>
      <c r="JFW119" s="625"/>
      <c r="JFX119" s="625"/>
      <c r="JFY119" s="625"/>
      <c r="JFZ119" s="626"/>
      <c r="JGA119" s="625"/>
      <c r="JGB119" s="625"/>
      <c r="JGC119" s="625"/>
      <c r="JGD119" s="625"/>
      <c r="JGE119" s="625"/>
      <c r="JGF119" s="625"/>
      <c r="JGG119" s="625"/>
      <c r="JGH119" s="626"/>
      <c r="JGI119" s="625"/>
      <c r="JGJ119" s="625"/>
      <c r="JGK119" s="625"/>
      <c r="JGL119" s="625"/>
      <c r="JGM119" s="625"/>
      <c r="JGN119" s="625"/>
      <c r="JGO119" s="625"/>
      <c r="JGP119" s="626"/>
      <c r="JGQ119" s="625"/>
      <c r="JGR119" s="625"/>
      <c r="JGS119" s="625"/>
      <c r="JGT119" s="625"/>
      <c r="JGU119" s="625"/>
      <c r="JGV119" s="625"/>
      <c r="JGW119" s="625"/>
      <c r="JGX119" s="626"/>
      <c r="JGY119" s="625"/>
      <c r="JGZ119" s="625"/>
      <c r="JHA119" s="625"/>
      <c r="JHB119" s="625"/>
      <c r="JHC119" s="625"/>
      <c r="JHD119" s="625"/>
      <c r="JHE119" s="625"/>
      <c r="JHF119" s="626"/>
      <c r="JHG119" s="625"/>
      <c r="JHH119" s="625"/>
      <c r="JHI119" s="625"/>
      <c r="JHJ119" s="625"/>
      <c r="JHK119" s="625"/>
      <c r="JHL119" s="625"/>
      <c r="JHM119" s="625"/>
      <c r="JHN119" s="626"/>
      <c r="JHO119" s="625"/>
      <c r="JHP119" s="625"/>
      <c r="JHQ119" s="625"/>
      <c r="JHR119" s="625"/>
      <c r="JHS119" s="625"/>
      <c r="JHT119" s="625"/>
      <c r="JHU119" s="625"/>
      <c r="JHV119" s="626"/>
      <c r="JHW119" s="625"/>
      <c r="JHX119" s="625"/>
      <c r="JHY119" s="625"/>
      <c r="JHZ119" s="625"/>
      <c r="JIA119" s="625"/>
      <c r="JIB119" s="625"/>
      <c r="JIC119" s="625"/>
      <c r="JID119" s="626"/>
      <c r="JIE119" s="625"/>
      <c r="JIF119" s="625"/>
      <c r="JIG119" s="625"/>
      <c r="JIH119" s="625"/>
      <c r="JII119" s="625"/>
      <c r="JIJ119" s="625"/>
      <c r="JIK119" s="625"/>
      <c r="JIL119" s="626"/>
      <c r="JIM119" s="625"/>
      <c r="JIN119" s="625"/>
      <c r="JIO119" s="625"/>
      <c r="JIP119" s="625"/>
      <c r="JIQ119" s="625"/>
      <c r="JIR119" s="625"/>
      <c r="JIS119" s="625"/>
      <c r="JIT119" s="626"/>
      <c r="JIU119" s="625"/>
      <c r="JIV119" s="625"/>
      <c r="JIW119" s="625"/>
      <c r="JIX119" s="625"/>
      <c r="JIY119" s="625"/>
      <c r="JIZ119" s="625"/>
      <c r="JJA119" s="625"/>
      <c r="JJB119" s="626"/>
      <c r="JJC119" s="625"/>
      <c r="JJD119" s="625"/>
      <c r="JJE119" s="625"/>
      <c r="JJF119" s="625"/>
      <c r="JJG119" s="625"/>
      <c r="JJH119" s="625"/>
      <c r="JJI119" s="625"/>
      <c r="JJJ119" s="626"/>
      <c r="JJK119" s="625"/>
      <c r="JJL119" s="625"/>
      <c r="JJM119" s="625"/>
      <c r="JJN119" s="625"/>
      <c r="JJO119" s="625"/>
      <c r="JJP119" s="625"/>
      <c r="JJQ119" s="625"/>
      <c r="JJR119" s="626"/>
      <c r="JJS119" s="625"/>
      <c r="JJT119" s="625"/>
      <c r="JJU119" s="625"/>
      <c r="JJV119" s="625"/>
      <c r="JJW119" s="625"/>
      <c r="JJX119" s="625"/>
      <c r="JJY119" s="625"/>
      <c r="JJZ119" s="626"/>
      <c r="JKA119" s="625"/>
      <c r="JKB119" s="625"/>
      <c r="JKC119" s="625"/>
      <c r="JKD119" s="625"/>
      <c r="JKE119" s="625"/>
      <c r="JKF119" s="625"/>
      <c r="JKG119" s="625"/>
      <c r="JKH119" s="626"/>
      <c r="JKI119" s="625"/>
      <c r="JKJ119" s="625"/>
      <c r="JKK119" s="625"/>
      <c r="JKL119" s="625"/>
      <c r="JKM119" s="625"/>
      <c r="JKN119" s="625"/>
      <c r="JKO119" s="625"/>
      <c r="JKP119" s="626"/>
      <c r="JKQ119" s="625"/>
      <c r="JKR119" s="625"/>
      <c r="JKS119" s="625"/>
      <c r="JKT119" s="625"/>
      <c r="JKU119" s="625"/>
      <c r="JKV119" s="625"/>
      <c r="JKW119" s="625"/>
      <c r="JKX119" s="626"/>
      <c r="JKY119" s="625"/>
      <c r="JKZ119" s="625"/>
      <c r="JLA119" s="625"/>
      <c r="JLB119" s="625"/>
      <c r="JLC119" s="625"/>
      <c r="JLD119" s="625"/>
      <c r="JLE119" s="625"/>
      <c r="JLF119" s="626"/>
      <c r="JLG119" s="625"/>
      <c r="JLH119" s="625"/>
      <c r="JLI119" s="625"/>
      <c r="JLJ119" s="625"/>
      <c r="JLK119" s="625"/>
      <c r="JLL119" s="625"/>
      <c r="JLM119" s="625"/>
      <c r="JLN119" s="626"/>
      <c r="JLO119" s="625"/>
      <c r="JLP119" s="625"/>
      <c r="JLQ119" s="625"/>
      <c r="JLR119" s="625"/>
      <c r="JLS119" s="625"/>
      <c r="JLT119" s="625"/>
      <c r="JLU119" s="625"/>
      <c r="JLV119" s="626"/>
      <c r="JLW119" s="625"/>
      <c r="JLX119" s="625"/>
      <c r="JLY119" s="625"/>
      <c r="JLZ119" s="625"/>
      <c r="JMA119" s="625"/>
      <c r="JMB119" s="625"/>
      <c r="JMC119" s="625"/>
      <c r="JMD119" s="626"/>
      <c r="JME119" s="625"/>
      <c r="JMF119" s="625"/>
      <c r="JMG119" s="625"/>
      <c r="JMH119" s="625"/>
      <c r="JMI119" s="625"/>
      <c r="JMJ119" s="625"/>
      <c r="JMK119" s="625"/>
      <c r="JML119" s="626"/>
      <c r="JMM119" s="625"/>
      <c r="JMN119" s="625"/>
      <c r="JMO119" s="625"/>
      <c r="JMP119" s="625"/>
      <c r="JMQ119" s="625"/>
      <c r="JMR119" s="625"/>
      <c r="JMS119" s="625"/>
      <c r="JMT119" s="626"/>
      <c r="JMU119" s="625"/>
      <c r="JMV119" s="625"/>
      <c r="JMW119" s="625"/>
      <c r="JMX119" s="625"/>
      <c r="JMY119" s="625"/>
      <c r="JMZ119" s="625"/>
      <c r="JNA119" s="625"/>
      <c r="JNB119" s="626"/>
      <c r="JNC119" s="625"/>
      <c r="JND119" s="625"/>
      <c r="JNE119" s="625"/>
      <c r="JNF119" s="625"/>
      <c r="JNG119" s="625"/>
      <c r="JNH119" s="625"/>
      <c r="JNI119" s="625"/>
      <c r="JNJ119" s="626"/>
      <c r="JNK119" s="625"/>
      <c r="JNL119" s="625"/>
      <c r="JNM119" s="625"/>
      <c r="JNN119" s="625"/>
      <c r="JNO119" s="625"/>
      <c r="JNP119" s="625"/>
      <c r="JNQ119" s="625"/>
      <c r="JNR119" s="626"/>
      <c r="JNS119" s="625"/>
      <c r="JNT119" s="625"/>
      <c r="JNU119" s="625"/>
      <c r="JNV119" s="625"/>
      <c r="JNW119" s="625"/>
      <c r="JNX119" s="625"/>
      <c r="JNY119" s="625"/>
      <c r="JNZ119" s="626"/>
      <c r="JOA119" s="625"/>
      <c r="JOB119" s="625"/>
      <c r="JOC119" s="625"/>
      <c r="JOD119" s="625"/>
      <c r="JOE119" s="625"/>
      <c r="JOF119" s="625"/>
      <c r="JOG119" s="625"/>
      <c r="JOH119" s="626"/>
      <c r="JOI119" s="625"/>
      <c r="JOJ119" s="625"/>
      <c r="JOK119" s="625"/>
      <c r="JOL119" s="625"/>
      <c r="JOM119" s="625"/>
      <c r="JON119" s="625"/>
      <c r="JOO119" s="625"/>
      <c r="JOP119" s="626"/>
      <c r="JOQ119" s="625"/>
      <c r="JOR119" s="625"/>
      <c r="JOS119" s="625"/>
      <c r="JOT119" s="625"/>
      <c r="JOU119" s="625"/>
      <c r="JOV119" s="625"/>
      <c r="JOW119" s="625"/>
      <c r="JOX119" s="626"/>
      <c r="JOY119" s="625"/>
      <c r="JOZ119" s="625"/>
      <c r="JPA119" s="625"/>
      <c r="JPB119" s="625"/>
      <c r="JPC119" s="625"/>
      <c r="JPD119" s="625"/>
      <c r="JPE119" s="625"/>
      <c r="JPF119" s="626"/>
      <c r="JPG119" s="625"/>
      <c r="JPH119" s="625"/>
      <c r="JPI119" s="625"/>
      <c r="JPJ119" s="625"/>
      <c r="JPK119" s="625"/>
      <c r="JPL119" s="625"/>
      <c r="JPM119" s="625"/>
      <c r="JPN119" s="626"/>
      <c r="JPO119" s="625"/>
      <c r="JPP119" s="625"/>
      <c r="JPQ119" s="625"/>
      <c r="JPR119" s="625"/>
      <c r="JPS119" s="625"/>
      <c r="JPT119" s="625"/>
      <c r="JPU119" s="625"/>
      <c r="JPV119" s="626"/>
      <c r="JPW119" s="625"/>
      <c r="JPX119" s="625"/>
      <c r="JPY119" s="625"/>
      <c r="JPZ119" s="625"/>
      <c r="JQA119" s="625"/>
      <c r="JQB119" s="625"/>
      <c r="JQC119" s="625"/>
      <c r="JQD119" s="626"/>
      <c r="JQE119" s="625"/>
      <c r="JQF119" s="625"/>
      <c r="JQG119" s="625"/>
      <c r="JQH119" s="625"/>
      <c r="JQI119" s="625"/>
      <c r="JQJ119" s="625"/>
      <c r="JQK119" s="625"/>
      <c r="JQL119" s="626"/>
      <c r="JQM119" s="625"/>
      <c r="JQN119" s="625"/>
      <c r="JQO119" s="625"/>
      <c r="JQP119" s="625"/>
      <c r="JQQ119" s="625"/>
      <c r="JQR119" s="625"/>
      <c r="JQS119" s="625"/>
      <c r="JQT119" s="626"/>
      <c r="JQU119" s="625"/>
      <c r="JQV119" s="625"/>
      <c r="JQW119" s="625"/>
      <c r="JQX119" s="625"/>
      <c r="JQY119" s="625"/>
      <c r="JQZ119" s="625"/>
      <c r="JRA119" s="625"/>
      <c r="JRB119" s="626"/>
      <c r="JRC119" s="625"/>
      <c r="JRD119" s="625"/>
      <c r="JRE119" s="625"/>
      <c r="JRF119" s="625"/>
      <c r="JRG119" s="625"/>
      <c r="JRH119" s="625"/>
      <c r="JRI119" s="625"/>
      <c r="JRJ119" s="626"/>
      <c r="JRK119" s="625"/>
      <c r="JRL119" s="625"/>
      <c r="JRM119" s="625"/>
      <c r="JRN119" s="625"/>
      <c r="JRO119" s="625"/>
      <c r="JRP119" s="625"/>
      <c r="JRQ119" s="625"/>
      <c r="JRR119" s="626"/>
      <c r="JRS119" s="625"/>
      <c r="JRT119" s="625"/>
      <c r="JRU119" s="625"/>
      <c r="JRV119" s="625"/>
      <c r="JRW119" s="625"/>
      <c r="JRX119" s="625"/>
      <c r="JRY119" s="625"/>
      <c r="JRZ119" s="626"/>
      <c r="JSA119" s="625"/>
      <c r="JSB119" s="625"/>
      <c r="JSC119" s="625"/>
      <c r="JSD119" s="625"/>
      <c r="JSE119" s="625"/>
      <c r="JSF119" s="625"/>
      <c r="JSG119" s="625"/>
      <c r="JSH119" s="626"/>
      <c r="JSI119" s="625"/>
      <c r="JSJ119" s="625"/>
      <c r="JSK119" s="625"/>
      <c r="JSL119" s="625"/>
      <c r="JSM119" s="625"/>
      <c r="JSN119" s="625"/>
      <c r="JSO119" s="625"/>
      <c r="JSP119" s="626"/>
      <c r="JSQ119" s="625"/>
      <c r="JSR119" s="625"/>
      <c r="JSS119" s="625"/>
      <c r="JST119" s="625"/>
      <c r="JSU119" s="625"/>
      <c r="JSV119" s="625"/>
      <c r="JSW119" s="625"/>
      <c r="JSX119" s="626"/>
      <c r="JSY119" s="625"/>
      <c r="JSZ119" s="625"/>
      <c r="JTA119" s="625"/>
      <c r="JTB119" s="625"/>
      <c r="JTC119" s="625"/>
      <c r="JTD119" s="625"/>
      <c r="JTE119" s="625"/>
      <c r="JTF119" s="626"/>
      <c r="JTG119" s="625"/>
      <c r="JTH119" s="625"/>
      <c r="JTI119" s="625"/>
      <c r="JTJ119" s="625"/>
      <c r="JTK119" s="625"/>
      <c r="JTL119" s="625"/>
      <c r="JTM119" s="625"/>
      <c r="JTN119" s="626"/>
      <c r="JTO119" s="625"/>
      <c r="JTP119" s="625"/>
      <c r="JTQ119" s="625"/>
      <c r="JTR119" s="625"/>
      <c r="JTS119" s="625"/>
      <c r="JTT119" s="625"/>
      <c r="JTU119" s="625"/>
      <c r="JTV119" s="626"/>
      <c r="JTW119" s="625"/>
      <c r="JTX119" s="625"/>
      <c r="JTY119" s="625"/>
      <c r="JTZ119" s="625"/>
      <c r="JUA119" s="625"/>
      <c r="JUB119" s="625"/>
      <c r="JUC119" s="625"/>
      <c r="JUD119" s="626"/>
      <c r="JUE119" s="625"/>
      <c r="JUF119" s="625"/>
      <c r="JUG119" s="625"/>
      <c r="JUH119" s="625"/>
      <c r="JUI119" s="625"/>
      <c r="JUJ119" s="625"/>
      <c r="JUK119" s="625"/>
      <c r="JUL119" s="626"/>
      <c r="JUM119" s="625"/>
      <c r="JUN119" s="625"/>
      <c r="JUO119" s="625"/>
      <c r="JUP119" s="625"/>
      <c r="JUQ119" s="625"/>
      <c r="JUR119" s="625"/>
      <c r="JUS119" s="625"/>
      <c r="JUT119" s="626"/>
      <c r="JUU119" s="625"/>
      <c r="JUV119" s="625"/>
      <c r="JUW119" s="625"/>
      <c r="JUX119" s="625"/>
      <c r="JUY119" s="625"/>
      <c r="JUZ119" s="625"/>
      <c r="JVA119" s="625"/>
      <c r="JVB119" s="626"/>
      <c r="JVC119" s="625"/>
      <c r="JVD119" s="625"/>
      <c r="JVE119" s="625"/>
      <c r="JVF119" s="625"/>
      <c r="JVG119" s="625"/>
      <c r="JVH119" s="625"/>
      <c r="JVI119" s="625"/>
      <c r="JVJ119" s="626"/>
      <c r="JVK119" s="625"/>
      <c r="JVL119" s="625"/>
      <c r="JVM119" s="625"/>
      <c r="JVN119" s="625"/>
      <c r="JVO119" s="625"/>
      <c r="JVP119" s="625"/>
      <c r="JVQ119" s="625"/>
      <c r="JVR119" s="626"/>
      <c r="JVS119" s="625"/>
      <c r="JVT119" s="625"/>
      <c r="JVU119" s="625"/>
      <c r="JVV119" s="625"/>
      <c r="JVW119" s="625"/>
      <c r="JVX119" s="625"/>
      <c r="JVY119" s="625"/>
      <c r="JVZ119" s="626"/>
      <c r="JWA119" s="625"/>
      <c r="JWB119" s="625"/>
      <c r="JWC119" s="625"/>
      <c r="JWD119" s="625"/>
      <c r="JWE119" s="625"/>
      <c r="JWF119" s="625"/>
      <c r="JWG119" s="625"/>
      <c r="JWH119" s="626"/>
      <c r="JWI119" s="625"/>
      <c r="JWJ119" s="625"/>
      <c r="JWK119" s="625"/>
      <c r="JWL119" s="625"/>
      <c r="JWM119" s="625"/>
      <c r="JWN119" s="625"/>
      <c r="JWO119" s="625"/>
      <c r="JWP119" s="626"/>
      <c r="JWQ119" s="625"/>
      <c r="JWR119" s="625"/>
      <c r="JWS119" s="625"/>
      <c r="JWT119" s="625"/>
      <c r="JWU119" s="625"/>
      <c r="JWV119" s="625"/>
      <c r="JWW119" s="625"/>
      <c r="JWX119" s="626"/>
      <c r="JWY119" s="625"/>
      <c r="JWZ119" s="625"/>
      <c r="JXA119" s="625"/>
      <c r="JXB119" s="625"/>
      <c r="JXC119" s="625"/>
      <c r="JXD119" s="625"/>
      <c r="JXE119" s="625"/>
      <c r="JXF119" s="626"/>
      <c r="JXG119" s="625"/>
      <c r="JXH119" s="625"/>
      <c r="JXI119" s="625"/>
      <c r="JXJ119" s="625"/>
      <c r="JXK119" s="625"/>
      <c r="JXL119" s="625"/>
      <c r="JXM119" s="625"/>
      <c r="JXN119" s="626"/>
      <c r="JXO119" s="625"/>
      <c r="JXP119" s="625"/>
      <c r="JXQ119" s="625"/>
      <c r="JXR119" s="625"/>
      <c r="JXS119" s="625"/>
      <c r="JXT119" s="625"/>
      <c r="JXU119" s="625"/>
      <c r="JXV119" s="626"/>
      <c r="JXW119" s="625"/>
      <c r="JXX119" s="625"/>
      <c r="JXY119" s="625"/>
      <c r="JXZ119" s="625"/>
      <c r="JYA119" s="625"/>
      <c r="JYB119" s="625"/>
      <c r="JYC119" s="625"/>
      <c r="JYD119" s="626"/>
      <c r="JYE119" s="625"/>
      <c r="JYF119" s="625"/>
      <c r="JYG119" s="625"/>
      <c r="JYH119" s="625"/>
      <c r="JYI119" s="625"/>
      <c r="JYJ119" s="625"/>
      <c r="JYK119" s="625"/>
      <c r="JYL119" s="626"/>
      <c r="JYM119" s="625"/>
      <c r="JYN119" s="625"/>
      <c r="JYO119" s="625"/>
      <c r="JYP119" s="625"/>
      <c r="JYQ119" s="625"/>
      <c r="JYR119" s="625"/>
      <c r="JYS119" s="625"/>
      <c r="JYT119" s="626"/>
      <c r="JYU119" s="625"/>
      <c r="JYV119" s="625"/>
      <c r="JYW119" s="625"/>
      <c r="JYX119" s="625"/>
      <c r="JYY119" s="625"/>
      <c r="JYZ119" s="625"/>
      <c r="JZA119" s="625"/>
      <c r="JZB119" s="626"/>
      <c r="JZC119" s="625"/>
      <c r="JZD119" s="625"/>
      <c r="JZE119" s="625"/>
      <c r="JZF119" s="625"/>
      <c r="JZG119" s="625"/>
      <c r="JZH119" s="625"/>
      <c r="JZI119" s="625"/>
      <c r="JZJ119" s="626"/>
      <c r="JZK119" s="625"/>
      <c r="JZL119" s="625"/>
      <c r="JZM119" s="625"/>
      <c r="JZN119" s="625"/>
      <c r="JZO119" s="625"/>
      <c r="JZP119" s="625"/>
      <c r="JZQ119" s="625"/>
      <c r="JZR119" s="626"/>
      <c r="JZS119" s="625"/>
      <c r="JZT119" s="625"/>
      <c r="JZU119" s="625"/>
      <c r="JZV119" s="625"/>
      <c r="JZW119" s="625"/>
      <c r="JZX119" s="625"/>
      <c r="JZY119" s="625"/>
      <c r="JZZ119" s="626"/>
      <c r="KAA119" s="625"/>
      <c r="KAB119" s="625"/>
      <c r="KAC119" s="625"/>
      <c r="KAD119" s="625"/>
      <c r="KAE119" s="625"/>
      <c r="KAF119" s="625"/>
      <c r="KAG119" s="625"/>
      <c r="KAH119" s="626"/>
      <c r="KAI119" s="625"/>
      <c r="KAJ119" s="625"/>
      <c r="KAK119" s="625"/>
      <c r="KAL119" s="625"/>
      <c r="KAM119" s="625"/>
      <c r="KAN119" s="625"/>
      <c r="KAO119" s="625"/>
      <c r="KAP119" s="626"/>
      <c r="KAQ119" s="625"/>
      <c r="KAR119" s="625"/>
      <c r="KAS119" s="625"/>
      <c r="KAT119" s="625"/>
      <c r="KAU119" s="625"/>
      <c r="KAV119" s="625"/>
      <c r="KAW119" s="625"/>
      <c r="KAX119" s="626"/>
      <c r="KAY119" s="625"/>
      <c r="KAZ119" s="625"/>
      <c r="KBA119" s="625"/>
      <c r="KBB119" s="625"/>
      <c r="KBC119" s="625"/>
      <c r="KBD119" s="625"/>
      <c r="KBE119" s="625"/>
      <c r="KBF119" s="626"/>
      <c r="KBG119" s="625"/>
      <c r="KBH119" s="625"/>
      <c r="KBI119" s="625"/>
      <c r="KBJ119" s="625"/>
      <c r="KBK119" s="625"/>
      <c r="KBL119" s="625"/>
      <c r="KBM119" s="625"/>
      <c r="KBN119" s="626"/>
      <c r="KBO119" s="625"/>
      <c r="KBP119" s="625"/>
      <c r="KBQ119" s="625"/>
      <c r="KBR119" s="625"/>
      <c r="KBS119" s="625"/>
      <c r="KBT119" s="625"/>
      <c r="KBU119" s="625"/>
      <c r="KBV119" s="626"/>
      <c r="KBW119" s="625"/>
      <c r="KBX119" s="625"/>
      <c r="KBY119" s="625"/>
      <c r="KBZ119" s="625"/>
      <c r="KCA119" s="625"/>
      <c r="KCB119" s="625"/>
      <c r="KCC119" s="625"/>
      <c r="KCD119" s="626"/>
      <c r="KCE119" s="625"/>
      <c r="KCF119" s="625"/>
      <c r="KCG119" s="625"/>
      <c r="KCH119" s="625"/>
      <c r="KCI119" s="625"/>
      <c r="KCJ119" s="625"/>
      <c r="KCK119" s="625"/>
      <c r="KCL119" s="626"/>
      <c r="KCM119" s="625"/>
      <c r="KCN119" s="625"/>
      <c r="KCO119" s="625"/>
      <c r="KCP119" s="625"/>
      <c r="KCQ119" s="625"/>
      <c r="KCR119" s="625"/>
      <c r="KCS119" s="625"/>
      <c r="KCT119" s="626"/>
      <c r="KCU119" s="625"/>
      <c r="KCV119" s="625"/>
      <c r="KCW119" s="625"/>
      <c r="KCX119" s="625"/>
      <c r="KCY119" s="625"/>
      <c r="KCZ119" s="625"/>
      <c r="KDA119" s="625"/>
      <c r="KDB119" s="626"/>
      <c r="KDC119" s="625"/>
      <c r="KDD119" s="625"/>
      <c r="KDE119" s="625"/>
      <c r="KDF119" s="625"/>
      <c r="KDG119" s="625"/>
      <c r="KDH119" s="625"/>
      <c r="KDI119" s="625"/>
      <c r="KDJ119" s="626"/>
      <c r="KDK119" s="625"/>
      <c r="KDL119" s="625"/>
      <c r="KDM119" s="625"/>
      <c r="KDN119" s="625"/>
      <c r="KDO119" s="625"/>
      <c r="KDP119" s="625"/>
      <c r="KDQ119" s="625"/>
      <c r="KDR119" s="626"/>
      <c r="KDS119" s="625"/>
      <c r="KDT119" s="625"/>
      <c r="KDU119" s="625"/>
      <c r="KDV119" s="625"/>
      <c r="KDW119" s="625"/>
      <c r="KDX119" s="625"/>
      <c r="KDY119" s="625"/>
      <c r="KDZ119" s="626"/>
      <c r="KEA119" s="625"/>
      <c r="KEB119" s="625"/>
      <c r="KEC119" s="625"/>
      <c r="KED119" s="625"/>
      <c r="KEE119" s="625"/>
      <c r="KEF119" s="625"/>
      <c r="KEG119" s="625"/>
      <c r="KEH119" s="626"/>
      <c r="KEI119" s="625"/>
      <c r="KEJ119" s="625"/>
      <c r="KEK119" s="625"/>
      <c r="KEL119" s="625"/>
      <c r="KEM119" s="625"/>
      <c r="KEN119" s="625"/>
      <c r="KEO119" s="625"/>
      <c r="KEP119" s="626"/>
      <c r="KEQ119" s="625"/>
      <c r="KER119" s="625"/>
      <c r="KES119" s="625"/>
      <c r="KET119" s="625"/>
      <c r="KEU119" s="625"/>
      <c r="KEV119" s="625"/>
      <c r="KEW119" s="625"/>
      <c r="KEX119" s="626"/>
      <c r="KEY119" s="625"/>
      <c r="KEZ119" s="625"/>
      <c r="KFA119" s="625"/>
      <c r="KFB119" s="625"/>
      <c r="KFC119" s="625"/>
      <c r="KFD119" s="625"/>
      <c r="KFE119" s="625"/>
      <c r="KFF119" s="626"/>
      <c r="KFG119" s="625"/>
      <c r="KFH119" s="625"/>
      <c r="KFI119" s="625"/>
      <c r="KFJ119" s="625"/>
      <c r="KFK119" s="625"/>
      <c r="KFL119" s="625"/>
      <c r="KFM119" s="625"/>
      <c r="KFN119" s="626"/>
      <c r="KFO119" s="625"/>
      <c r="KFP119" s="625"/>
      <c r="KFQ119" s="625"/>
      <c r="KFR119" s="625"/>
      <c r="KFS119" s="625"/>
      <c r="KFT119" s="625"/>
      <c r="KFU119" s="625"/>
      <c r="KFV119" s="626"/>
      <c r="KFW119" s="625"/>
      <c r="KFX119" s="625"/>
      <c r="KFY119" s="625"/>
      <c r="KFZ119" s="625"/>
      <c r="KGA119" s="625"/>
      <c r="KGB119" s="625"/>
      <c r="KGC119" s="625"/>
      <c r="KGD119" s="626"/>
      <c r="KGE119" s="625"/>
      <c r="KGF119" s="625"/>
      <c r="KGG119" s="625"/>
      <c r="KGH119" s="625"/>
      <c r="KGI119" s="625"/>
      <c r="KGJ119" s="625"/>
      <c r="KGK119" s="625"/>
      <c r="KGL119" s="626"/>
      <c r="KGM119" s="625"/>
      <c r="KGN119" s="625"/>
      <c r="KGO119" s="625"/>
      <c r="KGP119" s="625"/>
      <c r="KGQ119" s="625"/>
      <c r="KGR119" s="625"/>
      <c r="KGS119" s="625"/>
      <c r="KGT119" s="626"/>
      <c r="KGU119" s="625"/>
      <c r="KGV119" s="625"/>
      <c r="KGW119" s="625"/>
      <c r="KGX119" s="625"/>
      <c r="KGY119" s="625"/>
      <c r="KGZ119" s="625"/>
      <c r="KHA119" s="625"/>
      <c r="KHB119" s="626"/>
      <c r="KHC119" s="625"/>
      <c r="KHD119" s="625"/>
      <c r="KHE119" s="625"/>
      <c r="KHF119" s="625"/>
      <c r="KHG119" s="625"/>
      <c r="KHH119" s="625"/>
      <c r="KHI119" s="625"/>
      <c r="KHJ119" s="626"/>
      <c r="KHK119" s="625"/>
      <c r="KHL119" s="625"/>
      <c r="KHM119" s="625"/>
      <c r="KHN119" s="625"/>
      <c r="KHO119" s="625"/>
      <c r="KHP119" s="625"/>
      <c r="KHQ119" s="625"/>
      <c r="KHR119" s="626"/>
      <c r="KHS119" s="625"/>
      <c r="KHT119" s="625"/>
      <c r="KHU119" s="625"/>
      <c r="KHV119" s="625"/>
      <c r="KHW119" s="625"/>
      <c r="KHX119" s="625"/>
      <c r="KHY119" s="625"/>
      <c r="KHZ119" s="626"/>
      <c r="KIA119" s="625"/>
      <c r="KIB119" s="625"/>
      <c r="KIC119" s="625"/>
      <c r="KID119" s="625"/>
      <c r="KIE119" s="625"/>
      <c r="KIF119" s="625"/>
      <c r="KIG119" s="625"/>
      <c r="KIH119" s="626"/>
      <c r="KII119" s="625"/>
      <c r="KIJ119" s="625"/>
      <c r="KIK119" s="625"/>
      <c r="KIL119" s="625"/>
      <c r="KIM119" s="625"/>
      <c r="KIN119" s="625"/>
      <c r="KIO119" s="625"/>
      <c r="KIP119" s="626"/>
      <c r="KIQ119" s="625"/>
      <c r="KIR119" s="625"/>
      <c r="KIS119" s="625"/>
      <c r="KIT119" s="625"/>
      <c r="KIU119" s="625"/>
      <c r="KIV119" s="625"/>
      <c r="KIW119" s="625"/>
      <c r="KIX119" s="626"/>
      <c r="KIY119" s="625"/>
      <c r="KIZ119" s="625"/>
      <c r="KJA119" s="625"/>
      <c r="KJB119" s="625"/>
      <c r="KJC119" s="625"/>
      <c r="KJD119" s="625"/>
      <c r="KJE119" s="625"/>
      <c r="KJF119" s="626"/>
      <c r="KJG119" s="625"/>
      <c r="KJH119" s="625"/>
      <c r="KJI119" s="625"/>
      <c r="KJJ119" s="625"/>
      <c r="KJK119" s="625"/>
      <c r="KJL119" s="625"/>
      <c r="KJM119" s="625"/>
      <c r="KJN119" s="626"/>
      <c r="KJO119" s="625"/>
      <c r="KJP119" s="625"/>
      <c r="KJQ119" s="625"/>
      <c r="KJR119" s="625"/>
      <c r="KJS119" s="625"/>
      <c r="KJT119" s="625"/>
      <c r="KJU119" s="625"/>
      <c r="KJV119" s="626"/>
      <c r="KJW119" s="625"/>
      <c r="KJX119" s="625"/>
      <c r="KJY119" s="625"/>
      <c r="KJZ119" s="625"/>
      <c r="KKA119" s="625"/>
      <c r="KKB119" s="625"/>
      <c r="KKC119" s="625"/>
      <c r="KKD119" s="626"/>
      <c r="KKE119" s="625"/>
      <c r="KKF119" s="625"/>
      <c r="KKG119" s="625"/>
      <c r="KKH119" s="625"/>
      <c r="KKI119" s="625"/>
      <c r="KKJ119" s="625"/>
      <c r="KKK119" s="625"/>
      <c r="KKL119" s="626"/>
      <c r="KKM119" s="625"/>
      <c r="KKN119" s="625"/>
      <c r="KKO119" s="625"/>
      <c r="KKP119" s="625"/>
      <c r="KKQ119" s="625"/>
      <c r="KKR119" s="625"/>
      <c r="KKS119" s="625"/>
      <c r="KKT119" s="626"/>
      <c r="KKU119" s="625"/>
      <c r="KKV119" s="625"/>
      <c r="KKW119" s="625"/>
      <c r="KKX119" s="625"/>
      <c r="KKY119" s="625"/>
      <c r="KKZ119" s="625"/>
      <c r="KLA119" s="625"/>
      <c r="KLB119" s="626"/>
      <c r="KLC119" s="625"/>
      <c r="KLD119" s="625"/>
      <c r="KLE119" s="625"/>
      <c r="KLF119" s="625"/>
      <c r="KLG119" s="625"/>
      <c r="KLH119" s="625"/>
      <c r="KLI119" s="625"/>
      <c r="KLJ119" s="626"/>
      <c r="KLK119" s="625"/>
      <c r="KLL119" s="625"/>
      <c r="KLM119" s="625"/>
      <c r="KLN119" s="625"/>
      <c r="KLO119" s="625"/>
      <c r="KLP119" s="625"/>
      <c r="KLQ119" s="625"/>
      <c r="KLR119" s="626"/>
      <c r="KLS119" s="625"/>
      <c r="KLT119" s="625"/>
      <c r="KLU119" s="625"/>
      <c r="KLV119" s="625"/>
      <c r="KLW119" s="625"/>
      <c r="KLX119" s="625"/>
      <c r="KLY119" s="625"/>
      <c r="KLZ119" s="626"/>
      <c r="KMA119" s="625"/>
      <c r="KMB119" s="625"/>
      <c r="KMC119" s="625"/>
      <c r="KMD119" s="625"/>
      <c r="KME119" s="625"/>
      <c r="KMF119" s="625"/>
      <c r="KMG119" s="625"/>
      <c r="KMH119" s="626"/>
      <c r="KMI119" s="625"/>
      <c r="KMJ119" s="625"/>
      <c r="KMK119" s="625"/>
      <c r="KML119" s="625"/>
      <c r="KMM119" s="625"/>
      <c r="KMN119" s="625"/>
      <c r="KMO119" s="625"/>
      <c r="KMP119" s="626"/>
      <c r="KMQ119" s="625"/>
      <c r="KMR119" s="625"/>
      <c r="KMS119" s="625"/>
      <c r="KMT119" s="625"/>
      <c r="KMU119" s="625"/>
      <c r="KMV119" s="625"/>
      <c r="KMW119" s="625"/>
      <c r="KMX119" s="626"/>
      <c r="KMY119" s="625"/>
      <c r="KMZ119" s="625"/>
      <c r="KNA119" s="625"/>
      <c r="KNB119" s="625"/>
      <c r="KNC119" s="625"/>
      <c r="KND119" s="625"/>
      <c r="KNE119" s="625"/>
      <c r="KNF119" s="626"/>
      <c r="KNG119" s="625"/>
      <c r="KNH119" s="625"/>
      <c r="KNI119" s="625"/>
      <c r="KNJ119" s="625"/>
      <c r="KNK119" s="625"/>
      <c r="KNL119" s="625"/>
      <c r="KNM119" s="625"/>
      <c r="KNN119" s="626"/>
      <c r="KNO119" s="625"/>
      <c r="KNP119" s="625"/>
      <c r="KNQ119" s="625"/>
      <c r="KNR119" s="625"/>
      <c r="KNS119" s="625"/>
      <c r="KNT119" s="625"/>
      <c r="KNU119" s="625"/>
      <c r="KNV119" s="626"/>
      <c r="KNW119" s="625"/>
      <c r="KNX119" s="625"/>
      <c r="KNY119" s="625"/>
      <c r="KNZ119" s="625"/>
      <c r="KOA119" s="625"/>
      <c r="KOB119" s="625"/>
      <c r="KOC119" s="625"/>
      <c r="KOD119" s="626"/>
      <c r="KOE119" s="625"/>
      <c r="KOF119" s="625"/>
      <c r="KOG119" s="625"/>
      <c r="KOH119" s="625"/>
      <c r="KOI119" s="625"/>
      <c r="KOJ119" s="625"/>
      <c r="KOK119" s="625"/>
      <c r="KOL119" s="626"/>
      <c r="KOM119" s="625"/>
      <c r="KON119" s="625"/>
      <c r="KOO119" s="625"/>
      <c r="KOP119" s="625"/>
      <c r="KOQ119" s="625"/>
      <c r="KOR119" s="625"/>
      <c r="KOS119" s="625"/>
      <c r="KOT119" s="626"/>
      <c r="KOU119" s="625"/>
      <c r="KOV119" s="625"/>
      <c r="KOW119" s="625"/>
      <c r="KOX119" s="625"/>
      <c r="KOY119" s="625"/>
      <c r="KOZ119" s="625"/>
      <c r="KPA119" s="625"/>
      <c r="KPB119" s="626"/>
      <c r="KPC119" s="625"/>
      <c r="KPD119" s="625"/>
      <c r="KPE119" s="625"/>
      <c r="KPF119" s="625"/>
      <c r="KPG119" s="625"/>
      <c r="KPH119" s="625"/>
      <c r="KPI119" s="625"/>
      <c r="KPJ119" s="626"/>
      <c r="KPK119" s="625"/>
      <c r="KPL119" s="625"/>
      <c r="KPM119" s="625"/>
      <c r="KPN119" s="625"/>
      <c r="KPO119" s="625"/>
      <c r="KPP119" s="625"/>
      <c r="KPQ119" s="625"/>
      <c r="KPR119" s="626"/>
      <c r="KPS119" s="625"/>
      <c r="KPT119" s="625"/>
      <c r="KPU119" s="625"/>
      <c r="KPV119" s="625"/>
      <c r="KPW119" s="625"/>
      <c r="KPX119" s="625"/>
      <c r="KPY119" s="625"/>
      <c r="KPZ119" s="626"/>
      <c r="KQA119" s="625"/>
      <c r="KQB119" s="625"/>
      <c r="KQC119" s="625"/>
      <c r="KQD119" s="625"/>
      <c r="KQE119" s="625"/>
      <c r="KQF119" s="625"/>
      <c r="KQG119" s="625"/>
      <c r="KQH119" s="626"/>
      <c r="KQI119" s="625"/>
      <c r="KQJ119" s="625"/>
      <c r="KQK119" s="625"/>
      <c r="KQL119" s="625"/>
      <c r="KQM119" s="625"/>
      <c r="KQN119" s="625"/>
      <c r="KQO119" s="625"/>
      <c r="KQP119" s="626"/>
      <c r="KQQ119" s="625"/>
      <c r="KQR119" s="625"/>
      <c r="KQS119" s="625"/>
      <c r="KQT119" s="625"/>
      <c r="KQU119" s="625"/>
      <c r="KQV119" s="625"/>
      <c r="KQW119" s="625"/>
      <c r="KQX119" s="626"/>
      <c r="KQY119" s="625"/>
      <c r="KQZ119" s="625"/>
      <c r="KRA119" s="625"/>
      <c r="KRB119" s="625"/>
      <c r="KRC119" s="625"/>
      <c r="KRD119" s="625"/>
      <c r="KRE119" s="625"/>
      <c r="KRF119" s="626"/>
      <c r="KRG119" s="625"/>
      <c r="KRH119" s="625"/>
      <c r="KRI119" s="625"/>
      <c r="KRJ119" s="625"/>
      <c r="KRK119" s="625"/>
      <c r="KRL119" s="625"/>
      <c r="KRM119" s="625"/>
      <c r="KRN119" s="626"/>
      <c r="KRO119" s="625"/>
      <c r="KRP119" s="625"/>
      <c r="KRQ119" s="625"/>
      <c r="KRR119" s="625"/>
      <c r="KRS119" s="625"/>
      <c r="KRT119" s="625"/>
      <c r="KRU119" s="625"/>
      <c r="KRV119" s="626"/>
      <c r="KRW119" s="625"/>
      <c r="KRX119" s="625"/>
      <c r="KRY119" s="625"/>
      <c r="KRZ119" s="625"/>
      <c r="KSA119" s="625"/>
      <c r="KSB119" s="625"/>
      <c r="KSC119" s="625"/>
      <c r="KSD119" s="626"/>
      <c r="KSE119" s="625"/>
      <c r="KSF119" s="625"/>
      <c r="KSG119" s="625"/>
      <c r="KSH119" s="625"/>
      <c r="KSI119" s="625"/>
      <c r="KSJ119" s="625"/>
      <c r="KSK119" s="625"/>
      <c r="KSL119" s="626"/>
      <c r="KSM119" s="625"/>
      <c r="KSN119" s="625"/>
      <c r="KSO119" s="625"/>
      <c r="KSP119" s="625"/>
      <c r="KSQ119" s="625"/>
      <c r="KSR119" s="625"/>
      <c r="KSS119" s="625"/>
      <c r="KST119" s="626"/>
      <c r="KSU119" s="625"/>
      <c r="KSV119" s="625"/>
      <c r="KSW119" s="625"/>
      <c r="KSX119" s="625"/>
      <c r="KSY119" s="625"/>
      <c r="KSZ119" s="625"/>
      <c r="KTA119" s="625"/>
      <c r="KTB119" s="626"/>
      <c r="KTC119" s="625"/>
      <c r="KTD119" s="625"/>
      <c r="KTE119" s="625"/>
      <c r="KTF119" s="625"/>
      <c r="KTG119" s="625"/>
      <c r="KTH119" s="625"/>
      <c r="KTI119" s="625"/>
      <c r="KTJ119" s="626"/>
      <c r="KTK119" s="625"/>
      <c r="KTL119" s="625"/>
      <c r="KTM119" s="625"/>
      <c r="KTN119" s="625"/>
      <c r="KTO119" s="625"/>
      <c r="KTP119" s="625"/>
      <c r="KTQ119" s="625"/>
      <c r="KTR119" s="626"/>
      <c r="KTS119" s="625"/>
      <c r="KTT119" s="625"/>
      <c r="KTU119" s="625"/>
      <c r="KTV119" s="625"/>
      <c r="KTW119" s="625"/>
      <c r="KTX119" s="625"/>
      <c r="KTY119" s="625"/>
      <c r="KTZ119" s="626"/>
      <c r="KUA119" s="625"/>
      <c r="KUB119" s="625"/>
      <c r="KUC119" s="625"/>
      <c r="KUD119" s="625"/>
      <c r="KUE119" s="625"/>
      <c r="KUF119" s="625"/>
      <c r="KUG119" s="625"/>
      <c r="KUH119" s="626"/>
      <c r="KUI119" s="625"/>
      <c r="KUJ119" s="625"/>
      <c r="KUK119" s="625"/>
      <c r="KUL119" s="625"/>
      <c r="KUM119" s="625"/>
      <c r="KUN119" s="625"/>
      <c r="KUO119" s="625"/>
      <c r="KUP119" s="626"/>
      <c r="KUQ119" s="625"/>
      <c r="KUR119" s="625"/>
      <c r="KUS119" s="625"/>
      <c r="KUT119" s="625"/>
      <c r="KUU119" s="625"/>
      <c r="KUV119" s="625"/>
      <c r="KUW119" s="625"/>
      <c r="KUX119" s="626"/>
      <c r="KUY119" s="625"/>
      <c r="KUZ119" s="625"/>
      <c r="KVA119" s="625"/>
      <c r="KVB119" s="625"/>
      <c r="KVC119" s="625"/>
      <c r="KVD119" s="625"/>
      <c r="KVE119" s="625"/>
      <c r="KVF119" s="626"/>
      <c r="KVG119" s="625"/>
      <c r="KVH119" s="625"/>
      <c r="KVI119" s="625"/>
      <c r="KVJ119" s="625"/>
      <c r="KVK119" s="625"/>
      <c r="KVL119" s="625"/>
      <c r="KVM119" s="625"/>
      <c r="KVN119" s="626"/>
      <c r="KVO119" s="625"/>
      <c r="KVP119" s="625"/>
      <c r="KVQ119" s="625"/>
      <c r="KVR119" s="625"/>
      <c r="KVS119" s="625"/>
      <c r="KVT119" s="625"/>
      <c r="KVU119" s="625"/>
      <c r="KVV119" s="626"/>
      <c r="KVW119" s="625"/>
      <c r="KVX119" s="625"/>
      <c r="KVY119" s="625"/>
      <c r="KVZ119" s="625"/>
      <c r="KWA119" s="625"/>
      <c r="KWB119" s="625"/>
      <c r="KWC119" s="625"/>
      <c r="KWD119" s="626"/>
      <c r="KWE119" s="625"/>
      <c r="KWF119" s="625"/>
      <c r="KWG119" s="625"/>
      <c r="KWH119" s="625"/>
      <c r="KWI119" s="625"/>
      <c r="KWJ119" s="625"/>
      <c r="KWK119" s="625"/>
      <c r="KWL119" s="626"/>
      <c r="KWM119" s="625"/>
      <c r="KWN119" s="625"/>
      <c r="KWO119" s="625"/>
      <c r="KWP119" s="625"/>
      <c r="KWQ119" s="625"/>
      <c r="KWR119" s="625"/>
      <c r="KWS119" s="625"/>
      <c r="KWT119" s="626"/>
      <c r="KWU119" s="625"/>
      <c r="KWV119" s="625"/>
      <c r="KWW119" s="625"/>
      <c r="KWX119" s="625"/>
      <c r="KWY119" s="625"/>
      <c r="KWZ119" s="625"/>
      <c r="KXA119" s="625"/>
      <c r="KXB119" s="626"/>
      <c r="KXC119" s="625"/>
      <c r="KXD119" s="625"/>
      <c r="KXE119" s="625"/>
      <c r="KXF119" s="625"/>
      <c r="KXG119" s="625"/>
      <c r="KXH119" s="625"/>
      <c r="KXI119" s="625"/>
      <c r="KXJ119" s="626"/>
      <c r="KXK119" s="625"/>
      <c r="KXL119" s="625"/>
      <c r="KXM119" s="625"/>
      <c r="KXN119" s="625"/>
      <c r="KXO119" s="625"/>
      <c r="KXP119" s="625"/>
      <c r="KXQ119" s="625"/>
      <c r="KXR119" s="626"/>
      <c r="KXS119" s="625"/>
      <c r="KXT119" s="625"/>
      <c r="KXU119" s="625"/>
      <c r="KXV119" s="625"/>
      <c r="KXW119" s="625"/>
      <c r="KXX119" s="625"/>
      <c r="KXY119" s="625"/>
      <c r="KXZ119" s="626"/>
      <c r="KYA119" s="625"/>
      <c r="KYB119" s="625"/>
      <c r="KYC119" s="625"/>
      <c r="KYD119" s="625"/>
      <c r="KYE119" s="625"/>
      <c r="KYF119" s="625"/>
      <c r="KYG119" s="625"/>
      <c r="KYH119" s="626"/>
      <c r="KYI119" s="625"/>
      <c r="KYJ119" s="625"/>
      <c r="KYK119" s="625"/>
      <c r="KYL119" s="625"/>
      <c r="KYM119" s="625"/>
      <c r="KYN119" s="625"/>
      <c r="KYO119" s="625"/>
      <c r="KYP119" s="626"/>
      <c r="KYQ119" s="625"/>
      <c r="KYR119" s="625"/>
      <c r="KYS119" s="625"/>
      <c r="KYT119" s="625"/>
      <c r="KYU119" s="625"/>
      <c r="KYV119" s="625"/>
      <c r="KYW119" s="625"/>
      <c r="KYX119" s="626"/>
      <c r="KYY119" s="625"/>
      <c r="KYZ119" s="625"/>
      <c r="KZA119" s="625"/>
      <c r="KZB119" s="625"/>
      <c r="KZC119" s="625"/>
      <c r="KZD119" s="625"/>
      <c r="KZE119" s="625"/>
      <c r="KZF119" s="626"/>
      <c r="KZG119" s="625"/>
      <c r="KZH119" s="625"/>
      <c r="KZI119" s="625"/>
      <c r="KZJ119" s="625"/>
      <c r="KZK119" s="625"/>
      <c r="KZL119" s="625"/>
      <c r="KZM119" s="625"/>
      <c r="KZN119" s="626"/>
      <c r="KZO119" s="625"/>
      <c r="KZP119" s="625"/>
      <c r="KZQ119" s="625"/>
      <c r="KZR119" s="625"/>
      <c r="KZS119" s="625"/>
      <c r="KZT119" s="625"/>
      <c r="KZU119" s="625"/>
      <c r="KZV119" s="626"/>
      <c r="KZW119" s="625"/>
      <c r="KZX119" s="625"/>
      <c r="KZY119" s="625"/>
      <c r="KZZ119" s="625"/>
      <c r="LAA119" s="625"/>
      <c r="LAB119" s="625"/>
      <c r="LAC119" s="625"/>
      <c r="LAD119" s="626"/>
      <c r="LAE119" s="625"/>
      <c r="LAF119" s="625"/>
      <c r="LAG119" s="625"/>
      <c r="LAH119" s="625"/>
      <c r="LAI119" s="625"/>
      <c r="LAJ119" s="625"/>
      <c r="LAK119" s="625"/>
      <c r="LAL119" s="626"/>
      <c r="LAM119" s="625"/>
      <c r="LAN119" s="625"/>
      <c r="LAO119" s="625"/>
      <c r="LAP119" s="625"/>
      <c r="LAQ119" s="625"/>
      <c r="LAR119" s="625"/>
      <c r="LAS119" s="625"/>
      <c r="LAT119" s="626"/>
      <c r="LAU119" s="625"/>
      <c r="LAV119" s="625"/>
      <c r="LAW119" s="625"/>
      <c r="LAX119" s="625"/>
      <c r="LAY119" s="625"/>
      <c r="LAZ119" s="625"/>
      <c r="LBA119" s="625"/>
      <c r="LBB119" s="626"/>
      <c r="LBC119" s="625"/>
      <c r="LBD119" s="625"/>
      <c r="LBE119" s="625"/>
      <c r="LBF119" s="625"/>
      <c r="LBG119" s="625"/>
      <c r="LBH119" s="625"/>
      <c r="LBI119" s="625"/>
      <c r="LBJ119" s="626"/>
      <c r="LBK119" s="625"/>
      <c r="LBL119" s="625"/>
      <c r="LBM119" s="625"/>
      <c r="LBN119" s="625"/>
      <c r="LBO119" s="625"/>
      <c r="LBP119" s="625"/>
      <c r="LBQ119" s="625"/>
      <c r="LBR119" s="626"/>
      <c r="LBS119" s="625"/>
      <c r="LBT119" s="625"/>
      <c r="LBU119" s="625"/>
      <c r="LBV119" s="625"/>
      <c r="LBW119" s="625"/>
      <c r="LBX119" s="625"/>
      <c r="LBY119" s="625"/>
      <c r="LBZ119" s="626"/>
      <c r="LCA119" s="625"/>
      <c r="LCB119" s="625"/>
      <c r="LCC119" s="625"/>
      <c r="LCD119" s="625"/>
      <c r="LCE119" s="625"/>
      <c r="LCF119" s="625"/>
      <c r="LCG119" s="625"/>
      <c r="LCH119" s="626"/>
      <c r="LCI119" s="625"/>
      <c r="LCJ119" s="625"/>
      <c r="LCK119" s="625"/>
      <c r="LCL119" s="625"/>
      <c r="LCM119" s="625"/>
      <c r="LCN119" s="625"/>
      <c r="LCO119" s="625"/>
      <c r="LCP119" s="626"/>
      <c r="LCQ119" s="625"/>
      <c r="LCR119" s="625"/>
      <c r="LCS119" s="625"/>
      <c r="LCT119" s="625"/>
      <c r="LCU119" s="625"/>
      <c r="LCV119" s="625"/>
      <c r="LCW119" s="625"/>
      <c r="LCX119" s="626"/>
      <c r="LCY119" s="625"/>
      <c r="LCZ119" s="625"/>
      <c r="LDA119" s="625"/>
      <c r="LDB119" s="625"/>
      <c r="LDC119" s="625"/>
      <c r="LDD119" s="625"/>
      <c r="LDE119" s="625"/>
      <c r="LDF119" s="626"/>
      <c r="LDG119" s="625"/>
      <c r="LDH119" s="625"/>
      <c r="LDI119" s="625"/>
      <c r="LDJ119" s="625"/>
      <c r="LDK119" s="625"/>
      <c r="LDL119" s="625"/>
      <c r="LDM119" s="625"/>
      <c r="LDN119" s="626"/>
      <c r="LDO119" s="625"/>
      <c r="LDP119" s="625"/>
      <c r="LDQ119" s="625"/>
      <c r="LDR119" s="625"/>
      <c r="LDS119" s="625"/>
      <c r="LDT119" s="625"/>
      <c r="LDU119" s="625"/>
      <c r="LDV119" s="626"/>
      <c r="LDW119" s="625"/>
      <c r="LDX119" s="625"/>
      <c r="LDY119" s="625"/>
      <c r="LDZ119" s="625"/>
      <c r="LEA119" s="625"/>
      <c r="LEB119" s="625"/>
      <c r="LEC119" s="625"/>
      <c r="LED119" s="626"/>
      <c r="LEE119" s="625"/>
      <c r="LEF119" s="625"/>
      <c r="LEG119" s="625"/>
      <c r="LEH119" s="625"/>
      <c r="LEI119" s="625"/>
      <c r="LEJ119" s="625"/>
      <c r="LEK119" s="625"/>
      <c r="LEL119" s="626"/>
      <c r="LEM119" s="625"/>
      <c r="LEN119" s="625"/>
      <c r="LEO119" s="625"/>
      <c r="LEP119" s="625"/>
      <c r="LEQ119" s="625"/>
      <c r="LER119" s="625"/>
      <c r="LES119" s="625"/>
      <c r="LET119" s="626"/>
      <c r="LEU119" s="625"/>
      <c r="LEV119" s="625"/>
      <c r="LEW119" s="625"/>
      <c r="LEX119" s="625"/>
      <c r="LEY119" s="625"/>
      <c r="LEZ119" s="625"/>
      <c r="LFA119" s="625"/>
      <c r="LFB119" s="626"/>
      <c r="LFC119" s="625"/>
      <c r="LFD119" s="625"/>
      <c r="LFE119" s="625"/>
      <c r="LFF119" s="625"/>
      <c r="LFG119" s="625"/>
      <c r="LFH119" s="625"/>
      <c r="LFI119" s="625"/>
      <c r="LFJ119" s="626"/>
      <c r="LFK119" s="625"/>
      <c r="LFL119" s="625"/>
      <c r="LFM119" s="625"/>
      <c r="LFN119" s="625"/>
      <c r="LFO119" s="625"/>
      <c r="LFP119" s="625"/>
      <c r="LFQ119" s="625"/>
      <c r="LFR119" s="626"/>
      <c r="LFS119" s="625"/>
      <c r="LFT119" s="625"/>
      <c r="LFU119" s="625"/>
      <c r="LFV119" s="625"/>
      <c r="LFW119" s="625"/>
      <c r="LFX119" s="625"/>
      <c r="LFY119" s="625"/>
      <c r="LFZ119" s="626"/>
      <c r="LGA119" s="625"/>
      <c r="LGB119" s="625"/>
      <c r="LGC119" s="625"/>
      <c r="LGD119" s="625"/>
      <c r="LGE119" s="625"/>
      <c r="LGF119" s="625"/>
      <c r="LGG119" s="625"/>
      <c r="LGH119" s="626"/>
      <c r="LGI119" s="625"/>
      <c r="LGJ119" s="625"/>
      <c r="LGK119" s="625"/>
      <c r="LGL119" s="625"/>
      <c r="LGM119" s="625"/>
      <c r="LGN119" s="625"/>
      <c r="LGO119" s="625"/>
      <c r="LGP119" s="626"/>
      <c r="LGQ119" s="625"/>
      <c r="LGR119" s="625"/>
      <c r="LGS119" s="625"/>
      <c r="LGT119" s="625"/>
      <c r="LGU119" s="625"/>
      <c r="LGV119" s="625"/>
      <c r="LGW119" s="625"/>
      <c r="LGX119" s="626"/>
      <c r="LGY119" s="625"/>
      <c r="LGZ119" s="625"/>
      <c r="LHA119" s="625"/>
      <c r="LHB119" s="625"/>
      <c r="LHC119" s="625"/>
      <c r="LHD119" s="625"/>
      <c r="LHE119" s="625"/>
      <c r="LHF119" s="626"/>
      <c r="LHG119" s="625"/>
      <c r="LHH119" s="625"/>
      <c r="LHI119" s="625"/>
      <c r="LHJ119" s="625"/>
      <c r="LHK119" s="625"/>
      <c r="LHL119" s="625"/>
      <c r="LHM119" s="625"/>
      <c r="LHN119" s="626"/>
      <c r="LHO119" s="625"/>
      <c r="LHP119" s="625"/>
      <c r="LHQ119" s="625"/>
      <c r="LHR119" s="625"/>
      <c r="LHS119" s="625"/>
      <c r="LHT119" s="625"/>
      <c r="LHU119" s="625"/>
      <c r="LHV119" s="626"/>
      <c r="LHW119" s="625"/>
      <c r="LHX119" s="625"/>
      <c r="LHY119" s="625"/>
      <c r="LHZ119" s="625"/>
      <c r="LIA119" s="625"/>
      <c r="LIB119" s="625"/>
      <c r="LIC119" s="625"/>
      <c r="LID119" s="626"/>
      <c r="LIE119" s="625"/>
      <c r="LIF119" s="625"/>
      <c r="LIG119" s="625"/>
      <c r="LIH119" s="625"/>
      <c r="LII119" s="625"/>
      <c r="LIJ119" s="625"/>
      <c r="LIK119" s="625"/>
      <c r="LIL119" s="626"/>
      <c r="LIM119" s="625"/>
      <c r="LIN119" s="625"/>
      <c r="LIO119" s="625"/>
      <c r="LIP119" s="625"/>
      <c r="LIQ119" s="625"/>
      <c r="LIR119" s="625"/>
      <c r="LIS119" s="625"/>
      <c r="LIT119" s="626"/>
      <c r="LIU119" s="625"/>
      <c r="LIV119" s="625"/>
      <c r="LIW119" s="625"/>
      <c r="LIX119" s="625"/>
      <c r="LIY119" s="625"/>
      <c r="LIZ119" s="625"/>
      <c r="LJA119" s="625"/>
      <c r="LJB119" s="626"/>
      <c r="LJC119" s="625"/>
      <c r="LJD119" s="625"/>
      <c r="LJE119" s="625"/>
      <c r="LJF119" s="625"/>
      <c r="LJG119" s="625"/>
      <c r="LJH119" s="625"/>
      <c r="LJI119" s="625"/>
      <c r="LJJ119" s="626"/>
      <c r="LJK119" s="625"/>
      <c r="LJL119" s="625"/>
      <c r="LJM119" s="625"/>
      <c r="LJN119" s="625"/>
      <c r="LJO119" s="625"/>
      <c r="LJP119" s="625"/>
      <c r="LJQ119" s="625"/>
      <c r="LJR119" s="626"/>
      <c r="LJS119" s="625"/>
      <c r="LJT119" s="625"/>
      <c r="LJU119" s="625"/>
      <c r="LJV119" s="625"/>
      <c r="LJW119" s="625"/>
      <c r="LJX119" s="625"/>
      <c r="LJY119" s="625"/>
      <c r="LJZ119" s="626"/>
      <c r="LKA119" s="625"/>
      <c r="LKB119" s="625"/>
      <c r="LKC119" s="625"/>
      <c r="LKD119" s="625"/>
      <c r="LKE119" s="625"/>
      <c r="LKF119" s="625"/>
      <c r="LKG119" s="625"/>
      <c r="LKH119" s="626"/>
      <c r="LKI119" s="625"/>
      <c r="LKJ119" s="625"/>
      <c r="LKK119" s="625"/>
      <c r="LKL119" s="625"/>
      <c r="LKM119" s="625"/>
      <c r="LKN119" s="625"/>
      <c r="LKO119" s="625"/>
      <c r="LKP119" s="626"/>
      <c r="LKQ119" s="625"/>
      <c r="LKR119" s="625"/>
      <c r="LKS119" s="625"/>
      <c r="LKT119" s="625"/>
      <c r="LKU119" s="625"/>
      <c r="LKV119" s="625"/>
      <c r="LKW119" s="625"/>
      <c r="LKX119" s="626"/>
      <c r="LKY119" s="625"/>
      <c r="LKZ119" s="625"/>
      <c r="LLA119" s="625"/>
      <c r="LLB119" s="625"/>
      <c r="LLC119" s="625"/>
      <c r="LLD119" s="625"/>
      <c r="LLE119" s="625"/>
      <c r="LLF119" s="626"/>
      <c r="LLG119" s="625"/>
      <c r="LLH119" s="625"/>
      <c r="LLI119" s="625"/>
      <c r="LLJ119" s="625"/>
      <c r="LLK119" s="625"/>
      <c r="LLL119" s="625"/>
      <c r="LLM119" s="625"/>
      <c r="LLN119" s="626"/>
      <c r="LLO119" s="625"/>
      <c r="LLP119" s="625"/>
      <c r="LLQ119" s="625"/>
      <c r="LLR119" s="625"/>
      <c r="LLS119" s="625"/>
      <c r="LLT119" s="625"/>
      <c r="LLU119" s="625"/>
      <c r="LLV119" s="626"/>
      <c r="LLW119" s="625"/>
      <c r="LLX119" s="625"/>
      <c r="LLY119" s="625"/>
      <c r="LLZ119" s="625"/>
      <c r="LMA119" s="625"/>
      <c r="LMB119" s="625"/>
      <c r="LMC119" s="625"/>
      <c r="LMD119" s="626"/>
      <c r="LME119" s="625"/>
      <c r="LMF119" s="625"/>
      <c r="LMG119" s="625"/>
      <c r="LMH119" s="625"/>
      <c r="LMI119" s="625"/>
      <c r="LMJ119" s="625"/>
      <c r="LMK119" s="625"/>
      <c r="LML119" s="626"/>
      <c r="LMM119" s="625"/>
      <c r="LMN119" s="625"/>
      <c r="LMO119" s="625"/>
      <c r="LMP119" s="625"/>
      <c r="LMQ119" s="625"/>
      <c r="LMR119" s="625"/>
      <c r="LMS119" s="625"/>
      <c r="LMT119" s="626"/>
      <c r="LMU119" s="625"/>
      <c r="LMV119" s="625"/>
      <c r="LMW119" s="625"/>
      <c r="LMX119" s="625"/>
      <c r="LMY119" s="625"/>
      <c r="LMZ119" s="625"/>
      <c r="LNA119" s="625"/>
      <c r="LNB119" s="626"/>
      <c r="LNC119" s="625"/>
      <c r="LND119" s="625"/>
      <c r="LNE119" s="625"/>
      <c r="LNF119" s="625"/>
      <c r="LNG119" s="625"/>
      <c r="LNH119" s="625"/>
      <c r="LNI119" s="625"/>
      <c r="LNJ119" s="626"/>
      <c r="LNK119" s="625"/>
      <c r="LNL119" s="625"/>
      <c r="LNM119" s="625"/>
      <c r="LNN119" s="625"/>
      <c r="LNO119" s="625"/>
      <c r="LNP119" s="625"/>
      <c r="LNQ119" s="625"/>
      <c r="LNR119" s="626"/>
      <c r="LNS119" s="625"/>
      <c r="LNT119" s="625"/>
      <c r="LNU119" s="625"/>
      <c r="LNV119" s="625"/>
      <c r="LNW119" s="625"/>
      <c r="LNX119" s="625"/>
      <c r="LNY119" s="625"/>
      <c r="LNZ119" s="626"/>
      <c r="LOA119" s="625"/>
      <c r="LOB119" s="625"/>
      <c r="LOC119" s="625"/>
      <c r="LOD119" s="625"/>
      <c r="LOE119" s="625"/>
      <c r="LOF119" s="625"/>
      <c r="LOG119" s="625"/>
      <c r="LOH119" s="626"/>
      <c r="LOI119" s="625"/>
      <c r="LOJ119" s="625"/>
      <c r="LOK119" s="625"/>
      <c r="LOL119" s="625"/>
      <c r="LOM119" s="625"/>
      <c r="LON119" s="625"/>
      <c r="LOO119" s="625"/>
      <c r="LOP119" s="626"/>
      <c r="LOQ119" s="625"/>
      <c r="LOR119" s="625"/>
      <c r="LOS119" s="625"/>
      <c r="LOT119" s="625"/>
      <c r="LOU119" s="625"/>
      <c r="LOV119" s="625"/>
      <c r="LOW119" s="625"/>
      <c r="LOX119" s="626"/>
      <c r="LOY119" s="625"/>
      <c r="LOZ119" s="625"/>
      <c r="LPA119" s="625"/>
      <c r="LPB119" s="625"/>
      <c r="LPC119" s="625"/>
      <c r="LPD119" s="625"/>
      <c r="LPE119" s="625"/>
      <c r="LPF119" s="626"/>
      <c r="LPG119" s="625"/>
      <c r="LPH119" s="625"/>
      <c r="LPI119" s="625"/>
      <c r="LPJ119" s="625"/>
      <c r="LPK119" s="625"/>
      <c r="LPL119" s="625"/>
      <c r="LPM119" s="625"/>
      <c r="LPN119" s="626"/>
      <c r="LPO119" s="625"/>
      <c r="LPP119" s="625"/>
      <c r="LPQ119" s="625"/>
      <c r="LPR119" s="625"/>
      <c r="LPS119" s="625"/>
      <c r="LPT119" s="625"/>
      <c r="LPU119" s="625"/>
      <c r="LPV119" s="626"/>
      <c r="LPW119" s="625"/>
      <c r="LPX119" s="625"/>
      <c r="LPY119" s="625"/>
      <c r="LPZ119" s="625"/>
      <c r="LQA119" s="625"/>
      <c r="LQB119" s="625"/>
      <c r="LQC119" s="625"/>
      <c r="LQD119" s="626"/>
      <c r="LQE119" s="625"/>
      <c r="LQF119" s="625"/>
      <c r="LQG119" s="625"/>
      <c r="LQH119" s="625"/>
      <c r="LQI119" s="625"/>
      <c r="LQJ119" s="625"/>
      <c r="LQK119" s="625"/>
      <c r="LQL119" s="626"/>
      <c r="LQM119" s="625"/>
      <c r="LQN119" s="625"/>
      <c r="LQO119" s="625"/>
      <c r="LQP119" s="625"/>
      <c r="LQQ119" s="625"/>
      <c r="LQR119" s="625"/>
      <c r="LQS119" s="625"/>
      <c r="LQT119" s="626"/>
      <c r="LQU119" s="625"/>
      <c r="LQV119" s="625"/>
      <c r="LQW119" s="625"/>
      <c r="LQX119" s="625"/>
      <c r="LQY119" s="625"/>
      <c r="LQZ119" s="625"/>
      <c r="LRA119" s="625"/>
      <c r="LRB119" s="626"/>
      <c r="LRC119" s="625"/>
      <c r="LRD119" s="625"/>
      <c r="LRE119" s="625"/>
      <c r="LRF119" s="625"/>
      <c r="LRG119" s="625"/>
      <c r="LRH119" s="625"/>
      <c r="LRI119" s="625"/>
      <c r="LRJ119" s="626"/>
      <c r="LRK119" s="625"/>
      <c r="LRL119" s="625"/>
      <c r="LRM119" s="625"/>
      <c r="LRN119" s="625"/>
      <c r="LRO119" s="625"/>
      <c r="LRP119" s="625"/>
      <c r="LRQ119" s="625"/>
      <c r="LRR119" s="626"/>
      <c r="LRS119" s="625"/>
      <c r="LRT119" s="625"/>
      <c r="LRU119" s="625"/>
      <c r="LRV119" s="625"/>
      <c r="LRW119" s="625"/>
      <c r="LRX119" s="625"/>
      <c r="LRY119" s="625"/>
      <c r="LRZ119" s="626"/>
      <c r="LSA119" s="625"/>
      <c r="LSB119" s="625"/>
      <c r="LSC119" s="625"/>
      <c r="LSD119" s="625"/>
      <c r="LSE119" s="625"/>
      <c r="LSF119" s="625"/>
      <c r="LSG119" s="625"/>
      <c r="LSH119" s="626"/>
      <c r="LSI119" s="625"/>
      <c r="LSJ119" s="625"/>
      <c r="LSK119" s="625"/>
      <c r="LSL119" s="625"/>
      <c r="LSM119" s="625"/>
      <c r="LSN119" s="625"/>
      <c r="LSO119" s="625"/>
      <c r="LSP119" s="626"/>
      <c r="LSQ119" s="625"/>
      <c r="LSR119" s="625"/>
      <c r="LSS119" s="625"/>
      <c r="LST119" s="625"/>
      <c r="LSU119" s="625"/>
      <c r="LSV119" s="625"/>
      <c r="LSW119" s="625"/>
      <c r="LSX119" s="626"/>
      <c r="LSY119" s="625"/>
      <c r="LSZ119" s="625"/>
      <c r="LTA119" s="625"/>
      <c r="LTB119" s="625"/>
      <c r="LTC119" s="625"/>
      <c r="LTD119" s="625"/>
      <c r="LTE119" s="625"/>
      <c r="LTF119" s="626"/>
      <c r="LTG119" s="625"/>
      <c r="LTH119" s="625"/>
      <c r="LTI119" s="625"/>
      <c r="LTJ119" s="625"/>
      <c r="LTK119" s="625"/>
      <c r="LTL119" s="625"/>
      <c r="LTM119" s="625"/>
      <c r="LTN119" s="626"/>
      <c r="LTO119" s="625"/>
      <c r="LTP119" s="625"/>
      <c r="LTQ119" s="625"/>
      <c r="LTR119" s="625"/>
      <c r="LTS119" s="625"/>
      <c r="LTT119" s="625"/>
      <c r="LTU119" s="625"/>
      <c r="LTV119" s="626"/>
      <c r="LTW119" s="625"/>
      <c r="LTX119" s="625"/>
      <c r="LTY119" s="625"/>
      <c r="LTZ119" s="625"/>
      <c r="LUA119" s="625"/>
      <c r="LUB119" s="625"/>
      <c r="LUC119" s="625"/>
      <c r="LUD119" s="626"/>
      <c r="LUE119" s="625"/>
      <c r="LUF119" s="625"/>
      <c r="LUG119" s="625"/>
      <c r="LUH119" s="625"/>
      <c r="LUI119" s="625"/>
      <c r="LUJ119" s="625"/>
      <c r="LUK119" s="625"/>
      <c r="LUL119" s="626"/>
      <c r="LUM119" s="625"/>
      <c r="LUN119" s="625"/>
      <c r="LUO119" s="625"/>
      <c r="LUP119" s="625"/>
      <c r="LUQ119" s="625"/>
      <c r="LUR119" s="625"/>
      <c r="LUS119" s="625"/>
      <c r="LUT119" s="626"/>
      <c r="LUU119" s="625"/>
      <c r="LUV119" s="625"/>
      <c r="LUW119" s="625"/>
      <c r="LUX119" s="625"/>
      <c r="LUY119" s="625"/>
      <c r="LUZ119" s="625"/>
      <c r="LVA119" s="625"/>
      <c r="LVB119" s="626"/>
      <c r="LVC119" s="625"/>
      <c r="LVD119" s="625"/>
      <c r="LVE119" s="625"/>
      <c r="LVF119" s="625"/>
      <c r="LVG119" s="625"/>
      <c r="LVH119" s="625"/>
      <c r="LVI119" s="625"/>
      <c r="LVJ119" s="626"/>
      <c r="LVK119" s="625"/>
      <c r="LVL119" s="625"/>
      <c r="LVM119" s="625"/>
      <c r="LVN119" s="625"/>
      <c r="LVO119" s="625"/>
      <c r="LVP119" s="625"/>
      <c r="LVQ119" s="625"/>
      <c r="LVR119" s="626"/>
      <c r="LVS119" s="625"/>
      <c r="LVT119" s="625"/>
      <c r="LVU119" s="625"/>
      <c r="LVV119" s="625"/>
      <c r="LVW119" s="625"/>
      <c r="LVX119" s="625"/>
      <c r="LVY119" s="625"/>
      <c r="LVZ119" s="626"/>
      <c r="LWA119" s="625"/>
      <c r="LWB119" s="625"/>
      <c r="LWC119" s="625"/>
      <c r="LWD119" s="625"/>
      <c r="LWE119" s="625"/>
      <c r="LWF119" s="625"/>
      <c r="LWG119" s="625"/>
      <c r="LWH119" s="626"/>
      <c r="LWI119" s="625"/>
      <c r="LWJ119" s="625"/>
      <c r="LWK119" s="625"/>
      <c r="LWL119" s="625"/>
      <c r="LWM119" s="625"/>
      <c r="LWN119" s="625"/>
      <c r="LWO119" s="625"/>
      <c r="LWP119" s="626"/>
      <c r="LWQ119" s="625"/>
      <c r="LWR119" s="625"/>
      <c r="LWS119" s="625"/>
      <c r="LWT119" s="625"/>
      <c r="LWU119" s="625"/>
      <c r="LWV119" s="625"/>
      <c r="LWW119" s="625"/>
      <c r="LWX119" s="626"/>
      <c r="LWY119" s="625"/>
      <c r="LWZ119" s="625"/>
      <c r="LXA119" s="625"/>
      <c r="LXB119" s="625"/>
      <c r="LXC119" s="625"/>
      <c r="LXD119" s="625"/>
      <c r="LXE119" s="625"/>
      <c r="LXF119" s="626"/>
      <c r="LXG119" s="625"/>
      <c r="LXH119" s="625"/>
      <c r="LXI119" s="625"/>
      <c r="LXJ119" s="625"/>
      <c r="LXK119" s="625"/>
      <c r="LXL119" s="625"/>
      <c r="LXM119" s="625"/>
      <c r="LXN119" s="626"/>
      <c r="LXO119" s="625"/>
      <c r="LXP119" s="625"/>
      <c r="LXQ119" s="625"/>
      <c r="LXR119" s="625"/>
      <c r="LXS119" s="625"/>
      <c r="LXT119" s="625"/>
      <c r="LXU119" s="625"/>
      <c r="LXV119" s="626"/>
      <c r="LXW119" s="625"/>
      <c r="LXX119" s="625"/>
      <c r="LXY119" s="625"/>
      <c r="LXZ119" s="625"/>
      <c r="LYA119" s="625"/>
      <c r="LYB119" s="625"/>
      <c r="LYC119" s="625"/>
      <c r="LYD119" s="626"/>
      <c r="LYE119" s="625"/>
      <c r="LYF119" s="625"/>
      <c r="LYG119" s="625"/>
      <c r="LYH119" s="625"/>
      <c r="LYI119" s="625"/>
      <c r="LYJ119" s="625"/>
      <c r="LYK119" s="625"/>
      <c r="LYL119" s="626"/>
      <c r="LYM119" s="625"/>
      <c r="LYN119" s="625"/>
      <c r="LYO119" s="625"/>
      <c r="LYP119" s="625"/>
      <c r="LYQ119" s="625"/>
      <c r="LYR119" s="625"/>
      <c r="LYS119" s="625"/>
      <c r="LYT119" s="626"/>
      <c r="LYU119" s="625"/>
      <c r="LYV119" s="625"/>
      <c r="LYW119" s="625"/>
      <c r="LYX119" s="625"/>
      <c r="LYY119" s="625"/>
      <c r="LYZ119" s="625"/>
      <c r="LZA119" s="625"/>
      <c r="LZB119" s="626"/>
      <c r="LZC119" s="625"/>
      <c r="LZD119" s="625"/>
      <c r="LZE119" s="625"/>
      <c r="LZF119" s="625"/>
      <c r="LZG119" s="625"/>
      <c r="LZH119" s="625"/>
      <c r="LZI119" s="625"/>
      <c r="LZJ119" s="626"/>
      <c r="LZK119" s="625"/>
      <c r="LZL119" s="625"/>
      <c r="LZM119" s="625"/>
      <c r="LZN119" s="625"/>
      <c r="LZO119" s="625"/>
      <c r="LZP119" s="625"/>
      <c r="LZQ119" s="625"/>
      <c r="LZR119" s="626"/>
      <c r="LZS119" s="625"/>
      <c r="LZT119" s="625"/>
      <c r="LZU119" s="625"/>
      <c r="LZV119" s="625"/>
      <c r="LZW119" s="625"/>
      <c r="LZX119" s="625"/>
      <c r="LZY119" s="625"/>
      <c r="LZZ119" s="626"/>
      <c r="MAA119" s="625"/>
      <c r="MAB119" s="625"/>
      <c r="MAC119" s="625"/>
      <c r="MAD119" s="625"/>
      <c r="MAE119" s="625"/>
      <c r="MAF119" s="625"/>
      <c r="MAG119" s="625"/>
      <c r="MAH119" s="626"/>
      <c r="MAI119" s="625"/>
      <c r="MAJ119" s="625"/>
      <c r="MAK119" s="625"/>
      <c r="MAL119" s="625"/>
      <c r="MAM119" s="625"/>
      <c r="MAN119" s="625"/>
      <c r="MAO119" s="625"/>
      <c r="MAP119" s="626"/>
      <c r="MAQ119" s="625"/>
      <c r="MAR119" s="625"/>
      <c r="MAS119" s="625"/>
      <c r="MAT119" s="625"/>
      <c r="MAU119" s="625"/>
      <c r="MAV119" s="625"/>
      <c r="MAW119" s="625"/>
      <c r="MAX119" s="626"/>
      <c r="MAY119" s="625"/>
      <c r="MAZ119" s="625"/>
      <c r="MBA119" s="625"/>
      <c r="MBB119" s="625"/>
      <c r="MBC119" s="625"/>
      <c r="MBD119" s="625"/>
      <c r="MBE119" s="625"/>
      <c r="MBF119" s="626"/>
      <c r="MBG119" s="625"/>
      <c r="MBH119" s="625"/>
      <c r="MBI119" s="625"/>
      <c r="MBJ119" s="625"/>
      <c r="MBK119" s="625"/>
      <c r="MBL119" s="625"/>
      <c r="MBM119" s="625"/>
      <c r="MBN119" s="626"/>
      <c r="MBO119" s="625"/>
      <c r="MBP119" s="625"/>
      <c r="MBQ119" s="625"/>
      <c r="MBR119" s="625"/>
      <c r="MBS119" s="625"/>
      <c r="MBT119" s="625"/>
      <c r="MBU119" s="625"/>
      <c r="MBV119" s="626"/>
      <c r="MBW119" s="625"/>
      <c r="MBX119" s="625"/>
      <c r="MBY119" s="625"/>
      <c r="MBZ119" s="625"/>
      <c r="MCA119" s="625"/>
      <c r="MCB119" s="625"/>
      <c r="MCC119" s="625"/>
      <c r="MCD119" s="626"/>
      <c r="MCE119" s="625"/>
      <c r="MCF119" s="625"/>
      <c r="MCG119" s="625"/>
      <c r="MCH119" s="625"/>
      <c r="MCI119" s="625"/>
      <c r="MCJ119" s="625"/>
      <c r="MCK119" s="625"/>
      <c r="MCL119" s="626"/>
      <c r="MCM119" s="625"/>
      <c r="MCN119" s="625"/>
      <c r="MCO119" s="625"/>
      <c r="MCP119" s="625"/>
      <c r="MCQ119" s="625"/>
      <c r="MCR119" s="625"/>
      <c r="MCS119" s="625"/>
      <c r="MCT119" s="626"/>
      <c r="MCU119" s="625"/>
      <c r="MCV119" s="625"/>
      <c r="MCW119" s="625"/>
      <c r="MCX119" s="625"/>
      <c r="MCY119" s="625"/>
      <c r="MCZ119" s="625"/>
      <c r="MDA119" s="625"/>
      <c r="MDB119" s="626"/>
      <c r="MDC119" s="625"/>
      <c r="MDD119" s="625"/>
      <c r="MDE119" s="625"/>
      <c r="MDF119" s="625"/>
      <c r="MDG119" s="625"/>
      <c r="MDH119" s="625"/>
      <c r="MDI119" s="625"/>
      <c r="MDJ119" s="626"/>
      <c r="MDK119" s="625"/>
      <c r="MDL119" s="625"/>
      <c r="MDM119" s="625"/>
      <c r="MDN119" s="625"/>
      <c r="MDO119" s="625"/>
      <c r="MDP119" s="625"/>
      <c r="MDQ119" s="625"/>
      <c r="MDR119" s="626"/>
      <c r="MDS119" s="625"/>
      <c r="MDT119" s="625"/>
      <c r="MDU119" s="625"/>
      <c r="MDV119" s="625"/>
      <c r="MDW119" s="625"/>
      <c r="MDX119" s="625"/>
      <c r="MDY119" s="625"/>
      <c r="MDZ119" s="626"/>
      <c r="MEA119" s="625"/>
      <c r="MEB119" s="625"/>
      <c r="MEC119" s="625"/>
      <c r="MED119" s="625"/>
      <c r="MEE119" s="625"/>
      <c r="MEF119" s="625"/>
      <c r="MEG119" s="625"/>
      <c r="MEH119" s="626"/>
      <c r="MEI119" s="625"/>
      <c r="MEJ119" s="625"/>
      <c r="MEK119" s="625"/>
      <c r="MEL119" s="625"/>
      <c r="MEM119" s="625"/>
      <c r="MEN119" s="625"/>
      <c r="MEO119" s="625"/>
      <c r="MEP119" s="626"/>
      <c r="MEQ119" s="625"/>
      <c r="MER119" s="625"/>
      <c r="MES119" s="625"/>
      <c r="MET119" s="625"/>
      <c r="MEU119" s="625"/>
      <c r="MEV119" s="625"/>
      <c r="MEW119" s="625"/>
      <c r="MEX119" s="626"/>
      <c r="MEY119" s="625"/>
      <c r="MEZ119" s="625"/>
      <c r="MFA119" s="625"/>
      <c r="MFB119" s="625"/>
      <c r="MFC119" s="625"/>
      <c r="MFD119" s="625"/>
      <c r="MFE119" s="625"/>
      <c r="MFF119" s="626"/>
      <c r="MFG119" s="625"/>
      <c r="MFH119" s="625"/>
      <c r="MFI119" s="625"/>
      <c r="MFJ119" s="625"/>
      <c r="MFK119" s="625"/>
      <c r="MFL119" s="625"/>
      <c r="MFM119" s="625"/>
      <c r="MFN119" s="626"/>
      <c r="MFO119" s="625"/>
      <c r="MFP119" s="625"/>
      <c r="MFQ119" s="625"/>
      <c r="MFR119" s="625"/>
      <c r="MFS119" s="625"/>
      <c r="MFT119" s="625"/>
      <c r="MFU119" s="625"/>
      <c r="MFV119" s="626"/>
      <c r="MFW119" s="625"/>
      <c r="MFX119" s="625"/>
      <c r="MFY119" s="625"/>
      <c r="MFZ119" s="625"/>
      <c r="MGA119" s="625"/>
      <c r="MGB119" s="625"/>
      <c r="MGC119" s="625"/>
      <c r="MGD119" s="626"/>
      <c r="MGE119" s="625"/>
      <c r="MGF119" s="625"/>
      <c r="MGG119" s="625"/>
      <c r="MGH119" s="625"/>
      <c r="MGI119" s="625"/>
      <c r="MGJ119" s="625"/>
      <c r="MGK119" s="625"/>
      <c r="MGL119" s="626"/>
      <c r="MGM119" s="625"/>
      <c r="MGN119" s="625"/>
      <c r="MGO119" s="625"/>
      <c r="MGP119" s="625"/>
      <c r="MGQ119" s="625"/>
      <c r="MGR119" s="625"/>
      <c r="MGS119" s="625"/>
      <c r="MGT119" s="626"/>
      <c r="MGU119" s="625"/>
      <c r="MGV119" s="625"/>
      <c r="MGW119" s="625"/>
      <c r="MGX119" s="625"/>
      <c r="MGY119" s="625"/>
      <c r="MGZ119" s="625"/>
      <c r="MHA119" s="625"/>
      <c r="MHB119" s="626"/>
      <c r="MHC119" s="625"/>
      <c r="MHD119" s="625"/>
      <c r="MHE119" s="625"/>
      <c r="MHF119" s="625"/>
      <c r="MHG119" s="625"/>
      <c r="MHH119" s="625"/>
      <c r="MHI119" s="625"/>
      <c r="MHJ119" s="626"/>
      <c r="MHK119" s="625"/>
      <c r="MHL119" s="625"/>
      <c r="MHM119" s="625"/>
      <c r="MHN119" s="625"/>
      <c r="MHO119" s="625"/>
      <c r="MHP119" s="625"/>
      <c r="MHQ119" s="625"/>
      <c r="MHR119" s="626"/>
      <c r="MHS119" s="625"/>
      <c r="MHT119" s="625"/>
      <c r="MHU119" s="625"/>
      <c r="MHV119" s="625"/>
      <c r="MHW119" s="625"/>
      <c r="MHX119" s="625"/>
      <c r="MHY119" s="625"/>
      <c r="MHZ119" s="626"/>
      <c r="MIA119" s="625"/>
      <c r="MIB119" s="625"/>
      <c r="MIC119" s="625"/>
      <c r="MID119" s="625"/>
      <c r="MIE119" s="625"/>
      <c r="MIF119" s="625"/>
      <c r="MIG119" s="625"/>
      <c r="MIH119" s="626"/>
      <c r="MII119" s="625"/>
      <c r="MIJ119" s="625"/>
      <c r="MIK119" s="625"/>
      <c r="MIL119" s="625"/>
      <c r="MIM119" s="625"/>
      <c r="MIN119" s="625"/>
      <c r="MIO119" s="625"/>
      <c r="MIP119" s="626"/>
      <c r="MIQ119" s="625"/>
      <c r="MIR119" s="625"/>
      <c r="MIS119" s="625"/>
      <c r="MIT119" s="625"/>
      <c r="MIU119" s="625"/>
      <c r="MIV119" s="625"/>
      <c r="MIW119" s="625"/>
      <c r="MIX119" s="626"/>
      <c r="MIY119" s="625"/>
      <c r="MIZ119" s="625"/>
      <c r="MJA119" s="625"/>
      <c r="MJB119" s="625"/>
      <c r="MJC119" s="625"/>
      <c r="MJD119" s="625"/>
      <c r="MJE119" s="625"/>
      <c r="MJF119" s="626"/>
      <c r="MJG119" s="625"/>
      <c r="MJH119" s="625"/>
      <c r="MJI119" s="625"/>
      <c r="MJJ119" s="625"/>
      <c r="MJK119" s="625"/>
      <c r="MJL119" s="625"/>
      <c r="MJM119" s="625"/>
      <c r="MJN119" s="626"/>
      <c r="MJO119" s="625"/>
      <c r="MJP119" s="625"/>
      <c r="MJQ119" s="625"/>
      <c r="MJR119" s="625"/>
      <c r="MJS119" s="625"/>
      <c r="MJT119" s="625"/>
      <c r="MJU119" s="625"/>
      <c r="MJV119" s="626"/>
      <c r="MJW119" s="625"/>
      <c r="MJX119" s="625"/>
      <c r="MJY119" s="625"/>
      <c r="MJZ119" s="625"/>
      <c r="MKA119" s="625"/>
      <c r="MKB119" s="625"/>
      <c r="MKC119" s="625"/>
      <c r="MKD119" s="626"/>
      <c r="MKE119" s="625"/>
      <c r="MKF119" s="625"/>
      <c r="MKG119" s="625"/>
      <c r="MKH119" s="625"/>
      <c r="MKI119" s="625"/>
      <c r="MKJ119" s="625"/>
      <c r="MKK119" s="625"/>
      <c r="MKL119" s="626"/>
      <c r="MKM119" s="625"/>
      <c r="MKN119" s="625"/>
      <c r="MKO119" s="625"/>
      <c r="MKP119" s="625"/>
      <c r="MKQ119" s="625"/>
      <c r="MKR119" s="625"/>
      <c r="MKS119" s="625"/>
      <c r="MKT119" s="626"/>
      <c r="MKU119" s="625"/>
      <c r="MKV119" s="625"/>
      <c r="MKW119" s="625"/>
      <c r="MKX119" s="625"/>
      <c r="MKY119" s="625"/>
      <c r="MKZ119" s="625"/>
      <c r="MLA119" s="625"/>
      <c r="MLB119" s="626"/>
      <c r="MLC119" s="625"/>
      <c r="MLD119" s="625"/>
      <c r="MLE119" s="625"/>
      <c r="MLF119" s="625"/>
      <c r="MLG119" s="625"/>
      <c r="MLH119" s="625"/>
      <c r="MLI119" s="625"/>
      <c r="MLJ119" s="626"/>
      <c r="MLK119" s="625"/>
      <c r="MLL119" s="625"/>
      <c r="MLM119" s="625"/>
      <c r="MLN119" s="625"/>
      <c r="MLO119" s="625"/>
      <c r="MLP119" s="625"/>
      <c r="MLQ119" s="625"/>
      <c r="MLR119" s="626"/>
      <c r="MLS119" s="625"/>
      <c r="MLT119" s="625"/>
      <c r="MLU119" s="625"/>
      <c r="MLV119" s="625"/>
      <c r="MLW119" s="625"/>
      <c r="MLX119" s="625"/>
      <c r="MLY119" s="625"/>
      <c r="MLZ119" s="626"/>
      <c r="MMA119" s="625"/>
      <c r="MMB119" s="625"/>
      <c r="MMC119" s="625"/>
      <c r="MMD119" s="625"/>
      <c r="MME119" s="625"/>
      <c r="MMF119" s="625"/>
      <c r="MMG119" s="625"/>
      <c r="MMH119" s="626"/>
      <c r="MMI119" s="625"/>
      <c r="MMJ119" s="625"/>
      <c r="MMK119" s="625"/>
      <c r="MML119" s="625"/>
      <c r="MMM119" s="625"/>
      <c r="MMN119" s="625"/>
      <c r="MMO119" s="625"/>
      <c r="MMP119" s="626"/>
      <c r="MMQ119" s="625"/>
      <c r="MMR119" s="625"/>
      <c r="MMS119" s="625"/>
      <c r="MMT119" s="625"/>
      <c r="MMU119" s="625"/>
      <c r="MMV119" s="625"/>
      <c r="MMW119" s="625"/>
      <c r="MMX119" s="626"/>
      <c r="MMY119" s="625"/>
      <c r="MMZ119" s="625"/>
      <c r="MNA119" s="625"/>
      <c r="MNB119" s="625"/>
      <c r="MNC119" s="625"/>
      <c r="MND119" s="625"/>
      <c r="MNE119" s="625"/>
      <c r="MNF119" s="626"/>
      <c r="MNG119" s="625"/>
      <c r="MNH119" s="625"/>
      <c r="MNI119" s="625"/>
      <c r="MNJ119" s="625"/>
      <c r="MNK119" s="625"/>
      <c r="MNL119" s="625"/>
      <c r="MNM119" s="625"/>
      <c r="MNN119" s="626"/>
      <c r="MNO119" s="625"/>
      <c r="MNP119" s="625"/>
      <c r="MNQ119" s="625"/>
      <c r="MNR119" s="625"/>
      <c r="MNS119" s="625"/>
      <c r="MNT119" s="625"/>
      <c r="MNU119" s="625"/>
      <c r="MNV119" s="626"/>
      <c r="MNW119" s="625"/>
      <c r="MNX119" s="625"/>
      <c r="MNY119" s="625"/>
      <c r="MNZ119" s="625"/>
      <c r="MOA119" s="625"/>
      <c r="MOB119" s="625"/>
      <c r="MOC119" s="625"/>
      <c r="MOD119" s="626"/>
      <c r="MOE119" s="625"/>
      <c r="MOF119" s="625"/>
      <c r="MOG119" s="625"/>
      <c r="MOH119" s="625"/>
      <c r="MOI119" s="625"/>
      <c r="MOJ119" s="625"/>
      <c r="MOK119" s="625"/>
      <c r="MOL119" s="626"/>
      <c r="MOM119" s="625"/>
      <c r="MON119" s="625"/>
      <c r="MOO119" s="625"/>
      <c r="MOP119" s="625"/>
      <c r="MOQ119" s="625"/>
      <c r="MOR119" s="625"/>
      <c r="MOS119" s="625"/>
      <c r="MOT119" s="626"/>
      <c r="MOU119" s="625"/>
      <c r="MOV119" s="625"/>
      <c r="MOW119" s="625"/>
      <c r="MOX119" s="625"/>
      <c r="MOY119" s="625"/>
      <c r="MOZ119" s="625"/>
      <c r="MPA119" s="625"/>
      <c r="MPB119" s="626"/>
      <c r="MPC119" s="625"/>
      <c r="MPD119" s="625"/>
      <c r="MPE119" s="625"/>
      <c r="MPF119" s="625"/>
      <c r="MPG119" s="625"/>
      <c r="MPH119" s="625"/>
      <c r="MPI119" s="625"/>
      <c r="MPJ119" s="626"/>
      <c r="MPK119" s="625"/>
      <c r="MPL119" s="625"/>
      <c r="MPM119" s="625"/>
      <c r="MPN119" s="625"/>
      <c r="MPO119" s="625"/>
      <c r="MPP119" s="625"/>
      <c r="MPQ119" s="625"/>
      <c r="MPR119" s="626"/>
      <c r="MPS119" s="625"/>
      <c r="MPT119" s="625"/>
      <c r="MPU119" s="625"/>
      <c r="MPV119" s="625"/>
      <c r="MPW119" s="625"/>
      <c r="MPX119" s="625"/>
      <c r="MPY119" s="625"/>
      <c r="MPZ119" s="626"/>
      <c r="MQA119" s="625"/>
      <c r="MQB119" s="625"/>
      <c r="MQC119" s="625"/>
      <c r="MQD119" s="625"/>
      <c r="MQE119" s="625"/>
      <c r="MQF119" s="625"/>
      <c r="MQG119" s="625"/>
      <c r="MQH119" s="626"/>
      <c r="MQI119" s="625"/>
      <c r="MQJ119" s="625"/>
      <c r="MQK119" s="625"/>
      <c r="MQL119" s="625"/>
      <c r="MQM119" s="625"/>
      <c r="MQN119" s="625"/>
      <c r="MQO119" s="625"/>
      <c r="MQP119" s="626"/>
      <c r="MQQ119" s="625"/>
      <c r="MQR119" s="625"/>
      <c r="MQS119" s="625"/>
      <c r="MQT119" s="625"/>
      <c r="MQU119" s="625"/>
      <c r="MQV119" s="625"/>
      <c r="MQW119" s="625"/>
      <c r="MQX119" s="626"/>
      <c r="MQY119" s="625"/>
      <c r="MQZ119" s="625"/>
      <c r="MRA119" s="625"/>
      <c r="MRB119" s="625"/>
      <c r="MRC119" s="625"/>
      <c r="MRD119" s="625"/>
      <c r="MRE119" s="625"/>
      <c r="MRF119" s="626"/>
      <c r="MRG119" s="625"/>
      <c r="MRH119" s="625"/>
      <c r="MRI119" s="625"/>
      <c r="MRJ119" s="625"/>
      <c r="MRK119" s="625"/>
      <c r="MRL119" s="625"/>
      <c r="MRM119" s="625"/>
      <c r="MRN119" s="626"/>
      <c r="MRO119" s="625"/>
      <c r="MRP119" s="625"/>
      <c r="MRQ119" s="625"/>
      <c r="MRR119" s="625"/>
      <c r="MRS119" s="625"/>
      <c r="MRT119" s="625"/>
      <c r="MRU119" s="625"/>
      <c r="MRV119" s="626"/>
      <c r="MRW119" s="625"/>
      <c r="MRX119" s="625"/>
      <c r="MRY119" s="625"/>
      <c r="MRZ119" s="625"/>
      <c r="MSA119" s="625"/>
      <c r="MSB119" s="625"/>
      <c r="MSC119" s="625"/>
      <c r="MSD119" s="626"/>
      <c r="MSE119" s="625"/>
      <c r="MSF119" s="625"/>
      <c r="MSG119" s="625"/>
      <c r="MSH119" s="625"/>
      <c r="MSI119" s="625"/>
      <c r="MSJ119" s="625"/>
      <c r="MSK119" s="625"/>
      <c r="MSL119" s="626"/>
      <c r="MSM119" s="625"/>
      <c r="MSN119" s="625"/>
      <c r="MSO119" s="625"/>
      <c r="MSP119" s="625"/>
      <c r="MSQ119" s="625"/>
      <c r="MSR119" s="625"/>
      <c r="MSS119" s="625"/>
      <c r="MST119" s="626"/>
      <c r="MSU119" s="625"/>
      <c r="MSV119" s="625"/>
      <c r="MSW119" s="625"/>
      <c r="MSX119" s="625"/>
      <c r="MSY119" s="625"/>
      <c r="MSZ119" s="625"/>
      <c r="MTA119" s="625"/>
      <c r="MTB119" s="626"/>
      <c r="MTC119" s="625"/>
      <c r="MTD119" s="625"/>
      <c r="MTE119" s="625"/>
      <c r="MTF119" s="625"/>
      <c r="MTG119" s="625"/>
      <c r="MTH119" s="625"/>
      <c r="MTI119" s="625"/>
      <c r="MTJ119" s="626"/>
      <c r="MTK119" s="625"/>
      <c r="MTL119" s="625"/>
      <c r="MTM119" s="625"/>
      <c r="MTN119" s="625"/>
      <c r="MTO119" s="625"/>
      <c r="MTP119" s="625"/>
      <c r="MTQ119" s="625"/>
      <c r="MTR119" s="626"/>
      <c r="MTS119" s="625"/>
      <c r="MTT119" s="625"/>
      <c r="MTU119" s="625"/>
      <c r="MTV119" s="625"/>
      <c r="MTW119" s="625"/>
      <c r="MTX119" s="625"/>
      <c r="MTY119" s="625"/>
      <c r="MTZ119" s="626"/>
      <c r="MUA119" s="625"/>
      <c r="MUB119" s="625"/>
      <c r="MUC119" s="625"/>
      <c r="MUD119" s="625"/>
      <c r="MUE119" s="625"/>
      <c r="MUF119" s="625"/>
      <c r="MUG119" s="625"/>
      <c r="MUH119" s="626"/>
      <c r="MUI119" s="625"/>
      <c r="MUJ119" s="625"/>
      <c r="MUK119" s="625"/>
      <c r="MUL119" s="625"/>
      <c r="MUM119" s="625"/>
      <c r="MUN119" s="625"/>
      <c r="MUO119" s="625"/>
      <c r="MUP119" s="626"/>
      <c r="MUQ119" s="625"/>
      <c r="MUR119" s="625"/>
      <c r="MUS119" s="625"/>
      <c r="MUT119" s="625"/>
      <c r="MUU119" s="625"/>
      <c r="MUV119" s="625"/>
      <c r="MUW119" s="625"/>
      <c r="MUX119" s="626"/>
      <c r="MUY119" s="625"/>
      <c r="MUZ119" s="625"/>
      <c r="MVA119" s="625"/>
      <c r="MVB119" s="625"/>
      <c r="MVC119" s="625"/>
      <c r="MVD119" s="625"/>
      <c r="MVE119" s="625"/>
      <c r="MVF119" s="626"/>
      <c r="MVG119" s="625"/>
      <c r="MVH119" s="625"/>
      <c r="MVI119" s="625"/>
      <c r="MVJ119" s="625"/>
      <c r="MVK119" s="625"/>
      <c r="MVL119" s="625"/>
      <c r="MVM119" s="625"/>
      <c r="MVN119" s="626"/>
      <c r="MVO119" s="625"/>
      <c r="MVP119" s="625"/>
      <c r="MVQ119" s="625"/>
      <c r="MVR119" s="625"/>
      <c r="MVS119" s="625"/>
      <c r="MVT119" s="625"/>
      <c r="MVU119" s="625"/>
      <c r="MVV119" s="626"/>
      <c r="MVW119" s="625"/>
      <c r="MVX119" s="625"/>
      <c r="MVY119" s="625"/>
      <c r="MVZ119" s="625"/>
      <c r="MWA119" s="625"/>
      <c r="MWB119" s="625"/>
      <c r="MWC119" s="625"/>
      <c r="MWD119" s="626"/>
      <c r="MWE119" s="625"/>
      <c r="MWF119" s="625"/>
      <c r="MWG119" s="625"/>
      <c r="MWH119" s="625"/>
      <c r="MWI119" s="625"/>
      <c r="MWJ119" s="625"/>
      <c r="MWK119" s="625"/>
      <c r="MWL119" s="626"/>
      <c r="MWM119" s="625"/>
      <c r="MWN119" s="625"/>
      <c r="MWO119" s="625"/>
      <c r="MWP119" s="625"/>
      <c r="MWQ119" s="625"/>
      <c r="MWR119" s="625"/>
      <c r="MWS119" s="625"/>
      <c r="MWT119" s="626"/>
      <c r="MWU119" s="625"/>
      <c r="MWV119" s="625"/>
      <c r="MWW119" s="625"/>
      <c r="MWX119" s="625"/>
      <c r="MWY119" s="625"/>
      <c r="MWZ119" s="625"/>
      <c r="MXA119" s="625"/>
      <c r="MXB119" s="626"/>
      <c r="MXC119" s="625"/>
      <c r="MXD119" s="625"/>
      <c r="MXE119" s="625"/>
      <c r="MXF119" s="625"/>
      <c r="MXG119" s="625"/>
      <c r="MXH119" s="625"/>
      <c r="MXI119" s="625"/>
      <c r="MXJ119" s="626"/>
      <c r="MXK119" s="625"/>
      <c r="MXL119" s="625"/>
      <c r="MXM119" s="625"/>
      <c r="MXN119" s="625"/>
      <c r="MXO119" s="625"/>
      <c r="MXP119" s="625"/>
      <c r="MXQ119" s="625"/>
      <c r="MXR119" s="626"/>
      <c r="MXS119" s="625"/>
      <c r="MXT119" s="625"/>
      <c r="MXU119" s="625"/>
      <c r="MXV119" s="625"/>
      <c r="MXW119" s="625"/>
      <c r="MXX119" s="625"/>
      <c r="MXY119" s="625"/>
      <c r="MXZ119" s="626"/>
      <c r="MYA119" s="625"/>
      <c r="MYB119" s="625"/>
      <c r="MYC119" s="625"/>
      <c r="MYD119" s="625"/>
      <c r="MYE119" s="625"/>
      <c r="MYF119" s="625"/>
      <c r="MYG119" s="625"/>
      <c r="MYH119" s="626"/>
      <c r="MYI119" s="625"/>
      <c r="MYJ119" s="625"/>
      <c r="MYK119" s="625"/>
      <c r="MYL119" s="625"/>
      <c r="MYM119" s="625"/>
      <c r="MYN119" s="625"/>
      <c r="MYO119" s="625"/>
      <c r="MYP119" s="626"/>
      <c r="MYQ119" s="625"/>
      <c r="MYR119" s="625"/>
      <c r="MYS119" s="625"/>
      <c r="MYT119" s="625"/>
      <c r="MYU119" s="625"/>
      <c r="MYV119" s="625"/>
      <c r="MYW119" s="625"/>
      <c r="MYX119" s="626"/>
      <c r="MYY119" s="625"/>
      <c r="MYZ119" s="625"/>
      <c r="MZA119" s="625"/>
      <c r="MZB119" s="625"/>
      <c r="MZC119" s="625"/>
      <c r="MZD119" s="625"/>
      <c r="MZE119" s="625"/>
      <c r="MZF119" s="626"/>
      <c r="MZG119" s="625"/>
      <c r="MZH119" s="625"/>
      <c r="MZI119" s="625"/>
      <c r="MZJ119" s="625"/>
      <c r="MZK119" s="625"/>
      <c r="MZL119" s="625"/>
      <c r="MZM119" s="625"/>
      <c r="MZN119" s="626"/>
      <c r="MZO119" s="625"/>
      <c r="MZP119" s="625"/>
      <c r="MZQ119" s="625"/>
      <c r="MZR119" s="625"/>
      <c r="MZS119" s="625"/>
      <c r="MZT119" s="625"/>
      <c r="MZU119" s="625"/>
      <c r="MZV119" s="626"/>
      <c r="MZW119" s="625"/>
      <c r="MZX119" s="625"/>
      <c r="MZY119" s="625"/>
      <c r="MZZ119" s="625"/>
      <c r="NAA119" s="625"/>
      <c r="NAB119" s="625"/>
      <c r="NAC119" s="625"/>
      <c r="NAD119" s="626"/>
      <c r="NAE119" s="625"/>
      <c r="NAF119" s="625"/>
      <c r="NAG119" s="625"/>
      <c r="NAH119" s="625"/>
      <c r="NAI119" s="625"/>
      <c r="NAJ119" s="625"/>
      <c r="NAK119" s="625"/>
      <c r="NAL119" s="626"/>
      <c r="NAM119" s="625"/>
      <c r="NAN119" s="625"/>
      <c r="NAO119" s="625"/>
      <c r="NAP119" s="625"/>
      <c r="NAQ119" s="625"/>
      <c r="NAR119" s="625"/>
      <c r="NAS119" s="625"/>
      <c r="NAT119" s="626"/>
      <c r="NAU119" s="625"/>
      <c r="NAV119" s="625"/>
      <c r="NAW119" s="625"/>
      <c r="NAX119" s="625"/>
      <c r="NAY119" s="625"/>
      <c r="NAZ119" s="625"/>
      <c r="NBA119" s="625"/>
      <c r="NBB119" s="626"/>
      <c r="NBC119" s="625"/>
      <c r="NBD119" s="625"/>
      <c r="NBE119" s="625"/>
      <c r="NBF119" s="625"/>
      <c r="NBG119" s="625"/>
      <c r="NBH119" s="625"/>
      <c r="NBI119" s="625"/>
      <c r="NBJ119" s="626"/>
      <c r="NBK119" s="625"/>
      <c r="NBL119" s="625"/>
      <c r="NBM119" s="625"/>
      <c r="NBN119" s="625"/>
      <c r="NBO119" s="625"/>
      <c r="NBP119" s="625"/>
      <c r="NBQ119" s="625"/>
      <c r="NBR119" s="626"/>
      <c r="NBS119" s="625"/>
      <c r="NBT119" s="625"/>
      <c r="NBU119" s="625"/>
      <c r="NBV119" s="625"/>
      <c r="NBW119" s="625"/>
      <c r="NBX119" s="625"/>
      <c r="NBY119" s="625"/>
      <c r="NBZ119" s="626"/>
      <c r="NCA119" s="625"/>
      <c r="NCB119" s="625"/>
      <c r="NCC119" s="625"/>
      <c r="NCD119" s="625"/>
      <c r="NCE119" s="625"/>
      <c r="NCF119" s="625"/>
      <c r="NCG119" s="625"/>
      <c r="NCH119" s="626"/>
      <c r="NCI119" s="625"/>
      <c r="NCJ119" s="625"/>
      <c r="NCK119" s="625"/>
      <c r="NCL119" s="625"/>
      <c r="NCM119" s="625"/>
      <c r="NCN119" s="625"/>
      <c r="NCO119" s="625"/>
      <c r="NCP119" s="626"/>
      <c r="NCQ119" s="625"/>
      <c r="NCR119" s="625"/>
      <c r="NCS119" s="625"/>
      <c r="NCT119" s="625"/>
      <c r="NCU119" s="625"/>
      <c r="NCV119" s="625"/>
      <c r="NCW119" s="625"/>
      <c r="NCX119" s="626"/>
      <c r="NCY119" s="625"/>
      <c r="NCZ119" s="625"/>
      <c r="NDA119" s="625"/>
      <c r="NDB119" s="625"/>
      <c r="NDC119" s="625"/>
      <c r="NDD119" s="625"/>
      <c r="NDE119" s="625"/>
      <c r="NDF119" s="626"/>
      <c r="NDG119" s="625"/>
      <c r="NDH119" s="625"/>
      <c r="NDI119" s="625"/>
      <c r="NDJ119" s="625"/>
      <c r="NDK119" s="625"/>
      <c r="NDL119" s="625"/>
      <c r="NDM119" s="625"/>
      <c r="NDN119" s="626"/>
      <c r="NDO119" s="625"/>
      <c r="NDP119" s="625"/>
      <c r="NDQ119" s="625"/>
      <c r="NDR119" s="625"/>
      <c r="NDS119" s="625"/>
      <c r="NDT119" s="625"/>
      <c r="NDU119" s="625"/>
      <c r="NDV119" s="626"/>
      <c r="NDW119" s="625"/>
      <c r="NDX119" s="625"/>
      <c r="NDY119" s="625"/>
      <c r="NDZ119" s="625"/>
      <c r="NEA119" s="625"/>
      <c r="NEB119" s="625"/>
      <c r="NEC119" s="625"/>
      <c r="NED119" s="626"/>
      <c r="NEE119" s="625"/>
      <c r="NEF119" s="625"/>
      <c r="NEG119" s="625"/>
      <c r="NEH119" s="625"/>
      <c r="NEI119" s="625"/>
      <c r="NEJ119" s="625"/>
      <c r="NEK119" s="625"/>
      <c r="NEL119" s="626"/>
      <c r="NEM119" s="625"/>
      <c r="NEN119" s="625"/>
      <c r="NEO119" s="625"/>
      <c r="NEP119" s="625"/>
      <c r="NEQ119" s="625"/>
      <c r="NER119" s="625"/>
      <c r="NES119" s="625"/>
      <c r="NET119" s="626"/>
      <c r="NEU119" s="625"/>
      <c r="NEV119" s="625"/>
      <c r="NEW119" s="625"/>
      <c r="NEX119" s="625"/>
      <c r="NEY119" s="625"/>
      <c r="NEZ119" s="625"/>
      <c r="NFA119" s="625"/>
      <c r="NFB119" s="626"/>
      <c r="NFC119" s="625"/>
      <c r="NFD119" s="625"/>
      <c r="NFE119" s="625"/>
      <c r="NFF119" s="625"/>
      <c r="NFG119" s="625"/>
      <c r="NFH119" s="625"/>
      <c r="NFI119" s="625"/>
      <c r="NFJ119" s="626"/>
      <c r="NFK119" s="625"/>
      <c r="NFL119" s="625"/>
      <c r="NFM119" s="625"/>
      <c r="NFN119" s="625"/>
      <c r="NFO119" s="625"/>
      <c r="NFP119" s="625"/>
      <c r="NFQ119" s="625"/>
      <c r="NFR119" s="626"/>
      <c r="NFS119" s="625"/>
      <c r="NFT119" s="625"/>
      <c r="NFU119" s="625"/>
      <c r="NFV119" s="625"/>
      <c r="NFW119" s="625"/>
      <c r="NFX119" s="625"/>
      <c r="NFY119" s="625"/>
      <c r="NFZ119" s="626"/>
      <c r="NGA119" s="625"/>
      <c r="NGB119" s="625"/>
      <c r="NGC119" s="625"/>
      <c r="NGD119" s="625"/>
      <c r="NGE119" s="625"/>
      <c r="NGF119" s="625"/>
      <c r="NGG119" s="625"/>
      <c r="NGH119" s="626"/>
      <c r="NGI119" s="625"/>
      <c r="NGJ119" s="625"/>
      <c r="NGK119" s="625"/>
      <c r="NGL119" s="625"/>
      <c r="NGM119" s="625"/>
      <c r="NGN119" s="625"/>
      <c r="NGO119" s="625"/>
      <c r="NGP119" s="626"/>
      <c r="NGQ119" s="625"/>
      <c r="NGR119" s="625"/>
      <c r="NGS119" s="625"/>
      <c r="NGT119" s="625"/>
      <c r="NGU119" s="625"/>
      <c r="NGV119" s="625"/>
      <c r="NGW119" s="625"/>
      <c r="NGX119" s="626"/>
      <c r="NGY119" s="625"/>
      <c r="NGZ119" s="625"/>
      <c r="NHA119" s="625"/>
      <c r="NHB119" s="625"/>
      <c r="NHC119" s="625"/>
      <c r="NHD119" s="625"/>
      <c r="NHE119" s="625"/>
      <c r="NHF119" s="626"/>
      <c r="NHG119" s="625"/>
      <c r="NHH119" s="625"/>
      <c r="NHI119" s="625"/>
      <c r="NHJ119" s="625"/>
      <c r="NHK119" s="625"/>
      <c r="NHL119" s="625"/>
      <c r="NHM119" s="625"/>
      <c r="NHN119" s="626"/>
      <c r="NHO119" s="625"/>
      <c r="NHP119" s="625"/>
      <c r="NHQ119" s="625"/>
      <c r="NHR119" s="625"/>
      <c r="NHS119" s="625"/>
      <c r="NHT119" s="625"/>
      <c r="NHU119" s="625"/>
      <c r="NHV119" s="626"/>
      <c r="NHW119" s="625"/>
      <c r="NHX119" s="625"/>
      <c r="NHY119" s="625"/>
      <c r="NHZ119" s="625"/>
      <c r="NIA119" s="625"/>
      <c r="NIB119" s="625"/>
      <c r="NIC119" s="625"/>
      <c r="NID119" s="626"/>
      <c r="NIE119" s="625"/>
      <c r="NIF119" s="625"/>
      <c r="NIG119" s="625"/>
      <c r="NIH119" s="625"/>
      <c r="NII119" s="625"/>
      <c r="NIJ119" s="625"/>
      <c r="NIK119" s="625"/>
      <c r="NIL119" s="626"/>
      <c r="NIM119" s="625"/>
      <c r="NIN119" s="625"/>
      <c r="NIO119" s="625"/>
      <c r="NIP119" s="625"/>
      <c r="NIQ119" s="625"/>
      <c r="NIR119" s="625"/>
      <c r="NIS119" s="625"/>
      <c r="NIT119" s="626"/>
      <c r="NIU119" s="625"/>
      <c r="NIV119" s="625"/>
      <c r="NIW119" s="625"/>
      <c r="NIX119" s="625"/>
      <c r="NIY119" s="625"/>
      <c r="NIZ119" s="625"/>
      <c r="NJA119" s="625"/>
      <c r="NJB119" s="626"/>
      <c r="NJC119" s="625"/>
      <c r="NJD119" s="625"/>
      <c r="NJE119" s="625"/>
      <c r="NJF119" s="625"/>
      <c r="NJG119" s="625"/>
      <c r="NJH119" s="625"/>
      <c r="NJI119" s="625"/>
      <c r="NJJ119" s="626"/>
      <c r="NJK119" s="625"/>
      <c r="NJL119" s="625"/>
      <c r="NJM119" s="625"/>
      <c r="NJN119" s="625"/>
      <c r="NJO119" s="625"/>
      <c r="NJP119" s="625"/>
      <c r="NJQ119" s="625"/>
      <c r="NJR119" s="626"/>
      <c r="NJS119" s="625"/>
      <c r="NJT119" s="625"/>
      <c r="NJU119" s="625"/>
      <c r="NJV119" s="625"/>
      <c r="NJW119" s="625"/>
      <c r="NJX119" s="625"/>
      <c r="NJY119" s="625"/>
      <c r="NJZ119" s="626"/>
      <c r="NKA119" s="625"/>
      <c r="NKB119" s="625"/>
      <c r="NKC119" s="625"/>
      <c r="NKD119" s="625"/>
      <c r="NKE119" s="625"/>
      <c r="NKF119" s="625"/>
      <c r="NKG119" s="625"/>
      <c r="NKH119" s="626"/>
      <c r="NKI119" s="625"/>
      <c r="NKJ119" s="625"/>
      <c r="NKK119" s="625"/>
      <c r="NKL119" s="625"/>
      <c r="NKM119" s="625"/>
      <c r="NKN119" s="625"/>
      <c r="NKO119" s="625"/>
      <c r="NKP119" s="626"/>
      <c r="NKQ119" s="625"/>
      <c r="NKR119" s="625"/>
      <c r="NKS119" s="625"/>
      <c r="NKT119" s="625"/>
      <c r="NKU119" s="625"/>
      <c r="NKV119" s="625"/>
      <c r="NKW119" s="625"/>
      <c r="NKX119" s="626"/>
      <c r="NKY119" s="625"/>
      <c r="NKZ119" s="625"/>
      <c r="NLA119" s="625"/>
      <c r="NLB119" s="625"/>
      <c r="NLC119" s="625"/>
      <c r="NLD119" s="625"/>
      <c r="NLE119" s="625"/>
      <c r="NLF119" s="626"/>
      <c r="NLG119" s="625"/>
      <c r="NLH119" s="625"/>
      <c r="NLI119" s="625"/>
      <c r="NLJ119" s="625"/>
      <c r="NLK119" s="625"/>
      <c r="NLL119" s="625"/>
      <c r="NLM119" s="625"/>
      <c r="NLN119" s="626"/>
      <c r="NLO119" s="625"/>
      <c r="NLP119" s="625"/>
      <c r="NLQ119" s="625"/>
      <c r="NLR119" s="625"/>
      <c r="NLS119" s="625"/>
      <c r="NLT119" s="625"/>
      <c r="NLU119" s="625"/>
      <c r="NLV119" s="626"/>
      <c r="NLW119" s="625"/>
      <c r="NLX119" s="625"/>
      <c r="NLY119" s="625"/>
      <c r="NLZ119" s="625"/>
      <c r="NMA119" s="625"/>
      <c r="NMB119" s="625"/>
      <c r="NMC119" s="625"/>
      <c r="NMD119" s="626"/>
      <c r="NME119" s="625"/>
      <c r="NMF119" s="625"/>
      <c r="NMG119" s="625"/>
      <c r="NMH119" s="625"/>
      <c r="NMI119" s="625"/>
      <c r="NMJ119" s="625"/>
      <c r="NMK119" s="625"/>
      <c r="NML119" s="626"/>
      <c r="NMM119" s="625"/>
      <c r="NMN119" s="625"/>
      <c r="NMO119" s="625"/>
      <c r="NMP119" s="625"/>
      <c r="NMQ119" s="625"/>
      <c r="NMR119" s="625"/>
      <c r="NMS119" s="625"/>
      <c r="NMT119" s="626"/>
      <c r="NMU119" s="625"/>
      <c r="NMV119" s="625"/>
      <c r="NMW119" s="625"/>
      <c r="NMX119" s="625"/>
      <c r="NMY119" s="625"/>
      <c r="NMZ119" s="625"/>
      <c r="NNA119" s="625"/>
      <c r="NNB119" s="626"/>
      <c r="NNC119" s="625"/>
      <c r="NND119" s="625"/>
      <c r="NNE119" s="625"/>
      <c r="NNF119" s="625"/>
      <c r="NNG119" s="625"/>
      <c r="NNH119" s="625"/>
      <c r="NNI119" s="625"/>
      <c r="NNJ119" s="626"/>
      <c r="NNK119" s="625"/>
      <c r="NNL119" s="625"/>
      <c r="NNM119" s="625"/>
      <c r="NNN119" s="625"/>
      <c r="NNO119" s="625"/>
      <c r="NNP119" s="625"/>
      <c r="NNQ119" s="625"/>
      <c r="NNR119" s="626"/>
      <c r="NNS119" s="625"/>
      <c r="NNT119" s="625"/>
      <c r="NNU119" s="625"/>
      <c r="NNV119" s="625"/>
      <c r="NNW119" s="625"/>
      <c r="NNX119" s="625"/>
      <c r="NNY119" s="625"/>
      <c r="NNZ119" s="626"/>
      <c r="NOA119" s="625"/>
      <c r="NOB119" s="625"/>
      <c r="NOC119" s="625"/>
      <c r="NOD119" s="625"/>
      <c r="NOE119" s="625"/>
      <c r="NOF119" s="625"/>
      <c r="NOG119" s="625"/>
      <c r="NOH119" s="626"/>
      <c r="NOI119" s="625"/>
      <c r="NOJ119" s="625"/>
      <c r="NOK119" s="625"/>
      <c r="NOL119" s="625"/>
      <c r="NOM119" s="625"/>
      <c r="NON119" s="625"/>
      <c r="NOO119" s="625"/>
      <c r="NOP119" s="626"/>
      <c r="NOQ119" s="625"/>
      <c r="NOR119" s="625"/>
      <c r="NOS119" s="625"/>
      <c r="NOT119" s="625"/>
      <c r="NOU119" s="625"/>
      <c r="NOV119" s="625"/>
      <c r="NOW119" s="625"/>
      <c r="NOX119" s="626"/>
      <c r="NOY119" s="625"/>
      <c r="NOZ119" s="625"/>
      <c r="NPA119" s="625"/>
      <c r="NPB119" s="625"/>
      <c r="NPC119" s="625"/>
      <c r="NPD119" s="625"/>
      <c r="NPE119" s="625"/>
      <c r="NPF119" s="626"/>
      <c r="NPG119" s="625"/>
      <c r="NPH119" s="625"/>
      <c r="NPI119" s="625"/>
      <c r="NPJ119" s="625"/>
      <c r="NPK119" s="625"/>
      <c r="NPL119" s="625"/>
      <c r="NPM119" s="625"/>
      <c r="NPN119" s="626"/>
      <c r="NPO119" s="625"/>
      <c r="NPP119" s="625"/>
      <c r="NPQ119" s="625"/>
      <c r="NPR119" s="625"/>
      <c r="NPS119" s="625"/>
      <c r="NPT119" s="625"/>
      <c r="NPU119" s="625"/>
      <c r="NPV119" s="626"/>
      <c r="NPW119" s="625"/>
      <c r="NPX119" s="625"/>
      <c r="NPY119" s="625"/>
      <c r="NPZ119" s="625"/>
      <c r="NQA119" s="625"/>
      <c r="NQB119" s="625"/>
      <c r="NQC119" s="625"/>
      <c r="NQD119" s="626"/>
      <c r="NQE119" s="625"/>
      <c r="NQF119" s="625"/>
      <c r="NQG119" s="625"/>
      <c r="NQH119" s="625"/>
      <c r="NQI119" s="625"/>
      <c r="NQJ119" s="625"/>
      <c r="NQK119" s="625"/>
      <c r="NQL119" s="626"/>
      <c r="NQM119" s="625"/>
      <c r="NQN119" s="625"/>
      <c r="NQO119" s="625"/>
      <c r="NQP119" s="625"/>
      <c r="NQQ119" s="625"/>
      <c r="NQR119" s="625"/>
      <c r="NQS119" s="625"/>
      <c r="NQT119" s="626"/>
      <c r="NQU119" s="625"/>
      <c r="NQV119" s="625"/>
      <c r="NQW119" s="625"/>
      <c r="NQX119" s="625"/>
      <c r="NQY119" s="625"/>
      <c r="NQZ119" s="625"/>
      <c r="NRA119" s="625"/>
      <c r="NRB119" s="626"/>
      <c r="NRC119" s="625"/>
      <c r="NRD119" s="625"/>
      <c r="NRE119" s="625"/>
      <c r="NRF119" s="625"/>
      <c r="NRG119" s="625"/>
      <c r="NRH119" s="625"/>
      <c r="NRI119" s="625"/>
      <c r="NRJ119" s="626"/>
      <c r="NRK119" s="625"/>
      <c r="NRL119" s="625"/>
      <c r="NRM119" s="625"/>
      <c r="NRN119" s="625"/>
      <c r="NRO119" s="625"/>
      <c r="NRP119" s="625"/>
      <c r="NRQ119" s="625"/>
      <c r="NRR119" s="626"/>
      <c r="NRS119" s="625"/>
      <c r="NRT119" s="625"/>
      <c r="NRU119" s="625"/>
      <c r="NRV119" s="625"/>
      <c r="NRW119" s="625"/>
      <c r="NRX119" s="625"/>
      <c r="NRY119" s="625"/>
      <c r="NRZ119" s="626"/>
      <c r="NSA119" s="625"/>
      <c r="NSB119" s="625"/>
      <c r="NSC119" s="625"/>
      <c r="NSD119" s="625"/>
      <c r="NSE119" s="625"/>
      <c r="NSF119" s="625"/>
      <c r="NSG119" s="625"/>
      <c r="NSH119" s="626"/>
      <c r="NSI119" s="625"/>
      <c r="NSJ119" s="625"/>
      <c r="NSK119" s="625"/>
      <c r="NSL119" s="625"/>
      <c r="NSM119" s="625"/>
      <c r="NSN119" s="625"/>
      <c r="NSO119" s="625"/>
      <c r="NSP119" s="626"/>
      <c r="NSQ119" s="625"/>
      <c r="NSR119" s="625"/>
      <c r="NSS119" s="625"/>
      <c r="NST119" s="625"/>
      <c r="NSU119" s="625"/>
      <c r="NSV119" s="625"/>
      <c r="NSW119" s="625"/>
      <c r="NSX119" s="626"/>
      <c r="NSY119" s="625"/>
      <c r="NSZ119" s="625"/>
      <c r="NTA119" s="625"/>
      <c r="NTB119" s="625"/>
      <c r="NTC119" s="625"/>
      <c r="NTD119" s="625"/>
      <c r="NTE119" s="625"/>
      <c r="NTF119" s="626"/>
      <c r="NTG119" s="625"/>
      <c r="NTH119" s="625"/>
      <c r="NTI119" s="625"/>
      <c r="NTJ119" s="625"/>
      <c r="NTK119" s="625"/>
      <c r="NTL119" s="625"/>
      <c r="NTM119" s="625"/>
      <c r="NTN119" s="626"/>
      <c r="NTO119" s="625"/>
      <c r="NTP119" s="625"/>
      <c r="NTQ119" s="625"/>
      <c r="NTR119" s="625"/>
      <c r="NTS119" s="625"/>
      <c r="NTT119" s="625"/>
      <c r="NTU119" s="625"/>
      <c r="NTV119" s="626"/>
      <c r="NTW119" s="625"/>
      <c r="NTX119" s="625"/>
      <c r="NTY119" s="625"/>
      <c r="NTZ119" s="625"/>
      <c r="NUA119" s="625"/>
      <c r="NUB119" s="625"/>
      <c r="NUC119" s="625"/>
      <c r="NUD119" s="626"/>
      <c r="NUE119" s="625"/>
      <c r="NUF119" s="625"/>
      <c r="NUG119" s="625"/>
      <c r="NUH119" s="625"/>
      <c r="NUI119" s="625"/>
      <c r="NUJ119" s="625"/>
      <c r="NUK119" s="625"/>
      <c r="NUL119" s="626"/>
      <c r="NUM119" s="625"/>
      <c r="NUN119" s="625"/>
      <c r="NUO119" s="625"/>
      <c r="NUP119" s="625"/>
      <c r="NUQ119" s="625"/>
      <c r="NUR119" s="625"/>
      <c r="NUS119" s="625"/>
      <c r="NUT119" s="626"/>
      <c r="NUU119" s="625"/>
      <c r="NUV119" s="625"/>
      <c r="NUW119" s="625"/>
      <c r="NUX119" s="625"/>
      <c r="NUY119" s="625"/>
      <c r="NUZ119" s="625"/>
      <c r="NVA119" s="625"/>
      <c r="NVB119" s="626"/>
      <c r="NVC119" s="625"/>
      <c r="NVD119" s="625"/>
      <c r="NVE119" s="625"/>
      <c r="NVF119" s="625"/>
      <c r="NVG119" s="625"/>
      <c r="NVH119" s="625"/>
      <c r="NVI119" s="625"/>
      <c r="NVJ119" s="626"/>
      <c r="NVK119" s="625"/>
      <c r="NVL119" s="625"/>
      <c r="NVM119" s="625"/>
      <c r="NVN119" s="625"/>
      <c r="NVO119" s="625"/>
      <c r="NVP119" s="625"/>
      <c r="NVQ119" s="625"/>
      <c r="NVR119" s="626"/>
      <c r="NVS119" s="625"/>
      <c r="NVT119" s="625"/>
      <c r="NVU119" s="625"/>
      <c r="NVV119" s="625"/>
      <c r="NVW119" s="625"/>
      <c r="NVX119" s="625"/>
      <c r="NVY119" s="625"/>
      <c r="NVZ119" s="626"/>
      <c r="NWA119" s="625"/>
      <c r="NWB119" s="625"/>
      <c r="NWC119" s="625"/>
      <c r="NWD119" s="625"/>
      <c r="NWE119" s="625"/>
      <c r="NWF119" s="625"/>
      <c r="NWG119" s="625"/>
      <c r="NWH119" s="626"/>
      <c r="NWI119" s="625"/>
      <c r="NWJ119" s="625"/>
      <c r="NWK119" s="625"/>
      <c r="NWL119" s="625"/>
      <c r="NWM119" s="625"/>
      <c r="NWN119" s="625"/>
      <c r="NWO119" s="625"/>
      <c r="NWP119" s="626"/>
      <c r="NWQ119" s="625"/>
      <c r="NWR119" s="625"/>
      <c r="NWS119" s="625"/>
      <c r="NWT119" s="625"/>
      <c r="NWU119" s="625"/>
      <c r="NWV119" s="625"/>
      <c r="NWW119" s="625"/>
      <c r="NWX119" s="626"/>
      <c r="NWY119" s="625"/>
      <c r="NWZ119" s="625"/>
      <c r="NXA119" s="625"/>
      <c r="NXB119" s="625"/>
      <c r="NXC119" s="625"/>
      <c r="NXD119" s="625"/>
      <c r="NXE119" s="625"/>
      <c r="NXF119" s="626"/>
      <c r="NXG119" s="625"/>
      <c r="NXH119" s="625"/>
      <c r="NXI119" s="625"/>
      <c r="NXJ119" s="625"/>
      <c r="NXK119" s="625"/>
      <c r="NXL119" s="625"/>
      <c r="NXM119" s="625"/>
      <c r="NXN119" s="626"/>
      <c r="NXO119" s="625"/>
      <c r="NXP119" s="625"/>
      <c r="NXQ119" s="625"/>
      <c r="NXR119" s="625"/>
      <c r="NXS119" s="625"/>
      <c r="NXT119" s="625"/>
      <c r="NXU119" s="625"/>
      <c r="NXV119" s="626"/>
      <c r="NXW119" s="625"/>
      <c r="NXX119" s="625"/>
      <c r="NXY119" s="625"/>
      <c r="NXZ119" s="625"/>
      <c r="NYA119" s="625"/>
      <c r="NYB119" s="625"/>
      <c r="NYC119" s="625"/>
      <c r="NYD119" s="626"/>
      <c r="NYE119" s="625"/>
      <c r="NYF119" s="625"/>
      <c r="NYG119" s="625"/>
      <c r="NYH119" s="625"/>
      <c r="NYI119" s="625"/>
      <c r="NYJ119" s="625"/>
      <c r="NYK119" s="625"/>
      <c r="NYL119" s="626"/>
      <c r="NYM119" s="625"/>
      <c r="NYN119" s="625"/>
      <c r="NYO119" s="625"/>
      <c r="NYP119" s="625"/>
      <c r="NYQ119" s="625"/>
      <c r="NYR119" s="625"/>
      <c r="NYS119" s="625"/>
      <c r="NYT119" s="626"/>
      <c r="NYU119" s="625"/>
      <c r="NYV119" s="625"/>
      <c r="NYW119" s="625"/>
      <c r="NYX119" s="625"/>
      <c r="NYY119" s="625"/>
      <c r="NYZ119" s="625"/>
      <c r="NZA119" s="625"/>
      <c r="NZB119" s="626"/>
      <c r="NZC119" s="625"/>
      <c r="NZD119" s="625"/>
      <c r="NZE119" s="625"/>
      <c r="NZF119" s="625"/>
      <c r="NZG119" s="625"/>
      <c r="NZH119" s="625"/>
      <c r="NZI119" s="625"/>
      <c r="NZJ119" s="626"/>
      <c r="NZK119" s="625"/>
      <c r="NZL119" s="625"/>
      <c r="NZM119" s="625"/>
      <c r="NZN119" s="625"/>
      <c r="NZO119" s="625"/>
      <c r="NZP119" s="625"/>
      <c r="NZQ119" s="625"/>
      <c r="NZR119" s="626"/>
      <c r="NZS119" s="625"/>
      <c r="NZT119" s="625"/>
      <c r="NZU119" s="625"/>
      <c r="NZV119" s="625"/>
      <c r="NZW119" s="625"/>
      <c r="NZX119" s="625"/>
      <c r="NZY119" s="625"/>
      <c r="NZZ119" s="626"/>
      <c r="OAA119" s="625"/>
      <c r="OAB119" s="625"/>
      <c r="OAC119" s="625"/>
      <c r="OAD119" s="625"/>
      <c r="OAE119" s="625"/>
      <c r="OAF119" s="625"/>
      <c r="OAG119" s="625"/>
      <c r="OAH119" s="626"/>
      <c r="OAI119" s="625"/>
      <c r="OAJ119" s="625"/>
      <c r="OAK119" s="625"/>
      <c r="OAL119" s="625"/>
      <c r="OAM119" s="625"/>
      <c r="OAN119" s="625"/>
      <c r="OAO119" s="625"/>
      <c r="OAP119" s="626"/>
      <c r="OAQ119" s="625"/>
      <c r="OAR119" s="625"/>
      <c r="OAS119" s="625"/>
      <c r="OAT119" s="625"/>
      <c r="OAU119" s="625"/>
      <c r="OAV119" s="625"/>
      <c r="OAW119" s="625"/>
      <c r="OAX119" s="626"/>
      <c r="OAY119" s="625"/>
      <c r="OAZ119" s="625"/>
      <c r="OBA119" s="625"/>
      <c r="OBB119" s="625"/>
      <c r="OBC119" s="625"/>
      <c r="OBD119" s="625"/>
      <c r="OBE119" s="625"/>
      <c r="OBF119" s="626"/>
      <c r="OBG119" s="625"/>
      <c r="OBH119" s="625"/>
      <c r="OBI119" s="625"/>
      <c r="OBJ119" s="625"/>
      <c r="OBK119" s="625"/>
      <c r="OBL119" s="625"/>
      <c r="OBM119" s="625"/>
      <c r="OBN119" s="626"/>
      <c r="OBO119" s="625"/>
      <c r="OBP119" s="625"/>
      <c r="OBQ119" s="625"/>
      <c r="OBR119" s="625"/>
      <c r="OBS119" s="625"/>
      <c r="OBT119" s="625"/>
      <c r="OBU119" s="625"/>
      <c r="OBV119" s="626"/>
      <c r="OBW119" s="625"/>
      <c r="OBX119" s="625"/>
      <c r="OBY119" s="625"/>
      <c r="OBZ119" s="625"/>
      <c r="OCA119" s="625"/>
      <c r="OCB119" s="625"/>
      <c r="OCC119" s="625"/>
      <c r="OCD119" s="626"/>
      <c r="OCE119" s="625"/>
      <c r="OCF119" s="625"/>
      <c r="OCG119" s="625"/>
      <c r="OCH119" s="625"/>
      <c r="OCI119" s="625"/>
      <c r="OCJ119" s="625"/>
      <c r="OCK119" s="625"/>
      <c r="OCL119" s="626"/>
      <c r="OCM119" s="625"/>
      <c r="OCN119" s="625"/>
      <c r="OCO119" s="625"/>
      <c r="OCP119" s="625"/>
      <c r="OCQ119" s="625"/>
      <c r="OCR119" s="625"/>
      <c r="OCS119" s="625"/>
      <c r="OCT119" s="626"/>
      <c r="OCU119" s="625"/>
      <c r="OCV119" s="625"/>
      <c r="OCW119" s="625"/>
      <c r="OCX119" s="625"/>
      <c r="OCY119" s="625"/>
      <c r="OCZ119" s="625"/>
      <c r="ODA119" s="625"/>
      <c r="ODB119" s="626"/>
      <c r="ODC119" s="625"/>
      <c r="ODD119" s="625"/>
      <c r="ODE119" s="625"/>
      <c r="ODF119" s="625"/>
      <c r="ODG119" s="625"/>
      <c r="ODH119" s="625"/>
      <c r="ODI119" s="625"/>
      <c r="ODJ119" s="626"/>
      <c r="ODK119" s="625"/>
      <c r="ODL119" s="625"/>
      <c r="ODM119" s="625"/>
      <c r="ODN119" s="625"/>
      <c r="ODO119" s="625"/>
      <c r="ODP119" s="625"/>
      <c r="ODQ119" s="625"/>
      <c r="ODR119" s="626"/>
      <c r="ODS119" s="625"/>
      <c r="ODT119" s="625"/>
      <c r="ODU119" s="625"/>
      <c r="ODV119" s="625"/>
      <c r="ODW119" s="625"/>
      <c r="ODX119" s="625"/>
      <c r="ODY119" s="625"/>
      <c r="ODZ119" s="626"/>
      <c r="OEA119" s="625"/>
      <c r="OEB119" s="625"/>
      <c r="OEC119" s="625"/>
      <c r="OED119" s="625"/>
      <c r="OEE119" s="625"/>
      <c r="OEF119" s="625"/>
      <c r="OEG119" s="625"/>
      <c r="OEH119" s="626"/>
      <c r="OEI119" s="625"/>
      <c r="OEJ119" s="625"/>
      <c r="OEK119" s="625"/>
      <c r="OEL119" s="625"/>
      <c r="OEM119" s="625"/>
      <c r="OEN119" s="625"/>
      <c r="OEO119" s="625"/>
      <c r="OEP119" s="626"/>
      <c r="OEQ119" s="625"/>
      <c r="OER119" s="625"/>
      <c r="OES119" s="625"/>
      <c r="OET119" s="625"/>
      <c r="OEU119" s="625"/>
      <c r="OEV119" s="625"/>
      <c r="OEW119" s="625"/>
      <c r="OEX119" s="626"/>
      <c r="OEY119" s="625"/>
      <c r="OEZ119" s="625"/>
      <c r="OFA119" s="625"/>
      <c r="OFB119" s="625"/>
      <c r="OFC119" s="625"/>
      <c r="OFD119" s="625"/>
      <c r="OFE119" s="625"/>
      <c r="OFF119" s="626"/>
      <c r="OFG119" s="625"/>
      <c r="OFH119" s="625"/>
      <c r="OFI119" s="625"/>
      <c r="OFJ119" s="625"/>
      <c r="OFK119" s="625"/>
      <c r="OFL119" s="625"/>
      <c r="OFM119" s="625"/>
      <c r="OFN119" s="626"/>
      <c r="OFO119" s="625"/>
      <c r="OFP119" s="625"/>
      <c r="OFQ119" s="625"/>
      <c r="OFR119" s="625"/>
      <c r="OFS119" s="625"/>
      <c r="OFT119" s="625"/>
      <c r="OFU119" s="625"/>
      <c r="OFV119" s="626"/>
      <c r="OFW119" s="625"/>
      <c r="OFX119" s="625"/>
      <c r="OFY119" s="625"/>
      <c r="OFZ119" s="625"/>
      <c r="OGA119" s="625"/>
      <c r="OGB119" s="625"/>
      <c r="OGC119" s="625"/>
      <c r="OGD119" s="626"/>
      <c r="OGE119" s="625"/>
      <c r="OGF119" s="625"/>
      <c r="OGG119" s="625"/>
      <c r="OGH119" s="625"/>
      <c r="OGI119" s="625"/>
      <c r="OGJ119" s="625"/>
      <c r="OGK119" s="625"/>
      <c r="OGL119" s="626"/>
      <c r="OGM119" s="625"/>
      <c r="OGN119" s="625"/>
      <c r="OGO119" s="625"/>
      <c r="OGP119" s="625"/>
      <c r="OGQ119" s="625"/>
      <c r="OGR119" s="625"/>
      <c r="OGS119" s="625"/>
      <c r="OGT119" s="626"/>
      <c r="OGU119" s="625"/>
      <c r="OGV119" s="625"/>
      <c r="OGW119" s="625"/>
      <c r="OGX119" s="625"/>
      <c r="OGY119" s="625"/>
      <c r="OGZ119" s="625"/>
      <c r="OHA119" s="625"/>
      <c r="OHB119" s="626"/>
      <c r="OHC119" s="625"/>
      <c r="OHD119" s="625"/>
      <c r="OHE119" s="625"/>
      <c r="OHF119" s="625"/>
      <c r="OHG119" s="625"/>
      <c r="OHH119" s="625"/>
      <c r="OHI119" s="625"/>
      <c r="OHJ119" s="626"/>
      <c r="OHK119" s="625"/>
      <c r="OHL119" s="625"/>
      <c r="OHM119" s="625"/>
      <c r="OHN119" s="625"/>
      <c r="OHO119" s="625"/>
      <c r="OHP119" s="625"/>
      <c r="OHQ119" s="625"/>
      <c r="OHR119" s="626"/>
      <c r="OHS119" s="625"/>
      <c r="OHT119" s="625"/>
      <c r="OHU119" s="625"/>
      <c r="OHV119" s="625"/>
      <c r="OHW119" s="625"/>
      <c r="OHX119" s="625"/>
      <c r="OHY119" s="625"/>
      <c r="OHZ119" s="626"/>
      <c r="OIA119" s="625"/>
      <c r="OIB119" s="625"/>
      <c r="OIC119" s="625"/>
      <c r="OID119" s="625"/>
      <c r="OIE119" s="625"/>
      <c r="OIF119" s="625"/>
      <c r="OIG119" s="625"/>
      <c r="OIH119" s="626"/>
      <c r="OII119" s="625"/>
      <c r="OIJ119" s="625"/>
      <c r="OIK119" s="625"/>
      <c r="OIL119" s="625"/>
      <c r="OIM119" s="625"/>
      <c r="OIN119" s="625"/>
      <c r="OIO119" s="625"/>
      <c r="OIP119" s="626"/>
      <c r="OIQ119" s="625"/>
      <c r="OIR119" s="625"/>
      <c r="OIS119" s="625"/>
      <c r="OIT119" s="625"/>
      <c r="OIU119" s="625"/>
      <c r="OIV119" s="625"/>
      <c r="OIW119" s="625"/>
      <c r="OIX119" s="626"/>
      <c r="OIY119" s="625"/>
      <c r="OIZ119" s="625"/>
      <c r="OJA119" s="625"/>
      <c r="OJB119" s="625"/>
      <c r="OJC119" s="625"/>
      <c r="OJD119" s="625"/>
      <c r="OJE119" s="625"/>
      <c r="OJF119" s="626"/>
      <c r="OJG119" s="625"/>
      <c r="OJH119" s="625"/>
      <c r="OJI119" s="625"/>
      <c r="OJJ119" s="625"/>
      <c r="OJK119" s="625"/>
      <c r="OJL119" s="625"/>
      <c r="OJM119" s="625"/>
      <c r="OJN119" s="626"/>
      <c r="OJO119" s="625"/>
      <c r="OJP119" s="625"/>
      <c r="OJQ119" s="625"/>
      <c r="OJR119" s="625"/>
      <c r="OJS119" s="625"/>
      <c r="OJT119" s="625"/>
      <c r="OJU119" s="625"/>
      <c r="OJV119" s="626"/>
      <c r="OJW119" s="625"/>
      <c r="OJX119" s="625"/>
      <c r="OJY119" s="625"/>
      <c r="OJZ119" s="625"/>
      <c r="OKA119" s="625"/>
      <c r="OKB119" s="625"/>
      <c r="OKC119" s="625"/>
      <c r="OKD119" s="626"/>
      <c r="OKE119" s="625"/>
      <c r="OKF119" s="625"/>
      <c r="OKG119" s="625"/>
      <c r="OKH119" s="625"/>
      <c r="OKI119" s="625"/>
      <c r="OKJ119" s="625"/>
      <c r="OKK119" s="625"/>
      <c r="OKL119" s="626"/>
      <c r="OKM119" s="625"/>
      <c r="OKN119" s="625"/>
      <c r="OKO119" s="625"/>
      <c r="OKP119" s="625"/>
      <c r="OKQ119" s="625"/>
      <c r="OKR119" s="625"/>
      <c r="OKS119" s="625"/>
      <c r="OKT119" s="626"/>
      <c r="OKU119" s="625"/>
      <c r="OKV119" s="625"/>
      <c r="OKW119" s="625"/>
      <c r="OKX119" s="625"/>
      <c r="OKY119" s="625"/>
      <c r="OKZ119" s="625"/>
      <c r="OLA119" s="625"/>
      <c r="OLB119" s="626"/>
      <c r="OLC119" s="625"/>
      <c r="OLD119" s="625"/>
      <c r="OLE119" s="625"/>
      <c r="OLF119" s="625"/>
      <c r="OLG119" s="625"/>
      <c r="OLH119" s="625"/>
      <c r="OLI119" s="625"/>
      <c r="OLJ119" s="626"/>
      <c r="OLK119" s="625"/>
      <c r="OLL119" s="625"/>
      <c r="OLM119" s="625"/>
      <c r="OLN119" s="625"/>
      <c r="OLO119" s="625"/>
      <c r="OLP119" s="625"/>
      <c r="OLQ119" s="625"/>
      <c r="OLR119" s="626"/>
      <c r="OLS119" s="625"/>
      <c r="OLT119" s="625"/>
      <c r="OLU119" s="625"/>
      <c r="OLV119" s="625"/>
      <c r="OLW119" s="625"/>
      <c r="OLX119" s="625"/>
      <c r="OLY119" s="625"/>
      <c r="OLZ119" s="626"/>
      <c r="OMA119" s="625"/>
      <c r="OMB119" s="625"/>
      <c r="OMC119" s="625"/>
      <c r="OMD119" s="625"/>
      <c r="OME119" s="625"/>
      <c r="OMF119" s="625"/>
      <c r="OMG119" s="625"/>
      <c r="OMH119" s="626"/>
      <c r="OMI119" s="625"/>
      <c r="OMJ119" s="625"/>
      <c r="OMK119" s="625"/>
      <c r="OML119" s="625"/>
      <c r="OMM119" s="625"/>
      <c r="OMN119" s="625"/>
      <c r="OMO119" s="625"/>
      <c r="OMP119" s="626"/>
      <c r="OMQ119" s="625"/>
      <c r="OMR119" s="625"/>
      <c r="OMS119" s="625"/>
      <c r="OMT119" s="625"/>
      <c r="OMU119" s="625"/>
      <c r="OMV119" s="625"/>
      <c r="OMW119" s="625"/>
      <c r="OMX119" s="626"/>
      <c r="OMY119" s="625"/>
      <c r="OMZ119" s="625"/>
      <c r="ONA119" s="625"/>
      <c r="ONB119" s="625"/>
      <c r="ONC119" s="625"/>
      <c r="OND119" s="625"/>
      <c r="ONE119" s="625"/>
      <c r="ONF119" s="626"/>
      <c r="ONG119" s="625"/>
      <c r="ONH119" s="625"/>
      <c r="ONI119" s="625"/>
      <c r="ONJ119" s="625"/>
      <c r="ONK119" s="625"/>
      <c r="ONL119" s="625"/>
      <c r="ONM119" s="625"/>
      <c r="ONN119" s="626"/>
      <c r="ONO119" s="625"/>
      <c r="ONP119" s="625"/>
      <c r="ONQ119" s="625"/>
      <c r="ONR119" s="625"/>
      <c r="ONS119" s="625"/>
      <c r="ONT119" s="625"/>
      <c r="ONU119" s="625"/>
      <c r="ONV119" s="626"/>
      <c r="ONW119" s="625"/>
      <c r="ONX119" s="625"/>
      <c r="ONY119" s="625"/>
      <c r="ONZ119" s="625"/>
      <c r="OOA119" s="625"/>
      <c r="OOB119" s="625"/>
      <c r="OOC119" s="625"/>
      <c r="OOD119" s="626"/>
      <c r="OOE119" s="625"/>
      <c r="OOF119" s="625"/>
      <c r="OOG119" s="625"/>
      <c r="OOH119" s="625"/>
      <c r="OOI119" s="625"/>
      <c r="OOJ119" s="625"/>
      <c r="OOK119" s="625"/>
      <c r="OOL119" s="626"/>
      <c r="OOM119" s="625"/>
      <c r="OON119" s="625"/>
      <c r="OOO119" s="625"/>
      <c r="OOP119" s="625"/>
      <c r="OOQ119" s="625"/>
      <c r="OOR119" s="625"/>
      <c r="OOS119" s="625"/>
      <c r="OOT119" s="626"/>
      <c r="OOU119" s="625"/>
      <c r="OOV119" s="625"/>
      <c r="OOW119" s="625"/>
      <c r="OOX119" s="625"/>
      <c r="OOY119" s="625"/>
      <c r="OOZ119" s="625"/>
      <c r="OPA119" s="625"/>
      <c r="OPB119" s="626"/>
      <c r="OPC119" s="625"/>
      <c r="OPD119" s="625"/>
      <c r="OPE119" s="625"/>
      <c r="OPF119" s="625"/>
      <c r="OPG119" s="625"/>
      <c r="OPH119" s="625"/>
      <c r="OPI119" s="625"/>
      <c r="OPJ119" s="626"/>
      <c r="OPK119" s="625"/>
      <c r="OPL119" s="625"/>
      <c r="OPM119" s="625"/>
      <c r="OPN119" s="625"/>
      <c r="OPO119" s="625"/>
      <c r="OPP119" s="625"/>
      <c r="OPQ119" s="625"/>
      <c r="OPR119" s="626"/>
      <c r="OPS119" s="625"/>
      <c r="OPT119" s="625"/>
      <c r="OPU119" s="625"/>
      <c r="OPV119" s="625"/>
      <c r="OPW119" s="625"/>
      <c r="OPX119" s="625"/>
      <c r="OPY119" s="625"/>
      <c r="OPZ119" s="626"/>
      <c r="OQA119" s="625"/>
      <c r="OQB119" s="625"/>
      <c r="OQC119" s="625"/>
      <c r="OQD119" s="625"/>
      <c r="OQE119" s="625"/>
      <c r="OQF119" s="625"/>
      <c r="OQG119" s="625"/>
      <c r="OQH119" s="626"/>
      <c r="OQI119" s="625"/>
      <c r="OQJ119" s="625"/>
      <c r="OQK119" s="625"/>
      <c r="OQL119" s="625"/>
      <c r="OQM119" s="625"/>
      <c r="OQN119" s="625"/>
      <c r="OQO119" s="625"/>
      <c r="OQP119" s="626"/>
      <c r="OQQ119" s="625"/>
      <c r="OQR119" s="625"/>
      <c r="OQS119" s="625"/>
      <c r="OQT119" s="625"/>
      <c r="OQU119" s="625"/>
      <c r="OQV119" s="625"/>
      <c r="OQW119" s="625"/>
      <c r="OQX119" s="626"/>
      <c r="OQY119" s="625"/>
      <c r="OQZ119" s="625"/>
      <c r="ORA119" s="625"/>
      <c r="ORB119" s="625"/>
      <c r="ORC119" s="625"/>
      <c r="ORD119" s="625"/>
      <c r="ORE119" s="625"/>
      <c r="ORF119" s="626"/>
      <c r="ORG119" s="625"/>
      <c r="ORH119" s="625"/>
      <c r="ORI119" s="625"/>
      <c r="ORJ119" s="625"/>
      <c r="ORK119" s="625"/>
      <c r="ORL119" s="625"/>
      <c r="ORM119" s="625"/>
      <c r="ORN119" s="626"/>
      <c r="ORO119" s="625"/>
      <c r="ORP119" s="625"/>
      <c r="ORQ119" s="625"/>
      <c r="ORR119" s="625"/>
      <c r="ORS119" s="625"/>
      <c r="ORT119" s="625"/>
      <c r="ORU119" s="625"/>
      <c r="ORV119" s="626"/>
      <c r="ORW119" s="625"/>
      <c r="ORX119" s="625"/>
      <c r="ORY119" s="625"/>
      <c r="ORZ119" s="625"/>
      <c r="OSA119" s="625"/>
      <c r="OSB119" s="625"/>
      <c r="OSC119" s="625"/>
      <c r="OSD119" s="626"/>
      <c r="OSE119" s="625"/>
      <c r="OSF119" s="625"/>
      <c r="OSG119" s="625"/>
      <c r="OSH119" s="625"/>
      <c r="OSI119" s="625"/>
      <c r="OSJ119" s="625"/>
      <c r="OSK119" s="625"/>
      <c r="OSL119" s="626"/>
      <c r="OSM119" s="625"/>
      <c r="OSN119" s="625"/>
      <c r="OSO119" s="625"/>
      <c r="OSP119" s="625"/>
      <c r="OSQ119" s="625"/>
      <c r="OSR119" s="625"/>
      <c r="OSS119" s="625"/>
      <c r="OST119" s="626"/>
      <c r="OSU119" s="625"/>
      <c r="OSV119" s="625"/>
      <c r="OSW119" s="625"/>
      <c r="OSX119" s="625"/>
      <c r="OSY119" s="625"/>
      <c r="OSZ119" s="625"/>
      <c r="OTA119" s="625"/>
      <c r="OTB119" s="626"/>
      <c r="OTC119" s="625"/>
      <c r="OTD119" s="625"/>
      <c r="OTE119" s="625"/>
      <c r="OTF119" s="625"/>
      <c r="OTG119" s="625"/>
      <c r="OTH119" s="625"/>
      <c r="OTI119" s="625"/>
      <c r="OTJ119" s="626"/>
      <c r="OTK119" s="625"/>
      <c r="OTL119" s="625"/>
      <c r="OTM119" s="625"/>
      <c r="OTN119" s="625"/>
      <c r="OTO119" s="625"/>
      <c r="OTP119" s="625"/>
      <c r="OTQ119" s="625"/>
      <c r="OTR119" s="626"/>
      <c r="OTS119" s="625"/>
      <c r="OTT119" s="625"/>
      <c r="OTU119" s="625"/>
      <c r="OTV119" s="625"/>
      <c r="OTW119" s="625"/>
      <c r="OTX119" s="625"/>
      <c r="OTY119" s="625"/>
      <c r="OTZ119" s="626"/>
      <c r="OUA119" s="625"/>
      <c r="OUB119" s="625"/>
      <c r="OUC119" s="625"/>
      <c r="OUD119" s="625"/>
      <c r="OUE119" s="625"/>
      <c r="OUF119" s="625"/>
      <c r="OUG119" s="625"/>
      <c r="OUH119" s="626"/>
      <c r="OUI119" s="625"/>
      <c r="OUJ119" s="625"/>
      <c r="OUK119" s="625"/>
      <c r="OUL119" s="625"/>
      <c r="OUM119" s="625"/>
      <c r="OUN119" s="625"/>
      <c r="OUO119" s="625"/>
      <c r="OUP119" s="626"/>
      <c r="OUQ119" s="625"/>
      <c r="OUR119" s="625"/>
      <c r="OUS119" s="625"/>
      <c r="OUT119" s="625"/>
      <c r="OUU119" s="625"/>
      <c r="OUV119" s="625"/>
      <c r="OUW119" s="625"/>
      <c r="OUX119" s="626"/>
      <c r="OUY119" s="625"/>
      <c r="OUZ119" s="625"/>
      <c r="OVA119" s="625"/>
      <c r="OVB119" s="625"/>
      <c r="OVC119" s="625"/>
      <c r="OVD119" s="625"/>
      <c r="OVE119" s="625"/>
      <c r="OVF119" s="626"/>
      <c r="OVG119" s="625"/>
      <c r="OVH119" s="625"/>
      <c r="OVI119" s="625"/>
      <c r="OVJ119" s="625"/>
      <c r="OVK119" s="625"/>
      <c r="OVL119" s="625"/>
      <c r="OVM119" s="625"/>
      <c r="OVN119" s="626"/>
      <c r="OVO119" s="625"/>
      <c r="OVP119" s="625"/>
      <c r="OVQ119" s="625"/>
      <c r="OVR119" s="625"/>
      <c r="OVS119" s="625"/>
      <c r="OVT119" s="625"/>
      <c r="OVU119" s="625"/>
      <c r="OVV119" s="626"/>
      <c r="OVW119" s="625"/>
      <c r="OVX119" s="625"/>
      <c r="OVY119" s="625"/>
      <c r="OVZ119" s="625"/>
      <c r="OWA119" s="625"/>
      <c r="OWB119" s="625"/>
      <c r="OWC119" s="625"/>
      <c r="OWD119" s="626"/>
      <c r="OWE119" s="625"/>
      <c r="OWF119" s="625"/>
      <c r="OWG119" s="625"/>
      <c r="OWH119" s="625"/>
      <c r="OWI119" s="625"/>
      <c r="OWJ119" s="625"/>
      <c r="OWK119" s="625"/>
      <c r="OWL119" s="626"/>
      <c r="OWM119" s="625"/>
      <c r="OWN119" s="625"/>
      <c r="OWO119" s="625"/>
      <c r="OWP119" s="625"/>
      <c r="OWQ119" s="625"/>
      <c r="OWR119" s="625"/>
      <c r="OWS119" s="625"/>
      <c r="OWT119" s="626"/>
      <c r="OWU119" s="625"/>
      <c r="OWV119" s="625"/>
      <c r="OWW119" s="625"/>
      <c r="OWX119" s="625"/>
      <c r="OWY119" s="625"/>
      <c r="OWZ119" s="625"/>
      <c r="OXA119" s="625"/>
      <c r="OXB119" s="626"/>
      <c r="OXC119" s="625"/>
      <c r="OXD119" s="625"/>
      <c r="OXE119" s="625"/>
      <c r="OXF119" s="625"/>
      <c r="OXG119" s="625"/>
      <c r="OXH119" s="625"/>
      <c r="OXI119" s="625"/>
      <c r="OXJ119" s="626"/>
      <c r="OXK119" s="625"/>
      <c r="OXL119" s="625"/>
      <c r="OXM119" s="625"/>
      <c r="OXN119" s="625"/>
      <c r="OXO119" s="625"/>
      <c r="OXP119" s="625"/>
      <c r="OXQ119" s="625"/>
      <c r="OXR119" s="626"/>
      <c r="OXS119" s="625"/>
      <c r="OXT119" s="625"/>
      <c r="OXU119" s="625"/>
      <c r="OXV119" s="625"/>
      <c r="OXW119" s="625"/>
      <c r="OXX119" s="625"/>
      <c r="OXY119" s="625"/>
      <c r="OXZ119" s="626"/>
      <c r="OYA119" s="625"/>
      <c r="OYB119" s="625"/>
      <c r="OYC119" s="625"/>
      <c r="OYD119" s="625"/>
      <c r="OYE119" s="625"/>
      <c r="OYF119" s="625"/>
      <c r="OYG119" s="625"/>
      <c r="OYH119" s="626"/>
      <c r="OYI119" s="625"/>
      <c r="OYJ119" s="625"/>
      <c r="OYK119" s="625"/>
      <c r="OYL119" s="625"/>
      <c r="OYM119" s="625"/>
      <c r="OYN119" s="625"/>
      <c r="OYO119" s="625"/>
      <c r="OYP119" s="626"/>
      <c r="OYQ119" s="625"/>
      <c r="OYR119" s="625"/>
      <c r="OYS119" s="625"/>
      <c r="OYT119" s="625"/>
      <c r="OYU119" s="625"/>
      <c r="OYV119" s="625"/>
      <c r="OYW119" s="625"/>
      <c r="OYX119" s="626"/>
      <c r="OYY119" s="625"/>
      <c r="OYZ119" s="625"/>
      <c r="OZA119" s="625"/>
      <c r="OZB119" s="625"/>
      <c r="OZC119" s="625"/>
      <c r="OZD119" s="625"/>
      <c r="OZE119" s="625"/>
      <c r="OZF119" s="626"/>
      <c r="OZG119" s="625"/>
      <c r="OZH119" s="625"/>
      <c r="OZI119" s="625"/>
      <c r="OZJ119" s="625"/>
      <c r="OZK119" s="625"/>
      <c r="OZL119" s="625"/>
      <c r="OZM119" s="625"/>
      <c r="OZN119" s="626"/>
      <c r="OZO119" s="625"/>
      <c r="OZP119" s="625"/>
      <c r="OZQ119" s="625"/>
      <c r="OZR119" s="625"/>
      <c r="OZS119" s="625"/>
      <c r="OZT119" s="625"/>
      <c r="OZU119" s="625"/>
      <c r="OZV119" s="626"/>
      <c r="OZW119" s="625"/>
      <c r="OZX119" s="625"/>
      <c r="OZY119" s="625"/>
      <c r="OZZ119" s="625"/>
      <c r="PAA119" s="625"/>
      <c r="PAB119" s="625"/>
      <c r="PAC119" s="625"/>
      <c r="PAD119" s="626"/>
      <c r="PAE119" s="625"/>
      <c r="PAF119" s="625"/>
      <c r="PAG119" s="625"/>
      <c r="PAH119" s="625"/>
      <c r="PAI119" s="625"/>
      <c r="PAJ119" s="625"/>
      <c r="PAK119" s="625"/>
      <c r="PAL119" s="626"/>
      <c r="PAM119" s="625"/>
      <c r="PAN119" s="625"/>
      <c r="PAO119" s="625"/>
      <c r="PAP119" s="625"/>
      <c r="PAQ119" s="625"/>
      <c r="PAR119" s="625"/>
      <c r="PAS119" s="625"/>
      <c r="PAT119" s="626"/>
      <c r="PAU119" s="625"/>
      <c r="PAV119" s="625"/>
      <c r="PAW119" s="625"/>
      <c r="PAX119" s="625"/>
      <c r="PAY119" s="625"/>
      <c r="PAZ119" s="625"/>
      <c r="PBA119" s="625"/>
      <c r="PBB119" s="626"/>
      <c r="PBC119" s="625"/>
      <c r="PBD119" s="625"/>
      <c r="PBE119" s="625"/>
      <c r="PBF119" s="625"/>
      <c r="PBG119" s="625"/>
      <c r="PBH119" s="625"/>
      <c r="PBI119" s="625"/>
      <c r="PBJ119" s="626"/>
      <c r="PBK119" s="625"/>
      <c r="PBL119" s="625"/>
      <c r="PBM119" s="625"/>
      <c r="PBN119" s="625"/>
      <c r="PBO119" s="625"/>
      <c r="PBP119" s="625"/>
      <c r="PBQ119" s="625"/>
      <c r="PBR119" s="626"/>
      <c r="PBS119" s="625"/>
      <c r="PBT119" s="625"/>
      <c r="PBU119" s="625"/>
      <c r="PBV119" s="625"/>
      <c r="PBW119" s="625"/>
      <c r="PBX119" s="625"/>
      <c r="PBY119" s="625"/>
      <c r="PBZ119" s="626"/>
      <c r="PCA119" s="625"/>
      <c r="PCB119" s="625"/>
      <c r="PCC119" s="625"/>
      <c r="PCD119" s="625"/>
      <c r="PCE119" s="625"/>
      <c r="PCF119" s="625"/>
      <c r="PCG119" s="625"/>
      <c r="PCH119" s="626"/>
      <c r="PCI119" s="625"/>
      <c r="PCJ119" s="625"/>
      <c r="PCK119" s="625"/>
      <c r="PCL119" s="625"/>
      <c r="PCM119" s="625"/>
      <c r="PCN119" s="625"/>
      <c r="PCO119" s="625"/>
      <c r="PCP119" s="626"/>
      <c r="PCQ119" s="625"/>
      <c r="PCR119" s="625"/>
      <c r="PCS119" s="625"/>
      <c r="PCT119" s="625"/>
      <c r="PCU119" s="625"/>
      <c r="PCV119" s="625"/>
      <c r="PCW119" s="625"/>
      <c r="PCX119" s="626"/>
      <c r="PCY119" s="625"/>
      <c r="PCZ119" s="625"/>
      <c r="PDA119" s="625"/>
      <c r="PDB119" s="625"/>
      <c r="PDC119" s="625"/>
      <c r="PDD119" s="625"/>
      <c r="PDE119" s="625"/>
      <c r="PDF119" s="626"/>
      <c r="PDG119" s="625"/>
      <c r="PDH119" s="625"/>
      <c r="PDI119" s="625"/>
      <c r="PDJ119" s="625"/>
      <c r="PDK119" s="625"/>
      <c r="PDL119" s="625"/>
      <c r="PDM119" s="625"/>
      <c r="PDN119" s="626"/>
      <c r="PDO119" s="625"/>
      <c r="PDP119" s="625"/>
      <c r="PDQ119" s="625"/>
      <c r="PDR119" s="625"/>
      <c r="PDS119" s="625"/>
      <c r="PDT119" s="625"/>
      <c r="PDU119" s="625"/>
      <c r="PDV119" s="626"/>
      <c r="PDW119" s="625"/>
      <c r="PDX119" s="625"/>
      <c r="PDY119" s="625"/>
      <c r="PDZ119" s="625"/>
      <c r="PEA119" s="625"/>
      <c r="PEB119" s="625"/>
      <c r="PEC119" s="625"/>
      <c r="PED119" s="626"/>
      <c r="PEE119" s="625"/>
      <c r="PEF119" s="625"/>
      <c r="PEG119" s="625"/>
      <c r="PEH119" s="625"/>
      <c r="PEI119" s="625"/>
      <c r="PEJ119" s="625"/>
      <c r="PEK119" s="625"/>
      <c r="PEL119" s="626"/>
      <c r="PEM119" s="625"/>
      <c r="PEN119" s="625"/>
      <c r="PEO119" s="625"/>
      <c r="PEP119" s="625"/>
      <c r="PEQ119" s="625"/>
      <c r="PER119" s="625"/>
      <c r="PES119" s="625"/>
      <c r="PET119" s="626"/>
      <c r="PEU119" s="625"/>
      <c r="PEV119" s="625"/>
      <c r="PEW119" s="625"/>
      <c r="PEX119" s="625"/>
      <c r="PEY119" s="625"/>
      <c r="PEZ119" s="625"/>
      <c r="PFA119" s="625"/>
      <c r="PFB119" s="626"/>
      <c r="PFC119" s="625"/>
      <c r="PFD119" s="625"/>
      <c r="PFE119" s="625"/>
      <c r="PFF119" s="625"/>
      <c r="PFG119" s="625"/>
      <c r="PFH119" s="625"/>
      <c r="PFI119" s="625"/>
      <c r="PFJ119" s="626"/>
      <c r="PFK119" s="625"/>
      <c r="PFL119" s="625"/>
      <c r="PFM119" s="625"/>
      <c r="PFN119" s="625"/>
      <c r="PFO119" s="625"/>
      <c r="PFP119" s="625"/>
      <c r="PFQ119" s="625"/>
      <c r="PFR119" s="626"/>
      <c r="PFS119" s="625"/>
      <c r="PFT119" s="625"/>
      <c r="PFU119" s="625"/>
      <c r="PFV119" s="625"/>
      <c r="PFW119" s="625"/>
      <c r="PFX119" s="625"/>
      <c r="PFY119" s="625"/>
      <c r="PFZ119" s="626"/>
      <c r="PGA119" s="625"/>
      <c r="PGB119" s="625"/>
      <c r="PGC119" s="625"/>
      <c r="PGD119" s="625"/>
      <c r="PGE119" s="625"/>
      <c r="PGF119" s="625"/>
      <c r="PGG119" s="625"/>
      <c r="PGH119" s="626"/>
      <c r="PGI119" s="625"/>
      <c r="PGJ119" s="625"/>
      <c r="PGK119" s="625"/>
      <c r="PGL119" s="625"/>
      <c r="PGM119" s="625"/>
      <c r="PGN119" s="625"/>
      <c r="PGO119" s="625"/>
      <c r="PGP119" s="626"/>
      <c r="PGQ119" s="625"/>
      <c r="PGR119" s="625"/>
      <c r="PGS119" s="625"/>
      <c r="PGT119" s="625"/>
      <c r="PGU119" s="625"/>
      <c r="PGV119" s="625"/>
      <c r="PGW119" s="625"/>
      <c r="PGX119" s="626"/>
      <c r="PGY119" s="625"/>
      <c r="PGZ119" s="625"/>
      <c r="PHA119" s="625"/>
      <c r="PHB119" s="625"/>
      <c r="PHC119" s="625"/>
      <c r="PHD119" s="625"/>
      <c r="PHE119" s="625"/>
      <c r="PHF119" s="626"/>
      <c r="PHG119" s="625"/>
      <c r="PHH119" s="625"/>
      <c r="PHI119" s="625"/>
      <c r="PHJ119" s="625"/>
      <c r="PHK119" s="625"/>
      <c r="PHL119" s="625"/>
      <c r="PHM119" s="625"/>
      <c r="PHN119" s="626"/>
      <c r="PHO119" s="625"/>
      <c r="PHP119" s="625"/>
      <c r="PHQ119" s="625"/>
      <c r="PHR119" s="625"/>
      <c r="PHS119" s="625"/>
      <c r="PHT119" s="625"/>
      <c r="PHU119" s="625"/>
      <c r="PHV119" s="626"/>
      <c r="PHW119" s="625"/>
      <c r="PHX119" s="625"/>
      <c r="PHY119" s="625"/>
      <c r="PHZ119" s="625"/>
      <c r="PIA119" s="625"/>
      <c r="PIB119" s="625"/>
      <c r="PIC119" s="625"/>
      <c r="PID119" s="626"/>
      <c r="PIE119" s="625"/>
      <c r="PIF119" s="625"/>
      <c r="PIG119" s="625"/>
      <c r="PIH119" s="625"/>
      <c r="PII119" s="625"/>
      <c r="PIJ119" s="625"/>
      <c r="PIK119" s="625"/>
      <c r="PIL119" s="626"/>
      <c r="PIM119" s="625"/>
      <c r="PIN119" s="625"/>
      <c r="PIO119" s="625"/>
      <c r="PIP119" s="625"/>
      <c r="PIQ119" s="625"/>
      <c r="PIR119" s="625"/>
      <c r="PIS119" s="625"/>
      <c r="PIT119" s="626"/>
      <c r="PIU119" s="625"/>
      <c r="PIV119" s="625"/>
      <c r="PIW119" s="625"/>
      <c r="PIX119" s="625"/>
      <c r="PIY119" s="625"/>
      <c r="PIZ119" s="625"/>
      <c r="PJA119" s="625"/>
      <c r="PJB119" s="626"/>
      <c r="PJC119" s="625"/>
      <c r="PJD119" s="625"/>
      <c r="PJE119" s="625"/>
      <c r="PJF119" s="625"/>
      <c r="PJG119" s="625"/>
      <c r="PJH119" s="625"/>
      <c r="PJI119" s="625"/>
      <c r="PJJ119" s="626"/>
      <c r="PJK119" s="625"/>
      <c r="PJL119" s="625"/>
      <c r="PJM119" s="625"/>
      <c r="PJN119" s="625"/>
      <c r="PJO119" s="625"/>
      <c r="PJP119" s="625"/>
      <c r="PJQ119" s="625"/>
      <c r="PJR119" s="626"/>
      <c r="PJS119" s="625"/>
      <c r="PJT119" s="625"/>
      <c r="PJU119" s="625"/>
      <c r="PJV119" s="625"/>
      <c r="PJW119" s="625"/>
      <c r="PJX119" s="625"/>
      <c r="PJY119" s="625"/>
      <c r="PJZ119" s="626"/>
      <c r="PKA119" s="625"/>
      <c r="PKB119" s="625"/>
      <c r="PKC119" s="625"/>
      <c r="PKD119" s="625"/>
      <c r="PKE119" s="625"/>
      <c r="PKF119" s="625"/>
      <c r="PKG119" s="625"/>
      <c r="PKH119" s="626"/>
      <c r="PKI119" s="625"/>
      <c r="PKJ119" s="625"/>
      <c r="PKK119" s="625"/>
      <c r="PKL119" s="625"/>
      <c r="PKM119" s="625"/>
      <c r="PKN119" s="625"/>
      <c r="PKO119" s="625"/>
      <c r="PKP119" s="626"/>
      <c r="PKQ119" s="625"/>
      <c r="PKR119" s="625"/>
      <c r="PKS119" s="625"/>
      <c r="PKT119" s="625"/>
      <c r="PKU119" s="625"/>
      <c r="PKV119" s="625"/>
      <c r="PKW119" s="625"/>
      <c r="PKX119" s="626"/>
      <c r="PKY119" s="625"/>
      <c r="PKZ119" s="625"/>
      <c r="PLA119" s="625"/>
      <c r="PLB119" s="625"/>
      <c r="PLC119" s="625"/>
      <c r="PLD119" s="625"/>
      <c r="PLE119" s="625"/>
      <c r="PLF119" s="626"/>
      <c r="PLG119" s="625"/>
      <c r="PLH119" s="625"/>
      <c r="PLI119" s="625"/>
      <c r="PLJ119" s="625"/>
      <c r="PLK119" s="625"/>
      <c r="PLL119" s="625"/>
      <c r="PLM119" s="625"/>
      <c r="PLN119" s="626"/>
      <c r="PLO119" s="625"/>
      <c r="PLP119" s="625"/>
      <c r="PLQ119" s="625"/>
      <c r="PLR119" s="625"/>
      <c r="PLS119" s="625"/>
      <c r="PLT119" s="625"/>
      <c r="PLU119" s="625"/>
      <c r="PLV119" s="626"/>
      <c r="PLW119" s="625"/>
      <c r="PLX119" s="625"/>
      <c r="PLY119" s="625"/>
      <c r="PLZ119" s="625"/>
      <c r="PMA119" s="625"/>
      <c r="PMB119" s="625"/>
      <c r="PMC119" s="625"/>
      <c r="PMD119" s="626"/>
      <c r="PME119" s="625"/>
      <c r="PMF119" s="625"/>
      <c r="PMG119" s="625"/>
      <c r="PMH119" s="625"/>
      <c r="PMI119" s="625"/>
      <c r="PMJ119" s="625"/>
      <c r="PMK119" s="625"/>
      <c r="PML119" s="626"/>
      <c r="PMM119" s="625"/>
      <c r="PMN119" s="625"/>
      <c r="PMO119" s="625"/>
      <c r="PMP119" s="625"/>
      <c r="PMQ119" s="625"/>
      <c r="PMR119" s="625"/>
      <c r="PMS119" s="625"/>
      <c r="PMT119" s="626"/>
      <c r="PMU119" s="625"/>
      <c r="PMV119" s="625"/>
      <c r="PMW119" s="625"/>
      <c r="PMX119" s="625"/>
      <c r="PMY119" s="625"/>
      <c r="PMZ119" s="625"/>
      <c r="PNA119" s="625"/>
      <c r="PNB119" s="626"/>
      <c r="PNC119" s="625"/>
      <c r="PND119" s="625"/>
      <c r="PNE119" s="625"/>
      <c r="PNF119" s="625"/>
      <c r="PNG119" s="625"/>
      <c r="PNH119" s="625"/>
      <c r="PNI119" s="625"/>
      <c r="PNJ119" s="626"/>
      <c r="PNK119" s="625"/>
      <c r="PNL119" s="625"/>
      <c r="PNM119" s="625"/>
      <c r="PNN119" s="625"/>
      <c r="PNO119" s="625"/>
      <c r="PNP119" s="625"/>
      <c r="PNQ119" s="625"/>
      <c r="PNR119" s="626"/>
      <c r="PNS119" s="625"/>
      <c r="PNT119" s="625"/>
      <c r="PNU119" s="625"/>
      <c r="PNV119" s="625"/>
      <c r="PNW119" s="625"/>
      <c r="PNX119" s="625"/>
      <c r="PNY119" s="625"/>
      <c r="PNZ119" s="626"/>
      <c r="POA119" s="625"/>
      <c r="POB119" s="625"/>
      <c r="POC119" s="625"/>
      <c r="POD119" s="625"/>
      <c r="POE119" s="625"/>
      <c r="POF119" s="625"/>
      <c r="POG119" s="625"/>
      <c r="POH119" s="626"/>
      <c r="POI119" s="625"/>
      <c r="POJ119" s="625"/>
      <c r="POK119" s="625"/>
      <c r="POL119" s="625"/>
      <c r="POM119" s="625"/>
      <c r="PON119" s="625"/>
      <c r="POO119" s="625"/>
      <c r="POP119" s="626"/>
      <c r="POQ119" s="625"/>
      <c r="POR119" s="625"/>
      <c r="POS119" s="625"/>
      <c r="POT119" s="625"/>
      <c r="POU119" s="625"/>
      <c r="POV119" s="625"/>
      <c r="POW119" s="625"/>
      <c r="POX119" s="626"/>
      <c r="POY119" s="625"/>
      <c r="POZ119" s="625"/>
      <c r="PPA119" s="625"/>
      <c r="PPB119" s="625"/>
      <c r="PPC119" s="625"/>
      <c r="PPD119" s="625"/>
      <c r="PPE119" s="625"/>
      <c r="PPF119" s="626"/>
      <c r="PPG119" s="625"/>
      <c r="PPH119" s="625"/>
      <c r="PPI119" s="625"/>
      <c r="PPJ119" s="625"/>
      <c r="PPK119" s="625"/>
      <c r="PPL119" s="625"/>
      <c r="PPM119" s="625"/>
      <c r="PPN119" s="626"/>
      <c r="PPO119" s="625"/>
      <c r="PPP119" s="625"/>
      <c r="PPQ119" s="625"/>
      <c r="PPR119" s="625"/>
      <c r="PPS119" s="625"/>
      <c r="PPT119" s="625"/>
      <c r="PPU119" s="625"/>
      <c r="PPV119" s="626"/>
      <c r="PPW119" s="625"/>
      <c r="PPX119" s="625"/>
      <c r="PPY119" s="625"/>
      <c r="PPZ119" s="625"/>
      <c r="PQA119" s="625"/>
      <c r="PQB119" s="625"/>
      <c r="PQC119" s="625"/>
      <c r="PQD119" s="626"/>
      <c r="PQE119" s="625"/>
      <c r="PQF119" s="625"/>
      <c r="PQG119" s="625"/>
      <c r="PQH119" s="625"/>
      <c r="PQI119" s="625"/>
      <c r="PQJ119" s="625"/>
      <c r="PQK119" s="625"/>
      <c r="PQL119" s="626"/>
      <c r="PQM119" s="625"/>
      <c r="PQN119" s="625"/>
      <c r="PQO119" s="625"/>
      <c r="PQP119" s="625"/>
      <c r="PQQ119" s="625"/>
      <c r="PQR119" s="625"/>
      <c r="PQS119" s="625"/>
      <c r="PQT119" s="626"/>
      <c r="PQU119" s="625"/>
      <c r="PQV119" s="625"/>
      <c r="PQW119" s="625"/>
      <c r="PQX119" s="625"/>
      <c r="PQY119" s="625"/>
      <c r="PQZ119" s="625"/>
      <c r="PRA119" s="625"/>
      <c r="PRB119" s="626"/>
      <c r="PRC119" s="625"/>
      <c r="PRD119" s="625"/>
      <c r="PRE119" s="625"/>
      <c r="PRF119" s="625"/>
      <c r="PRG119" s="625"/>
      <c r="PRH119" s="625"/>
      <c r="PRI119" s="625"/>
      <c r="PRJ119" s="626"/>
      <c r="PRK119" s="625"/>
      <c r="PRL119" s="625"/>
      <c r="PRM119" s="625"/>
      <c r="PRN119" s="625"/>
      <c r="PRO119" s="625"/>
      <c r="PRP119" s="625"/>
      <c r="PRQ119" s="625"/>
      <c r="PRR119" s="626"/>
      <c r="PRS119" s="625"/>
      <c r="PRT119" s="625"/>
      <c r="PRU119" s="625"/>
      <c r="PRV119" s="625"/>
      <c r="PRW119" s="625"/>
      <c r="PRX119" s="625"/>
      <c r="PRY119" s="625"/>
      <c r="PRZ119" s="626"/>
      <c r="PSA119" s="625"/>
      <c r="PSB119" s="625"/>
      <c r="PSC119" s="625"/>
      <c r="PSD119" s="625"/>
      <c r="PSE119" s="625"/>
      <c r="PSF119" s="625"/>
      <c r="PSG119" s="625"/>
      <c r="PSH119" s="626"/>
      <c r="PSI119" s="625"/>
      <c r="PSJ119" s="625"/>
      <c r="PSK119" s="625"/>
      <c r="PSL119" s="625"/>
      <c r="PSM119" s="625"/>
      <c r="PSN119" s="625"/>
      <c r="PSO119" s="625"/>
      <c r="PSP119" s="626"/>
      <c r="PSQ119" s="625"/>
      <c r="PSR119" s="625"/>
      <c r="PSS119" s="625"/>
      <c r="PST119" s="625"/>
      <c r="PSU119" s="625"/>
      <c r="PSV119" s="625"/>
      <c r="PSW119" s="625"/>
      <c r="PSX119" s="626"/>
      <c r="PSY119" s="625"/>
      <c r="PSZ119" s="625"/>
      <c r="PTA119" s="625"/>
      <c r="PTB119" s="625"/>
      <c r="PTC119" s="625"/>
      <c r="PTD119" s="625"/>
      <c r="PTE119" s="625"/>
      <c r="PTF119" s="626"/>
      <c r="PTG119" s="625"/>
      <c r="PTH119" s="625"/>
      <c r="PTI119" s="625"/>
      <c r="PTJ119" s="625"/>
      <c r="PTK119" s="625"/>
      <c r="PTL119" s="625"/>
      <c r="PTM119" s="625"/>
      <c r="PTN119" s="626"/>
      <c r="PTO119" s="625"/>
      <c r="PTP119" s="625"/>
      <c r="PTQ119" s="625"/>
      <c r="PTR119" s="625"/>
      <c r="PTS119" s="625"/>
      <c r="PTT119" s="625"/>
      <c r="PTU119" s="625"/>
      <c r="PTV119" s="626"/>
      <c r="PTW119" s="625"/>
      <c r="PTX119" s="625"/>
      <c r="PTY119" s="625"/>
      <c r="PTZ119" s="625"/>
      <c r="PUA119" s="625"/>
      <c r="PUB119" s="625"/>
      <c r="PUC119" s="625"/>
      <c r="PUD119" s="626"/>
      <c r="PUE119" s="625"/>
      <c r="PUF119" s="625"/>
      <c r="PUG119" s="625"/>
      <c r="PUH119" s="625"/>
      <c r="PUI119" s="625"/>
      <c r="PUJ119" s="625"/>
      <c r="PUK119" s="625"/>
      <c r="PUL119" s="626"/>
      <c r="PUM119" s="625"/>
      <c r="PUN119" s="625"/>
      <c r="PUO119" s="625"/>
      <c r="PUP119" s="625"/>
      <c r="PUQ119" s="625"/>
      <c r="PUR119" s="625"/>
      <c r="PUS119" s="625"/>
      <c r="PUT119" s="626"/>
      <c r="PUU119" s="625"/>
      <c r="PUV119" s="625"/>
      <c r="PUW119" s="625"/>
      <c r="PUX119" s="625"/>
      <c r="PUY119" s="625"/>
      <c r="PUZ119" s="625"/>
      <c r="PVA119" s="625"/>
      <c r="PVB119" s="626"/>
      <c r="PVC119" s="625"/>
      <c r="PVD119" s="625"/>
      <c r="PVE119" s="625"/>
      <c r="PVF119" s="625"/>
      <c r="PVG119" s="625"/>
      <c r="PVH119" s="625"/>
      <c r="PVI119" s="625"/>
      <c r="PVJ119" s="626"/>
      <c r="PVK119" s="625"/>
      <c r="PVL119" s="625"/>
      <c r="PVM119" s="625"/>
      <c r="PVN119" s="625"/>
      <c r="PVO119" s="625"/>
      <c r="PVP119" s="625"/>
      <c r="PVQ119" s="625"/>
      <c r="PVR119" s="626"/>
      <c r="PVS119" s="625"/>
      <c r="PVT119" s="625"/>
      <c r="PVU119" s="625"/>
      <c r="PVV119" s="625"/>
      <c r="PVW119" s="625"/>
      <c r="PVX119" s="625"/>
      <c r="PVY119" s="625"/>
      <c r="PVZ119" s="626"/>
      <c r="PWA119" s="625"/>
      <c r="PWB119" s="625"/>
      <c r="PWC119" s="625"/>
      <c r="PWD119" s="625"/>
      <c r="PWE119" s="625"/>
      <c r="PWF119" s="625"/>
      <c r="PWG119" s="625"/>
      <c r="PWH119" s="626"/>
      <c r="PWI119" s="625"/>
      <c r="PWJ119" s="625"/>
      <c r="PWK119" s="625"/>
      <c r="PWL119" s="625"/>
      <c r="PWM119" s="625"/>
      <c r="PWN119" s="625"/>
      <c r="PWO119" s="625"/>
      <c r="PWP119" s="626"/>
      <c r="PWQ119" s="625"/>
      <c r="PWR119" s="625"/>
      <c r="PWS119" s="625"/>
      <c r="PWT119" s="625"/>
      <c r="PWU119" s="625"/>
      <c r="PWV119" s="625"/>
      <c r="PWW119" s="625"/>
      <c r="PWX119" s="626"/>
      <c r="PWY119" s="625"/>
      <c r="PWZ119" s="625"/>
      <c r="PXA119" s="625"/>
      <c r="PXB119" s="625"/>
      <c r="PXC119" s="625"/>
      <c r="PXD119" s="625"/>
      <c r="PXE119" s="625"/>
      <c r="PXF119" s="626"/>
      <c r="PXG119" s="625"/>
      <c r="PXH119" s="625"/>
      <c r="PXI119" s="625"/>
      <c r="PXJ119" s="625"/>
      <c r="PXK119" s="625"/>
      <c r="PXL119" s="625"/>
      <c r="PXM119" s="625"/>
      <c r="PXN119" s="626"/>
      <c r="PXO119" s="625"/>
      <c r="PXP119" s="625"/>
      <c r="PXQ119" s="625"/>
      <c r="PXR119" s="625"/>
      <c r="PXS119" s="625"/>
      <c r="PXT119" s="625"/>
      <c r="PXU119" s="625"/>
      <c r="PXV119" s="626"/>
      <c r="PXW119" s="625"/>
      <c r="PXX119" s="625"/>
      <c r="PXY119" s="625"/>
      <c r="PXZ119" s="625"/>
      <c r="PYA119" s="625"/>
      <c r="PYB119" s="625"/>
      <c r="PYC119" s="625"/>
      <c r="PYD119" s="626"/>
      <c r="PYE119" s="625"/>
      <c r="PYF119" s="625"/>
      <c r="PYG119" s="625"/>
      <c r="PYH119" s="625"/>
      <c r="PYI119" s="625"/>
      <c r="PYJ119" s="625"/>
      <c r="PYK119" s="625"/>
      <c r="PYL119" s="626"/>
      <c r="PYM119" s="625"/>
      <c r="PYN119" s="625"/>
      <c r="PYO119" s="625"/>
      <c r="PYP119" s="625"/>
      <c r="PYQ119" s="625"/>
      <c r="PYR119" s="625"/>
      <c r="PYS119" s="625"/>
      <c r="PYT119" s="626"/>
      <c r="PYU119" s="625"/>
      <c r="PYV119" s="625"/>
      <c r="PYW119" s="625"/>
      <c r="PYX119" s="625"/>
      <c r="PYY119" s="625"/>
      <c r="PYZ119" s="625"/>
      <c r="PZA119" s="625"/>
      <c r="PZB119" s="626"/>
      <c r="PZC119" s="625"/>
      <c r="PZD119" s="625"/>
      <c r="PZE119" s="625"/>
      <c r="PZF119" s="625"/>
      <c r="PZG119" s="625"/>
      <c r="PZH119" s="625"/>
      <c r="PZI119" s="625"/>
      <c r="PZJ119" s="626"/>
      <c r="PZK119" s="625"/>
      <c r="PZL119" s="625"/>
      <c r="PZM119" s="625"/>
      <c r="PZN119" s="625"/>
      <c r="PZO119" s="625"/>
      <c r="PZP119" s="625"/>
      <c r="PZQ119" s="625"/>
      <c r="PZR119" s="626"/>
      <c r="PZS119" s="625"/>
      <c r="PZT119" s="625"/>
      <c r="PZU119" s="625"/>
      <c r="PZV119" s="625"/>
      <c r="PZW119" s="625"/>
      <c r="PZX119" s="625"/>
      <c r="PZY119" s="625"/>
      <c r="PZZ119" s="626"/>
      <c r="QAA119" s="625"/>
      <c r="QAB119" s="625"/>
      <c r="QAC119" s="625"/>
      <c r="QAD119" s="625"/>
      <c r="QAE119" s="625"/>
      <c r="QAF119" s="625"/>
      <c r="QAG119" s="625"/>
      <c r="QAH119" s="626"/>
      <c r="QAI119" s="625"/>
      <c r="QAJ119" s="625"/>
      <c r="QAK119" s="625"/>
      <c r="QAL119" s="625"/>
      <c r="QAM119" s="625"/>
      <c r="QAN119" s="625"/>
      <c r="QAO119" s="625"/>
      <c r="QAP119" s="626"/>
      <c r="QAQ119" s="625"/>
      <c r="QAR119" s="625"/>
      <c r="QAS119" s="625"/>
      <c r="QAT119" s="625"/>
      <c r="QAU119" s="625"/>
      <c r="QAV119" s="625"/>
      <c r="QAW119" s="625"/>
      <c r="QAX119" s="626"/>
      <c r="QAY119" s="625"/>
      <c r="QAZ119" s="625"/>
      <c r="QBA119" s="625"/>
      <c r="QBB119" s="625"/>
      <c r="QBC119" s="625"/>
      <c r="QBD119" s="625"/>
      <c r="QBE119" s="625"/>
      <c r="QBF119" s="626"/>
      <c r="QBG119" s="625"/>
      <c r="QBH119" s="625"/>
      <c r="QBI119" s="625"/>
      <c r="QBJ119" s="625"/>
      <c r="QBK119" s="625"/>
      <c r="QBL119" s="625"/>
      <c r="QBM119" s="625"/>
      <c r="QBN119" s="626"/>
      <c r="QBO119" s="625"/>
      <c r="QBP119" s="625"/>
      <c r="QBQ119" s="625"/>
      <c r="QBR119" s="625"/>
      <c r="QBS119" s="625"/>
      <c r="QBT119" s="625"/>
      <c r="QBU119" s="625"/>
      <c r="QBV119" s="626"/>
      <c r="QBW119" s="625"/>
      <c r="QBX119" s="625"/>
      <c r="QBY119" s="625"/>
      <c r="QBZ119" s="625"/>
      <c r="QCA119" s="625"/>
      <c r="QCB119" s="625"/>
      <c r="QCC119" s="625"/>
      <c r="QCD119" s="626"/>
      <c r="QCE119" s="625"/>
      <c r="QCF119" s="625"/>
      <c r="QCG119" s="625"/>
      <c r="QCH119" s="625"/>
      <c r="QCI119" s="625"/>
      <c r="QCJ119" s="625"/>
      <c r="QCK119" s="625"/>
      <c r="QCL119" s="626"/>
      <c r="QCM119" s="625"/>
      <c r="QCN119" s="625"/>
      <c r="QCO119" s="625"/>
      <c r="QCP119" s="625"/>
      <c r="QCQ119" s="625"/>
      <c r="QCR119" s="625"/>
      <c r="QCS119" s="625"/>
      <c r="QCT119" s="626"/>
      <c r="QCU119" s="625"/>
      <c r="QCV119" s="625"/>
      <c r="QCW119" s="625"/>
      <c r="QCX119" s="625"/>
      <c r="QCY119" s="625"/>
      <c r="QCZ119" s="625"/>
      <c r="QDA119" s="625"/>
      <c r="QDB119" s="626"/>
      <c r="QDC119" s="625"/>
      <c r="QDD119" s="625"/>
      <c r="QDE119" s="625"/>
      <c r="QDF119" s="625"/>
      <c r="QDG119" s="625"/>
      <c r="QDH119" s="625"/>
      <c r="QDI119" s="625"/>
      <c r="QDJ119" s="626"/>
      <c r="QDK119" s="625"/>
      <c r="QDL119" s="625"/>
      <c r="QDM119" s="625"/>
      <c r="QDN119" s="625"/>
      <c r="QDO119" s="625"/>
      <c r="QDP119" s="625"/>
      <c r="QDQ119" s="625"/>
      <c r="QDR119" s="626"/>
      <c r="QDS119" s="625"/>
      <c r="QDT119" s="625"/>
      <c r="QDU119" s="625"/>
      <c r="QDV119" s="625"/>
      <c r="QDW119" s="625"/>
      <c r="QDX119" s="625"/>
      <c r="QDY119" s="625"/>
      <c r="QDZ119" s="626"/>
      <c r="QEA119" s="625"/>
      <c r="QEB119" s="625"/>
      <c r="QEC119" s="625"/>
      <c r="QED119" s="625"/>
      <c r="QEE119" s="625"/>
      <c r="QEF119" s="625"/>
      <c r="QEG119" s="625"/>
      <c r="QEH119" s="626"/>
      <c r="QEI119" s="625"/>
      <c r="QEJ119" s="625"/>
      <c r="QEK119" s="625"/>
      <c r="QEL119" s="625"/>
      <c r="QEM119" s="625"/>
      <c r="QEN119" s="625"/>
      <c r="QEO119" s="625"/>
      <c r="QEP119" s="626"/>
      <c r="QEQ119" s="625"/>
      <c r="QER119" s="625"/>
      <c r="QES119" s="625"/>
      <c r="QET119" s="625"/>
      <c r="QEU119" s="625"/>
      <c r="QEV119" s="625"/>
      <c r="QEW119" s="625"/>
      <c r="QEX119" s="626"/>
      <c r="QEY119" s="625"/>
      <c r="QEZ119" s="625"/>
      <c r="QFA119" s="625"/>
      <c r="QFB119" s="625"/>
      <c r="QFC119" s="625"/>
      <c r="QFD119" s="625"/>
      <c r="QFE119" s="625"/>
      <c r="QFF119" s="626"/>
      <c r="QFG119" s="625"/>
      <c r="QFH119" s="625"/>
      <c r="QFI119" s="625"/>
      <c r="QFJ119" s="625"/>
      <c r="QFK119" s="625"/>
      <c r="QFL119" s="625"/>
      <c r="QFM119" s="625"/>
      <c r="QFN119" s="626"/>
      <c r="QFO119" s="625"/>
      <c r="QFP119" s="625"/>
      <c r="QFQ119" s="625"/>
      <c r="QFR119" s="625"/>
      <c r="QFS119" s="625"/>
      <c r="QFT119" s="625"/>
      <c r="QFU119" s="625"/>
      <c r="QFV119" s="626"/>
      <c r="QFW119" s="625"/>
      <c r="QFX119" s="625"/>
      <c r="QFY119" s="625"/>
      <c r="QFZ119" s="625"/>
      <c r="QGA119" s="625"/>
      <c r="QGB119" s="625"/>
      <c r="QGC119" s="625"/>
      <c r="QGD119" s="626"/>
      <c r="QGE119" s="625"/>
      <c r="QGF119" s="625"/>
      <c r="QGG119" s="625"/>
      <c r="QGH119" s="625"/>
      <c r="QGI119" s="625"/>
      <c r="QGJ119" s="625"/>
      <c r="QGK119" s="625"/>
      <c r="QGL119" s="626"/>
      <c r="QGM119" s="625"/>
      <c r="QGN119" s="625"/>
      <c r="QGO119" s="625"/>
      <c r="QGP119" s="625"/>
      <c r="QGQ119" s="625"/>
      <c r="QGR119" s="625"/>
      <c r="QGS119" s="625"/>
      <c r="QGT119" s="626"/>
      <c r="QGU119" s="625"/>
      <c r="QGV119" s="625"/>
      <c r="QGW119" s="625"/>
      <c r="QGX119" s="625"/>
      <c r="QGY119" s="625"/>
      <c r="QGZ119" s="625"/>
      <c r="QHA119" s="625"/>
      <c r="QHB119" s="626"/>
      <c r="QHC119" s="625"/>
      <c r="QHD119" s="625"/>
      <c r="QHE119" s="625"/>
      <c r="QHF119" s="625"/>
      <c r="QHG119" s="625"/>
      <c r="QHH119" s="625"/>
      <c r="QHI119" s="625"/>
      <c r="QHJ119" s="626"/>
      <c r="QHK119" s="625"/>
      <c r="QHL119" s="625"/>
      <c r="QHM119" s="625"/>
      <c r="QHN119" s="625"/>
      <c r="QHO119" s="625"/>
      <c r="QHP119" s="625"/>
      <c r="QHQ119" s="625"/>
      <c r="QHR119" s="626"/>
      <c r="QHS119" s="625"/>
      <c r="QHT119" s="625"/>
      <c r="QHU119" s="625"/>
      <c r="QHV119" s="625"/>
      <c r="QHW119" s="625"/>
      <c r="QHX119" s="625"/>
      <c r="QHY119" s="625"/>
      <c r="QHZ119" s="626"/>
      <c r="QIA119" s="625"/>
      <c r="QIB119" s="625"/>
      <c r="QIC119" s="625"/>
      <c r="QID119" s="625"/>
      <c r="QIE119" s="625"/>
      <c r="QIF119" s="625"/>
      <c r="QIG119" s="625"/>
      <c r="QIH119" s="626"/>
      <c r="QII119" s="625"/>
      <c r="QIJ119" s="625"/>
      <c r="QIK119" s="625"/>
      <c r="QIL119" s="625"/>
      <c r="QIM119" s="625"/>
      <c r="QIN119" s="625"/>
      <c r="QIO119" s="625"/>
      <c r="QIP119" s="626"/>
      <c r="QIQ119" s="625"/>
      <c r="QIR119" s="625"/>
      <c r="QIS119" s="625"/>
      <c r="QIT119" s="625"/>
      <c r="QIU119" s="625"/>
      <c r="QIV119" s="625"/>
      <c r="QIW119" s="625"/>
      <c r="QIX119" s="626"/>
      <c r="QIY119" s="625"/>
      <c r="QIZ119" s="625"/>
      <c r="QJA119" s="625"/>
      <c r="QJB119" s="625"/>
      <c r="QJC119" s="625"/>
      <c r="QJD119" s="625"/>
      <c r="QJE119" s="625"/>
      <c r="QJF119" s="626"/>
      <c r="QJG119" s="625"/>
      <c r="QJH119" s="625"/>
      <c r="QJI119" s="625"/>
      <c r="QJJ119" s="625"/>
      <c r="QJK119" s="625"/>
      <c r="QJL119" s="625"/>
      <c r="QJM119" s="625"/>
      <c r="QJN119" s="626"/>
      <c r="QJO119" s="625"/>
      <c r="QJP119" s="625"/>
      <c r="QJQ119" s="625"/>
      <c r="QJR119" s="625"/>
      <c r="QJS119" s="625"/>
      <c r="QJT119" s="625"/>
      <c r="QJU119" s="625"/>
      <c r="QJV119" s="626"/>
      <c r="QJW119" s="625"/>
      <c r="QJX119" s="625"/>
      <c r="QJY119" s="625"/>
      <c r="QJZ119" s="625"/>
      <c r="QKA119" s="625"/>
      <c r="QKB119" s="625"/>
      <c r="QKC119" s="625"/>
      <c r="QKD119" s="626"/>
      <c r="QKE119" s="625"/>
      <c r="QKF119" s="625"/>
      <c r="QKG119" s="625"/>
      <c r="QKH119" s="625"/>
      <c r="QKI119" s="625"/>
      <c r="QKJ119" s="625"/>
      <c r="QKK119" s="625"/>
      <c r="QKL119" s="626"/>
      <c r="QKM119" s="625"/>
      <c r="QKN119" s="625"/>
      <c r="QKO119" s="625"/>
      <c r="QKP119" s="625"/>
      <c r="QKQ119" s="625"/>
      <c r="QKR119" s="625"/>
      <c r="QKS119" s="625"/>
      <c r="QKT119" s="626"/>
      <c r="QKU119" s="625"/>
      <c r="QKV119" s="625"/>
      <c r="QKW119" s="625"/>
      <c r="QKX119" s="625"/>
      <c r="QKY119" s="625"/>
      <c r="QKZ119" s="625"/>
      <c r="QLA119" s="625"/>
      <c r="QLB119" s="626"/>
      <c r="QLC119" s="625"/>
      <c r="QLD119" s="625"/>
      <c r="QLE119" s="625"/>
      <c r="QLF119" s="625"/>
      <c r="QLG119" s="625"/>
      <c r="QLH119" s="625"/>
      <c r="QLI119" s="625"/>
      <c r="QLJ119" s="626"/>
      <c r="QLK119" s="625"/>
      <c r="QLL119" s="625"/>
      <c r="QLM119" s="625"/>
      <c r="QLN119" s="625"/>
      <c r="QLO119" s="625"/>
      <c r="QLP119" s="625"/>
      <c r="QLQ119" s="625"/>
      <c r="QLR119" s="626"/>
      <c r="QLS119" s="625"/>
      <c r="QLT119" s="625"/>
      <c r="QLU119" s="625"/>
      <c r="QLV119" s="625"/>
      <c r="QLW119" s="625"/>
      <c r="QLX119" s="625"/>
      <c r="QLY119" s="625"/>
      <c r="QLZ119" s="626"/>
      <c r="QMA119" s="625"/>
      <c r="QMB119" s="625"/>
      <c r="QMC119" s="625"/>
      <c r="QMD119" s="625"/>
      <c r="QME119" s="625"/>
      <c r="QMF119" s="625"/>
      <c r="QMG119" s="625"/>
      <c r="QMH119" s="626"/>
      <c r="QMI119" s="625"/>
      <c r="QMJ119" s="625"/>
      <c r="QMK119" s="625"/>
      <c r="QML119" s="625"/>
      <c r="QMM119" s="625"/>
      <c r="QMN119" s="625"/>
      <c r="QMO119" s="625"/>
      <c r="QMP119" s="626"/>
      <c r="QMQ119" s="625"/>
      <c r="QMR119" s="625"/>
      <c r="QMS119" s="625"/>
      <c r="QMT119" s="625"/>
      <c r="QMU119" s="625"/>
      <c r="QMV119" s="625"/>
      <c r="QMW119" s="625"/>
      <c r="QMX119" s="626"/>
      <c r="QMY119" s="625"/>
      <c r="QMZ119" s="625"/>
      <c r="QNA119" s="625"/>
      <c r="QNB119" s="625"/>
      <c r="QNC119" s="625"/>
      <c r="QND119" s="625"/>
      <c r="QNE119" s="625"/>
      <c r="QNF119" s="626"/>
      <c r="QNG119" s="625"/>
      <c r="QNH119" s="625"/>
      <c r="QNI119" s="625"/>
      <c r="QNJ119" s="625"/>
      <c r="QNK119" s="625"/>
      <c r="QNL119" s="625"/>
      <c r="QNM119" s="625"/>
      <c r="QNN119" s="626"/>
      <c r="QNO119" s="625"/>
      <c r="QNP119" s="625"/>
      <c r="QNQ119" s="625"/>
      <c r="QNR119" s="625"/>
      <c r="QNS119" s="625"/>
      <c r="QNT119" s="625"/>
      <c r="QNU119" s="625"/>
      <c r="QNV119" s="626"/>
      <c r="QNW119" s="625"/>
      <c r="QNX119" s="625"/>
      <c r="QNY119" s="625"/>
      <c r="QNZ119" s="625"/>
      <c r="QOA119" s="625"/>
      <c r="QOB119" s="625"/>
      <c r="QOC119" s="625"/>
      <c r="QOD119" s="626"/>
      <c r="QOE119" s="625"/>
      <c r="QOF119" s="625"/>
      <c r="QOG119" s="625"/>
      <c r="QOH119" s="625"/>
      <c r="QOI119" s="625"/>
      <c r="QOJ119" s="625"/>
      <c r="QOK119" s="625"/>
      <c r="QOL119" s="626"/>
      <c r="QOM119" s="625"/>
      <c r="QON119" s="625"/>
      <c r="QOO119" s="625"/>
      <c r="QOP119" s="625"/>
      <c r="QOQ119" s="625"/>
      <c r="QOR119" s="625"/>
      <c r="QOS119" s="625"/>
      <c r="QOT119" s="626"/>
      <c r="QOU119" s="625"/>
      <c r="QOV119" s="625"/>
      <c r="QOW119" s="625"/>
      <c r="QOX119" s="625"/>
      <c r="QOY119" s="625"/>
      <c r="QOZ119" s="625"/>
      <c r="QPA119" s="625"/>
      <c r="QPB119" s="626"/>
      <c r="QPC119" s="625"/>
      <c r="QPD119" s="625"/>
      <c r="QPE119" s="625"/>
      <c r="QPF119" s="625"/>
      <c r="QPG119" s="625"/>
      <c r="QPH119" s="625"/>
      <c r="QPI119" s="625"/>
      <c r="QPJ119" s="626"/>
      <c r="QPK119" s="625"/>
      <c r="QPL119" s="625"/>
      <c r="QPM119" s="625"/>
      <c r="QPN119" s="625"/>
      <c r="QPO119" s="625"/>
      <c r="QPP119" s="625"/>
      <c r="QPQ119" s="625"/>
      <c r="QPR119" s="626"/>
      <c r="QPS119" s="625"/>
      <c r="QPT119" s="625"/>
      <c r="QPU119" s="625"/>
      <c r="QPV119" s="625"/>
      <c r="QPW119" s="625"/>
      <c r="QPX119" s="625"/>
      <c r="QPY119" s="625"/>
      <c r="QPZ119" s="626"/>
      <c r="QQA119" s="625"/>
      <c r="QQB119" s="625"/>
      <c r="QQC119" s="625"/>
      <c r="QQD119" s="625"/>
      <c r="QQE119" s="625"/>
      <c r="QQF119" s="625"/>
      <c r="QQG119" s="625"/>
      <c r="QQH119" s="626"/>
      <c r="QQI119" s="625"/>
      <c r="QQJ119" s="625"/>
      <c r="QQK119" s="625"/>
      <c r="QQL119" s="625"/>
      <c r="QQM119" s="625"/>
      <c r="QQN119" s="625"/>
      <c r="QQO119" s="625"/>
      <c r="QQP119" s="626"/>
      <c r="QQQ119" s="625"/>
      <c r="QQR119" s="625"/>
      <c r="QQS119" s="625"/>
      <c r="QQT119" s="625"/>
      <c r="QQU119" s="625"/>
      <c r="QQV119" s="625"/>
      <c r="QQW119" s="625"/>
      <c r="QQX119" s="626"/>
      <c r="QQY119" s="625"/>
      <c r="QQZ119" s="625"/>
      <c r="QRA119" s="625"/>
      <c r="QRB119" s="625"/>
      <c r="QRC119" s="625"/>
      <c r="QRD119" s="625"/>
      <c r="QRE119" s="625"/>
      <c r="QRF119" s="626"/>
      <c r="QRG119" s="625"/>
      <c r="QRH119" s="625"/>
      <c r="QRI119" s="625"/>
      <c r="QRJ119" s="625"/>
      <c r="QRK119" s="625"/>
      <c r="QRL119" s="625"/>
      <c r="QRM119" s="625"/>
      <c r="QRN119" s="626"/>
      <c r="QRO119" s="625"/>
      <c r="QRP119" s="625"/>
      <c r="QRQ119" s="625"/>
      <c r="QRR119" s="625"/>
      <c r="QRS119" s="625"/>
      <c r="QRT119" s="625"/>
      <c r="QRU119" s="625"/>
      <c r="QRV119" s="626"/>
      <c r="QRW119" s="625"/>
      <c r="QRX119" s="625"/>
      <c r="QRY119" s="625"/>
      <c r="QRZ119" s="625"/>
      <c r="QSA119" s="625"/>
      <c r="QSB119" s="625"/>
      <c r="QSC119" s="625"/>
      <c r="QSD119" s="626"/>
      <c r="QSE119" s="625"/>
      <c r="QSF119" s="625"/>
      <c r="QSG119" s="625"/>
      <c r="QSH119" s="625"/>
      <c r="QSI119" s="625"/>
      <c r="QSJ119" s="625"/>
      <c r="QSK119" s="625"/>
      <c r="QSL119" s="626"/>
      <c r="QSM119" s="625"/>
      <c r="QSN119" s="625"/>
      <c r="QSO119" s="625"/>
      <c r="QSP119" s="625"/>
      <c r="QSQ119" s="625"/>
      <c r="QSR119" s="625"/>
      <c r="QSS119" s="625"/>
      <c r="QST119" s="626"/>
      <c r="QSU119" s="625"/>
      <c r="QSV119" s="625"/>
      <c r="QSW119" s="625"/>
      <c r="QSX119" s="625"/>
      <c r="QSY119" s="625"/>
      <c r="QSZ119" s="625"/>
      <c r="QTA119" s="625"/>
      <c r="QTB119" s="626"/>
      <c r="QTC119" s="625"/>
      <c r="QTD119" s="625"/>
      <c r="QTE119" s="625"/>
      <c r="QTF119" s="625"/>
      <c r="QTG119" s="625"/>
      <c r="QTH119" s="625"/>
      <c r="QTI119" s="625"/>
      <c r="QTJ119" s="626"/>
      <c r="QTK119" s="625"/>
      <c r="QTL119" s="625"/>
      <c r="QTM119" s="625"/>
      <c r="QTN119" s="625"/>
      <c r="QTO119" s="625"/>
      <c r="QTP119" s="625"/>
      <c r="QTQ119" s="625"/>
      <c r="QTR119" s="626"/>
      <c r="QTS119" s="625"/>
      <c r="QTT119" s="625"/>
      <c r="QTU119" s="625"/>
      <c r="QTV119" s="625"/>
      <c r="QTW119" s="625"/>
      <c r="QTX119" s="625"/>
      <c r="QTY119" s="625"/>
      <c r="QTZ119" s="626"/>
      <c r="QUA119" s="625"/>
      <c r="QUB119" s="625"/>
      <c r="QUC119" s="625"/>
      <c r="QUD119" s="625"/>
      <c r="QUE119" s="625"/>
      <c r="QUF119" s="625"/>
      <c r="QUG119" s="625"/>
      <c r="QUH119" s="626"/>
      <c r="QUI119" s="625"/>
      <c r="QUJ119" s="625"/>
      <c r="QUK119" s="625"/>
      <c r="QUL119" s="625"/>
      <c r="QUM119" s="625"/>
      <c r="QUN119" s="625"/>
      <c r="QUO119" s="625"/>
      <c r="QUP119" s="626"/>
      <c r="QUQ119" s="625"/>
      <c r="QUR119" s="625"/>
      <c r="QUS119" s="625"/>
      <c r="QUT119" s="625"/>
      <c r="QUU119" s="625"/>
      <c r="QUV119" s="625"/>
      <c r="QUW119" s="625"/>
      <c r="QUX119" s="626"/>
      <c r="QUY119" s="625"/>
      <c r="QUZ119" s="625"/>
      <c r="QVA119" s="625"/>
      <c r="QVB119" s="625"/>
      <c r="QVC119" s="625"/>
      <c r="QVD119" s="625"/>
      <c r="QVE119" s="625"/>
      <c r="QVF119" s="626"/>
      <c r="QVG119" s="625"/>
      <c r="QVH119" s="625"/>
      <c r="QVI119" s="625"/>
      <c r="QVJ119" s="625"/>
      <c r="QVK119" s="625"/>
      <c r="QVL119" s="625"/>
      <c r="QVM119" s="625"/>
      <c r="QVN119" s="626"/>
      <c r="QVO119" s="625"/>
      <c r="QVP119" s="625"/>
      <c r="QVQ119" s="625"/>
      <c r="QVR119" s="625"/>
      <c r="QVS119" s="625"/>
      <c r="QVT119" s="625"/>
      <c r="QVU119" s="625"/>
      <c r="QVV119" s="626"/>
      <c r="QVW119" s="625"/>
      <c r="QVX119" s="625"/>
      <c r="QVY119" s="625"/>
      <c r="QVZ119" s="625"/>
      <c r="QWA119" s="625"/>
      <c r="QWB119" s="625"/>
      <c r="QWC119" s="625"/>
      <c r="QWD119" s="626"/>
      <c r="QWE119" s="625"/>
      <c r="QWF119" s="625"/>
      <c r="QWG119" s="625"/>
      <c r="QWH119" s="625"/>
      <c r="QWI119" s="625"/>
      <c r="QWJ119" s="625"/>
      <c r="QWK119" s="625"/>
      <c r="QWL119" s="626"/>
      <c r="QWM119" s="625"/>
      <c r="QWN119" s="625"/>
      <c r="QWO119" s="625"/>
      <c r="QWP119" s="625"/>
      <c r="QWQ119" s="625"/>
      <c r="QWR119" s="625"/>
      <c r="QWS119" s="625"/>
      <c r="QWT119" s="626"/>
      <c r="QWU119" s="625"/>
      <c r="QWV119" s="625"/>
      <c r="QWW119" s="625"/>
      <c r="QWX119" s="625"/>
      <c r="QWY119" s="625"/>
      <c r="QWZ119" s="625"/>
      <c r="QXA119" s="625"/>
      <c r="QXB119" s="626"/>
      <c r="QXC119" s="625"/>
      <c r="QXD119" s="625"/>
      <c r="QXE119" s="625"/>
      <c r="QXF119" s="625"/>
      <c r="QXG119" s="625"/>
      <c r="QXH119" s="625"/>
      <c r="QXI119" s="625"/>
      <c r="QXJ119" s="626"/>
      <c r="QXK119" s="625"/>
      <c r="QXL119" s="625"/>
      <c r="QXM119" s="625"/>
      <c r="QXN119" s="625"/>
      <c r="QXO119" s="625"/>
      <c r="QXP119" s="625"/>
      <c r="QXQ119" s="625"/>
      <c r="QXR119" s="626"/>
      <c r="QXS119" s="625"/>
      <c r="QXT119" s="625"/>
      <c r="QXU119" s="625"/>
      <c r="QXV119" s="625"/>
      <c r="QXW119" s="625"/>
      <c r="QXX119" s="625"/>
      <c r="QXY119" s="625"/>
      <c r="QXZ119" s="626"/>
      <c r="QYA119" s="625"/>
      <c r="QYB119" s="625"/>
      <c r="QYC119" s="625"/>
      <c r="QYD119" s="625"/>
      <c r="QYE119" s="625"/>
      <c r="QYF119" s="625"/>
      <c r="QYG119" s="625"/>
      <c r="QYH119" s="626"/>
      <c r="QYI119" s="625"/>
      <c r="QYJ119" s="625"/>
      <c r="QYK119" s="625"/>
      <c r="QYL119" s="625"/>
      <c r="QYM119" s="625"/>
      <c r="QYN119" s="625"/>
      <c r="QYO119" s="625"/>
      <c r="QYP119" s="626"/>
      <c r="QYQ119" s="625"/>
      <c r="QYR119" s="625"/>
      <c r="QYS119" s="625"/>
      <c r="QYT119" s="625"/>
      <c r="QYU119" s="625"/>
      <c r="QYV119" s="625"/>
      <c r="QYW119" s="625"/>
      <c r="QYX119" s="626"/>
      <c r="QYY119" s="625"/>
      <c r="QYZ119" s="625"/>
      <c r="QZA119" s="625"/>
      <c r="QZB119" s="625"/>
      <c r="QZC119" s="625"/>
      <c r="QZD119" s="625"/>
      <c r="QZE119" s="625"/>
      <c r="QZF119" s="626"/>
      <c r="QZG119" s="625"/>
      <c r="QZH119" s="625"/>
      <c r="QZI119" s="625"/>
      <c r="QZJ119" s="625"/>
      <c r="QZK119" s="625"/>
      <c r="QZL119" s="625"/>
      <c r="QZM119" s="625"/>
      <c r="QZN119" s="626"/>
      <c r="QZO119" s="625"/>
      <c r="QZP119" s="625"/>
      <c r="QZQ119" s="625"/>
      <c r="QZR119" s="625"/>
      <c r="QZS119" s="625"/>
      <c r="QZT119" s="625"/>
      <c r="QZU119" s="625"/>
      <c r="QZV119" s="626"/>
      <c r="QZW119" s="625"/>
      <c r="QZX119" s="625"/>
      <c r="QZY119" s="625"/>
      <c r="QZZ119" s="625"/>
      <c r="RAA119" s="625"/>
      <c r="RAB119" s="625"/>
      <c r="RAC119" s="625"/>
      <c r="RAD119" s="626"/>
      <c r="RAE119" s="625"/>
      <c r="RAF119" s="625"/>
      <c r="RAG119" s="625"/>
      <c r="RAH119" s="625"/>
      <c r="RAI119" s="625"/>
      <c r="RAJ119" s="625"/>
      <c r="RAK119" s="625"/>
      <c r="RAL119" s="626"/>
      <c r="RAM119" s="625"/>
      <c r="RAN119" s="625"/>
      <c r="RAO119" s="625"/>
      <c r="RAP119" s="625"/>
      <c r="RAQ119" s="625"/>
      <c r="RAR119" s="625"/>
      <c r="RAS119" s="625"/>
      <c r="RAT119" s="626"/>
      <c r="RAU119" s="625"/>
      <c r="RAV119" s="625"/>
      <c r="RAW119" s="625"/>
      <c r="RAX119" s="625"/>
      <c r="RAY119" s="625"/>
      <c r="RAZ119" s="625"/>
      <c r="RBA119" s="625"/>
      <c r="RBB119" s="626"/>
      <c r="RBC119" s="625"/>
      <c r="RBD119" s="625"/>
      <c r="RBE119" s="625"/>
      <c r="RBF119" s="625"/>
      <c r="RBG119" s="625"/>
      <c r="RBH119" s="625"/>
      <c r="RBI119" s="625"/>
      <c r="RBJ119" s="626"/>
      <c r="RBK119" s="625"/>
      <c r="RBL119" s="625"/>
      <c r="RBM119" s="625"/>
      <c r="RBN119" s="625"/>
      <c r="RBO119" s="625"/>
      <c r="RBP119" s="625"/>
      <c r="RBQ119" s="625"/>
      <c r="RBR119" s="626"/>
      <c r="RBS119" s="625"/>
      <c r="RBT119" s="625"/>
      <c r="RBU119" s="625"/>
      <c r="RBV119" s="625"/>
      <c r="RBW119" s="625"/>
      <c r="RBX119" s="625"/>
      <c r="RBY119" s="625"/>
      <c r="RBZ119" s="626"/>
      <c r="RCA119" s="625"/>
      <c r="RCB119" s="625"/>
      <c r="RCC119" s="625"/>
      <c r="RCD119" s="625"/>
      <c r="RCE119" s="625"/>
      <c r="RCF119" s="625"/>
      <c r="RCG119" s="625"/>
      <c r="RCH119" s="626"/>
      <c r="RCI119" s="625"/>
      <c r="RCJ119" s="625"/>
      <c r="RCK119" s="625"/>
      <c r="RCL119" s="625"/>
      <c r="RCM119" s="625"/>
      <c r="RCN119" s="625"/>
      <c r="RCO119" s="625"/>
      <c r="RCP119" s="626"/>
      <c r="RCQ119" s="625"/>
      <c r="RCR119" s="625"/>
      <c r="RCS119" s="625"/>
      <c r="RCT119" s="625"/>
      <c r="RCU119" s="625"/>
      <c r="RCV119" s="625"/>
      <c r="RCW119" s="625"/>
      <c r="RCX119" s="626"/>
      <c r="RCY119" s="625"/>
      <c r="RCZ119" s="625"/>
      <c r="RDA119" s="625"/>
      <c r="RDB119" s="625"/>
      <c r="RDC119" s="625"/>
      <c r="RDD119" s="625"/>
      <c r="RDE119" s="625"/>
      <c r="RDF119" s="626"/>
      <c r="RDG119" s="625"/>
      <c r="RDH119" s="625"/>
      <c r="RDI119" s="625"/>
      <c r="RDJ119" s="625"/>
      <c r="RDK119" s="625"/>
      <c r="RDL119" s="625"/>
      <c r="RDM119" s="625"/>
      <c r="RDN119" s="626"/>
      <c r="RDO119" s="625"/>
      <c r="RDP119" s="625"/>
      <c r="RDQ119" s="625"/>
      <c r="RDR119" s="625"/>
      <c r="RDS119" s="625"/>
      <c r="RDT119" s="625"/>
      <c r="RDU119" s="625"/>
      <c r="RDV119" s="626"/>
      <c r="RDW119" s="625"/>
      <c r="RDX119" s="625"/>
      <c r="RDY119" s="625"/>
      <c r="RDZ119" s="625"/>
      <c r="REA119" s="625"/>
      <c r="REB119" s="625"/>
      <c r="REC119" s="625"/>
      <c r="RED119" s="626"/>
      <c r="REE119" s="625"/>
      <c r="REF119" s="625"/>
      <c r="REG119" s="625"/>
      <c r="REH119" s="625"/>
      <c r="REI119" s="625"/>
      <c r="REJ119" s="625"/>
      <c r="REK119" s="625"/>
      <c r="REL119" s="626"/>
      <c r="REM119" s="625"/>
      <c r="REN119" s="625"/>
      <c r="REO119" s="625"/>
      <c r="REP119" s="625"/>
      <c r="REQ119" s="625"/>
      <c r="RER119" s="625"/>
      <c r="RES119" s="625"/>
      <c r="RET119" s="626"/>
      <c r="REU119" s="625"/>
      <c r="REV119" s="625"/>
      <c r="REW119" s="625"/>
      <c r="REX119" s="625"/>
      <c r="REY119" s="625"/>
      <c r="REZ119" s="625"/>
      <c r="RFA119" s="625"/>
      <c r="RFB119" s="626"/>
      <c r="RFC119" s="625"/>
      <c r="RFD119" s="625"/>
      <c r="RFE119" s="625"/>
      <c r="RFF119" s="625"/>
      <c r="RFG119" s="625"/>
      <c r="RFH119" s="625"/>
      <c r="RFI119" s="625"/>
      <c r="RFJ119" s="626"/>
      <c r="RFK119" s="625"/>
      <c r="RFL119" s="625"/>
      <c r="RFM119" s="625"/>
      <c r="RFN119" s="625"/>
      <c r="RFO119" s="625"/>
      <c r="RFP119" s="625"/>
      <c r="RFQ119" s="625"/>
      <c r="RFR119" s="626"/>
      <c r="RFS119" s="625"/>
      <c r="RFT119" s="625"/>
      <c r="RFU119" s="625"/>
      <c r="RFV119" s="625"/>
      <c r="RFW119" s="625"/>
      <c r="RFX119" s="625"/>
      <c r="RFY119" s="625"/>
      <c r="RFZ119" s="626"/>
      <c r="RGA119" s="625"/>
      <c r="RGB119" s="625"/>
      <c r="RGC119" s="625"/>
      <c r="RGD119" s="625"/>
      <c r="RGE119" s="625"/>
      <c r="RGF119" s="625"/>
      <c r="RGG119" s="625"/>
      <c r="RGH119" s="626"/>
      <c r="RGI119" s="625"/>
      <c r="RGJ119" s="625"/>
      <c r="RGK119" s="625"/>
      <c r="RGL119" s="625"/>
      <c r="RGM119" s="625"/>
      <c r="RGN119" s="625"/>
      <c r="RGO119" s="625"/>
      <c r="RGP119" s="626"/>
      <c r="RGQ119" s="625"/>
      <c r="RGR119" s="625"/>
      <c r="RGS119" s="625"/>
      <c r="RGT119" s="625"/>
      <c r="RGU119" s="625"/>
      <c r="RGV119" s="625"/>
      <c r="RGW119" s="625"/>
      <c r="RGX119" s="626"/>
      <c r="RGY119" s="625"/>
      <c r="RGZ119" s="625"/>
      <c r="RHA119" s="625"/>
      <c r="RHB119" s="625"/>
      <c r="RHC119" s="625"/>
      <c r="RHD119" s="625"/>
      <c r="RHE119" s="625"/>
      <c r="RHF119" s="626"/>
      <c r="RHG119" s="625"/>
      <c r="RHH119" s="625"/>
      <c r="RHI119" s="625"/>
      <c r="RHJ119" s="625"/>
      <c r="RHK119" s="625"/>
      <c r="RHL119" s="625"/>
      <c r="RHM119" s="625"/>
      <c r="RHN119" s="626"/>
      <c r="RHO119" s="625"/>
      <c r="RHP119" s="625"/>
      <c r="RHQ119" s="625"/>
      <c r="RHR119" s="625"/>
      <c r="RHS119" s="625"/>
      <c r="RHT119" s="625"/>
      <c r="RHU119" s="625"/>
      <c r="RHV119" s="626"/>
      <c r="RHW119" s="625"/>
      <c r="RHX119" s="625"/>
      <c r="RHY119" s="625"/>
      <c r="RHZ119" s="625"/>
      <c r="RIA119" s="625"/>
      <c r="RIB119" s="625"/>
      <c r="RIC119" s="625"/>
      <c r="RID119" s="626"/>
      <c r="RIE119" s="625"/>
      <c r="RIF119" s="625"/>
      <c r="RIG119" s="625"/>
      <c r="RIH119" s="625"/>
      <c r="RII119" s="625"/>
      <c r="RIJ119" s="625"/>
      <c r="RIK119" s="625"/>
      <c r="RIL119" s="626"/>
      <c r="RIM119" s="625"/>
      <c r="RIN119" s="625"/>
      <c r="RIO119" s="625"/>
      <c r="RIP119" s="625"/>
      <c r="RIQ119" s="625"/>
      <c r="RIR119" s="625"/>
      <c r="RIS119" s="625"/>
      <c r="RIT119" s="626"/>
      <c r="RIU119" s="625"/>
      <c r="RIV119" s="625"/>
      <c r="RIW119" s="625"/>
      <c r="RIX119" s="625"/>
      <c r="RIY119" s="625"/>
      <c r="RIZ119" s="625"/>
      <c r="RJA119" s="625"/>
      <c r="RJB119" s="626"/>
      <c r="RJC119" s="625"/>
      <c r="RJD119" s="625"/>
      <c r="RJE119" s="625"/>
      <c r="RJF119" s="625"/>
      <c r="RJG119" s="625"/>
      <c r="RJH119" s="625"/>
      <c r="RJI119" s="625"/>
      <c r="RJJ119" s="626"/>
      <c r="RJK119" s="625"/>
      <c r="RJL119" s="625"/>
      <c r="RJM119" s="625"/>
      <c r="RJN119" s="625"/>
      <c r="RJO119" s="625"/>
      <c r="RJP119" s="625"/>
      <c r="RJQ119" s="625"/>
      <c r="RJR119" s="626"/>
      <c r="RJS119" s="625"/>
      <c r="RJT119" s="625"/>
      <c r="RJU119" s="625"/>
      <c r="RJV119" s="625"/>
      <c r="RJW119" s="625"/>
      <c r="RJX119" s="625"/>
      <c r="RJY119" s="625"/>
      <c r="RJZ119" s="626"/>
      <c r="RKA119" s="625"/>
      <c r="RKB119" s="625"/>
      <c r="RKC119" s="625"/>
      <c r="RKD119" s="625"/>
      <c r="RKE119" s="625"/>
      <c r="RKF119" s="625"/>
      <c r="RKG119" s="625"/>
      <c r="RKH119" s="626"/>
      <c r="RKI119" s="625"/>
      <c r="RKJ119" s="625"/>
      <c r="RKK119" s="625"/>
      <c r="RKL119" s="625"/>
      <c r="RKM119" s="625"/>
      <c r="RKN119" s="625"/>
      <c r="RKO119" s="625"/>
      <c r="RKP119" s="626"/>
      <c r="RKQ119" s="625"/>
      <c r="RKR119" s="625"/>
      <c r="RKS119" s="625"/>
      <c r="RKT119" s="625"/>
      <c r="RKU119" s="625"/>
      <c r="RKV119" s="625"/>
      <c r="RKW119" s="625"/>
      <c r="RKX119" s="626"/>
      <c r="RKY119" s="625"/>
      <c r="RKZ119" s="625"/>
      <c r="RLA119" s="625"/>
      <c r="RLB119" s="625"/>
      <c r="RLC119" s="625"/>
      <c r="RLD119" s="625"/>
      <c r="RLE119" s="625"/>
      <c r="RLF119" s="626"/>
      <c r="RLG119" s="625"/>
      <c r="RLH119" s="625"/>
      <c r="RLI119" s="625"/>
      <c r="RLJ119" s="625"/>
      <c r="RLK119" s="625"/>
      <c r="RLL119" s="625"/>
      <c r="RLM119" s="625"/>
      <c r="RLN119" s="626"/>
      <c r="RLO119" s="625"/>
      <c r="RLP119" s="625"/>
      <c r="RLQ119" s="625"/>
      <c r="RLR119" s="625"/>
      <c r="RLS119" s="625"/>
      <c r="RLT119" s="625"/>
      <c r="RLU119" s="625"/>
      <c r="RLV119" s="626"/>
      <c r="RLW119" s="625"/>
      <c r="RLX119" s="625"/>
      <c r="RLY119" s="625"/>
      <c r="RLZ119" s="625"/>
      <c r="RMA119" s="625"/>
      <c r="RMB119" s="625"/>
      <c r="RMC119" s="625"/>
      <c r="RMD119" s="626"/>
      <c r="RME119" s="625"/>
      <c r="RMF119" s="625"/>
      <c r="RMG119" s="625"/>
      <c r="RMH119" s="625"/>
      <c r="RMI119" s="625"/>
      <c r="RMJ119" s="625"/>
      <c r="RMK119" s="625"/>
      <c r="RML119" s="626"/>
      <c r="RMM119" s="625"/>
      <c r="RMN119" s="625"/>
      <c r="RMO119" s="625"/>
      <c r="RMP119" s="625"/>
      <c r="RMQ119" s="625"/>
      <c r="RMR119" s="625"/>
      <c r="RMS119" s="625"/>
      <c r="RMT119" s="626"/>
      <c r="RMU119" s="625"/>
      <c r="RMV119" s="625"/>
      <c r="RMW119" s="625"/>
      <c r="RMX119" s="625"/>
      <c r="RMY119" s="625"/>
      <c r="RMZ119" s="625"/>
      <c r="RNA119" s="625"/>
      <c r="RNB119" s="626"/>
      <c r="RNC119" s="625"/>
      <c r="RND119" s="625"/>
      <c r="RNE119" s="625"/>
      <c r="RNF119" s="625"/>
      <c r="RNG119" s="625"/>
      <c r="RNH119" s="625"/>
      <c r="RNI119" s="625"/>
      <c r="RNJ119" s="626"/>
      <c r="RNK119" s="625"/>
      <c r="RNL119" s="625"/>
      <c r="RNM119" s="625"/>
      <c r="RNN119" s="625"/>
      <c r="RNO119" s="625"/>
      <c r="RNP119" s="625"/>
      <c r="RNQ119" s="625"/>
      <c r="RNR119" s="626"/>
      <c r="RNS119" s="625"/>
      <c r="RNT119" s="625"/>
      <c r="RNU119" s="625"/>
      <c r="RNV119" s="625"/>
      <c r="RNW119" s="625"/>
      <c r="RNX119" s="625"/>
      <c r="RNY119" s="625"/>
      <c r="RNZ119" s="626"/>
      <c r="ROA119" s="625"/>
      <c r="ROB119" s="625"/>
      <c r="ROC119" s="625"/>
      <c r="ROD119" s="625"/>
      <c r="ROE119" s="625"/>
      <c r="ROF119" s="625"/>
      <c r="ROG119" s="625"/>
      <c r="ROH119" s="626"/>
      <c r="ROI119" s="625"/>
      <c r="ROJ119" s="625"/>
      <c r="ROK119" s="625"/>
      <c r="ROL119" s="625"/>
      <c r="ROM119" s="625"/>
      <c r="RON119" s="625"/>
      <c r="ROO119" s="625"/>
      <c r="ROP119" s="626"/>
      <c r="ROQ119" s="625"/>
      <c r="ROR119" s="625"/>
      <c r="ROS119" s="625"/>
      <c r="ROT119" s="625"/>
      <c r="ROU119" s="625"/>
      <c r="ROV119" s="625"/>
      <c r="ROW119" s="625"/>
      <c r="ROX119" s="626"/>
      <c r="ROY119" s="625"/>
      <c r="ROZ119" s="625"/>
      <c r="RPA119" s="625"/>
      <c r="RPB119" s="625"/>
      <c r="RPC119" s="625"/>
      <c r="RPD119" s="625"/>
      <c r="RPE119" s="625"/>
      <c r="RPF119" s="626"/>
      <c r="RPG119" s="625"/>
      <c r="RPH119" s="625"/>
      <c r="RPI119" s="625"/>
      <c r="RPJ119" s="625"/>
      <c r="RPK119" s="625"/>
      <c r="RPL119" s="625"/>
      <c r="RPM119" s="625"/>
      <c r="RPN119" s="626"/>
      <c r="RPO119" s="625"/>
      <c r="RPP119" s="625"/>
      <c r="RPQ119" s="625"/>
      <c r="RPR119" s="625"/>
      <c r="RPS119" s="625"/>
      <c r="RPT119" s="625"/>
      <c r="RPU119" s="625"/>
      <c r="RPV119" s="626"/>
      <c r="RPW119" s="625"/>
      <c r="RPX119" s="625"/>
      <c r="RPY119" s="625"/>
      <c r="RPZ119" s="625"/>
      <c r="RQA119" s="625"/>
      <c r="RQB119" s="625"/>
      <c r="RQC119" s="625"/>
      <c r="RQD119" s="626"/>
      <c r="RQE119" s="625"/>
      <c r="RQF119" s="625"/>
      <c r="RQG119" s="625"/>
      <c r="RQH119" s="625"/>
      <c r="RQI119" s="625"/>
      <c r="RQJ119" s="625"/>
      <c r="RQK119" s="625"/>
      <c r="RQL119" s="626"/>
      <c r="RQM119" s="625"/>
      <c r="RQN119" s="625"/>
      <c r="RQO119" s="625"/>
      <c r="RQP119" s="625"/>
      <c r="RQQ119" s="625"/>
      <c r="RQR119" s="625"/>
      <c r="RQS119" s="625"/>
      <c r="RQT119" s="626"/>
      <c r="RQU119" s="625"/>
      <c r="RQV119" s="625"/>
      <c r="RQW119" s="625"/>
      <c r="RQX119" s="625"/>
      <c r="RQY119" s="625"/>
      <c r="RQZ119" s="625"/>
      <c r="RRA119" s="625"/>
      <c r="RRB119" s="626"/>
      <c r="RRC119" s="625"/>
      <c r="RRD119" s="625"/>
      <c r="RRE119" s="625"/>
      <c r="RRF119" s="625"/>
      <c r="RRG119" s="625"/>
      <c r="RRH119" s="625"/>
      <c r="RRI119" s="625"/>
      <c r="RRJ119" s="626"/>
      <c r="RRK119" s="625"/>
      <c r="RRL119" s="625"/>
      <c r="RRM119" s="625"/>
      <c r="RRN119" s="625"/>
      <c r="RRO119" s="625"/>
      <c r="RRP119" s="625"/>
      <c r="RRQ119" s="625"/>
      <c r="RRR119" s="626"/>
      <c r="RRS119" s="625"/>
      <c r="RRT119" s="625"/>
      <c r="RRU119" s="625"/>
      <c r="RRV119" s="625"/>
      <c r="RRW119" s="625"/>
      <c r="RRX119" s="625"/>
      <c r="RRY119" s="625"/>
      <c r="RRZ119" s="626"/>
      <c r="RSA119" s="625"/>
      <c r="RSB119" s="625"/>
      <c r="RSC119" s="625"/>
      <c r="RSD119" s="625"/>
      <c r="RSE119" s="625"/>
      <c r="RSF119" s="625"/>
      <c r="RSG119" s="625"/>
      <c r="RSH119" s="626"/>
      <c r="RSI119" s="625"/>
      <c r="RSJ119" s="625"/>
      <c r="RSK119" s="625"/>
      <c r="RSL119" s="625"/>
      <c r="RSM119" s="625"/>
      <c r="RSN119" s="625"/>
      <c r="RSO119" s="625"/>
      <c r="RSP119" s="626"/>
      <c r="RSQ119" s="625"/>
      <c r="RSR119" s="625"/>
      <c r="RSS119" s="625"/>
      <c r="RST119" s="625"/>
      <c r="RSU119" s="625"/>
      <c r="RSV119" s="625"/>
      <c r="RSW119" s="625"/>
      <c r="RSX119" s="626"/>
      <c r="RSY119" s="625"/>
      <c r="RSZ119" s="625"/>
      <c r="RTA119" s="625"/>
      <c r="RTB119" s="625"/>
      <c r="RTC119" s="625"/>
      <c r="RTD119" s="625"/>
      <c r="RTE119" s="625"/>
      <c r="RTF119" s="626"/>
      <c r="RTG119" s="625"/>
      <c r="RTH119" s="625"/>
      <c r="RTI119" s="625"/>
      <c r="RTJ119" s="625"/>
      <c r="RTK119" s="625"/>
      <c r="RTL119" s="625"/>
      <c r="RTM119" s="625"/>
      <c r="RTN119" s="626"/>
      <c r="RTO119" s="625"/>
      <c r="RTP119" s="625"/>
      <c r="RTQ119" s="625"/>
      <c r="RTR119" s="625"/>
      <c r="RTS119" s="625"/>
      <c r="RTT119" s="625"/>
      <c r="RTU119" s="625"/>
      <c r="RTV119" s="626"/>
      <c r="RTW119" s="625"/>
      <c r="RTX119" s="625"/>
      <c r="RTY119" s="625"/>
      <c r="RTZ119" s="625"/>
      <c r="RUA119" s="625"/>
      <c r="RUB119" s="625"/>
      <c r="RUC119" s="625"/>
      <c r="RUD119" s="626"/>
      <c r="RUE119" s="625"/>
      <c r="RUF119" s="625"/>
      <c r="RUG119" s="625"/>
      <c r="RUH119" s="625"/>
      <c r="RUI119" s="625"/>
      <c r="RUJ119" s="625"/>
      <c r="RUK119" s="625"/>
      <c r="RUL119" s="626"/>
      <c r="RUM119" s="625"/>
      <c r="RUN119" s="625"/>
      <c r="RUO119" s="625"/>
      <c r="RUP119" s="625"/>
      <c r="RUQ119" s="625"/>
      <c r="RUR119" s="625"/>
      <c r="RUS119" s="625"/>
      <c r="RUT119" s="626"/>
      <c r="RUU119" s="625"/>
      <c r="RUV119" s="625"/>
      <c r="RUW119" s="625"/>
      <c r="RUX119" s="625"/>
      <c r="RUY119" s="625"/>
      <c r="RUZ119" s="625"/>
      <c r="RVA119" s="625"/>
      <c r="RVB119" s="626"/>
      <c r="RVC119" s="625"/>
      <c r="RVD119" s="625"/>
      <c r="RVE119" s="625"/>
      <c r="RVF119" s="625"/>
      <c r="RVG119" s="625"/>
      <c r="RVH119" s="625"/>
      <c r="RVI119" s="625"/>
      <c r="RVJ119" s="626"/>
      <c r="RVK119" s="625"/>
      <c r="RVL119" s="625"/>
      <c r="RVM119" s="625"/>
      <c r="RVN119" s="625"/>
      <c r="RVO119" s="625"/>
      <c r="RVP119" s="625"/>
      <c r="RVQ119" s="625"/>
      <c r="RVR119" s="626"/>
      <c r="RVS119" s="625"/>
      <c r="RVT119" s="625"/>
      <c r="RVU119" s="625"/>
      <c r="RVV119" s="625"/>
      <c r="RVW119" s="625"/>
      <c r="RVX119" s="625"/>
      <c r="RVY119" s="625"/>
      <c r="RVZ119" s="626"/>
      <c r="RWA119" s="625"/>
      <c r="RWB119" s="625"/>
      <c r="RWC119" s="625"/>
      <c r="RWD119" s="625"/>
      <c r="RWE119" s="625"/>
      <c r="RWF119" s="625"/>
      <c r="RWG119" s="625"/>
      <c r="RWH119" s="626"/>
      <c r="RWI119" s="625"/>
      <c r="RWJ119" s="625"/>
      <c r="RWK119" s="625"/>
      <c r="RWL119" s="625"/>
      <c r="RWM119" s="625"/>
      <c r="RWN119" s="625"/>
      <c r="RWO119" s="625"/>
      <c r="RWP119" s="626"/>
      <c r="RWQ119" s="625"/>
      <c r="RWR119" s="625"/>
      <c r="RWS119" s="625"/>
      <c r="RWT119" s="625"/>
      <c r="RWU119" s="625"/>
      <c r="RWV119" s="625"/>
      <c r="RWW119" s="625"/>
      <c r="RWX119" s="626"/>
      <c r="RWY119" s="625"/>
      <c r="RWZ119" s="625"/>
      <c r="RXA119" s="625"/>
      <c r="RXB119" s="625"/>
      <c r="RXC119" s="625"/>
      <c r="RXD119" s="625"/>
      <c r="RXE119" s="625"/>
      <c r="RXF119" s="626"/>
      <c r="RXG119" s="625"/>
      <c r="RXH119" s="625"/>
      <c r="RXI119" s="625"/>
      <c r="RXJ119" s="625"/>
      <c r="RXK119" s="625"/>
      <c r="RXL119" s="625"/>
      <c r="RXM119" s="625"/>
      <c r="RXN119" s="626"/>
      <c r="RXO119" s="625"/>
      <c r="RXP119" s="625"/>
      <c r="RXQ119" s="625"/>
      <c r="RXR119" s="625"/>
      <c r="RXS119" s="625"/>
      <c r="RXT119" s="625"/>
      <c r="RXU119" s="625"/>
      <c r="RXV119" s="626"/>
      <c r="RXW119" s="625"/>
      <c r="RXX119" s="625"/>
      <c r="RXY119" s="625"/>
      <c r="RXZ119" s="625"/>
      <c r="RYA119" s="625"/>
      <c r="RYB119" s="625"/>
      <c r="RYC119" s="625"/>
      <c r="RYD119" s="626"/>
      <c r="RYE119" s="625"/>
      <c r="RYF119" s="625"/>
      <c r="RYG119" s="625"/>
      <c r="RYH119" s="625"/>
      <c r="RYI119" s="625"/>
      <c r="RYJ119" s="625"/>
      <c r="RYK119" s="625"/>
      <c r="RYL119" s="626"/>
      <c r="RYM119" s="625"/>
      <c r="RYN119" s="625"/>
      <c r="RYO119" s="625"/>
      <c r="RYP119" s="625"/>
      <c r="RYQ119" s="625"/>
      <c r="RYR119" s="625"/>
      <c r="RYS119" s="625"/>
      <c r="RYT119" s="626"/>
      <c r="RYU119" s="625"/>
      <c r="RYV119" s="625"/>
      <c r="RYW119" s="625"/>
      <c r="RYX119" s="625"/>
      <c r="RYY119" s="625"/>
      <c r="RYZ119" s="625"/>
      <c r="RZA119" s="625"/>
      <c r="RZB119" s="626"/>
      <c r="RZC119" s="625"/>
      <c r="RZD119" s="625"/>
      <c r="RZE119" s="625"/>
      <c r="RZF119" s="625"/>
      <c r="RZG119" s="625"/>
      <c r="RZH119" s="625"/>
      <c r="RZI119" s="625"/>
      <c r="RZJ119" s="626"/>
      <c r="RZK119" s="625"/>
      <c r="RZL119" s="625"/>
      <c r="RZM119" s="625"/>
      <c r="RZN119" s="625"/>
      <c r="RZO119" s="625"/>
      <c r="RZP119" s="625"/>
      <c r="RZQ119" s="625"/>
      <c r="RZR119" s="626"/>
      <c r="RZS119" s="625"/>
      <c r="RZT119" s="625"/>
      <c r="RZU119" s="625"/>
      <c r="RZV119" s="625"/>
      <c r="RZW119" s="625"/>
      <c r="RZX119" s="625"/>
      <c r="RZY119" s="625"/>
      <c r="RZZ119" s="626"/>
      <c r="SAA119" s="625"/>
      <c r="SAB119" s="625"/>
      <c r="SAC119" s="625"/>
      <c r="SAD119" s="625"/>
      <c r="SAE119" s="625"/>
      <c r="SAF119" s="625"/>
      <c r="SAG119" s="625"/>
      <c r="SAH119" s="626"/>
      <c r="SAI119" s="625"/>
      <c r="SAJ119" s="625"/>
      <c r="SAK119" s="625"/>
      <c r="SAL119" s="625"/>
      <c r="SAM119" s="625"/>
      <c r="SAN119" s="625"/>
      <c r="SAO119" s="625"/>
      <c r="SAP119" s="626"/>
      <c r="SAQ119" s="625"/>
      <c r="SAR119" s="625"/>
      <c r="SAS119" s="625"/>
      <c r="SAT119" s="625"/>
      <c r="SAU119" s="625"/>
      <c r="SAV119" s="625"/>
      <c r="SAW119" s="625"/>
      <c r="SAX119" s="626"/>
      <c r="SAY119" s="625"/>
      <c r="SAZ119" s="625"/>
      <c r="SBA119" s="625"/>
      <c r="SBB119" s="625"/>
      <c r="SBC119" s="625"/>
      <c r="SBD119" s="625"/>
      <c r="SBE119" s="625"/>
      <c r="SBF119" s="626"/>
      <c r="SBG119" s="625"/>
      <c r="SBH119" s="625"/>
      <c r="SBI119" s="625"/>
      <c r="SBJ119" s="625"/>
      <c r="SBK119" s="625"/>
      <c r="SBL119" s="625"/>
      <c r="SBM119" s="625"/>
      <c r="SBN119" s="626"/>
      <c r="SBO119" s="625"/>
      <c r="SBP119" s="625"/>
      <c r="SBQ119" s="625"/>
      <c r="SBR119" s="625"/>
      <c r="SBS119" s="625"/>
      <c r="SBT119" s="625"/>
      <c r="SBU119" s="625"/>
      <c r="SBV119" s="626"/>
      <c r="SBW119" s="625"/>
      <c r="SBX119" s="625"/>
      <c r="SBY119" s="625"/>
      <c r="SBZ119" s="625"/>
      <c r="SCA119" s="625"/>
      <c r="SCB119" s="625"/>
      <c r="SCC119" s="625"/>
      <c r="SCD119" s="626"/>
      <c r="SCE119" s="625"/>
      <c r="SCF119" s="625"/>
      <c r="SCG119" s="625"/>
      <c r="SCH119" s="625"/>
      <c r="SCI119" s="625"/>
      <c r="SCJ119" s="625"/>
      <c r="SCK119" s="625"/>
      <c r="SCL119" s="626"/>
      <c r="SCM119" s="625"/>
      <c r="SCN119" s="625"/>
      <c r="SCO119" s="625"/>
      <c r="SCP119" s="625"/>
      <c r="SCQ119" s="625"/>
      <c r="SCR119" s="625"/>
      <c r="SCS119" s="625"/>
      <c r="SCT119" s="626"/>
      <c r="SCU119" s="625"/>
      <c r="SCV119" s="625"/>
      <c r="SCW119" s="625"/>
      <c r="SCX119" s="625"/>
      <c r="SCY119" s="625"/>
      <c r="SCZ119" s="625"/>
      <c r="SDA119" s="625"/>
      <c r="SDB119" s="626"/>
      <c r="SDC119" s="625"/>
      <c r="SDD119" s="625"/>
      <c r="SDE119" s="625"/>
      <c r="SDF119" s="625"/>
      <c r="SDG119" s="625"/>
      <c r="SDH119" s="625"/>
      <c r="SDI119" s="625"/>
      <c r="SDJ119" s="626"/>
      <c r="SDK119" s="625"/>
      <c r="SDL119" s="625"/>
      <c r="SDM119" s="625"/>
      <c r="SDN119" s="625"/>
      <c r="SDO119" s="625"/>
      <c r="SDP119" s="625"/>
      <c r="SDQ119" s="625"/>
      <c r="SDR119" s="626"/>
      <c r="SDS119" s="625"/>
      <c r="SDT119" s="625"/>
      <c r="SDU119" s="625"/>
      <c r="SDV119" s="625"/>
      <c r="SDW119" s="625"/>
      <c r="SDX119" s="625"/>
      <c r="SDY119" s="625"/>
      <c r="SDZ119" s="626"/>
      <c r="SEA119" s="625"/>
      <c r="SEB119" s="625"/>
      <c r="SEC119" s="625"/>
      <c r="SED119" s="625"/>
      <c r="SEE119" s="625"/>
      <c r="SEF119" s="625"/>
      <c r="SEG119" s="625"/>
      <c r="SEH119" s="626"/>
      <c r="SEI119" s="625"/>
      <c r="SEJ119" s="625"/>
      <c r="SEK119" s="625"/>
      <c r="SEL119" s="625"/>
      <c r="SEM119" s="625"/>
      <c r="SEN119" s="625"/>
      <c r="SEO119" s="625"/>
      <c r="SEP119" s="626"/>
      <c r="SEQ119" s="625"/>
      <c r="SER119" s="625"/>
      <c r="SES119" s="625"/>
      <c r="SET119" s="625"/>
      <c r="SEU119" s="625"/>
      <c r="SEV119" s="625"/>
      <c r="SEW119" s="625"/>
      <c r="SEX119" s="626"/>
      <c r="SEY119" s="625"/>
      <c r="SEZ119" s="625"/>
      <c r="SFA119" s="625"/>
      <c r="SFB119" s="625"/>
      <c r="SFC119" s="625"/>
      <c r="SFD119" s="625"/>
      <c r="SFE119" s="625"/>
      <c r="SFF119" s="626"/>
      <c r="SFG119" s="625"/>
      <c r="SFH119" s="625"/>
      <c r="SFI119" s="625"/>
      <c r="SFJ119" s="625"/>
      <c r="SFK119" s="625"/>
      <c r="SFL119" s="625"/>
      <c r="SFM119" s="625"/>
      <c r="SFN119" s="626"/>
      <c r="SFO119" s="625"/>
      <c r="SFP119" s="625"/>
      <c r="SFQ119" s="625"/>
      <c r="SFR119" s="625"/>
      <c r="SFS119" s="625"/>
      <c r="SFT119" s="625"/>
      <c r="SFU119" s="625"/>
      <c r="SFV119" s="626"/>
      <c r="SFW119" s="625"/>
      <c r="SFX119" s="625"/>
      <c r="SFY119" s="625"/>
      <c r="SFZ119" s="625"/>
      <c r="SGA119" s="625"/>
      <c r="SGB119" s="625"/>
      <c r="SGC119" s="625"/>
      <c r="SGD119" s="626"/>
      <c r="SGE119" s="625"/>
      <c r="SGF119" s="625"/>
      <c r="SGG119" s="625"/>
      <c r="SGH119" s="625"/>
      <c r="SGI119" s="625"/>
      <c r="SGJ119" s="625"/>
      <c r="SGK119" s="625"/>
      <c r="SGL119" s="626"/>
      <c r="SGM119" s="625"/>
      <c r="SGN119" s="625"/>
      <c r="SGO119" s="625"/>
      <c r="SGP119" s="625"/>
      <c r="SGQ119" s="625"/>
      <c r="SGR119" s="625"/>
      <c r="SGS119" s="625"/>
      <c r="SGT119" s="626"/>
      <c r="SGU119" s="625"/>
      <c r="SGV119" s="625"/>
      <c r="SGW119" s="625"/>
      <c r="SGX119" s="625"/>
      <c r="SGY119" s="625"/>
      <c r="SGZ119" s="625"/>
      <c r="SHA119" s="625"/>
      <c r="SHB119" s="626"/>
      <c r="SHC119" s="625"/>
      <c r="SHD119" s="625"/>
      <c r="SHE119" s="625"/>
      <c r="SHF119" s="625"/>
      <c r="SHG119" s="625"/>
      <c r="SHH119" s="625"/>
      <c r="SHI119" s="625"/>
      <c r="SHJ119" s="626"/>
      <c r="SHK119" s="625"/>
      <c r="SHL119" s="625"/>
      <c r="SHM119" s="625"/>
      <c r="SHN119" s="625"/>
      <c r="SHO119" s="625"/>
      <c r="SHP119" s="625"/>
      <c r="SHQ119" s="625"/>
      <c r="SHR119" s="626"/>
      <c r="SHS119" s="625"/>
      <c r="SHT119" s="625"/>
      <c r="SHU119" s="625"/>
      <c r="SHV119" s="625"/>
      <c r="SHW119" s="625"/>
      <c r="SHX119" s="625"/>
      <c r="SHY119" s="625"/>
      <c r="SHZ119" s="626"/>
      <c r="SIA119" s="625"/>
      <c r="SIB119" s="625"/>
      <c r="SIC119" s="625"/>
      <c r="SID119" s="625"/>
      <c r="SIE119" s="625"/>
      <c r="SIF119" s="625"/>
      <c r="SIG119" s="625"/>
      <c r="SIH119" s="626"/>
      <c r="SII119" s="625"/>
      <c r="SIJ119" s="625"/>
      <c r="SIK119" s="625"/>
      <c r="SIL119" s="625"/>
      <c r="SIM119" s="625"/>
      <c r="SIN119" s="625"/>
      <c r="SIO119" s="625"/>
      <c r="SIP119" s="626"/>
      <c r="SIQ119" s="625"/>
      <c r="SIR119" s="625"/>
      <c r="SIS119" s="625"/>
      <c r="SIT119" s="625"/>
      <c r="SIU119" s="625"/>
      <c r="SIV119" s="625"/>
      <c r="SIW119" s="625"/>
      <c r="SIX119" s="626"/>
      <c r="SIY119" s="625"/>
      <c r="SIZ119" s="625"/>
      <c r="SJA119" s="625"/>
      <c r="SJB119" s="625"/>
      <c r="SJC119" s="625"/>
      <c r="SJD119" s="625"/>
      <c r="SJE119" s="625"/>
      <c r="SJF119" s="626"/>
      <c r="SJG119" s="625"/>
      <c r="SJH119" s="625"/>
      <c r="SJI119" s="625"/>
      <c r="SJJ119" s="625"/>
      <c r="SJK119" s="625"/>
      <c r="SJL119" s="625"/>
      <c r="SJM119" s="625"/>
      <c r="SJN119" s="626"/>
      <c r="SJO119" s="625"/>
      <c r="SJP119" s="625"/>
      <c r="SJQ119" s="625"/>
      <c r="SJR119" s="625"/>
      <c r="SJS119" s="625"/>
      <c r="SJT119" s="625"/>
      <c r="SJU119" s="625"/>
      <c r="SJV119" s="626"/>
      <c r="SJW119" s="625"/>
      <c r="SJX119" s="625"/>
      <c r="SJY119" s="625"/>
      <c r="SJZ119" s="625"/>
      <c r="SKA119" s="625"/>
      <c r="SKB119" s="625"/>
      <c r="SKC119" s="625"/>
      <c r="SKD119" s="626"/>
      <c r="SKE119" s="625"/>
      <c r="SKF119" s="625"/>
      <c r="SKG119" s="625"/>
      <c r="SKH119" s="625"/>
      <c r="SKI119" s="625"/>
      <c r="SKJ119" s="625"/>
      <c r="SKK119" s="625"/>
      <c r="SKL119" s="626"/>
      <c r="SKM119" s="625"/>
      <c r="SKN119" s="625"/>
      <c r="SKO119" s="625"/>
      <c r="SKP119" s="625"/>
      <c r="SKQ119" s="625"/>
      <c r="SKR119" s="625"/>
      <c r="SKS119" s="625"/>
      <c r="SKT119" s="626"/>
      <c r="SKU119" s="625"/>
      <c r="SKV119" s="625"/>
      <c r="SKW119" s="625"/>
      <c r="SKX119" s="625"/>
      <c r="SKY119" s="625"/>
      <c r="SKZ119" s="625"/>
      <c r="SLA119" s="625"/>
      <c r="SLB119" s="626"/>
      <c r="SLC119" s="625"/>
      <c r="SLD119" s="625"/>
      <c r="SLE119" s="625"/>
      <c r="SLF119" s="625"/>
      <c r="SLG119" s="625"/>
      <c r="SLH119" s="625"/>
      <c r="SLI119" s="625"/>
      <c r="SLJ119" s="626"/>
      <c r="SLK119" s="625"/>
      <c r="SLL119" s="625"/>
      <c r="SLM119" s="625"/>
      <c r="SLN119" s="625"/>
      <c r="SLO119" s="625"/>
      <c r="SLP119" s="625"/>
      <c r="SLQ119" s="625"/>
      <c r="SLR119" s="626"/>
      <c r="SLS119" s="625"/>
      <c r="SLT119" s="625"/>
      <c r="SLU119" s="625"/>
      <c r="SLV119" s="625"/>
      <c r="SLW119" s="625"/>
      <c r="SLX119" s="625"/>
      <c r="SLY119" s="625"/>
      <c r="SLZ119" s="626"/>
      <c r="SMA119" s="625"/>
      <c r="SMB119" s="625"/>
      <c r="SMC119" s="625"/>
      <c r="SMD119" s="625"/>
      <c r="SME119" s="625"/>
      <c r="SMF119" s="625"/>
      <c r="SMG119" s="625"/>
      <c r="SMH119" s="626"/>
      <c r="SMI119" s="625"/>
      <c r="SMJ119" s="625"/>
      <c r="SMK119" s="625"/>
      <c r="SML119" s="625"/>
      <c r="SMM119" s="625"/>
      <c r="SMN119" s="625"/>
      <c r="SMO119" s="625"/>
      <c r="SMP119" s="626"/>
      <c r="SMQ119" s="625"/>
      <c r="SMR119" s="625"/>
      <c r="SMS119" s="625"/>
      <c r="SMT119" s="625"/>
      <c r="SMU119" s="625"/>
      <c r="SMV119" s="625"/>
      <c r="SMW119" s="625"/>
      <c r="SMX119" s="626"/>
      <c r="SMY119" s="625"/>
      <c r="SMZ119" s="625"/>
      <c r="SNA119" s="625"/>
      <c r="SNB119" s="625"/>
      <c r="SNC119" s="625"/>
      <c r="SND119" s="625"/>
      <c r="SNE119" s="625"/>
      <c r="SNF119" s="626"/>
      <c r="SNG119" s="625"/>
      <c r="SNH119" s="625"/>
      <c r="SNI119" s="625"/>
      <c r="SNJ119" s="625"/>
      <c r="SNK119" s="625"/>
      <c r="SNL119" s="625"/>
      <c r="SNM119" s="625"/>
      <c r="SNN119" s="626"/>
      <c r="SNO119" s="625"/>
      <c r="SNP119" s="625"/>
      <c r="SNQ119" s="625"/>
      <c r="SNR119" s="625"/>
      <c r="SNS119" s="625"/>
      <c r="SNT119" s="625"/>
      <c r="SNU119" s="625"/>
      <c r="SNV119" s="626"/>
      <c r="SNW119" s="625"/>
      <c r="SNX119" s="625"/>
      <c r="SNY119" s="625"/>
      <c r="SNZ119" s="625"/>
      <c r="SOA119" s="625"/>
      <c r="SOB119" s="625"/>
      <c r="SOC119" s="625"/>
      <c r="SOD119" s="626"/>
      <c r="SOE119" s="625"/>
      <c r="SOF119" s="625"/>
      <c r="SOG119" s="625"/>
      <c r="SOH119" s="625"/>
      <c r="SOI119" s="625"/>
      <c r="SOJ119" s="625"/>
      <c r="SOK119" s="625"/>
      <c r="SOL119" s="626"/>
      <c r="SOM119" s="625"/>
      <c r="SON119" s="625"/>
      <c r="SOO119" s="625"/>
      <c r="SOP119" s="625"/>
      <c r="SOQ119" s="625"/>
      <c r="SOR119" s="625"/>
      <c r="SOS119" s="625"/>
      <c r="SOT119" s="626"/>
      <c r="SOU119" s="625"/>
      <c r="SOV119" s="625"/>
      <c r="SOW119" s="625"/>
      <c r="SOX119" s="625"/>
      <c r="SOY119" s="625"/>
      <c r="SOZ119" s="625"/>
      <c r="SPA119" s="625"/>
      <c r="SPB119" s="626"/>
      <c r="SPC119" s="625"/>
      <c r="SPD119" s="625"/>
      <c r="SPE119" s="625"/>
      <c r="SPF119" s="625"/>
      <c r="SPG119" s="625"/>
      <c r="SPH119" s="625"/>
      <c r="SPI119" s="625"/>
      <c r="SPJ119" s="626"/>
      <c r="SPK119" s="625"/>
      <c r="SPL119" s="625"/>
      <c r="SPM119" s="625"/>
      <c r="SPN119" s="625"/>
      <c r="SPO119" s="625"/>
      <c r="SPP119" s="625"/>
      <c r="SPQ119" s="625"/>
      <c r="SPR119" s="626"/>
      <c r="SPS119" s="625"/>
      <c r="SPT119" s="625"/>
      <c r="SPU119" s="625"/>
      <c r="SPV119" s="625"/>
      <c r="SPW119" s="625"/>
      <c r="SPX119" s="625"/>
      <c r="SPY119" s="625"/>
      <c r="SPZ119" s="626"/>
      <c r="SQA119" s="625"/>
      <c r="SQB119" s="625"/>
      <c r="SQC119" s="625"/>
      <c r="SQD119" s="625"/>
      <c r="SQE119" s="625"/>
      <c r="SQF119" s="625"/>
      <c r="SQG119" s="625"/>
      <c r="SQH119" s="626"/>
      <c r="SQI119" s="625"/>
      <c r="SQJ119" s="625"/>
      <c r="SQK119" s="625"/>
      <c r="SQL119" s="625"/>
      <c r="SQM119" s="625"/>
      <c r="SQN119" s="625"/>
      <c r="SQO119" s="625"/>
      <c r="SQP119" s="626"/>
      <c r="SQQ119" s="625"/>
      <c r="SQR119" s="625"/>
      <c r="SQS119" s="625"/>
      <c r="SQT119" s="625"/>
      <c r="SQU119" s="625"/>
      <c r="SQV119" s="625"/>
      <c r="SQW119" s="625"/>
      <c r="SQX119" s="626"/>
      <c r="SQY119" s="625"/>
      <c r="SQZ119" s="625"/>
      <c r="SRA119" s="625"/>
      <c r="SRB119" s="625"/>
      <c r="SRC119" s="625"/>
      <c r="SRD119" s="625"/>
      <c r="SRE119" s="625"/>
      <c r="SRF119" s="626"/>
      <c r="SRG119" s="625"/>
      <c r="SRH119" s="625"/>
      <c r="SRI119" s="625"/>
      <c r="SRJ119" s="625"/>
      <c r="SRK119" s="625"/>
      <c r="SRL119" s="625"/>
      <c r="SRM119" s="625"/>
      <c r="SRN119" s="626"/>
      <c r="SRO119" s="625"/>
      <c r="SRP119" s="625"/>
      <c r="SRQ119" s="625"/>
      <c r="SRR119" s="625"/>
      <c r="SRS119" s="625"/>
      <c r="SRT119" s="625"/>
      <c r="SRU119" s="625"/>
      <c r="SRV119" s="626"/>
      <c r="SRW119" s="625"/>
      <c r="SRX119" s="625"/>
      <c r="SRY119" s="625"/>
      <c r="SRZ119" s="625"/>
      <c r="SSA119" s="625"/>
      <c r="SSB119" s="625"/>
      <c r="SSC119" s="625"/>
      <c r="SSD119" s="626"/>
      <c r="SSE119" s="625"/>
      <c r="SSF119" s="625"/>
      <c r="SSG119" s="625"/>
      <c r="SSH119" s="625"/>
      <c r="SSI119" s="625"/>
      <c r="SSJ119" s="625"/>
      <c r="SSK119" s="625"/>
      <c r="SSL119" s="626"/>
      <c r="SSM119" s="625"/>
      <c r="SSN119" s="625"/>
      <c r="SSO119" s="625"/>
      <c r="SSP119" s="625"/>
      <c r="SSQ119" s="625"/>
      <c r="SSR119" s="625"/>
      <c r="SSS119" s="625"/>
      <c r="SST119" s="626"/>
      <c r="SSU119" s="625"/>
      <c r="SSV119" s="625"/>
      <c r="SSW119" s="625"/>
      <c r="SSX119" s="625"/>
      <c r="SSY119" s="625"/>
      <c r="SSZ119" s="625"/>
      <c r="STA119" s="625"/>
      <c r="STB119" s="626"/>
      <c r="STC119" s="625"/>
      <c r="STD119" s="625"/>
      <c r="STE119" s="625"/>
      <c r="STF119" s="625"/>
      <c r="STG119" s="625"/>
      <c r="STH119" s="625"/>
      <c r="STI119" s="625"/>
      <c r="STJ119" s="626"/>
      <c r="STK119" s="625"/>
      <c r="STL119" s="625"/>
      <c r="STM119" s="625"/>
      <c r="STN119" s="625"/>
      <c r="STO119" s="625"/>
      <c r="STP119" s="625"/>
      <c r="STQ119" s="625"/>
      <c r="STR119" s="626"/>
      <c r="STS119" s="625"/>
      <c r="STT119" s="625"/>
      <c r="STU119" s="625"/>
      <c r="STV119" s="625"/>
      <c r="STW119" s="625"/>
      <c r="STX119" s="625"/>
      <c r="STY119" s="625"/>
      <c r="STZ119" s="626"/>
      <c r="SUA119" s="625"/>
      <c r="SUB119" s="625"/>
      <c r="SUC119" s="625"/>
      <c r="SUD119" s="625"/>
      <c r="SUE119" s="625"/>
      <c r="SUF119" s="625"/>
      <c r="SUG119" s="625"/>
      <c r="SUH119" s="626"/>
      <c r="SUI119" s="625"/>
      <c r="SUJ119" s="625"/>
      <c r="SUK119" s="625"/>
      <c r="SUL119" s="625"/>
      <c r="SUM119" s="625"/>
      <c r="SUN119" s="625"/>
      <c r="SUO119" s="625"/>
      <c r="SUP119" s="626"/>
      <c r="SUQ119" s="625"/>
      <c r="SUR119" s="625"/>
      <c r="SUS119" s="625"/>
      <c r="SUT119" s="625"/>
      <c r="SUU119" s="625"/>
      <c r="SUV119" s="625"/>
      <c r="SUW119" s="625"/>
      <c r="SUX119" s="626"/>
      <c r="SUY119" s="625"/>
      <c r="SUZ119" s="625"/>
      <c r="SVA119" s="625"/>
      <c r="SVB119" s="625"/>
      <c r="SVC119" s="625"/>
      <c r="SVD119" s="625"/>
      <c r="SVE119" s="625"/>
      <c r="SVF119" s="626"/>
      <c r="SVG119" s="625"/>
      <c r="SVH119" s="625"/>
      <c r="SVI119" s="625"/>
      <c r="SVJ119" s="625"/>
      <c r="SVK119" s="625"/>
      <c r="SVL119" s="625"/>
      <c r="SVM119" s="625"/>
      <c r="SVN119" s="626"/>
      <c r="SVO119" s="625"/>
      <c r="SVP119" s="625"/>
      <c r="SVQ119" s="625"/>
      <c r="SVR119" s="625"/>
      <c r="SVS119" s="625"/>
      <c r="SVT119" s="625"/>
      <c r="SVU119" s="625"/>
      <c r="SVV119" s="626"/>
      <c r="SVW119" s="625"/>
      <c r="SVX119" s="625"/>
      <c r="SVY119" s="625"/>
      <c r="SVZ119" s="625"/>
      <c r="SWA119" s="625"/>
      <c r="SWB119" s="625"/>
      <c r="SWC119" s="625"/>
      <c r="SWD119" s="626"/>
      <c r="SWE119" s="625"/>
      <c r="SWF119" s="625"/>
      <c r="SWG119" s="625"/>
      <c r="SWH119" s="625"/>
      <c r="SWI119" s="625"/>
      <c r="SWJ119" s="625"/>
      <c r="SWK119" s="625"/>
      <c r="SWL119" s="626"/>
      <c r="SWM119" s="625"/>
      <c r="SWN119" s="625"/>
      <c r="SWO119" s="625"/>
      <c r="SWP119" s="625"/>
      <c r="SWQ119" s="625"/>
      <c r="SWR119" s="625"/>
      <c r="SWS119" s="625"/>
      <c r="SWT119" s="626"/>
      <c r="SWU119" s="625"/>
      <c r="SWV119" s="625"/>
      <c r="SWW119" s="625"/>
      <c r="SWX119" s="625"/>
      <c r="SWY119" s="625"/>
      <c r="SWZ119" s="625"/>
      <c r="SXA119" s="625"/>
      <c r="SXB119" s="626"/>
      <c r="SXC119" s="625"/>
      <c r="SXD119" s="625"/>
      <c r="SXE119" s="625"/>
      <c r="SXF119" s="625"/>
      <c r="SXG119" s="625"/>
      <c r="SXH119" s="625"/>
      <c r="SXI119" s="625"/>
      <c r="SXJ119" s="626"/>
      <c r="SXK119" s="625"/>
      <c r="SXL119" s="625"/>
      <c r="SXM119" s="625"/>
      <c r="SXN119" s="625"/>
      <c r="SXO119" s="625"/>
      <c r="SXP119" s="625"/>
      <c r="SXQ119" s="625"/>
      <c r="SXR119" s="626"/>
      <c r="SXS119" s="625"/>
      <c r="SXT119" s="625"/>
      <c r="SXU119" s="625"/>
      <c r="SXV119" s="625"/>
      <c r="SXW119" s="625"/>
      <c r="SXX119" s="625"/>
      <c r="SXY119" s="625"/>
      <c r="SXZ119" s="626"/>
      <c r="SYA119" s="625"/>
      <c r="SYB119" s="625"/>
      <c r="SYC119" s="625"/>
      <c r="SYD119" s="625"/>
      <c r="SYE119" s="625"/>
      <c r="SYF119" s="625"/>
      <c r="SYG119" s="625"/>
      <c r="SYH119" s="626"/>
      <c r="SYI119" s="625"/>
      <c r="SYJ119" s="625"/>
      <c r="SYK119" s="625"/>
      <c r="SYL119" s="625"/>
      <c r="SYM119" s="625"/>
      <c r="SYN119" s="625"/>
      <c r="SYO119" s="625"/>
      <c r="SYP119" s="626"/>
      <c r="SYQ119" s="625"/>
      <c r="SYR119" s="625"/>
      <c r="SYS119" s="625"/>
      <c r="SYT119" s="625"/>
      <c r="SYU119" s="625"/>
      <c r="SYV119" s="625"/>
      <c r="SYW119" s="625"/>
      <c r="SYX119" s="626"/>
      <c r="SYY119" s="625"/>
      <c r="SYZ119" s="625"/>
      <c r="SZA119" s="625"/>
      <c r="SZB119" s="625"/>
      <c r="SZC119" s="625"/>
      <c r="SZD119" s="625"/>
      <c r="SZE119" s="625"/>
      <c r="SZF119" s="626"/>
      <c r="SZG119" s="625"/>
      <c r="SZH119" s="625"/>
      <c r="SZI119" s="625"/>
      <c r="SZJ119" s="625"/>
      <c r="SZK119" s="625"/>
      <c r="SZL119" s="625"/>
      <c r="SZM119" s="625"/>
      <c r="SZN119" s="626"/>
      <c r="SZO119" s="625"/>
      <c r="SZP119" s="625"/>
      <c r="SZQ119" s="625"/>
      <c r="SZR119" s="625"/>
      <c r="SZS119" s="625"/>
      <c r="SZT119" s="625"/>
      <c r="SZU119" s="625"/>
      <c r="SZV119" s="626"/>
      <c r="SZW119" s="625"/>
      <c r="SZX119" s="625"/>
      <c r="SZY119" s="625"/>
      <c r="SZZ119" s="625"/>
      <c r="TAA119" s="625"/>
      <c r="TAB119" s="625"/>
      <c r="TAC119" s="625"/>
      <c r="TAD119" s="626"/>
      <c r="TAE119" s="625"/>
      <c r="TAF119" s="625"/>
      <c r="TAG119" s="625"/>
      <c r="TAH119" s="625"/>
      <c r="TAI119" s="625"/>
      <c r="TAJ119" s="625"/>
      <c r="TAK119" s="625"/>
      <c r="TAL119" s="626"/>
      <c r="TAM119" s="625"/>
      <c r="TAN119" s="625"/>
      <c r="TAO119" s="625"/>
      <c r="TAP119" s="625"/>
      <c r="TAQ119" s="625"/>
      <c r="TAR119" s="625"/>
      <c r="TAS119" s="625"/>
      <c r="TAT119" s="626"/>
      <c r="TAU119" s="625"/>
      <c r="TAV119" s="625"/>
      <c r="TAW119" s="625"/>
      <c r="TAX119" s="625"/>
      <c r="TAY119" s="625"/>
      <c r="TAZ119" s="625"/>
      <c r="TBA119" s="625"/>
      <c r="TBB119" s="626"/>
      <c r="TBC119" s="625"/>
      <c r="TBD119" s="625"/>
      <c r="TBE119" s="625"/>
      <c r="TBF119" s="625"/>
      <c r="TBG119" s="625"/>
      <c r="TBH119" s="625"/>
      <c r="TBI119" s="625"/>
      <c r="TBJ119" s="626"/>
      <c r="TBK119" s="625"/>
      <c r="TBL119" s="625"/>
      <c r="TBM119" s="625"/>
      <c r="TBN119" s="625"/>
      <c r="TBO119" s="625"/>
      <c r="TBP119" s="625"/>
      <c r="TBQ119" s="625"/>
      <c r="TBR119" s="626"/>
      <c r="TBS119" s="625"/>
      <c r="TBT119" s="625"/>
      <c r="TBU119" s="625"/>
      <c r="TBV119" s="625"/>
      <c r="TBW119" s="625"/>
      <c r="TBX119" s="625"/>
      <c r="TBY119" s="625"/>
      <c r="TBZ119" s="626"/>
      <c r="TCA119" s="625"/>
      <c r="TCB119" s="625"/>
      <c r="TCC119" s="625"/>
      <c r="TCD119" s="625"/>
      <c r="TCE119" s="625"/>
      <c r="TCF119" s="625"/>
      <c r="TCG119" s="625"/>
      <c r="TCH119" s="626"/>
      <c r="TCI119" s="625"/>
      <c r="TCJ119" s="625"/>
      <c r="TCK119" s="625"/>
      <c r="TCL119" s="625"/>
      <c r="TCM119" s="625"/>
      <c r="TCN119" s="625"/>
      <c r="TCO119" s="625"/>
      <c r="TCP119" s="626"/>
      <c r="TCQ119" s="625"/>
      <c r="TCR119" s="625"/>
      <c r="TCS119" s="625"/>
      <c r="TCT119" s="625"/>
      <c r="TCU119" s="625"/>
      <c r="TCV119" s="625"/>
      <c r="TCW119" s="625"/>
      <c r="TCX119" s="626"/>
      <c r="TCY119" s="625"/>
      <c r="TCZ119" s="625"/>
      <c r="TDA119" s="625"/>
      <c r="TDB119" s="625"/>
      <c r="TDC119" s="625"/>
      <c r="TDD119" s="625"/>
      <c r="TDE119" s="625"/>
      <c r="TDF119" s="626"/>
      <c r="TDG119" s="625"/>
      <c r="TDH119" s="625"/>
      <c r="TDI119" s="625"/>
      <c r="TDJ119" s="625"/>
      <c r="TDK119" s="625"/>
      <c r="TDL119" s="625"/>
      <c r="TDM119" s="625"/>
      <c r="TDN119" s="626"/>
      <c r="TDO119" s="625"/>
      <c r="TDP119" s="625"/>
      <c r="TDQ119" s="625"/>
      <c r="TDR119" s="625"/>
      <c r="TDS119" s="625"/>
      <c r="TDT119" s="625"/>
      <c r="TDU119" s="625"/>
      <c r="TDV119" s="626"/>
      <c r="TDW119" s="625"/>
      <c r="TDX119" s="625"/>
      <c r="TDY119" s="625"/>
      <c r="TDZ119" s="625"/>
      <c r="TEA119" s="625"/>
      <c r="TEB119" s="625"/>
      <c r="TEC119" s="625"/>
      <c r="TED119" s="626"/>
      <c r="TEE119" s="625"/>
      <c r="TEF119" s="625"/>
      <c r="TEG119" s="625"/>
      <c r="TEH119" s="625"/>
      <c r="TEI119" s="625"/>
      <c r="TEJ119" s="625"/>
      <c r="TEK119" s="625"/>
      <c r="TEL119" s="626"/>
      <c r="TEM119" s="625"/>
      <c r="TEN119" s="625"/>
      <c r="TEO119" s="625"/>
      <c r="TEP119" s="625"/>
      <c r="TEQ119" s="625"/>
      <c r="TER119" s="625"/>
      <c r="TES119" s="625"/>
      <c r="TET119" s="626"/>
      <c r="TEU119" s="625"/>
      <c r="TEV119" s="625"/>
      <c r="TEW119" s="625"/>
      <c r="TEX119" s="625"/>
      <c r="TEY119" s="625"/>
      <c r="TEZ119" s="625"/>
      <c r="TFA119" s="625"/>
      <c r="TFB119" s="626"/>
      <c r="TFC119" s="625"/>
      <c r="TFD119" s="625"/>
      <c r="TFE119" s="625"/>
      <c r="TFF119" s="625"/>
      <c r="TFG119" s="625"/>
      <c r="TFH119" s="625"/>
      <c r="TFI119" s="625"/>
      <c r="TFJ119" s="626"/>
      <c r="TFK119" s="625"/>
      <c r="TFL119" s="625"/>
      <c r="TFM119" s="625"/>
      <c r="TFN119" s="625"/>
      <c r="TFO119" s="625"/>
      <c r="TFP119" s="625"/>
      <c r="TFQ119" s="625"/>
      <c r="TFR119" s="626"/>
      <c r="TFS119" s="625"/>
      <c r="TFT119" s="625"/>
      <c r="TFU119" s="625"/>
      <c r="TFV119" s="625"/>
      <c r="TFW119" s="625"/>
      <c r="TFX119" s="625"/>
      <c r="TFY119" s="625"/>
      <c r="TFZ119" s="626"/>
      <c r="TGA119" s="625"/>
      <c r="TGB119" s="625"/>
      <c r="TGC119" s="625"/>
      <c r="TGD119" s="625"/>
      <c r="TGE119" s="625"/>
      <c r="TGF119" s="625"/>
      <c r="TGG119" s="625"/>
      <c r="TGH119" s="626"/>
      <c r="TGI119" s="625"/>
      <c r="TGJ119" s="625"/>
      <c r="TGK119" s="625"/>
      <c r="TGL119" s="625"/>
      <c r="TGM119" s="625"/>
      <c r="TGN119" s="625"/>
      <c r="TGO119" s="625"/>
      <c r="TGP119" s="626"/>
      <c r="TGQ119" s="625"/>
      <c r="TGR119" s="625"/>
      <c r="TGS119" s="625"/>
      <c r="TGT119" s="625"/>
      <c r="TGU119" s="625"/>
      <c r="TGV119" s="625"/>
      <c r="TGW119" s="625"/>
      <c r="TGX119" s="626"/>
      <c r="TGY119" s="625"/>
      <c r="TGZ119" s="625"/>
      <c r="THA119" s="625"/>
      <c r="THB119" s="625"/>
      <c r="THC119" s="625"/>
      <c r="THD119" s="625"/>
      <c r="THE119" s="625"/>
      <c r="THF119" s="626"/>
      <c r="THG119" s="625"/>
      <c r="THH119" s="625"/>
      <c r="THI119" s="625"/>
      <c r="THJ119" s="625"/>
      <c r="THK119" s="625"/>
      <c r="THL119" s="625"/>
      <c r="THM119" s="625"/>
      <c r="THN119" s="626"/>
      <c r="THO119" s="625"/>
      <c r="THP119" s="625"/>
      <c r="THQ119" s="625"/>
      <c r="THR119" s="625"/>
      <c r="THS119" s="625"/>
      <c r="THT119" s="625"/>
      <c r="THU119" s="625"/>
      <c r="THV119" s="626"/>
      <c r="THW119" s="625"/>
      <c r="THX119" s="625"/>
      <c r="THY119" s="625"/>
      <c r="THZ119" s="625"/>
      <c r="TIA119" s="625"/>
      <c r="TIB119" s="625"/>
      <c r="TIC119" s="625"/>
      <c r="TID119" s="626"/>
      <c r="TIE119" s="625"/>
      <c r="TIF119" s="625"/>
      <c r="TIG119" s="625"/>
      <c r="TIH119" s="625"/>
      <c r="TII119" s="625"/>
      <c r="TIJ119" s="625"/>
      <c r="TIK119" s="625"/>
      <c r="TIL119" s="626"/>
      <c r="TIM119" s="625"/>
      <c r="TIN119" s="625"/>
      <c r="TIO119" s="625"/>
      <c r="TIP119" s="625"/>
      <c r="TIQ119" s="625"/>
      <c r="TIR119" s="625"/>
      <c r="TIS119" s="625"/>
      <c r="TIT119" s="626"/>
      <c r="TIU119" s="625"/>
      <c r="TIV119" s="625"/>
      <c r="TIW119" s="625"/>
      <c r="TIX119" s="625"/>
      <c r="TIY119" s="625"/>
      <c r="TIZ119" s="625"/>
      <c r="TJA119" s="625"/>
      <c r="TJB119" s="626"/>
      <c r="TJC119" s="625"/>
      <c r="TJD119" s="625"/>
      <c r="TJE119" s="625"/>
      <c r="TJF119" s="625"/>
      <c r="TJG119" s="625"/>
      <c r="TJH119" s="625"/>
      <c r="TJI119" s="625"/>
      <c r="TJJ119" s="626"/>
      <c r="TJK119" s="625"/>
      <c r="TJL119" s="625"/>
      <c r="TJM119" s="625"/>
      <c r="TJN119" s="625"/>
      <c r="TJO119" s="625"/>
      <c r="TJP119" s="625"/>
      <c r="TJQ119" s="625"/>
      <c r="TJR119" s="626"/>
      <c r="TJS119" s="625"/>
      <c r="TJT119" s="625"/>
      <c r="TJU119" s="625"/>
      <c r="TJV119" s="625"/>
      <c r="TJW119" s="625"/>
      <c r="TJX119" s="625"/>
      <c r="TJY119" s="625"/>
      <c r="TJZ119" s="626"/>
      <c r="TKA119" s="625"/>
      <c r="TKB119" s="625"/>
      <c r="TKC119" s="625"/>
      <c r="TKD119" s="625"/>
      <c r="TKE119" s="625"/>
      <c r="TKF119" s="625"/>
      <c r="TKG119" s="625"/>
      <c r="TKH119" s="626"/>
      <c r="TKI119" s="625"/>
      <c r="TKJ119" s="625"/>
      <c r="TKK119" s="625"/>
      <c r="TKL119" s="625"/>
      <c r="TKM119" s="625"/>
      <c r="TKN119" s="625"/>
      <c r="TKO119" s="625"/>
      <c r="TKP119" s="626"/>
      <c r="TKQ119" s="625"/>
      <c r="TKR119" s="625"/>
      <c r="TKS119" s="625"/>
      <c r="TKT119" s="625"/>
      <c r="TKU119" s="625"/>
      <c r="TKV119" s="625"/>
      <c r="TKW119" s="625"/>
      <c r="TKX119" s="626"/>
      <c r="TKY119" s="625"/>
      <c r="TKZ119" s="625"/>
      <c r="TLA119" s="625"/>
      <c r="TLB119" s="625"/>
      <c r="TLC119" s="625"/>
      <c r="TLD119" s="625"/>
      <c r="TLE119" s="625"/>
      <c r="TLF119" s="626"/>
      <c r="TLG119" s="625"/>
      <c r="TLH119" s="625"/>
      <c r="TLI119" s="625"/>
      <c r="TLJ119" s="625"/>
      <c r="TLK119" s="625"/>
      <c r="TLL119" s="625"/>
      <c r="TLM119" s="625"/>
      <c r="TLN119" s="626"/>
      <c r="TLO119" s="625"/>
      <c r="TLP119" s="625"/>
      <c r="TLQ119" s="625"/>
      <c r="TLR119" s="625"/>
      <c r="TLS119" s="625"/>
      <c r="TLT119" s="625"/>
      <c r="TLU119" s="625"/>
      <c r="TLV119" s="626"/>
      <c r="TLW119" s="625"/>
      <c r="TLX119" s="625"/>
      <c r="TLY119" s="625"/>
      <c r="TLZ119" s="625"/>
      <c r="TMA119" s="625"/>
      <c r="TMB119" s="625"/>
      <c r="TMC119" s="625"/>
      <c r="TMD119" s="626"/>
      <c r="TME119" s="625"/>
      <c r="TMF119" s="625"/>
      <c r="TMG119" s="625"/>
      <c r="TMH119" s="625"/>
      <c r="TMI119" s="625"/>
      <c r="TMJ119" s="625"/>
      <c r="TMK119" s="625"/>
      <c r="TML119" s="626"/>
      <c r="TMM119" s="625"/>
      <c r="TMN119" s="625"/>
      <c r="TMO119" s="625"/>
      <c r="TMP119" s="625"/>
      <c r="TMQ119" s="625"/>
      <c r="TMR119" s="625"/>
      <c r="TMS119" s="625"/>
      <c r="TMT119" s="626"/>
      <c r="TMU119" s="625"/>
      <c r="TMV119" s="625"/>
      <c r="TMW119" s="625"/>
      <c r="TMX119" s="625"/>
      <c r="TMY119" s="625"/>
      <c r="TMZ119" s="625"/>
      <c r="TNA119" s="625"/>
      <c r="TNB119" s="626"/>
      <c r="TNC119" s="625"/>
      <c r="TND119" s="625"/>
      <c r="TNE119" s="625"/>
      <c r="TNF119" s="625"/>
      <c r="TNG119" s="625"/>
      <c r="TNH119" s="625"/>
      <c r="TNI119" s="625"/>
      <c r="TNJ119" s="626"/>
      <c r="TNK119" s="625"/>
      <c r="TNL119" s="625"/>
      <c r="TNM119" s="625"/>
      <c r="TNN119" s="625"/>
      <c r="TNO119" s="625"/>
      <c r="TNP119" s="625"/>
      <c r="TNQ119" s="625"/>
      <c r="TNR119" s="626"/>
      <c r="TNS119" s="625"/>
      <c r="TNT119" s="625"/>
      <c r="TNU119" s="625"/>
      <c r="TNV119" s="625"/>
      <c r="TNW119" s="625"/>
      <c r="TNX119" s="625"/>
      <c r="TNY119" s="625"/>
      <c r="TNZ119" s="626"/>
      <c r="TOA119" s="625"/>
      <c r="TOB119" s="625"/>
      <c r="TOC119" s="625"/>
      <c r="TOD119" s="625"/>
      <c r="TOE119" s="625"/>
      <c r="TOF119" s="625"/>
      <c r="TOG119" s="625"/>
      <c r="TOH119" s="626"/>
      <c r="TOI119" s="625"/>
      <c r="TOJ119" s="625"/>
      <c r="TOK119" s="625"/>
      <c r="TOL119" s="625"/>
      <c r="TOM119" s="625"/>
      <c r="TON119" s="625"/>
      <c r="TOO119" s="625"/>
      <c r="TOP119" s="626"/>
      <c r="TOQ119" s="625"/>
      <c r="TOR119" s="625"/>
      <c r="TOS119" s="625"/>
      <c r="TOT119" s="625"/>
      <c r="TOU119" s="625"/>
      <c r="TOV119" s="625"/>
      <c r="TOW119" s="625"/>
      <c r="TOX119" s="626"/>
      <c r="TOY119" s="625"/>
      <c r="TOZ119" s="625"/>
      <c r="TPA119" s="625"/>
      <c r="TPB119" s="625"/>
      <c r="TPC119" s="625"/>
      <c r="TPD119" s="625"/>
      <c r="TPE119" s="625"/>
      <c r="TPF119" s="626"/>
      <c r="TPG119" s="625"/>
      <c r="TPH119" s="625"/>
      <c r="TPI119" s="625"/>
      <c r="TPJ119" s="625"/>
      <c r="TPK119" s="625"/>
      <c r="TPL119" s="625"/>
      <c r="TPM119" s="625"/>
      <c r="TPN119" s="626"/>
      <c r="TPO119" s="625"/>
      <c r="TPP119" s="625"/>
      <c r="TPQ119" s="625"/>
      <c r="TPR119" s="625"/>
      <c r="TPS119" s="625"/>
      <c r="TPT119" s="625"/>
      <c r="TPU119" s="625"/>
      <c r="TPV119" s="626"/>
      <c r="TPW119" s="625"/>
      <c r="TPX119" s="625"/>
      <c r="TPY119" s="625"/>
      <c r="TPZ119" s="625"/>
      <c r="TQA119" s="625"/>
      <c r="TQB119" s="625"/>
      <c r="TQC119" s="625"/>
      <c r="TQD119" s="626"/>
      <c r="TQE119" s="625"/>
      <c r="TQF119" s="625"/>
      <c r="TQG119" s="625"/>
      <c r="TQH119" s="625"/>
      <c r="TQI119" s="625"/>
      <c r="TQJ119" s="625"/>
      <c r="TQK119" s="625"/>
      <c r="TQL119" s="626"/>
      <c r="TQM119" s="625"/>
      <c r="TQN119" s="625"/>
      <c r="TQO119" s="625"/>
      <c r="TQP119" s="625"/>
      <c r="TQQ119" s="625"/>
      <c r="TQR119" s="625"/>
      <c r="TQS119" s="625"/>
      <c r="TQT119" s="626"/>
      <c r="TQU119" s="625"/>
      <c r="TQV119" s="625"/>
      <c r="TQW119" s="625"/>
      <c r="TQX119" s="625"/>
      <c r="TQY119" s="625"/>
      <c r="TQZ119" s="625"/>
      <c r="TRA119" s="625"/>
      <c r="TRB119" s="626"/>
      <c r="TRC119" s="625"/>
      <c r="TRD119" s="625"/>
      <c r="TRE119" s="625"/>
      <c r="TRF119" s="625"/>
      <c r="TRG119" s="625"/>
      <c r="TRH119" s="625"/>
      <c r="TRI119" s="625"/>
      <c r="TRJ119" s="626"/>
      <c r="TRK119" s="625"/>
      <c r="TRL119" s="625"/>
      <c r="TRM119" s="625"/>
      <c r="TRN119" s="625"/>
      <c r="TRO119" s="625"/>
      <c r="TRP119" s="625"/>
      <c r="TRQ119" s="625"/>
      <c r="TRR119" s="626"/>
      <c r="TRS119" s="625"/>
      <c r="TRT119" s="625"/>
      <c r="TRU119" s="625"/>
      <c r="TRV119" s="625"/>
      <c r="TRW119" s="625"/>
      <c r="TRX119" s="625"/>
      <c r="TRY119" s="625"/>
      <c r="TRZ119" s="626"/>
      <c r="TSA119" s="625"/>
      <c r="TSB119" s="625"/>
      <c r="TSC119" s="625"/>
      <c r="TSD119" s="625"/>
      <c r="TSE119" s="625"/>
      <c r="TSF119" s="625"/>
      <c r="TSG119" s="625"/>
      <c r="TSH119" s="626"/>
      <c r="TSI119" s="625"/>
      <c r="TSJ119" s="625"/>
      <c r="TSK119" s="625"/>
      <c r="TSL119" s="625"/>
      <c r="TSM119" s="625"/>
      <c r="TSN119" s="625"/>
      <c r="TSO119" s="625"/>
      <c r="TSP119" s="626"/>
      <c r="TSQ119" s="625"/>
      <c r="TSR119" s="625"/>
      <c r="TSS119" s="625"/>
      <c r="TST119" s="625"/>
      <c r="TSU119" s="625"/>
      <c r="TSV119" s="625"/>
      <c r="TSW119" s="625"/>
      <c r="TSX119" s="626"/>
      <c r="TSY119" s="625"/>
      <c r="TSZ119" s="625"/>
      <c r="TTA119" s="625"/>
      <c r="TTB119" s="625"/>
      <c r="TTC119" s="625"/>
      <c r="TTD119" s="625"/>
      <c r="TTE119" s="625"/>
      <c r="TTF119" s="626"/>
      <c r="TTG119" s="625"/>
      <c r="TTH119" s="625"/>
      <c r="TTI119" s="625"/>
      <c r="TTJ119" s="625"/>
      <c r="TTK119" s="625"/>
      <c r="TTL119" s="625"/>
      <c r="TTM119" s="625"/>
      <c r="TTN119" s="626"/>
      <c r="TTO119" s="625"/>
      <c r="TTP119" s="625"/>
      <c r="TTQ119" s="625"/>
      <c r="TTR119" s="625"/>
      <c r="TTS119" s="625"/>
      <c r="TTT119" s="625"/>
      <c r="TTU119" s="625"/>
      <c r="TTV119" s="626"/>
      <c r="TTW119" s="625"/>
      <c r="TTX119" s="625"/>
      <c r="TTY119" s="625"/>
      <c r="TTZ119" s="625"/>
      <c r="TUA119" s="625"/>
      <c r="TUB119" s="625"/>
      <c r="TUC119" s="625"/>
      <c r="TUD119" s="626"/>
      <c r="TUE119" s="625"/>
      <c r="TUF119" s="625"/>
      <c r="TUG119" s="625"/>
      <c r="TUH119" s="625"/>
      <c r="TUI119" s="625"/>
      <c r="TUJ119" s="625"/>
      <c r="TUK119" s="625"/>
      <c r="TUL119" s="626"/>
      <c r="TUM119" s="625"/>
      <c r="TUN119" s="625"/>
      <c r="TUO119" s="625"/>
      <c r="TUP119" s="625"/>
      <c r="TUQ119" s="625"/>
      <c r="TUR119" s="625"/>
      <c r="TUS119" s="625"/>
      <c r="TUT119" s="626"/>
      <c r="TUU119" s="625"/>
      <c r="TUV119" s="625"/>
      <c r="TUW119" s="625"/>
      <c r="TUX119" s="625"/>
      <c r="TUY119" s="625"/>
      <c r="TUZ119" s="625"/>
      <c r="TVA119" s="625"/>
      <c r="TVB119" s="626"/>
      <c r="TVC119" s="625"/>
      <c r="TVD119" s="625"/>
      <c r="TVE119" s="625"/>
      <c r="TVF119" s="625"/>
      <c r="TVG119" s="625"/>
      <c r="TVH119" s="625"/>
      <c r="TVI119" s="625"/>
      <c r="TVJ119" s="626"/>
      <c r="TVK119" s="625"/>
      <c r="TVL119" s="625"/>
      <c r="TVM119" s="625"/>
      <c r="TVN119" s="625"/>
      <c r="TVO119" s="625"/>
      <c r="TVP119" s="625"/>
      <c r="TVQ119" s="625"/>
      <c r="TVR119" s="626"/>
      <c r="TVS119" s="625"/>
      <c r="TVT119" s="625"/>
      <c r="TVU119" s="625"/>
      <c r="TVV119" s="625"/>
      <c r="TVW119" s="625"/>
      <c r="TVX119" s="625"/>
      <c r="TVY119" s="625"/>
      <c r="TVZ119" s="626"/>
      <c r="TWA119" s="625"/>
      <c r="TWB119" s="625"/>
      <c r="TWC119" s="625"/>
      <c r="TWD119" s="625"/>
      <c r="TWE119" s="625"/>
      <c r="TWF119" s="625"/>
      <c r="TWG119" s="625"/>
      <c r="TWH119" s="626"/>
      <c r="TWI119" s="625"/>
      <c r="TWJ119" s="625"/>
      <c r="TWK119" s="625"/>
      <c r="TWL119" s="625"/>
      <c r="TWM119" s="625"/>
      <c r="TWN119" s="625"/>
      <c r="TWO119" s="625"/>
      <c r="TWP119" s="626"/>
      <c r="TWQ119" s="625"/>
      <c r="TWR119" s="625"/>
      <c r="TWS119" s="625"/>
      <c r="TWT119" s="625"/>
      <c r="TWU119" s="625"/>
      <c r="TWV119" s="625"/>
      <c r="TWW119" s="625"/>
      <c r="TWX119" s="626"/>
      <c r="TWY119" s="625"/>
      <c r="TWZ119" s="625"/>
      <c r="TXA119" s="625"/>
      <c r="TXB119" s="625"/>
      <c r="TXC119" s="625"/>
      <c r="TXD119" s="625"/>
      <c r="TXE119" s="625"/>
      <c r="TXF119" s="626"/>
      <c r="TXG119" s="625"/>
      <c r="TXH119" s="625"/>
      <c r="TXI119" s="625"/>
      <c r="TXJ119" s="625"/>
      <c r="TXK119" s="625"/>
      <c r="TXL119" s="625"/>
      <c r="TXM119" s="625"/>
      <c r="TXN119" s="626"/>
      <c r="TXO119" s="625"/>
      <c r="TXP119" s="625"/>
      <c r="TXQ119" s="625"/>
      <c r="TXR119" s="625"/>
      <c r="TXS119" s="625"/>
      <c r="TXT119" s="625"/>
      <c r="TXU119" s="625"/>
      <c r="TXV119" s="626"/>
      <c r="TXW119" s="625"/>
      <c r="TXX119" s="625"/>
      <c r="TXY119" s="625"/>
      <c r="TXZ119" s="625"/>
      <c r="TYA119" s="625"/>
      <c r="TYB119" s="625"/>
      <c r="TYC119" s="625"/>
      <c r="TYD119" s="626"/>
      <c r="TYE119" s="625"/>
      <c r="TYF119" s="625"/>
      <c r="TYG119" s="625"/>
      <c r="TYH119" s="625"/>
      <c r="TYI119" s="625"/>
      <c r="TYJ119" s="625"/>
      <c r="TYK119" s="625"/>
      <c r="TYL119" s="626"/>
      <c r="TYM119" s="625"/>
      <c r="TYN119" s="625"/>
      <c r="TYO119" s="625"/>
      <c r="TYP119" s="625"/>
      <c r="TYQ119" s="625"/>
      <c r="TYR119" s="625"/>
      <c r="TYS119" s="625"/>
      <c r="TYT119" s="626"/>
      <c r="TYU119" s="625"/>
      <c r="TYV119" s="625"/>
      <c r="TYW119" s="625"/>
      <c r="TYX119" s="625"/>
      <c r="TYY119" s="625"/>
      <c r="TYZ119" s="625"/>
      <c r="TZA119" s="625"/>
      <c r="TZB119" s="626"/>
      <c r="TZC119" s="625"/>
      <c r="TZD119" s="625"/>
      <c r="TZE119" s="625"/>
      <c r="TZF119" s="625"/>
      <c r="TZG119" s="625"/>
      <c r="TZH119" s="625"/>
      <c r="TZI119" s="625"/>
      <c r="TZJ119" s="626"/>
      <c r="TZK119" s="625"/>
      <c r="TZL119" s="625"/>
      <c r="TZM119" s="625"/>
      <c r="TZN119" s="625"/>
      <c r="TZO119" s="625"/>
      <c r="TZP119" s="625"/>
      <c r="TZQ119" s="625"/>
      <c r="TZR119" s="626"/>
      <c r="TZS119" s="625"/>
      <c r="TZT119" s="625"/>
      <c r="TZU119" s="625"/>
      <c r="TZV119" s="625"/>
      <c r="TZW119" s="625"/>
      <c r="TZX119" s="625"/>
      <c r="TZY119" s="625"/>
      <c r="TZZ119" s="626"/>
      <c r="UAA119" s="625"/>
      <c r="UAB119" s="625"/>
      <c r="UAC119" s="625"/>
      <c r="UAD119" s="625"/>
      <c r="UAE119" s="625"/>
      <c r="UAF119" s="625"/>
      <c r="UAG119" s="625"/>
      <c r="UAH119" s="626"/>
      <c r="UAI119" s="625"/>
      <c r="UAJ119" s="625"/>
      <c r="UAK119" s="625"/>
      <c r="UAL119" s="625"/>
      <c r="UAM119" s="625"/>
      <c r="UAN119" s="625"/>
      <c r="UAO119" s="625"/>
      <c r="UAP119" s="626"/>
      <c r="UAQ119" s="625"/>
      <c r="UAR119" s="625"/>
      <c r="UAS119" s="625"/>
      <c r="UAT119" s="625"/>
      <c r="UAU119" s="625"/>
      <c r="UAV119" s="625"/>
      <c r="UAW119" s="625"/>
      <c r="UAX119" s="626"/>
      <c r="UAY119" s="625"/>
      <c r="UAZ119" s="625"/>
      <c r="UBA119" s="625"/>
      <c r="UBB119" s="625"/>
      <c r="UBC119" s="625"/>
      <c r="UBD119" s="625"/>
      <c r="UBE119" s="625"/>
      <c r="UBF119" s="626"/>
      <c r="UBG119" s="625"/>
      <c r="UBH119" s="625"/>
      <c r="UBI119" s="625"/>
      <c r="UBJ119" s="625"/>
      <c r="UBK119" s="625"/>
      <c r="UBL119" s="625"/>
      <c r="UBM119" s="625"/>
      <c r="UBN119" s="626"/>
      <c r="UBO119" s="625"/>
      <c r="UBP119" s="625"/>
      <c r="UBQ119" s="625"/>
      <c r="UBR119" s="625"/>
      <c r="UBS119" s="625"/>
      <c r="UBT119" s="625"/>
      <c r="UBU119" s="625"/>
      <c r="UBV119" s="626"/>
      <c r="UBW119" s="625"/>
      <c r="UBX119" s="625"/>
      <c r="UBY119" s="625"/>
      <c r="UBZ119" s="625"/>
      <c r="UCA119" s="625"/>
      <c r="UCB119" s="625"/>
      <c r="UCC119" s="625"/>
      <c r="UCD119" s="626"/>
      <c r="UCE119" s="625"/>
      <c r="UCF119" s="625"/>
      <c r="UCG119" s="625"/>
      <c r="UCH119" s="625"/>
      <c r="UCI119" s="625"/>
      <c r="UCJ119" s="625"/>
      <c r="UCK119" s="625"/>
      <c r="UCL119" s="626"/>
      <c r="UCM119" s="625"/>
      <c r="UCN119" s="625"/>
      <c r="UCO119" s="625"/>
      <c r="UCP119" s="625"/>
      <c r="UCQ119" s="625"/>
      <c r="UCR119" s="625"/>
      <c r="UCS119" s="625"/>
      <c r="UCT119" s="626"/>
      <c r="UCU119" s="625"/>
      <c r="UCV119" s="625"/>
      <c r="UCW119" s="625"/>
      <c r="UCX119" s="625"/>
      <c r="UCY119" s="625"/>
      <c r="UCZ119" s="625"/>
      <c r="UDA119" s="625"/>
      <c r="UDB119" s="626"/>
      <c r="UDC119" s="625"/>
      <c r="UDD119" s="625"/>
      <c r="UDE119" s="625"/>
      <c r="UDF119" s="625"/>
      <c r="UDG119" s="625"/>
      <c r="UDH119" s="625"/>
      <c r="UDI119" s="625"/>
      <c r="UDJ119" s="626"/>
      <c r="UDK119" s="625"/>
      <c r="UDL119" s="625"/>
      <c r="UDM119" s="625"/>
      <c r="UDN119" s="625"/>
      <c r="UDO119" s="625"/>
      <c r="UDP119" s="625"/>
      <c r="UDQ119" s="625"/>
      <c r="UDR119" s="626"/>
      <c r="UDS119" s="625"/>
      <c r="UDT119" s="625"/>
      <c r="UDU119" s="625"/>
      <c r="UDV119" s="625"/>
      <c r="UDW119" s="625"/>
      <c r="UDX119" s="625"/>
      <c r="UDY119" s="625"/>
      <c r="UDZ119" s="626"/>
      <c r="UEA119" s="625"/>
      <c r="UEB119" s="625"/>
      <c r="UEC119" s="625"/>
      <c r="UED119" s="625"/>
      <c r="UEE119" s="625"/>
      <c r="UEF119" s="625"/>
      <c r="UEG119" s="625"/>
      <c r="UEH119" s="626"/>
      <c r="UEI119" s="625"/>
      <c r="UEJ119" s="625"/>
      <c r="UEK119" s="625"/>
      <c r="UEL119" s="625"/>
      <c r="UEM119" s="625"/>
      <c r="UEN119" s="625"/>
      <c r="UEO119" s="625"/>
      <c r="UEP119" s="626"/>
      <c r="UEQ119" s="625"/>
      <c r="UER119" s="625"/>
      <c r="UES119" s="625"/>
      <c r="UET119" s="625"/>
      <c r="UEU119" s="625"/>
      <c r="UEV119" s="625"/>
      <c r="UEW119" s="625"/>
      <c r="UEX119" s="626"/>
      <c r="UEY119" s="625"/>
      <c r="UEZ119" s="625"/>
      <c r="UFA119" s="625"/>
      <c r="UFB119" s="625"/>
      <c r="UFC119" s="625"/>
      <c r="UFD119" s="625"/>
      <c r="UFE119" s="625"/>
      <c r="UFF119" s="626"/>
      <c r="UFG119" s="625"/>
      <c r="UFH119" s="625"/>
      <c r="UFI119" s="625"/>
      <c r="UFJ119" s="625"/>
      <c r="UFK119" s="625"/>
      <c r="UFL119" s="625"/>
      <c r="UFM119" s="625"/>
      <c r="UFN119" s="626"/>
      <c r="UFO119" s="625"/>
      <c r="UFP119" s="625"/>
      <c r="UFQ119" s="625"/>
      <c r="UFR119" s="625"/>
      <c r="UFS119" s="625"/>
      <c r="UFT119" s="625"/>
      <c r="UFU119" s="625"/>
      <c r="UFV119" s="626"/>
      <c r="UFW119" s="625"/>
      <c r="UFX119" s="625"/>
      <c r="UFY119" s="625"/>
      <c r="UFZ119" s="625"/>
      <c r="UGA119" s="625"/>
      <c r="UGB119" s="625"/>
      <c r="UGC119" s="625"/>
      <c r="UGD119" s="626"/>
      <c r="UGE119" s="625"/>
      <c r="UGF119" s="625"/>
      <c r="UGG119" s="625"/>
      <c r="UGH119" s="625"/>
      <c r="UGI119" s="625"/>
      <c r="UGJ119" s="625"/>
      <c r="UGK119" s="625"/>
      <c r="UGL119" s="626"/>
      <c r="UGM119" s="625"/>
      <c r="UGN119" s="625"/>
      <c r="UGO119" s="625"/>
      <c r="UGP119" s="625"/>
      <c r="UGQ119" s="625"/>
      <c r="UGR119" s="625"/>
      <c r="UGS119" s="625"/>
      <c r="UGT119" s="626"/>
      <c r="UGU119" s="625"/>
      <c r="UGV119" s="625"/>
      <c r="UGW119" s="625"/>
      <c r="UGX119" s="625"/>
      <c r="UGY119" s="625"/>
      <c r="UGZ119" s="625"/>
      <c r="UHA119" s="625"/>
      <c r="UHB119" s="626"/>
      <c r="UHC119" s="625"/>
      <c r="UHD119" s="625"/>
      <c r="UHE119" s="625"/>
      <c r="UHF119" s="625"/>
      <c r="UHG119" s="625"/>
      <c r="UHH119" s="625"/>
      <c r="UHI119" s="625"/>
      <c r="UHJ119" s="626"/>
      <c r="UHK119" s="625"/>
      <c r="UHL119" s="625"/>
      <c r="UHM119" s="625"/>
      <c r="UHN119" s="625"/>
      <c r="UHO119" s="625"/>
      <c r="UHP119" s="625"/>
      <c r="UHQ119" s="625"/>
      <c r="UHR119" s="626"/>
      <c r="UHS119" s="625"/>
      <c r="UHT119" s="625"/>
      <c r="UHU119" s="625"/>
      <c r="UHV119" s="625"/>
      <c r="UHW119" s="625"/>
      <c r="UHX119" s="625"/>
      <c r="UHY119" s="625"/>
      <c r="UHZ119" s="626"/>
      <c r="UIA119" s="625"/>
      <c r="UIB119" s="625"/>
      <c r="UIC119" s="625"/>
      <c r="UID119" s="625"/>
      <c r="UIE119" s="625"/>
      <c r="UIF119" s="625"/>
      <c r="UIG119" s="625"/>
      <c r="UIH119" s="626"/>
      <c r="UII119" s="625"/>
      <c r="UIJ119" s="625"/>
      <c r="UIK119" s="625"/>
      <c r="UIL119" s="625"/>
      <c r="UIM119" s="625"/>
      <c r="UIN119" s="625"/>
      <c r="UIO119" s="625"/>
      <c r="UIP119" s="626"/>
      <c r="UIQ119" s="625"/>
      <c r="UIR119" s="625"/>
      <c r="UIS119" s="625"/>
      <c r="UIT119" s="625"/>
      <c r="UIU119" s="625"/>
      <c r="UIV119" s="625"/>
      <c r="UIW119" s="625"/>
      <c r="UIX119" s="626"/>
      <c r="UIY119" s="625"/>
      <c r="UIZ119" s="625"/>
      <c r="UJA119" s="625"/>
      <c r="UJB119" s="625"/>
      <c r="UJC119" s="625"/>
      <c r="UJD119" s="625"/>
      <c r="UJE119" s="625"/>
      <c r="UJF119" s="626"/>
      <c r="UJG119" s="625"/>
      <c r="UJH119" s="625"/>
      <c r="UJI119" s="625"/>
      <c r="UJJ119" s="625"/>
      <c r="UJK119" s="625"/>
      <c r="UJL119" s="625"/>
      <c r="UJM119" s="625"/>
      <c r="UJN119" s="626"/>
      <c r="UJO119" s="625"/>
      <c r="UJP119" s="625"/>
      <c r="UJQ119" s="625"/>
      <c r="UJR119" s="625"/>
      <c r="UJS119" s="625"/>
      <c r="UJT119" s="625"/>
      <c r="UJU119" s="625"/>
      <c r="UJV119" s="626"/>
      <c r="UJW119" s="625"/>
      <c r="UJX119" s="625"/>
      <c r="UJY119" s="625"/>
      <c r="UJZ119" s="625"/>
      <c r="UKA119" s="625"/>
      <c r="UKB119" s="625"/>
      <c r="UKC119" s="625"/>
      <c r="UKD119" s="626"/>
      <c r="UKE119" s="625"/>
      <c r="UKF119" s="625"/>
      <c r="UKG119" s="625"/>
      <c r="UKH119" s="625"/>
      <c r="UKI119" s="625"/>
      <c r="UKJ119" s="625"/>
      <c r="UKK119" s="625"/>
      <c r="UKL119" s="626"/>
      <c r="UKM119" s="625"/>
      <c r="UKN119" s="625"/>
      <c r="UKO119" s="625"/>
      <c r="UKP119" s="625"/>
      <c r="UKQ119" s="625"/>
      <c r="UKR119" s="625"/>
      <c r="UKS119" s="625"/>
      <c r="UKT119" s="626"/>
      <c r="UKU119" s="625"/>
      <c r="UKV119" s="625"/>
      <c r="UKW119" s="625"/>
      <c r="UKX119" s="625"/>
      <c r="UKY119" s="625"/>
      <c r="UKZ119" s="625"/>
      <c r="ULA119" s="625"/>
      <c r="ULB119" s="626"/>
      <c r="ULC119" s="625"/>
      <c r="ULD119" s="625"/>
      <c r="ULE119" s="625"/>
      <c r="ULF119" s="625"/>
      <c r="ULG119" s="625"/>
      <c r="ULH119" s="625"/>
      <c r="ULI119" s="625"/>
      <c r="ULJ119" s="626"/>
      <c r="ULK119" s="625"/>
      <c r="ULL119" s="625"/>
      <c r="ULM119" s="625"/>
      <c r="ULN119" s="625"/>
      <c r="ULO119" s="625"/>
      <c r="ULP119" s="625"/>
      <c r="ULQ119" s="625"/>
      <c r="ULR119" s="626"/>
      <c r="ULS119" s="625"/>
      <c r="ULT119" s="625"/>
      <c r="ULU119" s="625"/>
      <c r="ULV119" s="625"/>
      <c r="ULW119" s="625"/>
      <c r="ULX119" s="625"/>
      <c r="ULY119" s="625"/>
      <c r="ULZ119" s="626"/>
      <c r="UMA119" s="625"/>
      <c r="UMB119" s="625"/>
      <c r="UMC119" s="625"/>
      <c r="UMD119" s="625"/>
      <c r="UME119" s="625"/>
      <c r="UMF119" s="625"/>
      <c r="UMG119" s="625"/>
      <c r="UMH119" s="626"/>
      <c r="UMI119" s="625"/>
      <c r="UMJ119" s="625"/>
      <c r="UMK119" s="625"/>
      <c r="UML119" s="625"/>
      <c r="UMM119" s="625"/>
      <c r="UMN119" s="625"/>
      <c r="UMO119" s="625"/>
      <c r="UMP119" s="626"/>
      <c r="UMQ119" s="625"/>
      <c r="UMR119" s="625"/>
      <c r="UMS119" s="625"/>
      <c r="UMT119" s="625"/>
      <c r="UMU119" s="625"/>
      <c r="UMV119" s="625"/>
      <c r="UMW119" s="625"/>
      <c r="UMX119" s="626"/>
      <c r="UMY119" s="625"/>
      <c r="UMZ119" s="625"/>
      <c r="UNA119" s="625"/>
      <c r="UNB119" s="625"/>
      <c r="UNC119" s="625"/>
      <c r="UND119" s="625"/>
      <c r="UNE119" s="625"/>
      <c r="UNF119" s="626"/>
      <c r="UNG119" s="625"/>
      <c r="UNH119" s="625"/>
      <c r="UNI119" s="625"/>
      <c r="UNJ119" s="625"/>
      <c r="UNK119" s="625"/>
      <c r="UNL119" s="625"/>
      <c r="UNM119" s="625"/>
      <c r="UNN119" s="626"/>
      <c r="UNO119" s="625"/>
      <c r="UNP119" s="625"/>
      <c r="UNQ119" s="625"/>
      <c r="UNR119" s="625"/>
      <c r="UNS119" s="625"/>
      <c r="UNT119" s="625"/>
      <c r="UNU119" s="625"/>
      <c r="UNV119" s="626"/>
      <c r="UNW119" s="625"/>
      <c r="UNX119" s="625"/>
      <c r="UNY119" s="625"/>
      <c r="UNZ119" s="625"/>
      <c r="UOA119" s="625"/>
      <c r="UOB119" s="625"/>
      <c r="UOC119" s="625"/>
      <c r="UOD119" s="626"/>
      <c r="UOE119" s="625"/>
      <c r="UOF119" s="625"/>
      <c r="UOG119" s="625"/>
      <c r="UOH119" s="625"/>
      <c r="UOI119" s="625"/>
      <c r="UOJ119" s="625"/>
      <c r="UOK119" s="625"/>
      <c r="UOL119" s="626"/>
      <c r="UOM119" s="625"/>
      <c r="UON119" s="625"/>
      <c r="UOO119" s="625"/>
      <c r="UOP119" s="625"/>
      <c r="UOQ119" s="625"/>
      <c r="UOR119" s="625"/>
      <c r="UOS119" s="625"/>
      <c r="UOT119" s="626"/>
      <c r="UOU119" s="625"/>
      <c r="UOV119" s="625"/>
      <c r="UOW119" s="625"/>
      <c r="UOX119" s="625"/>
      <c r="UOY119" s="625"/>
      <c r="UOZ119" s="625"/>
      <c r="UPA119" s="625"/>
      <c r="UPB119" s="626"/>
      <c r="UPC119" s="625"/>
      <c r="UPD119" s="625"/>
      <c r="UPE119" s="625"/>
      <c r="UPF119" s="625"/>
      <c r="UPG119" s="625"/>
      <c r="UPH119" s="625"/>
      <c r="UPI119" s="625"/>
      <c r="UPJ119" s="626"/>
      <c r="UPK119" s="625"/>
      <c r="UPL119" s="625"/>
      <c r="UPM119" s="625"/>
      <c r="UPN119" s="625"/>
      <c r="UPO119" s="625"/>
      <c r="UPP119" s="625"/>
      <c r="UPQ119" s="625"/>
      <c r="UPR119" s="626"/>
      <c r="UPS119" s="625"/>
      <c r="UPT119" s="625"/>
      <c r="UPU119" s="625"/>
      <c r="UPV119" s="625"/>
      <c r="UPW119" s="625"/>
      <c r="UPX119" s="625"/>
      <c r="UPY119" s="625"/>
      <c r="UPZ119" s="626"/>
      <c r="UQA119" s="625"/>
      <c r="UQB119" s="625"/>
      <c r="UQC119" s="625"/>
      <c r="UQD119" s="625"/>
      <c r="UQE119" s="625"/>
      <c r="UQF119" s="625"/>
      <c r="UQG119" s="625"/>
      <c r="UQH119" s="626"/>
      <c r="UQI119" s="625"/>
      <c r="UQJ119" s="625"/>
      <c r="UQK119" s="625"/>
      <c r="UQL119" s="625"/>
      <c r="UQM119" s="625"/>
      <c r="UQN119" s="625"/>
      <c r="UQO119" s="625"/>
      <c r="UQP119" s="626"/>
      <c r="UQQ119" s="625"/>
      <c r="UQR119" s="625"/>
      <c r="UQS119" s="625"/>
      <c r="UQT119" s="625"/>
      <c r="UQU119" s="625"/>
      <c r="UQV119" s="625"/>
      <c r="UQW119" s="625"/>
      <c r="UQX119" s="626"/>
      <c r="UQY119" s="625"/>
      <c r="UQZ119" s="625"/>
      <c r="URA119" s="625"/>
      <c r="URB119" s="625"/>
      <c r="URC119" s="625"/>
      <c r="URD119" s="625"/>
      <c r="URE119" s="625"/>
      <c r="URF119" s="626"/>
      <c r="URG119" s="625"/>
      <c r="URH119" s="625"/>
      <c r="URI119" s="625"/>
      <c r="URJ119" s="625"/>
      <c r="URK119" s="625"/>
      <c r="URL119" s="625"/>
      <c r="URM119" s="625"/>
      <c r="URN119" s="626"/>
      <c r="URO119" s="625"/>
      <c r="URP119" s="625"/>
      <c r="URQ119" s="625"/>
      <c r="URR119" s="625"/>
      <c r="URS119" s="625"/>
      <c r="URT119" s="625"/>
      <c r="URU119" s="625"/>
      <c r="URV119" s="626"/>
      <c r="URW119" s="625"/>
      <c r="URX119" s="625"/>
      <c r="URY119" s="625"/>
      <c r="URZ119" s="625"/>
      <c r="USA119" s="625"/>
      <c r="USB119" s="625"/>
      <c r="USC119" s="625"/>
      <c r="USD119" s="626"/>
      <c r="USE119" s="625"/>
      <c r="USF119" s="625"/>
      <c r="USG119" s="625"/>
      <c r="USH119" s="625"/>
      <c r="USI119" s="625"/>
      <c r="USJ119" s="625"/>
      <c r="USK119" s="625"/>
      <c r="USL119" s="626"/>
      <c r="USM119" s="625"/>
      <c r="USN119" s="625"/>
      <c r="USO119" s="625"/>
      <c r="USP119" s="625"/>
      <c r="USQ119" s="625"/>
      <c r="USR119" s="625"/>
      <c r="USS119" s="625"/>
      <c r="UST119" s="626"/>
      <c r="USU119" s="625"/>
      <c r="USV119" s="625"/>
      <c r="USW119" s="625"/>
      <c r="USX119" s="625"/>
      <c r="USY119" s="625"/>
      <c r="USZ119" s="625"/>
      <c r="UTA119" s="625"/>
      <c r="UTB119" s="626"/>
      <c r="UTC119" s="625"/>
      <c r="UTD119" s="625"/>
      <c r="UTE119" s="625"/>
      <c r="UTF119" s="625"/>
      <c r="UTG119" s="625"/>
      <c r="UTH119" s="625"/>
      <c r="UTI119" s="625"/>
      <c r="UTJ119" s="626"/>
      <c r="UTK119" s="625"/>
      <c r="UTL119" s="625"/>
      <c r="UTM119" s="625"/>
      <c r="UTN119" s="625"/>
      <c r="UTO119" s="625"/>
      <c r="UTP119" s="625"/>
      <c r="UTQ119" s="625"/>
      <c r="UTR119" s="626"/>
      <c r="UTS119" s="625"/>
      <c r="UTT119" s="625"/>
      <c r="UTU119" s="625"/>
      <c r="UTV119" s="625"/>
      <c r="UTW119" s="625"/>
      <c r="UTX119" s="625"/>
      <c r="UTY119" s="625"/>
      <c r="UTZ119" s="626"/>
      <c r="UUA119" s="625"/>
      <c r="UUB119" s="625"/>
      <c r="UUC119" s="625"/>
      <c r="UUD119" s="625"/>
      <c r="UUE119" s="625"/>
      <c r="UUF119" s="625"/>
      <c r="UUG119" s="625"/>
      <c r="UUH119" s="626"/>
      <c r="UUI119" s="625"/>
      <c r="UUJ119" s="625"/>
      <c r="UUK119" s="625"/>
      <c r="UUL119" s="625"/>
      <c r="UUM119" s="625"/>
      <c r="UUN119" s="625"/>
      <c r="UUO119" s="625"/>
      <c r="UUP119" s="626"/>
      <c r="UUQ119" s="625"/>
      <c r="UUR119" s="625"/>
      <c r="UUS119" s="625"/>
      <c r="UUT119" s="625"/>
      <c r="UUU119" s="625"/>
      <c r="UUV119" s="625"/>
      <c r="UUW119" s="625"/>
      <c r="UUX119" s="626"/>
      <c r="UUY119" s="625"/>
      <c r="UUZ119" s="625"/>
      <c r="UVA119" s="625"/>
      <c r="UVB119" s="625"/>
      <c r="UVC119" s="625"/>
      <c r="UVD119" s="625"/>
      <c r="UVE119" s="625"/>
      <c r="UVF119" s="626"/>
      <c r="UVG119" s="625"/>
      <c r="UVH119" s="625"/>
      <c r="UVI119" s="625"/>
      <c r="UVJ119" s="625"/>
      <c r="UVK119" s="625"/>
      <c r="UVL119" s="625"/>
      <c r="UVM119" s="625"/>
      <c r="UVN119" s="626"/>
      <c r="UVO119" s="625"/>
      <c r="UVP119" s="625"/>
      <c r="UVQ119" s="625"/>
      <c r="UVR119" s="625"/>
      <c r="UVS119" s="625"/>
      <c r="UVT119" s="625"/>
      <c r="UVU119" s="625"/>
      <c r="UVV119" s="626"/>
      <c r="UVW119" s="625"/>
      <c r="UVX119" s="625"/>
      <c r="UVY119" s="625"/>
      <c r="UVZ119" s="625"/>
      <c r="UWA119" s="625"/>
      <c r="UWB119" s="625"/>
      <c r="UWC119" s="625"/>
      <c r="UWD119" s="626"/>
      <c r="UWE119" s="625"/>
      <c r="UWF119" s="625"/>
      <c r="UWG119" s="625"/>
      <c r="UWH119" s="625"/>
      <c r="UWI119" s="625"/>
      <c r="UWJ119" s="625"/>
      <c r="UWK119" s="625"/>
      <c r="UWL119" s="626"/>
      <c r="UWM119" s="625"/>
      <c r="UWN119" s="625"/>
      <c r="UWO119" s="625"/>
      <c r="UWP119" s="625"/>
      <c r="UWQ119" s="625"/>
      <c r="UWR119" s="625"/>
      <c r="UWS119" s="625"/>
      <c r="UWT119" s="626"/>
      <c r="UWU119" s="625"/>
      <c r="UWV119" s="625"/>
      <c r="UWW119" s="625"/>
      <c r="UWX119" s="625"/>
      <c r="UWY119" s="625"/>
      <c r="UWZ119" s="625"/>
      <c r="UXA119" s="625"/>
      <c r="UXB119" s="626"/>
      <c r="UXC119" s="625"/>
      <c r="UXD119" s="625"/>
      <c r="UXE119" s="625"/>
      <c r="UXF119" s="625"/>
      <c r="UXG119" s="625"/>
      <c r="UXH119" s="625"/>
      <c r="UXI119" s="625"/>
      <c r="UXJ119" s="626"/>
      <c r="UXK119" s="625"/>
      <c r="UXL119" s="625"/>
      <c r="UXM119" s="625"/>
      <c r="UXN119" s="625"/>
      <c r="UXO119" s="625"/>
      <c r="UXP119" s="625"/>
      <c r="UXQ119" s="625"/>
      <c r="UXR119" s="626"/>
      <c r="UXS119" s="625"/>
      <c r="UXT119" s="625"/>
      <c r="UXU119" s="625"/>
      <c r="UXV119" s="625"/>
      <c r="UXW119" s="625"/>
      <c r="UXX119" s="625"/>
      <c r="UXY119" s="625"/>
      <c r="UXZ119" s="626"/>
      <c r="UYA119" s="625"/>
      <c r="UYB119" s="625"/>
      <c r="UYC119" s="625"/>
      <c r="UYD119" s="625"/>
      <c r="UYE119" s="625"/>
      <c r="UYF119" s="625"/>
      <c r="UYG119" s="625"/>
      <c r="UYH119" s="626"/>
      <c r="UYI119" s="625"/>
      <c r="UYJ119" s="625"/>
      <c r="UYK119" s="625"/>
      <c r="UYL119" s="625"/>
      <c r="UYM119" s="625"/>
      <c r="UYN119" s="625"/>
      <c r="UYO119" s="625"/>
      <c r="UYP119" s="626"/>
      <c r="UYQ119" s="625"/>
      <c r="UYR119" s="625"/>
      <c r="UYS119" s="625"/>
      <c r="UYT119" s="625"/>
      <c r="UYU119" s="625"/>
      <c r="UYV119" s="625"/>
      <c r="UYW119" s="625"/>
      <c r="UYX119" s="626"/>
      <c r="UYY119" s="625"/>
      <c r="UYZ119" s="625"/>
      <c r="UZA119" s="625"/>
      <c r="UZB119" s="625"/>
      <c r="UZC119" s="625"/>
      <c r="UZD119" s="625"/>
      <c r="UZE119" s="625"/>
      <c r="UZF119" s="626"/>
      <c r="UZG119" s="625"/>
      <c r="UZH119" s="625"/>
      <c r="UZI119" s="625"/>
      <c r="UZJ119" s="625"/>
      <c r="UZK119" s="625"/>
      <c r="UZL119" s="625"/>
      <c r="UZM119" s="625"/>
      <c r="UZN119" s="626"/>
      <c r="UZO119" s="625"/>
      <c r="UZP119" s="625"/>
      <c r="UZQ119" s="625"/>
      <c r="UZR119" s="625"/>
      <c r="UZS119" s="625"/>
      <c r="UZT119" s="625"/>
      <c r="UZU119" s="625"/>
      <c r="UZV119" s="626"/>
      <c r="UZW119" s="625"/>
      <c r="UZX119" s="625"/>
      <c r="UZY119" s="625"/>
      <c r="UZZ119" s="625"/>
      <c r="VAA119" s="625"/>
      <c r="VAB119" s="625"/>
      <c r="VAC119" s="625"/>
      <c r="VAD119" s="626"/>
      <c r="VAE119" s="625"/>
      <c r="VAF119" s="625"/>
      <c r="VAG119" s="625"/>
      <c r="VAH119" s="625"/>
      <c r="VAI119" s="625"/>
      <c r="VAJ119" s="625"/>
      <c r="VAK119" s="625"/>
      <c r="VAL119" s="626"/>
      <c r="VAM119" s="625"/>
      <c r="VAN119" s="625"/>
      <c r="VAO119" s="625"/>
      <c r="VAP119" s="625"/>
      <c r="VAQ119" s="625"/>
      <c r="VAR119" s="625"/>
      <c r="VAS119" s="625"/>
      <c r="VAT119" s="626"/>
      <c r="VAU119" s="625"/>
      <c r="VAV119" s="625"/>
      <c r="VAW119" s="625"/>
      <c r="VAX119" s="625"/>
      <c r="VAY119" s="625"/>
      <c r="VAZ119" s="625"/>
      <c r="VBA119" s="625"/>
      <c r="VBB119" s="626"/>
      <c r="VBC119" s="625"/>
      <c r="VBD119" s="625"/>
      <c r="VBE119" s="625"/>
      <c r="VBF119" s="625"/>
      <c r="VBG119" s="625"/>
      <c r="VBH119" s="625"/>
      <c r="VBI119" s="625"/>
      <c r="VBJ119" s="626"/>
      <c r="VBK119" s="625"/>
      <c r="VBL119" s="625"/>
      <c r="VBM119" s="625"/>
      <c r="VBN119" s="625"/>
      <c r="VBO119" s="625"/>
      <c r="VBP119" s="625"/>
      <c r="VBQ119" s="625"/>
      <c r="VBR119" s="626"/>
      <c r="VBS119" s="625"/>
      <c r="VBT119" s="625"/>
      <c r="VBU119" s="625"/>
      <c r="VBV119" s="625"/>
      <c r="VBW119" s="625"/>
      <c r="VBX119" s="625"/>
      <c r="VBY119" s="625"/>
      <c r="VBZ119" s="626"/>
      <c r="VCA119" s="625"/>
      <c r="VCB119" s="625"/>
      <c r="VCC119" s="625"/>
      <c r="VCD119" s="625"/>
      <c r="VCE119" s="625"/>
      <c r="VCF119" s="625"/>
      <c r="VCG119" s="625"/>
      <c r="VCH119" s="626"/>
      <c r="VCI119" s="625"/>
      <c r="VCJ119" s="625"/>
      <c r="VCK119" s="625"/>
      <c r="VCL119" s="625"/>
      <c r="VCM119" s="625"/>
      <c r="VCN119" s="625"/>
      <c r="VCO119" s="625"/>
      <c r="VCP119" s="626"/>
      <c r="VCQ119" s="625"/>
      <c r="VCR119" s="625"/>
      <c r="VCS119" s="625"/>
      <c r="VCT119" s="625"/>
      <c r="VCU119" s="625"/>
      <c r="VCV119" s="625"/>
      <c r="VCW119" s="625"/>
      <c r="VCX119" s="626"/>
      <c r="VCY119" s="625"/>
      <c r="VCZ119" s="625"/>
      <c r="VDA119" s="625"/>
      <c r="VDB119" s="625"/>
      <c r="VDC119" s="625"/>
      <c r="VDD119" s="625"/>
      <c r="VDE119" s="625"/>
      <c r="VDF119" s="626"/>
      <c r="VDG119" s="625"/>
      <c r="VDH119" s="625"/>
      <c r="VDI119" s="625"/>
      <c r="VDJ119" s="625"/>
      <c r="VDK119" s="625"/>
      <c r="VDL119" s="625"/>
      <c r="VDM119" s="625"/>
      <c r="VDN119" s="626"/>
      <c r="VDO119" s="625"/>
      <c r="VDP119" s="625"/>
      <c r="VDQ119" s="625"/>
      <c r="VDR119" s="625"/>
      <c r="VDS119" s="625"/>
      <c r="VDT119" s="625"/>
      <c r="VDU119" s="625"/>
      <c r="VDV119" s="626"/>
      <c r="VDW119" s="625"/>
      <c r="VDX119" s="625"/>
      <c r="VDY119" s="625"/>
      <c r="VDZ119" s="625"/>
      <c r="VEA119" s="625"/>
      <c r="VEB119" s="625"/>
      <c r="VEC119" s="625"/>
      <c r="VED119" s="626"/>
      <c r="VEE119" s="625"/>
      <c r="VEF119" s="625"/>
      <c r="VEG119" s="625"/>
      <c r="VEH119" s="625"/>
      <c r="VEI119" s="625"/>
      <c r="VEJ119" s="625"/>
      <c r="VEK119" s="625"/>
      <c r="VEL119" s="626"/>
      <c r="VEM119" s="625"/>
      <c r="VEN119" s="625"/>
      <c r="VEO119" s="625"/>
      <c r="VEP119" s="625"/>
      <c r="VEQ119" s="625"/>
      <c r="VER119" s="625"/>
      <c r="VES119" s="625"/>
      <c r="VET119" s="626"/>
      <c r="VEU119" s="625"/>
      <c r="VEV119" s="625"/>
      <c r="VEW119" s="625"/>
      <c r="VEX119" s="625"/>
      <c r="VEY119" s="625"/>
      <c r="VEZ119" s="625"/>
      <c r="VFA119" s="625"/>
      <c r="VFB119" s="626"/>
      <c r="VFC119" s="625"/>
      <c r="VFD119" s="625"/>
      <c r="VFE119" s="625"/>
      <c r="VFF119" s="625"/>
      <c r="VFG119" s="625"/>
      <c r="VFH119" s="625"/>
      <c r="VFI119" s="625"/>
      <c r="VFJ119" s="626"/>
      <c r="VFK119" s="625"/>
      <c r="VFL119" s="625"/>
      <c r="VFM119" s="625"/>
      <c r="VFN119" s="625"/>
      <c r="VFO119" s="625"/>
      <c r="VFP119" s="625"/>
      <c r="VFQ119" s="625"/>
      <c r="VFR119" s="626"/>
      <c r="VFS119" s="625"/>
      <c r="VFT119" s="625"/>
      <c r="VFU119" s="625"/>
      <c r="VFV119" s="625"/>
      <c r="VFW119" s="625"/>
      <c r="VFX119" s="625"/>
      <c r="VFY119" s="625"/>
      <c r="VFZ119" s="626"/>
      <c r="VGA119" s="625"/>
      <c r="VGB119" s="625"/>
      <c r="VGC119" s="625"/>
      <c r="VGD119" s="625"/>
      <c r="VGE119" s="625"/>
      <c r="VGF119" s="625"/>
      <c r="VGG119" s="625"/>
      <c r="VGH119" s="626"/>
      <c r="VGI119" s="625"/>
      <c r="VGJ119" s="625"/>
      <c r="VGK119" s="625"/>
      <c r="VGL119" s="625"/>
      <c r="VGM119" s="625"/>
      <c r="VGN119" s="625"/>
      <c r="VGO119" s="625"/>
      <c r="VGP119" s="626"/>
      <c r="VGQ119" s="625"/>
      <c r="VGR119" s="625"/>
      <c r="VGS119" s="625"/>
      <c r="VGT119" s="625"/>
      <c r="VGU119" s="625"/>
      <c r="VGV119" s="625"/>
      <c r="VGW119" s="625"/>
      <c r="VGX119" s="626"/>
      <c r="VGY119" s="625"/>
      <c r="VGZ119" s="625"/>
      <c r="VHA119" s="625"/>
      <c r="VHB119" s="625"/>
      <c r="VHC119" s="625"/>
      <c r="VHD119" s="625"/>
      <c r="VHE119" s="625"/>
      <c r="VHF119" s="626"/>
      <c r="VHG119" s="625"/>
      <c r="VHH119" s="625"/>
      <c r="VHI119" s="625"/>
      <c r="VHJ119" s="625"/>
      <c r="VHK119" s="625"/>
      <c r="VHL119" s="625"/>
      <c r="VHM119" s="625"/>
      <c r="VHN119" s="626"/>
      <c r="VHO119" s="625"/>
      <c r="VHP119" s="625"/>
      <c r="VHQ119" s="625"/>
      <c r="VHR119" s="625"/>
      <c r="VHS119" s="625"/>
      <c r="VHT119" s="625"/>
      <c r="VHU119" s="625"/>
      <c r="VHV119" s="626"/>
      <c r="VHW119" s="625"/>
      <c r="VHX119" s="625"/>
      <c r="VHY119" s="625"/>
      <c r="VHZ119" s="625"/>
      <c r="VIA119" s="625"/>
      <c r="VIB119" s="625"/>
      <c r="VIC119" s="625"/>
      <c r="VID119" s="626"/>
      <c r="VIE119" s="625"/>
      <c r="VIF119" s="625"/>
      <c r="VIG119" s="625"/>
      <c r="VIH119" s="625"/>
      <c r="VII119" s="625"/>
      <c r="VIJ119" s="625"/>
      <c r="VIK119" s="625"/>
      <c r="VIL119" s="626"/>
      <c r="VIM119" s="625"/>
      <c r="VIN119" s="625"/>
      <c r="VIO119" s="625"/>
      <c r="VIP119" s="625"/>
      <c r="VIQ119" s="625"/>
      <c r="VIR119" s="625"/>
      <c r="VIS119" s="625"/>
      <c r="VIT119" s="626"/>
      <c r="VIU119" s="625"/>
      <c r="VIV119" s="625"/>
      <c r="VIW119" s="625"/>
      <c r="VIX119" s="625"/>
      <c r="VIY119" s="625"/>
      <c r="VIZ119" s="625"/>
      <c r="VJA119" s="625"/>
      <c r="VJB119" s="626"/>
      <c r="VJC119" s="625"/>
      <c r="VJD119" s="625"/>
      <c r="VJE119" s="625"/>
      <c r="VJF119" s="625"/>
      <c r="VJG119" s="625"/>
      <c r="VJH119" s="625"/>
      <c r="VJI119" s="625"/>
      <c r="VJJ119" s="626"/>
      <c r="VJK119" s="625"/>
      <c r="VJL119" s="625"/>
      <c r="VJM119" s="625"/>
      <c r="VJN119" s="625"/>
      <c r="VJO119" s="625"/>
      <c r="VJP119" s="625"/>
      <c r="VJQ119" s="625"/>
      <c r="VJR119" s="626"/>
      <c r="VJS119" s="625"/>
      <c r="VJT119" s="625"/>
      <c r="VJU119" s="625"/>
      <c r="VJV119" s="625"/>
      <c r="VJW119" s="625"/>
      <c r="VJX119" s="625"/>
      <c r="VJY119" s="625"/>
      <c r="VJZ119" s="626"/>
      <c r="VKA119" s="625"/>
      <c r="VKB119" s="625"/>
      <c r="VKC119" s="625"/>
      <c r="VKD119" s="625"/>
      <c r="VKE119" s="625"/>
      <c r="VKF119" s="625"/>
      <c r="VKG119" s="625"/>
      <c r="VKH119" s="626"/>
      <c r="VKI119" s="625"/>
      <c r="VKJ119" s="625"/>
      <c r="VKK119" s="625"/>
      <c r="VKL119" s="625"/>
      <c r="VKM119" s="625"/>
      <c r="VKN119" s="625"/>
      <c r="VKO119" s="625"/>
      <c r="VKP119" s="626"/>
      <c r="VKQ119" s="625"/>
      <c r="VKR119" s="625"/>
      <c r="VKS119" s="625"/>
      <c r="VKT119" s="625"/>
      <c r="VKU119" s="625"/>
      <c r="VKV119" s="625"/>
      <c r="VKW119" s="625"/>
      <c r="VKX119" s="626"/>
      <c r="VKY119" s="625"/>
      <c r="VKZ119" s="625"/>
      <c r="VLA119" s="625"/>
      <c r="VLB119" s="625"/>
      <c r="VLC119" s="625"/>
      <c r="VLD119" s="625"/>
      <c r="VLE119" s="625"/>
      <c r="VLF119" s="626"/>
      <c r="VLG119" s="625"/>
      <c r="VLH119" s="625"/>
      <c r="VLI119" s="625"/>
      <c r="VLJ119" s="625"/>
      <c r="VLK119" s="625"/>
      <c r="VLL119" s="625"/>
      <c r="VLM119" s="625"/>
      <c r="VLN119" s="626"/>
      <c r="VLO119" s="625"/>
      <c r="VLP119" s="625"/>
      <c r="VLQ119" s="625"/>
      <c r="VLR119" s="625"/>
      <c r="VLS119" s="625"/>
      <c r="VLT119" s="625"/>
      <c r="VLU119" s="625"/>
      <c r="VLV119" s="626"/>
      <c r="VLW119" s="625"/>
      <c r="VLX119" s="625"/>
      <c r="VLY119" s="625"/>
      <c r="VLZ119" s="625"/>
      <c r="VMA119" s="625"/>
      <c r="VMB119" s="625"/>
      <c r="VMC119" s="625"/>
      <c r="VMD119" s="626"/>
      <c r="VME119" s="625"/>
      <c r="VMF119" s="625"/>
      <c r="VMG119" s="625"/>
      <c r="VMH119" s="625"/>
      <c r="VMI119" s="625"/>
      <c r="VMJ119" s="625"/>
      <c r="VMK119" s="625"/>
      <c r="VML119" s="626"/>
      <c r="VMM119" s="625"/>
      <c r="VMN119" s="625"/>
      <c r="VMO119" s="625"/>
      <c r="VMP119" s="625"/>
      <c r="VMQ119" s="625"/>
      <c r="VMR119" s="625"/>
      <c r="VMS119" s="625"/>
      <c r="VMT119" s="626"/>
      <c r="VMU119" s="625"/>
      <c r="VMV119" s="625"/>
      <c r="VMW119" s="625"/>
      <c r="VMX119" s="625"/>
      <c r="VMY119" s="625"/>
      <c r="VMZ119" s="625"/>
      <c r="VNA119" s="625"/>
      <c r="VNB119" s="626"/>
      <c r="VNC119" s="625"/>
      <c r="VND119" s="625"/>
      <c r="VNE119" s="625"/>
      <c r="VNF119" s="625"/>
      <c r="VNG119" s="625"/>
      <c r="VNH119" s="625"/>
      <c r="VNI119" s="625"/>
      <c r="VNJ119" s="626"/>
      <c r="VNK119" s="625"/>
      <c r="VNL119" s="625"/>
      <c r="VNM119" s="625"/>
      <c r="VNN119" s="625"/>
      <c r="VNO119" s="625"/>
      <c r="VNP119" s="625"/>
      <c r="VNQ119" s="625"/>
      <c r="VNR119" s="626"/>
      <c r="VNS119" s="625"/>
      <c r="VNT119" s="625"/>
      <c r="VNU119" s="625"/>
      <c r="VNV119" s="625"/>
      <c r="VNW119" s="625"/>
      <c r="VNX119" s="625"/>
      <c r="VNY119" s="625"/>
      <c r="VNZ119" s="626"/>
      <c r="VOA119" s="625"/>
      <c r="VOB119" s="625"/>
      <c r="VOC119" s="625"/>
      <c r="VOD119" s="625"/>
      <c r="VOE119" s="625"/>
      <c r="VOF119" s="625"/>
      <c r="VOG119" s="625"/>
      <c r="VOH119" s="626"/>
      <c r="VOI119" s="625"/>
      <c r="VOJ119" s="625"/>
      <c r="VOK119" s="625"/>
      <c r="VOL119" s="625"/>
      <c r="VOM119" s="625"/>
      <c r="VON119" s="625"/>
      <c r="VOO119" s="625"/>
      <c r="VOP119" s="626"/>
      <c r="VOQ119" s="625"/>
      <c r="VOR119" s="625"/>
      <c r="VOS119" s="625"/>
      <c r="VOT119" s="625"/>
      <c r="VOU119" s="625"/>
      <c r="VOV119" s="625"/>
      <c r="VOW119" s="625"/>
      <c r="VOX119" s="626"/>
      <c r="VOY119" s="625"/>
      <c r="VOZ119" s="625"/>
      <c r="VPA119" s="625"/>
      <c r="VPB119" s="625"/>
      <c r="VPC119" s="625"/>
      <c r="VPD119" s="625"/>
      <c r="VPE119" s="625"/>
      <c r="VPF119" s="626"/>
      <c r="VPG119" s="625"/>
      <c r="VPH119" s="625"/>
      <c r="VPI119" s="625"/>
      <c r="VPJ119" s="625"/>
      <c r="VPK119" s="625"/>
      <c r="VPL119" s="625"/>
      <c r="VPM119" s="625"/>
      <c r="VPN119" s="626"/>
      <c r="VPO119" s="625"/>
      <c r="VPP119" s="625"/>
      <c r="VPQ119" s="625"/>
      <c r="VPR119" s="625"/>
      <c r="VPS119" s="625"/>
      <c r="VPT119" s="625"/>
      <c r="VPU119" s="625"/>
      <c r="VPV119" s="626"/>
      <c r="VPW119" s="625"/>
      <c r="VPX119" s="625"/>
      <c r="VPY119" s="625"/>
      <c r="VPZ119" s="625"/>
      <c r="VQA119" s="625"/>
      <c r="VQB119" s="625"/>
      <c r="VQC119" s="625"/>
      <c r="VQD119" s="626"/>
      <c r="VQE119" s="625"/>
      <c r="VQF119" s="625"/>
      <c r="VQG119" s="625"/>
      <c r="VQH119" s="625"/>
      <c r="VQI119" s="625"/>
      <c r="VQJ119" s="625"/>
      <c r="VQK119" s="625"/>
      <c r="VQL119" s="626"/>
      <c r="VQM119" s="625"/>
      <c r="VQN119" s="625"/>
      <c r="VQO119" s="625"/>
      <c r="VQP119" s="625"/>
      <c r="VQQ119" s="625"/>
      <c r="VQR119" s="625"/>
      <c r="VQS119" s="625"/>
      <c r="VQT119" s="626"/>
      <c r="VQU119" s="625"/>
      <c r="VQV119" s="625"/>
      <c r="VQW119" s="625"/>
      <c r="VQX119" s="625"/>
      <c r="VQY119" s="625"/>
      <c r="VQZ119" s="625"/>
      <c r="VRA119" s="625"/>
      <c r="VRB119" s="626"/>
      <c r="VRC119" s="625"/>
      <c r="VRD119" s="625"/>
      <c r="VRE119" s="625"/>
      <c r="VRF119" s="625"/>
      <c r="VRG119" s="625"/>
      <c r="VRH119" s="625"/>
      <c r="VRI119" s="625"/>
      <c r="VRJ119" s="626"/>
      <c r="VRK119" s="625"/>
      <c r="VRL119" s="625"/>
      <c r="VRM119" s="625"/>
      <c r="VRN119" s="625"/>
      <c r="VRO119" s="625"/>
      <c r="VRP119" s="625"/>
      <c r="VRQ119" s="625"/>
      <c r="VRR119" s="626"/>
      <c r="VRS119" s="625"/>
      <c r="VRT119" s="625"/>
      <c r="VRU119" s="625"/>
      <c r="VRV119" s="625"/>
      <c r="VRW119" s="625"/>
      <c r="VRX119" s="625"/>
      <c r="VRY119" s="625"/>
      <c r="VRZ119" s="626"/>
      <c r="VSA119" s="625"/>
      <c r="VSB119" s="625"/>
      <c r="VSC119" s="625"/>
      <c r="VSD119" s="625"/>
      <c r="VSE119" s="625"/>
      <c r="VSF119" s="625"/>
      <c r="VSG119" s="625"/>
      <c r="VSH119" s="626"/>
      <c r="VSI119" s="625"/>
      <c r="VSJ119" s="625"/>
      <c r="VSK119" s="625"/>
      <c r="VSL119" s="625"/>
      <c r="VSM119" s="625"/>
      <c r="VSN119" s="625"/>
      <c r="VSO119" s="625"/>
      <c r="VSP119" s="626"/>
      <c r="VSQ119" s="625"/>
      <c r="VSR119" s="625"/>
      <c r="VSS119" s="625"/>
      <c r="VST119" s="625"/>
      <c r="VSU119" s="625"/>
      <c r="VSV119" s="625"/>
      <c r="VSW119" s="625"/>
      <c r="VSX119" s="626"/>
      <c r="VSY119" s="625"/>
      <c r="VSZ119" s="625"/>
      <c r="VTA119" s="625"/>
      <c r="VTB119" s="625"/>
      <c r="VTC119" s="625"/>
      <c r="VTD119" s="625"/>
      <c r="VTE119" s="625"/>
      <c r="VTF119" s="626"/>
      <c r="VTG119" s="625"/>
      <c r="VTH119" s="625"/>
      <c r="VTI119" s="625"/>
      <c r="VTJ119" s="625"/>
      <c r="VTK119" s="625"/>
      <c r="VTL119" s="625"/>
      <c r="VTM119" s="625"/>
      <c r="VTN119" s="626"/>
      <c r="VTO119" s="625"/>
      <c r="VTP119" s="625"/>
      <c r="VTQ119" s="625"/>
      <c r="VTR119" s="625"/>
      <c r="VTS119" s="625"/>
      <c r="VTT119" s="625"/>
      <c r="VTU119" s="625"/>
      <c r="VTV119" s="626"/>
      <c r="VTW119" s="625"/>
      <c r="VTX119" s="625"/>
      <c r="VTY119" s="625"/>
      <c r="VTZ119" s="625"/>
      <c r="VUA119" s="625"/>
      <c r="VUB119" s="625"/>
      <c r="VUC119" s="625"/>
      <c r="VUD119" s="626"/>
      <c r="VUE119" s="625"/>
      <c r="VUF119" s="625"/>
      <c r="VUG119" s="625"/>
      <c r="VUH119" s="625"/>
      <c r="VUI119" s="625"/>
      <c r="VUJ119" s="625"/>
      <c r="VUK119" s="625"/>
      <c r="VUL119" s="626"/>
      <c r="VUM119" s="625"/>
      <c r="VUN119" s="625"/>
      <c r="VUO119" s="625"/>
      <c r="VUP119" s="625"/>
      <c r="VUQ119" s="625"/>
      <c r="VUR119" s="625"/>
      <c r="VUS119" s="625"/>
      <c r="VUT119" s="626"/>
      <c r="VUU119" s="625"/>
      <c r="VUV119" s="625"/>
      <c r="VUW119" s="625"/>
      <c r="VUX119" s="625"/>
      <c r="VUY119" s="625"/>
      <c r="VUZ119" s="625"/>
      <c r="VVA119" s="625"/>
      <c r="VVB119" s="626"/>
      <c r="VVC119" s="625"/>
      <c r="VVD119" s="625"/>
      <c r="VVE119" s="625"/>
      <c r="VVF119" s="625"/>
      <c r="VVG119" s="625"/>
      <c r="VVH119" s="625"/>
      <c r="VVI119" s="625"/>
      <c r="VVJ119" s="626"/>
      <c r="VVK119" s="625"/>
      <c r="VVL119" s="625"/>
      <c r="VVM119" s="625"/>
      <c r="VVN119" s="625"/>
      <c r="VVO119" s="625"/>
      <c r="VVP119" s="625"/>
      <c r="VVQ119" s="625"/>
      <c r="VVR119" s="626"/>
      <c r="VVS119" s="625"/>
      <c r="VVT119" s="625"/>
      <c r="VVU119" s="625"/>
      <c r="VVV119" s="625"/>
      <c r="VVW119" s="625"/>
      <c r="VVX119" s="625"/>
      <c r="VVY119" s="625"/>
      <c r="VVZ119" s="626"/>
      <c r="VWA119" s="625"/>
      <c r="VWB119" s="625"/>
      <c r="VWC119" s="625"/>
      <c r="VWD119" s="625"/>
      <c r="VWE119" s="625"/>
      <c r="VWF119" s="625"/>
      <c r="VWG119" s="625"/>
      <c r="VWH119" s="626"/>
      <c r="VWI119" s="625"/>
      <c r="VWJ119" s="625"/>
      <c r="VWK119" s="625"/>
      <c r="VWL119" s="625"/>
      <c r="VWM119" s="625"/>
      <c r="VWN119" s="625"/>
      <c r="VWO119" s="625"/>
      <c r="VWP119" s="626"/>
      <c r="VWQ119" s="625"/>
      <c r="VWR119" s="625"/>
      <c r="VWS119" s="625"/>
      <c r="VWT119" s="625"/>
      <c r="VWU119" s="625"/>
      <c r="VWV119" s="625"/>
      <c r="VWW119" s="625"/>
      <c r="VWX119" s="626"/>
      <c r="VWY119" s="625"/>
      <c r="VWZ119" s="625"/>
      <c r="VXA119" s="625"/>
      <c r="VXB119" s="625"/>
      <c r="VXC119" s="625"/>
      <c r="VXD119" s="625"/>
      <c r="VXE119" s="625"/>
      <c r="VXF119" s="626"/>
      <c r="VXG119" s="625"/>
      <c r="VXH119" s="625"/>
      <c r="VXI119" s="625"/>
      <c r="VXJ119" s="625"/>
      <c r="VXK119" s="625"/>
      <c r="VXL119" s="625"/>
      <c r="VXM119" s="625"/>
      <c r="VXN119" s="626"/>
      <c r="VXO119" s="625"/>
      <c r="VXP119" s="625"/>
      <c r="VXQ119" s="625"/>
      <c r="VXR119" s="625"/>
      <c r="VXS119" s="625"/>
      <c r="VXT119" s="625"/>
      <c r="VXU119" s="625"/>
      <c r="VXV119" s="626"/>
      <c r="VXW119" s="625"/>
      <c r="VXX119" s="625"/>
      <c r="VXY119" s="625"/>
      <c r="VXZ119" s="625"/>
      <c r="VYA119" s="625"/>
      <c r="VYB119" s="625"/>
      <c r="VYC119" s="625"/>
      <c r="VYD119" s="626"/>
      <c r="VYE119" s="625"/>
      <c r="VYF119" s="625"/>
      <c r="VYG119" s="625"/>
      <c r="VYH119" s="625"/>
      <c r="VYI119" s="625"/>
      <c r="VYJ119" s="625"/>
      <c r="VYK119" s="625"/>
      <c r="VYL119" s="626"/>
      <c r="VYM119" s="625"/>
      <c r="VYN119" s="625"/>
      <c r="VYO119" s="625"/>
      <c r="VYP119" s="625"/>
      <c r="VYQ119" s="625"/>
      <c r="VYR119" s="625"/>
      <c r="VYS119" s="625"/>
      <c r="VYT119" s="626"/>
      <c r="VYU119" s="625"/>
      <c r="VYV119" s="625"/>
      <c r="VYW119" s="625"/>
      <c r="VYX119" s="625"/>
      <c r="VYY119" s="625"/>
      <c r="VYZ119" s="625"/>
      <c r="VZA119" s="625"/>
      <c r="VZB119" s="626"/>
      <c r="VZC119" s="625"/>
      <c r="VZD119" s="625"/>
      <c r="VZE119" s="625"/>
      <c r="VZF119" s="625"/>
      <c r="VZG119" s="625"/>
      <c r="VZH119" s="625"/>
      <c r="VZI119" s="625"/>
      <c r="VZJ119" s="626"/>
      <c r="VZK119" s="625"/>
      <c r="VZL119" s="625"/>
      <c r="VZM119" s="625"/>
      <c r="VZN119" s="625"/>
      <c r="VZO119" s="625"/>
      <c r="VZP119" s="625"/>
      <c r="VZQ119" s="625"/>
      <c r="VZR119" s="626"/>
      <c r="VZS119" s="625"/>
      <c r="VZT119" s="625"/>
      <c r="VZU119" s="625"/>
      <c r="VZV119" s="625"/>
      <c r="VZW119" s="625"/>
      <c r="VZX119" s="625"/>
      <c r="VZY119" s="625"/>
      <c r="VZZ119" s="626"/>
      <c r="WAA119" s="625"/>
      <c r="WAB119" s="625"/>
      <c r="WAC119" s="625"/>
      <c r="WAD119" s="625"/>
      <c r="WAE119" s="625"/>
      <c r="WAF119" s="625"/>
      <c r="WAG119" s="625"/>
      <c r="WAH119" s="626"/>
      <c r="WAI119" s="625"/>
      <c r="WAJ119" s="625"/>
      <c r="WAK119" s="625"/>
      <c r="WAL119" s="625"/>
      <c r="WAM119" s="625"/>
      <c r="WAN119" s="625"/>
      <c r="WAO119" s="625"/>
      <c r="WAP119" s="626"/>
      <c r="WAQ119" s="625"/>
      <c r="WAR119" s="625"/>
      <c r="WAS119" s="625"/>
      <c r="WAT119" s="625"/>
      <c r="WAU119" s="625"/>
      <c r="WAV119" s="625"/>
      <c r="WAW119" s="625"/>
      <c r="WAX119" s="626"/>
      <c r="WAY119" s="625"/>
      <c r="WAZ119" s="625"/>
      <c r="WBA119" s="625"/>
      <c r="WBB119" s="625"/>
      <c r="WBC119" s="625"/>
      <c r="WBD119" s="625"/>
      <c r="WBE119" s="625"/>
      <c r="WBF119" s="626"/>
      <c r="WBG119" s="625"/>
      <c r="WBH119" s="625"/>
      <c r="WBI119" s="625"/>
      <c r="WBJ119" s="625"/>
      <c r="WBK119" s="625"/>
      <c r="WBL119" s="625"/>
      <c r="WBM119" s="625"/>
      <c r="WBN119" s="626"/>
      <c r="WBO119" s="625"/>
      <c r="WBP119" s="625"/>
      <c r="WBQ119" s="625"/>
      <c r="WBR119" s="625"/>
      <c r="WBS119" s="625"/>
      <c r="WBT119" s="625"/>
      <c r="WBU119" s="625"/>
      <c r="WBV119" s="626"/>
      <c r="WBW119" s="625"/>
      <c r="WBX119" s="625"/>
      <c r="WBY119" s="625"/>
      <c r="WBZ119" s="625"/>
      <c r="WCA119" s="625"/>
      <c r="WCB119" s="625"/>
      <c r="WCC119" s="625"/>
      <c r="WCD119" s="626"/>
      <c r="WCE119" s="625"/>
      <c r="WCF119" s="625"/>
      <c r="WCG119" s="625"/>
      <c r="WCH119" s="625"/>
      <c r="WCI119" s="625"/>
      <c r="WCJ119" s="625"/>
      <c r="WCK119" s="625"/>
      <c r="WCL119" s="626"/>
      <c r="WCM119" s="625"/>
      <c r="WCN119" s="625"/>
      <c r="WCO119" s="625"/>
      <c r="WCP119" s="625"/>
      <c r="WCQ119" s="625"/>
      <c r="WCR119" s="625"/>
      <c r="WCS119" s="625"/>
      <c r="WCT119" s="626"/>
      <c r="WCU119" s="625"/>
      <c r="WCV119" s="625"/>
      <c r="WCW119" s="625"/>
      <c r="WCX119" s="625"/>
      <c r="WCY119" s="625"/>
      <c r="WCZ119" s="625"/>
      <c r="WDA119" s="625"/>
      <c r="WDB119" s="626"/>
      <c r="WDC119" s="625"/>
      <c r="WDD119" s="625"/>
      <c r="WDE119" s="625"/>
      <c r="WDF119" s="625"/>
      <c r="WDG119" s="625"/>
      <c r="WDH119" s="625"/>
      <c r="WDI119" s="625"/>
      <c r="WDJ119" s="626"/>
      <c r="WDK119" s="625"/>
      <c r="WDL119" s="625"/>
      <c r="WDM119" s="625"/>
      <c r="WDN119" s="625"/>
      <c r="WDO119" s="625"/>
      <c r="WDP119" s="625"/>
      <c r="WDQ119" s="625"/>
      <c r="WDR119" s="626"/>
      <c r="WDS119" s="625"/>
      <c r="WDT119" s="625"/>
      <c r="WDU119" s="625"/>
      <c r="WDV119" s="625"/>
      <c r="WDW119" s="625"/>
      <c r="WDX119" s="625"/>
      <c r="WDY119" s="625"/>
      <c r="WDZ119" s="626"/>
      <c r="WEA119" s="625"/>
      <c r="WEB119" s="625"/>
      <c r="WEC119" s="625"/>
      <c r="WED119" s="625"/>
      <c r="WEE119" s="625"/>
      <c r="WEF119" s="625"/>
      <c r="WEG119" s="625"/>
      <c r="WEH119" s="626"/>
      <c r="WEI119" s="625"/>
      <c r="WEJ119" s="625"/>
      <c r="WEK119" s="625"/>
      <c r="WEL119" s="625"/>
      <c r="WEM119" s="625"/>
      <c r="WEN119" s="625"/>
      <c r="WEO119" s="625"/>
      <c r="WEP119" s="626"/>
      <c r="WEQ119" s="625"/>
      <c r="WER119" s="625"/>
      <c r="WES119" s="625"/>
      <c r="WET119" s="625"/>
      <c r="WEU119" s="625"/>
      <c r="WEV119" s="625"/>
      <c r="WEW119" s="625"/>
      <c r="WEX119" s="626"/>
      <c r="WEY119" s="625"/>
      <c r="WEZ119" s="625"/>
      <c r="WFA119" s="625"/>
      <c r="WFB119" s="625"/>
      <c r="WFC119" s="625"/>
      <c r="WFD119" s="625"/>
      <c r="WFE119" s="625"/>
      <c r="WFF119" s="626"/>
      <c r="WFG119" s="625"/>
      <c r="WFH119" s="625"/>
      <c r="WFI119" s="625"/>
      <c r="WFJ119" s="625"/>
      <c r="WFK119" s="625"/>
      <c r="WFL119" s="625"/>
      <c r="WFM119" s="625"/>
      <c r="WFN119" s="626"/>
      <c r="WFO119" s="625"/>
      <c r="WFP119" s="625"/>
      <c r="WFQ119" s="625"/>
      <c r="WFR119" s="625"/>
      <c r="WFS119" s="625"/>
      <c r="WFT119" s="625"/>
      <c r="WFU119" s="625"/>
      <c r="WFV119" s="626"/>
      <c r="WFW119" s="625"/>
      <c r="WFX119" s="625"/>
      <c r="WFY119" s="625"/>
      <c r="WFZ119" s="625"/>
      <c r="WGA119" s="625"/>
      <c r="WGB119" s="625"/>
      <c r="WGC119" s="625"/>
      <c r="WGD119" s="626"/>
      <c r="WGE119" s="625"/>
      <c r="WGF119" s="625"/>
      <c r="WGG119" s="625"/>
      <c r="WGH119" s="625"/>
      <c r="WGI119" s="625"/>
      <c r="WGJ119" s="625"/>
      <c r="WGK119" s="625"/>
      <c r="WGL119" s="626"/>
      <c r="WGM119" s="625"/>
      <c r="WGN119" s="625"/>
      <c r="WGO119" s="625"/>
      <c r="WGP119" s="625"/>
      <c r="WGQ119" s="625"/>
      <c r="WGR119" s="625"/>
      <c r="WGS119" s="625"/>
      <c r="WGT119" s="626"/>
      <c r="WGU119" s="625"/>
      <c r="WGV119" s="625"/>
      <c r="WGW119" s="625"/>
      <c r="WGX119" s="625"/>
      <c r="WGY119" s="625"/>
      <c r="WGZ119" s="625"/>
      <c r="WHA119" s="625"/>
      <c r="WHB119" s="626"/>
      <c r="WHC119" s="625"/>
      <c r="WHD119" s="625"/>
      <c r="WHE119" s="625"/>
      <c r="WHF119" s="625"/>
      <c r="WHG119" s="625"/>
      <c r="WHH119" s="625"/>
      <c r="WHI119" s="625"/>
      <c r="WHJ119" s="626"/>
      <c r="WHK119" s="625"/>
      <c r="WHL119" s="625"/>
      <c r="WHM119" s="625"/>
      <c r="WHN119" s="625"/>
      <c r="WHO119" s="625"/>
      <c r="WHP119" s="625"/>
      <c r="WHQ119" s="625"/>
      <c r="WHR119" s="626"/>
      <c r="WHS119" s="625"/>
      <c r="WHT119" s="625"/>
      <c r="WHU119" s="625"/>
      <c r="WHV119" s="625"/>
      <c r="WHW119" s="625"/>
      <c r="WHX119" s="625"/>
      <c r="WHY119" s="625"/>
      <c r="WHZ119" s="626"/>
      <c r="WIA119" s="625"/>
      <c r="WIB119" s="625"/>
      <c r="WIC119" s="625"/>
      <c r="WID119" s="625"/>
      <c r="WIE119" s="625"/>
      <c r="WIF119" s="625"/>
      <c r="WIG119" s="625"/>
      <c r="WIH119" s="626"/>
      <c r="WII119" s="625"/>
      <c r="WIJ119" s="625"/>
      <c r="WIK119" s="625"/>
      <c r="WIL119" s="625"/>
      <c r="WIM119" s="625"/>
      <c r="WIN119" s="625"/>
      <c r="WIO119" s="625"/>
      <c r="WIP119" s="626"/>
      <c r="WIQ119" s="625"/>
      <c r="WIR119" s="625"/>
      <c r="WIS119" s="625"/>
      <c r="WIT119" s="625"/>
      <c r="WIU119" s="625"/>
      <c r="WIV119" s="625"/>
      <c r="WIW119" s="625"/>
      <c r="WIX119" s="626"/>
      <c r="WIY119" s="625"/>
      <c r="WIZ119" s="625"/>
      <c r="WJA119" s="625"/>
      <c r="WJB119" s="625"/>
      <c r="WJC119" s="625"/>
      <c r="WJD119" s="625"/>
      <c r="WJE119" s="625"/>
      <c r="WJF119" s="626"/>
      <c r="WJG119" s="625"/>
      <c r="WJH119" s="625"/>
      <c r="WJI119" s="625"/>
      <c r="WJJ119" s="625"/>
      <c r="WJK119" s="625"/>
      <c r="WJL119" s="625"/>
      <c r="WJM119" s="625"/>
      <c r="WJN119" s="626"/>
      <c r="WJO119" s="625"/>
      <c r="WJP119" s="625"/>
      <c r="WJQ119" s="625"/>
      <c r="WJR119" s="625"/>
      <c r="WJS119" s="625"/>
      <c r="WJT119" s="625"/>
      <c r="WJU119" s="625"/>
      <c r="WJV119" s="626"/>
      <c r="WJW119" s="625"/>
      <c r="WJX119" s="625"/>
      <c r="WJY119" s="625"/>
      <c r="WJZ119" s="625"/>
      <c r="WKA119" s="625"/>
      <c r="WKB119" s="625"/>
      <c r="WKC119" s="625"/>
      <c r="WKD119" s="626"/>
      <c r="WKE119" s="625"/>
      <c r="WKF119" s="625"/>
      <c r="WKG119" s="625"/>
      <c r="WKH119" s="625"/>
      <c r="WKI119" s="625"/>
      <c r="WKJ119" s="625"/>
      <c r="WKK119" s="625"/>
      <c r="WKL119" s="626"/>
      <c r="WKM119" s="625"/>
      <c r="WKN119" s="625"/>
      <c r="WKO119" s="625"/>
      <c r="WKP119" s="625"/>
      <c r="WKQ119" s="625"/>
      <c r="WKR119" s="625"/>
      <c r="WKS119" s="625"/>
      <c r="WKT119" s="626"/>
      <c r="WKU119" s="625"/>
      <c r="WKV119" s="625"/>
      <c r="WKW119" s="625"/>
      <c r="WKX119" s="625"/>
      <c r="WKY119" s="625"/>
      <c r="WKZ119" s="625"/>
      <c r="WLA119" s="625"/>
      <c r="WLB119" s="626"/>
      <c r="WLC119" s="625"/>
      <c r="WLD119" s="625"/>
      <c r="WLE119" s="625"/>
      <c r="WLF119" s="625"/>
      <c r="WLG119" s="625"/>
      <c r="WLH119" s="625"/>
      <c r="WLI119" s="625"/>
      <c r="WLJ119" s="626"/>
      <c r="WLK119" s="625"/>
      <c r="WLL119" s="625"/>
      <c r="WLM119" s="625"/>
      <c r="WLN119" s="625"/>
      <c r="WLO119" s="625"/>
      <c r="WLP119" s="625"/>
      <c r="WLQ119" s="625"/>
      <c r="WLR119" s="626"/>
      <c r="WLS119" s="625"/>
      <c r="WLT119" s="625"/>
      <c r="WLU119" s="625"/>
      <c r="WLV119" s="625"/>
      <c r="WLW119" s="625"/>
      <c r="WLX119" s="625"/>
      <c r="WLY119" s="625"/>
      <c r="WLZ119" s="626"/>
      <c r="WMA119" s="625"/>
      <c r="WMB119" s="625"/>
      <c r="WMC119" s="625"/>
      <c r="WMD119" s="625"/>
      <c r="WME119" s="625"/>
      <c r="WMF119" s="625"/>
      <c r="WMG119" s="625"/>
      <c r="WMH119" s="626"/>
      <c r="WMI119" s="625"/>
      <c r="WMJ119" s="625"/>
      <c r="WMK119" s="625"/>
      <c r="WML119" s="625"/>
      <c r="WMM119" s="625"/>
      <c r="WMN119" s="625"/>
      <c r="WMO119" s="625"/>
      <c r="WMP119" s="626"/>
      <c r="WMQ119" s="625"/>
      <c r="WMR119" s="625"/>
      <c r="WMS119" s="625"/>
      <c r="WMT119" s="625"/>
      <c r="WMU119" s="625"/>
      <c r="WMV119" s="625"/>
      <c r="WMW119" s="625"/>
      <c r="WMX119" s="626"/>
      <c r="WMY119" s="625"/>
      <c r="WMZ119" s="625"/>
      <c r="WNA119" s="625"/>
      <c r="WNB119" s="625"/>
      <c r="WNC119" s="625"/>
      <c r="WND119" s="625"/>
      <c r="WNE119" s="625"/>
      <c r="WNF119" s="626"/>
      <c r="WNG119" s="625"/>
      <c r="WNH119" s="625"/>
      <c r="WNI119" s="625"/>
      <c r="WNJ119" s="625"/>
      <c r="WNK119" s="625"/>
      <c r="WNL119" s="625"/>
      <c r="WNM119" s="625"/>
      <c r="WNN119" s="626"/>
      <c r="WNO119" s="625"/>
      <c r="WNP119" s="625"/>
      <c r="WNQ119" s="625"/>
      <c r="WNR119" s="625"/>
      <c r="WNS119" s="625"/>
      <c r="WNT119" s="625"/>
      <c r="WNU119" s="625"/>
      <c r="WNV119" s="626"/>
      <c r="WNW119" s="625"/>
      <c r="WNX119" s="625"/>
      <c r="WNY119" s="625"/>
      <c r="WNZ119" s="625"/>
      <c r="WOA119" s="625"/>
      <c r="WOB119" s="625"/>
      <c r="WOC119" s="625"/>
      <c r="WOD119" s="626"/>
      <c r="WOE119" s="625"/>
      <c r="WOF119" s="625"/>
      <c r="WOG119" s="625"/>
      <c r="WOH119" s="625"/>
      <c r="WOI119" s="625"/>
      <c r="WOJ119" s="625"/>
      <c r="WOK119" s="625"/>
      <c r="WOL119" s="626"/>
      <c r="WOM119" s="625"/>
      <c r="WON119" s="625"/>
      <c r="WOO119" s="625"/>
      <c r="WOP119" s="625"/>
      <c r="WOQ119" s="625"/>
      <c r="WOR119" s="625"/>
      <c r="WOS119" s="625"/>
      <c r="WOT119" s="626"/>
      <c r="WOU119" s="625"/>
      <c r="WOV119" s="625"/>
      <c r="WOW119" s="625"/>
      <c r="WOX119" s="625"/>
      <c r="WOY119" s="625"/>
      <c r="WOZ119" s="625"/>
      <c r="WPA119" s="625"/>
      <c r="WPB119" s="626"/>
      <c r="WPC119" s="625"/>
      <c r="WPD119" s="625"/>
      <c r="WPE119" s="625"/>
      <c r="WPF119" s="625"/>
      <c r="WPG119" s="625"/>
      <c r="WPH119" s="625"/>
      <c r="WPI119" s="625"/>
      <c r="WPJ119" s="626"/>
      <c r="WPK119" s="625"/>
      <c r="WPL119" s="625"/>
      <c r="WPM119" s="625"/>
      <c r="WPN119" s="625"/>
      <c r="WPO119" s="625"/>
      <c r="WPP119" s="625"/>
      <c r="WPQ119" s="625"/>
      <c r="WPR119" s="626"/>
      <c r="WPS119" s="625"/>
      <c r="WPT119" s="625"/>
      <c r="WPU119" s="625"/>
      <c r="WPV119" s="625"/>
      <c r="WPW119" s="625"/>
      <c r="WPX119" s="625"/>
      <c r="WPY119" s="625"/>
      <c r="WPZ119" s="626"/>
      <c r="WQA119" s="625"/>
      <c r="WQB119" s="625"/>
      <c r="WQC119" s="625"/>
      <c r="WQD119" s="625"/>
      <c r="WQE119" s="625"/>
      <c r="WQF119" s="625"/>
      <c r="WQG119" s="625"/>
      <c r="WQH119" s="626"/>
      <c r="WQI119" s="625"/>
      <c r="WQJ119" s="625"/>
      <c r="WQK119" s="625"/>
      <c r="WQL119" s="625"/>
      <c r="WQM119" s="625"/>
      <c r="WQN119" s="625"/>
      <c r="WQO119" s="625"/>
      <c r="WQP119" s="626"/>
      <c r="WQQ119" s="625"/>
      <c r="WQR119" s="625"/>
      <c r="WQS119" s="625"/>
      <c r="WQT119" s="625"/>
      <c r="WQU119" s="625"/>
      <c r="WQV119" s="625"/>
      <c r="WQW119" s="625"/>
      <c r="WQX119" s="626"/>
      <c r="WQY119" s="625"/>
      <c r="WQZ119" s="625"/>
      <c r="WRA119" s="625"/>
      <c r="WRB119" s="625"/>
      <c r="WRC119" s="625"/>
      <c r="WRD119" s="625"/>
      <c r="WRE119" s="625"/>
      <c r="WRF119" s="626"/>
      <c r="WRG119" s="625"/>
      <c r="WRH119" s="625"/>
      <c r="WRI119" s="625"/>
      <c r="WRJ119" s="625"/>
      <c r="WRK119" s="625"/>
      <c r="WRL119" s="625"/>
      <c r="WRM119" s="625"/>
      <c r="WRN119" s="626"/>
      <c r="WRO119" s="625"/>
      <c r="WRP119" s="625"/>
      <c r="WRQ119" s="625"/>
      <c r="WRR119" s="625"/>
      <c r="WRS119" s="625"/>
      <c r="WRT119" s="625"/>
      <c r="WRU119" s="625"/>
      <c r="WRV119" s="626"/>
      <c r="WRW119" s="625"/>
      <c r="WRX119" s="625"/>
      <c r="WRY119" s="625"/>
      <c r="WRZ119" s="625"/>
      <c r="WSA119" s="625"/>
      <c r="WSB119" s="625"/>
      <c r="WSC119" s="625"/>
      <c r="WSD119" s="626"/>
      <c r="WSE119" s="625"/>
      <c r="WSF119" s="625"/>
      <c r="WSG119" s="625"/>
      <c r="WSH119" s="625"/>
      <c r="WSI119" s="625"/>
      <c r="WSJ119" s="625"/>
      <c r="WSK119" s="625"/>
      <c r="WSL119" s="626"/>
      <c r="WSM119" s="625"/>
      <c r="WSN119" s="625"/>
      <c r="WSO119" s="625"/>
      <c r="WSP119" s="625"/>
      <c r="WSQ119" s="625"/>
      <c r="WSR119" s="625"/>
      <c r="WSS119" s="625"/>
      <c r="WST119" s="626"/>
      <c r="WSU119" s="625"/>
      <c r="WSV119" s="625"/>
      <c r="WSW119" s="625"/>
      <c r="WSX119" s="625"/>
      <c r="WSY119" s="625"/>
      <c r="WSZ119" s="625"/>
      <c r="WTA119" s="625"/>
      <c r="WTB119" s="626"/>
      <c r="WTC119" s="625"/>
      <c r="WTD119" s="625"/>
      <c r="WTE119" s="625"/>
      <c r="WTF119" s="625"/>
      <c r="WTG119" s="625"/>
      <c r="WTH119" s="625"/>
      <c r="WTI119" s="625"/>
      <c r="WTJ119" s="626"/>
      <c r="WTK119" s="625"/>
      <c r="WTL119" s="625"/>
      <c r="WTM119" s="625"/>
      <c r="WTN119" s="625"/>
      <c r="WTO119" s="625"/>
      <c r="WTP119" s="625"/>
      <c r="WTQ119" s="625"/>
      <c r="WTR119" s="626"/>
      <c r="WTS119" s="625"/>
      <c r="WTT119" s="625"/>
      <c r="WTU119" s="625"/>
      <c r="WTV119" s="625"/>
      <c r="WTW119" s="625"/>
      <c r="WTX119" s="625"/>
      <c r="WTY119" s="625"/>
      <c r="WTZ119" s="626"/>
      <c r="WUA119" s="625"/>
      <c r="WUB119" s="625"/>
      <c r="WUC119" s="625"/>
      <c r="WUD119" s="625"/>
      <c r="WUE119" s="625"/>
      <c r="WUF119" s="625"/>
      <c r="WUG119" s="625"/>
      <c r="WUH119" s="626"/>
      <c r="WUI119" s="625"/>
      <c r="WUJ119" s="625"/>
      <c r="WUK119" s="625"/>
      <c r="WUL119" s="625"/>
      <c r="WUM119" s="625"/>
      <c r="WUN119" s="625"/>
      <c r="WUO119" s="625"/>
      <c r="WUP119" s="626"/>
      <c r="WUQ119" s="625"/>
      <c r="WUR119" s="625"/>
      <c r="WUS119" s="625"/>
      <c r="WUT119" s="625"/>
      <c r="WUU119" s="625"/>
      <c r="WUV119" s="625"/>
      <c r="WUW119" s="625"/>
      <c r="WUX119" s="626"/>
      <c r="WUY119" s="625"/>
      <c r="WUZ119" s="625"/>
      <c r="WVA119" s="625"/>
      <c r="WVB119" s="625"/>
      <c r="WVC119" s="625"/>
      <c r="WVD119" s="625"/>
      <c r="WVE119" s="625"/>
      <c r="WVF119" s="626"/>
      <c r="WVG119" s="625"/>
      <c r="WVH119" s="625"/>
      <c r="WVI119" s="625"/>
      <c r="WVJ119" s="625"/>
      <c r="WVK119" s="625"/>
      <c r="WVL119" s="625"/>
      <c r="WVM119" s="625"/>
      <c r="WVN119" s="626"/>
      <c r="WVO119" s="625"/>
      <c r="WVP119" s="625"/>
      <c r="WVQ119" s="625"/>
      <c r="WVR119" s="625"/>
      <c r="WVS119" s="625"/>
      <c r="WVT119" s="625"/>
      <c r="WVU119" s="625"/>
      <c r="WVV119" s="626"/>
      <c r="WVW119" s="625"/>
      <c r="WVX119" s="625"/>
      <c r="WVY119" s="625"/>
      <c r="WVZ119" s="625"/>
      <c r="WWA119" s="625"/>
      <c r="WWB119" s="625"/>
      <c r="WWC119" s="625"/>
      <c r="WWD119" s="626"/>
      <c r="WWE119" s="625"/>
      <c r="WWF119" s="625"/>
      <c r="WWG119" s="625"/>
      <c r="WWH119" s="625"/>
      <c r="WWI119" s="625"/>
      <c r="WWJ119" s="625"/>
      <c r="WWK119" s="625"/>
      <c r="WWL119" s="626"/>
      <c r="WWM119" s="625"/>
      <c r="WWN119" s="625"/>
      <c r="WWO119" s="625"/>
      <c r="WWP119" s="625"/>
      <c r="WWQ119" s="625"/>
      <c r="WWR119" s="625"/>
      <c r="WWS119" s="625"/>
      <c r="WWT119" s="626"/>
      <c r="WWU119" s="625"/>
      <c r="WWV119" s="625"/>
      <c r="WWW119" s="625"/>
      <c r="WWX119" s="625"/>
      <c r="WWY119" s="625"/>
      <c r="WWZ119" s="625"/>
      <c r="WXA119" s="625"/>
      <c r="WXB119" s="626"/>
      <c r="WXC119" s="625"/>
      <c r="WXD119" s="625"/>
      <c r="WXE119" s="625"/>
      <c r="WXF119" s="625"/>
      <c r="WXG119" s="625"/>
      <c r="WXH119" s="625"/>
      <c r="WXI119" s="625"/>
      <c r="WXJ119" s="626"/>
      <c r="WXK119" s="625"/>
      <c r="WXL119" s="625"/>
      <c r="WXM119" s="625"/>
      <c r="WXN119" s="625"/>
      <c r="WXO119" s="625"/>
      <c r="WXP119" s="625"/>
      <c r="WXQ119" s="625"/>
      <c r="WXR119" s="626"/>
      <c r="WXS119" s="625"/>
      <c r="WXT119" s="625"/>
      <c r="WXU119" s="625"/>
      <c r="WXV119" s="625"/>
      <c r="WXW119" s="625"/>
      <c r="WXX119" s="625"/>
      <c r="WXY119" s="625"/>
      <c r="WXZ119" s="626"/>
      <c r="WYA119" s="625"/>
      <c r="WYB119" s="625"/>
      <c r="WYC119" s="625"/>
      <c r="WYD119" s="625"/>
      <c r="WYE119" s="625"/>
      <c r="WYF119" s="625"/>
      <c r="WYG119" s="625"/>
      <c r="WYH119" s="626"/>
      <c r="WYI119" s="625"/>
      <c r="WYJ119" s="625"/>
      <c r="WYK119" s="625"/>
      <c r="WYL119" s="625"/>
      <c r="WYM119" s="625"/>
      <c r="WYN119" s="625"/>
      <c r="WYO119" s="625"/>
      <c r="WYP119" s="626"/>
      <c r="WYQ119" s="625"/>
      <c r="WYR119" s="625"/>
      <c r="WYS119" s="625"/>
      <c r="WYT119" s="625"/>
      <c r="WYU119" s="625"/>
      <c r="WYV119" s="625"/>
      <c r="WYW119" s="625"/>
      <c r="WYX119" s="626"/>
      <c r="WYY119" s="625"/>
      <c r="WYZ119" s="625"/>
      <c r="WZA119" s="625"/>
      <c r="WZB119" s="625"/>
      <c r="WZC119" s="625"/>
      <c r="WZD119" s="625"/>
      <c r="WZE119" s="625"/>
      <c r="WZF119" s="626"/>
      <c r="WZG119" s="625"/>
      <c r="WZH119" s="625"/>
      <c r="WZI119" s="625"/>
      <c r="WZJ119" s="625"/>
      <c r="WZK119" s="625"/>
      <c r="WZL119" s="625"/>
      <c r="WZM119" s="625"/>
      <c r="WZN119" s="626"/>
      <c r="WZO119" s="625"/>
      <c r="WZP119" s="625"/>
      <c r="WZQ119" s="625"/>
      <c r="WZR119" s="625"/>
      <c r="WZS119" s="625"/>
      <c r="WZT119" s="625"/>
      <c r="WZU119" s="625"/>
      <c r="WZV119" s="626"/>
      <c r="WZW119" s="625"/>
      <c r="WZX119" s="625"/>
      <c r="WZY119" s="625"/>
      <c r="WZZ119" s="625"/>
      <c r="XAA119" s="625"/>
      <c r="XAB119" s="625"/>
      <c r="XAC119" s="625"/>
      <c r="XAD119" s="626"/>
      <c r="XAE119" s="625"/>
      <c r="XAF119" s="625"/>
      <c r="XAG119" s="625"/>
      <c r="XAH119" s="625"/>
      <c r="XAI119" s="625"/>
      <c r="XAJ119" s="625"/>
      <c r="XAK119" s="625"/>
      <c r="XAL119" s="626"/>
      <c r="XAM119" s="625"/>
      <c r="XAN119" s="625"/>
      <c r="XAO119" s="625"/>
      <c r="XAP119" s="625"/>
      <c r="XAQ119" s="625"/>
      <c r="XAR119" s="625"/>
      <c r="XAS119" s="625"/>
      <c r="XAT119" s="626"/>
      <c r="XAU119" s="625"/>
      <c r="XAV119" s="625"/>
      <c r="XAW119" s="625"/>
      <c r="XAX119" s="625"/>
      <c r="XAY119" s="625"/>
      <c r="XAZ119" s="625"/>
      <c r="XBA119" s="625"/>
      <c r="XBB119" s="626"/>
      <c r="XBC119" s="625"/>
      <c r="XBD119" s="625"/>
      <c r="XBE119" s="625"/>
      <c r="XBF119" s="625"/>
      <c r="XBG119" s="625"/>
      <c r="XBH119" s="625"/>
      <c r="XBI119" s="625"/>
      <c r="XBJ119" s="626"/>
      <c r="XBK119" s="625"/>
      <c r="XBL119" s="625"/>
      <c r="XBM119" s="625"/>
      <c r="XBN119" s="625"/>
      <c r="XBO119" s="625"/>
      <c r="XBP119" s="625"/>
      <c r="XBQ119" s="625"/>
      <c r="XBR119" s="626"/>
      <c r="XBS119" s="625"/>
      <c r="XBT119" s="625"/>
      <c r="XBU119" s="625"/>
      <c r="XBV119" s="625"/>
      <c r="XBW119" s="625"/>
      <c r="XBX119" s="625"/>
      <c r="XBY119" s="625"/>
      <c r="XBZ119" s="626"/>
      <c r="XCA119" s="625"/>
      <c r="XCB119" s="625"/>
      <c r="XCC119" s="625"/>
      <c r="XCD119" s="625"/>
      <c r="XCE119" s="625"/>
      <c r="XCF119" s="625"/>
      <c r="XCG119" s="625"/>
      <c r="XCH119" s="626"/>
      <c r="XCI119" s="625"/>
      <c r="XCJ119" s="625"/>
      <c r="XCK119" s="625"/>
      <c r="XCL119" s="625"/>
      <c r="XCM119" s="625"/>
      <c r="XCN119" s="625"/>
      <c r="XCO119" s="625"/>
      <c r="XCP119" s="626"/>
      <c r="XCQ119" s="625"/>
      <c r="XCR119" s="625"/>
      <c r="XCS119" s="625"/>
      <c r="XCT119" s="625"/>
      <c r="XCU119" s="625"/>
      <c r="XCV119" s="625"/>
      <c r="XCW119" s="625"/>
      <c r="XCX119" s="626"/>
      <c r="XCY119" s="625"/>
      <c r="XCZ119" s="625"/>
      <c r="XDA119" s="625"/>
      <c r="XDB119" s="625"/>
      <c r="XDC119" s="625"/>
      <c r="XDD119" s="625"/>
      <c r="XDE119" s="625"/>
      <c r="XDF119" s="626"/>
      <c r="XDG119" s="625"/>
      <c r="XDH119" s="625"/>
      <c r="XDI119" s="625"/>
      <c r="XDJ119" s="625"/>
      <c r="XDK119" s="625"/>
      <c r="XDL119" s="625"/>
      <c r="XDM119" s="625"/>
      <c r="XDN119" s="626"/>
      <c r="XDO119" s="625"/>
      <c r="XDP119" s="625"/>
      <c r="XDQ119" s="625"/>
      <c r="XDR119" s="625"/>
      <c r="XDS119" s="625"/>
      <c r="XDT119" s="625"/>
      <c r="XDU119" s="625"/>
      <c r="XDV119" s="626"/>
      <c r="XDW119" s="625"/>
      <c r="XDX119" s="625"/>
      <c r="XDY119" s="625"/>
      <c r="XDZ119" s="625"/>
      <c r="XEA119" s="625"/>
      <c r="XEB119" s="625"/>
      <c r="XEC119" s="625"/>
      <c r="XED119" s="626"/>
      <c r="XEE119" s="625"/>
      <c r="XEF119" s="625"/>
      <c r="XEG119" s="625"/>
      <c r="XEH119" s="625"/>
      <c r="XEI119" s="625"/>
      <c r="XEJ119" s="625"/>
      <c r="XEK119" s="625"/>
      <c r="XEL119" s="626"/>
      <c r="XEM119" s="625"/>
      <c r="XEN119" s="625"/>
      <c r="XEO119" s="625"/>
      <c r="XEP119" s="625"/>
      <c r="XEQ119" s="625"/>
      <c r="XER119" s="625"/>
      <c r="XES119" s="625"/>
      <c r="XET119" s="626"/>
      <c r="XEU119" s="625"/>
      <c r="XEV119" s="625"/>
      <c r="XEW119" s="625"/>
      <c r="XEX119" s="625"/>
      <c r="XEY119" s="625"/>
      <c r="XEZ119" s="625"/>
      <c r="XFA119" s="625"/>
      <c r="XFB119" s="626"/>
      <c r="XFC119" s="625"/>
      <c r="XFD119" s="625"/>
    </row>
    <row r="120" spans="1:16384" ht="15.75" customHeight="1">
      <c r="A120" s="630" t="s">
        <v>67</v>
      </c>
      <c r="B120" s="630"/>
      <c r="C120" s="630"/>
      <c r="D120" s="630"/>
      <c r="E120" s="52" t="s">
        <v>71</v>
      </c>
      <c r="F120" s="53" t="s">
        <v>79</v>
      </c>
      <c r="G120" s="53" t="s">
        <v>80</v>
      </c>
      <c r="H120" s="54" t="s">
        <v>81</v>
      </c>
      <c r="I120" s="630" t="s">
        <v>67</v>
      </c>
      <c r="J120" s="630"/>
      <c r="K120" s="630"/>
      <c r="L120" s="630"/>
      <c r="M120" s="52" t="s">
        <v>71</v>
      </c>
      <c r="N120" s="53" t="s">
        <v>79</v>
      </c>
      <c r="O120" s="53" t="s">
        <v>80</v>
      </c>
      <c r="P120" s="54" t="s">
        <v>81</v>
      </c>
      <c r="Q120" s="630" t="s">
        <v>67</v>
      </c>
      <c r="R120" s="630"/>
      <c r="S120" s="630"/>
      <c r="T120" s="630"/>
      <c r="U120" s="52" t="s">
        <v>71</v>
      </c>
      <c r="V120" s="53" t="s">
        <v>79</v>
      </c>
      <c r="W120" s="53" t="s">
        <v>80</v>
      </c>
      <c r="X120" s="54" t="s">
        <v>81</v>
      </c>
      <c r="Y120" s="630" t="s">
        <v>67</v>
      </c>
      <c r="Z120" s="630"/>
      <c r="AA120" s="630"/>
      <c r="AB120" s="630"/>
      <c r="AC120" s="52" t="s">
        <v>71</v>
      </c>
      <c r="AD120" s="53" t="s">
        <v>79</v>
      </c>
      <c r="AE120" s="53" t="s">
        <v>80</v>
      </c>
      <c r="AF120" s="54" t="s">
        <v>81</v>
      </c>
      <c r="AG120" s="630" t="s">
        <v>67</v>
      </c>
      <c r="AH120" s="630"/>
      <c r="AI120" s="630"/>
      <c r="AJ120" s="630"/>
      <c r="AK120" s="52" t="s">
        <v>71</v>
      </c>
      <c r="AL120" s="53" t="s">
        <v>79</v>
      </c>
      <c r="AM120" s="53" t="s">
        <v>80</v>
      </c>
      <c r="AN120" s="54" t="s">
        <v>81</v>
      </c>
      <c r="AO120" s="630" t="s">
        <v>67</v>
      </c>
      <c r="AP120" s="630"/>
      <c r="AQ120" s="630"/>
      <c r="AR120" s="630"/>
      <c r="AS120" s="52" t="s">
        <v>71</v>
      </c>
      <c r="AT120" s="53" t="s">
        <v>79</v>
      </c>
      <c r="AU120" s="53" t="s">
        <v>80</v>
      </c>
      <c r="AV120" s="54" t="s">
        <v>81</v>
      </c>
      <c r="AW120" s="630" t="s">
        <v>67</v>
      </c>
      <c r="AX120" s="630"/>
      <c r="AY120" s="630"/>
      <c r="AZ120" s="630"/>
      <c r="BA120" s="52" t="s">
        <v>71</v>
      </c>
      <c r="BB120" s="53" t="s">
        <v>79</v>
      </c>
      <c r="BC120" s="53" t="s">
        <v>80</v>
      </c>
      <c r="BD120" s="54" t="s">
        <v>81</v>
      </c>
      <c r="BE120" s="630" t="s">
        <v>67</v>
      </c>
      <c r="BF120" s="630"/>
      <c r="BG120" s="630"/>
      <c r="BH120" s="630"/>
      <c r="BI120" s="52" t="s">
        <v>71</v>
      </c>
      <c r="BJ120" s="53" t="s">
        <v>79</v>
      </c>
      <c r="BK120" s="53" t="s">
        <v>80</v>
      </c>
      <c r="BL120" s="54" t="s">
        <v>81</v>
      </c>
      <c r="BM120" s="630" t="s">
        <v>67</v>
      </c>
      <c r="BN120" s="630"/>
      <c r="BO120" s="630"/>
      <c r="BP120" s="630"/>
      <c r="BQ120" s="52" t="s">
        <v>71</v>
      </c>
      <c r="BR120" s="53" t="s">
        <v>79</v>
      </c>
      <c r="BS120" s="53" t="s">
        <v>80</v>
      </c>
      <c r="BT120" s="54" t="s">
        <v>81</v>
      </c>
      <c r="BU120" s="630" t="s">
        <v>67</v>
      </c>
      <c r="BV120" s="630"/>
      <c r="BW120" s="630"/>
      <c r="BX120" s="630"/>
      <c r="BY120" s="52" t="s">
        <v>71</v>
      </c>
      <c r="BZ120" s="53" t="s">
        <v>79</v>
      </c>
      <c r="CA120" s="53" t="s">
        <v>80</v>
      </c>
      <c r="CB120" s="54" t="s">
        <v>81</v>
      </c>
      <c r="CC120" s="630" t="s">
        <v>67</v>
      </c>
      <c r="CD120" s="630"/>
      <c r="CE120" s="630"/>
      <c r="CF120" s="630"/>
      <c r="CG120" s="52" t="s">
        <v>71</v>
      </c>
      <c r="CH120" s="53" t="s">
        <v>79</v>
      </c>
      <c r="CI120" s="53" t="s">
        <v>80</v>
      </c>
      <c r="CJ120" s="54" t="s">
        <v>81</v>
      </c>
      <c r="CK120" s="630" t="s">
        <v>67</v>
      </c>
      <c r="CL120" s="630"/>
      <c r="CM120" s="630"/>
      <c r="CN120" s="630"/>
      <c r="CO120" s="52" t="s">
        <v>71</v>
      </c>
      <c r="CP120" s="53" t="s">
        <v>79</v>
      </c>
      <c r="CQ120" s="53" t="s">
        <v>80</v>
      </c>
      <c r="CR120" s="54" t="s">
        <v>81</v>
      </c>
      <c r="CS120" s="630" t="s">
        <v>67</v>
      </c>
      <c r="CT120" s="630"/>
      <c r="CU120" s="630"/>
      <c r="CV120" s="630"/>
      <c r="CW120" s="52" t="s">
        <v>71</v>
      </c>
      <c r="CX120" s="53" t="s">
        <v>79</v>
      </c>
      <c r="CY120" s="53" t="s">
        <v>80</v>
      </c>
      <c r="CZ120" s="54" t="s">
        <v>81</v>
      </c>
      <c r="DA120" s="630" t="s">
        <v>67</v>
      </c>
      <c r="DB120" s="630"/>
      <c r="DC120" s="630"/>
      <c r="DD120" s="630"/>
      <c r="DE120" s="52" t="s">
        <v>71</v>
      </c>
      <c r="DF120" s="53" t="s">
        <v>79</v>
      </c>
      <c r="DG120" s="53" t="s">
        <v>80</v>
      </c>
      <c r="DH120" s="54" t="s">
        <v>81</v>
      </c>
      <c r="DI120" s="630" t="s">
        <v>67</v>
      </c>
      <c r="DJ120" s="630"/>
      <c r="DK120" s="630"/>
      <c r="DL120" s="630"/>
      <c r="DM120" s="52" t="s">
        <v>71</v>
      </c>
      <c r="DN120" s="53" t="s">
        <v>79</v>
      </c>
      <c r="DO120" s="53" t="s">
        <v>80</v>
      </c>
      <c r="DP120" s="54" t="s">
        <v>81</v>
      </c>
      <c r="DQ120" s="630" t="s">
        <v>67</v>
      </c>
      <c r="DR120" s="630"/>
      <c r="DS120" s="630"/>
      <c r="DT120" s="630"/>
      <c r="DU120" s="52" t="s">
        <v>71</v>
      </c>
      <c r="DV120" s="53" t="s">
        <v>79</v>
      </c>
      <c r="DW120" s="53" t="s">
        <v>80</v>
      </c>
      <c r="DX120" s="54" t="s">
        <v>81</v>
      </c>
      <c r="DY120" s="630" t="s">
        <v>67</v>
      </c>
      <c r="DZ120" s="630"/>
      <c r="EA120" s="630"/>
      <c r="EB120" s="630"/>
      <c r="EC120" s="52" t="s">
        <v>71</v>
      </c>
      <c r="ED120" s="53" t="s">
        <v>79</v>
      </c>
      <c r="EE120" s="53" t="s">
        <v>80</v>
      </c>
      <c r="EF120" s="54" t="s">
        <v>81</v>
      </c>
      <c r="EG120" s="630" t="s">
        <v>67</v>
      </c>
      <c r="EH120" s="630"/>
      <c r="EI120" s="630"/>
      <c r="EJ120" s="630"/>
      <c r="EK120" s="52" t="s">
        <v>71</v>
      </c>
      <c r="EL120" s="53" t="s">
        <v>79</v>
      </c>
      <c r="EM120" s="53" t="s">
        <v>80</v>
      </c>
      <c r="EN120" s="54" t="s">
        <v>81</v>
      </c>
      <c r="EO120" s="630" t="s">
        <v>67</v>
      </c>
      <c r="EP120" s="630"/>
      <c r="EQ120" s="630"/>
      <c r="ER120" s="630"/>
      <c r="ES120" s="52" t="s">
        <v>71</v>
      </c>
      <c r="ET120" s="53" t="s">
        <v>79</v>
      </c>
      <c r="EU120" s="53" t="s">
        <v>80</v>
      </c>
      <c r="EV120" s="54" t="s">
        <v>81</v>
      </c>
      <c r="EW120" s="630" t="s">
        <v>67</v>
      </c>
      <c r="EX120" s="630"/>
      <c r="EY120" s="630"/>
      <c r="EZ120" s="630"/>
      <c r="FA120" s="52" t="s">
        <v>71</v>
      </c>
      <c r="FB120" s="53" t="s">
        <v>79</v>
      </c>
      <c r="FC120" s="53" t="s">
        <v>80</v>
      </c>
      <c r="FD120" s="54" t="s">
        <v>81</v>
      </c>
      <c r="FE120" s="630" t="s">
        <v>67</v>
      </c>
      <c r="FF120" s="630"/>
      <c r="FG120" s="630"/>
      <c r="FH120" s="630"/>
      <c r="FI120" s="52" t="s">
        <v>71</v>
      </c>
      <c r="FJ120" s="53" t="s">
        <v>79</v>
      </c>
      <c r="FK120" s="53" t="s">
        <v>80</v>
      </c>
      <c r="FL120" s="54" t="s">
        <v>81</v>
      </c>
      <c r="FM120" s="630" t="s">
        <v>67</v>
      </c>
      <c r="FN120" s="630"/>
      <c r="FO120" s="630"/>
      <c r="FP120" s="630"/>
      <c r="FQ120" s="52" t="s">
        <v>71</v>
      </c>
      <c r="FR120" s="53" t="s">
        <v>79</v>
      </c>
      <c r="FS120" s="53" t="s">
        <v>80</v>
      </c>
      <c r="FT120" s="54" t="s">
        <v>81</v>
      </c>
      <c r="FU120" s="630" t="s">
        <v>67</v>
      </c>
      <c r="FV120" s="630"/>
      <c r="FW120" s="630"/>
      <c r="FX120" s="630"/>
      <c r="FY120" s="52" t="s">
        <v>71</v>
      </c>
      <c r="FZ120" s="53" t="s">
        <v>79</v>
      </c>
      <c r="GA120" s="53" t="s">
        <v>80</v>
      </c>
      <c r="GB120" s="54" t="s">
        <v>81</v>
      </c>
      <c r="GC120" s="630" t="s">
        <v>67</v>
      </c>
      <c r="GD120" s="630"/>
      <c r="GE120" s="630"/>
      <c r="GF120" s="630"/>
      <c r="GG120" s="52" t="s">
        <v>71</v>
      </c>
      <c r="GH120" s="53" t="s">
        <v>79</v>
      </c>
      <c r="GI120" s="53" t="s">
        <v>80</v>
      </c>
      <c r="GJ120" s="54" t="s">
        <v>81</v>
      </c>
      <c r="GK120" s="630" t="s">
        <v>67</v>
      </c>
      <c r="GL120" s="630"/>
      <c r="GM120" s="630"/>
      <c r="GN120" s="630"/>
      <c r="GO120" s="52" t="s">
        <v>71</v>
      </c>
      <c r="GP120" s="53" t="s">
        <v>79</v>
      </c>
      <c r="GQ120" s="53" t="s">
        <v>80</v>
      </c>
      <c r="GR120" s="54" t="s">
        <v>81</v>
      </c>
      <c r="GS120" s="630" t="s">
        <v>67</v>
      </c>
      <c r="GT120" s="630"/>
      <c r="GU120" s="630"/>
      <c r="GV120" s="630"/>
      <c r="GW120" s="52" t="s">
        <v>71</v>
      </c>
      <c r="GX120" s="53" t="s">
        <v>79</v>
      </c>
      <c r="GY120" s="53" t="s">
        <v>80</v>
      </c>
      <c r="GZ120" s="54" t="s">
        <v>81</v>
      </c>
      <c r="HA120" s="630" t="s">
        <v>67</v>
      </c>
      <c r="HB120" s="630"/>
      <c r="HC120" s="630"/>
      <c r="HD120" s="630"/>
      <c r="HE120" s="52" t="s">
        <v>71</v>
      </c>
      <c r="HF120" s="53" t="s">
        <v>79</v>
      </c>
      <c r="HG120" s="53" t="s">
        <v>80</v>
      </c>
      <c r="HH120" s="54" t="s">
        <v>81</v>
      </c>
      <c r="HI120" s="630" t="s">
        <v>67</v>
      </c>
      <c r="HJ120" s="630"/>
      <c r="HK120" s="630"/>
      <c r="HL120" s="630"/>
      <c r="HM120" s="52" t="s">
        <v>71</v>
      </c>
      <c r="HN120" s="53" t="s">
        <v>79</v>
      </c>
      <c r="HO120" s="53" t="s">
        <v>80</v>
      </c>
      <c r="HP120" s="54" t="s">
        <v>81</v>
      </c>
      <c r="HQ120" s="630" t="s">
        <v>67</v>
      </c>
      <c r="HR120" s="630"/>
      <c r="HS120" s="630"/>
      <c r="HT120" s="630"/>
      <c r="HU120" s="52" t="s">
        <v>71</v>
      </c>
      <c r="HV120" s="53" t="s">
        <v>79</v>
      </c>
      <c r="HW120" s="53" t="s">
        <v>80</v>
      </c>
      <c r="HX120" s="54" t="s">
        <v>81</v>
      </c>
      <c r="HY120" s="630" t="s">
        <v>67</v>
      </c>
      <c r="HZ120" s="630"/>
      <c r="IA120" s="630"/>
      <c r="IB120" s="630"/>
      <c r="IC120" s="52" t="s">
        <v>71</v>
      </c>
      <c r="ID120" s="53" t="s">
        <v>79</v>
      </c>
      <c r="IE120" s="53" t="s">
        <v>80</v>
      </c>
      <c r="IF120" s="54" t="s">
        <v>81</v>
      </c>
      <c r="IG120" s="630" t="s">
        <v>67</v>
      </c>
      <c r="IH120" s="630"/>
      <c r="II120" s="630"/>
      <c r="IJ120" s="630"/>
      <c r="IK120" s="52" t="s">
        <v>71</v>
      </c>
      <c r="IL120" s="53" t="s">
        <v>79</v>
      </c>
      <c r="IM120" s="53" t="s">
        <v>80</v>
      </c>
      <c r="IN120" s="54" t="s">
        <v>81</v>
      </c>
      <c r="IO120" s="630" t="s">
        <v>67</v>
      </c>
      <c r="IP120" s="630"/>
      <c r="IQ120" s="630"/>
      <c r="IR120" s="630"/>
      <c r="IS120" s="52" t="s">
        <v>71</v>
      </c>
      <c r="IT120" s="53" t="s">
        <v>79</v>
      </c>
      <c r="IU120" s="53" t="s">
        <v>80</v>
      </c>
      <c r="IV120" s="54" t="s">
        <v>81</v>
      </c>
      <c r="IW120" s="630" t="s">
        <v>67</v>
      </c>
      <c r="IX120" s="630"/>
      <c r="IY120" s="630"/>
      <c r="IZ120" s="630"/>
      <c r="JA120" s="52" t="s">
        <v>71</v>
      </c>
      <c r="JB120" s="53" t="s">
        <v>79</v>
      </c>
      <c r="JC120" s="53" t="s">
        <v>80</v>
      </c>
      <c r="JD120" s="54" t="s">
        <v>81</v>
      </c>
      <c r="JE120" s="630" t="s">
        <v>67</v>
      </c>
      <c r="JF120" s="630"/>
      <c r="JG120" s="630"/>
      <c r="JH120" s="630"/>
      <c r="JI120" s="52" t="s">
        <v>71</v>
      </c>
      <c r="JJ120" s="53" t="s">
        <v>79</v>
      </c>
      <c r="JK120" s="53" t="s">
        <v>80</v>
      </c>
      <c r="JL120" s="54" t="s">
        <v>81</v>
      </c>
      <c r="JM120" s="630" t="s">
        <v>67</v>
      </c>
      <c r="JN120" s="630"/>
      <c r="JO120" s="630"/>
      <c r="JP120" s="630"/>
      <c r="JQ120" s="52" t="s">
        <v>71</v>
      </c>
      <c r="JR120" s="53" t="s">
        <v>79</v>
      </c>
      <c r="JS120" s="53" t="s">
        <v>80</v>
      </c>
      <c r="JT120" s="54" t="s">
        <v>81</v>
      </c>
      <c r="JU120" s="630" t="s">
        <v>67</v>
      </c>
      <c r="JV120" s="630"/>
      <c r="JW120" s="630"/>
      <c r="JX120" s="630"/>
      <c r="JY120" s="52" t="s">
        <v>71</v>
      </c>
      <c r="JZ120" s="53" t="s">
        <v>79</v>
      </c>
      <c r="KA120" s="53" t="s">
        <v>80</v>
      </c>
      <c r="KB120" s="54" t="s">
        <v>81</v>
      </c>
      <c r="KC120" s="630" t="s">
        <v>67</v>
      </c>
      <c r="KD120" s="630"/>
      <c r="KE120" s="630"/>
      <c r="KF120" s="630"/>
      <c r="KG120" s="52" t="s">
        <v>71</v>
      </c>
      <c r="KH120" s="53" t="s">
        <v>79</v>
      </c>
      <c r="KI120" s="53" t="s">
        <v>80</v>
      </c>
      <c r="KJ120" s="54" t="s">
        <v>81</v>
      </c>
      <c r="KK120" s="630" t="s">
        <v>67</v>
      </c>
      <c r="KL120" s="630"/>
      <c r="KM120" s="630"/>
      <c r="KN120" s="630"/>
      <c r="KO120" s="52" t="s">
        <v>71</v>
      </c>
      <c r="KP120" s="53" t="s">
        <v>79</v>
      </c>
      <c r="KQ120" s="53" t="s">
        <v>80</v>
      </c>
      <c r="KR120" s="54" t="s">
        <v>81</v>
      </c>
      <c r="KS120" s="630" t="s">
        <v>67</v>
      </c>
      <c r="KT120" s="630"/>
      <c r="KU120" s="630"/>
      <c r="KV120" s="630"/>
      <c r="KW120" s="52" t="s">
        <v>71</v>
      </c>
      <c r="KX120" s="53" t="s">
        <v>79</v>
      </c>
      <c r="KY120" s="53" t="s">
        <v>80</v>
      </c>
      <c r="KZ120" s="54" t="s">
        <v>81</v>
      </c>
      <c r="LA120" s="630" t="s">
        <v>67</v>
      </c>
      <c r="LB120" s="630"/>
      <c r="LC120" s="630"/>
      <c r="LD120" s="630"/>
      <c r="LE120" s="52" t="s">
        <v>71</v>
      </c>
      <c r="LF120" s="53" t="s">
        <v>79</v>
      </c>
      <c r="LG120" s="53" t="s">
        <v>80</v>
      </c>
      <c r="LH120" s="54" t="s">
        <v>81</v>
      </c>
      <c r="LI120" s="630" t="s">
        <v>67</v>
      </c>
      <c r="LJ120" s="630"/>
      <c r="LK120" s="630"/>
      <c r="LL120" s="630"/>
      <c r="LM120" s="52" t="s">
        <v>71</v>
      </c>
      <c r="LN120" s="53" t="s">
        <v>79</v>
      </c>
      <c r="LO120" s="53" t="s">
        <v>80</v>
      </c>
      <c r="LP120" s="54" t="s">
        <v>81</v>
      </c>
      <c r="LQ120" s="630" t="s">
        <v>67</v>
      </c>
      <c r="LR120" s="630"/>
      <c r="LS120" s="630"/>
      <c r="LT120" s="630"/>
      <c r="LU120" s="52" t="s">
        <v>71</v>
      </c>
      <c r="LV120" s="53" t="s">
        <v>79</v>
      </c>
      <c r="LW120" s="53" t="s">
        <v>80</v>
      </c>
      <c r="LX120" s="54" t="s">
        <v>81</v>
      </c>
      <c r="LY120" s="630" t="s">
        <v>67</v>
      </c>
      <c r="LZ120" s="630"/>
      <c r="MA120" s="630"/>
      <c r="MB120" s="630"/>
      <c r="MC120" s="52" t="s">
        <v>71</v>
      </c>
      <c r="MD120" s="53" t="s">
        <v>79</v>
      </c>
      <c r="ME120" s="53" t="s">
        <v>80</v>
      </c>
      <c r="MF120" s="54" t="s">
        <v>81</v>
      </c>
      <c r="MG120" s="630" t="s">
        <v>67</v>
      </c>
      <c r="MH120" s="630"/>
      <c r="MI120" s="630"/>
      <c r="MJ120" s="630"/>
      <c r="MK120" s="52" t="s">
        <v>71</v>
      </c>
      <c r="ML120" s="53" t="s">
        <v>79</v>
      </c>
      <c r="MM120" s="53" t="s">
        <v>80</v>
      </c>
      <c r="MN120" s="54" t="s">
        <v>81</v>
      </c>
      <c r="MO120" s="630" t="s">
        <v>67</v>
      </c>
      <c r="MP120" s="630"/>
      <c r="MQ120" s="630"/>
      <c r="MR120" s="630"/>
      <c r="MS120" s="52" t="s">
        <v>71</v>
      </c>
      <c r="MT120" s="53" t="s">
        <v>79</v>
      </c>
      <c r="MU120" s="53" t="s">
        <v>80</v>
      </c>
      <c r="MV120" s="54" t="s">
        <v>81</v>
      </c>
      <c r="MW120" s="630" t="s">
        <v>67</v>
      </c>
      <c r="MX120" s="630"/>
      <c r="MY120" s="630"/>
      <c r="MZ120" s="630"/>
      <c r="NA120" s="52" t="s">
        <v>71</v>
      </c>
      <c r="NB120" s="53" t="s">
        <v>79</v>
      </c>
      <c r="NC120" s="53" t="s">
        <v>80</v>
      </c>
      <c r="ND120" s="54" t="s">
        <v>81</v>
      </c>
      <c r="NE120" s="630" t="s">
        <v>67</v>
      </c>
      <c r="NF120" s="630"/>
      <c r="NG120" s="630"/>
      <c r="NH120" s="630"/>
      <c r="NI120" s="52" t="s">
        <v>71</v>
      </c>
      <c r="NJ120" s="53" t="s">
        <v>79</v>
      </c>
      <c r="NK120" s="53" t="s">
        <v>80</v>
      </c>
      <c r="NL120" s="54" t="s">
        <v>81</v>
      </c>
      <c r="NM120" s="630" t="s">
        <v>67</v>
      </c>
      <c r="NN120" s="630"/>
      <c r="NO120" s="630"/>
      <c r="NP120" s="630"/>
      <c r="NQ120" s="52" t="s">
        <v>71</v>
      </c>
      <c r="NR120" s="53" t="s">
        <v>79</v>
      </c>
      <c r="NS120" s="53" t="s">
        <v>80</v>
      </c>
      <c r="NT120" s="54" t="s">
        <v>81</v>
      </c>
      <c r="NU120" s="630" t="s">
        <v>67</v>
      </c>
      <c r="NV120" s="630"/>
      <c r="NW120" s="630"/>
      <c r="NX120" s="630"/>
      <c r="NY120" s="52" t="s">
        <v>71</v>
      </c>
      <c r="NZ120" s="53" t="s">
        <v>79</v>
      </c>
      <c r="OA120" s="53" t="s">
        <v>80</v>
      </c>
      <c r="OB120" s="54" t="s">
        <v>81</v>
      </c>
      <c r="OC120" s="630" t="s">
        <v>67</v>
      </c>
      <c r="OD120" s="630"/>
      <c r="OE120" s="630"/>
      <c r="OF120" s="630"/>
      <c r="OG120" s="52" t="s">
        <v>71</v>
      </c>
      <c r="OH120" s="53" t="s">
        <v>79</v>
      </c>
      <c r="OI120" s="53" t="s">
        <v>80</v>
      </c>
      <c r="OJ120" s="54" t="s">
        <v>81</v>
      </c>
      <c r="OK120" s="630" t="s">
        <v>67</v>
      </c>
      <c r="OL120" s="630"/>
      <c r="OM120" s="630"/>
      <c r="ON120" s="630"/>
      <c r="OO120" s="52" t="s">
        <v>71</v>
      </c>
      <c r="OP120" s="53" t="s">
        <v>79</v>
      </c>
      <c r="OQ120" s="53" t="s">
        <v>80</v>
      </c>
      <c r="OR120" s="54" t="s">
        <v>81</v>
      </c>
      <c r="OS120" s="630" t="s">
        <v>67</v>
      </c>
      <c r="OT120" s="630"/>
      <c r="OU120" s="630"/>
      <c r="OV120" s="630"/>
      <c r="OW120" s="52" t="s">
        <v>71</v>
      </c>
      <c r="OX120" s="53" t="s">
        <v>79</v>
      </c>
      <c r="OY120" s="53" t="s">
        <v>80</v>
      </c>
      <c r="OZ120" s="54" t="s">
        <v>81</v>
      </c>
      <c r="PA120" s="630" t="s">
        <v>67</v>
      </c>
      <c r="PB120" s="630"/>
      <c r="PC120" s="630"/>
      <c r="PD120" s="630"/>
      <c r="PE120" s="52" t="s">
        <v>71</v>
      </c>
      <c r="PF120" s="53" t="s">
        <v>79</v>
      </c>
      <c r="PG120" s="53" t="s">
        <v>80</v>
      </c>
      <c r="PH120" s="54" t="s">
        <v>81</v>
      </c>
      <c r="PI120" s="630" t="s">
        <v>67</v>
      </c>
      <c r="PJ120" s="630"/>
      <c r="PK120" s="630"/>
      <c r="PL120" s="630"/>
      <c r="PM120" s="52" t="s">
        <v>71</v>
      </c>
      <c r="PN120" s="53" t="s">
        <v>79</v>
      </c>
      <c r="PO120" s="53" t="s">
        <v>80</v>
      </c>
      <c r="PP120" s="54" t="s">
        <v>81</v>
      </c>
      <c r="PQ120" s="630" t="s">
        <v>67</v>
      </c>
      <c r="PR120" s="630"/>
      <c r="PS120" s="630"/>
      <c r="PT120" s="630"/>
      <c r="PU120" s="52" t="s">
        <v>71</v>
      </c>
      <c r="PV120" s="53" t="s">
        <v>79</v>
      </c>
      <c r="PW120" s="53" t="s">
        <v>80</v>
      </c>
      <c r="PX120" s="54" t="s">
        <v>81</v>
      </c>
      <c r="PY120" s="630" t="s">
        <v>67</v>
      </c>
      <c r="PZ120" s="630"/>
      <c r="QA120" s="630"/>
      <c r="QB120" s="630"/>
      <c r="QC120" s="52" t="s">
        <v>71</v>
      </c>
      <c r="QD120" s="53" t="s">
        <v>79</v>
      </c>
      <c r="QE120" s="53" t="s">
        <v>80</v>
      </c>
      <c r="QF120" s="54" t="s">
        <v>81</v>
      </c>
      <c r="QG120" s="630" t="s">
        <v>67</v>
      </c>
      <c r="QH120" s="630"/>
      <c r="QI120" s="630"/>
      <c r="QJ120" s="630"/>
      <c r="QK120" s="52" t="s">
        <v>71</v>
      </c>
      <c r="QL120" s="53" t="s">
        <v>79</v>
      </c>
      <c r="QM120" s="53" t="s">
        <v>80</v>
      </c>
      <c r="QN120" s="54" t="s">
        <v>81</v>
      </c>
      <c r="QO120" s="630" t="s">
        <v>67</v>
      </c>
      <c r="QP120" s="630"/>
      <c r="QQ120" s="630"/>
      <c r="QR120" s="630"/>
      <c r="QS120" s="52" t="s">
        <v>71</v>
      </c>
      <c r="QT120" s="53" t="s">
        <v>79</v>
      </c>
      <c r="QU120" s="53" t="s">
        <v>80</v>
      </c>
      <c r="QV120" s="54" t="s">
        <v>81</v>
      </c>
      <c r="QW120" s="630" t="s">
        <v>67</v>
      </c>
      <c r="QX120" s="630"/>
      <c r="QY120" s="630"/>
      <c r="QZ120" s="630"/>
      <c r="RA120" s="52" t="s">
        <v>71</v>
      </c>
      <c r="RB120" s="53" t="s">
        <v>79</v>
      </c>
      <c r="RC120" s="53" t="s">
        <v>80</v>
      </c>
      <c r="RD120" s="54" t="s">
        <v>81</v>
      </c>
      <c r="RE120" s="630" t="s">
        <v>67</v>
      </c>
      <c r="RF120" s="630"/>
      <c r="RG120" s="630"/>
      <c r="RH120" s="630"/>
      <c r="RI120" s="52" t="s">
        <v>71</v>
      </c>
      <c r="RJ120" s="53" t="s">
        <v>79</v>
      </c>
      <c r="RK120" s="53" t="s">
        <v>80</v>
      </c>
      <c r="RL120" s="54" t="s">
        <v>81</v>
      </c>
      <c r="RM120" s="630" t="s">
        <v>67</v>
      </c>
      <c r="RN120" s="630"/>
      <c r="RO120" s="630"/>
      <c r="RP120" s="630"/>
      <c r="RQ120" s="52" t="s">
        <v>71</v>
      </c>
      <c r="RR120" s="53" t="s">
        <v>79</v>
      </c>
      <c r="RS120" s="53" t="s">
        <v>80</v>
      </c>
      <c r="RT120" s="54" t="s">
        <v>81</v>
      </c>
      <c r="RU120" s="630" t="s">
        <v>67</v>
      </c>
      <c r="RV120" s="630"/>
      <c r="RW120" s="630"/>
      <c r="RX120" s="630"/>
      <c r="RY120" s="52" t="s">
        <v>71</v>
      </c>
      <c r="RZ120" s="53" t="s">
        <v>79</v>
      </c>
      <c r="SA120" s="53" t="s">
        <v>80</v>
      </c>
      <c r="SB120" s="54" t="s">
        <v>81</v>
      </c>
      <c r="SC120" s="630" t="s">
        <v>67</v>
      </c>
      <c r="SD120" s="630"/>
      <c r="SE120" s="630"/>
      <c r="SF120" s="630"/>
      <c r="SG120" s="52" t="s">
        <v>71</v>
      </c>
      <c r="SH120" s="53" t="s">
        <v>79</v>
      </c>
      <c r="SI120" s="53" t="s">
        <v>80</v>
      </c>
      <c r="SJ120" s="54" t="s">
        <v>81</v>
      </c>
      <c r="SK120" s="630" t="s">
        <v>67</v>
      </c>
      <c r="SL120" s="630"/>
      <c r="SM120" s="630"/>
      <c r="SN120" s="630"/>
      <c r="SO120" s="52" t="s">
        <v>71</v>
      </c>
      <c r="SP120" s="53" t="s">
        <v>79</v>
      </c>
      <c r="SQ120" s="53" t="s">
        <v>80</v>
      </c>
      <c r="SR120" s="54" t="s">
        <v>81</v>
      </c>
      <c r="SS120" s="630" t="s">
        <v>67</v>
      </c>
      <c r="ST120" s="630"/>
      <c r="SU120" s="630"/>
      <c r="SV120" s="630"/>
      <c r="SW120" s="52" t="s">
        <v>71</v>
      </c>
      <c r="SX120" s="53" t="s">
        <v>79</v>
      </c>
      <c r="SY120" s="53" t="s">
        <v>80</v>
      </c>
      <c r="SZ120" s="54" t="s">
        <v>81</v>
      </c>
      <c r="TA120" s="630" t="s">
        <v>67</v>
      </c>
      <c r="TB120" s="630"/>
      <c r="TC120" s="630"/>
      <c r="TD120" s="630"/>
      <c r="TE120" s="52" t="s">
        <v>71</v>
      </c>
      <c r="TF120" s="53" t="s">
        <v>79</v>
      </c>
      <c r="TG120" s="53" t="s">
        <v>80</v>
      </c>
      <c r="TH120" s="54" t="s">
        <v>81</v>
      </c>
      <c r="TI120" s="630" t="s">
        <v>67</v>
      </c>
      <c r="TJ120" s="630"/>
      <c r="TK120" s="630"/>
      <c r="TL120" s="630"/>
      <c r="TM120" s="52" t="s">
        <v>71</v>
      </c>
      <c r="TN120" s="53" t="s">
        <v>79</v>
      </c>
      <c r="TO120" s="53" t="s">
        <v>80</v>
      </c>
      <c r="TP120" s="54" t="s">
        <v>81</v>
      </c>
      <c r="TQ120" s="630" t="s">
        <v>67</v>
      </c>
      <c r="TR120" s="630"/>
      <c r="TS120" s="630"/>
      <c r="TT120" s="630"/>
      <c r="TU120" s="52" t="s">
        <v>71</v>
      </c>
      <c r="TV120" s="53" t="s">
        <v>79</v>
      </c>
      <c r="TW120" s="53" t="s">
        <v>80</v>
      </c>
      <c r="TX120" s="54" t="s">
        <v>81</v>
      </c>
      <c r="TY120" s="630" t="s">
        <v>67</v>
      </c>
      <c r="TZ120" s="630"/>
      <c r="UA120" s="630"/>
      <c r="UB120" s="630"/>
      <c r="UC120" s="52" t="s">
        <v>71</v>
      </c>
      <c r="UD120" s="53" t="s">
        <v>79</v>
      </c>
      <c r="UE120" s="53" t="s">
        <v>80</v>
      </c>
      <c r="UF120" s="54" t="s">
        <v>81</v>
      </c>
      <c r="UG120" s="630" t="s">
        <v>67</v>
      </c>
      <c r="UH120" s="630"/>
      <c r="UI120" s="630"/>
      <c r="UJ120" s="630"/>
      <c r="UK120" s="52" t="s">
        <v>71</v>
      </c>
      <c r="UL120" s="53" t="s">
        <v>79</v>
      </c>
      <c r="UM120" s="53" t="s">
        <v>80</v>
      </c>
      <c r="UN120" s="54" t="s">
        <v>81</v>
      </c>
      <c r="UO120" s="630" t="s">
        <v>67</v>
      </c>
      <c r="UP120" s="630"/>
      <c r="UQ120" s="630"/>
      <c r="UR120" s="630"/>
      <c r="US120" s="52" t="s">
        <v>71</v>
      </c>
      <c r="UT120" s="53" t="s">
        <v>79</v>
      </c>
      <c r="UU120" s="53" t="s">
        <v>80</v>
      </c>
      <c r="UV120" s="54" t="s">
        <v>81</v>
      </c>
      <c r="UW120" s="630" t="s">
        <v>67</v>
      </c>
      <c r="UX120" s="630"/>
      <c r="UY120" s="630"/>
      <c r="UZ120" s="630"/>
      <c r="VA120" s="52" t="s">
        <v>71</v>
      </c>
      <c r="VB120" s="53" t="s">
        <v>79</v>
      </c>
      <c r="VC120" s="53" t="s">
        <v>80</v>
      </c>
      <c r="VD120" s="54" t="s">
        <v>81</v>
      </c>
      <c r="VE120" s="630" t="s">
        <v>67</v>
      </c>
      <c r="VF120" s="630"/>
      <c r="VG120" s="630"/>
      <c r="VH120" s="630"/>
      <c r="VI120" s="52" t="s">
        <v>71</v>
      </c>
      <c r="VJ120" s="53" t="s">
        <v>79</v>
      </c>
      <c r="VK120" s="53" t="s">
        <v>80</v>
      </c>
      <c r="VL120" s="54" t="s">
        <v>81</v>
      </c>
      <c r="VM120" s="630" t="s">
        <v>67</v>
      </c>
      <c r="VN120" s="630"/>
      <c r="VO120" s="630"/>
      <c r="VP120" s="630"/>
      <c r="VQ120" s="52" t="s">
        <v>71</v>
      </c>
      <c r="VR120" s="53" t="s">
        <v>79</v>
      </c>
      <c r="VS120" s="53" t="s">
        <v>80</v>
      </c>
      <c r="VT120" s="54" t="s">
        <v>81</v>
      </c>
      <c r="VU120" s="630" t="s">
        <v>67</v>
      </c>
      <c r="VV120" s="630"/>
      <c r="VW120" s="630"/>
      <c r="VX120" s="630"/>
      <c r="VY120" s="52" t="s">
        <v>71</v>
      </c>
      <c r="VZ120" s="53" t="s">
        <v>79</v>
      </c>
      <c r="WA120" s="53" t="s">
        <v>80</v>
      </c>
      <c r="WB120" s="54" t="s">
        <v>81</v>
      </c>
      <c r="WC120" s="630" t="s">
        <v>67</v>
      </c>
      <c r="WD120" s="630"/>
      <c r="WE120" s="630"/>
      <c r="WF120" s="630"/>
      <c r="WG120" s="52" t="s">
        <v>71</v>
      </c>
      <c r="WH120" s="53" t="s">
        <v>79</v>
      </c>
      <c r="WI120" s="53" t="s">
        <v>80</v>
      </c>
      <c r="WJ120" s="54" t="s">
        <v>81</v>
      </c>
      <c r="WK120" s="630" t="s">
        <v>67</v>
      </c>
      <c r="WL120" s="630"/>
      <c r="WM120" s="630"/>
      <c r="WN120" s="630"/>
      <c r="WO120" s="52" t="s">
        <v>71</v>
      </c>
      <c r="WP120" s="53" t="s">
        <v>79</v>
      </c>
      <c r="WQ120" s="53" t="s">
        <v>80</v>
      </c>
      <c r="WR120" s="54" t="s">
        <v>81</v>
      </c>
      <c r="WS120" s="630" t="s">
        <v>67</v>
      </c>
      <c r="WT120" s="630"/>
      <c r="WU120" s="630"/>
      <c r="WV120" s="630"/>
      <c r="WW120" s="52" t="s">
        <v>71</v>
      </c>
      <c r="WX120" s="53" t="s">
        <v>79</v>
      </c>
      <c r="WY120" s="53" t="s">
        <v>80</v>
      </c>
      <c r="WZ120" s="54" t="s">
        <v>81</v>
      </c>
      <c r="XA120" s="630" t="s">
        <v>67</v>
      </c>
      <c r="XB120" s="630"/>
      <c r="XC120" s="630"/>
      <c r="XD120" s="630"/>
      <c r="XE120" s="52" t="s">
        <v>71</v>
      </c>
      <c r="XF120" s="53" t="s">
        <v>79</v>
      </c>
      <c r="XG120" s="53" t="s">
        <v>80</v>
      </c>
      <c r="XH120" s="54" t="s">
        <v>81</v>
      </c>
      <c r="XI120" s="630" t="s">
        <v>67</v>
      </c>
      <c r="XJ120" s="630"/>
      <c r="XK120" s="630"/>
      <c r="XL120" s="630"/>
      <c r="XM120" s="52" t="s">
        <v>71</v>
      </c>
      <c r="XN120" s="53" t="s">
        <v>79</v>
      </c>
      <c r="XO120" s="53" t="s">
        <v>80</v>
      </c>
      <c r="XP120" s="54" t="s">
        <v>81</v>
      </c>
      <c r="XQ120" s="630" t="s">
        <v>67</v>
      </c>
      <c r="XR120" s="630"/>
      <c r="XS120" s="630"/>
      <c r="XT120" s="630"/>
      <c r="XU120" s="52" t="s">
        <v>71</v>
      </c>
      <c r="XV120" s="53" t="s">
        <v>79</v>
      </c>
      <c r="XW120" s="53" t="s">
        <v>80</v>
      </c>
      <c r="XX120" s="54" t="s">
        <v>81</v>
      </c>
      <c r="XY120" s="630" t="s">
        <v>67</v>
      </c>
      <c r="XZ120" s="630"/>
      <c r="YA120" s="630"/>
      <c r="YB120" s="630"/>
      <c r="YC120" s="52" t="s">
        <v>71</v>
      </c>
      <c r="YD120" s="53" t="s">
        <v>79</v>
      </c>
      <c r="YE120" s="53" t="s">
        <v>80</v>
      </c>
      <c r="YF120" s="54" t="s">
        <v>81</v>
      </c>
      <c r="YG120" s="630" t="s">
        <v>67</v>
      </c>
      <c r="YH120" s="630"/>
      <c r="YI120" s="630"/>
      <c r="YJ120" s="630"/>
      <c r="YK120" s="52" t="s">
        <v>71</v>
      </c>
      <c r="YL120" s="53" t="s">
        <v>79</v>
      </c>
      <c r="YM120" s="53" t="s">
        <v>80</v>
      </c>
      <c r="YN120" s="54" t="s">
        <v>81</v>
      </c>
      <c r="YO120" s="630" t="s">
        <v>67</v>
      </c>
      <c r="YP120" s="630"/>
      <c r="YQ120" s="630"/>
      <c r="YR120" s="630"/>
      <c r="YS120" s="52" t="s">
        <v>71</v>
      </c>
      <c r="YT120" s="53" t="s">
        <v>79</v>
      </c>
      <c r="YU120" s="53" t="s">
        <v>80</v>
      </c>
      <c r="YV120" s="54" t="s">
        <v>81</v>
      </c>
      <c r="YW120" s="630" t="s">
        <v>67</v>
      </c>
      <c r="YX120" s="630"/>
      <c r="YY120" s="630"/>
      <c r="YZ120" s="630"/>
      <c r="ZA120" s="52" t="s">
        <v>71</v>
      </c>
      <c r="ZB120" s="53" t="s">
        <v>79</v>
      </c>
      <c r="ZC120" s="53" t="s">
        <v>80</v>
      </c>
      <c r="ZD120" s="54" t="s">
        <v>81</v>
      </c>
      <c r="ZE120" s="630" t="s">
        <v>67</v>
      </c>
      <c r="ZF120" s="630"/>
      <c r="ZG120" s="630"/>
      <c r="ZH120" s="630"/>
      <c r="ZI120" s="52" t="s">
        <v>71</v>
      </c>
      <c r="ZJ120" s="53" t="s">
        <v>79</v>
      </c>
      <c r="ZK120" s="53" t="s">
        <v>80</v>
      </c>
      <c r="ZL120" s="54" t="s">
        <v>81</v>
      </c>
      <c r="ZM120" s="630" t="s">
        <v>67</v>
      </c>
      <c r="ZN120" s="630"/>
      <c r="ZO120" s="630"/>
      <c r="ZP120" s="630"/>
      <c r="ZQ120" s="52" t="s">
        <v>71</v>
      </c>
      <c r="ZR120" s="53" t="s">
        <v>79</v>
      </c>
      <c r="ZS120" s="53" t="s">
        <v>80</v>
      </c>
      <c r="ZT120" s="54" t="s">
        <v>81</v>
      </c>
      <c r="ZU120" s="630" t="s">
        <v>67</v>
      </c>
      <c r="ZV120" s="630"/>
      <c r="ZW120" s="630"/>
      <c r="ZX120" s="630"/>
      <c r="ZY120" s="52" t="s">
        <v>71</v>
      </c>
      <c r="ZZ120" s="53" t="s">
        <v>79</v>
      </c>
      <c r="AAA120" s="53" t="s">
        <v>80</v>
      </c>
      <c r="AAB120" s="54" t="s">
        <v>81</v>
      </c>
      <c r="AAC120" s="630" t="s">
        <v>67</v>
      </c>
      <c r="AAD120" s="630"/>
      <c r="AAE120" s="630"/>
      <c r="AAF120" s="630"/>
      <c r="AAG120" s="52" t="s">
        <v>71</v>
      </c>
      <c r="AAH120" s="53" t="s">
        <v>79</v>
      </c>
      <c r="AAI120" s="53" t="s">
        <v>80</v>
      </c>
      <c r="AAJ120" s="54" t="s">
        <v>81</v>
      </c>
      <c r="AAK120" s="630" t="s">
        <v>67</v>
      </c>
      <c r="AAL120" s="630"/>
      <c r="AAM120" s="630"/>
      <c r="AAN120" s="630"/>
      <c r="AAO120" s="52" t="s">
        <v>71</v>
      </c>
      <c r="AAP120" s="53" t="s">
        <v>79</v>
      </c>
      <c r="AAQ120" s="53" t="s">
        <v>80</v>
      </c>
      <c r="AAR120" s="54" t="s">
        <v>81</v>
      </c>
      <c r="AAS120" s="630" t="s">
        <v>67</v>
      </c>
      <c r="AAT120" s="630"/>
      <c r="AAU120" s="630"/>
      <c r="AAV120" s="630"/>
      <c r="AAW120" s="52" t="s">
        <v>71</v>
      </c>
      <c r="AAX120" s="53" t="s">
        <v>79</v>
      </c>
      <c r="AAY120" s="53" t="s">
        <v>80</v>
      </c>
      <c r="AAZ120" s="54" t="s">
        <v>81</v>
      </c>
      <c r="ABA120" s="630" t="s">
        <v>67</v>
      </c>
      <c r="ABB120" s="630"/>
      <c r="ABC120" s="630"/>
      <c r="ABD120" s="630"/>
      <c r="ABE120" s="52" t="s">
        <v>71</v>
      </c>
      <c r="ABF120" s="53" t="s">
        <v>79</v>
      </c>
      <c r="ABG120" s="53" t="s">
        <v>80</v>
      </c>
      <c r="ABH120" s="54" t="s">
        <v>81</v>
      </c>
      <c r="ABI120" s="630" t="s">
        <v>67</v>
      </c>
      <c r="ABJ120" s="630"/>
      <c r="ABK120" s="630"/>
      <c r="ABL120" s="630"/>
      <c r="ABM120" s="52" t="s">
        <v>71</v>
      </c>
      <c r="ABN120" s="53" t="s">
        <v>79</v>
      </c>
      <c r="ABO120" s="53" t="s">
        <v>80</v>
      </c>
      <c r="ABP120" s="54" t="s">
        <v>81</v>
      </c>
      <c r="ABQ120" s="630" t="s">
        <v>67</v>
      </c>
      <c r="ABR120" s="630"/>
      <c r="ABS120" s="630"/>
      <c r="ABT120" s="630"/>
      <c r="ABU120" s="52" t="s">
        <v>71</v>
      </c>
      <c r="ABV120" s="53" t="s">
        <v>79</v>
      </c>
      <c r="ABW120" s="53" t="s">
        <v>80</v>
      </c>
      <c r="ABX120" s="54" t="s">
        <v>81</v>
      </c>
      <c r="ABY120" s="630" t="s">
        <v>67</v>
      </c>
      <c r="ABZ120" s="630"/>
      <c r="ACA120" s="630"/>
      <c r="ACB120" s="630"/>
      <c r="ACC120" s="52" t="s">
        <v>71</v>
      </c>
      <c r="ACD120" s="53" t="s">
        <v>79</v>
      </c>
      <c r="ACE120" s="53" t="s">
        <v>80</v>
      </c>
      <c r="ACF120" s="54" t="s">
        <v>81</v>
      </c>
      <c r="ACG120" s="630" t="s">
        <v>67</v>
      </c>
      <c r="ACH120" s="630"/>
      <c r="ACI120" s="630"/>
      <c r="ACJ120" s="630"/>
      <c r="ACK120" s="52" t="s">
        <v>71</v>
      </c>
      <c r="ACL120" s="53" t="s">
        <v>79</v>
      </c>
      <c r="ACM120" s="53" t="s">
        <v>80</v>
      </c>
      <c r="ACN120" s="54" t="s">
        <v>81</v>
      </c>
      <c r="ACO120" s="630" t="s">
        <v>67</v>
      </c>
      <c r="ACP120" s="630"/>
      <c r="ACQ120" s="630"/>
      <c r="ACR120" s="630"/>
      <c r="ACS120" s="52" t="s">
        <v>71</v>
      </c>
      <c r="ACT120" s="53" t="s">
        <v>79</v>
      </c>
      <c r="ACU120" s="53" t="s">
        <v>80</v>
      </c>
      <c r="ACV120" s="54" t="s">
        <v>81</v>
      </c>
      <c r="ACW120" s="630" t="s">
        <v>67</v>
      </c>
      <c r="ACX120" s="630"/>
      <c r="ACY120" s="630"/>
      <c r="ACZ120" s="630"/>
      <c r="ADA120" s="52" t="s">
        <v>71</v>
      </c>
      <c r="ADB120" s="53" t="s">
        <v>79</v>
      </c>
      <c r="ADC120" s="53" t="s">
        <v>80</v>
      </c>
      <c r="ADD120" s="54" t="s">
        <v>81</v>
      </c>
      <c r="ADE120" s="630" t="s">
        <v>67</v>
      </c>
      <c r="ADF120" s="630"/>
      <c r="ADG120" s="630"/>
      <c r="ADH120" s="630"/>
      <c r="ADI120" s="52" t="s">
        <v>71</v>
      </c>
      <c r="ADJ120" s="53" t="s">
        <v>79</v>
      </c>
      <c r="ADK120" s="53" t="s">
        <v>80</v>
      </c>
      <c r="ADL120" s="54" t="s">
        <v>81</v>
      </c>
      <c r="ADM120" s="630" t="s">
        <v>67</v>
      </c>
      <c r="ADN120" s="630"/>
      <c r="ADO120" s="630"/>
      <c r="ADP120" s="630"/>
      <c r="ADQ120" s="52" t="s">
        <v>71</v>
      </c>
      <c r="ADR120" s="53" t="s">
        <v>79</v>
      </c>
      <c r="ADS120" s="53" t="s">
        <v>80</v>
      </c>
      <c r="ADT120" s="54" t="s">
        <v>81</v>
      </c>
      <c r="ADU120" s="630" t="s">
        <v>67</v>
      </c>
      <c r="ADV120" s="630"/>
      <c r="ADW120" s="630"/>
      <c r="ADX120" s="630"/>
      <c r="ADY120" s="52" t="s">
        <v>71</v>
      </c>
      <c r="ADZ120" s="53" t="s">
        <v>79</v>
      </c>
      <c r="AEA120" s="53" t="s">
        <v>80</v>
      </c>
      <c r="AEB120" s="54" t="s">
        <v>81</v>
      </c>
      <c r="AEC120" s="630" t="s">
        <v>67</v>
      </c>
      <c r="AED120" s="630"/>
      <c r="AEE120" s="630"/>
      <c r="AEF120" s="630"/>
      <c r="AEG120" s="52" t="s">
        <v>71</v>
      </c>
      <c r="AEH120" s="53" t="s">
        <v>79</v>
      </c>
      <c r="AEI120" s="53" t="s">
        <v>80</v>
      </c>
      <c r="AEJ120" s="54" t="s">
        <v>81</v>
      </c>
      <c r="AEK120" s="630" t="s">
        <v>67</v>
      </c>
      <c r="AEL120" s="630"/>
      <c r="AEM120" s="630"/>
      <c r="AEN120" s="630"/>
      <c r="AEO120" s="52" t="s">
        <v>71</v>
      </c>
      <c r="AEP120" s="53" t="s">
        <v>79</v>
      </c>
      <c r="AEQ120" s="53" t="s">
        <v>80</v>
      </c>
      <c r="AER120" s="54" t="s">
        <v>81</v>
      </c>
      <c r="AES120" s="630" t="s">
        <v>67</v>
      </c>
      <c r="AET120" s="630"/>
      <c r="AEU120" s="630"/>
      <c r="AEV120" s="630"/>
      <c r="AEW120" s="52" t="s">
        <v>71</v>
      </c>
      <c r="AEX120" s="53" t="s">
        <v>79</v>
      </c>
      <c r="AEY120" s="53" t="s">
        <v>80</v>
      </c>
      <c r="AEZ120" s="54" t="s">
        <v>81</v>
      </c>
      <c r="AFA120" s="630" t="s">
        <v>67</v>
      </c>
      <c r="AFB120" s="630"/>
      <c r="AFC120" s="630"/>
      <c r="AFD120" s="630"/>
      <c r="AFE120" s="52" t="s">
        <v>71</v>
      </c>
      <c r="AFF120" s="53" t="s">
        <v>79</v>
      </c>
      <c r="AFG120" s="53" t="s">
        <v>80</v>
      </c>
      <c r="AFH120" s="54" t="s">
        <v>81</v>
      </c>
      <c r="AFI120" s="630" t="s">
        <v>67</v>
      </c>
      <c r="AFJ120" s="630"/>
      <c r="AFK120" s="630"/>
      <c r="AFL120" s="630"/>
      <c r="AFM120" s="52" t="s">
        <v>71</v>
      </c>
      <c r="AFN120" s="53" t="s">
        <v>79</v>
      </c>
      <c r="AFO120" s="53" t="s">
        <v>80</v>
      </c>
      <c r="AFP120" s="54" t="s">
        <v>81</v>
      </c>
      <c r="AFQ120" s="630" t="s">
        <v>67</v>
      </c>
      <c r="AFR120" s="630"/>
      <c r="AFS120" s="630"/>
      <c r="AFT120" s="630"/>
      <c r="AFU120" s="52" t="s">
        <v>71</v>
      </c>
      <c r="AFV120" s="53" t="s">
        <v>79</v>
      </c>
      <c r="AFW120" s="53" t="s">
        <v>80</v>
      </c>
      <c r="AFX120" s="54" t="s">
        <v>81</v>
      </c>
      <c r="AFY120" s="630" t="s">
        <v>67</v>
      </c>
      <c r="AFZ120" s="630"/>
      <c r="AGA120" s="630"/>
      <c r="AGB120" s="630"/>
      <c r="AGC120" s="52" t="s">
        <v>71</v>
      </c>
      <c r="AGD120" s="53" t="s">
        <v>79</v>
      </c>
      <c r="AGE120" s="53" t="s">
        <v>80</v>
      </c>
      <c r="AGF120" s="54" t="s">
        <v>81</v>
      </c>
      <c r="AGG120" s="630" t="s">
        <v>67</v>
      </c>
      <c r="AGH120" s="630"/>
      <c r="AGI120" s="630"/>
      <c r="AGJ120" s="630"/>
      <c r="AGK120" s="52" t="s">
        <v>71</v>
      </c>
      <c r="AGL120" s="53" t="s">
        <v>79</v>
      </c>
      <c r="AGM120" s="53" t="s">
        <v>80</v>
      </c>
      <c r="AGN120" s="54" t="s">
        <v>81</v>
      </c>
      <c r="AGO120" s="630" t="s">
        <v>67</v>
      </c>
      <c r="AGP120" s="630"/>
      <c r="AGQ120" s="630"/>
      <c r="AGR120" s="630"/>
      <c r="AGS120" s="52" t="s">
        <v>71</v>
      </c>
      <c r="AGT120" s="53" t="s">
        <v>79</v>
      </c>
      <c r="AGU120" s="53" t="s">
        <v>80</v>
      </c>
      <c r="AGV120" s="54" t="s">
        <v>81</v>
      </c>
      <c r="AGW120" s="630" t="s">
        <v>67</v>
      </c>
      <c r="AGX120" s="630"/>
      <c r="AGY120" s="630"/>
      <c r="AGZ120" s="630"/>
      <c r="AHA120" s="52" t="s">
        <v>71</v>
      </c>
      <c r="AHB120" s="53" t="s">
        <v>79</v>
      </c>
      <c r="AHC120" s="53" t="s">
        <v>80</v>
      </c>
      <c r="AHD120" s="54" t="s">
        <v>81</v>
      </c>
      <c r="AHE120" s="630" t="s">
        <v>67</v>
      </c>
      <c r="AHF120" s="630"/>
      <c r="AHG120" s="630"/>
      <c r="AHH120" s="630"/>
      <c r="AHI120" s="52" t="s">
        <v>71</v>
      </c>
      <c r="AHJ120" s="53" t="s">
        <v>79</v>
      </c>
      <c r="AHK120" s="53" t="s">
        <v>80</v>
      </c>
      <c r="AHL120" s="54" t="s">
        <v>81</v>
      </c>
      <c r="AHM120" s="630" t="s">
        <v>67</v>
      </c>
      <c r="AHN120" s="630"/>
      <c r="AHO120" s="630"/>
      <c r="AHP120" s="630"/>
      <c r="AHQ120" s="52" t="s">
        <v>71</v>
      </c>
      <c r="AHR120" s="53" t="s">
        <v>79</v>
      </c>
      <c r="AHS120" s="53" t="s">
        <v>80</v>
      </c>
      <c r="AHT120" s="54" t="s">
        <v>81</v>
      </c>
      <c r="AHU120" s="630" t="s">
        <v>67</v>
      </c>
      <c r="AHV120" s="630"/>
      <c r="AHW120" s="630"/>
      <c r="AHX120" s="630"/>
      <c r="AHY120" s="52" t="s">
        <v>71</v>
      </c>
      <c r="AHZ120" s="53" t="s">
        <v>79</v>
      </c>
      <c r="AIA120" s="53" t="s">
        <v>80</v>
      </c>
      <c r="AIB120" s="54" t="s">
        <v>81</v>
      </c>
      <c r="AIC120" s="630" t="s">
        <v>67</v>
      </c>
      <c r="AID120" s="630"/>
      <c r="AIE120" s="630"/>
      <c r="AIF120" s="630"/>
      <c r="AIG120" s="52" t="s">
        <v>71</v>
      </c>
      <c r="AIH120" s="53" t="s">
        <v>79</v>
      </c>
      <c r="AII120" s="53" t="s">
        <v>80</v>
      </c>
      <c r="AIJ120" s="54" t="s">
        <v>81</v>
      </c>
      <c r="AIK120" s="630" t="s">
        <v>67</v>
      </c>
      <c r="AIL120" s="630"/>
      <c r="AIM120" s="630"/>
      <c r="AIN120" s="630"/>
      <c r="AIO120" s="52" t="s">
        <v>71</v>
      </c>
      <c r="AIP120" s="53" t="s">
        <v>79</v>
      </c>
      <c r="AIQ120" s="53" t="s">
        <v>80</v>
      </c>
      <c r="AIR120" s="54" t="s">
        <v>81</v>
      </c>
      <c r="AIS120" s="630" t="s">
        <v>67</v>
      </c>
      <c r="AIT120" s="630"/>
      <c r="AIU120" s="630"/>
      <c r="AIV120" s="630"/>
      <c r="AIW120" s="52" t="s">
        <v>71</v>
      </c>
      <c r="AIX120" s="53" t="s">
        <v>79</v>
      </c>
      <c r="AIY120" s="53" t="s">
        <v>80</v>
      </c>
      <c r="AIZ120" s="54" t="s">
        <v>81</v>
      </c>
      <c r="AJA120" s="630" t="s">
        <v>67</v>
      </c>
      <c r="AJB120" s="630"/>
      <c r="AJC120" s="630"/>
      <c r="AJD120" s="630"/>
      <c r="AJE120" s="52" t="s">
        <v>71</v>
      </c>
      <c r="AJF120" s="53" t="s">
        <v>79</v>
      </c>
      <c r="AJG120" s="53" t="s">
        <v>80</v>
      </c>
      <c r="AJH120" s="54" t="s">
        <v>81</v>
      </c>
      <c r="AJI120" s="630" t="s">
        <v>67</v>
      </c>
      <c r="AJJ120" s="630"/>
      <c r="AJK120" s="630"/>
      <c r="AJL120" s="630"/>
      <c r="AJM120" s="52" t="s">
        <v>71</v>
      </c>
      <c r="AJN120" s="53" t="s">
        <v>79</v>
      </c>
      <c r="AJO120" s="53" t="s">
        <v>80</v>
      </c>
      <c r="AJP120" s="54" t="s">
        <v>81</v>
      </c>
      <c r="AJQ120" s="630" t="s">
        <v>67</v>
      </c>
      <c r="AJR120" s="630"/>
      <c r="AJS120" s="630"/>
      <c r="AJT120" s="630"/>
      <c r="AJU120" s="52" t="s">
        <v>71</v>
      </c>
      <c r="AJV120" s="53" t="s">
        <v>79</v>
      </c>
      <c r="AJW120" s="53" t="s">
        <v>80</v>
      </c>
      <c r="AJX120" s="54" t="s">
        <v>81</v>
      </c>
      <c r="AJY120" s="630" t="s">
        <v>67</v>
      </c>
      <c r="AJZ120" s="630"/>
      <c r="AKA120" s="630"/>
      <c r="AKB120" s="630"/>
      <c r="AKC120" s="52" t="s">
        <v>71</v>
      </c>
      <c r="AKD120" s="53" t="s">
        <v>79</v>
      </c>
      <c r="AKE120" s="53" t="s">
        <v>80</v>
      </c>
      <c r="AKF120" s="54" t="s">
        <v>81</v>
      </c>
      <c r="AKG120" s="630" t="s">
        <v>67</v>
      </c>
      <c r="AKH120" s="630"/>
      <c r="AKI120" s="630"/>
      <c r="AKJ120" s="630"/>
      <c r="AKK120" s="52" t="s">
        <v>71</v>
      </c>
      <c r="AKL120" s="53" t="s">
        <v>79</v>
      </c>
      <c r="AKM120" s="53" t="s">
        <v>80</v>
      </c>
      <c r="AKN120" s="54" t="s">
        <v>81</v>
      </c>
      <c r="AKO120" s="630" t="s">
        <v>67</v>
      </c>
      <c r="AKP120" s="630"/>
      <c r="AKQ120" s="630"/>
      <c r="AKR120" s="630"/>
      <c r="AKS120" s="52" t="s">
        <v>71</v>
      </c>
      <c r="AKT120" s="53" t="s">
        <v>79</v>
      </c>
      <c r="AKU120" s="53" t="s">
        <v>80</v>
      </c>
      <c r="AKV120" s="54" t="s">
        <v>81</v>
      </c>
      <c r="AKW120" s="630" t="s">
        <v>67</v>
      </c>
      <c r="AKX120" s="630"/>
      <c r="AKY120" s="630"/>
      <c r="AKZ120" s="630"/>
      <c r="ALA120" s="52" t="s">
        <v>71</v>
      </c>
      <c r="ALB120" s="53" t="s">
        <v>79</v>
      </c>
      <c r="ALC120" s="53" t="s">
        <v>80</v>
      </c>
      <c r="ALD120" s="54" t="s">
        <v>81</v>
      </c>
      <c r="ALE120" s="630" t="s">
        <v>67</v>
      </c>
      <c r="ALF120" s="630"/>
      <c r="ALG120" s="630"/>
      <c r="ALH120" s="630"/>
      <c r="ALI120" s="52" t="s">
        <v>71</v>
      </c>
      <c r="ALJ120" s="53" t="s">
        <v>79</v>
      </c>
      <c r="ALK120" s="53" t="s">
        <v>80</v>
      </c>
      <c r="ALL120" s="54" t="s">
        <v>81</v>
      </c>
      <c r="ALM120" s="630" t="s">
        <v>67</v>
      </c>
      <c r="ALN120" s="630"/>
      <c r="ALO120" s="630"/>
      <c r="ALP120" s="630"/>
      <c r="ALQ120" s="52" t="s">
        <v>71</v>
      </c>
      <c r="ALR120" s="53" t="s">
        <v>79</v>
      </c>
      <c r="ALS120" s="53" t="s">
        <v>80</v>
      </c>
      <c r="ALT120" s="54" t="s">
        <v>81</v>
      </c>
      <c r="ALU120" s="630" t="s">
        <v>67</v>
      </c>
      <c r="ALV120" s="630"/>
      <c r="ALW120" s="630"/>
      <c r="ALX120" s="630"/>
      <c r="ALY120" s="52" t="s">
        <v>71</v>
      </c>
      <c r="ALZ120" s="53" t="s">
        <v>79</v>
      </c>
      <c r="AMA120" s="53" t="s">
        <v>80</v>
      </c>
      <c r="AMB120" s="54" t="s">
        <v>81</v>
      </c>
      <c r="AMC120" s="630" t="s">
        <v>67</v>
      </c>
      <c r="AMD120" s="630"/>
      <c r="AME120" s="630"/>
      <c r="AMF120" s="630"/>
      <c r="AMG120" s="52" t="s">
        <v>71</v>
      </c>
      <c r="AMH120" s="53" t="s">
        <v>79</v>
      </c>
      <c r="AMI120" s="53" t="s">
        <v>80</v>
      </c>
      <c r="AMJ120" s="54" t="s">
        <v>81</v>
      </c>
      <c r="AMK120" s="630" t="s">
        <v>67</v>
      </c>
      <c r="AML120" s="630"/>
      <c r="AMM120" s="630"/>
      <c r="AMN120" s="630"/>
      <c r="AMO120" s="52" t="s">
        <v>71</v>
      </c>
      <c r="AMP120" s="53" t="s">
        <v>79</v>
      </c>
      <c r="AMQ120" s="53" t="s">
        <v>80</v>
      </c>
      <c r="AMR120" s="54" t="s">
        <v>81</v>
      </c>
      <c r="AMS120" s="630" t="s">
        <v>67</v>
      </c>
      <c r="AMT120" s="630"/>
      <c r="AMU120" s="630"/>
      <c r="AMV120" s="630"/>
      <c r="AMW120" s="52" t="s">
        <v>71</v>
      </c>
      <c r="AMX120" s="53" t="s">
        <v>79</v>
      </c>
      <c r="AMY120" s="53" t="s">
        <v>80</v>
      </c>
      <c r="AMZ120" s="54" t="s">
        <v>81</v>
      </c>
      <c r="ANA120" s="630" t="s">
        <v>67</v>
      </c>
      <c r="ANB120" s="630"/>
      <c r="ANC120" s="630"/>
      <c r="AND120" s="630"/>
      <c r="ANE120" s="52" t="s">
        <v>71</v>
      </c>
      <c r="ANF120" s="53" t="s">
        <v>79</v>
      </c>
      <c r="ANG120" s="53" t="s">
        <v>80</v>
      </c>
      <c r="ANH120" s="54" t="s">
        <v>81</v>
      </c>
      <c r="ANI120" s="630" t="s">
        <v>67</v>
      </c>
      <c r="ANJ120" s="630"/>
      <c r="ANK120" s="630"/>
      <c r="ANL120" s="630"/>
      <c r="ANM120" s="52" t="s">
        <v>71</v>
      </c>
      <c r="ANN120" s="53" t="s">
        <v>79</v>
      </c>
      <c r="ANO120" s="53" t="s">
        <v>80</v>
      </c>
      <c r="ANP120" s="54" t="s">
        <v>81</v>
      </c>
      <c r="ANQ120" s="630" t="s">
        <v>67</v>
      </c>
      <c r="ANR120" s="630"/>
      <c r="ANS120" s="630"/>
      <c r="ANT120" s="630"/>
      <c r="ANU120" s="52" t="s">
        <v>71</v>
      </c>
      <c r="ANV120" s="53" t="s">
        <v>79</v>
      </c>
      <c r="ANW120" s="53" t="s">
        <v>80</v>
      </c>
      <c r="ANX120" s="54" t="s">
        <v>81</v>
      </c>
      <c r="ANY120" s="630" t="s">
        <v>67</v>
      </c>
      <c r="ANZ120" s="630"/>
      <c r="AOA120" s="630"/>
      <c r="AOB120" s="630"/>
      <c r="AOC120" s="52" t="s">
        <v>71</v>
      </c>
      <c r="AOD120" s="53" t="s">
        <v>79</v>
      </c>
      <c r="AOE120" s="53" t="s">
        <v>80</v>
      </c>
      <c r="AOF120" s="54" t="s">
        <v>81</v>
      </c>
      <c r="AOG120" s="630" t="s">
        <v>67</v>
      </c>
      <c r="AOH120" s="630"/>
      <c r="AOI120" s="630"/>
      <c r="AOJ120" s="630"/>
      <c r="AOK120" s="52" t="s">
        <v>71</v>
      </c>
      <c r="AOL120" s="53" t="s">
        <v>79</v>
      </c>
      <c r="AOM120" s="53" t="s">
        <v>80</v>
      </c>
      <c r="AON120" s="54" t="s">
        <v>81</v>
      </c>
      <c r="AOO120" s="630" t="s">
        <v>67</v>
      </c>
      <c r="AOP120" s="630"/>
      <c r="AOQ120" s="630"/>
      <c r="AOR120" s="630"/>
      <c r="AOS120" s="52" t="s">
        <v>71</v>
      </c>
      <c r="AOT120" s="53" t="s">
        <v>79</v>
      </c>
      <c r="AOU120" s="53" t="s">
        <v>80</v>
      </c>
      <c r="AOV120" s="54" t="s">
        <v>81</v>
      </c>
      <c r="AOW120" s="630" t="s">
        <v>67</v>
      </c>
      <c r="AOX120" s="630"/>
      <c r="AOY120" s="630"/>
      <c r="AOZ120" s="630"/>
      <c r="APA120" s="52" t="s">
        <v>71</v>
      </c>
      <c r="APB120" s="53" t="s">
        <v>79</v>
      </c>
      <c r="APC120" s="53" t="s">
        <v>80</v>
      </c>
      <c r="APD120" s="54" t="s">
        <v>81</v>
      </c>
      <c r="APE120" s="630" t="s">
        <v>67</v>
      </c>
      <c r="APF120" s="630"/>
      <c r="APG120" s="630"/>
      <c r="APH120" s="630"/>
      <c r="API120" s="52" t="s">
        <v>71</v>
      </c>
      <c r="APJ120" s="53" t="s">
        <v>79</v>
      </c>
      <c r="APK120" s="53" t="s">
        <v>80</v>
      </c>
      <c r="APL120" s="54" t="s">
        <v>81</v>
      </c>
      <c r="APM120" s="630" t="s">
        <v>67</v>
      </c>
      <c r="APN120" s="630"/>
      <c r="APO120" s="630"/>
      <c r="APP120" s="630"/>
      <c r="APQ120" s="52" t="s">
        <v>71</v>
      </c>
      <c r="APR120" s="53" t="s">
        <v>79</v>
      </c>
      <c r="APS120" s="53" t="s">
        <v>80</v>
      </c>
      <c r="APT120" s="54" t="s">
        <v>81</v>
      </c>
      <c r="APU120" s="630" t="s">
        <v>67</v>
      </c>
      <c r="APV120" s="630"/>
      <c r="APW120" s="630"/>
      <c r="APX120" s="630"/>
      <c r="APY120" s="52" t="s">
        <v>71</v>
      </c>
      <c r="APZ120" s="53" t="s">
        <v>79</v>
      </c>
      <c r="AQA120" s="53" t="s">
        <v>80</v>
      </c>
      <c r="AQB120" s="54" t="s">
        <v>81</v>
      </c>
      <c r="AQC120" s="630" t="s">
        <v>67</v>
      </c>
      <c r="AQD120" s="630"/>
      <c r="AQE120" s="630"/>
      <c r="AQF120" s="630"/>
      <c r="AQG120" s="52" t="s">
        <v>71</v>
      </c>
      <c r="AQH120" s="53" t="s">
        <v>79</v>
      </c>
      <c r="AQI120" s="53" t="s">
        <v>80</v>
      </c>
      <c r="AQJ120" s="54" t="s">
        <v>81</v>
      </c>
      <c r="AQK120" s="630" t="s">
        <v>67</v>
      </c>
      <c r="AQL120" s="630"/>
      <c r="AQM120" s="630"/>
      <c r="AQN120" s="630"/>
      <c r="AQO120" s="52" t="s">
        <v>71</v>
      </c>
      <c r="AQP120" s="53" t="s">
        <v>79</v>
      </c>
      <c r="AQQ120" s="53" t="s">
        <v>80</v>
      </c>
      <c r="AQR120" s="54" t="s">
        <v>81</v>
      </c>
      <c r="AQS120" s="630" t="s">
        <v>67</v>
      </c>
      <c r="AQT120" s="630"/>
      <c r="AQU120" s="630"/>
      <c r="AQV120" s="630"/>
      <c r="AQW120" s="52" t="s">
        <v>71</v>
      </c>
      <c r="AQX120" s="53" t="s">
        <v>79</v>
      </c>
      <c r="AQY120" s="53" t="s">
        <v>80</v>
      </c>
      <c r="AQZ120" s="54" t="s">
        <v>81</v>
      </c>
      <c r="ARA120" s="630" t="s">
        <v>67</v>
      </c>
      <c r="ARB120" s="630"/>
      <c r="ARC120" s="630"/>
      <c r="ARD120" s="630"/>
      <c r="ARE120" s="52" t="s">
        <v>71</v>
      </c>
      <c r="ARF120" s="53" t="s">
        <v>79</v>
      </c>
      <c r="ARG120" s="53" t="s">
        <v>80</v>
      </c>
      <c r="ARH120" s="54" t="s">
        <v>81</v>
      </c>
      <c r="ARI120" s="630" t="s">
        <v>67</v>
      </c>
      <c r="ARJ120" s="630"/>
      <c r="ARK120" s="630"/>
      <c r="ARL120" s="630"/>
      <c r="ARM120" s="52" t="s">
        <v>71</v>
      </c>
      <c r="ARN120" s="53" t="s">
        <v>79</v>
      </c>
      <c r="ARO120" s="53" t="s">
        <v>80</v>
      </c>
      <c r="ARP120" s="54" t="s">
        <v>81</v>
      </c>
      <c r="ARQ120" s="630" t="s">
        <v>67</v>
      </c>
      <c r="ARR120" s="630"/>
      <c r="ARS120" s="630"/>
      <c r="ART120" s="630"/>
      <c r="ARU120" s="52" t="s">
        <v>71</v>
      </c>
      <c r="ARV120" s="53" t="s">
        <v>79</v>
      </c>
      <c r="ARW120" s="53" t="s">
        <v>80</v>
      </c>
      <c r="ARX120" s="54" t="s">
        <v>81</v>
      </c>
      <c r="ARY120" s="630" t="s">
        <v>67</v>
      </c>
      <c r="ARZ120" s="630"/>
      <c r="ASA120" s="630"/>
      <c r="ASB120" s="630"/>
      <c r="ASC120" s="52" t="s">
        <v>71</v>
      </c>
      <c r="ASD120" s="53" t="s">
        <v>79</v>
      </c>
      <c r="ASE120" s="53" t="s">
        <v>80</v>
      </c>
      <c r="ASF120" s="54" t="s">
        <v>81</v>
      </c>
      <c r="ASG120" s="630" t="s">
        <v>67</v>
      </c>
      <c r="ASH120" s="630"/>
      <c r="ASI120" s="630"/>
      <c r="ASJ120" s="630"/>
      <c r="ASK120" s="52" t="s">
        <v>71</v>
      </c>
      <c r="ASL120" s="53" t="s">
        <v>79</v>
      </c>
      <c r="ASM120" s="53" t="s">
        <v>80</v>
      </c>
      <c r="ASN120" s="54" t="s">
        <v>81</v>
      </c>
      <c r="ASO120" s="630" t="s">
        <v>67</v>
      </c>
      <c r="ASP120" s="630"/>
      <c r="ASQ120" s="630"/>
      <c r="ASR120" s="630"/>
      <c r="ASS120" s="52" t="s">
        <v>71</v>
      </c>
      <c r="AST120" s="53" t="s">
        <v>79</v>
      </c>
      <c r="ASU120" s="53" t="s">
        <v>80</v>
      </c>
      <c r="ASV120" s="54" t="s">
        <v>81</v>
      </c>
      <c r="ASW120" s="630" t="s">
        <v>67</v>
      </c>
      <c r="ASX120" s="630"/>
      <c r="ASY120" s="630"/>
      <c r="ASZ120" s="630"/>
      <c r="ATA120" s="52" t="s">
        <v>71</v>
      </c>
      <c r="ATB120" s="53" t="s">
        <v>79</v>
      </c>
      <c r="ATC120" s="53" t="s">
        <v>80</v>
      </c>
      <c r="ATD120" s="54" t="s">
        <v>81</v>
      </c>
      <c r="ATE120" s="630" t="s">
        <v>67</v>
      </c>
      <c r="ATF120" s="630"/>
      <c r="ATG120" s="630"/>
      <c r="ATH120" s="630"/>
      <c r="ATI120" s="52" t="s">
        <v>71</v>
      </c>
      <c r="ATJ120" s="53" t="s">
        <v>79</v>
      </c>
      <c r="ATK120" s="53" t="s">
        <v>80</v>
      </c>
      <c r="ATL120" s="54" t="s">
        <v>81</v>
      </c>
      <c r="ATM120" s="630" t="s">
        <v>67</v>
      </c>
      <c r="ATN120" s="630"/>
      <c r="ATO120" s="630"/>
      <c r="ATP120" s="630"/>
      <c r="ATQ120" s="52" t="s">
        <v>71</v>
      </c>
      <c r="ATR120" s="53" t="s">
        <v>79</v>
      </c>
      <c r="ATS120" s="53" t="s">
        <v>80</v>
      </c>
      <c r="ATT120" s="54" t="s">
        <v>81</v>
      </c>
      <c r="ATU120" s="630" t="s">
        <v>67</v>
      </c>
      <c r="ATV120" s="630"/>
      <c r="ATW120" s="630"/>
      <c r="ATX120" s="630"/>
      <c r="ATY120" s="52" t="s">
        <v>71</v>
      </c>
      <c r="ATZ120" s="53" t="s">
        <v>79</v>
      </c>
      <c r="AUA120" s="53" t="s">
        <v>80</v>
      </c>
      <c r="AUB120" s="54" t="s">
        <v>81</v>
      </c>
      <c r="AUC120" s="630" t="s">
        <v>67</v>
      </c>
      <c r="AUD120" s="630"/>
      <c r="AUE120" s="630"/>
      <c r="AUF120" s="630"/>
      <c r="AUG120" s="52" t="s">
        <v>71</v>
      </c>
      <c r="AUH120" s="53" t="s">
        <v>79</v>
      </c>
      <c r="AUI120" s="53" t="s">
        <v>80</v>
      </c>
      <c r="AUJ120" s="54" t="s">
        <v>81</v>
      </c>
      <c r="AUK120" s="630" t="s">
        <v>67</v>
      </c>
      <c r="AUL120" s="630"/>
      <c r="AUM120" s="630"/>
      <c r="AUN120" s="630"/>
      <c r="AUO120" s="52" t="s">
        <v>71</v>
      </c>
      <c r="AUP120" s="53" t="s">
        <v>79</v>
      </c>
      <c r="AUQ120" s="53" t="s">
        <v>80</v>
      </c>
      <c r="AUR120" s="54" t="s">
        <v>81</v>
      </c>
      <c r="AUS120" s="630" t="s">
        <v>67</v>
      </c>
      <c r="AUT120" s="630"/>
      <c r="AUU120" s="630"/>
      <c r="AUV120" s="630"/>
      <c r="AUW120" s="52" t="s">
        <v>71</v>
      </c>
      <c r="AUX120" s="53" t="s">
        <v>79</v>
      </c>
      <c r="AUY120" s="53" t="s">
        <v>80</v>
      </c>
      <c r="AUZ120" s="54" t="s">
        <v>81</v>
      </c>
      <c r="AVA120" s="630" t="s">
        <v>67</v>
      </c>
      <c r="AVB120" s="630"/>
      <c r="AVC120" s="630"/>
      <c r="AVD120" s="630"/>
      <c r="AVE120" s="52" t="s">
        <v>71</v>
      </c>
      <c r="AVF120" s="53" t="s">
        <v>79</v>
      </c>
      <c r="AVG120" s="53" t="s">
        <v>80</v>
      </c>
      <c r="AVH120" s="54" t="s">
        <v>81</v>
      </c>
      <c r="AVI120" s="630" t="s">
        <v>67</v>
      </c>
      <c r="AVJ120" s="630"/>
      <c r="AVK120" s="630"/>
      <c r="AVL120" s="630"/>
      <c r="AVM120" s="52" t="s">
        <v>71</v>
      </c>
      <c r="AVN120" s="53" t="s">
        <v>79</v>
      </c>
      <c r="AVO120" s="53" t="s">
        <v>80</v>
      </c>
      <c r="AVP120" s="54" t="s">
        <v>81</v>
      </c>
      <c r="AVQ120" s="630" t="s">
        <v>67</v>
      </c>
      <c r="AVR120" s="630"/>
      <c r="AVS120" s="630"/>
      <c r="AVT120" s="630"/>
      <c r="AVU120" s="52" t="s">
        <v>71</v>
      </c>
      <c r="AVV120" s="53" t="s">
        <v>79</v>
      </c>
      <c r="AVW120" s="53" t="s">
        <v>80</v>
      </c>
      <c r="AVX120" s="54" t="s">
        <v>81</v>
      </c>
      <c r="AVY120" s="630" t="s">
        <v>67</v>
      </c>
      <c r="AVZ120" s="630"/>
      <c r="AWA120" s="630"/>
      <c r="AWB120" s="630"/>
      <c r="AWC120" s="52" t="s">
        <v>71</v>
      </c>
      <c r="AWD120" s="53" t="s">
        <v>79</v>
      </c>
      <c r="AWE120" s="53" t="s">
        <v>80</v>
      </c>
      <c r="AWF120" s="54" t="s">
        <v>81</v>
      </c>
      <c r="AWG120" s="630" t="s">
        <v>67</v>
      </c>
      <c r="AWH120" s="630"/>
      <c r="AWI120" s="630"/>
      <c r="AWJ120" s="630"/>
      <c r="AWK120" s="52" t="s">
        <v>71</v>
      </c>
      <c r="AWL120" s="53" t="s">
        <v>79</v>
      </c>
      <c r="AWM120" s="53" t="s">
        <v>80</v>
      </c>
      <c r="AWN120" s="54" t="s">
        <v>81</v>
      </c>
      <c r="AWO120" s="630" t="s">
        <v>67</v>
      </c>
      <c r="AWP120" s="630"/>
      <c r="AWQ120" s="630"/>
      <c r="AWR120" s="630"/>
      <c r="AWS120" s="52" t="s">
        <v>71</v>
      </c>
      <c r="AWT120" s="53" t="s">
        <v>79</v>
      </c>
      <c r="AWU120" s="53" t="s">
        <v>80</v>
      </c>
      <c r="AWV120" s="54" t="s">
        <v>81</v>
      </c>
      <c r="AWW120" s="630" t="s">
        <v>67</v>
      </c>
      <c r="AWX120" s="630"/>
      <c r="AWY120" s="630"/>
      <c r="AWZ120" s="630"/>
      <c r="AXA120" s="52" t="s">
        <v>71</v>
      </c>
      <c r="AXB120" s="53" t="s">
        <v>79</v>
      </c>
      <c r="AXC120" s="53" t="s">
        <v>80</v>
      </c>
      <c r="AXD120" s="54" t="s">
        <v>81</v>
      </c>
      <c r="AXE120" s="630" t="s">
        <v>67</v>
      </c>
      <c r="AXF120" s="630"/>
      <c r="AXG120" s="630"/>
      <c r="AXH120" s="630"/>
      <c r="AXI120" s="52" t="s">
        <v>71</v>
      </c>
      <c r="AXJ120" s="53" t="s">
        <v>79</v>
      </c>
      <c r="AXK120" s="53" t="s">
        <v>80</v>
      </c>
      <c r="AXL120" s="54" t="s">
        <v>81</v>
      </c>
      <c r="AXM120" s="630" t="s">
        <v>67</v>
      </c>
      <c r="AXN120" s="630"/>
      <c r="AXO120" s="630"/>
      <c r="AXP120" s="630"/>
      <c r="AXQ120" s="52" t="s">
        <v>71</v>
      </c>
      <c r="AXR120" s="53" t="s">
        <v>79</v>
      </c>
      <c r="AXS120" s="53" t="s">
        <v>80</v>
      </c>
      <c r="AXT120" s="54" t="s">
        <v>81</v>
      </c>
      <c r="AXU120" s="630" t="s">
        <v>67</v>
      </c>
      <c r="AXV120" s="630"/>
      <c r="AXW120" s="630"/>
      <c r="AXX120" s="630"/>
      <c r="AXY120" s="52" t="s">
        <v>71</v>
      </c>
      <c r="AXZ120" s="53" t="s">
        <v>79</v>
      </c>
      <c r="AYA120" s="53" t="s">
        <v>80</v>
      </c>
      <c r="AYB120" s="54" t="s">
        <v>81</v>
      </c>
      <c r="AYC120" s="630" t="s">
        <v>67</v>
      </c>
      <c r="AYD120" s="630"/>
      <c r="AYE120" s="630"/>
      <c r="AYF120" s="630"/>
      <c r="AYG120" s="52" t="s">
        <v>71</v>
      </c>
      <c r="AYH120" s="53" t="s">
        <v>79</v>
      </c>
      <c r="AYI120" s="53" t="s">
        <v>80</v>
      </c>
      <c r="AYJ120" s="54" t="s">
        <v>81</v>
      </c>
      <c r="AYK120" s="630" t="s">
        <v>67</v>
      </c>
      <c r="AYL120" s="630"/>
      <c r="AYM120" s="630"/>
      <c r="AYN120" s="630"/>
      <c r="AYO120" s="52" t="s">
        <v>71</v>
      </c>
      <c r="AYP120" s="53" t="s">
        <v>79</v>
      </c>
      <c r="AYQ120" s="53" t="s">
        <v>80</v>
      </c>
      <c r="AYR120" s="54" t="s">
        <v>81</v>
      </c>
      <c r="AYS120" s="630" t="s">
        <v>67</v>
      </c>
      <c r="AYT120" s="630"/>
      <c r="AYU120" s="630"/>
      <c r="AYV120" s="630"/>
      <c r="AYW120" s="52" t="s">
        <v>71</v>
      </c>
      <c r="AYX120" s="53" t="s">
        <v>79</v>
      </c>
      <c r="AYY120" s="53" t="s">
        <v>80</v>
      </c>
      <c r="AYZ120" s="54" t="s">
        <v>81</v>
      </c>
      <c r="AZA120" s="630" t="s">
        <v>67</v>
      </c>
      <c r="AZB120" s="630"/>
      <c r="AZC120" s="630"/>
      <c r="AZD120" s="630"/>
      <c r="AZE120" s="52" t="s">
        <v>71</v>
      </c>
      <c r="AZF120" s="53" t="s">
        <v>79</v>
      </c>
      <c r="AZG120" s="53" t="s">
        <v>80</v>
      </c>
      <c r="AZH120" s="54" t="s">
        <v>81</v>
      </c>
      <c r="AZI120" s="630" t="s">
        <v>67</v>
      </c>
      <c r="AZJ120" s="630"/>
      <c r="AZK120" s="630"/>
      <c r="AZL120" s="630"/>
      <c r="AZM120" s="52" t="s">
        <v>71</v>
      </c>
      <c r="AZN120" s="53" t="s">
        <v>79</v>
      </c>
      <c r="AZO120" s="53" t="s">
        <v>80</v>
      </c>
      <c r="AZP120" s="54" t="s">
        <v>81</v>
      </c>
      <c r="AZQ120" s="630" t="s">
        <v>67</v>
      </c>
      <c r="AZR120" s="630"/>
      <c r="AZS120" s="630"/>
      <c r="AZT120" s="630"/>
      <c r="AZU120" s="52" t="s">
        <v>71</v>
      </c>
      <c r="AZV120" s="53" t="s">
        <v>79</v>
      </c>
      <c r="AZW120" s="53" t="s">
        <v>80</v>
      </c>
      <c r="AZX120" s="54" t="s">
        <v>81</v>
      </c>
      <c r="AZY120" s="630" t="s">
        <v>67</v>
      </c>
      <c r="AZZ120" s="630"/>
      <c r="BAA120" s="630"/>
      <c r="BAB120" s="630"/>
      <c r="BAC120" s="52" t="s">
        <v>71</v>
      </c>
      <c r="BAD120" s="53" t="s">
        <v>79</v>
      </c>
      <c r="BAE120" s="53" t="s">
        <v>80</v>
      </c>
      <c r="BAF120" s="54" t="s">
        <v>81</v>
      </c>
      <c r="BAG120" s="630" t="s">
        <v>67</v>
      </c>
      <c r="BAH120" s="630"/>
      <c r="BAI120" s="630"/>
      <c r="BAJ120" s="630"/>
      <c r="BAK120" s="52" t="s">
        <v>71</v>
      </c>
      <c r="BAL120" s="53" t="s">
        <v>79</v>
      </c>
      <c r="BAM120" s="53" t="s">
        <v>80</v>
      </c>
      <c r="BAN120" s="54" t="s">
        <v>81</v>
      </c>
      <c r="BAO120" s="630" t="s">
        <v>67</v>
      </c>
      <c r="BAP120" s="630"/>
      <c r="BAQ120" s="630"/>
      <c r="BAR120" s="630"/>
      <c r="BAS120" s="52" t="s">
        <v>71</v>
      </c>
      <c r="BAT120" s="53" t="s">
        <v>79</v>
      </c>
      <c r="BAU120" s="53" t="s">
        <v>80</v>
      </c>
      <c r="BAV120" s="54" t="s">
        <v>81</v>
      </c>
      <c r="BAW120" s="630" t="s">
        <v>67</v>
      </c>
      <c r="BAX120" s="630"/>
      <c r="BAY120" s="630"/>
      <c r="BAZ120" s="630"/>
      <c r="BBA120" s="52" t="s">
        <v>71</v>
      </c>
      <c r="BBB120" s="53" t="s">
        <v>79</v>
      </c>
      <c r="BBC120" s="53" t="s">
        <v>80</v>
      </c>
      <c r="BBD120" s="54" t="s">
        <v>81</v>
      </c>
      <c r="BBE120" s="630" t="s">
        <v>67</v>
      </c>
      <c r="BBF120" s="630"/>
      <c r="BBG120" s="630"/>
      <c r="BBH120" s="630"/>
      <c r="BBI120" s="52" t="s">
        <v>71</v>
      </c>
      <c r="BBJ120" s="53" t="s">
        <v>79</v>
      </c>
      <c r="BBK120" s="53" t="s">
        <v>80</v>
      </c>
      <c r="BBL120" s="54" t="s">
        <v>81</v>
      </c>
      <c r="BBM120" s="630" t="s">
        <v>67</v>
      </c>
      <c r="BBN120" s="630"/>
      <c r="BBO120" s="630"/>
      <c r="BBP120" s="630"/>
      <c r="BBQ120" s="52" t="s">
        <v>71</v>
      </c>
      <c r="BBR120" s="53" t="s">
        <v>79</v>
      </c>
      <c r="BBS120" s="53" t="s">
        <v>80</v>
      </c>
      <c r="BBT120" s="54" t="s">
        <v>81</v>
      </c>
      <c r="BBU120" s="630" t="s">
        <v>67</v>
      </c>
      <c r="BBV120" s="630"/>
      <c r="BBW120" s="630"/>
      <c r="BBX120" s="630"/>
      <c r="BBY120" s="52" t="s">
        <v>71</v>
      </c>
      <c r="BBZ120" s="53" t="s">
        <v>79</v>
      </c>
      <c r="BCA120" s="53" t="s">
        <v>80</v>
      </c>
      <c r="BCB120" s="54" t="s">
        <v>81</v>
      </c>
      <c r="BCC120" s="630" t="s">
        <v>67</v>
      </c>
      <c r="BCD120" s="630"/>
      <c r="BCE120" s="630"/>
      <c r="BCF120" s="630"/>
      <c r="BCG120" s="52" t="s">
        <v>71</v>
      </c>
      <c r="BCH120" s="53" t="s">
        <v>79</v>
      </c>
      <c r="BCI120" s="53" t="s">
        <v>80</v>
      </c>
      <c r="BCJ120" s="54" t="s">
        <v>81</v>
      </c>
      <c r="BCK120" s="630" t="s">
        <v>67</v>
      </c>
      <c r="BCL120" s="630"/>
      <c r="BCM120" s="630"/>
      <c r="BCN120" s="630"/>
      <c r="BCO120" s="52" t="s">
        <v>71</v>
      </c>
      <c r="BCP120" s="53" t="s">
        <v>79</v>
      </c>
      <c r="BCQ120" s="53" t="s">
        <v>80</v>
      </c>
      <c r="BCR120" s="54" t="s">
        <v>81</v>
      </c>
      <c r="BCS120" s="630" t="s">
        <v>67</v>
      </c>
      <c r="BCT120" s="630"/>
      <c r="BCU120" s="630"/>
      <c r="BCV120" s="630"/>
      <c r="BCW120" s="52" t="s">
        <v>71</v>
      </c>
      <c r="BCX120" s="53" t="s">
        <v>79</v>
      </c>
      <c r="BCY120" s="53" t="s">
        <v>80</v>
      </c>
      <c r="BCZ120" s="54" t="s">
        <v>81</v>
      </c>
      <c r="BDA120" s="630" t="s">
        <v>67</v>
      </c>
      <c r="BDB120" s="630"/>
      <c r="BDC120" s="630"/>
      <c r="BDD120" s="630"/>
      <c r="BDE120" s="52" t="s">
        <v>71</v>
      </c>
      <c r="BDF120" s="53" t="s">
        <v>79</v>
      </c>
      <c r="BDG120" s="53" t="s">
        <v>80</v>
      </c>
      <c r="BDH120" s="54" t="s">
        <v>81</v>
      </c>
      <c r="BDI120" s="630" t="s">
        <v>67</v>
      </c>
      <c r="BDJ120" s="630"/>
      <c r="BDK120" s="630"/>
      <c r="BDL120" s="630"/>
      <c r="BDM120" s="52" t="s">
        <v>71</v>
      </c>
      <c r="BDN120" s="53" t="s">
        <v>79</v>
      </c>
      <c r="BDO120" s="53" t="s">
        <v>80</v>
      </c>
      <c r="BDP120" s="54" t="s">
        <v>81</v>
      </c>
      <c r="BDQ120" s="630" t="s">
        <v>67</v>
      </c>
      <c r="BDR120" s="630"/>
      <c r="BDS120" s="630"/>
      <c r="BDT120" s="630"/>
      <c r="BDU120" s="52" t="s">
        <v>71</v>
      </c>
      <c r="BDV120" s="53" t="s">
        <v>79</v>
      </c>
      <c r="BDW120" s="53" t="s">
        <v>80</v>
      </c>
      <c r="BDX120" s="54" t="s">
        <v>81</v>
      </c>
      <c r="BDY120" s="630" t="s">
        <v>67</v>
      </c>
      <c r="BDZ120" s="630"/>
      <c r="BEA120" s="630"/>
      <c r="BEB120" s="630"/>
      <c r="BEC120" s="52" t="s">
        <v>71</v>
      </c>
      <c r="BED120" s="53" t="s">
        <v>79</v>
      </c>
      <c r="BEE120" s="53" t="s">
        <v>80</v>
      </c>
      <c r="BEF120" s="54" t="s">
        <v>81</v>
      </c>
      <c r="BEG120" s="630" t="s">
        <v>67</v>
      </c>
      <c r="BEH120" s="630"/>
      <c r="BEI120" s="630"/>
      <c r="BEJ120" s="630"/>
      <c r="BEK120" s="52" t="s">
        <v>71</v>
      </c>
      <c r="BEL120" s="53" t="s">
        <v>79</v>
      </c>
      <c r="BEM120" s="53" t="s">
        <v>80</v>
      </c>
      <c r="BEN120" s="54" t="s">
        <v>81</v>
      </c>
      <c r="BEO120" s="630" t="s">
        <v>67</v>
      </c>
      <c r="BEP120" s="630"/>
      <c r="BEQ120" s="630"/>
      <c r="BER120" s="630"/>
      <c r="BES120" s="52" t="s">
        <v>71</v>
      </c>
      <c r="BET120" s="53" t="s">
        <v>79</v>
      </c>
      <c r="BEU120" s="53" t="s">
        <v>80</v>
      </c>
      <c r="BEV120" s="54" t="s">
        <v>81</v>
      </c>
      <c r="BEW120" s="630" t="s">
        <v>67</v>
      </c>
      <c r="BEX120" s="630"/>
      <c r="BEY120" s="630"/>
      <c r="BEZ120" s="630"/>
      <c r="BFA120" s="52" t="s">
        <v>71</v>
      </c>
      <c r="BFB120" s="53" t="s">
        <v>79</v>
      </c>
      <c r="BFC120" s="53" t="s">
        <v>80</v>
      </c>
      <c r="BFD120" s="54" t="s">
        <v>81</v>
      </c>
      <c r="BFE120" s="630" t="s">
        <v>67</v>
      </c>
      <c r="BFF120" s="630"/>
      <c r="BFG120" s="630"/>
      <c r="BFH120" s="630"/>
      <c r="BFI120" s="52" t="s">
        <v>71</v>
      </c>
      <c r="BFJ120" s="53" t="s">
        <v>79</v>
      </c>
      <c r="BFK120" s="53" t="s">
        <v>80</v>
      </c>
      <c r="BFL120" s="54" t="s">
        <v>81</v>
      </c>
      <c r="BFM120" s="630" t="s">
        <v>67</v>
      </c>
      <c r="BFN120" s="630"/>
      <c r="BFO120" s="630"/>
      <c r="BFP120" s="630"/>
      <c r="BFQ120" s="52" t="s">
        <v>71</v>
      </c>
      <c r="BFR120" s="53" t="s">
        <v>79</v>
      </c>
      <c r="BFS120" s="53" t="s">
        <v>80</v>
      </c>
      <c r="BFT120" s="54" t="s">
        <v>81</v>
      </c>
      <c r="BFU120" s="630" t="s">
        <v>67</v>
      </c>
      <c r="BFV120" s="630"/>
      <c r="BFW120" s="630"/>
      <c r="BFX120" s="630"/>
      <c r="BFY120" s="52" t="s">
        <v>71</v>
      </c>
      <c r="BFZ120" s="53" t="s">
        <v>79</v>
      </c>
      <c r="BGA120" s="53" t="s">
        <v>80</v>
      </c>
      <c r="BGB120" s="54" t="s">
        <v>81</v>
      </c>
      <c r="BGC120" s="630" t="s">
        <v>67</v>
      </c>
      <c r="BGD120" s="630"/>
      <c r="BGE120" s="630"/>
      <c r="BGF120" s="630"/>
      <c r="BGG120" s="52" t="s">
        <v>71</v>
      </c>
      <c r="BGH120" s="53" t="s">
        <v>79</v>
      </c>
      <c r="BGI120" s="53" t="s">
        <v>80</v>
      </c>
      <c r="BGJ120" s="54" t="s">
        <v>81</v>
      </c>
      <c r="BGK120" s="630" t="s">
        <v>67</v>
      </c>
      <c r="BGL120" s="630"/>
      <c r="BGM120" s="630"/>
      <c r="BGN120" s="630"/>
      <c r="BGO120" s="52" t="s">
        <v>71</v>
      </c>
      <c r="BGP120" s="53" t="s">
        <v>79</v>
      </c>
      <c r="BGQ120" s="53" t="s">
        <v>80</v>
      </c>
      <c r="BGR120" s="54" t="s">
        <v>81</v>
      </c>
      <c r="BGS120" s="630" t="s">
        <v>67</v>
      </c>
      <c r="BGT120" s="630"/>
      <c r="BGU120" s="630"/>
      <c r="BGV120" s="630"/>
      <c r="BGW120" s="52" t="s">
        <v>71</v>
      </c>
      <c r="BGX120" s="53" t="s">
        <v>79</v>
      </c>
      <c r="BGY120" s="53" t="s">
        <v>80</v>
      </c>
      <c r="BGZ120" s="54" t="s">
        <v>81</v>
      </c>
      <c r="BHA120" s="630" t="s">
        <v>67</v>
      </c>
      <c r="BHB120" s="630"/>
      <c r="BHC120" s="630"/>
      <c r="BHD120" s="630"/>
      <c r="BHE120" s="52" t="s">
        <v>71</v>
      </c>
      <c r="BHF120" s="53" t="s">
        <v>79</v>
      </c>
      <c r="BHG120" s="53" t="s">
        <v>80</v>
      </c>
      <c r="BHH120" s="54" t="s">
        <v>81</v>
      </c>
      <c r="BHI120" s="630" t="s">
        <v>67</v>
      </c>
      <c r="BHJ120" s="630"/>
      <c r="BHK120" s="630"/>
      <c r="BHL120" s="630"/>
      <c r="BHM120" s="52" t="s">
        <v>71</v>
      </c>
      <c r="BHN120" s="53" t="s">
        <v>79</v>
      </c>
      <c r="BHO120" s="53" t="s">
        <v>80</v>
      </c>
      <c r="BHP120" s="54" t="s">
        <v>81</v>
      </c>
      <c r="BHQ120" s="630" t="s">
        <v>67</v>
      </c>
      <c r="BHR120" s="630"/>
      <c r="BHS120" s="630"/>
      <c r="BHT120" s="630"/>
      <c r="BHU120" s="52" t="s">
        <v>71</v>
      </c>
      <c r="BHV120" s="53" t="s">
        <v>79</v>
      </c>
      <c r="BHW120" s="53" t="s">
        <v>80</v>
      </c>
      <c r="BHX120" s="54" t="s">
        <v>81</v>
      </c>
      <c r="BHY120" s="630" t="s">
        <v>67</v>
      </c>
      <c r="BHZ120" s="630"/>
      <c r="BIA120" s="630"/>
      <c r="BIB120" s="630"/>
      <c r="BIC120" s="52" t="s">
        <v>71</v>
      </c>
      <c r="BID120" s="53" t="s">
        <v>79</v>
      </c>
      <c r="BIE120" s="53" t="s">
        <v>80</v>
      </c>
      <c r="BIF120" s="54" t="s">
        <v>81</v>
      </c>
      <c r="BIG120" s="630" t="s">
        <v>67</v>
      </c>
      <c r="BIH120" s="630"/>
      <c r="BII120" s="630"/>
      <c r="BIJ120" s="630"/>
      <c r="BIK120" s="52" t="s">
        <v>71</v>
      </c>
      <c r="BIL120" s="53" t="s">
        <v>79</v>
      </c>
      <c r="BIM120" s="53" t="s">
        <v>80</v>
      </c>
      <c r="BIN120" s="54" t="s">
        <v>81</v>
      </c>
      <c r="BIO120" s="630" t="s">
        <v>67</v>
      </c>
      <c r="BIP120" s="630"/>
      <c r="BIQ120" s="630"/>
      <c r="BIR120" s="630"/>
      <c r="BIS120" s="52" t="s">
        <v>71</v>
      </c>
      <c r="BIT120" s="53" t="s">
        <v>79</v>
      </c>
      <c r="BIU120" s="53" t="s">
        <v>80</v>
      </c>
      <c r="BIV120" s="54" t="s">
        <v>81</v>
      </c>
      <c r="BIW120" s="630" t="s">
        <v>67</v>
      </c>
      <c r="BIX120" s="630"/>
      <c r="BIY120" s="630"/>
      <c r="BIZ120" s="630"/>
      <c r="BJA120" s="52" t="s">
        <v>71</v>
      </c>
      <c r="BJB120" s="53" t="s">
        <v>79</v>
      </c>
      <c r="BJC120" s="53" t="s">
        <v>80</v>
      </c>
      <c r="BJD120" s="54" t="s">
        <v>81</v>
      </c>
      <c r="BJE120" s="630" t="s">
        <v>67</v>
      </c>
      <c r="BJF120" s="630"/>
      <c r="BJG120" s="630"/>
      <c r="BJH120" s="630"/>
      <c r="BJI120" s="52" t="s">
        <v>71</v>
      </c>
      <c r="BJJ120" s="53" t="s">
        <v>79</v>
      </c>
      <c r="BJK120" s="53" t="s">
        <v>80</v>
      </c>
      <c r="BJL120" s="54" t="s">
        <v>81</v>
      </c>
      <c r="BJM120" s="630" t="s">
        <v>67</v>
      </c>
      <c r="BJN120" s="630"/>
      <c r="BJO120" s="630"/>
      <c r="BJP120" s="630"/>
      <c r="BJQ120" s="52" t="s">
        <v>71</v>
      </c>
      <c r="BJR120" s="53" t="s">
        <v>79</v>
      </c>
      <c r="BJS120" s="53" t="s">
        <v>80</v>
      </c>
      <c r="BJT120" s="54" t="s">
        <v>81</v>
      </c>
      <c r="BJU120" s="630" t="s">
        <v>67</v>
      </c>
      <c r="BJV120" s="630"/>
      <c r="BJW120" s="630"/>
      <c r="BJX120" s="630"/>
      <c r="BJY120" s="52" t="s">
        <v>71</v>
      </c>
      <c r="BJZ120" s="53" t="s">
        <v>79</v>
      </c>
      <c r="BKA120" s="53" t="s">
        <v>80</v>
      </c>
      <c r="BKB120" s="54" t="s">
        <v>81</v>
      </c>
      <c r="BKC120" s="630" t="s">
        <v>67</v>
      </c>
      <c r="BKD120" s="630"/>
      <c r="BKE120" s="630"/>
      <c r="BKF120" s="630"/>
      <c r="BKG120" s="52" t="s">
        <v>71</v>
      </c>
      <c r="BKH120" s="53" t="s">
        <v>79</v>
      </c>
      <c r="BKI120" s="53" t="s">
        <v>80</v>
      </c>
      <c r="BKJ120" s="54" t="s">
        <v>81</v>
      </c>
      <c r="BKK120" s="630" t="s">
        <v>67</v>
      </c>
      <c r="BKL120" s="630"/>
      <c r="BKM120" s="630"/>
      <c r="BKN120" s="630"/>
      <c r="BKO120" s="52" t="s">
        <v>71</v>
      </c>
      <c r="BKP120" s="53" t="s">
        <v>79</v>
      </c>
      <c r="BKQ120" s="53" t="s">
        <v>80</v>
      </c>
      <c r="BKR120" s="54" t="s">
        <v>81</v>
      </c>
      <c r="BKS120" s="630" t="s">
        <v>67</v>
      </c>
      <c r="BKT120" s="630"/>
      <c r="BKU120" s="630"/>
      <c r="BKV120" s="630"/>
      <c r="BKW120" s="52" t="s">
        <v>71</v>
      </c>
      <c r="BKX120" s="53" t="s">
        <v>79</v>
      </c>
      <c r="BKY120" s="53" t="s">
        <v>80</v>
      </c>
      <c r="BKZ120" s="54" t="s">
        <v>81</v>
      </c>
      <c r="BLA120" s="630" t="s">
        <v>67</v>
      </c>
      <c r="BLB120" s="630"/>
      <c r="BLC120" s="630"/>
      <c r="BLD120" s="630"/>
      <c r="BLE120" s="52" t="s">
        <v>71</v>
      </c>
      <c r="BLF120" s="53" t="s">
        <v>79</v>
      </c>
      <c r="BLG120" s="53" t="s">
        <v>80</v>
      </c>
      <c r="BLH120" s="54" t="s">
        <v>81</v>
      </c>
      <c r="BLI120" s="630" t="s">
        <v>67</v>
      </c>
      <c r="BLJ120" s="630"/>
      <c r="BLK120" s="630"/>
      <c r="BLL120" s="630"/>
      <c r="BLM120" s="52" t="s">
        <v>71</v>
      </c>
      <c r="BLN120" s="53" t="s">
        <v>79</v>
      </c>
      <c r="BLO120" s="53" t="s">
        <v>80</v>
      </c>
      <c r="BLP120" s="54" t="s">
        <v>81</v>
      </c>
      <c r="BLQ120" s="630" t="s">
        <v>67</v>
      </c>
      <c r="BLR120" s="630"/>
      <c r="BLS120" s="630"/>
      <c r="BLT120" s="630"/>
      <c r="BLU120" s="52" t="s">
        <v>71</v>
      </c>
      <c r="BLV120" s="53" t="s">
        <v>79</v>
      </c>
      <c r="BLW120" s="53" t="s">
        <v>80</v>
      </c>
      <c r="BLX120" s="54" t="s">
        <v>81</v>
      </c>
      <c r="BLY120" s="630" t="s">
        <v>67</v>
      </c>
      <c r="BLZ120" s="630"/>
      <c r="BMA120" s="630"/>
      <c r="BMB120" s="630"/>
      <c r="BMC120" s="52" t="s">
        <v>71</v>
      </c>
      <c r="BMD120" s="53" t="s">
        <v>79</v>
      </c>
      <c r="BME120" s="53" t="s">
        <v>80</v>
      </c>
      <c r="BMF120" s="54" t="s">
        <v>81</v>
      </c>
      <c r="BMG120" s="630" t="s">
        <v>67</v>
      </c>
      <c r="BMH120" s="630"/>
      <c r="BMI120" s="630"/>
      <c r="BMJ120" s="630"/>
      <c r="BMK120" s="52" t="s">
        <v>71</v>
      </c>
      <c r="BML120" s="53" t="s">
        <v>79</v>
      </c>
      <c r="BMM120" s="53" t="s">
        <v>80</v>
      </c>
      <c r="BMN120" s="54" t="s">
        <v>81</v>
      </c>
      <c r="BMO120" s="630" t="s">
        <v>67</v>
      </c>
      <c r="BMP120" s="630"/>
      <c r="BMQ120" s="630"/>
      <c r="BMR120" s="630"/>
      <c r="BMS120" s="52" t="s">
        <v>71</v>
      </c>
      <c r="BMT120" s="53" t="s">
        <v>79</v>
      </c>
      <c r="BMU120" s="53" t="s">
        <v>80</v>
      </c>
      <c r="BMV120" s="54" t="s">
        <v>81</v>
      </c>
      <c r="BMW120" s="630" t="s">
        <v>67</v>
      </c>
      <c r="BMX120" s="630"/>
      <c r="BMY120" s="630"/>
      <c r="BMZ120" s="630"/>
      <c r="BNA120" s="52" t="s">
        <v>71</v>
      </c>
      <c r="BNB120" s="53" t="s">
        <v>79</v>
      </c>
      <c r="BNC120" s="53" t="s">
        <v>80</v>
      </c>
      <c r="BND120" s="54" t="s">
        <v>81</v>
      </c>
      <c r="BNE120" s="630" t="s">
        <v>67</v>
      </c>
      <c r="BNF120" s="630"/>
      <c r="BNG120" s="630"/>
      <c r="BNH120" s="630"/>
      <c r="BNI120" s="52" t="s">
        <v>71</v>
      </c>
      <c r="BNJ120" s="53" t="s">
        <v>79</v>
      </c>
      <c r="BNK120" s="53" t="s">
        <v>80</v>
      </c>
      <c r="BNL120" s="54" t="s">
        <v>81</v>
      </c>
      <c r="BNM120" s="630" t="s">
        <v>67</v>
      </c>
      <c r="BNN120" s="630"/>
      <c r="BNO120" s="630"/>
      <c r="BNP120" s="630"/>
      <c r="BNQ120" s="52" t="s">
        <v>71</v>
      </c>
      <c r="BNR120" s="53" t="s">
        <v>79</v>
      </c>
      <c r="BNS120" s="53" t="s">
        <v>80</v>
      </c>
      <c r="BNT120" s="54" t="s">
        <v>81</v>
      </c>
      <c r="BNU120" s="630" t="s">
        <v>67</v>
      </c>
      <c r="BNV120" s="630"/>
      <c r="BNW120" s="630"/>
      <c r="BNX120" s="630"/>
      <c r="BNY120" s="52" t="s">
        <v>71</v>
      </c>
      <c r="BNZ120" s="53" t="s">
        <v>79</v>
      </c>
      <c r="BOA120" s="53" t="s">
        <v>80</v>
      </c>
      <c r="BOB120" s="54" t="s">
        <v>81</v>
      </c>
      <c r="BOC120" s="630" t="s">
        <v>67</v>
      </c>
      <c r="BOD120" s="630"/>
      <c r="BOE120" s="630"/>
      <c r="BOF120" s="630"/>
      <c r="BOG120" s="52" t="s">
        <v>71</v>
      </c>
      <c r="BOH120" s="53" t="s">
        <v>79</v>
      </c>
      <c r="BOI120" s="53" t="s">
        <v>80</v>
      </c>
      <c r="BOJ120" s="54" t="s">
        <v>81</v>
      </c>
      <c r="BOK120" s="630" t="s">
        <v>67</v>
      </c>
      <c r="BOL120" s="630"/>
      <c r="BOM120" s="630"/>
      <c r="BON120" s="630"/>
      <c r="BOO120" s="52" t="s">
        <v>71</v>
      </c>
      <c r="BOP120" s="53" t="s">
        <v>79</v>
      </c>
      <c r="BOQ120" s="53" t="s">
        <v>80</v>
      </c>
      <c r="BOR120" s="54" t="s">
        <v>81</v>
      </c>
      <c r="BOS120" s="630" t="s">
        <v>67</v>
      </c>
      <c r="BOT120" s="630"/>
      <c r="BOU120" s="630"/>
      <c r="BOV120" s="630"/>
      <c r="BOW120" s="52" t="s">
        <v>71</v>
      </c>
      <c r="BOX120" s="53" t="s">
        <v>79</v>
      </c>
      <c r="BOY120" s="53" t="s">
        <v>80</v>
      </c>
      <c r="BOZ120" s="54" t="s">
        <v>81</v>
      </c>
      <c r="BPA120" s="630" t="s">
        <v>67</v>
      </c>
      <c r="BPB120" s="630"/>
      <c r="BPC120" s="630"/>
      <c r="BPD120" s="630"/>
      <c r="BPE120" s="52" t="s">
        <v>71</v>
      </c>
      <c r="BPF120" s="53" t="s">
        <v>79</v>
      </c>
      <c r="BPG120" s="53" t="s">
        <v>80</v>
      </c>
      <c r="BPH120" s="54" t="s">
        <v>81</v>
      </c>
      <c r="BPI120" s="630" t="s">
        <v>67</v>
      </c>
      <c r="BPJ120" s="630"/>
      <c r="BPK120" s="630"/>
      <c r="BPL120" s="630"/>
      <c r="BPM120" s="52" t="s">
        <v>71</v>
      </c>
      <c r="BPN120" s="53" t="s">
        <v>79</v>
      </c>
      <c r="BPO120" s="53" t="s">
        <v>80</v>
      </c>
      <c r="BPP120" s="54" t="s">
        <v>81</v>
      </c>
      <c r="BPQ120" s="630" t="s">
        <v>67</v>
      </c>
      <c r="BPR120" s="630"/>
      <c r="BPS120" s="630"/>
      <c r="BPT120" s="630"/>
      <c r="BPU120" s="52" t="s">
        <v>71</v>
      </c>
      <c r="BPV120" s="53" t="s">
        <v>79</v>
      </c>
      <c r="BPW120" s="53" t="s">
        <v>80</v>
      </c>
      <c r="BPX120" s="54" t="s">
        <v>81</v>
      </c>
      <c r="BPY120" s="630" t="s">
        <v>67</v>
      </c>
      <c r="BPZ120" s="630"/>
      <c r="BQA120" s="630"/>
      <c r="BQB120" s="630"/>
      <c r="BQC120" s="52" t="s">
        <v>71</v>
      </c>
      <c r="BQD120" s="53" t="s">
        <v>79</v>
      </c>
      <c r="BQE120" s="53" t="s">
        <v>80</v>
      </c>
      <c r="BQF120" s="54" t="s">
        <v>81</v>
      </c>
      <c r="BQG120" s="630" t="s">
        <v>67</v>
      </c>
      <c r="BQH120" s="630"/>
      <c r="BQI120" s="630"/>
      <c r="BQJ120" s="630"/>
      <c r="BQK120" s="52" t="s">
        <v>71</v>
      </c>
      <c r="BQL120" s="53" t="s">
        <v>79</v>
      </c>
      <c r="BQM120" s="53" t="s">
        <v>80</v>
      </c>
      <c r="BQN120" s="54" t="s">
        <v>81</v>
      </c>
      <c r="BQO120" s="630" t="s">
        <v>67</v>
      </c>
      <c r="BQP120" s="630"/>
      <c r="BQQ120" s="630"/>
      <c r="BQR120" s="630"/>
      <c r="BQS120" s="52" t="s">
        <v>71</v>
      </c>
      <c r="BQT120" s="53" t="s">
        <v>79</v>
      </c>
      <c r="BQU120" s="53" t="s">
        <v>80</v>
      </c>
      <c r="BQV120" s="54" t="s">
        <v>81</v>
      </c>
      <c r="BQW120" s="630" t="s">
        <v>67</v>
      </c>
      <c r="BQX120" s="630"/>
      <c r="BQY120" s="630"/>
      <c r="BQZ120" s="630"/>
      <c r="BRA120" s="52" t="s">
        <v>71</v>
      </c>
      <c r="BRB120" s="53" t="s">
        <v>79</v>
      </c>
      <c r="BRC120" s="53" t="s">
        <v>80</v>
      </c>
      <c r="BRD120" s="54" t="s">
        <v>81</v>
      </c>
      <c r="BRE120" s="630" t="s">
        <v>67</v>
      </c>
      <c r="BRF120" s="630"/>
      <c r="BRG120" s="630"/>
      <c r="BRH120" s="630"/>
      <c r="BRI120" s="52" t="s">
        <v>71</v>
      </c>
      <c r="BRJ120" s="53" t="s">
        <v>79</v>
      </c>
      <c r="BRK120" s="53" t="s">
        <v>80</v>
      </c>
      <c r="BRL120" s="54" t="s">
        <v>81</v>
      </c>
      <c r="BRM120" s="630" t="s">
        <v>67</v>
      </c>
      <c r="BRN120" s="630"/>
      <c r="BRO120" s="630"/>
      <c r="BRP120" s="630"/>
      <c r="BRQ120" s="52" t="s">
        <v>71</v>
      </c>
      <c r="BRR120" s="53" t="s">
        <v>79</v>
      </c>
      <c r="BRS120" s="53" t="s">
        <v>80</v>
      </c>
      <c r="BRT120" s="54" t="s">
        <v>81</v>
      </c>
      <c r="BRU120" s="630" t="s">
        <v>67</v>
      </c>
      <c r="BRV120" s="630"/>
      <c r="BRW120" s="630"/>
      <c r="BRX120" s="630"/>
      <c r="BRY120" s="52" t="s">
        <v>71</v>
      </c>
      <c r="BRZ120" s="53" t="s">
        <v>79</v>
      </c>
      <c r="BSA120" s="53" t="s">
        <v>80</v>
      </c>
      <c r="BSB120" s="54" t="s">
        <v>81</v>
      </c>
      <c r="BSC120" s="630" t="s">
        <v>67</v>
      </c>
      <c r="BSD120" s="630"/>
      <c r="BSE120" s="630"/>
      <c r="BSF120" s="630"/>
      <c r="BSG120" s="52" t="s">
        <v>71</v>
      </c>
      <c r="BSH120" s="53" t="s">
        <v>79</v>
      </c>
      <c r="BSI120" s="53" t="s">
        <v>80</v>
      </c>
      <c r="BSJ120" s="54" t="s">
        <v>81</v>
      </c>
      <c r="BSK120" s="630" t="s">
        <v>67</v>
      </c>
      <c r="BSL120" s="630"/>
      <c r="BSM120" s="630"/>
      <c r="BSN120" s="630"/>
      <c r="BSO120" s="52" t="s">
        <v>71</v>
      </c>
      <c r="BSP120" s="53" t="s">
        <v>79</v>
      </c>
      <c r="BSQ120" s="53" t="s">
        <v>80</v>
      </c>
      <c r="BSR120" s="54" t="s">
        <v>81</v>
      </c>
      <c r="BSS120" s="630" t="s">
        <v>67</v>
      </c>
      <c r="BST120" s="630"/>
      <c r="BSU120" s="630"/>
      <c r="BSV120" s="630"/>
      <c r="BSW120" s="52" t="s">
        <v>71</v>
      </c>
      <c r="BSX120" s="53" t="s">
        <v>79</v>
      </c>
      <c r="BSY120" s="53" t="s">
        <v>80</v>
      </c>
      <c r="BSZ120" s="54" t="s">
        <v>81</v>
      </c>
      <c r="BTA120" s="630" t="s">
        <v>67</v>
      </c>
      <c r="BTB120" s="630"/>
      <c r="BTC120" s="630"/>
      <c r="BTD120" s="630"/>
      <c r="BTE120" s="52" t="s">
        <v>71</v>
      </c>
      <c r="BTF120" s="53" t="s">
        <v>79</v>
      </c>
      <c r="BTG120" s="53" t="s">
        <v>80</v>
      </c>
      <c r="BTH120" s="54" t="s">
        <v>81</v>
      </c>
      <c r="BTI120" s="630" t="s">
        <v>67</v>
      </c>
      <c r="BTJ120" s="630"/>
      <c r="BTK120" s="630"/>
      <c r="BTL120" s="630"/>
      <c r="BTM120" s="52" t="s">
        <v>71</v>
      </c>
      <c r="BTN120" s="53" t="s">
        <v>79</v>
      </c>
      <c r="BTO120" s="53" t="s">
        <v>80</v>
      </c>
      <c r="BTP120" s="54" t="s">
        <v>81</v>
      </c>
      <c r="BTQ120" s="630" t="s">
        <v>67</v>
      </c>
      <c r="BTR120" s="630"/>
      <c r="BTS120" s="630"/>
      <c r="BTT120" s="630"/>
      <c r="BTU120" s="52" t="s">
        <v>71</v>
      </c>
      <c r="BTV120" s="53" t="s">
        <v>79</v>
      </c>
      <c r="BTW120" s="53" t="s">
        <v>80</v>
      </c>
      <c r="BTX120" s="54" t="s">
        <v>81</v>
      </c>
      <c r="BTY120" s="630" t="s">
        <v>67</v>
      </c>
      <c r="BTZ120" s="630"/>
      <c r="BUA120" s="630"/>
      <c r="BUB120" s="630"/>
      <c r="BUC120" s="52" t="s">
        <v>71</v>
      </c>
      <c r="BUD120" s="53" t="s">
        <v>79</v>
      </c>
      <c r="BUE120" s="53" t="s">
        <v>80</v>
      </c>
      <c r="BUF120" s="54" t="s">
        <v>81</v>
      </c>
      <c r="BUG120" s="630" t="s">
        <v>67</v>
      </c>
      <c r="BUH120" s="630"/>
      <c r="BUI120" s="630"/>
      <c r="BUJ120" s="630"/>
      <c r="BUK120" s="52" t="s">
        <v>71</v>
      </c>
      <c r="BUL120" s="53" t="s">
        <v>79</v>
      </c>
      <c r="BUM120" s="53" t="s">
        <v>80</v>
      </c>
      <c r="BUN120" s="54" t="s">
        <v>81</v>
      </c>
      <c r="BUO120" s="630" t="s">
        <v>67</v>
      </c>
      <c r="BUP120" s="630"/>
      <c r="BUQ120" s="630"/>
      <c r="BUR120" s="630"/>
      <c r="BUS120" s="52" t="s">
        <v>71</v>
      </c>
      <c r="BUT120" s="53" t="s">
        <v>79</v>
      </c>
      <c r="BUU120" s="53" t="s">
        <v>80</v>
      </c>
      <c r="BUV120" s="54" t="s">
        <v>81</v>
      </c>
      <c r="BUW120" s="630" t="s">
        <v>67</v>
      </c>
      <c r="BUX120" s="630"/>
      <c r="BUY120" s="630"/>
      <c r="BUZ120" s="630"/>
      <c r="BVA120" s="52" t="s">
        <v>71</v>
      </c>
      <c r="BVB120" s="53" t="s">
        <v>79</v>
      </c>
      <c r="BVC120" s="53" t="s">
        <v>80</v>
      </c>
      <c r="BVD120" s="54" t="s">
        <v>81</v>
      </c>
      <c r="BVE120" s="630" t="s">
        <v>67</v>
      </c>
      <c r="BVF120" s="630"/>
      <c r="BVG120" s="630"/>
      <c r="BVH120" s="630"/>
      <c r="BVI120" s="52" t="s">
        <v>71</v>
      </c>
      <c r="BVJ120" s="53" t="s">
        <v>79</v>
      </c>
      <c r="BVK120" s="53" t="s">
        <v>80</v>
      </c>
      <c r="BVL120" s="54" t="s">
        <v>81</v>
      </c>
      <c r="BVM120" s="630" t="s">
        <v>67</v>
      </c>
      <c r="BVN120" s="630"/>
      <c r="BVO120" s="630"/>
      <c r="BVP120" s="630"/>
      <c r="BVQ120" s="52" t="s">
        <v>71</v>
      </c>
      <c r="BVR120" s="53" t="s">
        <v>79</v>
      </c>
      <c r="BVS120" s="53" t="s">
        <v>80</v>
      </c>
      <c r="BVT120" s="54" t="s">
        <v>81</v>
      </c>
      <c r="BVU120" s="630" t="s">
        <v>67</v>
      </c>
      <c r="BVV120" s="630"/>
      <c r="BVW120" s="630"/>
      <c r="BVX120" s="630"/>
      <c r="BVY120" s="52" t="s">
        <v>71</v>
      </c>
      <c r="BVZ120" s="53" t="s">
        <v>79</v>
      </c>
      <c r="BWA120" s="53" t="s">
        <v>80</v>
      </c>
      <c r="BWB120" s="54" t="s">
        <v>81</v>
      </c>
      <c r="BWC120" s="630" t="s">
        <v>67</v>
      </c>
      <c r="BWD120" s="630"/>
      <c r="BWE120" s="630"/>
      <c r="BWF120" s="630"/>
      <c r="BWG120" s="52" t="s">
        <v>71</v>
      </c>
      <c r="BWH120" s="53" t="s">
        <v>79</v>
      </c>
      <c r="BWI120" s="53" t="s">
        <v>80</v>
      </c>
      <c r="BWJ120" s="54" t="s">
        <v>81</v>
      </c>
      <c r="BWK120" s="630" t="s">
        <v>67</v>
      </c>
      <c r="BWL120" s="630"/>
      <c r="BWM120" s="630"/>
      <c r="BWN120" s="630"/>
      <c r="BWO120" s="52" t="s">
        <v>71</v>
      </c>
      <c r="BWP120" s="53" t="s">
        <v>79</v>
      </c>
      <c r="BWQ120" s="53" t="s">
        <v>80</v>
      </c>
      <c r="BWR120" s="54" t="s">
        <v>81</v>
      </c>
      <c r="BWS120" s="630" t="s">
        <v>67</v>
      </c>
      <c r="BWT120" s="630"/>
      <c r="BWU120" s="630"/>
      <c r="BWV120" s="630"/>
      <c r="BWW120" s="52" t="s">
        <v>71</v>
      </c>
      <c r="BWX120" s="53" t="s">
        <v>79</v>
      </c>
      <c r="BWY120" s="53" t="s">
        <v>80</v>
      </c>
      <c r="BWZ120" s="54" t="s">
        <v>81</v>
      </c>
      <c r="BXA120" s="630" t="s">
        <v>67</v>
      </c>
      <c r="BXB120" s="630"/>
      <c r="BXC120" s="630"/>
      <c r="BXD120" s="630"/>
      <c r="BXE120" s="52" t="s">
        <v>71</v>
      </c>
      <c r="BXF120" s="53" t="s">
        <v>79</v>
      </c>
      <c r="BXG120" s="53" t="s">
        <v>80</v>
      </c>
      <c r="BXH120" s="54" t="s">
        <v>81</v>
      </c>
      <c r="BXI120" s="630" t="s">
        <v>67</v>
      </c>
      <c r="BXJ120" s="630"/>
      <c r="BXK120" s="630"/>
      <c r="BXL120" s="630"/>
      <c r="BXM120" s="52" t="s">
        <v>71</v>
      </c>
      <c r="BXN120" s="53" t="s">
        <v>79</v>
      </c>
      <c r="BXO120" s="53" t="s">
        <v>80</v>
      </c>
      <c r="BXP120" s="54" t="s">
        <v>81</v>
      </c>
      <c r="BXQ120" s="630" t="s">
        <v>67</v>
      </c>
      <c r="BXR120" s="630"/>
      <c r="BXS120" s="630"/>
      <c r="BXT120" s="630"/>
      <c r="BXU120" s="52" t="s">
        <v>71</v>
      </c>
      <c r="BXV120" s="53" t="s">
        <v>79</v>
      </c>
      <c r="BXW120" s="53" t="s">
        <v>80</v>
      </c>
      <c r="BXX120" s="54" t="s">
        <v>81</v>
      </c>
      <c r="BXY120" s="630" t="s">
        <v>67</v>
      </c>
      <c r="BXZ120" s="630"/>
      <c r="BYA120" s="630"/>
      <c r="BYB120" s="630"/>
      <c r="BYC120" s="52" t="s">
        <v>71</v>
      </c>
      <c r="BYD120" s="53" t="s">
        <v>79</v>
      </c>
      <c r="BYE120" s="53" t="s">
        <v>80</v>
      </c>
      <c r="BYF120" s="54" t="s">
        <v>81</v>
      </c>
      <c r="BYG120" s="630" t="s">
        <v>67</v>
      </c>
      <c r="BYH120" s="630"/>
      <c r="BYI120" s="630"/>
      <c r="BYJ120" s="630"/>
      <c r="BYK120" s="52" t="s">
        <v>71</v>
      </c>
      <c r="BYL120" s="53" t="s">
        <v>79</v>
      </c>
      <c r="BYM120" s="53" t="s">
        <v>80</v>
      </c>
      <c r="BYN120" s="54" t="s">
        <v>81</v>
      </c>
      <c r="BYO120" s="630" t="s">
        <v>67</v>
      </c>
      <c r="BYP120" s="630"/>
      <c r="BYQ120" s="630"/>
      <c r="BYR120" s="630"/>
      <c r="BYS120" s="52" t="s">
        <v>71</v>
      </c>
      <c r="BYT120" s="53" t="s">
        <v>79</v>
      </c>
      <c r="BYU120" s="53" t="s">
        <v>80</v>
      </c>
      <c r="BYV120" s="54" t="s">
        <v>81</v>
      </c>
      <c r="BYW120" s="630" t="s">
        <v>67</v>
      </c>
      <c r="BYX120" s="630"/>
      <c r="BYY120" s="630"/>
      <c r="BYZ120" s="630"/>
      <c r="BZA120" s="52" t="s">
        <v>71</v>
      </c>
      <c r="BZB120" s="53" t="s">
        <v>79</v>
      </c>
      <c r="BZC120" s="53" t="s">
        <v>80</v>
      </c>
      <c r="BZD120" s="54" t="s">
        <v>81</v>
      </c>
      <c r="BZE120" s="630" t="s">
        <v>67</v>
      </c>
      <c r="BZF120" s="630"/>
      <c r="BZG120" s="630"/>
      <c r="BZH120" s="630"/>
      <c r="BZI120" s="52" t="s">
        <v>71</v>
      </c>
      <c r="BZJ120" s="53" t="s">
        <v>79</v>
      </c>
      <c r="BZK120" s="53" t="s">
        <v>80</v>
      </c>
      <c r="BZL120" s="54" t="s">
        <v>81</v>
      </c>
      <c r="BZM120" s="630" t="s">
        <v>67</v>
      </c>
      <c r="BZN120" s="630"/>
      <c r="BZO120" s="630"/>
      <c r="BZP120" s="630"/>
      <c r="BZQ120" s="52" t="s">
        <v>71</v>
      </c>
      <c r="BZR120" s="53" t="s">
        <v>79</v>
      </c>
      <c r="BZS120" s="53" t="s">
        <v>80</v>
      </c>
      <c r="BZT120" s="54" t="s">
        <v>81</v>
      </c>
      <c r="BZU120" s="630" t="s">
        <v>67</v>
      </c>
      <c r="BZV120" s="630"/>
      <c r="BZW120" s="630"/>
      <c r="BZX120" s="630"/>
      <c r="BZY120" s="52" t="s">
        <v>71</v>
      </c>
      <c r="BZZ120" s="53" t="s">
        <v>79</v>
      </c>
      <c r="CAA120" s="53" t="s">
        <v>80</v>
      </c>
      <c r="CAB120" s="54" t="s">
        <v>81</v>
      </c>
      <c r="CAC120" s="630" t="s">
        <v>67</v>
      </c>
      <c r="CAD120" s="630"/>
      <c r="CAE120" s="630"/>
      <c r="CAF120" s="630"/>
      <c r="CAG120" s="52" t="s">
        <v>71</v>
      </c>
      <c r="CAH120" s="53" t="s">
        <v>79</v>
      </c>
      <c r="CAI120" s="53" t="s">
        <v>80</v>
      </c>
      <c r="CAJ120" s="54" t="s">
        <v>81</v>
      </c>
      <c r="CAK120" s="630" t="s">
        <v>67</v>
      </c>
      <c r="CAL120" s="630"/>
      <c r="CAM120" s="630"/>
      <c r="CAN120" s="630"/>
      <c r="CAO120" s="52" t="s">
        <v>71</v>
      </c>
      <c r="CAP120" s="53" t="s">
        <v>79</v>
      </c>
      <c r="CAQ120" s="53" t="s">
        <v>80</v>
      </c>
      <c r="CAR120" s="54" t="s">
        <v>81</v>
      </c>
      <c r="CAS120" s="630" t="s">
        <v>67</v>
      </c>
      <c r="CAT120" s="630"/>
      <c r="CAU120" s="630"/>
      <c r="CAV120" s="630"/>
      <c r="CAW120" s="52" t="s">
        <v>71</v>
      </c>
      <c r="CAX120" s="53" t="s">
        <v>79</v>
      </c>
      <c r="CAY120" s="53" t="s">
        <v>80</v>
      </c>
      <c r="CAZ120" s="54" t="s">
        <v>81</v>
      </c>
      <c r="CBA120" s="630" t="s">
        <v>67</v>
      </c>
      <c r="CBB120" s="630"/>
      <c r="CBC120" s="630"/>
      <c r="CBD120" s="630"/>
      <c r="CBE120" s="52" t="s">
        <v>71</v>
      </c>
      <c r="CBF120" s="53" t="s">
        <v>79</v>
      </c>
      <c r="CBG120" s="53" t="s">
        <v>80</v>
      </c>
      <c r="CBH120" s="54" t="s">
        <v>81</v>
      </c>
      <c r="CBI120" s="630" t="s">
        <v>67</v>
      </c>
      <c r="CBJ120" s="630"/>
      <c r="CBK120" s="630"/>
      <c r="CBL120" s="630"/>
      <c r="CBM120" s="52" t="s">
        <v>71</v>
      </c>
      <c r="CBN120" s="53" t="s">
        <v>79</v>
      </c>
      <c r="CBO120" s="53" t="s">
        <v>80</v>
      </c>
      <c r="CBP120" s="54" t="s">
        <v>81</v>
      </c>
      <c r="CBQ120" s="630" t="s">
        <v>67</v>
      </c>
      <c r="CBR120" s="630"/>
      <c r="CBS120" s="630"/>
      <c r="CBT120" s="630"/>
      <c r="CBU120" s="52" t="s">
        <v>71</v>
      </c>
      <c r="CBV120" s="53" t="s">
        <v>79</v>
      </c>
      <c r="CBW120" s="53" t="s">
        <v>80</v>
      </c>
      <c r="CBX120" s="54" t="s">
        <v>81</v>
      </c>
      <c r="CBY120" s="630" t="s">
        <v>67</v>
      </c>
      <c r="CBZ120" s="630"/>
      <c r="CCA120" s="630"/>
      <c r="CCB120" s="630"/>
      <c r="CCC120" s="52" t="s">
        <v>71</v>
      </c>
      <c r="CCD120" s="53" t="s">
        <v>79</v>
      </c>
      <c r="CCE120" s="53" t="s">
        <v>80</v>
      </c>
      <c r="CCF120" s="54" t="s">
        <v>81</v>
      </c>
      <c r="CCG120" s="630" t="s">
        <v>67</v>
      </c>
      <c r="CCH120" s="630"/>
      <c r="CCI120" s="630"/>
      <c r="CCJ120" s="630"/>
      <c r="CCK120" s="52" t="s">
        <v>71</v>
      </c>
      <c r="CCL120" s="53" t="s">
        <v>79</v>
      </c>
      <c r="CCM120" s="53" t="s">
        <v>80</v>
      </c>
      <c r="CCN120" s="54" t="s">
        <v>81</v>
      </c>
      <c r="CCO120" s="630" t="s">
        <v>67</v>
      </c>
      <c r="CCP120" s="630"/>
      <c r="CCQ120" s="630"/>
      <c r="CCR120" s="630"/>
      <c r="CCS120" s="52" t="s">
        <v>71</v>
      </c>
      <c r="CCT120" s="53" t="s">
        <v>79</v>
      </c>
      <c r="CCU120" s="53" t="s">
        <v>80</v>
      </c>
      <c r="CCV120" s="54" t="s">
        <v>81</v>
      </c>
      <c r="CCW120" s="630" t="s">
        <v>67</v>
      </c>
      <c r="CCX120" s="630"/>
      <c r="CCY120" s="630"/>
      <c r="CCZ120" s="630"/>
      <c r="CDA120" s="52" t="s">
        <v>71</v>
      </c>
      <c r="CDB120" s="53" t="s">
        <v>79</v>
      </c>
      <c r="CDC120" s="53" t="s">
        <v>80</v>
      </c>
      <c r="CDD120" s="54" t="s">
        <v>81</v>
      </c>
      <c r="CDE120" s="630" t="s">
        <v>67</v>
      </c>
      <c r="CDF120" s="630"/>
      <c r="CDG120" s="630"/>
      <c r="CDH120" s="630"/>
      <c r="CDI120" s="52" t="s">
        <v>71</v>
      </c>
      <c r="CDJ120" s="53" t="s">
        <v>79</v>
      </c>
      <c r="CDK120" s="53" t="s">
        <v>80</v>
      </c>
      <c r="CDL120" s="54" t="s">
        <v>81</v>
      </c>
      <c r="CDM120" s="630" t="s">
        <v>67</v>
      </c>
      <c r="CDN120" s="630"/>
      <c r="CDO120" s="630"/>
      <c r="CDP120" s="630"/>
      <c r="CDQ120" s="52" t="s">
        <v>71</v>
      </c>
      <c r="CDR120" s="53" t="s">
        <v>79</v>
      </c>
      <c r="CDS120" s="53" t="s">
        <v>80</v>
      </c>
      <c r="CDT120" s="54" t="s">
        <v>81</v>
      </c>
      <c r="CDU120" s="630" t="s">
        <v>67</v>
      </c>
      <c r="CDV120" s="630"/>
      <c r="CDW120" s="630"/>
      <c r="CDX120" s="630"/>
      <c r="CDY120" s="52" t="s">
        <v>71</v>
      </c>
      <c r="CDZ120" s="53" t="s">
        <v>79</v>
      </c>
      <c r="CEA120" s="53" t="s">
        <v>80</v>
      </c>
      <c r="CEB120" s="54" t="s">
        <v>81</v>
      </c>
      <c r="CEC120" s="630" t="s">
        <v>67</v>
      </c>
      <c r="CED120" s="630"/>
      <c r="CEE120" s="630"/>
      <c r="CEF120" s="630"/>
      <c r="CEG120" s="52" t="s">
        <v>71</v>
      </c>
      <c r="CEH120" s="53" t="s">
        <v>79</v>
      </c>
      <c r="CEI120" s="53" t="s">
        <v>80</v>
      </c>
      <c r="CEJ120" s="54" t="s">
        <v>81</v>
      </c>
      <c r="CEK120" s="630" t="s">
        <v>67</v>
      </c>
      <c r="CEL120" s="630"/>
      <c r="CEM120" s="630"/>
      <c r="CEN120" s="630"/>
      <c r="CEO120" s="52" t="s">
        <v>71</v>
      </c>
      <c r="CEP120" s="53" t="s">
        <v>79</v>
      </c>
      <c r="CEQ120" s="53" t="s">
        <v>80</v>
      </c>
      <c r="CER120" s="54" t="s">
        <v>81</v>
      </c>
      <c r="CES120" s="630" t="s">
        <v>67</v>
      </c>
      <c r="CET120" s="630"/>
      <c r="CEU120" s="630"/>
      <c r="CEV120" s="630"/>
      <c r="CEW120" s="52" t="s">
        <v>71</v>
      </c>
      <c r="CEX120" s="53" t="s">
        <v>79</v>
      </c>
      <c r="CEY120" s="53" t="s">
        <v>80</v>
      </c>
      <c r="CEZ120" s="54" t="s">
        <v>81</v>
      </c>
      <c r="CFA120" s="630" t="s">
        <v>67</v>
      </c>
      <c r="CFB120" s="630"/>
      <c r="CFC120" s="630"/>
      <c r="CFD120" s="630"/>
      <c r="CFE120" s="52" t="s">
        <v>71</v>
      </c>
      <c r="CFF120" s="53" t="s">
        <v>79</v>
      </c>
      <c r="CFG120" s="53" t="s">
        <v>80</v>
      </c>
      <c r="CFH120" s="54" t="s">
        <v>81</v>
      </c>
      <c r="CFI120" s="630" t="s">
        <v>67</v>
      </c>
      <c r="CFJ120" s="630"/>
      <c r="CFK120" s="630"/>
      <c r="CFL120" s="630"/>
      <c r="CFM120" s="52" t="s">
        <v>71</v>
      </c>
      <c r="CFN120" s="53" t="s">
        <v>79</v>
      </c>
      <c r="CFO120" s="53" t="s">
        <v>80</v>
      </c>
      <c r="CFP120" s="54" t="s">
        <v>81</v>
      </c>
      <c r="CFQ120" s="630" t="s">
        <v>67</v>
      </c>
      <c r="CFR120" s="630"/>
      <c r="CFS120" s="630"/>
      <c r="CFT120" s="630"/>
      <c r="CFU120" s="52" t="s">
        <v>71</v>
      </c>
      <c r="CFV120" s="53" t="s">
        <v>79</v>
      </c>
      <c r="CFW120" s="53" t="s">
        <v>80</v>
      </c>
      <c r="CFX120" s="54" t="s">
        <v>81</v>
      </c>
      <c r="CFY120" s="630" t="s">
        <v>67</v>
      </c>
      <c r="CFZ120" s="630"/>
      <c r="CGA120" s="630"/>
      <c r="CGB120" s="630"/>
      <c r="CGC120" s="52" t="s">
        <v>71</v>
      </c>
      <c r="CGD120" s="53" t="s">
        <v>79</v>
      </c>
      <c r="CGE120" s="53" t="s">
        <v>80</v>
      </c>
      <c r="CGF120" s="54" t="s">
        <v>81</v>
      </c>
      <c r="CGG120" s="630" t="s">
        <v>67</v>
      </c>
      <c r="CGH120" s="630"/>
      <c r="CGI120" s="630"/>
      <c r="CGJ120" s="630"/>
      <c r="CGK120" s="52" t="s">
        <v>71</v>
      </c>
      <c r="CGL120" s="53" t="s">
        <v>79</v>
      </c>
      <c r="CGM120" s="53" t="s">
        <v>80</v>
      </c>
      <c r="CGN120" s="54" t="s">
        <v>81</v>
      </c>
      <c r="CGO120" s="630" t="s">
        <v>67</v>
      </c>
      <c r="CGP120" s="630"/>
      <c r="CGQ120" s="630"/>
      <c r="CGR120" s="630"/>
      <c r="CGS120" s="52" t="s">
        <v>71</v>
      </c>
      <c r="CGT120" s="53" t="s">
        <v>79</v>
      </c>
      <c r="CGU120" s="53" t="s">
        <v>80</v>
      </c>
      <c r="CGV120" s="54" t="s">
        <v>81</v>
      </c>
      <c r="CGW120" s="630" t="s">
        <v>67</v>
      </c>
      <c r="CGX120" s="630"/>
      <c r="CGY120" s="630"/>
      <c r="CGZ120" s="630"/>
      <c r="CHA120" s="52" t="s">
        <v>71</v>
      </c>
      <c r="CHB120" s="53" t="s">
        <v>79</v>
      </c>
      <c r="CHC120" s="53" t="s">
        <v>80</v>
      </c>
      <c r="CHD120" s="54" t="s">
        <v>81</v>
      </c>
      <c r="CHE120" s="630" t="s">
        <v>67</v>
      </c>
      <c r="CHF120" s="630"/>
      <c r="CHG120" s="630"/>
      <c r="CHH120" s="630"/>
      <c r="CHI120" s="52" t="s">
        <v>71</v>
      </c>
      <c r="CHJ120" s="53" t="s">
        <v>79</v>
      </c>
      <c r="CHK120" s="53" t="s">
        <v>80</v>
      </c>
      <c r="CHL120" s="54" t="s">
        <v>81</v>
      </c>
      <c r="CHM120" s="630" t="s">
        <v>67</v>
      </c>
      <c r="CHN120" s="630"/>
      <c r="CHO120" s="630"/>
      <c r="CHP120" s="630"/>
      <c r="CHQ120" s="52" t="s">
        <v>71</v>
      </c>
      <c r="CHR120" s="53" t="s">
        <v>79</v>
      </c>
      <c r="CHS120" s="53" t="s">
        <v>80</v>
      </c>
      <c r="CHT120" s="54" t="s">
        <v>81</v>
      </c>
      <c r="CHU120" s="630" t="s">
        <v>67</v>
      </c>
      <c r="CHV120" s="630"/>
      <c r="CHW120" s="630"/>
      <c r="CHX120" s="630"/>
      <c r="CHY120" s="52" t="s">
        <v>71</v>
      </c>
      <c r="CHZ120" s="53" t="s">
        <v>79</v>
      </c>
      <c r="CIA120" s="53" t="s">
        <v>80</v>
      </c>
      <c r="CIB120" s="54" t="s">
        <v>81</v>
      </c>
      <c r="CIC120" s="630" t="s">
        <v>67</v>
      </c>
      <c r="CID120" s="630"/>
      <c r="CIE120" s="630"/>
      <c r="CIF120" s="630"/>
      <c r="CIG120" s="52" t="s">
        <v>71</v>
      </c>
      <c r="CIH120" s="53" t="s">
        <v>79</v>
      </c>
      <c r="CII120" s="53" t="s">
        <v>80</v>
      </c>
      <c r="CIJ120" s="54" t="s">
        <v>81</v>
      </c>
      <c r="CIK120" s="630" t="s">
        <v>67</v>
      </c>
      <c r="CIL120" s="630"/>
      <c r="CIM120" s="630"/>
      <c r="CIN120" s="630"/>
      <c r="CIO120" s="52" t="s">
        <v>71</v>
      </c>
      <c r="CIP120" s="53" t="s">
        <v>79</v>
      </c>
      <c r="CIQ120" s="53" t="s">
        <v>80</v>
      </c>
      <c r="CIR120" s="54" t="s">
        <v>81</v>
      </c>
      <c r="CIS120" s="630" t="s">
        <v>67</v>
      </c>
      <c r="CIT120" s="630"/>
      <c r="CIU120" s="630"/>
      <c r="CIV120" s="630"/>
      <c r="CIW120" s="52" t="s">
        <v>71</v>
      </c>
      <c r="CIX120" s="53" t="s">
        <v>79</v>
      </c>
      <c r="CIY120" s="53" t="s">
        <v>80</v>
      </c>
      <c r="CIZ120" s="54" t="s">
        <v>81</v>
      </c>
      <c r="CJA120" s="630" t="s">
        <v>67</v>
      </c>
      <c r="CJB120" s="630"/>
      <c r="CJC120" s="630"/>
      <c r="CJD120" s="630"/>
      <c r="CJE120" s="52" t="s">
        <v>71</v>
      </c>
      <c r="CJF120" s="53" t="s">
        <v>79</v>
      </c>
      <c r="CJG120" s="53" t="s">
        <v>80</v>
      </c>
      <c r="CJH120" s="54" t="s">
        <v>81</v>
      </c>
      <c r="CJI120" s="630" t="s">
        <v>67</v>
      </c>
      <c r="CJJ120" s="630"/>
      <c r="CJK120" s="630"/>
      <c r="CJL120" s="630"/>
      <c r="CJM120" s="52" t="s">
        <v>71</v>
      </c>
      <c r="CJN120" s="53" t="s">
        <v>79</v>
      </c>
      <c r="CJO120" s="53" t="s">
        <v>80</v>
      </c>
      <c r="CJP120" s="54" t="s">
        <v>81</v>
      </c>
      <c r="CJQ120" s="630" t="s">
        <v>67</v>
      </c>
      <c r="CJR120" s="630"/>
      <c r="CJS120" s="630"/>
      <c r="CJT120" s="630"/>
      <c r="CJU120" s="52" t="s">
        <v>71</v>
      </c>
      <c r="CJV120" s="53" t="s">
        <v>79</v>
      </c>
      <c r="CJW120" s="53" t="s">
        <v>80</v>
      </c>
      <c r="CJX120" s="54" t="s">
        <v>81</v>
      </c>
      <c r="CJY120" s="630" t="s">
        <v>67</v>
      </c>
      <c r="CJZ120" s="630"/>
      <c r="CKA120" s="630"/>
      <c r="CKB120" s="630"/>
      <c r="CKC120" s="52" t="s">
        <v>71</v>
      </c>
      <c r="CKD120" s="53" t="s">
        <v>79</v>
      </c>
      <c r="CKE120" s="53" t="s">
        <v>80</v>
      </c>
      <c r="CKF120" s="54" t="s">
        <v>81</v>
      </c>
      <c r="CKG120" s="630" t="s">
        <v>67</v>
      </c>
      <c r="CKH120" s="630"/>
      <c r="CKI120" s="630"/>
      <c r="CKJ120" s="630"/>
      <c r="CKK120" s="52" t="s">
        <v>71</v>
      </c>
      <c r="CKL120" s="53" t="s">
        <v>79</v>
      </c>
      <c r="CKM120" s="53" t="s">
        <v>80</v>
      </c>
      <c r="CKN120" s="54" t="s">
        <v>81</v>
      </c>
      <c r="CKO120" s="630" t="s">
        <v>67</v>
      </c>
      <c r="CKP120" s="630"/>
      <c r="CKQ120" s="630"/>
      <c r="CKR120" s="630"/>
      <c r="CKS120" s="52" t="s">
        <v>71</v>
      </c>
      <c r="CKT120" s="53" t="s">
        <v>79</v>
      </c>
      <c r="CKU120" s="53" t="s">
        <v>80</v>
      </c>
      <c r="CKV120" s="54" t="s">
        <v>81</v>
      </c>
      <c r="CKW120" s="630" t="s">
        <v>67</v>
      </c>
      <c r="CKX120" s="630"/>
      <c r="CKY120" s="630"/>
      <c r="CKZ120" s="630"/>
      <c r="CLA120" s="52" t="s">
        <v>71</v>
      </c>
      <c r="CLB120" s="53" t="s">
        <v>79</v>
      </c>
      <c r="CLC120" s="53" t="s">
        <v>80</v>
      </c>
      <c r="CLD120" s="54" t="s">
        <v>81</v>
      </c>
      <c r="CLE120" s="630" t="s">
        <v>67</v>
      </c>
      <c r="CLF120" s="630"/>
      <c r="CLG120" s="630"/>
      <c r="CLH120" s="630"/>
      <c r="CLI120" s="52" t="s">
        <v>71</v>
      </c>
      <c r="CLJ120" s="53" t="s">
        <v>79</v>
      </c>
      <c r="CLK120" s="53" t="s">
        <v>80</v>
      </c>
      <c r="CLL120" s="54" t="s">
        <v>81</v>
      </c>
      <c r="CLM120" s="630" t="s">
        <v>67</v>
      </c>
      <c r="CLN120" s="630"/>
      <c r="CLO120" s="630"/>
      <c r="CLP120" s="630"/>
      <c r="CLQ120" s="52" t="s">
        <v>71</v>
      </c>
      <c r="CLR120" s="53" t="s">
        <v>79</v>
      </c>
      <c r="CLS120" s="53" t="s">
        <v>80</v>
      </c>
      <c r="CLT120" s="54" t="s">
        <v>81</v>
      </c>
      <c r="CLU120" s="630" t="s">
        <v>67</v>
      </c>
      <c r="CLV120" s="630"/>
      <c r="CLW120" s="630"/>
      <c r="CLX120" s="630"/>
      <c r="CLY120" s="52" t="s">
        <v>71</v>
      </c>
      <c r="CLZ120" s="53" t="s">
        <v>79</v>
      </c>
      <c r="CMA120" s="53" t="s">
        <v>80</v>
      </c>
      <c r="CMB120" s="54" t="s">
        <v>81</v>
      </c>
      <c r="CMC120" s="630" t="s">
        <v>67</v>
      </c>
      <c r="CMD120" s="630"/>
      <c r="CME120" s="630"/>
      <c r="CMF120" s="630"/>
      <c r="CMG120" s="52" t="s">
        <v>71</v>
      </c>
      <c r="CMH120" s="53" t="s">
        <v>79</v>
      </c>
      <c r="CMI120" s="53" t="s">
        <v>80</v>
      </c>
      <c r="CMJ120" s="54" t="s">
        <v>81</v>
      </c>
      <c r="CMK120" s="630" t="s">
        <v>67</v>
      </c>
      <c r="CML120" s="630"/>
      <c r="CMM120" s="630"/>
      <c r="CMN120" s="630"/>
      <c r="CMO120" s="52" t="s">
        <v>71</v>
      </c>
      <c r="CMP120" s="53" t="s">
        <v>79</v>
      </c>
      <c r="CMQ120" s="53" t="s">
        <v>80</v>
      </c>
      <c r="CMR120" s="54" t="s">
        <v>81</v>
      </c>
      <c r="CMS120" s="630" t="s">
        <v>67</v>
      </c>
      <c r="CMT120" s="630"/>
      <c r="CMU120" s="630"/>
      <c r="CMV120" s="630"/>
      <c r="CMW120" s="52" t="s">
        <v>71</v>
      </c>
      <c r="CMX120" s="53" t="s">
        <v>79</v>
      </c>
      <c r="CMY120" s="53" t="s">
        <v>80</v>
      </c>
      <c r="CMZ120" s="54" t="s">
        <v>81</v>
      </c>
      <c r="CNA120" s="630" t="s">
        <v>67</v>
      </c>
      <c r="CNB120" s="630"/>
      <c r="CNC120" s="630"/>
      <c r="CND120" s="630"/>
      <c r="CNE120" s="52" t="s">
        <v>71</v>
      </c>
      <c r="CNF120" s="53" t="s">
        <v>79</v>
      </c>
      <c r="CNG120" s="53" t="s">
        <v>80</v>
      </c>
      <c r="CNH120" s="54" t="s">
        <v>81</v>
      </c>
      <c r="CNI120" s="630" t="s">
        <v>67</v>
      </c>
      <c r="CNJ120" s="630"/>
      <c r="CNK120" s="630"/>
      <c r="CNL120" s="630"/>
      <c r="CNM120" s="52" t="s">
        <v>71</v>
      </c>
      <c r="CNN120" s="53" t="s">
        <v>79</v>
      </c>
      <c r="CNO120" s="53" t="s">
        <v>80</v>
      </c>
      <c r="CNP120" s="54" t="s">
        <v>81</v>
      </c>
      <c r="CNQ120" s="630" t="s">
        <v>67</v>
      </c>
      <c r="CNR120" s="630"/>
      <c r="CNS120" s="630"/>
      <c r="CNT120" s="630"/>
      <c r="CNU120" s="52" t="s">
        <v>71</v>
      </c>
      <c r="CNV120" s="53" t="s">
        <v>79</v>
      </c>
      <c r="CNW120" s="53" t="s">
        <v>80</v>
      </c>
      <c r="CNX120" s="54" t="s">
        <v>81</v>
      </c>
      <c r="CNY120" s="630" t="s">
        <v>67</v>
      </c>
      <c r="CNZ120" s="630"/>
      <c r="COA120" s="630"/>
      <c r="COB120" s="630"/>
      <c r="COC120" s="52" t="s">
        <v>71</v>
      </c>
      <c r="COD120" s="53" t="s">
        <v>79</v>
      </c>
      <c r="COE120" s="53" t="s">
        <v>80</v>
      </c>
      <c r="COF120" s="54" t="s">
        <v>81</v>
      </c>
      <c r="COG120" s="630" t="s">
        <v>67</v>
      </c>
      <c r="COH120" s="630"/>
      <c r="COI120" s="630"/>
      <c r="COJ120" s="630"/>
      <c r="COK120" s="52" t="s">
        <v>71</v>
      </c>
      <c r="COL120" s="53" t="s">
        <v>79</v>
      </c>
      <c r="COM120" s="53" t="s">
        <v>80</v>
      </c>
      <c r="CON120" s="54" t="s">
        <v>81</v>
      </c>
      <c r="COO120" s="630" t="s">
        <v>67</v>
      </c>
      <c r="COP120" s="630"/>
      <c r="COQ120" s="630"/>
      <c r="COR120" s="630"/>
      <c r="COS120" s="52" t="s">
        <v>71</v>
      </c>
      <c r="COT120" s="53" t="s">
        <v>79</v>
      </c>
      <c r="COU120" s="53" t="s">
        <v>80</v>
      </c>
      <c r="COV120" s="54" t="s">
        <v>81</v>
      </c>
      <c r="COW120" s="630" t="s">
        <v>67</v>
      </c>
      <c r="COX120" s="630"/>
      <c r="COY120" s="630"/>
      <c r="COZ120" s="630"/>
      <c r="CPA120" s="52" t="s">
        <v>71</v>
      </c>
      <c r="CPB120" s="53" t="s">
        <v>79</v>
      </c>
      <c r="CPC120" s="53" t="s">
        <v>80</v>
      </c>
      <c r="CPD120" s="54" t="s">
        <v>81</v>
      </c>
      <c r="CPE120" s="630" t="s">
        <v>67</v>
      </c>
      <c r="CPF120" s="630"/>
      <c r="CPG120" s="630"/>
      <c r="CPH120" s="630"/>
      <c r="CPI120" s="52" t="s">
        <v>71</v>
      </c>
      <c r="CPJ120" s="53" t="s">
        <v>79</v>
      </c>
      <c r="CPK120" s="53" t="s">
        <v>80</v>
      </c>
      <c r="CPL120" s="54" t="s">
        <v>81</v>
      </c>
      <c r="CPM120" s="630" t="s">
        <v>67</v>
      </c>
      <c r="CPN120" s="630"/>
      <c r="CPO120" s="630"/>
      <c r="CPP120" s="630"/>
      <c r="CPQ120" s="52" t="s">
        <v>71</v>
      </c>
      <c r="CPR120" s="53" t="s">
        <v>79</v>
      </c>
      <c r="CPS120" s="53" t="s">
        <v>80</v>
      </c>
      <c r="CPT120" s="54" t="s">
        <v>81</v>
      </c>
      <c r="CPU120" s="630" t="s">
        <v>67</v>
      </c>
      <c r="CPV120" s="630"/>
      <c r="CPW120" s="630"/>
      <c r="CPX120" s="630"/>
      <c r="CPY120" s="52" t="s">
        <v>71</v>
      </c>
      <c r="CPZ120" s="53" t="s">
        <v>79</v>
      </c>
      <c r="CQA120" s="53" t="s">
        <v>80</v>
      </c>
      <c r="CQB120" s="54" t="s">
        <v>81</v>
      </c>
      <c r="CQC120" s="630" t="s">
        <v>67</v>
      </c>
      <c r="CQD120" s="630"/>
      <c r="CQE120" s="630"/>
      <c r="CQF120" s="630"/>
      <c r="CQG120" s="52" t="s">
        <v>71</v>
      </c>
      <c r="CQH120" s="53" t="s">
        <v>79</v>
      </c>
      <c r="CQI120" s="53" t="s">
        <v>80</v>
      </c>
      <c r="CQJ120" s="54" t="s">
        <v>81</v>
      </c>
      <c r="CQK120" s="630" t="s">
        <v>67</v>
      </c>
      <c r="CQL120" s="630"/>
      <c r="CQM120" s="630"/>
      <c r="CQN120" s="630"/>
      <c r="CQO120" s="52" t="s">
        <v>71</v>
      </c>
      <c r="CQP120" s="53" t="s">
        <v>79</v>
      </c>
      <c r="CQQ120" s="53" t="s">
        <v>80</v>
      </c>
      <c r="CQR120" s="54" t="s">
        <v>81</v>
      </c>
      <c r="CQS120" s="630" t="s">
        <v>67</v>
      </c>
      <c r="CQT120" s="630"/>
      <c r="CQU120" s="630"/>
      <c r="CQV120" s="630"/>
      <c r="CQW120" s="52" t="s">
        <v>71</v>
      </c>
      <c r="CQX120" s="53" t="s">
        <v>79</v>
      </c>
      <c r="CQY120" s="53" t="s">
        <v>80</v>
      </c>
      <c r="CQZ120" s="54" t="s">
        <v>81</v>
      </c>
      <c r="CRA120" s="630" t="s">
        <v>67</v>
      </c>
      <c r="CRB120" s="630"/>
      <c r="CRC120" s="630"/>
      <c r="CRD120" s="630"/>
      <c r="CRE120" s="52" t="s">
        <v>71</v>
      </c>
      <c r="CRF120" s="53" t="s">
        <v>79</v>
      </c>
      <c r="CRG120" s="53" t="s">
        <v>80</v>
      </c>
      <c r="CRH120" s="54" t="s">
        <v>81</v>
      </c>
      <c r="CRI120" s="630" t="s">
        <v>67</v>
      </c>
      <c r="CRJ120" s="630"/>
      <c r="CRK120" s="630"/>
      <c r="CRL120" s="630"/>
      <c r="CRM120" s="52" t="s">
        <v>71</v>
      </c>
      <c r="CRN120" s="53" t="s">
        <v>79</v>
      </c>
      <c r="CRO120" s="53" t="s">
        <v>80</v>
      </c>
      <c r="CRP120" s="54" t="s">
        <v>81</v>
      </c>
      <c r="CRQ120" s="630" t="s">
        <v>67</v>
      </c>
      <c r="CRR120" s="630"/>
      <c r="CRS120" s="630"/>
      <c r="CRT120" s="630"/>
      <c r="CRU120" s="52" t="s">
        <v>71</v>
      </c>
      <c r="CRV120" s="53" t="s">
        <v>79</v>
      </c>
      <c r="CRW120" s="53" t="s">
        <v>80</v>
      </c>
      <c r="CRX120" s="54" t="s">
        <v>81</v>
      </c>
      <c r="CRY120" s="630" t="s">
        <v>67</v>
      </c>
      <c r="CRZ120" s="630"/>
      <c r="CSA120" s="630"/>
      <c r="CSB120" s="630"/>
      <c r="CSC120" s="52" t="s">
        <v>71</v>
      </c>
      <c r="CSD120" s="53" t="s">
        <v>79</v>
      </c>
      <c r="CSE120" s="53" t="s">
        <v>80</v>
      </c>
      <c r="CSF120" s="54" t="s">
        <v>81</v>
      </c>
      <c r="CSG120" s="630" t="s">
        <v>67</v>
      </c>
      <c r="CSH120" s="630"/>
      <c r="CSI120" s="630"/>
      <c r="CSJ120" s="630"/>
      <c r="CSK120" s="52" t="s">
        <v>71</v>
      </c>
      <c r="CSL120" s="53" t="s">
        <v>79</v>
      </c>
      <c r="CSM120" s="53" t="s">
        <v>80</v>
      </c>
      <c r="CSN120" s="54" t="s">
        <v>81</v>
      </c>
      <c r="CSO120" s="630" t="s">
        <v>67</v>
      </c>
      <c r="CSP120" s="630"/>
      <c r="CSQ120" s="630"/>
      <c r="CSR120" s="630"/>
      <c r="CSS120" s="52" t="s">
        <v>71</v>
      </c>
      <c r="CST120" s="53" t="s">
        <v>79</v>
      </c>
      <c r="CSU120" s="53" t="s">
        <v>80</v>
      </c>
      <c r="CSV120" s="54" t="s">
        <v>81</v>
      </c>
      <c r="CSW120" s="630" t="s">
        <v>67</v>
      </c>
      <c r="CSX120" s="630"/>
      <c r="CSY120" s="630"/>
      <c r="CSZ120" s="630"/>
      <c r="CTA120" s="52" t="s">
        <v>71</v>
      </c>
      <c r="CTB120" s="53" t="s">
        <v>79</v>
      </c>
      <c r="CTC120" s="53" t="s">
        <v>80</v>
      </c>
      <c r="CTD120" s="54" t="s">
        <v>81</v>
      </c>
      <c r="CTE120" s="630" t="s">
        <v>67</v>
      </c>
      <c r="CTF120" s="630"/>
      <c r="CTG120" s="630"/>
      <c r="CTH120" s="630"/>
      <c r="CTI120" s="52" t="s">
        <v>71</v>
      </c>
      <c r="CTJ120" s="53" t="s">
        <v>79</v>
      </c>
      <c r="CTK120" s="53" t="s">
        <v>80</v>
      </c>
      <c r="CTL120" s="54" t="s">
        <v>81</v>
      </c>
      <c r="CTM120" s="630" t="s">
        <v>67</v>
      </c>
      <c r="CTN120" s="630"/>
      <c r="CTO120" s="630"/>
      <c r="CTP120" s="630"/>
      <c r="CTQ120" s="52" t="s">
        <v>71</v>
      </c>
      <c r="CTR120" s="53" t="s">
        <v>79</v>
      </c>
      <c r="CTS120" s="53" t="s">
        <v>80</v>
      </c>
      <c r="CTT120" s="54" t="s">
        <v>81</v>
      </c>
      <c r="CTU120" s="630" t="s">
        <v>67</v>
      </c>
      <c r="CTV120" s="630"/>
      <c r="CTW120" s="630"/>
      <c r="CTX120" s="630"/>
      <c r="CTY120" s="52" t="s">
        <v>71</v>
      </c>
      <c r="CTZ120" s="53" t="s">
        <v>79</v>
      </c>
      <c r="CUA120" s="53" t="s">
        <v>80</v>
      </c>
      <c r="CUB120" s="54" t="s">
        <v>81</v>
      </c>
      <c r="CUC120" s="630" t="s">
        <v>67</v>
      </c>
      <c r="CUD120" s="630"/>
      <c r="CUE120" s="630"/>
      <c r="CUF120" s="630"/>
      <c r="CUG120" s="52" t="s">
        <v>71</v>
      </c>
      <c r="CUH120" s="53" t="s">
        <v>79</v>
      </c>
      <c r="CUI120" s="53" t="s">
        <v>80</v>
      </c>
      <c r="CUJ120" s="54" t="s">
        <v>81</v>
      </c>
      <c r="CUK120" s="630" t="s">
        <v>67</v>
      </c>
      <c r="CUL120" s="630"/>
      <c r="CUM120" s="630"/>
      <c r="CUN120" s="630"/>
      <c r="CUO120" s="52" t="s">
        <v>71</v>
      </c>
      <c r="CUP120" s="53" t="s">
        <v>79</v>
      </c>
      <c r="CUQ120" s="53" t="s">
        <v>80</v>
      </c>
      <c r="CUR120" s="54" t="s">
        <v>81</v>
      </c>
      <c r="CUS120" s="630" t="s">
        <v>67</v>
      </c>
      <c r="CUT120" s="630"/>
      <c r="CUU120" s="630"/>
      <c r="CUV120" s="630"/>
      <c r="CUW120" s="52" t="s">
        <v>71</v>
      </c>
      <c r="CUX120" s="53" t="s">
        <v>79</v>
      </c>
      <c r="CUY120" s="53" t="s">
        <v>80</v>
      </c>
      <c r="CUZ120" s="54" t="s">
        <v>81</v>
      </c>
      <c r="CVA120" s="630" t="s">
        <v>67</v>
      </c>
      <c r="CVB120" s="630"/>
      <c r="CVC120" s="630"/>
      <c r="CVD120" s="630"/>
      <c r="CVE120" s="52" t="s">
        <v>71</v>
      </c>
      <c r="CVF120" s="53" t="s">
        <v>79</v>
      </c>
      <c r="CVG120" s="53" t="s">
        <v>80</v>
      </c>
      <c r="CVH120" s="54" t="s">
        <v>81</v>
      </c>
      <c r="CVI120" s="630" t="s">
        <v>67</v>
      </c>
      <c r="CVJ120" s="630"/>
      <c r="CVK120" s="630"/>
      <c r="CVL120" s="630"/>
      <c r="CVM120" s="52" t="s">
        <v>71</v>
      </c>
      <c r="CVN120" s="53" t="s">
        <v>79</v>
      </c>
      <c r="CVO120" s="53" t="s">
        <v>80</v>
      </c>
      <c r="CVP120" s="54" t="s">
        <v>81</v>
      </c>
      <c r="CVQ120" s="630" t="s">
        <v>67</v>
      </c>
      <c r="CVR120" s="630"/>
      <c r="CVS120" s="630"/>
      <c r="CVT120" s="630"/>
      <c r="CVU120" s="52" t="s">
        <v>71</v>
      </c>
      <c r="CVV120" s="53" t="s">
        <v>79</v>
      </c>
      <c r="CVW120" s="53" t="s">
        <v>80</v>
      </c>
      <c r="CVX120" s="54" t="s">
        <v>81</v>
      </c>
      <c r="CVY120" s="630" t="s">
        <v>67</v>
      </c>
      <c r="CVZ120" s="630"/>
      <c r="CWA120" s="630"/>
      <c r="CWB120" s="630"/>
      <c r="CWC120" s="52" t="s">
        <v>71</v>
      </c>
      <c r="CWD120" s="53" t="s">
        <v>79</v>
      </c>
      <c r="CWE120" s="53" t="s">
        <v>80</v>
      </c>
      <c r="CWF120" s="54" t="s">
        <v>81</v>
      </c>
      <c r="CWG120" s="630" t="s">
        <v>67</v>
      </c>
      <c r="CWH120" s="630"/>
      <c r="CWI120" s="630"/>
      <c r="CWJ120" s="630"/>
      <c r="CWK120" s="52" t="s">
        <v>71</v>
      </c>
      <c r="CWL120" s="53" t="s">
        <v>79</v>
      </c>
      <c r="CWM120" s="53" t="s">
        <v>80</v>
      </c>
      <c r="CWN120" s="54" t="s">
        <v>81</v>
      </c>
      <c r="CWO120" s="630" t="s">
        <v>67</v>
      </c>
      <c r="CWP120" s="630"/>
      <c r="CWQ120" s="630"/>
      <c r="CWR120" s="630"/>
      <c r="CWS120" s="52" t="s">
        <v>71</v>
      </c>
      <c r="CWT120" s="53" t="s">
        <v>79</v>
      </c>
      <c r="CWU120" s="53" t="s">
        <v>80</v>
      </c>
      <c r="CWV120" s="54" t="s">
        <v>81</v>
      </c>
      <c r="CWW120" s="630" t="s">
        <v>67</v>
      </c>
      <c r="CWX120" s="630"/>
      <c r="CWY120" s="630"/>
      <c r="CWZ120" s="630"/>
      <c r="CXA120" s="52" t="s">
        <v>71</v>
      </c>
      <c r="CXB120" s="53" t="s">
        <v>79</v>
      </c>
      <c r="CXC120" s="53" t="s">
        <v>80</v>
      </c>
      <c r="CXD120" s="54" t="s">
        <v>81</v>
      </c>
      <c r="CXE120" s="630" t="s">
        <v>67</v>
      </c>
      <c r="CXF120" s="630"/>
      <c r="CXG120" s="630"/>
      <c r="CXH120" s="630"/>
      <c r="CXI120" s="52" t="s">
        <v>71</v>
      </c>
      <c r="CXJ120" s="53" t="s">
        <v>79</v>
      </c>
      <c r="CXK120" s="53" t="s">
        <v>80</v>
      </c>
      <c r="CXL120" s="54" t="s">
        <v>81</v>
      </c>
      <c r="CXM120" s="630" t="s">
        <v>67</v>
      </c>
      <c r="CXN120" s="630"/>
      <c r="CXO120" s="630"/>
      <c r="CXP120" s="630"/>
      <c r="CXQ120" s="52" t="s">
        <v>71</v>
      </c>
      <c r="CXR120" s="53" t="s">
        <v>79</v>
      </c>
      <c r="CXS120" s="53" t="s">
        <v>80</v>
      </c>
      <c r="CXT120" s="54" t="s">
        <v>81</v>
      </c>
      <c r="CXU120" s="630" t="s">
        <v>67</v>
      </c>
      <c r="CXV120" s="630"/>
      <c r="CXW120" s="630"/>
      <c r="CXX120" s="630"/>
      <c r="CXY120" s="52" t="s">
        <v>71</v>
      </c>
      <c r="CXZ120" s="53" t="s">
        <v>79</v>
      </c>
      <c r="CYA120" s="53" t="s">
        <v>80</v>
      </c>
      <c r="CYB120" s="54" t="s">
        <v>81</v>
      </c>
      <c r="CYC120" s="630" t="s">
        <v>67</v>
      </c>
      <c r="CYD120" s="630"/>
      <c r="CYE120" s="630"/>
      <c r="CYF120" s="630"/>
      <c r="CYG120" s="52" t="s">
        <v>71</v>
      </c>
      <c r="CYH120" s="53" t="s">
        <v>79</v>
      </c>
      <c r="CYI120" s="53" t="s">
        <v>80</v>
      </c>
      <c r="CYJ120" s="54" t="s">
        <v>81</v>
      </c>
      <c r="CYK120" s="630" t="s">
        <v>67</v>
      </c>
      <c r="CYL120" s="630"/>
      <c r="CYM120" s="630"/>
      <c r="CYN120" s="630"/>
      <c r="CYO120" s="52" t="s">
        <v>71</v>
      </c>
      <c r="CYP120" s="53" t="s">
        <v>79</v>
      </c>
      <c r="CYQ120" s="53" t="s">
        <v>80</v>
      </c>
      <c r="CYR120" s="54" t="s">
        <v>81</v>
      </c>
      <c r="CYS120" s="630" t="s">
        <v>67</v>
      </c>
      <c r="CYT120" s="630"/>
      <c r="CYU120" s="630"/>
      <c r="CYV120" s="630"/>
      <c r="CYW120" s="52" t="s">
        <v>71</v>
      </c>
      <c r="CYX120" s="53" t="s">
        <v>79</v>
      </c>
      <c r="CYY120" s="53" t="s">
        <v>80</v>
      </c>
      <c r="CYZ120" s="54" t="s">
        <v>81</v>
      </c>
      <c r="CZA120" s="630" t="s">
        <v>67</v>
      </c>
      <c r="CZB120" s="630"/>
      <c r="CZC120" s="630"/>
      <c r="CZD120" s="630"/>
      <c r="CZE120" s="52" t="s">
        <v>71</v>
      </c>
      <c r="CZF120" s="53" t="s">
        <v>79</v>
      </c>
      <c r="CZG120" s="53" t="s">
        <v>80</v>
      </c>
      <c r="CZH120" s="54" t="s">
        <v>81</v>
      </c>
      <c r="CZI120" s="630" t="s">
        <v>67</v>
      </c>
      <c r="CZJ120" s="630"/>
      <c r="CZK120" s="630"/>
      <c r="CZL120" s="630"/>
      <c r="CZM120" s="52" t="s">
        <v>71</v>
      </c>
      <c r="CZN120" s="53" t="s">
        <v>79</v>
      </c>
      <c r="CZO120" s="53" t="s">
        <v>80</v>
      </c>
      <c r="CZP120" s="54" t="s">
        <v>81</v>
      </c>
      <c r="CZQ120" s="630" t="s">
        <v>67</v>
      </c>
      <c r="CZR120" s="630"/>
      <c r="CZS120" s="630"/>
      <c r="CZT120" s="630"/>
      <c r="CZU120" s="52" t="s">
        <v>71</v>
      </c>
      <c r="CZV120" s="53" t="s">
        <v>79</v>
      </c>
      <c r="CZW120" s="53" t="s">
        <v>80</v>
      </c>
      <c r="CZX120" s="54" t="s">
        <v>81</v>
      </c>
      <c r="CZY120" s="630" t="s">
        <v>67</v>
      </c>
      <c r="CZZ120" s="630"/>
      <c r="DAA120" s="630"/>
      <c r="DAB120" s="630"/>
      <c r="DAC120" s="52" t="s">
        <v>71</v>
      </c>
      <c r="DAD120" s="53" t="s">
        <v>79</v>
      </c>
      <c r="DAE120" s="53" t="s">
        <v>80</v>
      </c>
      <c r="DAF120" s="54" t="s">
        <v>81</v>
      </c>
      <c r="DAG120" s="630" t="s">
        <v>67</v>
      </c>
      <c r="DAH120" s="630"/>
      <c r="DAI120" s="630"/>
      <c r="DAJ120" s="630"/>
      <c r="DAK120" s="52" t="s">
        <v>71</v>
      </c>
      <c r="DAL120" s="53" t="s">
        <v>79</v>
      </c>
      <c r="DAM120" s="53" t="s">
        <v>80</v>
      </c>
      <c r="DAN120" s="54" t="s">
        <v>81</v>
      </c>
      <c r="DAO120" s="630" t="s">
        <v>67</v>
      </c>
      <c r="DAP120" s="630"/>
      <c r="DAQ120" s="630"/>
      <c r="DAR120" s="630"/>
      <c r="DAS120" s="52" t="s">
        <v>71</v>
      </c>
      <c r="DAT120" s="53" t="s">
        <v>79</v>
      </c>
      <c r="DAU120" s="53" t="s">
        <v>80</v>
      </c>
      <c r="DAV120" s="54" t="s">
        <v>81</v>
      </c>
      <c r="DAW120" s="630" t="s">
        <v>67</v>
      </c>
      <c r="DAX120" s="630"/>
      <c r="DAY120" s="630"/>
      <c r="DAZ120" s="630"/>
      <c r="DBA120" s="52" t="s">
        <v>71</v>
      </c>
      <c r="DBB120" s="53" t="s">
        <v>79</v>
      </c>
      <c r="DBC120" s="53" t="s">
        <v>80</v>
      </c>
      <c r="DBD120" s="54" t="s">
        <v>81</v>
      </c>
      <c r="DBE120" s="630" t="s">
        <v>67</v>
      </c>
      <c r="DBF120" s="630"/>
      <c r="DBG120" s="630"/>
      <c r="DBH120" s="630"/>
      <c r="DBI120" s="52" t="s">
        <v>71</v>
      </c>
      <c r="DBJ120" s="53" t="s">
        <v>79</v>
      </c>
      <c r="DBK120" s="53" t="s">
        <v>80</v>
      </c>
      <c r="DBL120" s="54" t="s">
        <v>81</v>
      </c>
      <c r="DBM120" s="630" t="s">
        <v>67</v>
      </c>
      <c r="DBN120" s="630"/>
      <c r="DBO120" s="630"/>
      <c r="DBP120" s="630"/>
      <c r="DBQ120" s="52" t="s">
        <v>71</v>
      </c>
      <c r="DBR120" s="53" t="s">
        <v>79</v>
      </c>
      <c r="DBS120" s="53" t="s">
        <v>80</v>
      </c>
      <c r="DBT120" s="54" t="s">
        <v>81</v>
      </c>
      <c r="DBU120" s="630" t="s">
        <v>67</v>
      </c>
      <c r="DBV120" s="630"/>
      <c r="DBW120" s="630"/>
      <c r="DBX120" s="630"/>
      <c r="DBY120" s="52" t="s">
        <v>71</v>
      </c>
      <c r="DBZ120" s="53" t="s">
        <v>79</v>
      </c>
      <c r="DCA120" s="53" t="s">
        <v>80</v>
      </c>
      <c r="DCB120" s="54" t="s">
        <v>81</v>
      </c>
      <c r="DCC120" s="630" t="s">
        <v>67</v>
      </c>
      <c r="DCD120" s="630"/>
      <c r="DCE120" s="630"/>
      <c r="DCF120" s="630"/>
      <c r="DCG120" s="52" t="s">
        <v>71</v>
      </c>
      <c r="DCH120" s="53" t="s">
        <v>79</v>
      </c>
      <c r="DCI120" s="53" t="s">
        <v>80</v>
      </c>
      <c r="DCJ120" s="54" t="s">
        <v>81</v>
      </c>
      <c r="DCK120" s="630" t="s">
        <v>67</v>
      </c>
      <c r="DCL120" s="630"/>
      <c r="DCM120" s="630"/>
      <c r="DCN120" s="630"/>
      <c r="DCO120" s="52" t="s">
        <v>71</v>
      </c>
      <c r="DCP120" s="53" t="s">
        <v>79</v>
      </c>
      <c r="DCQ120" s="53" t="s">
        <v>80</v>
      </c>
      <c r="DCR120" s="54" t="s">
        <v>81</v>
      </c>
      <c r="DCS120" s="630" t="s">
        <v>67</v>
      </c>
      <c r="DCT120" s="630"/>
      <c r="DCU120" s="630"/>
      <c r="DCV120" s="630"/>
      <c r="DCW120" s="52" t="s">
        <v>71</v>
      </c>
      <c r="DCX120" s="53" t="s">
        <v>79</v>
      </c>
      <c r="DCY120" s="53" t="s">
        <v>80</v>
      </c>
      <c r="DCZ120" s="54" t="s">
        <v>81</v>
      </c>
      <c r="DDA120" s="630" t="s">
        <v>67</v>
      </c>
      <c r="DDB120" s="630"/>
      <c r="DDC120" s="630"/>
      <c r="DDD120" s="630"/>
      <c r="DDE120" s="52" t="s">
        <v>71</v>
      </c>
      <c r="DDF120" s="53" t="s">
        <v>79</v>
      </c>
      <c r="DDG120" s="53" t="s">
        <v>80</v>
      </c>
      <c r="DDH120" s="54" t="s">
        <v>81</v>
      </c>
      <c r="DDI120" s="630" t="s">
        <v>67</v>
      </c>
      <c r="DDJ120" s="630"/>
      <c r="DDK120" s="630"/>
      <c r="DDL120" s="630"/>
      <c r="DDM120" s="52" t="s">
        <v>71</v>
      </c>
      <c r="DDN120" s="53" t="s">
        <v>79</v>
      </c>
      <c r="DDO120" s="53" t="s">
        <v>80</v>
      </c>
      <c r="DDP120" s="54" t="s">
        <v>81</v>
      </c>
      <c r="DDQ120" s="630" t="s">
        <v>67</v>
      </c>
      <c r="DDR120" s="630"/>
      <c r="DDS120" s="630"/>
      <c r="DDT120" s="630"/>
      <c r="DDU120" s="52" t="s">
        <v>71</v>
      </c>
      <c r="DDV120" s="53" t="s">
        <v>79</v>
      </c>
      <c r="DDW120" s="53" t="s">
        <v>80</v>
      </c>
      <c r="DDX120" s="54" t="s">
        <v>81</v>
      </c>
      <c r="DDY120" s="630" t="s">
        <v>67</v>
      </c>
      <c r="DDZ120" s="630"/>
      <c r="DEA120" s="630"/>
      <c r="DEB120" s="630"/>
      <c r="DEC120" s="52" t="s">
        <v>71</v>
      </c>
      <c r="DED120" s="53" t="s">
        <v>79</v>
      </c>
      <c r="DEE120" s="53" t="s">
        <v>80</v>
      </c>
      <c r="DEF120" s="54" t="s">
        <v>81</v>
      </c>
      <c r="DEG120" s="630" t="s">
        <v>67</v>
      </c>
      <c r="DEH120" s="630"/>
      <c r="DEI120" s="630"/>
      <c r="DEJ120" s="630"/>
      <c r="DEK120" s="52" t="s">
        <v>71</v>
      </c>
      <c r="DEL120" s="53" t="s">
        <v>79</v>
      </c>
      <c r="DEM120" s="53" t="s">
        <v>80</v>
      </c>
      <c r="DEN120" s="54" t="s">
        <v>81</v>
      </c>
      <c r="DEO120" s="630" t="s">
        <v>67</v>
      </c>
      <c r="DEP120" s="630"/>
      <c r="DEQ120" s="630"/>
      <c r="DER120" s="630"/>
      <c r="DES120" s="52" t="s">
        <v>71</v>
      </c>
      <c r="DET120" s="53" t="s">
        <v>79</v>
      </c>
      <c r="DEU120" s="53" t="s">
        <v>80</v>
      </c>
      <c r="DEV120" s="54" t="s">
        <v>81</v>
      </c>
      <c r="DEW120" s="630" t="s">
        <v>67</v>
      </c>
      <c r="DEX120" s="630"/>
      <c r="DEY120" s="630"/>
      <c r="DEZ120" s="630"/>
      <c r="DFA120" s="52" t="s">
        <v>71</v>
      </c>
      <c r="DFB120" s="53" t="s">
        <v>79</v>
      </c>
      <c r="DFC120" s="53" t="s">
        <v>80</v>
      </c>
      <c r="DFD120" s="54" t="s">
        <v>81</v>
      </c>
      <c r="DFE120" s="630" t="s">
        <v>67</v>
      </c>
      <c r="DFF120" s="630"/>
      <c r="DFG120" s="630"/>
      <c r="DFH120" s="630"/>
      <c r="DFI120" s="52" t="s">
        <v>71</v>
      </c>
      <c r="DFJ120" s="53" t="s">
        <v>79</v>
      </c>
      <c r="DFK120" s="53" t="s">
        <v>80</v>
      </c>
      <c r="DFL120" s="54" t="s">
        <v>81</v>
      </c>
      <c r="DFM120" s="630" t="s">
        <v>67</v>
      </c>
      <c r="DFN120" s="630"/>
      <c r="DFO120" s="630"/>
      <c r="DFP120" s="630"/>
      <c r="DFQ120" s="52" t="s">
        <v>71</v>
      </c>
      <c r="DFR120" s="53" t="s">
        <v>79</v>
      </c>
      <c r="DFS120" s="53" t="s">
        <v>80</v>
      </c>
      <c r="DFT120" s="54" t="s">
        <v>81</v>
      </c>
      <c r="DFU120" s="630" t="s">
        <v>67</v>
      </c>
      <c r="DFV120" s="630"/>
      <c r="DFW120" s="630"/>
      <c r="DFX120" s="630"/>
      <c r="DFY120" s="52" t="s">
        <v>71</v>
      </c>
      <c r="DFZ120" s="53" t="s">
        <v>79</v>
      </c>
      <c r="DGA120" s="53" t="s">
        <v>80</v>
      </c>
      <c r="DGB120" s="54" t="s">
        <v>81</v>
      </c>
      <c r="DGC120" s="630" t="s">
        <v>67</v>
      </c>
      <c r="DGD120" s="630"/>
      <c r="DGE120" s="630"/>
      <c r="DGF120" s="630"/>
      <c r="DGG120" s="52" t="s">
        <v>71</v>
      </c>
      <c r="DGH120" s="53" t="s">
        <v>79</v>
      </c>
      <c r="DGI120" s="53" t="s">
        <v>80</v>
      </c>
      <c r="DGJ120" s="54" t="s">
        <v>81</v>
      </c>
      <c r="DGK120" s="630" t="s">
        <v>67</v>
      </c>
      <c r="DGL120" s="630"/>
      <c r="DGM120" s="630"/>
      <c r="DGN120" s="630"/>
      <c r="DGO120" s="52" t="s">
        <v>71</v>
      </c>
      <c r="DGP120" s="53" t="s">
        <v>79</v>
      </c>
      <c r="DGQ120" s="53" t="s">
        <v>80</v>
      </c>
      <c r="DGR120" s="54" t="s">
        <v>81</v>
      </c>
      <c r="DGS120" s="630" t="s">
        <v>67</v>
      </c>
      <c r="DGT120" s="630"/>
      <c r="DGU120" s="630"/>
      <c r="DGV120" s="630"/>
      <c r="DGW120" s="52" t="s">
        <v>71</v>
      </c>
      <c r="DGX120" s="53" t="s">
        <v>79</v>
      </c>
      <c r="DGY120" s="53" t="s">
        <v>80</v>
      </c>
      <c r="DGZ120" s="54" t="s">
        <v>81</v>
      </c>
      <c r="DHA120" s="630" t="s">
        <v>67</v>
      </c>
      <c r="DHB120" s="630"/>
      <c r="DHC120" s="630"/>
      <c r="DHD120" s="630"/>
      <c r="DHE120" s="52" t="s">
        <v>71</v>
      </c>
      <c r="DHF120" s="53" t="s">
        <v>79</v>
      </c>
      <c r="DHG120" s="53" t="s">
        <v>80</v>
      </c>
      <c r="DHH120" s="54" t="s">
        <v>81</v>
      </c>
      <c r="DHI120" s="630" t="s">
        <v>67</v>
      </c>
      <c r="DHJ120" s="630"/>
      <c r="DHK120" s="630"/>
      <c r="DHL120" s="630"/>
      <c r="DHM120" s="52" t="s">
        <v>71</v>
      </c>
      <c r="DHN120" s="53" t="s">
        <v>79</v>
      </c>
      <c r="DHO120" s="53" t="s">
        <v>80</v>
      </c>
      <c r="DHP120" s="54" t="s">
        <v>81</v>
      </c>
      <c r="DHQ120" s="630" t="s">
        <v>67</v>
      </c>
      <c r="DHR120" s="630"/>
      <c r="DHS120" s="630"/>
      <c r="DHT120" s="630"/>
      <c r="DHU120" s="52" t="s">
        <v>71</v>
      </c>
      <c r="DHV120" s="53" t="s">
        <v>79</v>
      </c>
      <c r="DHW120" s="53" t="s">
        <v>80</v>
      </c>
      <c r="DHX120" s="54" t="s">
        <v>81</v>
      </c>
      <c r="DHY120" s="630" t="s">
        <v>67</v>
      </c>
      <c r="DHZ120" s="630"/>
      <c r="DIA120" s="630"/>
      <c r="DIB120" s="630"/>
      <c r="DIC120" s="52" t="s">
        <v>71</v>
      </c>
      <c r="DID120" s="53" t="s">
        <v>79</v>
      </c>
      <c r="DIE120" s="53" t="s">
        <v>80</v>
      </c>
      <c r="DIF120" s="54" t="s">
        <v>81</v>
      </c>
      <c r="DIG120" s="630" t="s">
        <v>67</v>
      </c>
      <c r="DIH120" s="630"/>
      <c r="DII120" s="630"/>
      <c r="DIJ120" s="630"/>
      <c r="DIK120" s="52" t="s">
        <v>71</v>
      </c>
      <c r="DIL120" s="53" t="s">
        <v>79</v>
      </c>
      <c r="DIM120" s="53" t="s">
        <v>80</v>
      </c>
      <c r="DIN120" s="54" t="s">
        <v>81</v>
      </c>
      <c r="DIO120" s="630" t="s">
        <v>67</v>
      </c>
      <c r="DIP120" s="630"/>
      <c r="DIQ120" s="630"/>
      <c r="DIR120" s="630"/>
      <c r="DIS120" s="52" t="s">
        <v>71</v>
      </c>
      <c r="DIT120" s="53" t="s">
        <v>79</v>
      </c>
      <c r="DIU120" s="53" t="s">
        <v>80</v>
      </c>
      <c r="DIV120" s="54" t="s">
        <v>81</v>
      </c>
      <c r="DIW120" s="630" t="s">
        <v>67</v>
      </c>
      <c r="DIX120" s="630"/>
      <c r="DIY120" s="630"/>
      <c r="DIZ120" s="630"/>
      <c r="DJA120" s="52" t="s">
        <v>71</v>
      </c>
      <c r="DJB120" s="53" t="s">
        <v>79</v>
      </c>
      <c r="DJC120" s="53" t="s">
        <v>80</v>
      </c>
      <c r="DJD120" s="54" t="s">
        <v>81</v>
      </c>
      <c r="DJE120" s="630" t="s">
        <v>67</v>
      </c>
      <c r="DJF120" s="630"/>
      <c r="DJG120" s="630"/>
      <c r="DJH120" s="630"/>
      <c r="DJI120" s="52" t="s">
        <v>71</v>
      </c>
      <c r="DJJ120" s="53" t="s">
        <v>79</v>
      </c>
      <c r="DJK120" s="53" t="s">
        <v>80</v>
      </c>
      <c r="DJL120" s="54" t="s">
        <v>81</v>
      </c>
      <c r="DJM120" s="630" t="s">
        <v>67</v>
      </c>
      <c r="DJN120" s="630"/>
      <c r="DJO120" s="630"/>
      <c r="DJP120" s="630"/>
      <c r="DJQ120" s="52" t="s">
        <v>71</v>
      </c>
      <c r="DJR120" s="53" t="s">
        <v>79</v>
      </c>
      <c r="DJS120" s="53" t="s">
        <v>80</v>
      </c>
      <c r="DJT120" s="54" t="s">
        <v>81</v>
      </c>
      <c r="DJU120" s="630" t="s">
        <v>67</v>
      </c>
      <c r="DJV120" s="630"/>
      <c r="DJW120" s="630"/>
      <c r="DJX120" s="630"/>
      <c r="DJY120" s="52" t="s">
        <v>71</v>
      </c>
      <c r="DJZ120" s="53" t="s">
        <v>79</v>
      </c>
      <c r="DKA120" s="53" t="s">
        <v>80</v>
      </c>
      <c r="DKB120" s="54" t="s">
        <v>81</v>
      </c>
      <c r="DKC120" s="630" t="s">
        <v>67</v>
      </c>
      <c r="DKD120" s="630"/>
      <c r="DKE120" s="630"/>
      <c r="DKF120" s="630"/>
      <c r="DKG120" s="52" t="s">
        <v>71</v>
      </c>
      <c r="DKH120" s="53" t="s">
        <v>79</v>
      </c>
      <c r="DKI120" s="53" t="s">
        <v>80</v>
      </c>
      <c r="DKJ120" s="54" t="s">
        <v>81</v>
      </c>
      <c r="DKK120" s="630" t="s">
        <v>67</v>
      </c>
      <c r="DKL120" s="630"/>
      <c r="DKM120" s="630"/>
      <c r="DKN120" s="630"/>
      <c r="DKO120" s="52" t="s">
        <v>71</v>
      </c>
      <c r="DKP120" s="53" t="s">
        <v>79</v>
      </c>
      <c r="DKQ120" s="53" t="s">
        <v>80</v>
      </c>
      <c r="DKR120" s="54" t="s">
        <v>81</v>
      </c>
      <c r="DKS120" s="630" t="s">
        <v>67</v>
      </c>
      <c r="DKT120" s="630"/>
      <c r="DKU120" s="630"/>
      <c r="DKV120" s="630"/>
      <c r="DKW120" s="52" t="s">
        <v>71</v>
      </c>
      <c r="DKX120" s="53" t="s">
        <v>79</v>
      </c>
      <c r="DKY120" s="53" t="s">
        <v>80</v>
      </c>
      <c r="DKZ120" s="54" t="s">
        <v>81</v>
      </c>
      <c r="DLA120" s="630" t="s">
        <v>67</v>
      </c>
      <c r="DLB120" s="630"/>
      <c r="DLC120" s="630"/>
      <c r="DLD120" s="630"/>
      <c r="DLE120" s="52" t="s">
        <v>71</v>
      </c>
      <c r="DLF120" s="53" t="s">
        <v>79</v>
      </c>
      <c r="DLG120" s="53" t="s">
        <v>80</v>
      </c>
      <c r="DLH120" s="54" t="s">
        <v>81</v>
      </c>
      <c r="DLI120" s="630" t="s">
        <v>67</v>
      </c>
      <c r="DLJ120" s="630"/>
      <c r="DLK120" s="630"/>
      <c r="DLL120" s="630"/>
      <c r="DLM120" s="52" t="s">
        <v>71</v>
      </c>
      <c r="DLN120" s="53" t="s">
        <v>79</v>
      </c>
      <c r="DLO120" s="53" t="s">
        <v>80</v>
      </c>
      <c r="DLP120" s="54" t="s">
        <v>81</v>
      </c>
      <c r="DLQ120" s="630" t="s">
        <v>67</v>
      </c>
      <c r="DLR120" s="630"/>
      <c r="DLS120" s="630"/>
      <c r="DLT120" s="630"/>
      <c r="DLU120" s="52" t="s">
        <v>71</v>
      </c>
      <c r="DLV120" s="53" t="s">
        <v>79</v>
      </c>
      <c r="DLW120" s="53" t="s">
        <v>80</v>
      </c>
      <c r="DLX120" s="54" t="s">
        <v>81</v>
      </c>
      <c r="DLY120" s="630" t="s">
        <v>67</v>
      </c>
      <c r="DLZ120" s="630"/>
      <c r="DMA120" s="630"/>
      <c r="DMB120" s="630"/>
      <c r="DMC120" s="52" t="s">
        <v>71</v>
      </c>
      <c r="DMD120" s="53" t="s">
        <v>79</v>
      </c>
      <c r="DME120" s="53" t="s">
        <v>80</v>
      </c>
      <c r="DMF120" s="54" t="s">
        <v>81</v>
      </c>
      <c r="DMG120" s="630" t="s">
        <v>67</v>
      </c>
      <c r="DMH120" s="630"/>
      <c r="DMI120" s="630"/>
      <c r="DMJ120" s="630"/>
      <c r="DMK120" s="52" t="s">
        <v>71</v>
      </c>
      <c r="DML120" s="53" t="s">
        <v>79</v>
      </c>
      <c r="DMM120" s="53" t="s">
        <v>80</v>
      </c>
      <c r="DMN120" s="54" t="s">
        <v>81</v>
      </c>
      <c r="DMO120" s="630" t="s">
        <v>67</v>
      </c>
      <c r="DMP120" s="630"/>
      <c r="DMQ120" s="630"/>
      <c r="DMR120" s="630"/>
      <c r="DMS120" s="52" t="s">
        <v>71</v>
      </c>
      <c r="DMT120" s="53" t="s">
        <v>79</v>
      </c>
      <c r="DMU120" s="53" t="s">
        <v>80</v>
      </c>
      <c r="DMV120" s="54" t="s">
        <v>81</v>
      </c>
      <c r="DMW120" s="630" t="s">
        <v>67</v>
      </c>
      <c r="DMX120" s="630"/>
      <c r="DMY120" s="630"/>
      <c r="DMZ120" s="630"/>
      <c r="DNA120" s="52" t="s">
        <v>71</v>
      </c>
      <c r="DNB120" s="53" t="s">
        <v>79</v>
      </c>
      <c r="DNC120" s="53" t="s">
        <v>80</v>
      </c>
      <c r="DND120" s="54" t="s">
        <v>81</v>
      </c>
      <c r="DNE120" s="630" t="s">
        <v>67</v>
      </c>
      <c r="DNF120" s="630"/>
      <c r="DNG120" s="630"/>
      <c r="DNH120" s="630"/>
      <c r="DNI120" s="52" t="s">
        <v>71</v>
      </c>
      <c r="DNJ120" s="53" t="s">
        <v>79</v>
      </c>
      <c r="DNK120" s="53" t="s">
        <v>80</v>
      </c>
      <c r="DNL120" s="54" t="s">
        <v>81</v>
      </c>
      <c r="DNM120" s="630" t="s">
        <v>67</v>
      </c>
      <c r="DNN120" s="630"/>
      <c r="DNO120" s="630"/>
      <c r="DNP120" s="630"/>
      <c r="DNQ120" s="52" t="s">
        <v>71</v>
      </c>
      <c r="DNR120" s="53" t="s">
        <v>79</v>
      </c>
      <c r="DNS120" s="53" t="s">
        <v>80</v>
      </c>
      <c r="DNT120" s="54" t="s">
        <v>81</v>
      </c>
      <c r="DNU120" s="630" t="s">
        <v>67</v>
      </c>
      <c r="DNV120" s="630"/>
      <c r="DNW120" s="630"/>
      <c r="DNX120" s="630"/>
      <c r="DNY120" s="52" t="s">
        <v>71</v>
      </c>
      <c r="DNZ120" s="53" t="s">
        <v>79</v>
      </c>
      <c r="DOA120" s="53" t="s">
        <v>80</v>
      </c>
      <c r="DOB120" s="54" t="s">
        <v>81</v>
      </c>
      <c r="DOC120" s="630" t="s">
        <v>67</v>
      </c>
      <c r="DOD120" s="630"/>
      <c r="DOE120" s="630"/>
      <c r="DOF120" s="630"/>
      <c r="DOG120" s="52" t="s">
        <v>71</v>
      </c>
      <c r="DOH120" s="53" t="s">
        <v>79</v>
      </c>
      <c r="DOI120" s="53" t="s">
        <v>80</v>
      </c>
      <c r="DOJ120" s="54" t="s">
        <v>81</v>
      </c>
      <c r="DOK120" s="630" t="s">
        <v>67</v>
      </c>
      <c r="DOL120" s="630"/>
      <c r="DOM120" s="630"/>
      <c r="DON120" s="630"/>
      <c r="DOO120" s="52" t="s">
        <v>71</v>
      </c>
      <c r="DOP120" s="53" t="s">
        <v>79</v>
      </c>
      <c r="DOQ120" s="53" t="s">
        <v>80</v>
      </c>
      <c r="DOR120" s="54" t="s">
        <v>81</v>
      </c>
      <c r="DOS120" s="630" t="s">
        <v>67</v>
      </c>
      <c r="DOT120" s="630"/>
      <c r="DOU120" s="630"/>
      <c r="DOV120" s="630"/>
      <c r="DOW120" s="52" t="s">
        <v>71</v>
      </c>
      <c r="DOX120" s="53" t="s">
        <v>79</v>
      </c>
      <c r="DOY120" s="53" t="s">
        <v>80</v>
      </c>
      <c r="DOZ120" s="54" t="s">
        <v>81</v>
      </c>
      <c r="DPA120" s="630" t="s">
        <v>67</v>
      </c>
      <c r="DPB120" s="630"/>
      <c r="DPC120" s="630"/>
      <c r="DPD120" s="630"/>
      <c r="DPE120" s="52" t="s">
        <v>71</v>
      </c>
      <c r="DPF120" s="53" t="s">
        <v>79</v>
      </c>
      <c r="DPG120" s="53" t="s">
        <v>80</v>
      </c>
      <c r="DPH120" s="54" t="s">
        <v>81</v>
      </c>
      <c r="DPI120" s="630" t="s">
        <v>67</v>
      </c>
      <c r="DPJ120" s="630"/>
      <c r="DPK120" s="630"/>
      <c r="DPL120" s="630"/>
      <c r="DPM120" s="52" t="s">
        <v>71</v>
      </c>
      <c r="DPN120" s="53" t="s">
        <v>79</v>
      </c>
      <c r="DPO120" s="53" t="s">
        <v>80</v>
      </c>
      <c r="DPP120" s="54" t="s">
        <v>81</v>
      </c>
      <c r="DPQ120" s="630" t="s">
        <v>67</v>
      </c>
      <c r="DPR120" s="630"/>
      <c r="DPS120" s="630"/>
      <c r="DPT120" s="630"/>
      <c r="DPU120" s="52" t="s">
        <v>71</v>
      </c>
      <c r="DPV120" s="53" t="s">
        <v>79</v>
      </c>
      <c r="DPW120" s="53" t="s">
        <v>80</v>
      </c>
      <c r="DPX120" s="54" t="s">
        <v>81</v>
      </c>
      <c r="DPY120" s="630" t="s">
        <v>67</v>
      </c>
      <c r="DPZ120" s="630"/>
      <c r="DQA120" s="630"/>
      <c r="DQB120" s="630"/>
      <c r="DQC120" s="52" t="s">
        <v>71</v>
      </c>
      <c r="DQD120" s="53" t="s">
        <v>79</v>
      </c>
      <c r="DQE120" s="53" t="s">
        <v>80</v>
      </c>
      <c r="DQF120" s="54" t="s">
        <v>81</v>
      </c>
      <c r="DQG120" s="630" t="s">
        <v>67</v>
      </c>
      <c r="DQH120" s="630"/>
      <c r="DQI120" s="630"/>
      <c r="DQJ120" s="630"/>
      <c r="DQK120" s="52" t="s">
        <v>71</v>
      </c>
      <c r="DQL120" s="53" t="s">
        <v>79</v>
      </c>
      <c r="DQM120" s="53" t="s">
        <v>80</v>
      </c>
      <c r="DQN120" s="54" t="s">
        <v>81</v>
      </c>
      <c r="DQO120" s="630" t="s">
        <v>67</v>
      </c>
      <c r="DQP120" s="630"/>
      <c r="DQQ120" s="630"/>
      <c r="DQR120" s="630"/>
      <c r="DQS120" s="52" t="s">
        <v>71</v>
      </c>
      <c r="DQT120" s="53" t="s">
        <v>79</v>
      </c>
      <c r="DQU120" s="53" t="s">
        <v>80</v>
      </c>
      <c r="DQV120" s="54" t="s">
        <v>81</v>
      </c>
      <c r="DQW120" s="630" t="s">
        <v>67</v>
      </c>
      <c r="DQX120" s="630"/>
      <c r="DQY120" s="630"/>
      <c r="DQZ120" s="630"/>
      <c r="DRA120" s="52" t="s">
        <v>71</v>
      </c>
      <c r="DRB120" s="53" t="s">
        <v>79</v>
      </c>
      <c r="DRC120" s="53" t="s">
        <v>80</v>
      </c>
      <c r="DRD120" s="54" t="s">
        <v>81</v>
      </c>
      <c r="DRE120" s="630" t="s">
        <v>67</v>
      </c>
      <c r="DRF120" s="630"/>
      <c r="DRG120" s="630"/>
      <c r="DRH120" s="630"/>
      <c r="DRI120" s="52" t="s">
        <v>71</v>
      </c>
      <c r="DRJ120" s="53" t="s">
        <v>79</v>
      </c>
      <c r="DRK120" s="53" t="s">
        <v>80</v>
      </c>
      <c r="DRL120" s="54" t="s">
        <v>81</v>
      </c>
      <c r="DRM120" s="630" t="s">
        <v>67</v>
      </c>
      <c r="DRN120" s="630"/>
      <c r="DRO120" s="630"/>
      <c r="DRP120" s="630"/>
      <c r="DRQ120" s="52" t="s">
        <v>71</v>
      </c>
      <c r="DRR120" s="53" t="s">
        <v>79</v>
      </c>
      <c r="DRS120" s="53" t="s">
        <v>80</v>
      </c>
      <c r="DRT120" s="54" t="s">
        <v>81</v>
      </c>
      <c r="DRU120" s="630" t="s">
        <v>67</v>
      </c>
      <c r="DRV120" s="630"/>
      <c r="DRW120" s="630"/>
      <c r="DRX120" s="630"/>
      <c r="DRY120" s="52" t="s">
        <v>71</v>
      </c>
      <c r="DRZ120" s="53" t="s">
        <v>79</v>
      </c>
      <c r="DSA120" s="53" t="s">
        <v>80</v>
      </c>
      <c r="DSB120" s="54" t="s">
        <v>81</v>
      </c>
      <c r="DSC120" s="630" t="s">
        <v>67</v>
      </c>
      <c r="DSD120" s="630"/>
      <c r="DSE120" s="630"/>
      <c r="DSF120" s="630"/>
      <c r="DSG120" s="52" t="s">
        <v>71</v>
      </c>
      <c r="DSH120" s="53" t="s">
        <v>79</v>
      </c>
      <c r="DSI120" s="53" t="s">
        <v>80</v>
      </c>
      <c r="DSJ120" s="54" t="s">
        <v>81</v>
      </c>
      <c r="DSK120" s="630" t="s">
        <v>67</v>
      </c>
      <c r="DSL120" s="630"/>
      <c r="DSM120" s="630"/>
      <c r="DSN120" s="630"/>
      <c r="DSO120" s="52" t="s">
        <v>71</v>
      </c>
      <c r="DSP120" s="53" t="s">
        <v>79</v>
      </c>
      <c r="DSQ120" s="53" t="s">
        <v>80</v>
      </c>
      <c r="DSR120" s="54" t="s">
        <v>81</v>
      </c>
      <c r="DSS120" s="630" t="s">
        <v>67</v>
      </c>
      <c r="DST120" s="630"/>
      <c r="DSU120" s="630"/>
      <c r="DSV120" s="630"/>
      <c r="DSW120" s="52" t="s">
        <v>71</v>
      </c>
      <c r="DSX120" s="53" t="s">
        <v>79</v>
      </c>
      <c r="DSY120" s="53" t="s">
        <v>80</v>
      </c>
      <c r="DSZ120" s="54" t="s">
        <v>81</v>
      </c>
      <c r="DTA120" s="630" t="s">
        <v>67</v>
      </c>
      <c r="DTB120" s="630"/>
      <c r="DTC120" s="630"/>
      <c r="DTD120" s="630"/>
      <c r="DTE120" s="52" t="s">
        <v>71</v>
      </c>
      <c r="DTF120" s="53" t="s">
        <v>79</v>
      </c>
      <c r="DTG120" s="53" t="s">
        <v>80</v>
      </c>
      <c r="DTH120" s="54" t="s">
        <v>81</v>
      </c>
      <c r="DTI120" s="630" t="s">
        <v>67</v>
      </c>
      <c r="DTJ120" s="630"/>
      <c r="DTK120" s="630"/>
      <c r="DTL120" s="630"/>
      <c r="DTM120" s="52" t="s">
        <v>71</v>
      </c>
      <c r="DTN120" s="53" t="s">
        <v>79</v>
      </c>
      <c r="DTO120" s="53" t="s">
        <v>80</v>
      </c>
      <c r="DTP120" s="54" t="s">
        <v>81</v>
      </c>
      <c r="DTQ120" s="630" t="s">
        <v>67</v>
      </c>
      <c r="DTR120" s="630"/>
      <c r="DTS120" s="630"/>
      <c r="DTT120" s="630"/>
      <c r="DTU120" s="52" t="s">
        <v>71</v>
      </c>
      <c r="DTV120" s="53" t="s">
        <v>79</v>
      </c>
      <c r="DTW120" s="53" t="s">
        <v>80</v>
      </c>
      <c r="DTX120" s="54" t="s">
        <v>81</v>
      </c>
      <c r="DTY120" s="630" t="s">
        <v>67</v>
      </c>
      <c r="DTZ120" s="630"/>
      <c r="DUA120" s="630"/>
      <c r="DUB120" s="630"/>
      <c r="DUC120" s="52" t="s">
        <v>71</v>
      </c>
      <c r="DUD120" s="53" t="s">
        <v>79</v>
      </c>
      <c r="DUE120" s="53" t="s">
        <v>80</v>
      </c>
      <c r="DUF120" s="54" t="s">
        <v>81</v>
      </c>
      <c r="DUG120" s="630" t="s">
        <v>67</v>
      </c>
      <c r="DUH120" s="630"/>
      <c r="DUI120" s="630"/>
      <c r="DUJ120" s="630"/>
      <c r="DUK120" s="52" t="s">
        <v>71</v>
      </c>
      <c r="DUL120" s="53" t="s">
        <v>79</v>
      </c>
      <c r="DUM120" s="53" t="s">
        <v>80</v>
      </c>
      <c r="DUN120" s="54" t="s">
        <v>81</v>
      </c>
      <c r="DUO120" s="630" t="s">
        <v>67</v>
      </c>
      <c r="DUP120" s="630"/>
      <c r="DUQ120" s="630"/>
      <c r="DUR120" s="630"/>
      <c r="DUS120" s="52" t="s">
        <v>71</v>
      </c>
      <c r="DUT120" s="53" t="s">
        <v>79</v>
      </c>
      <c r="DUU120" s="53" t="s">
        <v>80</v>
      </c>
      <c r="DUV120" s="54" t="s">
        <v>81</v>
      </c>
      <c r="DUW120" s="630" t="s">
        <v>67</v>
      </c>
      <c r="DUX120" s="630"/>
      <c r="DUY120" s="630"/>
      <c r="DUZ120" s="630"/>
      <c r="DVA120" s="52" t="s">
        <v>71</v>
      </c>
      <c r="DVB120" s="53" t="s">
        <v>79</v>
      </c>
      <c r="DVC120" s="53" t="s">
        <v>80</v>
      </c>
      <c r="DVD120" s="54" t="s">
        <v>81</v>
      </c>
      <c r="DVE120" s="630" t="s">
        <v>67</v>
      </c>
      <c r="DVF120" s="630"/>
      <c r="DVG120" s="630"/>
      <c r="DVH120" s="630"/>
      <c r="DVI120" s="52" t="s">
        <v>71</v>
      </c>
      <c r="DVJ120" s="53" t="s">
        <v>79</v>
      </c>
      <c r="DVK120" s="53" t="s">
        <v>80</v>
      </c>
      <c r="DVL120" s="54" t="s">
        <v>81</v>
      </c>
      <c r="DVM120" s="630" t="s">
        <v>67</v>
      </c>
      <c r="DVN120" s="630"/>
      <c r="DVO120" s="630"/>
      <c r="DVP120" s="630"/>
      <c r="DVQ120" s="52" t="s">
        <v>71</v>
      </c>
      <c r="DVR120" s="53" t="s">
        <v>79</v>
      </c>
      <c r="DVS120" s="53" t="s">
        <v>80</v>
      </c>
      <c r="DVT120" s="54" t="s">
        <v>81</v>
      </c>
      <c r="DVU120" s="630" t="s">
        <v>67</v>
      </c>
      <c r="DVV120" s="630"/>
      <c r="DVW120" s="630"/>
      <c r="DVX120" s="630"/>
      <c r="DVY120" s="52" t="s">
        <v>71</v>
      </c>
      <c r="DVZ120" s="53" t="s">
        <v>79</v>
      </c>
      <c r="DWA120" s="53" t="s">
        <v>80</v>
      </c>
      <c r="DWB120" s="54" t="s">
        <v>81</v>
      </c>
      <c r="DWC120" s="630" t="s">
        <v>67</v>
      </c>
      <c r="DWD120" s="630"/>
      <c r="DWE120" s="630"/>
      <c r="DWF120" s="630"/>
      <c r="DWG120" s="52" t="s">
        <v>71</v>
      </c>
      <c r="DWH120" s="53" t="s">
        <v>79</v>
      </c>
      <c r="DWI120" s="53" t="s">
        <v>80</v>
      </c>
      <c r="DWJ120" s="54" t="s">
        <v>81</v>
      </c>
      <c r="DWK120" s="630" t="s">
        <v>67</v>
      </c>
      <c r="DWL120" s="630"/>
      <c r="DWM120" s="630"/>
      <c r="DWN120" s="630"/>
      <c r="DWO120" s="52" t="s">
        <v>71</v>
      </c>
      <c r="DWP120" s="53" t="s">
        <v>79</v>
      </c>
      <c r="DWQ120" s="53" t="s">
        <v>80</v>
      </c>
      <c r="DWR120" s="54" t="s">
        <v>81</v>
      </c>
      <c r="DWS120" s="630" t="s">
        <v>67</v>
      </c>
      <c r="DWT120" s="630"/>
      <c r="DWU120" s="630"/>
      <c r="DWV120" s="630"/>
      <c r="DWW120" s="52" t="s">
        <v>71</v>
      </c>
      <c r="DWX120" s="53" t="s">
        <v>79</v>
      </c>
      <c r="DWY120" s="53" t="s">
        <v>80</v>
      </c>
      <c r="DWZ120" s="54" t="s">
        <v>81</v>
      </c>
      <c r="DXA120" s="630" t="s">
        <v>67</v>
      </c>
      <c r="DXB120" s="630"/>
      <c r="DXC120" s="630"/>
      <c r="DXD120" s="630"/>
      <c r="DXE120" s="52" t="s">
        <v>71</v>
      </c>
      <c r="DXF120" s="53" t="s">
        <v>79</v>
      </c>
      <c r="DXG120" s="53" t="s">
        <v>80</v>
      </c>
      <c r="DXH120" s="54" t="s">
        <v>81</v>
      </c>
      <c r="DXI120" s="630" t="s">
        <v>67</v>
      </c>
      <c r="DXJ120" s="630"/>
      <c r="DXK120" s="630"/>
      <c r="DXL120" s="630"/>
      <c r="DXM120" s="52" t="s">
        <v>71</v>
      </c>
      <c r="DXN120" s="53" t="s">
        <v>79</v>
      </c>
      <c r="DXO120" s="53" t="s">
        <v>80</v>
      </c>
      <c r="DXP120" s="54" t="s">
        <v>81</v>
      </c>
      <c r="DXQ120" s="630" t="s">
        <v>67</v>
      </c>
      <c r="DXR120" s="630"/>
      <c r="DXS120" s="630"/>
      <c r="DXT120" s="630"/>
      <c r="DXU120" s="52" t="s">
        <v>71</v>
      </c>
      <c r="DXV120" s="53" t="s">
        <v>79</v>
      </c>
      <c r="DXW120" s="53" t="s">
        <v>80</v>
      </c>
      <c r="DXX120" s="54" t="s">
        <v>81</v>
      </c>
      <c r="DXY120" s="630" t="s">
        <v>67</v>
      </c>
      <c r="DXZ120" s="630"/>
      <c r="DYA120" s="630"/>
      <c r="DYB120" s="630"/>
      <c r="DYC120" s="52" t="s">
        <v>71</v>
      </c>
      <c r="DYD120" s="53" t="s">
        <v>79</v>
      </c>
      <c r="DYE120" s="53" t="s">
        <v>80</v>
      </c>
      <c r="DYF120" s="54" t="s">
        <v>81</v>
      </c>
      <c r="DYG120" s="630" t="s">
        <v>67</v>
      </c>
      <c r="DYH120" s="630"/>
      <c r="DYI120" s="630"/>
      <c r="DYJ120" s="630"/>
      <c r="DYK120" s="52" t="s">
        <v>71</v>
      </c>
      <c r="DYL120" s="53" t="s">
        <v>79</v>
      </c>
      <c r="DYM120" s="53" t="s">
        <v>80</v>
      </c>
      <c r="DYN120" s="54" t="s">
        <v>81</v>
      </c>
      <c r="DYO120" s="630" t="s">
        <v>67</v>
      </c>
      <c r="DYP120" s="630"/>
      <c r="DYQ120" s="630"/>
      <c r="DYR120" s="630"/>
      <c r="DYS120" s="52" t="s">
        <v>71</v>
      </c>
      <c r="DYT120" s="53" t="s">
        <v>79</v>
      </c>
      <c r="DYU120" s="53" t="s">
        <v>80</v>
      </c>
      <c r="DYV120" s="54" t="s">
        <v>81</v>
      </c>
      <c r="DYW120" s="630" t="s">
        <v>67</v>
      </c>
      <c r="DYX120" s="630"/>
      <c r="DYY120" s="630"/>
      <c r="DYZ120" s="630"/>
      <c r="DZA120" s="52" t="s">
        <v>71</v>
      </c>
      <c r="DZB120" s="53" t="s">
        <v>79</v>
      </c>
      <c r="DZC120" s="53" t="s">
        <v>80</v>
      </c>
      <c r="DZD120" s="54" t="s">
        <v>81</v>
      </c>
      <c r="DZE120" s="630" t="s">
        <v>67</v>
      </c>
      <c r="DZF120" s="630"/>
      <c r="DZG120" s="630"/>
      <c r="DZH120" s="630"/>
      <c r="DZI120" s="52" t="s">
        <v>71</v>
      </c>
      <c r="DZJ120" s="53" t="s">
        <v>79</v>
      </c>
      <c r="DZK120" s="53" t="s">
        <v>80</v>
      </c>
      <c r="DZL120" s="54" t="s">
        <v>81</v>
      </c>
      <c r="DZM120" s="630" t="s">
        <v>67</v>
      </c>
      <c r="DZN120" s="630"/>
      <c r="DZO120" s="630"/>
      <c r="DZP120" s="630"/>
      <c r="DZQ120" s="52" t="s">
        <v>71</v>
      </c>
      <c r="DZR120" s="53" t="s">
        <v>79</v>
      </c>
      <c r="DZS120" s="53" t="s">
        <v>80</v>
      </c>
      <c r="DZT120" s="54" t="s">
        <v>81</v>
      </c>
      <c r="DZU120" s="630" t="s">
        <v>67</v>
      </c>
      <c r="DZV120" s="630"/>
      <c r="DZW120" s="630"/>
      <c r="DZX120" s="630"/>
      <c r="DZY120" s="52" t="s">
        <v>71</v>
      </c>
      <c r="DZZ120" s="53" t="s">
        <v>79</v>
      </c>
      <c r="EAA120" s="53" t="s">
        <v>80</v>
      </c>
      <c r="EAB120" s="54" t="s">
        <v>81</v>
      </c>
      <c r="EAC120" s="630" t="s">
        <v>67</v>
      </c>
      <c r="EAD120" s="630"/>
      <c r="EAE120" s="630"/>
      <c r="EAF120" s="630"/>
      <c r="EAG120" s="52" t="s">
        <v>71</v>
      </c>
      <c r="EAH120" s="53" t="s">
        <v>79</v>
      </c>
      <c r="EAI120" s="53" t="s">
        <v>80</v>
      </c>
      <c r="EAJ120" s="54" t="s">
        <v>81</v>
      </c>
      <c r="EAK120" s="630" t="s">
        <v>67</v>
      </c>
      <c r="EAL120" s="630"/>
      <c r="EAM120" s="630"/>
      <c r="EAN120" s="630"/>
      <c r="EAO120" s="52" t="s">
        <v>71</v>
      </c>
      <c r="EAP120" s="53" t="s">
        <v>79</v>
      </c>
      <c r="EAQ120" s="53" t="s">
        <v>80</v>
      </c>
      <c r="EAR120" s="54" t="s">
        <v>81</v>
      </c>
      <c r="EAS120" s="630" t="s">
        <v>67</v>
      </c>
      <c r="EAT120" s="630"/>
      <c r="EAU120" s="630"/>
      <c r="EAV120" s="630"/>
      <c r="EAW120" s="52" t="s">
        <v>71</v>
      </c>
      <c r="EAX120" s="53" t="s">
        <v>79</v>
      </c>
      <c r="EAY120" s="53" t="s">
        <v>80</v>
      </c>
      <c r="EAZ120" s="54" t="s">
        <v>81</v>
      </c>
      <c r="EBA120" s="630" t="s">
        <v>67</v>
      </c>
      <c r="EBB120" s="630"/>
      <c r="EBC120" s="630"/>
      <c r="EBD120" s="630"/>
      <c r="EBE120" s="52" t="s">
        <v>71</v>
      </c>
      <c r="EBF120" s="53" t="s">
        <v>79</v>
      </c>
      <c r="EBG120" s="53" t="s">
        <v>80</v>
      </c>
      <c r="EBH120" s="54" t="s">
        <v>81</v>
      </c>
      <c r="EBI120" s="630" t="s">
        <v>67</v>
      </c>
      <c r="EBJ120" s="630"/>
      <c r="EBK120" s="630"/>
      <c r="EBL120" s="630"/>
      <c r="EBM120" s="52" t="s">
        <v>71</v>
      </c>
      <c r="EBN120" s="53" t="s">
        <v>79</v>
      </c>
      <c r="EBO120" s="53" t="s">
        <v>80</v>
      </c>
      <c r="EBP120" s="54" t="s">
        <v>81</v>
      </c>
      <c r="EBQ120" s="630" t="s">
        <v>67</v>
      </c>
      <c r="EBR120" s="630"/>
      <c r="EBS120" s="630"/>
      <c r="EBT120" s="630"/>
      <c r="EBU120" s="52" t="s">
        <v>71</v>
      </c>
      <c r="EBV120" s="53" t="s">
        <v>79</v>
      </c>
      <c r="EBW120" s="53" t="s">
        <v>80</v>
      </c>
      <c r="EBX120" s="54" t="s">
        <v>81</v>
      </c>
      <c r="EBY120" s="630" t="s">
        <v>67</v>
      </c>
      <c r="EBZ120" s="630"/>
      <c r="ECA120" s="630"/>
      <c r="ECB120" s="630"/>
      <c r="ECC120" s="52" t="s">
        <v>71</v>
      </c>
      <c r="ECD120" s="53" t="s">
        <v>79</v>
      </c>
      <c r="ECE120" s="53" t="s">
        <v>80</v>
      </c>
      <c r="ECF120" s="54" t="s">
        <v>81</v>
      </c>
      <c r="ECG120" s="630" t="s">
        <v>67</v>
      </c>
      <c r="ECH120" s="630"/>
      <c r="ECI120" s="630"/>
      <c r="ECJ120" s="630"/>
      <c r="ECK120" s="52" t="s">
        <v>71</v>
      </c>
      <c r="ECL120" s="53" t="s">
        <v>79</v>
      </c>
      <c r="ECM120" s="53" t="s">
        <v>80</v>
      </c>
      <c r="ECN120" s="54" t="s">
        <v>81</v>
      </c>
      <c r="ECO120" s="630" t="s">
        <v>67</v>
      </c>
      <c r="ECP120" s="630"/>
      <c r="ECQ120" s="630"/>
      <c r="ECR120" s="630"/>
      <c r="ECS120" s="52" t="s">
        <v>71</v>
      </c>
      <c r="ECT120" s="53" t="s">
        <v>79</v>
      </c>
      <c r="ECU120" s="53" t="s">
        <v>80</v>
      </c>
      <c r="ECV120" s="54" t="s">
        <v>81</v>
      </c>
      <c r="ECW120" s="630" t="s">
        <v>67</v>
      </c>
      <c r="ECX120" s="630"/>
      <c r="ECY120" s="630"/>
      <c r="ECZ120" s="630"/>
      <c r="EDA120" s="52" t="s">
        <v>71</v>
      </c>
      <c r="EDB120" s="53" t="s">
        <v>79</v>
      </c>
      <c r="EDC120" s="53" t="s">
        <v>80</v>
      </c>
      <c r="EDD120" s="54" t="s">
        <v>81</v>
      </c>
      <c r="EDE120" s="630" t="s">
        <v>67</v>
      </c>
      <c r="EDF120" s="630"/>
      <c r="EDG120" s="630"/>
      <c r="EDH120" s="630"/>
      <c r="EDI120" s="52" t="s">
        <v>71</v>
      </c>
      <c r="EDJ120" s="53" t="s">
        <v>79</v>
      </c>
      <c r="EDK120" s="53" t="s">
        <v>80</v>
      </c>
      <c r="EDL120" s="54" t="s">
        <v>81</v>
      </c>
      <c r="EDM120" s="630" t="s">
        <v>67</v>
      </c>
      <c r="EDN120" s="630"/>
      <c r="EDO120" s="630"/>
      <c r="EDP120" s="630"/>
      <c r="EDQ120" s="52" t="s">
        <v>71</v>
      </c>
      <c r="EDR120" s="53" t="s">
        <v>79</v>
      </c>
      <c r="EDS120" s="53" t="s">
        <v>80</v>
      </c>
      <c r="EDT120" s="54" t="s">
        <v>81</v>
      </c>
      <c r="EDU120" s="630" t="s">
        <v>67</v>
      </c>
      <c r="EDV120" s="630"/>
      <c r="EDW120" s="630"/>
      <c r="EDX120" s="630"/>
      <c r="EDY120" s="52" t="s">
        <v>71</v>
      </c>
      <c r="EDZ120" s="53" t="s">
        <v>79</v>
      </c>
      <c r="EEA120" s="53" t="s">
        <v>80</v>
      </c>
      <c r="EEB120" s="54" t="s">
        <v>81</v>
      </c>
      <c r="EEC120" s="630" t="s">
        <v>67</v>
      </c>
      <c r="EED120" s="630"/>
      <c r="EEE120" s="630"/>
      <c r="EEF120" s="630"/>
      <c r="EEG120" s="52" t="s">
        <v>71</v>
      </c>
      <c r="EEH120" s="53" t="s">
        <v>79</v>
      </c>
      <c r="EEI120" s="53" t="s">
        <v>80</v>
      </c>
      <c r="EEJ120" s="54" t="s">
        <v>81</v>
      </c>
      <c r="EEK120" s="630" t="s">
        <v>67</v>
      </c>
      <c r="EEL120" s="630"/>
      <c r="EEM120" s="630"/>
      <c r="EEN120" s="630"/>
      <c r="EEO120" s="52" t="s">
        <v>71</v>
      </c>
      <c r="EEP120" s="53" t="s">
        <v>79</v>
      </c>
      <c r="EEQ120" s="53" t="s">
        <v>80</v>
      </c>
      <c r="EER120" s="54" t="s">
        <v>81</v>
      </c>
      <c r="EES120" s="630" t="s">
        <v>67</v>
      </c>
      <c r="EET120" s="630"/>
      <c r="EEU120" s="630"/>
      <c r="EEV120" s="630"/>
      <c r="EEW120" s="52" t="s">
        <v>71</v>
      </c>
      <c r="EEX120" s="53" t="s">
        <v>79</v>
      </c>
      <c r="EEY120" s="53" t="s">
        <v>80</v>
      </c>
      <c r="EEZ120" s="54" t="s">
        <v>81</v>
      </c>
      <c r="EFA120" s="630" t="s">
        <v>67</v>
      </c>
      <c r="EFB120" s="630"/>
      <c r="EFC120" s="630"/>
      <c r="EFD120" s="630"/>
      <c r="EFE120" s="52" t="s">
        <v>71</v>
      </c>
      <c r="EFF120" s="53" t="s">
        <v>79</v>
      </c>
      <c r="EFG120" s="53" t="s">
        <v>80</v>
      </c>
      <c r="EFH120" s="54" t="s">
        <v>81</v>
      </c>
      <c r="EFI120" s="630" t="s">
        <v>67</v>
      </c>
      <c r="EFJ120" s="630"/>
      <c r="EFK120" s="630"/>
      <c r="EFL120" s="630"/>
      <c r="EFM120" s="52" t="s">
        <v>71</v>
      </c>
      <c r="EFN120" s="53" t="s">
        <v>79</v>
      </c>
      <c r="EFO120" s="53" t="s">
        <v>80</v>
      </c>
      <c r="EFP120" s="54" t="s">
        <v>81</v>
      </c>
      <c r="EFQ120" s="630" t="s">
        <v>67</v>
      </c>
      <c r="EFR120" s="630"/>
      <c r="EFS120" s="630"/>
      <c r="EFT120" s="630"/>
      <c r="EFU120" s="52" t="s">
        <v>71</v>
      </c>
      <c r="EFV120" s="53" t="s">
        <v>79</v>
      </c>
      <c r="EFW120" s="53" t="s">
        <v>80</v>
      </c>
      <c r="EFX120" s="54" t="s">
        <v>81</v>
      </c>
      <c r="EFY120" s="630" t="s">
        <v>67</v>
      </c>
      <c r="EFZ120" s="630"/>
      <c r="EGA120" s="630"/>
      <c r="EGB120" s="630"/>
      <c r="EGC120" s="52" t="s">
        <v>71</v>
      </c>
      <c r="EGD120" s="53" t="s">
        <v>79</v>
      </c>
      <c r="EGE120" s="53" t="s">
        <v>80</v>
      </c>
      <c r="EGF120" s="54" t="s">
        <v>81</v>
      </c>
      <c r="EGG120" s="630" t="s">
        <v>67</v>
      </c>
      <c r="EGH120" s="630"/>
      <c r="EGI120" s="630"/>
      <c r="EGJ120" s="630"/>
      <c r="EGK120" s="52" t="s">
        <v>71</v>
      </c>
      <c r="EGL120" s="53" t="s">
        <v>79</v>
      </c>
      <c r="EGM120" s="53" t="s">
        <v>80</v>
      </c>
      <c r="EGN120" s="54" t="s">
        <v>81</v>
      </c>
      <c r="EGO120" s="630" t="s">
        <v>67</v>
      </c>
      <c r="EGP120" s="630"/>
      <c r="EGQ120" s="630"/>
      <c r="EGR120" s="630"/>
      <c r="EGS120" s="52" t="s">
        <v>71</v>
      </c>
      <c r="EGT120" s="53" t="s">
        <v>79</v>
      </c>
      <c r="EGU120" s="53" t="s">
        <v>80</v>
      </c>
      <c r="EGV120" s="54" t="s">
        <v>81</v>
      </c>
      <c r="EGW120" s="630" t="s">
        <v>67</v>
      </c>
      <c r="EGX120" s="630"/>
      <c r="EGY120" s="630"/>
      <c r="EGZ120" s="630"/>
      <c r="EHA120" s="52" t="s">
        <v>71</v>
      </c>
      <c r="EHB120" s="53" t="s">
        <v>79</v>
      </c>
      <c r="EHC120" s="53" t="s">
        <v>80</v>
      </c>
      <c r="EHD120" s="54" t="s">
        <v>81</v>
      </c>
      <c r="EHE120" s="630" t="s">
        <v>67</v>
      </c>
      <c r="EHF120" s="630"/>
      <c r="EHG120" s="630"/>
      <c r="EHH120" s="630"/>
      <c r="EHI120" s="52" t="s">
        <v>71</v>
      </c>
      <c r="EHJ120" s="53" t="s">
        <v>79</v>
      </c>
      <c r="EHK120" s="53" t="s">
        <v>80</v>
      </c>
      <c r="EHL120" s="54" t="s">
        <v>81</v>
      </c>
      <c r="EHM120" s="630" t="s">
        <v>67</v>
      </c>
      <c r="EHN120" s="630"/>
      <c r="EHO120" s="630"/>
      <c r="EHP120" s="630"/>
      <c r="EHQ120" s="52" t="s">
        <v>71</v>
      </c>
      <c r="EHR120" s="53" t="s">
        <v>79</v>
      </c>
      <c r="EHS120" s="53" t="s">
        <v>80</v>
      </c>
      <c r="EHT120" s="54" t="s">
        <v>81</v>
      </c>
      <c r="EHU120" s="630" t="s">
        <v>67</v>
      </c>
      <c r="EHV120" s="630"/>
      <c r="EHW120" s="630"/>
      <c r="EHX120" s="630"/>
      <c r="EHY120" s="52" t="s">
        <v>71</v>
      </c>
      <c r="EHZ120" s="53" t="s">
        <v>79</v>
      </c>
      <c r="EIA120" s="53" t="s">
        <v>80</v>
      </c>
      <c r="EIB120" s="54" t="s">
        <v>81</v>
      </c>
      <c r="EIC120" s="630" t="s">
        <v>67</v>
      </c>
      <c r="EID120" s="630"/>
      <c r="EIE120" s="630"/>
      <c r="EIF120" s="630"/>
      <c r="EIG120" s="52" t="s">
        <v>71</v>
      </c>
      <c r="EIH120" s="53" t="s">
        <v>79</v>
      </c>
      <c r="EII120" s="53" t="s">
        <v>80</v>
      </c>
      <c r="EIJ120" s="54" t="s">
        <v>81</v>
      </c>
      <c r="EIK120" s="630" t="s">
        <v>67</v>
      </c>
      <c r="EIL120" s="630"/>
      <c r="EIM120" s="630"/>
      <c r="EIN120" s="630"/>
      <c r="EIO120" s="52" t="s">
        <v>71</v>
      </c>
      <c r="EIP120" s="53" t="s">
        <v>79</v>
      </c>
      <c r="EIQ120" s="53" t="s">
        <v>80</v>
      </c>
      <c r="EIR120" s="54" t="s">
        <v>81</v>
      </c>
      <c r="EIS120" s="630" t="s">
        <v>67</v>
      </c>
      <c r="EIT120" s="630"/>
      <c r="EIU120" s="630"/>
      <c r="EIV120" s="630"/>
      <c r="EIW120" s="52" t="s">
        <v>71</v>
      </c>
      <c r="EIX120" s="53" t="s">
        <v>79</v>
      </c>
      <c r="EIY120" s="53" t="s">
        <v>80</v>
      </c>
      <c r="EIZ120" s="54" t="s">
        <v>81</v>
      </c>
      <c r="EJA120" s="630" t="s">
        <v>67</v>
      </c>
      <c r="EJB120" s="630"/>
      <c r="EJC120" s="630"/>
      <c r="EJD120" s="630"/>
      <c r="EJE120" s="52" t="s">
        <v>71</v>
      </c>
      <c r="EJF120" s="53" t="s">
        <v>79</v>
      </c>
      <c r="EJG120" s="53" t="s">
        <v>80</v>
      </c>
      <c r="EJH120" s="54" t="s">
        <v>81</v>
      </c>
      <c r="EJI120" s="630" t="s">
        <v>67</v>
      </c>
      <c r="EJJ120" s="630"/>
      <c r="EJK120" s="630"/>
      <c r="EJL120" s="630"/>
      <c r="EJM120" s="52" t="s">
        <v>71</v>
      </c>
      <c r="EJN120" s="53" t="s">
        <v>79</v>
      </c>
      <c r="EJO120" s="53" t="s">
        <v>80</v>
      </c>
      <c r="EJP120" s="54" t="s">
        <v>81</v>
      </c>
      <c r="EJQ120" s="630" t="s">
        <v>67</v>
      </c>
      <c r="EJR120" s="630"/>
      <c r="EJS120" s="630"/>
      <c r="EJT120" s="630"/>
      <c r="EJU120" s="52" t="s">
        <v>71</v>
      </c>
      <c r="EJV120" s="53" t="s">
        <v>79</v>
      </c>
      <c r="EJW120" s="53" t="s">
        <v>80</v>
      </c>
      <c r="EJX120" s="54" t="s">
        <v>81</v>
      </c>
      <c r="EJY120" s="630" t="s">
        <v>67</v>
      </c>
      <c r="EJZ120" s="630"/>
      <c r="EKA120" s="630"/>
      <c r="EKB120" s="630"/>
      <c r="EKC120" s="52" t="s">
        <v>71</v>
      </c>
      <c r="EKD120" s="53" t="s">
        <v>79</v>
      </c>
      <c r="EKE120" s="53" t="s">
        <v>80</v>
      </c>
      <c r="EKF120" s="54" t="s">
        <v>81</v>
      </c>
      <c r="EKG120" s="630" t="s">
        <v>67</v>
      </c>
      <c r="EKH120" s="630"/>
      <c r="EKI120" s="630"/>
      <c r="EKJ120" s="630"/>
      <c r="EKK120" s="52" t="s">
        <v>71</v>
      </c>
      <c r="EKL120" s="53" t="s">
        <v>79</v>
      </c>
      <c r="EKM120" s="53" t="s">
        <v>80</v>
      </c>
      <c r="EKN120" s="54" t="s">
        <v>81</v>
      </c>
      <c r="EKO120" s="630" t="s">
        <v>67</v>
      </c>
      <c r="EKP120" s="630"/>
      <c r="EKQ120" s="630"/>
      <c r="EKR120" s="630"/>
      <c r="EKS120" s="52" t="s">
        <v>71</v>
      </c>
      <c r="EKT120" s="53" t="s">
        <v>79</v>
      </c>
      <c r="EKU120" s="53" t="s">
        <v>80</v>
      </c>
      <c r="EKV120" s="54" t="s">
        <v>81</v>
      </c>
      <c r="EKW120" s="630" t="s">
        <v>67</v>
      </c>
      <c r="EKX120" s="630"/>
      <c r="EKY120" s="630"/>
      <c r="EKZ120" s="630"/>
      <c r="ELA120" s="52" t="s">
        <v>71</v>
      </c>
      <c r="ELB120" s="53" t="s">
        <v>79</v>
      </c>
      <c r="ELC120" s="53" t="s">
        <v>80</v>
      </c>
      <c r="ELD120" s="54" t="s">
        <v>81</v>
      </c>
      <c r="ELE120" s="630" t="s">
        <v>67</v>
      </c>
      <c r="ELF120" s="630"/>
      <c r="ELG120" s="630"/>
      <c r="ELH120" s="630"/>
      <c r="ELI120" s="52" t="s">
        <v>71</v>
      </c>
      <c r="ELJ120" s="53" t="s">
        <v>79</v>
      </c>
      <c r="ELK120" s="53" t="s">
        <v>80</v>
      </c>
      <c r="ELL120" s="54" t="s">
        <v>81</v>
      </c>
      <c r="ELM120" s="630" t="s">
        <v>67</v>
      </c>
      <c r="ELN120" s="630"/>
      <c r="ELO120" s="630"/>
      <c r="ELP120" s="630"/>
      <c r="ELQ120" s="52" t="s">
        <v>71</v>
      </c>
      <c r="ELR120" s="53" t="s">
        <v>79</v>
      </c>
      <c r="ELS120" s="53" t="s">
        <v>80</v>
      </c>
      <c r="ELT120" s="54" t="s">
        <v>81</v>
      </c>
      <c r="ELU120" s="630" t="s">
        <v>67</v>
      </c>
      <c r="ELV120" s="630"/>
      <c r="ELW120" s="630"/>
      <c r="ELX120" s="630"/>
      <c r="ELY120" s="52" t="s">
        <v>71</v>
      </c>
      <c r="ELZ120" s="53" t="s">
        <v>79</v>
      </c>
      <c r="EMA120" s="53" t="s">
        <v>80</v>
      </c>
      <c r="EMB120" s="54" t="s">
        <v>81</v>
      </c>
      <c r="EMC120" s="630" t="s">
        <v>67</v>
      </c>
      <c r="EMD120" s="630"/>
      <c r="EME120" s="630"/>
      <c r="EMF120" s="630"/>
      <c r="EMG120" s="52" t="s">
        <v>71</v>
      </c>
      <c r="EMH120" s="53" t="s">
        <v>79</v>
      </c>
      <c r="EMI120" s="53" t="s">
        <v>80</v>
      </c>
      <c r="EMJ120" s="54" t="s">
        <v>81</v>
      </c>
      <c r="EMK120" s="630" t="s">
        <v>67</v>
      </c>
      <c r="EML120" s="630"/>
      <c r="EMM120" s="630"/>
      <c r="EMN120" s="630"/>
      <c r="EMO120" s="52" t="s">
        <v>71</v>
      </c>
      <c r="EMP120" s="53" t="s">
        <v>79</v>
      </c>
      <c r="EMQ120" s="53" t="s">
        <v>80</v>
      </c>
      <c r="EMR120" s="54" t="s">
        <v>81</v>
      </c>
      <c r="EMS120" s="630" t="s">
        <v>67</v>
      </c>
      <c r="EMT120" s="630"/>
      <c r="EMU120" s="630"/>
      <c r="EMV120" s="630"/>
      <c r="EMW120" s="52" t="s">
        <v>71</v>
      </c>
      <c r="EMX120" s="53" t="s">
        <v>79</v>
      </c>
      <c r="EMY120" s="53" t="s">
        <v>80</v>
      </c>
      <c r="EMZ120" s="54" t="s">
        <v>81</v>
      </c>
      <c r="ENA120" s="630" t="s">
        <v>67</v>
      </c>
      <c r="ENB120" s="630"/>
      <c r="ENC120" s="630"/>
      <c r="END120" s="630"/>
      <c r="ENE120" s="52" t="s">
        <v>71</v>
      </c>
      <c r="ENF120" s="53" t="s">
        <v>79</v>
      </c>
      <c r="ENG120" s="53" t="s">
        <v>80</v>
      </c>
      <c r="ENH120" s="54" t="s">
        <v>81</v>
      </c>
      <c r="ENI120" s="630" t="s">
        <v>67</v>
      </c>
      <c r="ENJ120" s="630"/>
      <c r="ENK120" s="630"/>
      <c r="ENL120" s="630"/>
      <c r="ENM120" s="52" t="s">
        <v>71</v>
      </c>
      <c r="ENN120" s="53" t="s">
        <v>79</v>
      </c>
      <c r="ENO120" s="53" t="s">
        <v>80</v>
      </c>
      <c r="ENP120" s="54" t="s">
        <v>81</v>
      </c>
      <c r="ENQ120" s="630" t="s">
        <v>67</v>
      </c>
      <c r="ENR120" s="630"/>
      <c r="ENS120" s="630"/>
      <c r="ENT120" s="630"/>
      <c r="ENU120" s="52" t="s">
        <v>71</v>
      </c>
      <c r="ENV120" s="53" t="s">
        <v>79</v>
      </c>
      <c r="ENW120" s="53" t="s">
        <v>80</v>
      </c>
      <c r="ENX120" s="54" t="s">
        <v>81</v>
      </c>
      <c r="ENY120" s="630" t="s">
        <v>67</v>
      </c>
      <c r="ENZ120" s="630"/>
      <c r="EOA120" s="630"/>
      <c r="EOB120" s="630"/>
      <c r="EOC120" s="52" t="s">
        <v>71</v>
      </c>
      <c r="EOD120" s="53" t="s">
        <v>79</v>
      </c>
      <c r="EOE120" s="53" t="s">
        <v>80</v>
      </c>
      <c r="EOF120" s="54" t="s">
        <v>81</v>
      </c>
      <c r="EOG120" s="630" t="s">
        <v>67</v>
      </c>
      <c r="EOH120" s="630"/>
      <c r="EOI120" s="630"/>
      <c r="EOJ120" s="630"/>
      <c r="EOK120" s="52" t="s">
        <v>71</v>
      </c>
      <c r="EOL120" s="53" t="s">
        <v>79</v>
      </c>
      <c r="EOM120" s="53" t="s">
        <v>80</v>
      </c>
      <c r="EON120" s="54" t="s">
        <v>81</v>
      </c>
      <c r="EOO120" s="630" t="s">
        <v>67</v>
      </c>
      <c r="EOP120" s="630"/>
      <c r="EOQ120" s="630"/>
      <c r="EOR120" s="630"/>
      <c r="EOS120" s="52" t="s">
        <v>71</v>
      </c>
      <c r="EOT120" s="53" t="s">
        <v>79</v>
      </c>
      <c r="EOU120" s="53" t="s">
        <v>80</v>
      </c>
      <c r="EOV120" s="54" t="s">
        <v>81</v>
      </c>
      <c r="EOW120" s="630" t="s">
        <v>67</v>
      </c>
      <c r="EOX120" s="630"/>
      <c r="EOY120" s="630"/>
      <c r="EOZ120" s="630"/>
      <c r="EPA120" s="52" t="s">
        <v>71</v>
      </c>
      <c r="EPB120" s="53" t="s">
        <v>79</v>
      </c>
      <c r="EPC120" s="53" t="s">
        <v>80</v>
      </c>
      <c r="EPD120" s="54" t="s">
        <v>81</v>
      </c>
      <c r="EPE120" s="630" t="s">
        <v>67</v>
      </c>
      <c r="EPF120" s="630"/>
      <c r="EPG120" s="630"/>
      <c r="EPH120" s="630"/>
      <c r="EPI120" s="52" t="s">
        <v>71</v>
      </c>
      <c r="EPJ120" s="53" t="s">
        <v>79</v>
      </c>
      <c r="EPK120" s="53" t="s">
        <v>80</v>
      </c>
      <c r="EPL120" s="54" t="s">
        <v>81</v>
      </c>
      <c r="EPM120" s="630" t="s">
        <v>67</v>
      </c>
      <c r="EPN120" s="630"/>
      <c r="EPO120" s="630"/>
      <c r="EPP120" s="630"/>
      <c r="EPQ120" s="52" t="s">
        <v>71</v>
      </c>
      <c r="EPR120" s="53" t="s">
        <v>79</v>
      </c>
      <c r="EPS120" s="53" t="s">
        <v>80</v>
      </c>
      <c r="EPT120" s="54" t="s">
        <v>81</v>
      </c>
      <c r="EPU120" s="630" t="s">
        <v>67</v>
      </c>
      <c r="EPV120" s="630"/>
      <c r="EPW120" s="630"/>
      <c r="EPX120" s="630"/>
      <c r="EPY120" s="52" t="s">
        <v>71</v>
      </c>
      <c r="EPZ120" s="53" t="s">
        <v>79</v>
      </c>
      <c r="EQA120" s="53" t="s">
        <v>80</v>
      </c>
      <c r="EQB120" s="54" t="s">
        <v>81</v>
      </c>
      <c r="EQC120" s="630" t="s">
        <v>67</v>
      </c>
      <c r="EQD120" s="630"/>
      <c r="EQE120" s="630"/>
      <c r="EQF120" s="630"/>
      <c r="EQG120" s="52" t="s">
        <v>71</v>
      </c>
      <c r="EQH120" s="53" t="s">
        <v>79</v>
      </c>
      <c r="EQI120" s="53" t="s">
        <v>80</v>
      </c>
      <c r="EQJ120" s="54" t="s">
        <v>81</v>
      </c>
      <c r="EQK120" s="630" t="s">
        <v>67</v>
      </c>
      <c r="EQL120" s="630"/>
      <c r="EQM120" s="630"/>
      <c r="EQN120" s="630"/>
      <c r="EQO120" s="52" t="s">
        <v>71</v>
      </c>
      <c r="EQP120" s="53" t="s">
        <v>79</v>
      </c>
      <c r="EQQ120" s="53" t="s">
        <v>80</v>
      </c>
      <c r="EQR120" s="54" t="s">
        <v>81</v>
      </c>
      <c r="EQS120" s="630" t="s">
        <v>67</v>
      </c>
      <c r="EQT120" s="630"/>
      <c r="EQU120" s="630"/>
      <c r="EQV120" s="630"/>
      <c r="EQW120" s="52" t="s">
        <v>71</v>
      </c>
      <c r="EQX120" s="53" t="s">
        <v>79</v>
      </c>
      <c r="EQY120" s="53" t="s">
        <v>80</v>
      </c>
      <c r="EQZ120" s="54" t="s">
        <v>81</v>
      </c>
      <c r="ERA120" s="630" t="s">
        <v>67</v>
      </c>
      <c r="ERB120" s="630"/>
      <c r="ERC120" s="630"/>
      <c r="ERD120" s="630"/>
      <c r="ERE120" s="52" t="s">
        <v>71</v>
      </c>
      <c r="ERF120" s="53" t="s">
        <v>79</v>
      </c>
      <c r="ERG120" s="53" t="s">
        <v>80</v>
      </c>
      <c r="ERH120" s="54" t="s">
        <v>81</v>
      </c>
      <c r="ERI120" s="630" t="s">
        <v>67</v>
      </c>
      <c r="ERJ120" s="630"/>
      <c r="ERK120" s="630"/>
      <c r="ERL120" s="630"/>
      <c r="ERM120" s="52" t="s">
        <v>71</v>
      </c>
      <c r="ERN120" s="53" t="s">
        <v>79</v>
      </c>
      <c r="ERO120" s="53" t="s">
        <v>80</v>
      </c>
      <c r="ERP120" s="54" t="s">
        <v>81</v>
      </c>
      <c r="ERQ120" s="630" t="s">
        <v>67</v>
      </c>
      <c r="ERR120" s="630"/>
      <c r="ERS120" s="630"/>
      <c r="ERT120" s="630"/>
      <c r="ERU120" s="52" t="s">
        <v>71</v>
      </c>
      <c r="ERV120" s="53" t="s">
        <v>79</v>
      </c>
      <c r="ERW120" s="53" t="s">
        <v>80</v>
      </c>
      <c r="ERX120" s="54" t="s">
        <v>81</v>
      </c>
      <c r="ERY120" s="630" t="s">
        <v>67</v>
      </c>
      <c r="ERZ120" s="630"/>
      <c r="ESA120" s="630"/>
      <c r="ESB120" s="630"/>
      <c r="ESC120" s="52" t="s">
        <v>71</v>
      </c>
      <c r="ESD120" s="53" t="s">
        <v>79</v>
      </c>
      <c r="ESE120" s="53" t="s">
        <v>80</v>
      </c>
      <c r="ESF120" s="54" t="s">
        <v>81</v>
      </c>
      <c r="ESG120" s="630" t="s">
        <v>67</v>
      </c>
      <c r="ESH120" s="630"/>
      <c r="ESI120" s="630"/>
      <c r="ESJ120" s="630"/>
      <c r="ESK120" s="52" t="s">
        <v>71</v>
      </c>
      <c r="ESL120" s="53" t="s">
        <v>79</v>
      </c>
      <c r="ESM120" s="53" t="s">
        <v>80</v>
      </c>
      <c r="ESN120" s="54" t="s">
        <v>81</v>
      </c>
      <c r="ESO120" s="630" t="s">
        <v>67</v>
      </c>
      <c r="ESP120" s="630"/>
      <c r="ESQ120" s="630"/>
      <c r="ESR120" s="630"/>
      <c r="ESS120" s="52" t="s">
        <v>71</v>
      </c>
      <c r="EST120" s="53" t="s">
        <v>79</v>
      </c>
      <c r="ESU120" s="53" t="s">
        <v>80</v>
      </c>
      <c r="ESV120" s="54" t="s">
        <v>81</v>
      </c>
      <c r="ESW120" s="630" t="s">
        <v>67</v>
      </c>
      <c r="ESX120" s="630"/>
      <c r="ESY120" s="630"/>
      <c r="ESZ120" s="630"/>
      <c r="ETA120" s="52" t="s">
        <v>71</v>
      </c>
      <c r="ETB120" s="53" t="s">
        <v>79</v>
      </c>
      <c r="ETC120" s="53" t="s">
        <v>80</v>
      </c>
      <c r="ETD120" s="54" t="s">
        <v>81</v>
      </c>
      <c r="ETE120" s="630" t="s">
        <v>67</v>
      </c>
      <c r="ETF120" s="630"/>
      <c r="ETG120" s="630"/>
      <c r="ETH120" s="630"/>
      <c r="ETI120" s="52" t="s">
        <v>71</v>
      </c>
      <c r="ETJ120" s="53" t="s">
        <v>79</v>
      </c>
      <c r="ETK120" s="53" t="s">
        <v>80</v>
      </c>
      <c r="ETL120" s="54" t="s">
        <v>81</v>
      </c>
      <c r="ETM120" s="630" t="s">
        <v>67</v>
      </c>
      <c r="ETN120" s="630"/>
      <c r="ETO120" s="630"/>
      <c r="ETP120" s="630"/>
      <c r="ETQ120" s="52" t="s">
        <v>71</v>
      </c>
      <c r="ETR120" s="53" t="s">
        <v>79</v>
      </c>
      <c r="ETS120" s="53" t="s">
        <v>80</v>
      </c>
      <c r="ETT120" s="54" t="s">
        <v>81</v>
      </c>
      <c r="ETU120" s="630" t="s">
        <v>67</v>
      </c>
      <c r="ETV120" s="630"/>
      <c r="ETW120" s="630"/>
      <c r="ETX120" s="630"/>
      <c r="ETY120" s="52" t="s">
        <v>71</v>
      </c>
      <c r="ETZ120" s="53" t="s">
        <v>79</v>
      </c>
      <c r="EUA120" s="53" t="s">
        <v>80</v>
      </c>
      <c r="EUB120" s="54" t="s">
        <v>81</v>
      </c>
      <c r="EUC120" s="630" t="s">
        <v>67</v>
      </c>
      <c r="EUD120" s="630"/>
      <c r="EUE120" s="630"/>
      <c r="EUF120" s="630"/>
      <c r="EUG120" s="52" t="s">
        <v>71</v>
      </c>
      <c r="EUH120" s="53" t="s">
        <v>79</v>
      </c>
      <c r="EUI120" s="53" t="s">
        <v>80</v>
      </c>
      <c r="EUJ120" s="54" t="s">
        <v>81</v>
      </c>
      <c r="EUK120" s="630" t="s">
        <v>67</v>
      </c>
      <c r="EUL120" s="630"/>
      <c r="EUM120" s="630"/>
      <c r="EUN120" s="630"/>
      <c r="EUO120" s="52" t="s">
        <v>71</v>
      </c>
      <c r="EUP120" s="53" t="s">
        <v>79</v>
      </c>
      <c r="EUQ120" s="53" t="s">
        <v>80</v>
      </c>
      <c r="EUR120" s="54" t="s">
        <v>81</v>
      </c>
      <c r="EUS120" s="630" t="s">
        <v>67</v>
      </c>
      <c r="EUT120" s="630"/>
      <c r="EUU120" s="630"/>
      <c r="EUV120" s="630"/>
      <c r="EUW120" s="52" t="s">
        <v>71</v>
      </c>
      <c r="EUX120" s="53" t="s">
        <v>79</v>
      </c>
      <c r="EUY120" s="53" t="s">
        <v>80</v>
      </c>
      <c r="EUZ120" s="54" t="s">
        <v>81</v>
      </c>
      <c r="EVA120" s="630" t="s">
        <v>67</v>
      </c>
      <c r="EVB120" s="630"/>
      <c r="EVC120" s="630"/>
      <c r="EVD120" s="630"/>
      <c r="EVE120" s="52" t="s">
        <v>71</v>
      </c>
      <c r="EVF120" s="53" t="s">
        <v>79</v>
      </c>
      <c r="EVG120" s="53" t="s">
        <v>80</v>
      </c>
      <c r="EVH120" s="54" t="s">
        <v>81</v>
      </c>
      <c r="EVI120" s="630" t="s">
        <v>67</v>
      </c>
      <c r="EVJ120" s="630"/>
      <c r="EVK120" s="630"/>
      <c r="EVL120" s="630"/>
      <c r="EVM120" s="52" t="s">
        <v>71</v>
      </c>
      <c r="EVN120" s="53" t="s">
        <v>79</v>
      </c>
      <c r="EVO120" s="53" t="s">
        <v>80</v>
      </c>
      <c r="EVP120" s="54" t="s">
        <v>81</v>
      </c>
      <c r="EVQ120" s="630" t="s">
        <v>67</v>
      </c>
      <c r="EVR120" s="630"/>
      <c r="EVS120" s="630"/>
      <c r="EVT120" s="630"/>
      <c r="EVU120" s="52" t="s">
        <v>71</v>
      </c>
      <c r="EVV120" s="53" t="s">
        <v>79</v>
      </c>
      <c r="EVW120" s="53" t="s">
        <v>80</v>
      </c>
      <c r="EVX120" s="54" t="s">
        <v>81</v>
      </c>
      <c r="EVY120" s="630" t="s">
        <v>67</v>
      </c>
      <c r="EVZ120" s="630"/>
      <c r="EWA120" s="630"/>
      <c r="EWB120" s="630"/>
      <c r="EWC120" s="52" t="s">
        <v>71</v>
      </c>
      <c r="EWD120" s="53" t="s">
        <v>79</v>
      </c>
      <c r="EWE120" s="53" t="s">
        <v>80</v>
      </c>
      <c r="EWF120" s="54" t="s">
        <v>81</v>
      </c>
      <c r="EWG120" s="630" t="s">
        <v>67</v>
      </c>
      <c r="EWH120" s="630"/>
      <c r="EWI120" s="630"/>
      <c r="EWJ120" s="630"/>
      <c r="EWK120" s="52" t="s">
        <v>71</v>
      </c>
      <c r="EWL120" s="53" t="s">
        <v>79</v>
      </c>
      <c r="EWM120" s="53" t="s">
        <v>80</v>
      </c>
      <c r="EWN120" s="54" t="s">
        <v>81</v>
      </c>
      <c r="EWO120" s="630" t="s">
        <v>67</v>
      </c>
      <c r="EWP120" s="630"/>
      <c r="EWQ120" s="630"/>
      <c r="EWR120" s="630"/>
      <c r="EWS120" s="52" t="s">
        <v>71</v>
      </c>
      <c r="EWT120" s="53" t="s">
        <v>79</v>
      </c>
      <c r="EWU120" s="53" t="s">
        <v>80</v>
      </c>
      <c r="EWV120" s="54" t="s">
        <v>81</v>
      </c>
      <c r="EWW120" s="630" t="s">
        <v>67</v>
      </c>
      <c r="EWX120" s="630"/>
      <c r="EWY120" s="630"/>
      <c r="EWZ120" s="630"/>
      <c r="EXA120" s="52" t="s">
        <v>71</v>
      </c>
      <c r="EXB120" s="53" t="s">
        <v>79</v>
      </c>
      <c r="EXC120" s="53" t="s">
        <v>80</v>
      </c>
      <c r="EXD120" s="54" t="s">
        <v>81</v>
      </c>
      <c r="EXE120" s="630" t="s">
        <v>67</v>
      </c>
      <c r="EXF120" s="630"/>
      <c r="EXG120" s="630"/>
      <c r="EXH120" s="630"/>
      <c r="EXI120" s="52" t="s">
        <v>71</v>
      </c>
      <c r="EXJ120" s="53" t="s">
        <v>79</v>
      </c>
      <c r="EXK120" s="53" t="s">
        <v>80</v>
      </c>
      <c r="EXL120" s="54" t="s">
        <v>81</v>
      </c>
      <c r="EXM120" s="630" t="s">
        <v>67</v>
      </c>
      <c r="EXN120" s="630"/>
      <c r="EXO120" s="630"/>
      <c r="EXP120" s="630"/>
      <c r="EXQ120" s="52" t="s">
        <v>71</v>
      </c>
      <c r="EXR120" s="53" t="s">
        <v>79</v>
      </c>
      <c r="EXS120" s="53" t="s">
        <v>80</v>
      </c>
      <c r="EXT120" s="54" t="s">
        <v>81</v>
      </c>
      <c r="EXU120" s="630" t="s">
        <v>67</v>
      </c>
      <c r="EXV120" s="630"/>
      <c r="EXW120" s="630"/>
      <c r="EXX120" s="630"/>
      <c r="EXY120" s="52" t="s">
        <v>71</v>
      </c>
      <c r="EXZ120" s="53" t="s">
        <v>79</v>
      </c>
      <c r="EYA120" s="53" t="s">
        <v>80</v>
      </c>
      <c r="EYB120" s="54" t="s">
        <v>81</v>
      </c>
      <c r="EYC120" s="630" t="s">
        <v>67</v>
      </c>
      <c r="EYD120" s="630"/>
      <c r="EYE120" s="630"/>
      <c r="EYF120" s="630"/>
      <c r="EYG120" s="52" t="s">
        <v>71</v>
      </c>
      <c r="EYH120" s="53" t="s">
        <v>79</v>
      </c>
      <c r="EYI120" s="53" t="s">
        <v>80</v>
      </c>
      <c r="EYJ120" s="54" t="s">
        <v>81</v>
      </c>
      <c r="EYK120" s="630" t="s">
        <v>67</v>
      </c>
      <c r="EYL120" s="630"/>
      <c r="EYM120" s="630"/>
      <c r="EYN120" s="630"/>
      <c r="EYO120" s="52" t="s">
        <v>71</v>
      </c>
      <c r="EYP120" s="53" t="s">
        <v>79</v>
      </c>
      <c r="EYQ120" s="53" t="s">
        <v>80</v>
      </c>
      <c r="EYR120" s="54" t="s">
        <v>81</v>
      </c>
      <c r="EYS120" s="630" t="s">
        <v>67</v>
      </c>
      <c r="EYT120" s="630"/>
      <c r="EYU120" s="630"/>
      <c r="EYV120" s="630"/>
      <c r="EYW120" s="52" t="s">
        <v>71</v>
      </c>
      <c r="EYX120" s="53" t="s">
        <v>79</v>
      </c>
      <c r="EYY120" s="53" t="s">
        <v>80</v>
      </c>
      <c r="EYZ120" s="54" t="s">
        <v>81</v>
      </c>
      <c r="EZA120" s="630" t="s">
        <v>67</v>
      </c>
      <c r="EZB120" s="630"/>
      <c r="EZC120" s="630"/>
      <c r="EZD120" s="630"/>
      <c r="EZE120" s="52" t="s">
        <v>71</v>
      </c>
      <c r="EZF120" s="53" t="s">
        <v>79</v>
      </c>
      <c r="EZG120" s="53" t="s">
        <v>80</v>
      </c>
      <c r="EZH120" s="54" t="s">
        <v>81</v>
      </c>
      <c r="EZI120" s="630" t="s">
        <v>67</v>
      </c>
      <c r="EZJ120" s="630"/>
      <c r="EZK120" s="630"/>
      <c r="EZL120" s="630"/>
      <c r="EZM120" s="52" t="s">
        <v>71</v>
      </c>
      <c r="EZN120" s="53" t="s">
        <v>79</v>
      </c>
      <c r="EZO120" s="53" t="s">
        <v>80</v>
      </c>
      <c r="EZP120" s="54" t="s">
        <v>81</v>
      </c>
      <c r="EZQ120" s="630" t="s">
        <v>67</v>
      </c>
      <c r="EZR120" s="630"/>
      <c r="EZS120" s="630"/>
      <c r="EZT120" s="630"/>
      <c r="EZU120" s="52" t="s">
        <v>71</v>
      </c>
      <c r="EZV120" s="53" t="s">
        <v>79</v>
      </c>
      <c r="EZW120" s="53" t="s">
        <v>80</v>
      </c>
      <c r="EZX120" s="54" t="s">
        <v>81</v>
      </c>
      <c r="EZY120" s="630" t="s">
        <v>67</v>
      </c>
      <c r="EZZ120" s="630"/>
      <c r="FAA120" s="630"/>
      <c r="FAB120" s="630"/>
      <c r="FAC120" s="52" t="s">
        <v>71</v>
      </c>
      <c r="FAD120" s="53" t="s">
        <v>79</v>
      </c>
      <c r="FAE120" s="53" t="s">
        <v>80</v>
      </c>
      <c r="FAF120" s="54" t="s">
        <v>81</v>
      </c>
      <c r="FAG120" s="630" t="s">
        <v>67</v>
      </c>
      <c r="FAH120" s="630"/>
      <c r="FAI120" s="630"/>
      <c r="FAJ120" s="630"/>
      <c r="FAK120" s="52" t="s">
        <v>71</v>
      </c>
      <c r="FAL120" s="53" t="s">
        <v>79</v>
      </c>
      <c r="FAM120" s="53" t="s">
        <v>80</v>
      </c>
      <c r="FAN120" s="54" t="s">
        <v>81</v>
      </c>
      <c r="FAO120" s="630" t="s">
        <v>67</v>
      </c>
      <c r="FAP120" s="630"/>
      <c r="FAQ120" s="630"/>
      <c r="FAR120" s="630"/>
      <c r="FAS120" s="52" t="s">
        <v>71</v>
      </c>
      <c r="FAT120" s="53" t="s">
        <v>79</v>
      </c>
      <c r="FAU120" s="53" t="s">
        <v>80</v>
      </c>
      <c r="FAV120" s="54" t="s">
        <v>81</v>
      </c>
      <c r="FAW120" s="630" t="s">
        <v>67</v>
      </c>
      <c r="FAX120" s="630"/>
      <c r="FAY120" s="630"/>
      <c r="FAZ120" s="630"/>
      <c r="FBA120" s="52" t="s">
        <v>71</v>
      </c>
      <c r="FBB120" s="53" t="s">
        <v>79</v>
      </c>
      <c r="FBC120" s="53" t="s">
        <v>80</v>
      </c>
      <c r="FBD120" s="54" t="s">
        <v>81</v>
      </c>
      <c r="FBE120" s="630" t="s">
        <v>67</v>
      </c>
      <c r="FBF120" s="630"/>
      <c r="FBG120" s="630"/>
      <c r="FBH120" s="630"/>
      <c r="FBI120" s="52" t="s">
        <v>71</v>
      </c>
      <c r="FBJ120" s="53" t="s">
        <v>79</v>
      </c>
      <c r="FBK120" s="53" t="s">
        <v>80</v>
      </c>
      <c r="FBL120" s="54" t="s">
        <v>81</v>
      </c>
      <c r="FBM120" s="630" t="s">
        <v>67</v>
      </c>
      <c r="FBN120" s="630"/>
      <c r="FBO120" s="630"/>
      <c r="FBP120" s="630"/>
      <c r="FBQ120" s="52" t="s">
        <v>71</v>
      </c>
      <c r="FBR120" s="53" t="s">
        <v>79</v>
      </c>
      <c r="FBS120" s="53" t="s">
        <v>80</v>
      </c>
      <c r="FBT120" s="54" t="s">
        <v>81</v>
      </c>
      <c r="FBU120" s="630" t="s">
        <v>67</v>
      </c>
      <c r="FBV120" s="630"/>
      <c r="FBW120" s="630"/>
      <c r="FBX120" s="630"/>
      <c r="FBY120" s="52" t="s">
        <v>71</v>
      </c>
      <c r="FBZ120" s="53" t="s">
        <v>79</v>
      </c>
      <c r="FCA120" s="53" t="s">
        <v>80</v>
      </c>
      <c r="FCB120" s="54" t="s">
        <v>81</v>
      </c>
      <c r="FCC120" s="630" t="s">
        <v>67</v>
      </c>
      <c r="FCD120" s="630"/>
      <c r="FCE120" s="630"/>
      <c r="FCF120" s="630"/>
      <c r="FCG120" s="52" t="s">
        <v>71</v>
      </c>
      <c r="FCH120" s="53" t="s">
        <v>79</v>
      </c>
      <c r="FCI120" s="53" t="s">
        <v>80</v>
      </c>
      <c r="FCJ120" s="54" t="s">
        <v>81</v>
      </c>
      <c r="FCK120" s="630" t="s">
        <v>67</v>
      </c>
      <c r="FCL120" s="630"/>
      <c r="FCM120" s="630"/>
      <c r="FCN120" s="630"/>
      <c r="FCO120" s="52" t="s">
        <v>71</v>
      </c>
      <c r="FCP120" s="53" t="s">
        <v>79</v>
      </c>
      <c r="FCQ120" s="53" t="s">
        <v>80</v>
      </c>
      <c r="FCR120" s="54" t="s">
        <v>81</v>
      </c>
      <c r="FCS120" s="630" t="s">
        <v>67</v>
      </c>
      <c r="FCT120" s="630"/>
      <c r="FCU120" s="630"/>
      <c r="FCV120" s="630"/>
      <c r="FCW120" s="52" t="s">
        <v>71</v>
      </c>
      <c r="FCX120" s="53" t="s">
        <v>79</v>
      </c>
      <c r="FCY120" s="53" t="s">
        <v>80</v>
      </c>
      <c r="FCZ120" s="54" t="s">
        <v>81</v>
      </c>
      <c r="FDA120" s="630" t="s">
        <v>67</v>
      </c>
      <c r="FDB120" s="630"/>
      <c r="FDC120" s="630"/>
      <c r="FDD120" s="630"/>
      <c r="FDE120" s="52" t="s">
        <v>71</v>
      </c>
      <c r="FDF120" s="53" t="s">
        <v>79</v>
      </c>
      <c r="FDG120" s="53" t="s">
        <v>80</v>
      </c>
      <c r="FDH120" s="54" t="s">
        <v>81</v>
      </c>
      <c r="FDI120" s="630" t="s">
        <v>67</v>
      </c>
      <c r="FDJ120" s="630"/>
      <c r="FDK120" s="630"/>
      <c r="FDL120" s="630"/>
      <c r="FDM120" s="52" t="s">
        <v>71</v>
      </c>
      <c r="FDN120" s="53" t="s">
        <v>79</v>
      </c>
      <c r="FDO120" s="53" t="s">
        <v>80</v>
      </c>
      <c r="FDP120" s="54" t="s">
        <v>81</v>
      </c>
      <c r="FDQ120" s="630" t="s">
        <v>67</v>
      </c>
      <c r="FDR120" s="630"/>
      <c r="FDS120" s="630"/>
      <c r="FDT120" s="630"/>
      <c r="FDU120" s="52" t="s">
        <v>71</v>
      </c>
      <c r="FDV120" s="53" t="s">
        <v>79</v>
      </c>
      <c r="FDW120" s="53" t="s">
        <v>80</v>
      </c>
      <c r="FDX120" s="54" t="s">
        <v>81</v>
      </c>
      <c r="FDY120" s="630" t="s">
        <v>67</v>
      </c>
      <c r="FDZ120" s="630"/>
      <c r="FEA120" s="630"/>
      <c r="FEB120" s="630"/>
      <c r="FEC120" s="52" t="s">
        <v>71</v>
      </c>
      <c r="FED120" s="53" t="s">
        <v>79</v>
      </c>
      <c r="FEE120" s="53" t="s">
        <v>80</v>
      </c>
      <c r="FEF120" s="54" t="s">
        <v>81</v>
      </c>
      <c r="FEG120" s="630" t="s">
        <v>67</v>
      </c>
      <c r="FEH120" s="630"/>
      <c r="FEI120" s="630"/>
      <c r="FEJ120" s="630"/>
      <c r="FEK120" s="52" t="s">
        <v>71</v>
      </c>
      <c r="FEL120" s="53" t="s">
        <v>79</v>
      </c>
      <c r="FEM120" s="53" t="s">
        <v>80</v>
      </c>
      <c r="FEN120" s="54" t="s">
        <v>81</v>
      </c>
      <c r="FEO120" s="630" t="s">
        <v>67</v>
      </c>
      <c r="FEP120" s="630"/>
      <c r="FEQ120" s="630"/>
      <c r="FER120" s="630"/>
      <c r="FES120" s="52" t="s">
        <v>71</v>
      </c>
      <c r="FET120" s="53" t="s">
        <v>79</v>
      </c>
      <c r="FEU120" s="53" t="s">
        <v>80</v>
      </c>
      <c r="FEV120" s="54" t="s">
        <v>81</v>
      </c>
      <c r="FEW120" s="630" t="s">
        <v>67</v>
      </c>
      <c r="FEX120" s="630"/>
      <c r="FEY120" s="630"/>
      <c r="FEZ120" s="630"/>
      <c r="FFA120" s="52" t="s">
        <v>71</v>
      </c>
      <c r="FFB120" s="53" t="s">
        <v>79</v>
      </c>
      <c r="FFC120" s="53" t="s">
        <v>80</v>
      </c>
      <c r="FFD120" s="54" t="s">
        <v>81</v>
      </c>
      <c r="FFE120" s="630" t="s">
        <v>67</v>
      </c>
      <c r="FFF120" s="630"/>
      <c r="FFG120" s="630"/>
      <c r="FFH120" s="630"/>
      <c r="FFI120" s="52" t="s">
        <v>71</v>
      </c>
      <c r="FFJ120" s="53" t="s">
        <v>79</v>
      </c>
      <c r="FFK120" s="53" t="s">
        <v>80</v>
      </c>
      <c r="FFL120" s="54" t="s">
        <v>81</v>
      </c>
      <c r="FFM120" s="630" t="s">
        <v>67</v>
      </c>
      <c r="FFN120" s="630"/>
      <c r="FFO120" s="630"/>
      <c r="FFP120" s="630"/>
      <c r="FFQ120" s="52" t="s">
        <v>71</v>
      </c>
      <c r="FFR120" s="53" t="s">
        <v>79</v>
      </c>
      <c r="FFS120" s="53" t="s">
        <v>80</v>
      </c>
      <c r="FFT120" s="54" t="s">
        <v>81</v>
      </c>
      <c r="FFU120" s="630" t="s">
        <v>67</v>
      </c>
      <c r="FFV120" s="630"/>
      <c r="FFW120" s="630"/>
      <c r="FFX120" s="630"/>
      <c r="FFY120" s="52" t="s">
        <v>71</v>
      </c>
      <c r="FFZ120" s="53" t="s">
        <v>79</v>
      </c>
      <c r="FGA120" s="53" t="s">
        <v>80</v>
      </c>
      <c r="FGB120" s="54" t="s">
        <v>81</v>
      </c>
      <c r="FGC120" s="630" t="s">
        <v>67</v>
      </c>
      <c r="FGD120" s="630"/>
      <c r="FGE120" s="630"/>
      <c r="FGF120" s="630"/>
      <c r="FGG120" s="52" t="s">
        <v>71</v>
      </c>
      <c r="FGH120" s="53" t="s">
        <v>79</v>
      </c>
      <c r="FGI120" s="53" t="s">
        <v>80</v>
      </c>
      <c r="FGJ120" s="54" t="s">
        <v>81</v>
      </c>
      <c r="FGK120" s="630" t="s">
        <v>67</v>
      </c>
      <c r="FGL120" s="630"/>
      <c r="FGM120" s="630"/>
      <c r="FGN120" s="630"/>
      <c r="FGO120" s="52" t="s">
        <v>71</v>
      </c>
      <c r="FGP120" s="53" t="s">
        <v>79</v>
      </c>
      <c r="FGQ120" s="53" t="s">
        <v>80</v>
      </c>
      <c r="FGR120" s="54" t="s">
        <v>81</v>
      </c>
      <c r="FGS120" s="630" t="s">
        <v>67</v>
      </c>
      <c r="FGT120" s="630"/>
      <c r="FGU120" s="630"/>
      <c r="FGV120" s="630"/>
      <c r="FGW120" s="52" t="s">
        <v>71</v>
      </c>
      <c r="FGX120" s="53" t="s">
        <v>79</v>
      </c>
      <c r="FGY120" s="53" t="s">
        <v>80</v>
      </c>
      <c r="FGZ120" s="54" t="s">
        <v>81</v>
      </c>
      <c r="FHA120" s="630" t="s">
        <v>67</v>
      </c>
      <c r="FHB120" s="630"/>
      <c r="FHC120" s="630"/>
      <c r="FHD120" s="630"/>
      <c r="FHE120" s="52" t="s">
        <v>71</v>
      </c>
      <c r="FHF120" s="53" t="s">
        <v>79</v>
      </c>
      <c r="FHG120" s="53" t="s">
        <v>80</v>
      </c>
      <c r="FHH120" s="54" t="s">
        <v>81</v>
      </c>
      <c r="FHI120" s="630" t="s">
        <v>67</v>
      </c>
      <c r="FHJ120" s="630"/>
      <c r="FHK120" s="630"/>
      <c r="FHL120" s="630"/>
      <c r="FHM120" s="52" t="s">
        <v>71</v>
      </c>
      <c r="FHN120" s="53" t="s">
        <v>79</v>
      </c>
      <c r="FHO120" s="53" t="s">
        <v>80</v>
      </c>
      <c r="FHP120" s="54" t="s">
        <v>81</v>
      </c>
      <c r="FHQ120" s="630" t="s">
        <v>67</v>
      </c>
      <c r="FHR120" s="630"/>
      <c r="FHS120" s="630"/>
      <c r="FHT120" s="630"/>
      <c r="FHU120" s="52" t="s">
        <v>71</v>
      </c>
      <c r="FHV120" s="53" t="s">
        <v>79</v>
      </c>
      <c r="FHW120" s="53" t="s">
        <v>80</v>
      </c>
      <c r="FHX120" s="54" t="s">
        <v>81</v>
      </c>
      <c r="FHY120" s="630" t="s">
        <v>67</v>
      </c>
      <c r="FHZ120" s="630"/>
      <c r="FIA120" s="630"/>
      <c r="FIB120" s="630"/>
      <c r="FIC120" s="52" t="s">
        <v>71</v>
      </c>
      <c r="FID120" s="53" t="s">
        <v>79</v>
      </c>
      <c r="FIE120" s="53" t="s">
        <v>80</v>
      </c>
      <c r="FIF120" s="54" t="s">
        <v>81</v>
      </c>
      <c r="FIG120" s="630" t="s">
        <v>67</v>
      </c>
      <c r="FIH120" s="630"/>
      <c r="FII120" s="630"/>
      <c r="FIJ120" s="630"/>
      <c r="FIK120" s="52" t="s">
        <v>71</v>
      </c>
      <c r="FIL120" s="53" t="s">
        <v>79</v>
      </c>
      <c r="FIM120" s="53" t="s">
        <v>80</v>
      </c>
      <c r="FIN120" s="54" t="s">
        <v>81</v>
      </c>
      <c r="FIO120" s="630" t="s">
        <v>67</v>
      </c>
      <c r="FIP120" s="630"/>
      <c r="FIQ120" s="630"/>
      <c r="FIR120" s="630"/>
      <c r="FIS120" s="52" t="s">
        <v>71</v>
      </c>
      <c r="FIT120" s="53" t="s">
        <v>79</v>
      </c>
      <c r="FIU120" s="53" t="s">
        <v>80</v>
      </c>
      <c r="FIV120" s="54" t="s">
        <v>81</v>
      </c>
      <c r="FIW120" s="630" t="s">
        <v>67</v>
      </c>
      <c r="FIX120" s="630"/>
      <c r="FIY120" s="630"/>
      <c r="FIZ120" s="630"/>
      <c r="FJA120" s="52" t="s">
        <v>71</v>
      </c>
      <c r="FJB120" s="53" t="s">
        <v>79</v>
      </c>
      <c r="FJC120" s="53" t="s">
        <v>80</v>
      </c>
      <c r="FJD120" s="54" t="s">
        <v>81</v>
      </c>
      <c r="FJE120" s="630" t="s">
        <v>67</v>
      </c>
      <c r="FJF120" s="630"/>
      <c r="FJG120" s="630"/>
      <c r="FJH120" s="630"/>
      <c r="FJI120" s="52" t="s">
        <v>71</v>
      </c>
      <c r="FJJ120" s="53" t="s">
        <v>79</v>
      </c>
      <c r="FJK120" s="53" t="s">
        <v>80</v>
      </c>
      <c r="FJL120" s="54" t="s">
        <v>81</v>
      </c>
      <c r="FJM120" s="630" t="s">
        <v>67</v>
      </c>
      <c r="FJN120" s="630"/>
      <c r="FJO120" s="630"/>
      <c r="FJP120" s="630"/>
      <c r="FJQ120" s="52" t="s">
        <v>71</v>
      </c>
      <c r="FJR120" s="53" t="s">
        <v>79</v>
      </c>
      <c r="FJS120" s="53" t="s">
        <v>80</v>
      </c>
      <c r="FJT120" s="54" t="s">
        <v>81</v>
      </c>
      <c r="FJU120" s="630" t="s">
        <v>67</v>
      </c>
      <c r="FJV120" s="630"/>
      <c r="FJW120" s="630"/>
      <c r="FJX120" s="630"/>
      <c r="FJY120" s="52" t="s">
        <v>71</v>
      </c>
      <c r="FJZ120" s="53" t="s">
        <v>79</v>
      </c>
      <c r="FKA120" s="53" t="s">
        <v>80</v>
      </c>
      <c r="FKB120" s="54" t="s">
        <v>81</v>
      </c>
      <c r="FKC120" s="630" t="s">
        <v>67</v>
      </c>
      <c r="FKD120" s="630"/>
      <c r="FKE120" s="630"/>
      <c r="FKF120" s="630"/>
      <c r="FKG120" s="52" t="s">
        <v>71</v>
      </c>
      <c r="FKH120" s="53" t="s">
        <v>79</v>
      </c>
      <c r="FKI120" s="53" t="s">
        <v>80</v>
      </c>
      <c r="FKJ120" s="54" t="s">
        <v>81</v>
      </c>
      <c r="FKK120" s="630" t="s">
        <v>67</v>
      </c>
      <c r="FKL120" s="630"/>
      <c r="FKM120" s="630"/>
      <c r="FKN120" s="630"/>
      <c r="FKO120" s="52" t="s">
        <v>71</v>
      </c>
      <c r="FKP120" s="53" t="s">
        <v>79</v>
      </c>
      <c r="FKQ120" s="53" t="s">
        <v>80</v>
      </c>
      <c r="FKR120" s="54" t="s">
        <v>81</v>
      </c>
      <c r="FKS120" s="630" t="s">
        <v>67</v>
      </c>
      <c r="FKT120" s="630"/>
      <c r="FKU120" s="630"/>
      <c r="FKV120" s="630"/>
      <c r="FKW120" s="52" t="s">
        <v>71</v>
      </c>
      <c r="FKX120" s="53" t="s">
        <v>79</v>
      </c>
      <c r="FKY120" s="53" t="s">
        <v>80</v>
      </c>
      <c r="FKZ120" s="54" t="s">
        <v>81</v>
      </c>
      <c r="FLA120" s="630" t="s">
        <v>67</v>
      </c>
      <c r="FLB120" s="630"/>
      <c r="FLC120" s="630"/>
      <c r="FLD120" s="630"/>
      <c r="FLE120" s="52" t="s">
        <v>71</v>
      </c>
      <c r="FLF120" s="53" t="s">
        <v>79</v>
      </c>
      <c r="FLG120" s="53" t="s">
        <v>80</v>
      </c>
      <c r="FLH120" s="54" t="s">
        <v>81</v>
      </c>
      <c r="FLI120" s="630" t="s">
        <v>67</v>
      </c>
      <c r="FLJ120" s="630"/>
      <c r="FLK120" s="630"/>
      <c r="FLL120" s="630"/>
      <c r="FLM120" s="52" t="s">
        <v>71</v>
      </c>
      <c r="FLN120" s="53" t="s">
        <v>79</v>
      </c>
      <c r="FLO120" s="53" t="s">
        <v>80</v>
      </c>
      <c r="FLP120" s="54" t="s">
        <v>81</v>
      </c>
      <c r="FLQ120" s="630" t="s">
        <v>67</v>
      </c>
      <c r="FLR120" s="630"/>
      <c r="FLS120" s="630"/>
      <c r="FLT120" s="630"/>
      <c r="FLU120" s="52" t="s">
        <v>71</v>
      </c>
      <c r="FLV120" s="53" t="s">
        <v>79</v>
      </c>
      <c r="FLW120" s="53" t="s">
        <v>80</v>
      </c>
      <c r="FLX120" s="54" t="s">
        <v>81</v>
      </c>
      <c r="FLY120" s="630" t="s">
        <v>67</v>
      </c>
      <c r="FLZ120" s="630"/>
      <c r="FMA120" s="630"/>
      <c r="FMB120" s="630"/>
      <c r="FMC120" s="52" t="s">
        <v>71</v>
      </c>
      <c r="FMD120" s="53" t="s">
        <v>79</v>
      </c>
      <c r="FME120" s="53" t="s">
        <v>80</v>
      </c>
      <c r="FMF120" s="54" t="s">
        <v>81</v>
      </c>
      <c r="FMG120" s="630" t="s">
        <v>67</v>
      </c>
      <c r="FMH120" s="630"/>
      <c r="FMI120" s="630"/>
      <c r="FMJ120" s="630"/>
      <c r="FMK120" s="52" t="s">
        <v>71</v>
      </c>
      <c r="FML120" s="53" t="s">
        <v>79</v>
      </c>
      <c r="FMM120" s="53" t="s">
        <v>80</v>
      </c>
      <c r="FMN120" s="54" t="s">
        <v>81</v>
      </c>
      <c r="FMO120" s="630" t="s">
        <v>67</v>
      </c>
      <c r="FMP120" s="630"/>
      <c r="FMQ120" s="630"/>
      <c r="FMR120" s="630"/>
      <c r="FMS120" s="52" t="s">
        <v>71</v>
      </c>
      <c r="FMT120" s="53" t="s">
        <v>79</v>
      </c>
      <c r="FMU120" s="53" t="s">
        <v>80</v>
      </c>
      <c r="FMV120" s="54" t="s">
        <v>81</v>
      </c>
      <c r="FMW120" s="630" t="s">
        <v>67</v>
      </c>
      <c r="FMX120" s="630"/>
      <c r="FMY120" s="630"/>
      <c r="FMZ120" s="630"/>
      <c r="FNA120" s="52" t="s">
        <v>71</v>
      </c>
      <c r="FNB120" s="53" t="s">
        <v>79</v>
      </c>
      <c r="FNC120" s="53" t="s">
        <v>80</v>
      </c>
      <c r="FND120" s="54" t="s">
        <v>81</v>
      </c>
      <c r="FNE120" s="630" t="s">
        <v>67</v>
      </c>
      <c r="FNF120" s="630"/>
      <c r="FNG120" s="630"/>
      <c r="FNH120" s="630"/>
      <c r="FNI120" s="52" t="s">
        <v>71</v>
      </c>
      <c r="FNJ120" s="53" t="s">
        <v>79</v>
      </c>
      <c r="FNK120" s="53" t="s">
        <v>80</v>
      </c>
      <c r="FNL120" s="54" t="s">
        <v>81</v>
      </c>
      <c r="FNM120" s="630" t="s">
        <v>67</v>
      </c>
      <c r="FNN120" s="630"/>
      <c r="FNO120" s="630"/>
      <c r="FNP120" s="630"/>
      <c r="FNQ120" s="52" t="s">
        <v>71</v>
      </c>
      <c r="FNR120" s="53" t="s">
        <v>79</v>
      </c>
      <c r="FNS120" s="53" t="s">
        <v>80</v>
      </c>
      <c r="FNT120" s="54" t="s">
        <v>81</v>
      </c>
      <c r="FNU120" s="630" t="s">
        <v>67</v>
      </c>
      <c r="FNV120" s="630"/>
      <c r="FNW120" s="630"/>
      <c r="FNX120" s="630"/>
      <c r="FNY120" s="52" t="s">
        <v>71</v>
      </c>
      <c r="FNZ120" s="53" t="s">
        <v>79</v>
      </c>
      <c r="FOA120" s="53" t="s">
        <v>80</v>
      </c>
      <c r="FOB120" s="54" t="s">
        <v>81</v>
      </c>
      <c r="FOC120" s="630" t="s">
        <v>67</v>
      </c>
      <c r="FOD120" s="630"/>
      <c r="FOE120" s="630"/>
      <c r="FOF120" s="630"/>
      <c r="FOG120" s="52" t="s">
        <v>71</v>
      </c>
      <c r="FOH120" s="53" t="s">
        <v>79</v>
      </c>
      <c r="FOI120" s="53" t="s">
        <v>80</v>
      </c>
      <c r="FOJ120" s="54" t="s">
        <v>81</v>
      </c>
      <c r="FOK120" s="630" t="s">
        <v>67</v>
      </c>
      <c r="FOL120" s="630"/>
      <c r="FOM120" s="630"/>
      <c r="FON120" s="630"/>
      <c r="FOO120" s="52" t="s">
        <v>71</v>
      </c>
      <c r="FOP120" s="53" t="s">
        <v>79</v>
      </c>
      <c r="FOQ120" s="53" t="s">
        <v>80</v>
      </c>
      <c r="FOR120" s="54" t="s">
        <v>81</v>
      </c>
      <c r="FOS120" s="630" t="s">
        <v>67</v>
      </c>
      <c r="FOT120" s="630"/>
      <c r="FOU120" s="630"/>
      <c r="FOV120" s="630"/>
      <c r="FOW120" s="52" t="s">
        <v>71</v>
      </c>
      <c r="FOX120" s="53" t="s">
        <v>79</v>
      </c>
      <c r="FOY120" s="53" t="s">
        <v>80</v>
      </c>
      <c r="FOZ120" s="54" t="s">
        <v>81</v>
      </c>
      <c r="FPA120" s="630" t="s">
        <v>67</v>
      </c>
      <c r="FPB120" s="630"/>
      <c r="FPC120" s="630"/>
      <c r="FPD120" s="630"/>
      <c r="FPE120" s="52" t="s">
        <v>71</v>
      </c>
      <c r="FPF120" s="53" t="s">
        <v>79</v>
      </c>
      <c r="FPG120" s="53" t="s">
        <v>80</v>
      </c>
      <c r="FPH120" s="54" t="s">
        <v>81</v>
      </c>
      <c r="FPI120" s="630" t="s">
        <v>67</v>
      </c>
      <c r="FPJ120" s="630"/>
      <c r="FPK120" s="630"/>
      <c r="FPL120" s="630"/>
      <c r="FPM120" s="52" t="s">
        <v>71</v>
      </c>
      <c r="FPN120" s="53" t="s">
        <v>79</v>
      </c>
      <c r="FPO120" s="53" t="s">
        <v>80</v>
      </c>
      <c r="FPP120" s="54" t="s">
        <v>81</v>
      </c>
      <c r="FPQ120" s="630" t="s">
        <v>67</v>
      </c>
      <c r="FPR120" s="630"/>
      <c r="FPS120" s="630"/>
      <c r="FPT120" s="630"/>
      <c r="FPU120" s="52" t="s">
        <v>71</v>
      </c>
      <c r="FPV120" s="53" t="s">
        <v>79</v>
      </c>
      <c r="FPW120" s="53" t="s">
        <v>80</v>
      </c>
      <c r="FPX120" s="54" t="s">
        <v>81</v>
      </c>
      <c r="FPY120" s="630" t="s">
        <v>67</v>
      </c>
      <c r="FPZ120" s="630"/>
      <c r="FQA120" s="630"/>
      <c r="FQB120" s="630"/>
      <c r="FQC120" s="52" t="s">
        <v>71</v>
      </c>
      <c r="FQD120" s="53" t="s">
        <v>79</v>
      </c>
      <c r="FQE120" s="53" t="s">
        <v>80</v>
      </c>
      <c r="FQF120" s="54" t="s">
        <v>81</v>
      </c>
      <c r="FQG120" s="630" t="s">
        <v>67</v>
      </c>
      <c r="FQH120" s="630"/>
      <c r="FQI120" s="630"/>
      <c r="FQJ120" s="630"/>
      <c r="FQK120" s="52" t="s">
        <v>71</v>
      </c>
      <c r="FQL120" s="53" t="s">
        <v>79</v>
      </c>
      <c r="FQM120" s="53" t="s">
        <v>80</v>
      </c>
      <c r="FQN120" s="54" t="s">
        <v>81</v>
      </c>
      <c r="FQO120" s="630" t="s">
        <v>67</v>
      </c>
      <c r="FQP120" s="630"/>
      <c r="FQQ120" s="630"/>
      <c r="FQR120" s="630"/>
      <c r="FQS120" s="52" t="s">
        <v>71</v>
      </c>
      <c r="FQT120" s="53" t="s">
        <v>79</v>
      </c>
      <c r="FQU120" s="53" t="s">
        <v>80</v>
      </c>
      <c r="FQV120" s="54" t="s">
        <v>81</v>
      </c>
      <c r="FQW120" s="630" t="s">
        <v>67</v>
      </c>
      <c r="FQX120" s="630"/>
      <c r="FQY120" s="630"/>
      <c r="FQZ120" s="630"/>
      <c r="FRA120" s="52" t="s">
        <v>71</v>
      </c>
      <c r="FRB120" s="53" t="s">
        <v>79</v>
      </c>
      <c r="FRC120" s="53" t="s">
        <v>80</v>
      </c>
      <c r="FRD120" s="54" t="s">
        <v>81</v>
      </c>
      <c r="FRE120" s="630" t="s">
        <v>67</v>
      </c>
      <c r="FRF120" s="630"/>
      <c r="FRG120" s="630"/>
      <c r="FRH120" s="630"/>
      <c r="FRI120" s="52" t="s">
        <v>71</v>
      </c>
      <c r="FRJ120" s="53" t="s">
        <v>79</v>
      </c>
      <c r="FRK120" s="53" t="s">
        <v>80</v>
      </c>
      <c r="FRL120" s="54" t="s">
        <v>81</v>
      </c>
      <c r="FRM120" s="630" t="s">
        <v>67</v>
      </c>
      <c r="FRN120" s="630"/>
      <c r="FRO120" s="630"/>
      <c r="FRP120" s="630"/>
      <c r="FRQ120" s="52" t="s">
        <v>71</v>
      </c>
      <c r="FRR120" s="53" t="s">
        <v>79</v>
      </c>
      <c r="FRS120" s="53" t="s">
        <v>80</v>
      </c>
      <c r="FRT120" s="54" t="s">
        <v>81</v>
      </c>
      <c r="FRU120" s="630" t="s">
        <v>67</v>
      </c>
      <c r="FRV120" s="630"/>
      <c r="FRW120" s="630"/>
      <c r="FRX120" s="630"/>
      <c r="FRY120" s="52" t="s">
        <v>71</v>
      </c>
      <c r="FRZ120" s="53" t="s">
        <v>79</v>
      </c>
      <c r="FSA120" s="53" t="s">
        <v>80</v>
      </c>
      <c r="FSB120" s="54" t="s">
        <v>81</v>
      </c>
      <c r="FSC120" s="630" t="s">
        <v>67</v>
      </c>
      <c r="FSD120" s="630"/>
      <c r="FSE120" s="630"/>
      <c r="FSF120" s="630"/>
      <c r="FSG120" s="52" t="s">
        <v>71</v>
      </c>
      <c r="FSH120" s="53" t="s">
        <v>79</v>
      </c>
      <c r="FSI120" s="53" t="s">
        <v>80</v>
      </c>
      <c r="FSJ120" s="54" t="s">
        <v>81</v>
      </c>
      <c r="FSK120" s="630" t="s">
        <v>67</v>
      </c>
      <c r="FSL120" s="630"/>
      <c r="FSM120" s="630"/>
      <c r="FSN120" s="630"/>
      <c r="FSO120" s="52" t="s">
        <v>71</v>
      </c>
      <c r="FSP120" s="53" t="s">
        <v>79</v>
      </c>
      <c r="FSQ120" s="53" t="s">
        <v>80</v>
      </c>
      <c r="FSR120" s="54" t="s">
        <v>81</v>
      </c>
      <c r="FSS120" s="630" t="s">
        <v>67</v>
      </c>
      <c r="FST120" s="630"/>
      <c r="FSU120" s="630"/>
      <c r="FSV120" s="630"/>
      <c r="FSW120" s="52" t="s">
        <v>71</v>
      </c>
      <c r="FSX120" s="53" t="s">
        <v>79</v>
      </c>
      <c r="FSY120" s="53" t="s">
        <v>80</v>
      </c>
      <c r="FSZ120" s="54" t="s">
        <v>81</v>
      </c>
      <c r="FTA120" s="630" t="s">
        <v>67</v>
      </c>
      <c r="FTB120" s="630"/>
      <c r="FTC120" s="630"/>
      <c r="FTD120" s="630"/>
      <c r="FTE120" s="52" t="s">
        <v>71</v>
      </c>
      <c r="FTF120" s="53" t="s">
        <v>79</v>
      </c>
      <c r="FTG120" s="53" t="s">
        <v>80</v>
      </c>
      <c r="FTH120" s="54" t="s">
        <v>81</v>
      </c>
      <c r="FTI120" s="630" t="s">
        <v>67</v>
      </c>
      <c r="FTJ120" s="630"/>
      <c r="FTK120" s="630"/>
      <c r="FTL120" s="630"/>
      <c r="FTM120" s="52" t="s">
        <v>71</v>
      </c>
      <c r="FTN120" s="53" t="s">
        <v>79</v>
      </c>
      <c r="FTO120" s="53" t="s">
        <v>80</v>
      </c>
      <c r="FTP120" s="54" t="s">
        <v>81</v>
      </c>
      <c r="FTQ120" s="630" t="s">
        <v>67</v>
      </c>
      <c r="FTR120" s="630"/>
      <c r="FTS120" s="630"/>
      <c r="FTT120" s="630"/>
      <c r="FTU120" s="52" t="s">
        <v>71</v>
      </c>
      <c r="FTV120" s="53" t="s">
        <v>79</v>
      </c>
      <c r="FTW120" s="53" t="s">
        <v>80</v>
      </c>
      <c r="FTX120" s="54" t="s">
        <v>81</v>
      </c>
      <c r="FTY120" s="630" t="s">
        <v>67</v>
      </c>
      <c r="FTZ120" s="630"/>
      <c r="FUA120" s="630"/>
      <c r="FUB120" s="630"/>
      <c r="FUC120" s="52" t="s">
        <v>71</v>
      </c>
      <c r="FUD120" s="53" t="s">
        <v>79</v>
      </c>
      <c r="FUE120" s="53" t="s">
        <v>80</v>
      </c>
      <c r="FUF120" s="54" t="s">
        <v>81</v>
      </c>
      <c r="FUG120" s="630" t="s">
        <v>67</v>
      </c>
      <c r="FUH120" s="630"/>
      <c r="FUI120" s="630"/>
      <c r="FUJ120" s="630"/>
      <c r="FUK120" s="52" t="s">
        <v>71</v>
      </c>
      <c r="FUL120" s="53" t="s">
        <v>79</v>
      </c>
      <c r="FUM120" s="53" t="s">
        <v>80</v>
      </c>
      <c r="FUN120" s="54" t="s">
        <v>81</v>
      </c>
      <c r="FUO120" s="630" t="s">
        <v>67</v>
      </c>
      <c r="FUP120" s="630"/>
      <c r="FUQ120" s="630"/>
      <c r="FUR120" s="630"/>
      <c r="FUS120" s="52" t="s">
        <v>71</v>
      </c>
      <c r="FUT120" s="53" t="s">
        <v>79</v>
      </c>
      <c r="FUU120" s="53" t="s">
        <v>80</v>
      </c>
      <c r="FUV120" s="54" t="s">
        <v>81</v>
      </c>
      <c r="FUW120" s="630" t="s">
        <v>67</v>
      </c>
      <c r="FUX120" s="630"/>
      <c r="FUY120" s="630"/>
      <c r="FUZ120" s="630"/>
      <c r="FVA120" s="52" t="s">
        <v>71</v>
      </c>
      <c r="FVB120" s="53" t="s">
        <v>79</v>
      </c>
      <c r="FVC120" s="53" t="s">
        <v>80</v>
      </c>
      <c r="FVD120" s="54" t="s">
        <v>81</v>
      </c>
      <c r="FVE120" s="630" t="s">
        <v>67</v>
      </c>
      <c r="FVF120" s="630"/>
      <c r="FVG120" s="630"/>
      <c r="FVH120" s="630"/>
      <c r="FVI120" s="52" t="s">
        <v>71</v>
      </c>
      <c r="FVJ120" s="53" t="s">
        <v>79</v>
      </c>
      <c r="FVK120" s="53" t="s">
        <v>80</v>
      </c>
      <c r="FVL120" s="54" t="s">
        <v>81</v>
      </c>
      <c r="FVM120" s="630" t="s">
        <v>67</v>
      </c>
      <c r="FVN120" s="630"/>
      <c r="FVO120" s="630"/>
      <c r="FVP120" s="630"/>
      <c r="FVQ120" s="52" t="s">
        <v>71</v>
      </c>
      <c r="FVR120" s="53" t="s">
        <v>79</v>
      </c>
      <c r="FVS120" s="53" t="s">
        <v>80</v>
      </c>
      <c r="FVT120" s="54" t="s">
        <v>81</v>
      </c>
      <c r="FVU120" s="630" t="s">
        <v>67</v>
      </c>
      <c r="FVV120" s="630"/>
      <c r="FVW120" s="630"/>
      <c r="FVX120" s="630"/>
      <c r="FVY120" s="52" t="s">
        <v>71</v>
      </c>
      <c r="FVZ120" s="53" t="s">
        <v>79</v>
      </c>
      <c r="FWA120" s="53" t="s">
        <v>80</v>
      </c>
      <c r="FWB120" s="54" t="s">
        <v>81</v>
      </c>
      <c r="FWC120" s="630" t="s">
        <v>67</v>
      </c>
      <c r="FWD120" s="630"/>
      <c r="FWE120" s="630"/>
      <c r="FWF120" s="630"/>
      <c r="FWG120" s="52" t="s">
        <v>71</v>
      </c>
      <c r="FWH120" s="53" t="s">
        <v>79</v>
      </c>
      <c r="FWI120" s="53" t="s">
        <v>80</v>
      </c>
      <c r="FWJ120" s="54" t="s">
        <v>81</v>
      </c>
      <c r="FWK120" s="630" t="s">
        <v>67</v>
      </c>
      <c r="FWL120" s="630"/>
      <c r="FWM120" s="630"/>
      <c r="FWN120" s="630"/>
      <c r="FWO120" s="52" t="s">
        <v>71</v>
      </c>
      <c r="FWP120" s="53" t="s">
        <v>79</v>
      </c>
      <c r="FWQ120" s="53" t="s">
        <v>80</v>
      </c>
      <c r="FWR120" s="54" t="s">
        <v>81</v>
      </c>
      <c r="FWS120" s="630" t="s">
        <v>67</v>
      </c>
      <c r="FWT120" s="630"/>
      <c r="FWU120" s="630"/>
      <c r="FWV120" s="630"/>
      <c r="FWW120" s="52" t="s">
        <v>71</v>
      </c>
      <c r="FWX120" s="53" t="s">
        <v>79</v>
      </c>
      <c r="FWY120" s="53" t="s">
        <v>80</v>
      </c>
      <c r="FWZ120" s="54" t="s">
        <v>81</v>
      </c>
      <c r="FXA120" s="630" t="s">
        <v>67</v>
      </c>
      <c r="FXB120" s="630"/>
      <c r="FXC120" s="630"/>
      <c r="FXD120" s="630"/>
      <c r="FXE120" s="52" t="s">
        <v>71</v>
      </c>
      <c r="FXF120" s="53" t="s">
        <v>79</v>
      </c>
      <c r="FXG120" s="53" t="s">
        <v>80</v>
      </c>
      <c r="FXH120" s="54" t="s">
        <v>81</v>
      </c>
      <c r="FXI120" s="630" t="s">
        <v>67</v>
      </c>
      <c r="FXJ120" s="630"/>
      <c r="FXK120" s="630"/>
      <c r="FXL120" s="630"/>
      <c r="FXM120" s="52" t="s">
        <v>71</v>
      </c>
      <c r="FXN120" s="53" t="s">
        <v>79</v>
      </c>
      <c r="FXO120" s="53" t="s">
        <v>80</v>
      </c>
      <c r="FXP120" s="54" t="s">
        <v>81</v>
      </c>
      <c r="FXQ120" s="630" t="s">
        <v>67</v>
      </c>
      <c r="FXR120" s="630"/>
      <c r="FXS120" s="630"/>
      <c r="FXT120" s="630"/>
      <c r="FXU120" s="52" t="s">
        <v>71</v>
      </c>
      <c r="FXV120" s="53" t="s">
        <v>79</v>
      </c>
      <c r="FXW120" s="53" t="s">
        <v>80</v>
      </c>
      <c r="FXX120" s="54" t="s">
        <v>81</v>
      </c>
      <c r="FXY120" s="630" t="s">
        <v>67</v>
      </c>
      <c r="FXZ120" s="630"/>
      <c r="FYA120" s="630"/>
      <c r="FYB120" s="630"/>
      <c r="FYC120" s="52" t="s">
        <v>71</v>
      </c>
      <c r="FYD120" s="53" t="s">
        <v>79</v>
      </c>
      <c r="FYE120" s="53" t="s">
        <v>80</v>
      </c>
      <c r="FYF120" s="54" t="s">
        <v>81</v>
      </c>
      <c r="FYG120" s="630" t="s">
        <v>67</v>
      </c>
      <c r="FYH120" s="630"/>
      <c r="FYI120" s="630"/>
      <c r="FYJ120" s="630"/>
      <c r="FYK120" s="52" t="s">
        <v>71</v>
      </c>
      <c r="FYL120" s="53" t="s">
        <v>79</v>
      </c>
      <c r="FYM120" s="53" t="s">
        <v>80</v>
      </c>
      <c r="FYN120" s="54" t="s">
        <v>81</v>
      </c>
      <c r="FYO120" s="630" t="s">
        <v>67</v>
      </c>
      <c r="FYP120" s="630"/>
      <c r="FYQ120" s="630"/>
      <c r="FYR120" s="630"/>
      <c r="FYS120" s="52" t="s">
        <v>71</v>
      </c>
      <c r="FYT120" s="53" t="s">
        <v>79</v>
      </c>
      <c r="FYU120" s="53" t="s">
        <v>80</v>
      </c>
      <c r="FYV120" s="54" t="s">
        <v>81</v>
      </c>
      <c r="FYW120" s="630" t="s">
        <v>67</v>
      </c>
      <c r="FYX120" s="630"/>
      <c r="FYY120" s="630"/>
      <c r="FYZ120" s="630"/>
      <c r="FZA120" s="52" t="s">
        <v>71</v>
      </c>
      <c r="FZB120" s="53" t="s">
        <v>79</v>
      </c>
      <c r="FZC120" s="53" t="s">
        <v>80</v>
      </c>
      <c r="FZD120" s="54" t="s">
        <v>81</v>
      </c>
      <c r="FZE120" s="630" t="s">
        <v>67</v>
      </c>
      <c r="FZF120" s="630"/>
      <c r="FZG120" s="630"/>
      <c r="FZH120" s="630"/>
      <c r="FZI120" s="52" t="s">
        <v>71</v>
      </c>
      <c r="FZJ120" s="53" t="s">
        <v>79</v>
      </c>
      <c r="FZK120" s="53" t="s">
        <v>80</v>
      </c>
      <c r="FZL120" s="54" t="s">
        <v>81</v>
      </c>
      <c r="FZM120" s="630" t="s">
        <v>67</v>
      </c>
      <c r="FZN120" s="630"/>
      <c r="FZO120" s="630"/>
      <c r="FZP120" s="630"/>
      <c r="FZQ120" s="52" t="s">
        <v>71</v>
      </c>
      <c r="FZR120" s="53" t="s">
        <v>79</v>
      </c>
      <c r="FZS120" s="53" t="s">
        <v>80</v>
      </c>
      <c r="FZT120" s="54" t="s">
        <v>81</v>
      </c>
      <c r="FZU120" s="630" t="s">
        <v>67</v>
      </c>
      <c r="FZV120" s="630"/>
      <c r="FZW120" s="630"/>
      <c r="FZX120" s="630"/>
      <c r="FZY120" s="52" t="s">
        <v>71</v>
      </c>
      <c r="FZZ120" s="53" t="s">
        <v>79</v>
      </c>
      <c r="GAA120" s="53" t="s">
        <v>80</v>
      </c>
      <c r="GAB120" s="54" t="s">
        <v>81</v>
      </c>
      <c r="GAC120" s="630" t="s">
        <v>67</v>
      </c>
      <c r="GAD120" s="630"/>
      <c r="GAE120" s="630"/>
      <c r="GAF120" s="630"/>
      <c r="GAG120" s="52" t="s">
        <v>71</v>
      </c>
      <c r="GAH120" s="53" t="s">
        <v>79</v>
      </c>
      <c r="GAI120" s="53" t="s">
        <v>80</v>
      </c>
      <c r="GAJ120" s="54" t="s">
        <v>81</v>
      </c>
      <c r="GAK120" s="630" t="s">
        <v>67</v>
      </c>
      <c r="GAL120" s="630"/>
      <c r="GAM120" s="630"/>
      <c r="GAN120" s="630"/>
      <c r="GAO120" s="52" t="s">
        <v>71</v>
      </c>
      <c r="GAP120" s="53" t="s">
        <v>79</v>
      </c>
      <c r="GAQ120" s="53" t="s">
        <v>80</v>
      </c>
      <c r="GAR120" s="54" t="s">
        <v>81</v>
      </c>
      <c r="GAS120" s="630" t="s">
        <v>67</v>
      </c>
      <c r="GAT120" s="630"/>
      <c r="GAU120" s="630"/>
      <c r="GAV120" s="630"/>
      <c r="GAW120" s="52" t="s">
        <v>71</v>
      </c>
      <c r="GAX120" s="53" t="s">
        <v>79</v>
      </c>
      <c r="GAY120" s="53" t="s">
        <v>80</v>
      </c>
      <c r="GAZ120" s="54" t="s">
        <v>81</v>
      </c>
      <c r="GBA120" s="630" t="s">
        <v>67</v>
      </c>
      <c r="GBB120" s="630"/>
      <c r="GBC120" s="630"/>
      <c r="GBD120" s="630"/>
      <c r="GBE120" s="52" t="s">
        <v>71</v>
      </c>
      <c r="GBF120" s="53" t="s">
        <v>79</v>
      </c>
      <c r="GBG120" s="53" t="s">
        <v>80</v>
      </c>
      <c r="GBH120" s="54" t="s">
        <v>81</v>
      </c>
      <c r="GBI120" s="630" t="s">
        <v>67</v>
      </c>
      <c r="GBJ120" s="630"/>
      <c r="GBK120" s="630"/>
      <c r="GBL120" s="630"/>
      <c r="GBM120" s="52" t="s">
        <v>71</v>
      </c>
      <c r="GBN120" s="53" t="s">
        <v>79</v>
      </c>
      <c r="GBO120" s="53" t="s">
        <v>80</v>
      </c>
      <c r="GBP120" s="54" t="s">
        <v>81</v>
      </c>
      <c r="GBQ120" s="630" t="s">
        <v>67</v>
      </c>
      <c r="GBR120" s="630"/>
      <c r="GBS120" s="630"/>
      <c r="GBT120" s="630"/>
      <c r="GBU120" s="52" t="s">
        <v>71</v>
      </c>
      <c r="GBV120" s="53" t="s">
        <v>79</v>
      </c>
      <c r="GBW120" s="53" t="s">
        <v>80</v>
      </c>
      <c r="GBX120" s="54" t="s">
        <v>81</v>
      </c>
      <c r="GBY120" s="630" t="s">
        <v>67</v>
      </c>
      <c r="GBZ120" s="630"/>
      <c r="GCA120" s="630"/>
      <c r="GCB120" s="630"/>
      <c r="GCC120" s="52" t="s">
        <v>71</v>
      </c>
      <c r="GCD120" s="53" t="s">
        <v>79</v>
      </c>
      <c r="GCE120" s="53" t="s">
        <v>80</v>
      </c>
      <c r="GCF120" s="54" t="s">
        <v>81</v>
      </c>
      <c r="GCG120" s="630" t="s">
        <v>67</v>
      </c>
      <c r="GCH120" s="630"/>
      <c r="GCI120" s="630"/>
      <c r="GCJ120" s="630"/>
      <c r="GCK120" s="52" t="s">
        <v>71</v>
      </c>
      <c r="GCL120" s="53" t="s">
        <v>79</v>
      </c>
      <c r="GCM120" s="53" t="s">
        <v>80</v>
      </c>
      <c r="GCN120" s="54" t="s">
        <v>81</v>
      </c>
      <c r="GCO120" s="630" t="s">
        <v>67</v>
      </c>
      <c r="GCP120" s="630"/>
      <c r="GCQ120" s="630"/>
      <c r="GCR120" s="630"/>
      <c r="GCS120" s="52" t="s">
        <v>71</v>
      </c>
      <c r="GCT120" s="53" t="s">
        <v>79</v>
      </c>
      <c r="GCU120" s="53" t="s">
        <v>80</v>
      </c>
      <c r="GCV120" s="54" t="s">
        <v>81</v>
      </c>
      <c r="GCW120" s="630" t="s">
        <v>67</v>
      </c>
      <c r="GCX120" s="630"/>
      <c r="GCY120" s="630"/>
      <c r="GCZ120" s="630"/>
      <c r="GDA120" s="52" t="s">
        <v>71</v>
      </c>
      <c r="GDB120" s="53" t="s">
        <v>79</v>
      </c>
      <c r="GDC120" s="53" t="s">
        <v>80</v>
      </c>
      <c r="GDD120" s="54" t="s">
        <v>81</v>
      </c>
      <c r="GDE120" s="630" t="s">
        <v>67</v>
      </c>
      <c r="GDF120" s="630"/>
      <c r="GDG120" s="630"/>
      <c r="GDH120" s="630"/>
      <c r="GDI120" s="52" t="s">
        <v>71</v>
      </c>
      <c r="GDJ120" s="53" t="s">
        <v>79</v>
      </c>
      <c r="GDK120" s="53" t="s">
        <v>80</v>
      </c>
      <c r="GDL120" s="54" t="s">
        <v>81</v>
      </c>
      <c r="GDM120" s="630" t="s">
        <v>67</v>
      </c>
      <c r="GDN120" s="630"/>
      <c r="GDO120" s="630"/>
      <c r="GDP120" s="630"/>
      <c r="GDQ120" s="52" t="s">
        <v>71</v>
      </c>
      <c r="GDR120" s="53" t="s">
        <v>79</v>
      </c>
      <c r="GDS120" s="53" t="s">
        <v>80</v>
      </c>
      <c r="GDT120" s="54" t="s">
        <v>81</v>
      </c>
      <c r="GDU120" s="630" t="s">
        <v>67</v>
      </c>
      <c r="GDV120" s="630"/>
      <c r="GDW120" s="630"/>
      <c r="GDX120" s="630"/>
      <c r="GDY120" s="52" t="s">
        <v>71</v>
      </c>
      <c r="GDZ120" s="53" t="s">
        <v>79</v>
      </c>
      <c r="GEA120" s="53" t="s">
        <v>80</v>
      </c>
      <c r="GEB120" s="54" t="s">
        <v>81</v>
      </c>
      <c r="GEC120" s="630" t="s">
        <v>67</v>
      </c>
      <c r="GED120" s="630"/>
      <c r="GEE120" s="630"/>
      <c r="GEF120" s="630"/>
      <c r="GEG120" s="52" t="s">
        <v>71</v>
      </c>
      <c r="GEH120" s="53" t="s">
        <v>79</v>
      </c>
      <c r="GEI120" s="53" t="s">
        <v>80</v>
      </c>
      <c r="GEJ120" s="54" t="s">
        <v>81</v>
      </c>
      <c r="GEK120" s="630" t="s">
        <v>67</v>
      </c>
      <c r="GEL120" s="630"/>
      <c r="GEM120" s="630"/>
      <c r="GEN120" s="630"/>
      <c r="GEO120" s="52" t="s">
        <v>71</v>
      </c>
      <c r="GEP120" s="53" t="s">
        <v>79</v>
      </c>
      <c r="GEQ120" s="53" t="s">
        <v>80</v>
      </c>
      <c r="GER120" s="54" t="s">
        <v>81</v>
      </c>
      <c r="GES120" s="630" t="s">
        <v>67</v>
      </c>
      <c r="GET120" s="630"/>
      <c r="GEU120" s="630"/>
      <c r="GEV120" s="630"/>
      <c r="GEW120" s="52" t="s">
        <v>71</v>
      </c>
      <c r="GEX120" s="53" t="s">
        <v>79</v>
      </c>
      <c r="GEY120" s="53" t="s">
        <v>80</v>
      </c>
      <c r="GEZ120" s="54" t="s">
        <v>81</v>
      </c>
      <c r="GFA120" s="630" t="s">
        <v>67</v>
      </c>
      <c r="GFB120" s="630"/>
      <c r="GFC120" s="630"/>
      <c r="GFD120" s="630"/>
      <c r="GFE120" s="52" t="s">
        <v>71</v>
      </c>
      <c r="GFF120" s="53" t="s">
        <v>79</v>
      </c>
      <c r="GFG120" s="53" t="s">
        <v>80</v>
      </c>
      <c r="GFH120" s="54" t="s">
        <v>81</v>
      </c>
      <c r="GFI120" s="630" t="s">
        <v>67</v>
      </c>
      <c r="GFJ120" s="630"/>
      <c r="GFK120" s="630"/>
      <c r="GFL120" s="630"/>
      <c r="GFM120" s="52" t="s">
        <v>71</v>
      </c>
      <c r="GFN120" s="53" t="s">
        <v>79</v>
      </c>
      <c r="GFO120" s="53" t="s">
        <v>80</v>
      </c>
      <c r="GFP120" s="54" t="s">
        <v>81</v>
      </c>
      <c r="GFQ120" s="630" t="s">
        <v>67</v>
      </c>
      <c r="GFR120" s="630"/>
      <c r="GFS120" s="630"/>
      <c r="GFT120" s="630"/>
      <c r="GFU120" s="52" t="s">
        <v>71</v>
      </c>
      <c r="GFV120" s="53" t="s">
        <v>79</v>
      </c>
      <c r="GFW120" s="53" t="s">
        <v>80</v>
      </c>
      <c r="GFX120" s="54" t="s">
        <v>81</v>
      </c>
      <c r="GFY120" s="630" t="s">
        <v>67</v>
      </c>
      <c r="GFZ120" s="630"/>
      <c r="GGA120" s="630"/>
      <c r="GGB120" s="630"/>
      <c r="GGC120" s="52" t="s">
        <v>71</v>
      </c>
      <c r="GGD120" s="53" t="s">
        <v>79</v>
      </c>
      <c r="GGE120" s="53" t="s">
        <v>80</v>
      </c>
      <c r="GGF120" s="54" t="s">
        <v>81</v>
      </c>
      <c r="GGG120" s="630" t="s">
        <v>67</v>
      </c>
      <c r="GGH120" s="630"/>
      <c r="GGI120" s="630"/>
      <c r="GGJ120" s="630"/>
      <c r="GGK120" s="52" t="s">
        <v>71</v>
      </c>
      <c r="GGL120" s="53" t="s">
        <v>79</v>
      </c>
      <c r="GGM120" s="53" t="s">
        <v>80</v>
      </c>
      <c r="GGN120" s="54" t="s">
        <v>81</v>
      </c>
      <c r="GGO120" s="630" t="s">
        <v>67</v>
      </c>
      <c r="GGP120" s="630"/>
      <c r="GGQ120" s="630"/>
      <c r="GGR120" s="630"/>
      <c r="GGS120" s="52" t="s">
        <v>71</v>
      </c>
      <c r="GGT120" s="53" t="s">
        <v>79</v>
      </c>
      <c r="GGU120" s="53" t="s">
        <v>80</v>
      </c>
      <c r="GGV120" s="54" t="s">
        <v>81</v>
      </c>
      <c r="GGW120" s="630" t="s">
        <v>67</v>
      </c>
      <c r="GGX120" s="630"/>
      <c r="GGY120" s="630"/>
      <c r="GGZ120" s="630"/>
      <c r="GHA120" s="52" t="s">
        <v>71</v>
      </c>
      <c r="GHB120" s="53" t="s">
        <v>79</v>
      </c>
      <c r="GHC120" s="53" t="s">
        <v>80</v>
      </c>
      <c r="GHD120" s="54" t="s">
        <v>81</v>
      </c>
      <c r="GHE120" s="630" t="s">
        <v>67</v>
      </c>
      <c r="GHF120" s="630"/>
      <c r="GHG120" s="630"/>
      <c r="GHH120" s="630"/>
      <c r="GHI120" s="52" t="s">
        <v>71</v>
      </c>
      <c r="GHJ120" s="53" t="s">
        <v>79</v>
      </c>
      <c r="GHK120" s="53" t="s">
        <v>80</v>
      </c>
      <c r="GHL120" s="54" t="s">
        <v>81</v>
      </c>
      <c r="GHM120" s="630" t="s">
        <v>67</v>
      </c>
      <c r="GHN120" s="630"/>
      <c r="GHO120" s="630"/>
      <c r="GHP120" s="630"/>
      <c r="GHQ120" s="52" t="s">
        <v>71</v>
      </c>
      <c r="GHR120" s="53" t="s">
        <v>79</v>
      </c>
      <c r="GHS120" s="53" t="s">
        <v>80</v>
      </c>
      <c r="GHT120" s="54" t="s">
        <v>81</v>
      </c>
      <c r="GHU120" s="630" t="s">
        <v>67</v>
      </c>
      <c r="GHV120" s="630"/>
      <c r="GHW120" s="630"/>
      <c r="GHX120" s="630"/>
      <c r="GHY120" s="52" t="s">
        <v>71</v>
      </c>
      <c r="GHZ120" s="53" t="s">
        <v>79</v>
      </c>
      <c r="GIA120" s="53" t="s">
        <v>80</v>
      </c>
      <c r="GIB120" s="54" t="s">
        <v>81</v>
      </c>
      <c r="GIC120" s="630" t="s">
        <v>67</v>
      </c>
      <c r="GID120" s="630"/>
      <c r="GIE120" s="630"/>
      <c r="GIF120" s="630"/>
      <c r="GIG120" s="52" t="s">
        <v>71</v>
      </c>
      <c r="GIH120" s="53" t="s">
        <v>79</v>
      </c>
      <c r="GII120" s="53" t="s">
        <v>80</v>
      </c>
      <c r="GIJ120" s="54" t="s">
        <v>81</v>
      </c>
      <c r="GIK120" s="630" t="s">
        <v>67</v>
      </c>
      <c r="GIL120" s="630"/>
      <c r="GIM120" s="630"/>
      <c r="GIN120" s="630"/>
      <c r="GIO120" s="52" t="s">
        <v>71</v>
      </c>
      <c r="GIP120" s="53" t="s">
        <v>79</v>
      </c>
      <c r="GIQ120" s="53" t="s">
        <v>80</v>
      </c>
      <c r="GIR120" s="54" t="s">
        <v>81</v>
      </c>
      <c r="GIS120" s="630" t="s">
        <v>67</v>
      </c>
      <c r="GIT120" s="630"/>
      <c r="GIU120" s="630"/>
      <c r="GIV120" s="630"/>
      <c r="GIW120" s="52" t="s">
        <v>71</v>
      </c>
      <c r="GIX120" s="53" t="s">
        <v>79</v>
      </c>
      <c r="GIY120" s="53" t="s">
        <v>80</v>
      </c>
      <c r="GIZ120" s="54" t="s">
        <v>81</v>
      </c>
      <c r="GJA120" s="630" t="s">
        <v>67</v>
      </c>
      <c r="GJB120" s="630"/>
      <c r="GJC120" s="630"/>
      <c r="GJD120" s="630"/>
      <c r="GJE120" s="52" t="s">
        <v>71</v>
      </c>
      <c r="GJF120" s="53" t="s">
        <v>79</v>
      </c>
      <c r="GJG120" s="53" t="s">
        <v>80</v>
      </c>
      <c r="GJH120" s="54" t="s">
        <v>81</v>
      </c>
      <c r="GJI120" s="630" t="s">
        <v>67</v>
      </c>
      <c r="GJJ120" s="630"/>
      <c r="GJK120" s="630"/>
      <c r="GJL120" s="630"/>
      <c r="GJM120" s="52" t="s">
        <v>71</v>
      </c>
      <c r="GJN120" s="53" t="s">
        <v>79</v>
      </c>
      <c r="GJO120" s="53" t="s">
        <v>80</v>
      </c>
      <c r="GJP120" s="54" t="s">
        <v>81</v>
      </c>
      <c r="GJQ120" s="630" t="s">
        <v>67</v>
      </c>
      <c r="GJR120" s="630"/>
      <c r="GJS120" s="630"/>
      <c r="GJT120" s="630"/>
      <c r="GJU120" s="52" t="s">
        <v>71</v>
      </c>
      <c r="GJV120" s="53" t="s">
        <v>79</v>
      </c>
      <c r="GJW120" s="53" t="s">
        <v>80</v>
      </c>
      <c r="GJX120" s="54" t="s">
        <v>81</v>
      </c>
      <c r="GJY120" s="630" t="s">
        <v>67</v>
      </c>
      <c r="GJZ120" s="630"/>
      <c r="GKA120" s="630"/>
      <c r="GKB120" s="630"/>
      <c r="GKC120" s="52" t="s">
        <v>71</v>
      </c>
      <c r="GKD120" s="53" t="s">
        <v>79</v>
      </c>
      <c r="GKE120" s="53" t="s">
        <v>80</v>
      </c>
      <c r="GKF120" s="54" t="s">
        <v>81</v>
      </c>
      <c r="GKG120" s="630" t="s">
        <v>67</v>
      </c>
      <c r="GKH120" s="630"/>
      <c r="GKI120" s="630"/>
      <c r="GKJ120" s="630"/>
      <c r="GKK120" s="52" t="s">
        <v>71</v>
      </c>
      <c r="GKL120" s="53" t="s">
        <v>79</v>
      </c>
      <c r="GKM120" s="53" t="s">
        <v>80</v>
      </c>
      <c r="GKN120" s="54" t="s">
        <v>81</v>
      </c>
      <c r="GKO120" s="630" t="s">
        <v>67</v>
      </c>
      <c r="GKP120" s="630"/>
      <c r="GKQ120" s="630"/>
      <c r="GKR120" s="630"/>
      <c r="GKS120" s="52" t="s">
        <v>71</v>
      </c>
      <c r="GKT120" s="53" t="s">
        <v>79</v>
      </c>
      <c r="GKU120" s="53" t="s">
        <v>80</v>
      </c>
      <c r="GKV120" s="54" t="s">
        <v>81</v>
      </c>
      <c r="GKW120" s="630" t="s">
        <v>67</v>
      </c>
      <c r="GKX120" s="630"/>
      <c r="GKY120" s="630"/>
      <c r="GKZ120" s="630"/>
      <c r="GLA120" s="52" t="s">
        <v>71</v>
      </c>
      <c r="GLB120" s="53" t="s">
        <v>79</v>
      </c>
      <c r="GLC120" s="53" t="s">
        <v>80</v>
      </c>
      <c r="GLD120" s="54" t="s">
        <v>81</v>
      </c>
      <c r="GLE120" s="630" t="s">
        <v>67</v>
      </c>
      <c r="GLF120" s="630"/>
      <c r="GLG120" s="630"/>
      <c r="GLH120" s="630"/>
      <c r="GLI120" s="52" t="s">
        <v>71</v>
      </c>
      <c r="GLJ120" s="53" t="s">
        <v>79</v>
      </c>
      <c r="GLK120" s="53" t="s">
        <v>80</v>
      </c>
      <c r="GLL120" s="54" t="s">
        <v>81</v>
      </c>
      <c r="GLM120" s="630" t="s">
        <v>67</v>
      </c>
      <c r="GLN120" s="630"/>
      <c r="GLO120" s="630"/>
      <c r="GLP120" s="630"/>
      <c r="GLQ120" s="52" t="s">
        <v>71</v>
      </c>
      <c r="GLR120" s="53" t="s">
        <v>79</v>
      </c>
      <c r="GLS120" s="53" t="s">
        <v>80</v>
      </c>
      <c r="GLT120" s="54" t="s">
        <v>81</v>
      </c>
      <c r="GLU120" s="630" t="s">
        <v>67</v>
      </c>
      <c r="GLV120" s="630"/>
      <c r="GLW120" s="630"/>
      <c r="GLX120" s="630"/>
      <c r="GLY120" s="52" t="s">
        <v>71</v>
      </c>
      <c r="GLZ120" s="53" t="s">
        <v>79</v>
      </c>
      <c r="GMA120" s="53" t="s">
        <v>80</v>
      </c>
      <c r="GMB120" s="54" t="s">
        <v>81</v>
      </c>
      <c r="GMC120" s="630" t="s">
        <v>67</v>
      </c>
      <c r="GMD120" s="630"/>
      <c r="GME120" s="630"/>
      <c r="GMF120" s="630"/>
      <c r="GMG120" s="52" t="s">
        <v>71</v>
      </c>
      <c r="GMH120" s="53" t="s">
        <v>79</v>
      </c>
      <c r="GMI120" s="53" t="s">
        <v>80</v>
      </c>
      <c r="GMJ120" s="54" t="s">
        <v>81</v>
      </c>
      <c r="GMK120" s="630" t="s">
        <v>67</v>
      </c>
      <c r="GML120" s="630"/>
      <c r="GMM120" s="630"/>
      <c r="GMN120" s="630"/>
      <c r="GMO120" s="52" t="s">
        <v>71</v>
      </c>
      <c r="GMP120" s="53" t="s">
        <v>79</v>
      </c>
      <c r="GMQ120" s="53" t="s">
        <v>80</v>
      </c>
      <c r="GMR120" s="54" t="s">
        <v>81</v>
      </c>
      <c r="GMS120" s="630" t="s">
        <v>67</v>
      </c>
      <c r="GMT120" s="630"/>
      <c r="GMU120" s="630"/>
      <c r="GMV120" s="630"/>
      <c r="GMW120" s="52" t="s">
        <v>71</v>
      </c>
      <c r="GMX120" s="53" t="s">
        <v>79</v>
      </c>
      <c r="GMY120" s="53" t="s">
        <v>80</v>
      </c>
      <c r="GMZ120" s="54" t="s">
        <v>81</v>
      </c>
      <c r="GNA120" s="630" t="s">
        <v>67</v>
      </c>
      <c r="GNB120" s="630"/>
      <c r="GNC120" s="630"/>
      <c r="GND120" s="630"/>
      <c r="GNE120" s="52" t="s">
        <v>71</v>
      </c>
      <c r="GNF120" s="53" t="s">
        <v>79</v>
      </c>
      <c r="GNG120" s="53" t="s">
        <v>80</v>
      </c>
      <c r="GNH120" s="54" t="s">
        <v>81</v>
      </c>
      <c r="GNI120" s="630" t="s">
        <v>67</v>
      </c>
      <c r="GNJ120" s="630"/>
      <c r="GNK120" s="630"/>
      <c r="GNL120" s="630"/>
      <c r="GNM120" s="52" t="s">
        <v>71</v>
      </c>
      <c r="GNN120" s="53" t="s">
        <v>79</v>
      </c>
      <c r="GNO120" s="53" t="s">
        <v>80</v>
      </c>
      <c r="GNP120" s="54" t="s">
        <v>81</v>
      </c>
      <c r="GNQ120" s="630" t="s">
        <v>67</v>
      </c>
      <c r="GNR120" s="630"/>
      <c r="GNS120" s="630"/>
      <c r="GNT120" s="630"/>
      <c r="GNU120" s="52" t="s">
        <v>71</v>
      </c>
      <c r="GNV120" s="53" t="s">
        <v>79</v>
      </c>
      <c r="GNW120" s="53" t="s">
        <v>80</v>
      </c>
      <c r="GNX120" s="54" t="s">
        <v>81</v>
      </c>
      <c r="GNY120" s="630" t="s">
        <v>67</v>
      </c>
      <c r="GNZ120" s="630"/>
      <c r="GOA120" s="630"/>
      <c r="GOB120" s="630"/>
      <c r="GOC120" s="52" t="s">
        <v>71</v>
      </c>
      <c r="GOD120" s="53" t="s">
        <v>79</v>
      </c>
      <c r="GOE120" s="53" t="s">
        <v>80</v>
      </c>
      <c r="GOF120" s="54" t="s">
        <v>81</v>
      </c>
      <c r="GOG120" s="630" t="s">
        <v>67</v>
      </c>
      <c r="GOH120" s="630"/>
      <c r="GOI120" s="630"/>
      <c r="GOJ120" s="630"/>
      <c r="GOK120" s="52" t="s">
        <v>71</v>
      </c>
      <c r="GOL120" s="53" t="s">
        <v>79</v>
      </c>
      <c r="GOM120" s="53" t="s">
        <v>80</v>
      </c>
      <c r="GON120" s="54" t="s">
        <v>81</v>
      </c>
      <c r="GOO120" s="630" t="s">
        <v>67</v>
      </c>
      <c r="GOP120" s="630"/>
      <c r="GOQ120" s="630"/>
      <c r="GOR120" s="630"/>
      <c r="GOS120" s="52" t="s">
        <v>71</v>
      </c>
      <c r="GOT120" s="53" t="s">
        <v>79</v>
      </c>
      <c r="GOU120" s="53" t="s">
        <v>80</v>
      </c>
      <c r="GOV120" s="54" t="s">
        <v>81</v>
      </c>
      <c r="GOW120" s="630" t="s">
        <v>67</v>
      </c>
      <c r="GOX120" s="630"/>
      <c r="GOY120" s="630"/>
      <c r="GOZ120" s="630"/>
      <c r="GPA120" s="52" t="s">
        <v>71</v>
      </c>
      <c r="GPB120" s="53" t="s">
        <v>79</v>
      </c>
      <c r="GPC120" s="53" t="s">
        <v>80</v>
      </c>
      <c r="GPD120" s="54" t="s">
        <v>81</v>
      </c>
      <c r="GPE120" s="630" t="s">
        <v>67</v>
      </c>
      <c r="GPF120" s="630"/>
      <c r="GPG120" s="630"/>
      <c r="GPH120" s="630"/>
      <c r="GPI120" s="52" t="s">
        <v>71</v>
      </c>
      <c r="GPJ120" s="53" t="s">
        <v>79</v>
      </c>
      <c r="GPK120" s="53" t="s">
        <v>80</v>
      </c>
      <c r="GPL120" s="54" t="s">
        <v>81</v>
      </c>
      <c r="GPM120" s="630" t="s">
        <v>67</v>
      </c>
      <c r="GPN120" s="630"/>
      <c r="GPO120" s="630"/>
      <c r="GPP120" s="630"/>
      <c r="GPQ120" s="52" t="s">
        <v>71</v>
      </c>
      <c r="GPR120" s="53" t="s">
        <v>79</v>
      </c>
      <c r="GPS120" s="53" t="s">
        <v>80</v>
      </c>
      <c r="GPT120" s="54" t="s">
        <v>81</v>
      </c>
      <c r="GPU120" s="630" t="s">
        <v>67</v>
      </c>
      <c r="GPV120" s="630"/>
      <c r="GPW120" s="630"/>
      <c r="GPX120" s="630"/>
      <c r="GPY120" s="52" t="s">
        <v>71</v>
      </c>
      <c r="GPZ120" s="53" t="s">
        <v>79</v>
      </c>
      <c r="GQA120" s="53" t="s">
        <v>80</v>
      </c>
      <c r="GQB120" s="54" t="s">
        <v>81</v>
      </c>
      <c r="GQC120" s="630" t="s">
        <v>67</v>
      </c>
      <c r="GQD120" s="630"/>
      <c r="GQE120" s="630"/>
      <c r="GQF120" s="630"/>
      <c r="GQG120" s="52" t="s">
        <v>71</v>
      </c>
      <c r="GQH120" s="53" t="s">
        <v>79</v>
      </c>
      <c r="GQI120" s="53" t="s">
        <v>80</v>
      </c>
      <c r="GQJ120" s="54" t="s">
        <v>81</v>
      </c>
      <c r="GQK120" s="630" t="s">
        <v>67</v>
      </c>
      <c r="GQL120" s="630"/>
      <c r="GQM120" s="630"/>
      <c r="GQN120" s="630"/>
      <c r="GQO120" s="52" t="s">
        <v>71</v>
      </c>
      <c r="GQP120" s="53" t="s">
        <v>79</v>
      </c>
      <c r="GQQ120" s="53" t="s">
        <v>80</v>
      </c>
      <c r="GQR120" s="54" t="s">
        <v>81</v>
      </c>
      <c r="GQS120" s="630" t="s">
        <v>67</v>
      </c>
      <c r="GQT120" s="630"/>
      <c r="GQU120" s="630"/>
      <c r="GQV120" s="630"/>
      <c r="GQW120" s="52" t="s">
        <v>71</v>
      </c>
      <c r="GQX120" s="53" t="s">
        <v>79</v>
      </c>
      <c r="GQY120" s="53" t="s">
        <v>80</v>
      </c>
      <c r="GQZ120" s="54" t="s">
        <v>81</v>
      </c>
      <c r="GRA120" s="630" t="s">
        <v>67</v>
      </c>
      <c r="GRB120" s="630"/>
      <c r="GRC120" s="630"/>
      <c r="GRD120" s="630"/>
      <c r="GRE120" s="52" t="s">
        <v>71</v>
      </c>
      <c r="GRF120" s="53" t="s">
        <v>79</v>
      </c>
      <c r="GRG120" s="53" t="s">
        <v>80</v>
      </c>
      <c r="GRH120" s="54" t="s">
        <v>81</v>
      </c>
      <c r="GRI120" s="630" t="s">
        <v>67</v>
      </c>
      <c r="GRJ120" s="630"/>
      <c r="GRK120" s="630"/>
      <c r="GRL120" s="630"/>
      <c r="GRM120" s="52" t="s">
        <v>71</v>
      </c>
      <c r="GRN120" s="53" t="s">
        <v>79</v>
      </c>
      <c r="GRO120" s="53" t="s">
        <v>80</v>
      </c>
      <c r="GRP120" s="54" t="s">
        <v>81</v>
      </c>
      <c r="GRQ120" s="630" t="s">
        <v>67</v>
      </c>
      <c r="GRR120" s="630"/>
      <c r="GRS120" s="630"/>
      <c r="GRT120" s="630"/>
      <c r="GRU120" s="52" t="s">
        <v>71</v>
      </c>
      <c r="GRV120" s="53" t="s">
        <v>79</v>
      </c>
      <c r="GRW120" s="53" t="s">
        <v>80</v>
      </c>
      <c r="GRX120" s="54" t="s">
        <v>81</v>
      </c>
      <c r="GRY120" s="630" t="s">
        <v>67</v>
      </c>
      <c r="GRZ120" s="630"/>
      <c r="GSA120" s="630"/>
      <c r="GSB120" s="630"/>
      <c r="GSC120" s="52" t="s">
        <v>71</v>
      </c>
      <c r="GSD120" s="53" t="s">
        <v>79</v>
      </c>
      <c r="GSE120" s="53" t="s">
        <v>80</v>
      </c>
      <c r="GSF120" s="54" t="s">
        <v>81</v>
      </c>
      <c r="GSG120" s="630" t="s">
        <v>67</v>
      </c>
      <c r="GSH120" s="630"/>
      <c r="GSI120" s="630"/>
      <c r="GSJ120" s="630"/>
      <c r="GSK120" s="52" t="s">
        <v>71</v>
      </c>
      <c r="GSL120" s="53" t="s">
        <v>79</v>
      </c>
      <c r="GSM120" s="53" t="s">
        <v>80</v>
      </c>
      <c r="GSN120" s="54" t="s">
        <v>81</v>
      </c>
      <c r="GSO120" s="630" t="s">
        <v>67</v>
      </c>
      <c r="GSP120" s="630"/>
      <c r="GSQ120" s="630"/>
      <c r="GSR120" s="630"/>
      <c r="GSS120" s="52" t="s">
        <v>71</v>
      </c>
      <c r="GST120" s="53" t="s">
        <v>79</v>
      </c>
      <c r="GSU120" s="53" t="s">
        <v>80</v>
      </c>
      <c r="GSV120" s="54" t="s">
        <v>81</v>
      </c>
      <c r="GSW120" s="630" t="s">
        <v>67</v>
      </c>
      <c r="GSX120" s="630"/>
      <c r="GSY120" s="630"/>
      <c r="GSZ120" s="630"/>
      <c r="GTA120" s="52" t="s">
        <v>71</v>
      </c>
      <c r="GTB120" s="53" t="s">
        <v>79</v>
      </c>
      <c r="GTC120" s="53" t="s">
        <v>80</v>
      </c>
      <c r="GTD120" s="54" t="s">
        <v>81</v>
      </c>
      <c r="GTE120" s="630" t="s">
        <v>67</v>
      </c>
      <c r="GTF120" s="630"/>
      <c r="GTG120" s="630"/>
      <c r="GTH120" s="630"/>
      <c r="GTI120" s="52" t="s">
        <v>71</v>
      </c>
      <c r="GTJ120" s="53" t="s">
        <v>79</v>
      </c>
      <c r="GTK120" s="53" t="s">
        <v>80</v>
      </c>
      <c r="GTL120" s="54" t="s">
        <v>81</v>
      </c>
      <c r="GTM120" s="630" t="s">
        <v>67</v>
      </c>
      <c r="GTN120" s="630"/>
      <c r="GTO120" s="630"/>
      <c r="GTP120" s="630"/>
      <c r="GTQ120" s="52" t="s">
        <v>71</v>
      </c>
      <c r="GTR120" s="53" t="s">
        <v>79</v>
      </c>
      <c r="GTS120" s="53" t="s">
        <v>80</v>
      </c>
      <c r="GTT120" s="54" t="s">
        <v>81</v>
      </c>
      <c r="GTU120" s="630" t="s">
        <v>67</v>
      </c>
      <c r="GTV120" s="630"/>
      <c r="GTW120" s="630"/>
      <c r="GTX120" s="630"/>
      <c r="GTY120" s="52" t="s">
        <v>71</v>
      </c>
      <c r="GTZ120" s="53" t="s">
        <v>79</v>
      </c>
      <c r="GUA120" s="53" t="s">
        <v>80</v>
      </c>
      <c r="GUB120" s="54" t="s">
        <v>81</v>
      </c>
      <c r="GUC120" s="630" t="s">
        <v>67</v>
      </c>
      <c r="GUD120" s="630"/>
      <c r="GUE120" s="630"/>
      <c r="GUF120" s="630"/>
      <c r="GUG120" s="52" t="s">
        <v>71</v>
      </c>
      <c r="GUH120" s="53" t="s">
        <v>79</v>
      </c>
      <c r="GUI120" s="53" t="s">
        <v>80</v>
      </c>
      <c r="GUJ120" s="54" t="s">
        <v>81</v>
      </c>
      <c r="GUK120" s="630" t="s">
        <v>67</v>
      </c>
      <c r="GUL120" s="630"/>
      <c r="GUM120" s="630"/>
      <c r="GUN120" s="630"/>
      <c r="GUO120" s="52" t="s">
        <v>71</v>
      </c>
      <c r="GUP120" s="53" t="s">
        <v>79</v>
      </c>
      <c r="GUQ120" s="53" t="s">
        <v>80</v>
      </c>
      <c r="GUR120" s="54" t="s">
        <v>81</v>
      </c>
      <c r="GUS120" s="630" t="s">
        <v>67</v>
      </c>
      <c r="GUT120" s="630"/>
      <c r="GUU120" s="630"/>
      <c r="GUV120" s="630"/>
      <c r="GUW120" s="52" t="s">
        <v>71</v>
      </c>
      <c r="GUX120" s="53" t="s">
        <v>79</v>
      </c>
      <c r="GUY120" s="53" t="s">
        <v>80</v>
      </c>
      <c r="GUZ120" s="54" t="s">
        <v>81</v>
      </c>
      <c r="GVA120" s="630" t="s">
        <v>67</v>
      </c>
      <c r="GVB120" s="630"/>
      <c r="GVC120" s="630"/>
      <c r="GVD120" s="630"/>
      <c r="GVE120" s="52" t="s">
        <v>71</v>
      </c>
      <c r="GVF120" s="53" t="s">
        <v>79</v>
      </c>
      <c r="GVG120" s="53" t="s">
        <v>80</v>
      </c>
      <c r="GVH120" s="54" t="s">
        <v>81</v>
      </c>
      <c r="GVI120" s="630" t="s">
        <v>67</v>
      </c>
      <c r="GVJ120" s="630"/>
      <c r="GVK120" s="630"/>
      <c r="GVL120" s="630"/>
      <c r="GVM120" s="52" t="s">
        <v>71</v>
      </c>
      <c r="GVN120" s="53" t="s">
        <v>79</v>
      </c>
      <c r="GVO120" s="53" t="s">
        <v>80</v>
      </c>
      <c r="GVP120" s="54" t="s">
        <v>81</v>
      </c>
      <c r="GVQ120" s="630" t="s">
        <v>67</v>
      </c>
      <c r="GVR120" s="630"/>
      <c r="GVS120" s="630"/>
      <c r="GVT120" s="630"/>
      <c r="GVU120" s="52" t="s">
        <v>71</v>
      </c>
      <c r="GVV120" s="53" t="s">
        <v>79</v>
      </c>
      <c r="GVW120" s="53" t="s">
        <v>80</v>
      </c>
      <c r="GVX120" s="54" t="s">
        <v>81</v>
      </c>
      <c r="GVY120" s="630" t="s">
        <v>67</v>
      </c>
      <c r="GVZ120" s="630"/>
      <c r="GWA120" s="630"/>
      <c r="GWB120" s="630"/>
      <c r="GWC120" s="52" t="s">
        <v>71</v>
      </c>
      <c r="GWD120" s="53" t="s">
        <v>79</v>
      </c>
      <c r="GWE120" s="53" t="s">
        <v>80</v>
      </c>
      <c r="GWF120" s="54" t="s">
        <v>81</v>
      </c>
      <c r="GWG120" s="630" t="s">
        <v>67</v>
      </c>
      <c r="GWH120" s="630"/>
      <c r="GWI120" s="630"/>
      <c r="GWJ120" s="630"/>
      <c r="GWK120" s="52" t="s">
        <v>71</v>
      </c>
      <c r="GWL120" s="53" t="s">
        <v>79</v>
      </c>
      <c r="GWM120" s="53" t="s">
        <v>80</v>
      </c>
      <c r="GWN120" s="54" t="s">
        <v>81</v>
      </c>
      <c r="GWO120" s="630" t="s">
        <v>67</v>
      </c>
      <c r="GWP120" s="630"/>
      <c r="GWQ120" s="630"/>
      <c r="GWR120" s="630"/>
      <c r="GWS120" s="52" t="s">
        <v>71</v>
      </c>
      <c r="GWT120" s="53" t="s">
        <v>79</v>
      </c>
      <c r="GWU120" s="53" t="s">
        <v>80</v>
      </c>
      <c r="GWV120" s="54" t="s">
        <v>81</v>
      </c>
      <c r="GWW120" s="630" t="s">
        <v>67</v>
      </c>
      <c r="GWX120" s="630"/>
      <c r="GWY120" s="630"/>
      <c r="GWZ120" s="630"/>
      <c r="GXA120" s="52" t="s">
        <v>71</v>
      </c>
      <c r="GXB120" s="53" t="s">
        <v>79</v>
      </c>
      <c r="GXC120" s="53" t="s">
        <v>80</v>
      </c>
      <c r="GXD120" s="54" t="s">
        <v>81</v>
      </c>
      <c r="GXE120" s="630" t="s">
        <v>67</v>
      </c>
      <c r="GXF120" s="630"/>
      <c r="GXG120" s="630"/>
      <c r="GXH120" s="630"/>
      <c r="GXI120" s="52" t="s">
        <v>71</v>
      </c>
      <c r="GXJ120" s="53" t="s">
        <v>79</v>
      </c>
      <c r="GXK120" s="53" t="s">
        <v>80</v>
      </c>
      <c r="GXL120" s="54" t="s">
        <v>81</v>
      </c>
      <c r="GXM120" s="630" t="s">
        <v>67</v>
      </c>
      <c r="GXN120" s="630"/>
      <c r="GXO120" s="630"/>
      <c r="GXP120" s="630"/>
      <c r="GXQ120" s="52" t="s">
        <v>71</v>
      </c>
      <c r="GXR120" s="53" t="s">
        <v>79</v>
      </c>
      <c r="GXS120" s="53" t="s">
        <v>80</v>
      </c>
      <c r="GXT120" s="54" t="s">
        <v>81</v>
      </c>
      <c r="GXU120" s="630" t="s">
        <v>67</v>
      </c>
      <c r="GXV120" s="630"/>
      <c r="GXW120" s="630"/>
      <c r="GXX120" s="630"/>
      <c r="GXY120" s="52" t="s">
        <v>71</v>
      </c>
      <c r="GXZ120" s="53" t="s">
        <v>79</v>
      </c>
      <c r="GYA120" s="53" t="s">
        <v>80</v>
      </c>
      <c r="GYB120" s="54" t="s">
        <v>81</v>
      </c>
      <c r="GYC120" s="630" t="s">
        <v>67</v>
      </c>
      <c r="GYD120" s="630"/>
      <c r="GYE120" s="630"/>
      <c r="GYF120" s="630"/>
      <c r="GYG120" s="52" t="s">
        <v>71</v>
      </c>
      <c r="GYH120" s="53" t="s">
        <v>79</v>
      </c>
      <c r="GYI120" s="53" t="s">
        <v>80</v>
      </c>
      <c r="GYJ120" s="54" t="s">
        <v>81</v>
      </c>
      <c r="GYK120" s="630" t="s">
        <v>67</v>
      </c>
      <c r="GYL120" s="630"/>
      <c r="GYM120" s="630"/>
      <c r="GYN120" s="630"/>
      <c r="GYO120" s="52" t="s">
        <v>71</v>
      </c>
      <c r="GYP120" s="53" t="s">
        <v>79</v>
      </c>
      <c r="GYQ120" s="53" t="s">
        <v>80</v>
      </c>
      <c r="GYR120" s="54" t="s">
        <v>81</v>
      </c>
      <c r="GYS120" s="630" t="s">
        <v>67</v>
      </c>
      <c r="GYT120" s="630"/>
      <c r="GYU120" s="630"/>
      <c r="GYV120" s="630"/>
      <c r="GYW120" s="52" t="s">
        <v>71</v>
      </c>
      <c r="GYX120" s="53" t="s">
        <v>79</v>
      </c>
      <c r="GYY120" s="53" t="s">
        <v>80</v>
      </c>
      <c r="GYZ120" s="54" t="s">
        <v>81</v>
      </c>
      <c r="GZA120" s="630" t="s">
        <v>67</v>
      </c>
      <c r="GZB120" s="630"/>
      <c r="GZC120" s="630"/>
      <c r="GZD120" s="630"/>
      <c r="GZE120" s="52" t="s">
        <v>71</v>
      </c>
      <c r="GZF120" s="53" t="s">
        <v>79</v>
      </c>
      <c r="GZG120" s="53" t="s">
        <v>80</v>
      </c>
      <c r="GZH120" s="54" t="s">
        <v>81</v>
      </c>
      <c r="GZI120" s="630" t="s">
        <v>67</v>
      </c>
      <c r="GZJ120" s="630"/>
      <c r="GZK120" s="630"/>
      <c r="GZL120" s="630"/>
      <c r="GZM120" s="52" t="s">
        <v>71</v>
      </c>
      <c r="GZN120" s="53" t="s">
        <v>79</v>
      </c>
      <c r="GZO120" s="53" t="s">
        <v>80</v>
      </c>
      <c r="GZP120" s="54" t="s">
        <v>81</v>
      </c>
      <c r="GZQ120" s="630" t="s">
        <v>67</v>
      </c>
      <c r="GZR120" s="630"/>
      <c r="GZS120" s="630"/>
      <c r="GZT120" s="630"/>
      <c r="GZU120" s="52" t="s">
        <v>71</v>
      </c>
      <c r="GZV120" s="53" t="s">
        <v>79</v>
      </c>
      <c r="GZW120" s="53" t="s">
        <v>80</v>
      </c>
      <c r="GZX120" s="54" t="s">
        <v>81</v>
      </c>
      <c r="GZY120" s="630" t="s">
        <v>67</v>
      </c>
      <c r="GZZ120" s="630"/>
      <c r="HAA120" s="630"/>
      <c r="HAB120" s="630"/>
      <c r="HAC120" s="52" t="s">
        <v>71</v>
      </c>
      <c r="HAD120" s="53" t="s">
        <v>79</v>
      </c>
      <c r="HAE120" s="53" t="s">
        <v>80</v>
      </c>
      <c r="HAF120" s="54" t="s">
        <v>81</v>
      </c>
      <c r="HAG120" s="630" t="s">
        <v>67</v>
      </c>
      <c r="HAH120" s="630"/>
      <c r="HAI120" s="630"/>
      <c r="HAJ120" s="630"/>
      <c r="HAK120" s="52" t="s">
        <v>71</v>
      </c>
      <c r="HAL120" s="53" t="s">
        <v>79</v>
      </c>
      <c r="HAM120" s="53" t="s">
        <v>80</v>
      </c>
      <c r="HAN120" s="54" t="s">
        <v>81</v>
      </c>
      <c r="HAO120" s="630" t="s">
        <v>67</v>
      </c>
      <c r="HAP120" s="630"/>
      <c r="HAQ120" s="630"/>
      <c r="HAR120" s="630"/>
      <c r="HAS120" s="52" t="s">
        <v>71</v>
      </c>
      <c r="HAT120" s="53" t="s">
        <v>79</v>
      </c>
      <c r="HAU120" s="53" t="s">
        <v>80</v>
      </c>
      <c r="HAV120" s="54" t="s">
        <v>81</v>
      </c>
      <c r="HAW120" s="630" t="s">
        <v>67</v>
      </c>
      <c r="HAX120" s="630"/>
      <c r="HAY120" s="630"/>
      <c r="HAZ120" s="630"/>
      <c r="HBA120" s="52" t="s">
        <v>71</v>
      </c>
      <c r="HBB120" s="53" t="s">
        <v>79</v>
      </c>
      <c r="HBC120" s="53" t="s">
        <v>80</v>
      </c>
      <c r="HBD120" s="54" t="s">
        <v>81</v>
      </c>
      <c r="HBE120" s="630" t="s">
        <v>67</v>
      </c>
      <c r="HBF120" s="630"/>
      <c r="HBG120" s="630"/>
      <c r="HBH120" s="630"/>
      <c r="HBI120" s="52" t="s">
        <v>71</v>
      </c>
      <c r="HBJ120" s="53" t="s">
        <v>79</v>
      </c>
      <c r="HBK120" s="53" t="s">
        <v>80</v>
      </c>
      <c r="HBL120" s="54" t="s">
        <v>81</v>
      </c>
      <c r="HBM120" s="630" t="s">
        <v>67</v>
      </c>
      <c r="HBN120" s="630"/>
      <c r="HBO120" s="630"/>
      <c r="HBP120" s="630"/>
      <c r="HBQ120" s="52" t="s">
        <v>71</v>
      </c>
      <c r="HBR120" s="53" t="s">
        <v>79</v>
      </c>
      <c r="HBS120" s="53" t="s">
        <v>80</v>
      </c>
      <c r="HBT120" s="54" t="s">
        <v>81</v>
      </c>
      <c r="HBU120" s="630" t="s">
        <v>67</v>
      </c>
      <c r="HBV120" s="630"/>
      <c r="HBW120" s="630"/>
      <c r="HBX120" s="630"/>
      <c r="HBY120" s="52" t="s">
        <v>71</v>
      </c>
      <c r="HBZ120" s="53" t="s">
        <v>79</v>
      </c>
      <c r="HCA120" s="53" t="s">
        <v>80</v>
      </c>
      <c r="HCB120" s="54" t="s">
        <v>81</v>
      </c>
      <c r="HCC120" s="630" t="s">
        <v>67</v>
      </c>
      <c r="HCD120" s="630"/>
      <c r="HCE120" s="630"/>
      <c r="HCF120" s="630"/>
      <c r="HCG120" s="52" t="s">
        <v>71</v>
      </c>
      <c r="HCH120" s="53" t="s">
        <v>79</v>
      </c>
      <c r="HCI120" s="53" t="s">
        <v>80</v>
      </c>
      <c r="HCJ120" s="54" t="s">
        <v>81</v>
      </c>
      <c r="HCK120" s="630" t="s">
        <v>67</v>
      </c>
      <c r="HCL120" s="630"/>
      <c r="HCM120" s="630"/>
      <c r="HCN120" s="630"/>
      <c r="HCO120" s="52" t="s">
        <v>71</v>
      </c>
      <c r="HCP120" s="53" t="s">
        <v>79</v>
      </c>
      <c r="HCQ120" s="53" t="s">
        <v>80</v>
      </c>
      <c r="HCR120" s="54" t="s">
        <v>81</v>
      </c>
      <c r="HCS120" s="630" t="s">
        <v>67</v>
      </c>
      <c r="HCT120" s="630"/>
      <c r="HCU120" s="630"/>
      <c r="HCV120" s="630"/>
      <c r="HCW120" s="52" t="s">
        <v>71</v>
      </c>
      <c r="HCX120" s="53" t="s">
        <v>79</v>
      </c>
      <c r="HCY120" s="53" t="s">
        <v>80</v>
      </c>
      <c r="HCZ120" s="54" t="s">
        <v>81</v>
      </c>
      <c r="HDA120" s="630" t="s">
        <v>67</v>
      </c>
      <c r="HDB120" s="630"/>
      <c r="HDC120" s="630"/>
      <c r="HDD120" s="630"/>
      <c r="HDE120" s="52" t="s">
        <v>71</v>
      </c>
      <c r="HDF120" s="53" t="s">
        <v>79</v>
      </c>
      <c r="HDG120" s="53" t="s">
        <v>80</v>
      </c>
      <c r="HDH120" s="54" t="s">
        <v>81</v>
      </c>
      <c r="HDI120" s="630" t="s">
        <v>67</v>
      </c>
      <c r="HDJ120" s="630"/>
      <c r="HDK120" s="630"/>
      <c r="HDL120" s="630"/>
      <c r="HDM120" s="52" t="s">
        <v>71</v>
      </c>
      <c r="HDN120" s="53" t="s">
        <v>79</v>
      </c>
      <c r="HDO120" s="53" t="s">
        <v>80</v>
      </c>
      <c r="HDP120" s="54" t="s">
        <v>81</v>
      </c>
      <c r="HDQ120" s="630" t="s">
        <v>67</v>
      </c>
      <c r="HDR120" s="630"/>
      <c r="HDS120" s="630"/>
      <c r="HDT120" s="630"/>
      <c r="HDU120" s="52" t="s">
        <v>71</v>
      </c>
      <c r="HDV120" s="53" t="s">
        <v>79</v>
      </c>
      <c r="HDW120" s="53" t="s">
        <v>80</v>
      </c>
      <c r="HDX120" s="54" t="s">
        <v>81</v>
      </c>
      <c r="HDY120" s="630" t="s">
        <v>67</v>
      </c>
      <c r="HDZ120" s="630"/>
      <c r="HEA120" s="630"/>
      <c r="HEB120" s="630"/>
      <c r="HEC120" s="52" t="s">
        <v>71</v>
      </c>
      <c r="HED120" s="53" t="s">
        <v>79</v>
      </c>
      <c r="HEE120" s="53" t="s">
        <v>80</v>
      </c>
      <c r="HEF120" s="54" t="s">
        <v>81</v>
      </c>
      <c r="HEG120" s="630" t="s">
        <v>67</v>
      </c>
      <c r="HEH120" s="630"/>
      <c r="HEI120" s="630"/>
      <c r="HEJ120" s="630"/>
      <c r="HEK120" s="52" t="s">
        <v>71</v>
      </c>
      <c r="HEL120" s="53" t="s">
        <v>79</v>
      </c>
      <c r="HEM120" s="53" t="s">
        <v>80</v>
      </c>
      <c r="HEN120" s="54" t="s">
        <v>81</v>
      </c>
      <c r="HEO120" s="630" t="s">
        <v>67</v>
      </c>
      <c r="HEP120" s="630"/>
      <c r="HEQ120" s="630"/>
      <c r="HER120" s="630"/>
      <c r="HES120" s="52" t="s">
        <v>71</v>
      </c>
      <c r="HET120" s="53" t="s">
        <v>79</v>
      </c>
      <c r="HEU120" s="53" t="s">
        <v>80</v>
      </c>
      <c r="HEV120" s="54" t="s">
        <v>81</v>
      </c>
      <c r="HEW120" s="630" t="s">
        <v>67</v>
      </c>
      <c r="HEX120" s="630"/>
      <c r="HEY120" s="630"/>
      <c r="HEZ120" s="630"/>
      <c r="HFA120" s="52" t="s">
        <v>71</v>
      </c>
      <c r="HFB120" s="53" t="s">
        <v>79</v>
      </c>
      <c r="HFC120" s="53" t="s">
        <v>80</v>
      </c>
      <c r="HFD120" s="54" t="s">
        <v>81</v>
      </c>
      <c r="HFE120" s="630" t="s">
        <v>67</v>
      </c>
      <c r="HFF120" s="630"/>
      <c r="HFG120" s="630"/>
      <c r="HFH120" s="630"/>
      <c r="HFI120" s="52" t="s">
        <v>71</v>
      </c>
      <c r="HFJ120" s="53" t="s">
        <v>79</v>
      </c>
      <c r="HFK120" s="53" t="s">
        <v>80</v>
      </c>
      <c r="HFL120" s="54" t="s">
        <v>81</v>
      </c>
      <c r="HFM120" s="630" t="s">
        <v>67</v>
      </c>
      <c r="HFN120" s="630"/>
      <c r="HFO120" s="630"/>
      <c r="HFP120" s="630"/>
      <c r="HFQ120" s="52" t="s">
        <v>71</v>
      </c>
      <c r="HFR120" s="53" t="s">
        <v>79</v>
      </c>
      <c r="HFS120" s="53" t="s">
        <v>80</v>
      </c>
      <c r="HFT120" s="54" t="s">
        <v>81</v>
      </c>
      <c r="HFU120" s="630" t="s">
        <v>67</v>
      </c>
      <c r="HFV120" s="630"/>
      <c r="HFW120" s="630"/>
      <c r="HFX120" s="630"/>
      <c r="HFY120" s="52" t="s">
        <v>71</v>
      </c>
      <c r="HFZ120" s="53" t="s">
        <v>79</v>
      </c>
      <c r="HGA120" s="53" t="s">
        <v>80</v>
      </c>
      <c r="HGB120" s="54" t="s">
        <v>81</v>
      </c>
      <c r="HGC120" s="630" t="s">
        <v>67</v>
      </c>
      <c r="HGD120" s="630"/>
      <c r="HGE120" s="630"/>
      <c r="HGF120" s="630"/>
      <c r="HGG120" s="52" t="s">
        <v>71</v>
      </c>
      <c r="HGH120" s="53" t="s">
        <v>79</v>
      </c>
      <c r="HGI120" s="53" t="s">
        <v>80</v>
      </c>
      <c r="HGJ120" s="54" t="s">
        <v>81</v>
      </c>
      <c r="HGK120" s="630" t="s">
        <v>67</v>
      </c>
      <c r="HGL120" s="630"/>
      <c r="HGM120" s="630"/>
      <c r="HGN120" s="630"/>
      <c r="HGO120" s="52" t="s">
        <v>71</v>
      </c>
      <c r="HGP120" s="53" t="s">
        <v>79</v>
      </c>
      <c r="HGQ120" s="53" t="s">
        <v>80</v>
      </c>
      <c r="HGR120" s="54" t="s">
        <v>81</v>
      </c>
      <c r="HGS120" s="630" t="s">
        <v>67</v>
      </c>
      <c r="HGT120" s="630"/>
      <c r="HGU120" s="630"/>
      <c r="HGV120" s="630"/>
      <c r="HGW120" s="52" t="s">
        <v>71</v>
      </c>
      <c r="HGX120" s="53" t="s">
        <v>79</v>
      </c>
      <c r="HGY120" s="53" t="s">
        <v>80</v>
      </c>
      <c r="HGZ120" s="54" t="s">
        <v>81</v>
      </c>
      <c r="HHA120" s="630" t="s">
        <v>67</v>
      </c>
      <c r="HHB120" s="630"/>
      <c r="HHC120" s="630"/>
      <c r="HHD120" s="630"/>
      <c r="HHE120" s="52" t="s">
        <v>71</v>
      </c>
      <c r="HHF120" s="53" t="s">
        <v>79</v>
      </c>
      <c r="HHG120" s="53" t="s">
        <v>80</v>
      </c>
      <c r="HHH120" s="54" t="s">
        <v>81</v>
      </c>
      <c r="HHI120" s="630" t="s">
        <v>67</v>
      </c>
      <c r="HHJ120" s="630"/>
      <c r="HHK120" s="630"/>
      <c r="HHL120" s="630"/>
      <c r="HHM120" s="52" t="s">
        <v>71</v>
      </c>
      <c r="HHN120" s="53" t="s">
        <v>79</v>
      </c>
      <c r="HHO120" s="53" t="s">
        <v>80</v>
      </c>
      <c r="HHP120" s="54" t="s">
        <v>81</v>
      </c>
      <c r="HHQ120" s="630" t="s">
        <v>67</v>
      </c>
      <c r="HHR120" s="630"/>
      <c r="HHS120" s="630"/>
      <c r="HHT120" s="630"/>
      <c r="HHU120" s="52" t="s">
        <v>71</v>
      </c>
      <c r="HHV120" s="53" t="s">
        <v>79</v>
      </c>
      <c r="HHW120" s="53" t="s">
        <v>80</v>
      </c>
      <c r="HHX120" s="54" t="s">
        <v>81</v>
      </c>
      <c r="HHY120" s="630" t="s">
        <v>67</v>
      </c>
      <c r="HHZ120" s="630"/>
      <c r="HIA120" s="630"/>
      <c r="HIB120" s="630"/>
      <c r="HIC120" s="52" t="s">
        <v>71</v>
      </c>
      <c r="HID120" s="53" t="s">
        <v>79</v>
      </c>
      <c r="HIE120" s="53" t="s">
        <v>80</v>
      </c>
      <c r="HIF120" s="54" t="s">
        <v>81</v>
      </c>
      <c r="HIG120" s="630" t="s">
        <v>67</v>
      </c>
      <c r="HIH120" s="630"/>
      <c r="HII120" s="630"/>
      <c r="HIJ120" s="630"/>
      <c r="HIK120" s="52" t="s">
        <v>71</v>
      </c>
      <c r="HIL120" s="53" t="s">
        <v>79</v>
      </c>
      <c r="HIM120" s="53" t="s">
        <v>80</v>
      </c>
      <c r="HIN120" s="54" t="s">
        <v>81</v>
      </c>
      <c r="HIO120" s="630" t="s">
        <v>67</v>
      </c>
      <c r="HIP120" s="630"/>
      <c r="HIQ120" s="630"/>
      <c r="HIR120" s="630"/>
      <c r="HIS120" s="52" t="s">
        <v>71</v>
      </c>
      <c r="HIT120" s="53" t="s">
        <v>79</v>
      </c>
      <c r="HIU120" s="53" t="s">
        <v>80</v>
      </c>
      <c r="HIV120" s="54" t="s">
        <v>81</v>
      </c>
      <c r="HIW120" s="630" t="s">
        <v>67</v>
      </c>
      <c r="HIX120" s="630"/>
      <c r="HIY120" s="630"/>
      <c r="HIZ120" s="630"/>
      <c r="HJA120" s="52" t="s">
        <v>71</v>
      </c>
      <c r="HJB120" s="53" t="s">
        <v>79</v>
      </c>
      <c r="HJC120" s="53" t="s">
        <v>80</v>
      </c>
      <c r="HJD120" s="54" t="s">
        <v>81</v>
      </c>
      <c r="HJE120" s="630" t="s">
        <v>67</v>
      </c>
      <c r="HJF120" s="630"/>
      <c r="HJG120" s="630"/>
      <c r="HJH120" s="630"/>
      <c r="HJI120" s="52" t="s">
        <v>71</v>
      </c>
      <c r="HJJ120" s="53" t="s">
        <v>79</v>
      </c>
      <c r="HJK120" s="53" t="s">
        <v>80</v>
      </c>
      <c r="HJL120" s="54" t="s">
        <v>81</v>
      </c>
      <c r="HJM120" s="630" t="s">
        <v>67</v>
      </c>
      <c r="HJN120" s="630"/>
      <c r="HJO120" s="630"/>
      <c r="HJP120" s="630"/>
      <c r="HJQ120" s="52" t="s">
        <v>71</v>
      </c>
      <c r="HJR120" s="53" t="s">
        <v>79</v>
      </c>
      <c r="HJS120" s="53" t="s">
        <v>80</v>
      </c>
      <c r="HJT120" s="54" t="s">
        <v>81</v>
      </c>
      <c r="HJU120" s="630" t="s">
        <v>67</v>
      </c>
      <c r="HJV120" s="630"/>
      <c r="HJW120" s="630"/>
      <c r="HJX120" s="630"/>
      <c r="HJY120" s="52" t="s">
        <v>71</v>
      </c>
      <c r="HJZ120" s="53" t="s">
        <v>79</v>
      </c>
      <c r="HKA120" s="53" t="s">
        <v>80</v>
      </c>
      <c r="HKB120" s="54" t="s">
        <v>81</v>
      </c>
      <c r="HKC120" s="630" t="s">
        <v>67</v>
      </c>
      <c r="HKD120" s="630"/>
      <c r="HKE120" s="630"/>
      <c r="HKF120" s="630"/>
      <c r="HKG120" s="52" t="s">
        <v>71</v>
      </c>
      <c r="HKH120" s="53" t="s">
        <v>79</v>
      </c>
      <c r="HKI120" s="53" t="s">
        <v>80</v>
      </c>
      <c r="HKJ120" s="54" t="s">
        <v>81</v>
      </c>
      <c r="HKK120" s="630" t="s">
        <v>67</v>
      </c>
      <c r="HKL120" s="630"/>
      <c r="HKM120" s="630"/>
      <c r="HKN120" s="630"/>
      <c r="HKO120" s="52" t="s">
        <v>71</v>
      </c>
      <c r="HKP120" s="53" t="s">
        <v>79</v>
      </c>
      <c r="HKQ120" s="53" t="s">
        <v>80</v>
      </c>
      <c r="HKR120" s="54" t="s">
        <v>81</v>
      </c>
      <c r="HKS120" s="630" t="s">
        <v>67</v>
      </c>
      <c r="HKT120" s="630"/>
      <c r="HKU120" s="630"/>
      <c r="HKV120" s="630"/>
      <c r="HKW120" s="52" t="s">
        <v>71</v>
      </c>
      <c r="HKX120" s="53" t="s">
        <v>79</v>
      </c>
      <c r="HKY120" s="53" t="s">
        <v>80</v>
      </c>
      <c r="HKZ120" s="54" t="s">
        <v>81</v>
      </c>
      <c r="HLA120" s="630" t="s">
        <v>67</v>
      </c>
      <c r="HLB120" s="630"/>
      <c r="HLC120" s="630"/>
      <c r="HLD120" s="630"/>
      <c r="HLE120" s="52" t="s">
        <v>71</v>
      </c>
      <c r="HLF120" s="53" t="s">
        <v>79</v>
      </c>
      <c r="HLG120" s="53" t="s">
        <v>80</v>
      </c>
      <c r="HLH120" s="54" t="s">
        <v>81</v>
      </c>
      <c r="HLI120" s="630" t="s">
        <v>67</v>
      </c>
      <c r="HLJ120" s="630"/>
      <c r="HLK120" s="630"/>
      <c r="HLL120" s="630"/>
      <c r="HLM120" s="52" t="s">
        <v>71</v>
      </c>
      <c r="HLN120" s="53" t="s">
        <v>79</v>
      </c>
      <c r="HLO120" s="53" t="s">
        <v>80</v>
      </c>
      <c r="HLP120" s="54" t="s">
        <v>81</v>
      </c>
      <c r="HLQ120" s="630" t="s">
        <v>67</v>
      </c>
      <c r="HLR120" s="630"/>
      <c r="HLS120" s="630"/>
      <c r="HLT120" s="630"/>
      <c r="HLU120" s="52" t="s">
        <v>71</v>
      </c>
      <c r="HLV120" s="53" t="s">
        <v>79</v>
      </c>
      <c r="HLW120" s="53" t="s">
        <v>80</v>
      </c>
      <c r="HLX120" s="54" t="s">
        <v>81</v>
      </c>
      <c r="HLY120" s="630" t="s">
        <v>67</v>
      </c>
      <c r="HLZ120" s="630"/>
      <c r="HMA120" s="630"/>
      <c r="HMB120" s="630"/>
      <c r="HMC120" s="52" t="s">
        <v>71</v>
      </c>
      <c r="HMD120" s="53" t="s">
        <v>79</v>
      </c>
      <c r="HME120" s="53" t="s">
        <v>80</v>
      </c>
      <c r="HMF120" s="54" t="s">
        <v>81</v>
      </c>
      <c r="HMG120" s="630" t="s">
        <v>67</v>
      </c>
      <c r="HMH120" s="630"/>
      <c r="HMI120" s="630"/>
      <c r="HMJ120" s="630"/>
      <c r="HMK120" s="52" t="s">
        <v>71</v>
      </c>
      <c r="HML120" s="53" t="s">
        <v>79</v>
      </c>
      <c r="HMM120" s="53" t="s">
        <v>80</v>
      </c>
      <c r="HMN120" s="54" t="s">
        <v>81</v>
      </c>
      <c r="HMO120" s="630" t="s">
        <v>67</v>
      </c>
      <c r="HMP120" s="630"/>
      <c r="HMQ120" s="630"/>
      <c r="HMR120" s="630"/>
      <c r="HMS120" s="52" t="s">
        <v>71</v>
      </c>
      <c r="HMT120" s="53" t="s">
        <v>79</v>
      </c>
      <c r="HMU120" s="53" t="s">
        <v>80</v>
      </c>
      <c r="HMV120" s="54" t="s">
        <v>81</v>
      </c>
      <c r="HMW120" s="630" t="s">
        <v>67</v>
      </c>
      <c r="HMX120" s="630"/>
      <c r="HMY120" s="630"/>
      <c r="HMZ120" s="630"/>
      <c r="HNA120" s="52" t="s">
        <v>71</v>
      </c>
      <c r="HNB120" s="53" t="s">
        <v>79</v>
      </c>
      <c r="HNC120" s="53" t="s">
        <v>80</v>
      </c>
      <c r="HND120" s="54" t="s">
        <v>81</v>
      </c>
      <c r="HNE120" s="630" t="s">
        <v>67</v>
      </c>
      <c r="HNF120" s="630"/>
      <c r="HNG120" s="630"/>
      <c r="HNH120" s="630"/>
      <c r="HNI120" s="52" t="s">
        <v>71</v>
      </c>
      <c r="HNJ120" s="53" t="s">
        <v>79</v>
      </c>
      <c r="HNK120" s="53" t="s">
        <v>80</v>
      </c>
      <c r="HNL120" s="54" t="s">
        <v>81</v>
      </c>
      <c r="HNM120" s="630" t="s">
        <v>67</v>
      </c>
      <c r="HNN120" s="630"/>
      <c r="HNO120" s="630"/>
      <c r="HNP120" s="630"/>
      <c r="HNQ120" s="52" t="s">
        <v>71</v>
      </c>
      <c r="HNR120" s="53" t="s">
        <v>79</v>
      </c>
      <c r="HNS120" s="53" t="s">
        <v>80</v>
      </c>
      <c r="HNT120" s="54" t="s">
        <v>81</v>
      </c>
      <c r="HNU120" s="630" t="s">
        <v>67</v>
      </c>
      <c r="HNV120" s="630"/>
      <c r="HNW120" s="630"/>
      <c r="HNX120" s="630"/>
      <c r="HNY120" s="52" t="s">
        <v>71</v>
      </c>
      <c r="HNZ120" s="53" t="s">
        <v>79</v>
      </c>
      <c r="HOA120" s="53" t="s">
        <v>80</v>
      </c>
      <c r="HOB120" s="54" t="s">
        <v>81</v>
      </c>
      <c r="HOC120" s="630" t="s">
        <v>67</v>
      </c>
      <c r="HOD120" s="630"/>
      <c r="HOE120" s="630"/>
      <c r="HOF120" s="630"/>
      <c r="HOG120" s="52" t="s">
        <v>71</v>
      </c>
      <c r="HOH120" s="53" t="s">
        <v>79</v>
      </c>
      <c r="HOI120" s="53" t="s">
        <v>80</v>
      </c>
      <c r="HOJ120" s="54" t="s">
        <v>81</v>
      </c>
      <c r="HOK120" s="630" t="s">
        <v>67</v>
      </c>
      <c r="HOL120" s="630"/>
      <c r="HOM120" s="630"/>
      <c r="HON120" s="630"/>
      <c r="HOO120" s="52" t="s">
        <v>71</v>
      </c>
      <c r="HOP120" s="53" t="s">
        <v>79</v>
      </c>
      <c r="HOQ120" s="53" t="s">
        <v>80</v>
      </c>
      <c r="HOR120" s="54" t="s">
        <v>81</v>
      </c>
      <c r="HOS120" s="630" t="s">
        <v>67</v>
      </c>
      <c r="HOT120" s="630"/>
      <c r="HOU120" s="630"/>
      <c r="HOV120" s="630"/>
      <c r="HOW120" s="52" t="s">
        <v>71</v>
      </c>
      <c r="HOX120" s="53" t="s">
        <v>79</v>
      </c>
      <c r="HOY120" s="53" t="s">
        <v>80</v>
      </c>
      <c r="HOZ120" s="54" t="s">
        <v>81</v>
      </c>
      <c r="HPA120" s="630" t="s">
        <v>67</v>
      </c>
      <c r="HPB120" s="630"/>
      <c r="HPC120" s="630"/>
      <c r="HPD120" s="630"/>
      <c r="HPE120" s="52" t="s">
        <v>71</v>
      </c>
      <c r="HPF120" s="53" t="s">
        <v>79</v>
      </c>
      <c r="HPG120" s="53" t="s">
        <v>80</v>
      </c>
      <c r="HPH120" s="54" t="s">
        <v>81</v>
      </c>
      <c r="HPI120" s="630" t="s">
        <v>67</v>
      </c>
      <c r="HPJ120" s="630"/>
      <c r="HPK120" s="630"/>
      <c r="HPL120" s="630"/>
      <c r="HPM120" s="52" t="s">
        <v>71</v>
      </c>
      <c r="HPN120" s="53" t="s">
        <v>79</v>
      </c>
      <c r="HPO120" s="53" t="s">
        <v>80</v>
      </c>
      <c r="HPP120" s="54" t="s">
        <v>81</v>
      </c>
      <c r="HPQ120" s="630" t="s">
        <v>67</v>
      </c>
      <c r="HPR120" s="630"/>
      <c r="HPS120" s="630"/>
      <c r="HPT120" s="630"/>
      <c r="HPU120" s="52" t="s">
        <v>71</v>
      </c>
      <c r="HPV120" s="53" t="s">
        <v>79</v>
      </c>
      <c r="HPW120" s="53" t="s">
        <v>80</v>
      </c>
      <c r="HPX120" s="54" t="s">
        <v>81</v>
      </c>
      <c r="HPY120" s="630" t="s">
        <v>67</v>
      </c>
      <c r="HPZ120" s="630"/>
      <c r="HQA120" s="630"/>
      <c r="HQB120" s="630"/>
      <c r="HQC120" s="52" t="s">
        <v>71</v>
      </c>
      <c r="HQD120" s="53" t="s">
        <v>79</v>
      </c>
      <c r="HQE120" s="53" t="s">
        <v>80</v>
      </c>
      <c r="HQF120" s="54" t="s">
        <v>81</v>
      </c>
      <c r="HQG120" s="630" t="s">
        <v>67</v>
      </c>
      <c r="HQH120" s="630"/>
      <c r="HQI120" s="630"/>
      <c r="HQJ120" s="630"/>
      <c r="HQK120" s="52" t="s">
        <v>71</v>
      </c>
      <c r="HQL120" s="53" t="s">
        <v>79</v>
      </c>
      <c r="HQM120" s="53" t="s">
        <v>80</v>
      </c>
      <c r="HQN120" s="54" t="s">
        <v>81</v>
      </c>
      <c r="HQO120" s="630" t="s">
        <v>67</v>
      </c>
      <c r="HQP120" s="630"/>
      <c r="HQQ120" s="630"/>
      <c r="HQR120" s="630"/>
      <c r="HQS120" s="52" t="s">
        <v>71</v>
      </c>
      <c r="HQT120" s="53" t="s">
        <v>79</v>
      </c>
      <c r="HQU120" s="53" t="s">
        <v>80</v>
      </c>
      <c r="HQV120" s="54" t="s">
        <v>81</v>
      </c>
      <c r="HQW120" s="630" t="s">
        <v>67</v>
      </c>
      <c r="HQX120" s="630"/>
      <c r="HQY120" s="630"/>
      <c r="HQZ120" s="630"/>
      <c r="HRA120" s="52" t="s">
        <v>71</v>
      </c>
      <c r="HRB120" s="53" t="s">
        <v>79</v>
      </c>
      <c r="HRC120" s="53" t="s">
        <v>80</v>
      </c>
      <c r="HRD120" s="54" t="s">
        <v>81</v>
      </c>
      <c r="HRE120" s="630" t="s">
        <v>67</v>
      </c>
      <c r="HRF120" s="630"/>
      <c r="HRG120" s="630"/>
      <c r="HRH120" s="630"/>
      <c r="HRI120" s="52" t="s">
        <v>71</v>
      </c>
      <c r="HRJ120" s="53" t="s">
        <v>79</v>
      </c>
      <c r="HRK120" s="53" t="s">
        <v>80</v>
      </c>
      <c r="HRL120" s="54" t="s">
        <v>81</v>
      </c>
      <c r="HRM120" s="630" t="s">
        <v>67</v>
      </c>
      <c r="HRN120" s="630"/>
      <c r="HRO120" s="630"/>
      <c r="HRP120" s="630"/>
      <c r="HRQ120" s="52" t="s">
        <v>71</v>
      </c>
      <c r="HRR120" s="53" t="s">
        <v>79</v>
      </c>
      <c r="HRS120" s="53" t="s">
        <v>80</v>
      </c>
      <c r="HRT120" s="54" t="s">
        <v>81</v>
      </c>
      <c r="HRU120" s="630" t="s">
        <v>67</v>
      </c>
      <c r="HRV120" s="630"/>
      <c r="HRW120" s="630"/>
      <c r="HRX120" s="630"/>
      <c r="HRY120" s="52" t="s">
        <v>71</v>
      </c>
      <c r="HRZ120" s="53" t="s">
        <v>79</v>
      </c>
      <c r="HSA120" s="53" t="s">
        <v>80</v>
      </c>
      <c r="HSB120" s="54" t="s">
        <v>81</v>
      </c>
      <c r="HSC120" s="630" t="s">
        <v>67</v>
      </c>
      <c r="HSD120" s="630"/>
      <c r="HSE120" s="630"/>
      <c r="HSF120" s="630"/>
      <c r="HSG120" s="52" t="s">
        <v>71</v>
      </c>
      <c r="HSH120" s="53" t="s">
        <v>79</v>
      </c>
      <c r="HSI120" s="53" t="s">
        <v>80</v>
      </c>
      <c r="HSJ120" s="54" t="s">
        <v>81</v>
      </c>
      <c r="HSK120" s="630" t="s">
        <v>67</v>
      </c>
      <c r="HSL120" s="630"/>
      <c r="HSM120" s="630"/>
      <c r="HSN120" s="630"/>
      <c r="HSO120" s="52" t="s">
        <v>71</v>
      </c>
      <c r="HSP120" s="53" t="s">
        <v>79</v>
      </c>
      <c r="HSQ120" s="53" t="s">
        <v>80</v>
      </c>
      <c r="HSR120" s="54" t="s">
        <v>81</v>
      </c>
      <c r="HSS120" s="630" t="s">
        <v>67</v>
      </c>
      <c r="HST120" s="630"/>
      <c r="HSU120" s="630"/>
      <c r="HSV120" s="630"/>
      <c r="HSW120" s="52" t="s">
        <v>71</v>
      </c>
      <c r="HSX120" s="53" t="s">
        <v>79</v>
      </c>
      <c r="HSY120" s="53" t="s">
        <v>80</v>
      </c>
      <c r="HSZ120" s="54" t="s">
        <v>81</v>
      </c>
      <c r="HTA120" s="630" t="s">
        <v>67</v>
      </c>
      <c r="HTB120" s="630"/>
      <c r="HTC120" s="630"/>
      <c r="HTD120" s="630"/>
      <c r="HTE120" s="52" t="s">
        <v>71</v>
      </c>
      <c r="HTF120" s="53" t="s">
        <v>79</v>
      </c>
      <c r="HTG120" s="53" t="s">
        <v>80</v>
      </c>
      <c r="HTH120" s="54" t="s">
        <v>81</v>
      </c>
      <c r="HTI120" s="630" t="s">
        <v>67</v>
      </c>
      <c r="HTJ120" s="630"/>
      <c r="HTK120" s="630"/>
      <c r="HTL120" s="630"/>
      <c r="HTM120" s="52" t="s">
        <v>71</v>
      </c>
      <c r="HTN120" s="53" t="s">
        <v>79</v>
      </c>
      <c r="HTO120" s="53" t="s">
        <v>80</v>
      </c>
      <c r="HTP120" s="54" t="s">
        <v>81</v>
      </c>
      <c r="HTQ120" s="630" t="s">
        <v>67</v>
      </c>
      <c r="HTR120" s="630"/>
      <c r="HTS120" s="630"/>
      <c r="HTT120" s="630"/>
      <c r="HTU120" s="52" t="s">
        <v>71</v>
      </c>
      <c r="HTV120" s="53" t="s">
        <v>79</v>
      </c>
      <c r="HTW120" s="53" t="s">
        <v>80</v>
      </c>
      <c r="HTX120" s="54" t="s">
        <v>81</v>
      </c>
      <c r="HTY120" s="630" t="s">
        <v>67</v>
      </c>
      <c r="HTZ120" s="630"/>
      <c r="HUA120" s="630"/>
      <c r="HUB120" s="630"/>
      <c r="HUC120" s="52" t="s">
        <v>71</v>
      </c>
      <c r="HUD120" s="53" t="s">
        <v>79</v>
      </c>
      <c r="HUE120" s="53" t="s">
        <v>80</v>
      </c>
      <c r="HUF120" s="54" t="s">
        <v>81</v>
      </c>
      <c r="HUG120" s="630" t="s">
        <v>67</v>
      </c>
      <c r="HUH120" s="630"/>
      <c r="HUI120" s="630"/>
      <c r="HUJ120" s="630"/>
      <c r="HUK120" s="52" t="s">
        <v>71</v>
      </c>
      <c r="HUL120" s="53" t="s">
        <v>79</v>
      </c>
      <c r="HUM120" s="53" t="s">
        <v>80</v>
      </c>
      <c r="HUN120" s="54" t="s">
        <v>81</v>
      </c>
      <c r="HUO120" s="630" t="s">
        <v>67</v>
      </c>
      <c r="HUP120" s="630"/>
      <c r="HUQ120" s="630"/>
      <c r="HUR120" s="630"/>
      <c r="HUS120" s="52" t="s">
        <v>71</v>
      </c>
      <c r="HUT120" s="53" t="s">
        <v>79</v>
      </c>
      <c r="HUU120" s="53" t="s">
        <v>80</v>
      </c>
      <c r="HUV120" s="54" t="s">
        <v>81</v>
      </c>
      <c r="HUW120" s="630" t="s">
        <v>67</v>
      </c>
      <c r="HUX120" s="630"/>
      <c r="HUY120" s="630"/>
      <c r="HUZ120" s="630"/>
      <c r="HVA120" s="52" t="s">
        <v>71</v>
      </c>
      <c r="HVB120" s="53" t="s">
        <v>79</v>
      </c>
      <c r="HVC120" s="53" t="s">
        <v>80</v>
      </c>
      <c r="HVD120" s="54" t="s">
        <v>81</v>
      </c>
      <c r="HVE120" s="630" t="s">
        <v>67</v>
      </c>
      <c r="HVF120" s="630"/>
      <c r="HVG120" s="630"/>
      <c r="HVH120" s="630"/>
      <c r="HVI120" s="52" t="s">
        <v>71</v>
      </c>
      <c r="HVJ120" s="53" t="s">
        <v>79</v>
      </c>
      <c r="HVK120" s="53" t="s">
        <v>80</v>
      </c>
      <c r="HVL120" s="54" t="s">
        <v>81</v>
      </c>
      <c r="HVM120" s="630" t="s">
        <v>67</v>
      </c>
      <c r="HVN120" s="630"/>
      <c r="HVO120" s="630"/>
      <c r="HVP120" s="630"/>
      <c r="HVQ120" s="52" t="s">
        <v>71</v>
      </c>
      <c r="HVR120" s="53" t="s">
        <v>79</v>
      </c>
      <c r="HVS120" s="53" t="s">
        <v>80</v>
      </c>
      <c r="HVT120" s="54" t="s">
        <v>81</v>
      </c>
      <c r="HVU120" s="630" t="s">
        <v>67</v>
      </c>
      <c r="HVV120" s="630"/>
      <c r="HVW120" s="630"/>
      <c r="HVX120" s="630"/>
      <c r="HVY120" s="52" t="s">
        <v>71</v>
      </c>
      <c r="HVZ120" s="53" t="s">
        <v>79</v>
      </c>
      <c r="HWA120" s="53" t="s">
        <v>80</v>
      </c>
      <c r="HWB120" s="54" t="s">
        <v>81</v>
      </c>
      <c r="HWC120" s="630" t="s">
        <v>67</v>
      </c>
      <c r="HWD120" s="630"/>
      <c r="HWE120" s="630"/>
      <c r="HWF120" s="630"/>
      <c r="HWG120" s="52" t="s">
        <v>71</v>
      </c>
      <c r="HWH120" s="53" t="s">
        <v>79</v>
      </c>
      <c r="HWI120" s="53" t="s">
        <v>80</v>
      </c>
      <c r="HWJ120" s="54" t="s">
        <v>81</v>
      </c>
      <c r="HWK120" s="630" t="s">
        <v>67</v>
      </c>
      <c r="HWL120" s="630"/>
      <c r="HWM120" s="630"/>
      <c r="HWN120" s="630"/>
      <c r="HWO120" s="52" t="s">
        <v>71</v>
      </c>
      <c r="HWP120" s="53" t="s">
        <v>79</v>
      </c>
      <c r="HWQ120" s="53" t="s">
        <v>80</v>
      </c>
      <c r="HWR120" s="54" t="s">
        <v>81</v>
      </c>
      <c r="HWS120" s="630" t="s">
        <v>67</v>
      </c>
      <c r="HWT120" s="630"/>
      <c r="HWU120" s="630"/>
      <c r="HWV120" s="630"/>
      <c r="HWW120" s="52" t="s">
        <v>71</v>
      </c>
      <c r="HWX120" s="53" t="s">
        <v>79</v>
      </c>
      <c r="HWY120" s="53" t="s">
        <v>80</v>
      </c>
      <c r="HWZ120" s="54" t="s">
        <v>81</v>
      </c>
      <c r="HXA120" s="630" t="s">
        <v>67</v>
      </c>
      <c r="HXB120" s="630"/>
      <c r="HXC120" s="630"/>
      <c r="HXD120" s="630"/>
      <c r="HXE120" s="52" t="s">
        <v>71</v>
      </c>
      <c r="HXF120" s="53" t="s">
        <v>79</v>
      </c>
      <c r="HXG120" s="53" t="s">
        <v>80</v>
      </c>
      <c r="HXH120" s="54" t="s">
        <v>81</v>
      </c>
      <c r="HXI120" s="630" t="s">
        <v>67</v>
      </c>
      <c r="HXJ120" s="630"/>
      <c r="HXK120" s="630"/>
      <c r="HXL120" s="630"/>
      <c r="HXM120" s="52" t="s">
        <v>71</v>
      </c>
      <c r="HXN120" s="53" t="s">
        <v>79</v>
      </c>
      <c r="HXO120" s="53" t="s">
        <v>80</v>
      </c>
      <c r="HXP120" s="54" t="s">
        <v>81</v>
      </c>
      <c r="HXQ120" s="630" t="s">
        <v>67</v>
      </c>
      <c r="HXR120" s="630"/>
      <c r="HXS120" s="630"/>
      <c r="HXT120" s="630"/>
      <c r="HXU120" s="52" t="s">
        <v>71</v>
      </c>
      <c r="HXV120" s="53" t="s">
        <v>79</v>
      </c>
      <c r="HXW120" s="53" t="s">
        <v>80</v>
      </c>
      <c r="HXX120" s="54" t="s">
        <v>81</v>
      </c>
      <c r="HXY120" s="630" t="s">
        <v>67</v>
      </c>
      <c r="HXZ120" s="630"/>
      <c r="HYA120" s="630"/>
      <c r="HYB120" s="630"/>
      <c r="HYC120" s="52" t="s">
        <v>71</v>
      </c>
      <c r="HYD120" s="53" t="s">
        <v>79</v>
      </c>
      <c r="HYE120" s="53" t="s">
        <v>80</v>
      </c>
      <c r="HYF120" s="54" t="s">
        <v>81</v>
      </c>
      <c r="HYG120" s="630" t="s">
        <v>67</v>
      </c>
      <c r="HYH120" s="630"/>
      <c r="HYI120" s="630"/>
      <c r="HYJ120" s="630"/>
      <c r="HYK120" s="52" t="s">
        <v>71</v>
      </c>
      <c r="HYL120" s="53" t="s">
        <v>79</v>
      </c>
      <c r="HYM120" s="53" t="s">
        <v>80</v>
      </c>
      <c r="HYN120" s="54" t="s">
        <v>81</v>
      </c>
      <c r="HYO120" s="630" t="s">
        <v>67</v>
      </c>
      <c r="HYP120" s="630"/>
      <c r="HYQ120" s="630"/>
      <c r="HYR120" s="630"/>
      <c r="HYS120" s="52" t="s">
        <v>71</v>
      </c>
      <c r="HYT120" s="53" t="s">
        <v>79</v>
      </c>
      <c r="HYU120" s="53" t="s">
        <v>80</v>
      </c>
      <c r="HYV120" s="54" t="s">
        <v>81</v>
      </c>
      <c r="HYW120" s="630" t="s">
        <v>67</v>
      </c>
      <c r="HYX120" s="630"/>
      <c r="HYY120" s="630"/>
      <c r="HYZ120" s="630"/>
      <c r="HZA120" s="52" t="s">
        <v>71</v>
      </c>
      <c r="HZB120" s="53" t="s">
        <v>79</v>
      </c>
      <c r="HZC120" s="53" t="s">
        <v>80</v>
      </c>
      <c r="HZD120" s="54" t="s">
        <v>81</v>
      </c>
      <c r="HZE120" s="630" t="s">
        <v>67</v>
      </c>
      <c r="HZF120" s="630"/>
      <c r="HZG120" s="630"/>
      <c r="HZH120" s="630"/>
      <c r="HZI120" s="52" t="s">
        <v>71</v>
      </c>
      <c r="HZJ120" s="53" t="s">
        <v>79</v>
      </c>
      <c r="HZK120" s="53" t="s">
        <v>80</v>
      </c>
      <c r="HZL120" s="54" t="s">
        <v>81</v>
      </c>
      <c r="HZM120" s="630" t="s">
        <v>67</v>
      </c>
      <c r="HZN120" s="630"/>
      <c r="HZO120" s="630"/>
      <c r="HZP120" s="630"/>
      <c r="HZQ120" s="52" t="s">
        <v>71</v>
      </c>
      <c r="HZR120" s="53" t="s">
        <v>79</v>
      </c>
      <c r="HZS120" s="53" t="s">
        <v>80</v>
      </c>
      <c r="HZT120" s="54" t="s">
        <v>81</v>
      </c>
      <c r="HZU120" s="630" t="s">
        <v>67</v>
      </c>
      <c r="HZV120" s="630"/>
      <c r="HZW120" s="630"/>
      <c r="HZX120" s="630"/>
      <c r="HZY120" s="52" t="s">
        <v>71</v>
      </c>
      <c r="HZZ120" s="53" t="s">
        <v>79</v>
      </c>
      <c r="IAA120" s="53" t="s">
        <v>80</v>
      </c>
      <c r="IAB120" s="54" t="s">
        <v>81</v>
      </c>
      <c r="IAC120" s="630" t="s">
        <v>67</v>
      </c>
      <c r="IAD120" s="630"/>
      <c r="IAE120" s="630"/>
      <c r="IAF120" s="630"/>
      <c r="IAG120" s="52" t="s">
        <v>71</v>
      </c>
      <c r="IAH120" s="53" t="s">
        <v>79</v>
      </c>
      <c r="IAI120" s="53" t="s">
        <v>80</v>
      </c>
      <c r="IAJ120" s="54" t="s">
        <v>81</v>
      </c>
      <c r="IAK120" s="630" t="s">
        <v>67</v>
      </c>
      <c r="IAL120" s="630"/>
      <c r="IAM120" s="630"/>
      <c r="IAN120" s="630"/>
      <c r="IAO120" s="52" t="s">
        <v>71</v>
      </c>
      <c r="IAP120" s="53" t="s">
        <v>79</v>
      </c>
      <c r="IAQ120" s="53" t="s">
        <v>80</v>
      </c>
      <c r="IAR120" s="54" t="s">
        <v>81</v>
      </c>
      <c r="IAS120" s="630" t="s">
        <v>67</v>
      </c>
      <c r="IAT120" s="630"/>
      <c r="IAU120" s="630"/>
      <c r="IAV120" s="630"/>
      <c r="IAW120" s="52" t="s">
        <v>71</v>
      </c>
      <c r="IAX120" s="53" t="s">
        <v>79</v>
      </c>
      <c r="IAY120" s="53" t="s">
        <v>80</v>
      </c>
      <c r="IAZ120" s="54" t="s">
        <v>81</v>
      </c>
      <c r="IBA120" s="630" t="s">
        <v>67</v>
      </c>
      <c r="IBB120" s="630"/>
      <c r="IBC120" s="630"/>
      <c r="IBD120" s="630"/>
      <c r="IBE120" s="52" t="s">
        <v>71</v>
      </c>
      <c r="IBF120" s="53" t="s">
        <v>79</v>
      </c>
      <c r="IBG120" s="53" t="s">
        <v>80</v>
      </c>
      <c r="IBH120" s="54" t="s">
        <v>81</v>
      </c>
      <c r="IBI120" s="630" t="s">
        <v>67</v>
      </c>
      <c r="IBJ120" s="630"/>
      <c r="IBK120" s="630"/>
      <c r="IBL120" s="630"/>
      <c r="IBM120" s="52" t="s">
        <v>71</v>
      </c>
      <c r="IBN120" s="53" t="s">
        <v>79</v>
      </c>
      <c r="IBO120" s="53" t="s">
        <v>80</v>
      </c>
      <c r="IBP120" s="54" t="s">
        <v>81</v>
      </c>
      <c r="IBQ120" s="630" t="s">
        <v>67</v>
      </c>
      <c r="IBR120" s="630"/>
      <c r="IBS120" s="630"/>
      <c r="IBT120" s="630"/>
      <c r="IBU120" s="52" t="s">
        <v>71</v>
      </c>
      <c r="IBV120" s="53" t="s">
        <v>79</v>
      </c>
      <c r="IBW120" s="53" t="s">
        <v>80</v>
      </c>
      <c r="IBX120" s="54" t="s">
        <v>81</v>
      </c>
      <c r="IBY120" s="630" t="s">
        <v>67</v>
      </c>
      <c r="IBZ120" s="630"/>
      <c r="ICA120" s="630"/>
      <c r="ICB120" s="630"/>
      <c r="ICC120" s="52" t="s">
        <v>71</v>
      </c>
      <c r="ICD120" s="53" t="s">
        <v>79</v>
      </c>
      <c r="ICE120" s="53" t="s">
        <v>80</v>
      </c>
      <c r="ICF120" s="54" t="s">
        <v>81</v>
      </c>
      <c r="ICG120" s="630" t="s">
        <v>67</v>
      </c>
      <c r="ICH120" s="630"/>
      <c r="ICI120" s="630"/>
      <c r="ICJ120" s="630"/>
      <c r="ICK120" s="52" t="s">
        <v>71</v>
      </c>
      <c r="ICL120" s="53" t="s">
        <v>79</v>
      </c>
      <c r="ICM120" s="53" t="s">
        <v>80</v>
      </c>
      <c r="ICN120" s="54" t="s">
        <v>81</v>
      </c>
      <c r="ICO120" s="630" t="s">
        <v>67</v>
      </c>
      <c r="ICP120" s="630"/>
      <c r="ICQ120" s="630"/>
      <c r="ICR120" s="630"/>
      <c r="ICS120" s="52" t="s">
        <v>71</v>
      </c>
      <c r="ICT120" s="53" t="s">
        <v>79</v>
      </c>
      <c r="ICU120" s="53" t="s">
        <v>80</v>
      </c>
      <c r="ICV120" s="54" t="s">
        <v>81</v>
      </c>
      <c r="ICW120" s="630" t="s">
        <v>67</v>
      </c>
      <c r="ICX120" s="630"/>
      <c r="ICY120" s="630"/>
      <c r="ICZ120" s="630"/>
      <c r="IDA120" s="52" t="s">
        <v>71</v>
      </c>
      <c r="IDB120" s="53" t="s">
        <v>79</v>
      </c>
      <c r="IDC120" s="53" t="s">
        <v>80</v>
      </c>
      <c r="IDD120" s="54" t="s">
        <v>81</v>
      </c>
      <c r="IDE120" s="630" t="s">
        <v>67</v>
      </c>
      <c r="IDF120" s="630"/>
      <c r="IDG120" s="630"/>
      <c r="IDH120" s="630"/>
      <c r="IDI120" s="52" t="s">
        <v>71</v>
      </c>
      <c r="IDJ120" s="53" t="s">
        <v>79</v>
      </c>
      <c r="IDK120" s="53" t="s">
        <v>80</v>
      </c>
      <c r="IDL120" s="54" t="s">
        <v>81</v>
      </c>
      <c r="IDM120" s="630" t="s">
        <v>67</v>
      </c>
      <c r="IDN120" s="630"/>
      <c r="IDO120" s="630"/>
      <c r="IDP120" s="630"/>
      <c r="IDQ120" s="52" t="s">
        <v>71</v>
      </c>
      <c r="IDR120" s="53" t="s">
        <v>79</v>
      </c>
      <c r="IDS120" s="53" t="s">
        <v>80</v>
      </c>
      <c r="IDT120" s="54" t="s">
        <v>81</v>
      </c>
      <c r="IDU120" s="630" t="s">
        <v>67</v>
      </c>
      <c r="IDV120" s="630"/>
      <c r="IDW120" s="630"/>
      <c r="IDX120" s="630"/>
      <c r="IDY120" s="52" t="s">
        <v>71</v>
      </c>
      <c r="IDZ120" s="53" t="s">
        <v>79</v>
      </c>
      <c r="IEA120" s="53" t="s">
        <v>80</v>
      </c>
      <c r="IEB120" s="54" t="s">
        <v>81</v>
      </c>
      <c r="IEC120" s="630" t="s">
        <v>67</v>
      </c>
      <c r="IED120" s="630"/>
      <c r="IEE120" s="630"/>
      <c r="IEF120" s="630"/>
      <c r="IEG120" s="52" t="s">
        <v>71</v>
      </c>
      <c r="IEH120" s="53" t="s">
        <v>79</v>
      </c>
      <c r="IEI120" s="53" t="s">
        <v>80</v>
      </c>
      <c r="IEJ120" s="54" t="s">
        <v>81</v>
      </c>
      <c r="IEK120" s="630" t="s">
        <v>67</v>
      </c>
      <c r="IEL120" s="630"/>
      <c r="IEM120" s="630"/>
      <c r="IEN120" s="630"/>
      <c r="IEO120" s="52" t="s">
        <v>71</v>
      </c>
      <c r="IEP120" s="53" t="s">
        <v>79</v>
      </c>
      <c r="IEQ120" s="53" t="s">
        <v>80</v>
      </c>
      <c r="IER120" s="54" t="s">
        <v>81</v>
      </c>
      <c r="IES120" s="630" t="s">
        <v>67</v>
      </c>
      <c r="IET120" s="630"/>
      <c r="IEU120" s="630"/>
      <c r="IEV120" s="630"/>
      <c r="IEW120" s="52" t="s">
        <v>71</v>
      </c>
      <c r="IEX120" s="53" t="s">
        <v>79</v>
      </c>
      <c r="IEY120" s="53" t="s">
        <v>80</v>
      </c>
      <c r="IEZ120" s="54" t="s">
        <v>81</v>
      </c>
      <c r="IFA120" s="630" t="s">
        <v>67</v>
      </c>
      <c r="IFB120" s="630"/>
      <c r="IFC120" s="630"/>
      <c r="IFD120" s="630"/>
      <c r="IFE120" s="52" t="s">
        <v>71</v>
      </c>
      <c r="IFF120" s="53" t="s">
        <v>79</v>
      </c>
      <c r="IFG120" s="53" t="s">
        <v>80</v>
      </c>
      <c r="IFH120" s="54" t="s">
        <v>81</v>
      </c>
      <c r="IFI120" s="630" t="s">
        <v>67</v>
      </c>
      <c r="IFJ120" s="630"/>
      <c r="IFK120" s="630"/>
      <c r="IFL120" s="630"/>
      <c r="IFM120" s="52" t="s">
        <v>71</v>
      </c>
      <c r="IFN120" s="53" t="s">
        <v>79</v>
      </c>
      <c r="IFO120" s="53" t="s">
        <v>80</v>
      </c>
      <c r="IFP120" s="54" t="s">
        <v>81</v>
      </c>
      <c r="IFQ120" s="630" t="s">
        <v>67</v>
      </c>
      <c r="IFR120" s="630"/>
      <c r="IFS120" s="630"/>
      <c r="IFT120" s="630"/>
      <c r="IFU120" s="52" t="s">
        <v>71</v>
      </c>
      <c r="IFV120" s="53" t="s">
        <v>79</v>
      </c>
      <c r="IFW120" s="53" t="s">
        <v>80</v>
      </c>
      <c r="IFX120" s="54" t="s">
        <v>81</v>
      </c>
      <c r="IFY120" s="630" t="s">
        <v>67</v>
      </c>
      <c r="IFZ120" s="630"/>
      <c r="IGA120" s="630"/>
      <c r="IGB120" s="630"/>
      <c r="IGC120" s="52" t="s">
        <v>71</v>
      </c>
      <c r="IGD120" s="53" t="s">
        <v>79</v>
      </c>
      <c r="IGE120" s="53" t="s">
        <v>80</v>
      </c>
      <c r="IGF120" s="54" t="s">
        <v>81</v>
      </c>
      <c r="IGG120" s="630" t="s">
        <v>67</v>
      </c>
      <c r="IGH120" s="630"/>
      <c r="IGI120" s="630"/>
      <c r="IGJ120" s="630"/>
      <c r="IGK120" s="52" t="s">
        <v>71</v>
      </c>
      <c r="IGL120" s="53" t="s">
        <v>79</v>
      </c>
      <c r="IGM120" s="53" t="s">
        <v>80</v>
      </c>
      <c r="IGN120" s="54" t="s">
        <v>81</v>
      </c>
      <c r="IGO120" s="630" t="s">
        <v>67</v>
      </c>
      <c r="IGP120" s="630"/>
      <c r="IGQ120" s="630"/>
      <c r="IGR120" s="630"/>
      <c r="IGS120" s="52" t="s">
        <v>71</v>
      </c>
      <c r="IGT120" s="53" t="s">
        <v>79</v>
      </c>
      <c r="IGU120" s="53" t="s">
        <v>80</v>
      </c>
      <c r="IGV120" s="54" t="s">
        <v>81</v>
      </c>
      <c r="IGW120" s="630" t="s">
        <v>67</v>
      </c>
      <c r="IGX120" s="630"/>
      <c r="IGY120" s="630"/>
      <c r="IGZ120" s="630"/>
      <c r="IHA120" s="52" t="s">
        <v>71</v>
      </c>
      <c r="IHB120" s="53" t="s">
        <v>79</v>
      </c>
      <c r="IHC120" s="53" t="s">
        <v>80</v>
      </c>
      <c r="IHD120" s="54" t="s">
        <v>81</v>
      </c>
      <c r="IHE120" s="630" t="s">
        <v>67</v>
      </c>
      <c r="IHF120" s="630"/>
      <c r="IHG120" s="630"/>
      <c r="IHH120" s="630"/>
      <c r="IHI120" s="52" t="s">
        <v>71</v>
      </c>
      <c r="IHJ120" s="53" t="s">
        <v>79</v>
      </c>
      <c r="IHK120" s="53" t="s">
        <v>80</v>
      </c>
      <c r="IHL120" s="54" t="s">
        <v>81</v>
      </c>
      <c r="IHM120" s="630" t="s">
        <v>67</v>
      </c>
      <c r="IHN120" s="630"/>
      <c r="IHO120" s="630"/>
      <c r="IHP120" s="630"/>
      <c r="IHQ120" s="52" t="s">
        <v>71</v>
      </c>
      <c r="IHR120" s="53" t="s">
        <v>79</v>
      </c>
      <c r="IHS120" s="53" t="s">
        <v>80</v>
      </c>
      <c r="IHT120" s="54" t="s">
        <v>81</v>
      </c>
      <c r="IHU120" s="630" t="s">
        <v>67</v>
      </c>
      <c r="IHV120" s="630"/>
      <c r="IHW120" s="630"/>
      <c r="IHX120" s="630"/>
      <c r="IHY120" s="52" t="s">
        <v>71</v>
      </c>
      <c r="IHZ120" s="53" t="s">
        <v>79</v>
      </c>
      <c r="IIA120" s="53" t="s">
        <v>80</v>
      </c>
      <c r="IIB120" s="54" t="s">
        <v>81</v>
      </c>
      <c r="IIC120" s="630" t="s">
        <v>67</v>
      </c>
      <c r="IID120" s="630"/>
      <c r="IIE120" s="630"/>
      <c r="IIF120" s="630"/>
      <c r="IIG120" s="52" t="s">
        <v>71</v>
      </c>
      <c r="IIH120" s="53" t="s">
        <v>79</v>
      </c>
      <c r="III120" s="53" t="s">
        <v>80</v>
      </c>
      <c r="IIJ120" s="54" t="s">
        <v>81</v>
      </c>
      <c r="IIK120" s="630" t="s">
        <v>67</v>
      </c>
      <c r="IIL120" s="630"/>
      <c r="IIM120" s="630"/>
      <c r="IIN120" s="630"/>
      <c r="IIO120" s="52" t="s">
        <v>71</v>
      </c>
      <c r="IIP120" s="53" t="s">
        <v>79</v>
      </c>
      <c r="IIQ120" s="53" t="s">
        <v>80</v>
      </c>
      <c r="IIR120" s="54" t="s">
        <v>81</v>
      </c>
      <c r="IIS120" s="630" t="s">
        <v>67</v>
      </c>
      <c r="IIT120" s="630"/>
      <c r="IIU120" s="630"/>
      <c r="IIV120" s="630"/>
      <c r="IIW120" s="52" t="s">
        <v>71</v>
      </c>
      <c r="IIX120" s="53" t="s">
        <v>79</v>
      </c>
      <c r="IIY120" s="53" t="s">
        <v>80</v>
      </c>
      <c r="IIZ120" s="54" t="s">
        <v>81</v>
      </c>
      <c r="IJA120" s="630" t="s">
        <v>67</v>
      </c>
      <c r="IJB120" s="630"/>
      <c r="IJC120" s="630"/>
      <c r="IJD120" s="630"/>
      <c r="IJE120" s="52" t="s">
        <v>71</v>
      </c>
      <c r="IJF120" s="53" t="s">
        <v>79</v>
      </c>
      <c r="IJG120" s="53" t="s">
        <v>80</v>
      </c>
      <c r="IJH120" s="54" t="s">
        <v>81</v>
      </c>
      <c r="IJI120" s="630" t="s">
        <v>67</v>
      </c>
      <c r="IJJ120" s="630"/>
      <c r="IJK120" s="630"/>
      <c r="IJL120" s="630"/>
      <c r="IJM120" s="52" t="s">
        <v>71</v>
      </c>
      <c r="IJN120" s="53" t="s">
        <v>79</v>
      </c>
      <c r="IJO120" s="53" t="s">
        <v>80</v>
      </c>
      <c r="IJP120" s="54" t="s">
        <v>81</v>
      </c>
      <c r="IJQ120" s="630" t="s">
        <v>67</v>
      </c>
      <c r="IJR120" s="630"/>
      <c r="IJS120" s="630"/>
      <c r="IJT120" s="630"/>
      <c r="IJU120" s="52" t="s">
        <v>71</v>
      </c>
      <c r="IJV120" s="53" t="s">
        <v>79</v>
      </c>
      <c r="IJW120" s="53" t="s">
        <v>80</v>
      </c>
      <c r="IJX120" s="54" t="s">
        <v>81</v>
      </c>
      <c r="IJY120" s="630" t="s">
        <v>67</v>
      </c>
      <c r="IJZ120" s="630"/>
      <c r="IKA120" s="630"/>
      <c r="IKB120" s="630"/>
      <c r="IKC120" s="52" t="s">
        <v>71</v>
      </c>
      <c r="IKD120" s="53" t="s">
        <v>79</v>
      </c>
      <c r="IKE120" s="53" t="s">
        <v>80</v>
      </c>
      <c r="IKF120" s="54" t="s">
        <v>81</v>
      </c>
      <c r="IKG120" s="630" t="s">
        <v>67</v>
      </c>
      <c r="IKH120" s="630"/>
      <c r="IKI120" s="630"/>
      <c r="IKJ120" s="630"/>
      <c r="IKK120" s="52" t="s">
        <v>71</v>
      </c>
      <c r="IKL120" s="53" t="s">
        <v>79</v>
      </c>
      <c r="IKM120" s="53" t="s">
        <v>80</v>
      </c>
      <c r="IKN120" s="54" t="s">
        <v>81</v>
      </c>
      <c r="IKO120" s="630" t="s">
        <v>67</v>
      </c>
      <c r="IKP120" s="630"/>
      <c r="IKQ120" s="630"/>
      <c r="IKR120" s="630"/>
      <c r="IKS120" s="52" t="s">
        <v>71</v>
      </c>
      <c r="IKT120" s="53" t="s">
        <v>79</v>
      </c>
      <c r="IKU120" s="53" t="s">
        <v>80</v>
      </c>
      <c r="IKV120" s="54" t="s">
        <v>81</v>
      </c>
      <c r="IKW120" s="630" t="s">
        <v>67</v>
      </c>
      <c r="IKX120" s="630"/>
      <c r="IKY120" s="630"/>
      <c r="IKZ120" s="630"/>
      <c r="ILA120" s="52" t="s">
        <v>71</v>
      </c>
      <c r="ILB120" s="53" t="s">
        <v>79</v>
      </c>
      <c r="ILC120" s="53" t="s">
        <v>80</v>
      </c>
      <c r="ILD120" s="54" t="s">
        <v>81</v>
      </c>
      <c r="ILE120" s="630" t="s">
        <v>67</v>
      </c>
      <c r="ILF120" s="630"/>
      <c r="ILG120" s="630"/>
      <c r="ILH120" s="630"/>
      <c r="ILI120" s="52" t="s">
        <v>71</v>
      </c>
      <c r="ILJ120" s="53" t="s">
        <v>79</v>
      </c>
      <c r="ILK120" s="53" t="s">
        <v>80</v>
      </c>
      <c r="ILL120" s="54" t="s">
        <v>81</v>
      </c>
      <c r="ILM120" s="630" t="s">
        <v>67</v>
      </c>
      <c r="ILN120" s="630"/>
      <c r="ILO120" s="630"/>
      <c r="ILP120" s="630"/>
      <c r="ILQ120" s="52" t="s">
        <v>71</v>
      </c>
      <c r="ILR120" s="53" t="s">
        <v>79</v>
      </c>
      <c r="ILS120" s="53" t="s">
        <v>80</v>
      </c>
      <c r="ILT120" s="54" t="s">
        <v>81</v>
      </c>
      <c r="ILU120" s="630" t="s">
        <v>67</v>
      </c>
      <c r="ILV120" s="630"/>
      <c r="ILW120" s="630"/>
      <c r="ILX120" s="630"/>
      <c r="ILY120" s="52" t="s">
        <v>71</v>
      </c>
      <c r="ILZ120" s="53" t="s">
        <v>79</v>
      </c>
      <c r="IMA120" s="53" t="s">
        <v>80</v>
      </c>
      <c r="IMB120" s="54" t="s">
        <v>81</v>
      </c>
      <c r="IMC120" s="630" t="s">
        <v>67</v>
      </c>
      <c r="IMD120" s="630"/>
      <c r="IME120" s="630"/>
      <c r="IMF120" s="630"/>
      <c r="IMG120" s="52" t="s">
        <v>71</v>
      </c>
      <c r="IMH120" s="53" t="s">
        <v>79</v>
      </c>
      <c r="IMI120" s="53" t="s">
        <v>80</v>
      </c>
      <c r="IMJ120" s="54" t="s">
        <v>81</v>
      </c>
      <c r="IMK120" s="630" t="s">
        <v>67</v>
      </c>
      <c r="IML120" s="630"/>
      <c r="IMM120" s="630"/>
      <c r="IMN120" s="630"/>
      <c r="IMO120" s="52" t="s">
        <v>71</v>
      </c>
      <c r="IMP120" s="53" t="s">
        <v>79</v>
      </c>
      <c r="IMQ120" s="53" t="s">
        <v>80</v>
      </c>
      <c r="IMR120" s="54" t="s">
        <v>81</v>
      </c>
      <c r="IMS120" s="630" t="s">
        <v>67</v>
      </c>
      <c r="IMT120" s="630"/>
      <c r="IMU120" s="630"/>
      <c r="IMV120" s="630"/>
      <c r="IMW120" s="52" t="s">
        <v>71</v>
      </c>
      <c r="IMX120" s="53" t="s">
        <v>79</v>
      </c>
      <c r="IMY120" s="53" t="s">
        <v>80</v>
      </c>
      <c r="IMZ120" s="54" t="s">
        <v>81</v>
      </c>
      <c r="INA120" s="630" t="s">
        <v>67</v>
      </c>
      <c r="INB120" s="630"/>
      <c r="INC120" s="630"/>
      <c r="IND120" s="630"/>
      <c r="INE120" s="52" t="s">
        <v>71</v>
      </c>
      <c r="INF120" s="53" t="s">
        <v>79</v>
      </c>
      <c r="ING120" s="53" t="s">
        <v>80</v>
      </c>
      <c r="INH120" s="54" t="s">
        <v>81</v>
      </c>
      <c r="INI120" s="630" t="s">
        <v>67</v>
      </c>
      <c r="INJ120" s="630"/>
      <c r="INK120" s="630"/>
      <c r="INL120" s="630"/>
      <c r="INM120" s="52" t="s">
        <v>71</v>
      </c>
      <c r="INN120" s="53" t="s">
        <v>79</v>
      </c>
      <c r="INO120" s="53" t="s">
        <v>80</v>
      </c>
      <c r="INP120" s="54" t="s">
        <v>81</v>
      </c>
      <c r="INQ120" s="630" t="s">
        <v>67</v>
      </c>
      <c r="INR120" s="630"/>
      <c r="INS120" s="630"/>
      <c r="INT120" s="630"/>
      <c r="INU120" s="52" t="s">
        <v>71</v>
      </c>
      <c r="INV120" s="53" t="s">
        <v>79</v>
      </c>
      <c r="INW120" s="53" t="s">
        <v>80</v>
      </c>
      <c r="INX120" s="54" t="s">
        <v>81</v>
      </c>
      <c r="INY120" s="630" t="s">
        <v>67</v>
      </c>
      <c r="INZ120" s="630"/>
      <c r="IOA120" s="630"/>
      <c r="IOB120" s="630"/>
      <c r="IOC120" s="52" t="s">
        <v>71</v>
      </c>
      <c r="IOD120" s="53" t="s">
        <v>79</v>
      </c>
      <c r="IOE120" s="53" t="s">
        <v>80</v>
      </c>
      <c r="IOF120" s="54" t="s">
        <v>81</v>
      </c>
      <c r="IOG120" s="630" t="s">
        <v>67</v>
      </c>
      <c r="IOH120" s="630"/>
      <c r="IOI120" s="630"/>
      <c r="IOJ120" s="630"/>
      <c r="IOK120" s="52" t="s">
        <v>71</v>
      </c>
      <c r="IOL120" s="53" t="s">
        <v>79</v>
      </c>
      <c r="IOM120" s="53" t="s">
        <v>80</v>
      </c>
      <c r="ION120" s="54" t="s">
        <v>81</v>
      </c>
      <c r="IOO120" s="630" t="s">
        <v>67</v>
      </c>
      <c r="IOP120" s="630"/>
      <c r="IOQ120" s="630"/>
      <c r="IOR120" s="630"/>
      <c r="IOS120" s="52" t="s">
        <v>71</v>
      </c>
      <c r="IOT120" s="53" t="s">
        <v>79</v>
      </c>
      <c r="IOU120" s="53" t="s">
        <v>80</v>
      </c>
      <c r="IOV120" s="54" t="s">
        <v>81</v>
      </c>
      <c r="IOW120" s="630" t="s">
        <v>67</v>
      </c>
      <c r="IOX120" s="630"/>
      <c r="IOY120" s="630"/>
      <c r="IOZ120" s="630"/>
      <c r="IPA120" s="52" t="s">
        <v>71</v>
      </c>
      <c r="IPB120" s="53" t="s">
        <v>79</v>
      </c>
      <c r="IPC120" s="53" t="s">
        <v>80</v>
      </c>
      <c r="IPD120" s="54" t="s">
        <v>81</v>
      </c>
      <c r="IPE120" s="630" t="s">
        <v>67</v>
      </c>
      <c r="IPF120" s="630"/>
      <c r="IPG120" s="630"/>
      <c r="IPH120" s="630"/>
      <c r="IPI120" s="52" t="s">
        <v>71</v>
      </c>
      <c r="IPJ120" s="53" t="s">
        <v>79</v>
      </c>
      <c r="IPK120" s="53" t="s">
        <v>80</v>
      </c>
      <c r="IPL120" s="54" t="s">
        <v>81</v>
      </c>
      <c r="IPM120" s="630" t="s">
        <v>67</v>
      </c>
      <c r="IPN120" s="630"/>
      <c r="IPO120" s="630"/>
      <c r="IPP120" s="630"/>
      <c r="IPQ120" s="52" t="s">
        <v>71</v>
      </c>
      <c r="IPR120" s="53" t="s">
        <v>79</v>
      </c>
      <c r="IPS120" s="53" t="s">
        <v>80</v>
      </c>
      <c r="IPT120" s="54" t="s">
        <v>81</v>
      </c>
      <c r="IPU120" s="630" t="s">
        <v>67</v>
      </c>
      <c r="IPV120" s="630"/>
      <c r="IPW120" s="630"/>
      <c r="IPX120" s="630"/>
      <c r="IPY120" s="52" t="s">
        <v>71</v>
      </c>
      <c r="IPZ120" s="53" t="s">
        <v>79</v>
      </c>
      <c r="IQA120" s="53" t="s">
        <v>80</v>
      </c>
      <c r="IQB120" s="54" t="s">
        <v>81</v>
      </c>
      <c r="IQC120" s="630" t="s">
        <v>67</v>
      </c>
      <c r="IQD120" s="630"/>
      <c r="IQE120" s="630"/>
      <c r="IQF120" s="630"/>
      <c r="IQG120" s="52" t="s">
        <v>71</v>
      </c>
      <c r="IQH120" s="53" t="s">
        <v>79</v>
      </c>
      <c r="IQI120" s="53" t="s">
        <v>80</v>
      </c>
      <c r="IQJ120" s="54" t="s">
        <v>81</v>
      </c>
      <c r="IQK120" s="630" t="s">
        <v>67</v>
      </c>
      <c r="IQL120" s="630"/>
      <c r="IQM120" s="630"/>
      <c r="IQN120" s="630"/>
      <c r="IQO120" s="52" t="s">
        <v>71</v>
      </c>
      <c r="IQP120" s="53" t="s">
        <v>79</v>
      </c>
      <c r="IQQ120" s="53" t="s">
        <v>80</v>
      </c>
      <c r="IQR120" s="54" t="s">
        <v>81</v>
      </c>
      <c r="IQS120" s="630" t="s">
        <v>67</v>
      </c>
      <c r="IQT120" s="630"/>
      <c r="IQU120" s="630"/>
      <c r="IQV120" s="630"/>
      <c r="IQW120" s="52" t="s">
        <v>71</v>
      </c>
      <c r="IQX120" s="53" t="s">
        <v>79</v>
      </c>
      <c r="IQY120" s="53" t="s">
        <v>80</v>
      </c>
      <c r="IQZ120" s="54" t="s">
        <v>81</v>
      </c>
      <c r="IRA120" s="630" t="s">
        <v>67</v>
      </c>
      <c r="IRB120" s="630"/>
      <c r="IRC120" s="630"/>
      <c r="IRD120" s="630"/>
      <c r="IRE120" s="52" t="s">
        <v>71</v>
      </c>
      <c r="IRF120" s="53" t="s">
        <v>79</v>
      </c>
      <c r="IRG120" s="53" t="s">
        <v>80</v>
      </c>
      <c r="IRH120" s="54" t="s">
        <v>81</v>
      </c>
      <c r="IRI120" s="630" t="s">
        <v>67</v>
      </c>
      <c r="IRJ120" s="630"/>
      <c r="IRK120" s="630"/>
      <c r="IRL120" s="630"/>
      <c r="IRM120" s="52" t="s">
        <v>71</v>
      </c>
      <c r="IRN120" s="53" t="s">
        <v>79</v>
      </c>
      <c r="IRO120" s="53" t="s">
        <v>80</v>
      </c>
      <c r="IRP120" s="54" t="s">
        <v>81</v>
      </c>
      <c r="IRQ120" s="630" t="s">
        <v>67</v>
      </c>
      <c r="IRR120" s="630"/>
      <c r="IRS120" s="630"/>
      <c r="IRT120" s="630"/>
      <c r="IRU120" s="52" t="s">
        <v>71</v>
      </c>
      <c r="IRV120" s="53" t="s">
        <v>79</v>
      </c>
      <c r="IRW120" s="53" t="s">
        <v>80</v>
      </c>
      <c r="IRX120" s="54" t="s">
        <v>81</v>
      </c>
      <c r="IRY120" s="630" t="s">
        <v>67</v>
      </c>
      <c r="IRZ120" s="630"/>
      <c r="ISA120" s="630"/>
      <c r="ISB120" s="630"/>
      <c r="ISC120" s="52" t="s">
        <v>71</v>
      </c>
      <c r="ISD120" s="53" t="s">
        <v>79</v>
      </c>
      <c r="ISE120" s="53" t="s">
        <v>80</v>
      </c>
      <c r="ISF120" s="54" t="s">
        <v>81</v>
      </c>
      <c r="ISG120" s="630" t="s">
        <v>67</v>
      </c>
      <c r="ISH120" s="630"/>
      <c r="ISI120" s="630"/>
      <c r="ISJ120" s="630"/>
      <c r="ISK120" s="52" t="s">
        <v>71</v>
      </c>
      <c r="ISL120" s="53" t="s">
        <v>79</v>
      </c>
      <c r="ISM120" s="53" t="s">
        <v>80</v>
      </c>
      <c r="ISN120" s="54" t="s">
        <v>81</v>
      </c>
      <c r="ISO120" s="630" t="s">
        <v>67</v>
      </c>
      <c r="ISP120" s="630"/>
      <c r="ISQ120" s="630"/>
      <c r="ISR120" s="630"/>
      <c r="ISS120" s="52" t="s">
        <v>71</v>
      </c>
      <c r="IST120" s="53" t="s">
        <v>79</v>
      </c>
      <c r="ISU120" s="53" t="s">
        <v>80</v>
      </c>
      <c r="ISV120" s="54" t="s">
        <v>81</v>
      </c>
      <c r="ISW120" s="630" t="s">
        <v>67</v>
      </c>
      <c r="ISX120" s="630"/>
      <c r="ISY120" s="630"/>
      <c r="ISZ120" s="630"/>
      <c r="ITA120" s="52" t="s">
        <v>71</v>
      </c>
      <c r="ITB120" s="53" t="s">
        <v>79</v>
      </c>
      <c r="ITC120" s="53" t="s">
        <v>80</v>
      </c>
      <c r="ITD120" s="54" t="s">
        <v>81</v>
      </c>
      <c r="ITE120" s="630" t="s">
        <v>67</v>
      </c>
      <c r="ITF120" s="630"/>
      <c r="ITG120" s="630"/>
      <c r="ITH120" s="630"/>
      <c r="ITI120" s="52" t="s">
        <v>71</v>
      </c>
      <c r="ITJ120" s="53" t="s">
        <v>79</v>
      </c>
      <c r="ITK120" s="53" t="s">
        <v>80</v>
      </c>
      <c r="ITL120" s="54" t="s">
        <v>81</v>
      </c>
      <c r="ITM120" s="630" t="s">
        <v>67</v>
      </c>
      <c r="ITN120" s="630"/>
      <c r="ITO120" s="630"/>
      <c r="ITP120" s="630"/>
      <c r="ITQ120" s="52" t="s">
        <v>71</v>
      </c>
      <c r="ITR120" s="53" t="s">
        <v>79</v>
      </c>
      <c r="ITS120" s="53" t="s">
        <v>80</v>
      </c>
      <c r="ITT120" s="54" t="s">
        <v>81</v>
      </c>
      <c r="ITU120" s="630" t="s">
        <v>67</v>
      </c>
      <c r="ITV120" s="630"/>
      <c r="ITW120" s="630"/>
      <c r="ITX120" s="630"/>
      <c r="ITY120" s="52" t="s">
        <v>71</v>
      </c>
      <c r="ITZ120" s="53" t="s">
        <v>79</v>
      </c>
      <c r="IUA120" s="53" t="s">
        <v>80</v>
      </c>
      <c r="IUB120" s="54" t="s">
        <v>81</v>
      </c>
      <c r="IUC120" s="630" t="s">
        <v>67</v>
      </c>
      <c r="IUD120" s="630"/>
      <c r="IUE120" s="630"/>
      <c r="IUF120" s="630"/>
      <c r="IUG120" s="52" t="s">
        <v>71</v>
      </c>
      <c r="IUH120" s="53" t="s">
        <v>79</v>
      </c>
      <c r="IUI120" s="53" t="s">
        <v>80</v>
      </c>
      <c r="IUJ120" s="54" t="s">
        <v>81</v>
      </c>
      <c r="IUK120" s="630" t="s">
        <v>67</v>
      </c>
      <c r="IUL120" s="630"/>
      <c r="IUM120" s="630"/>
      <c r="IUN120" s="630"/>
      <c r="IUO120" s="52" t="s">
        <v>71</v>
      </c>
      <c r="IUP120" s="53" t="s">
        <v>79</v>
      </c>
      <c r="IUQ120" s="53" t="s">
        <v>80</v>
      </c>
      <c r="IUR120" s="54" t="s">
        <v>81</v>
      </c>
      <c r="IUS120" s="630" t="s">
        <v>67</v>
      </c>
      <c r="IUT120" s="630"/>
      <c r="IUU120" s="630"/>
      <c r="IUV120" s="630"/>
      <c r="IUW120" s="52" t="s">
        <v>71</v>
      </c>
      <c r="IUX120" s="53" t="s">
        <v>79</v>
      </c>
      <c r="IUY120" s="53" t="s">
        <v>80</v>
      </c>
      <c r="IUZ120" s="54" t="s">
        <v>81</v>
      </c>
      <c r="IVA120" s="630" t="s">
        <v>67</v>
      </c>
      <c r="IVB120" s="630"/>
      <c r="IVC120" s="630"/>
      <c r="IVD120" s="630"/>
      <c r="IVE120" s="52" t="s">
        <v>71</v>
      </c>
      <c r="IVF120" s="53" t="s">
        <v>79</v>
      </c>
      <c r="IVG120" s="53" t="s">
        <v>80</v>
      </c>
      <c r="IVH120" s="54" t="s">
        <v>81</v>
      </c>
      <c r="IVI120" s="630" t="s">
        <v>67</v>
      </c>
      <c r="IVJ120" s="630"/>
      <c r="IVK120" s="630"/>
      <c r="IVL120" s="630"/>
      <c r="IVM120" s="52" t="s">
        <v>71</v>
      </c>
      <c r="IVN120" s="53" t="s">
        <v>79</v>
      </c>
      <c r="IVO120" s="53" t="s">
        <v>80</v>
      </c>
      <c r="IVP120" s="54" t="s">
        <v>81</v>
      </c>
      <c r="IVQ120" s="630" t="s">
        <v>67</v>
      </c>
      <c r="IVR120" s="630"/>
      <c r="IVS120" s="630"/>
      <c r="IVT120" s="630"/>
      <c r="IVU120" s="52" t="s">
        <v>71</v>
      </c>
      <c r="IVV120" s="53" t="s">
        <v>79</v>
      </c>
      <c r="IVW120" s="53" t="s">
        <v>80</v>
      </c>
      <c r="IVX120" s="54" t="s">
        <v>81</v>
      </c>
      <c r="IVY120" s="630" t="s">
        <v>67</v>
      </c>
      <c r="IVZ120" s="630"/>
      <c r="IWA120" s="630"/>
      <c r="IWB120" s="630"/>
      <c r="IWC120" s="52" t="s">
        <v>71</v>
      </c>
      <c r="IWD120" s="53" t="s">
        <v>79</v>
      </c>
      <c r="IWE120" s="53" t="s">
        <v>80</v>
      </c>
      <c r="IWF120" s="54" t="s">
        <v>81</v>
      </c>
      <c r="IWG120" s="630" t="s">
        <v>67</v>
      </c>
      <c r="IWH120" s="630"/>
      <c r="IWI120" s="630"/>
      <c r="IWJ120" s="630"/>
      <c r="IWK120" s="52" t="s">
        <v>71</v>
      </c>
      <c r="IWL120" s="53" t="s">
        <v>79</v>
      </c>
      <c r="IWM120" s="53" t="s">
        <v>80</v>
      </c>
      <c r="IWN120" s="54" t="s">
        <v>81</v>
      </c>
      <c r="IWO120" s="630" t="s">
        <v>67</v>
      </c>
      <c r="IWP120" s="630"/>
      <c r="IWQ120" s="630"/>
      <c r="IWR120" s="630"/>
      <c r="IWS120" s="52" t="s">
        <v>71</v>
      </c>
      <c r="IWT120" s="53" t="s">
        <v>79</v>
      </c>
      <c r="IWU120" s="53" t="s">
        <v>80</v>
      </c>
      <c r="IWV120" s="54" t="s">
        <v>81</v>
      </c>
      <c r="IWW120" s="630" t="s">
        <v>67</v>
      </c>
      <c r="IWX120" s="630"/>
      <c r="IWY120" s="630"/>
      <c r="IWZ120" s="630"/>
      <c r="IXA120" s="52" t="s">
        <v>71</v>
      </c>
      <c r="IXB120" s="53" t="s">
        <v>79</v>
      </c>
      <c r="IXC120" s="53" t="s">
        <v>80</v>
      </c>
      <c r="IXD120" s="54" t="s">
        <v>81</v>
      </c>
      <c r="IXE120" s="630" t="s">
        <v>67</v>
      </c>
      <c r="IXF120" s="630"/>
      <c r="IXG120" s="630"/>
      <c r="IXH120" s="630"/>
      <c r="IXI120" s="52" t="s">
        <v>71</v>
      </c>
      <c r="IXJ120" s="53" t="s">
        <v>79</v>
      </c>
      <c r="IXK120" s="53" t="s">
        <v>80</v>
      </c>
      <c r="IXL120" s="54" t="s">
        <v>81</v>
      </c>
      <c r="IXM120" s="630" t="s">
        <v>67</v>
      </c>
      <c r="IXN120" s="630"/>
      <c r="IXO120" s="630"/>
      <c r="IXP120" s="630"/>
      <c r="IXQ120" s="52" t="s">
        <v>71</v>
      </c>
      <c r="IXR120" s="53" t="s">
        <v>79</v>
      </c>
      <c r="IXS120" s="53" t="s">
        <v>80</v>
      </c>
      <c r="IXT120" s="54" t="s">
        <v>81</v>
      </c>
      <c r="IXU120" s="630" t="s">
        <v>67</v>
      </c>
      <c r="IXV120" s="630"/>
      <c r="IXW120" s="630"/>
      <c r="IXX120" s="630"/>
      <c r="IXY120" s="52" t="s">
        <v>71</v>
      </c>
      <c r="IXZ120" s="53" t="s">
        <v>79</v>
      </c>
      <c r="IYA120" s="53" t="s">
        <v>80</v>
      </c>
      <c r="IYB120" s="54" t="s">
        <v>81</v>
      </c>
      <c r="IYC120" s="630" t="s">
        <v>67</v>
      </c>
      <c r="IYD120" s="630"/>
      <c r="IYE120" s="630"/>
      <c r="IYF120" s="630"/>
      <c r="IYG120" s="52" t="s">
        <v>71</v>
      </c>
      <c r="IYH120" s="53" t="s">
        <v>79</v>
      </c>
      <c r="IYI120" s="53" t="s">
        <v>80</v>
      </c>
      <c r="IYJ120" s="54" t="s">
        <v>81</v>
      </c>
      <c r="IYK120" s="630" t="s">
        <v>67</v>
      </c>
      <c r="IYL120" s="630"/>
      <c r="IYM120" s="630"/>
      <c r="IYN120" s="630"/>
      <c r="IYO120" s="52" t="s">
        <v>71</v>
      </c>
      <c r="IYP120" s="53" t="s">
        <v>79</v>
      </c>
      <c r="IYQ120" s="53" t="s">
        <v>80</v>
      </c>
      <c r="IYR120" s="54" t="s">
        <v>81</v>
      </c>
      <c r="IYS120" s="630" t="s">
        <v>67</v>
      </c>
      <c r="IYT120" s="630"/>
      <c r="IYU120" s="630"/>
      <c r="IYV120" s="630"/>
      <c r="IYW120" s="52" t="s">
        <v>71</v>
      </c>
      <c r="IYX120" s="53" t="s">
        <v>79</v>
      </c>
      <c r="IYY120" s="53" t="s">
        <v>80</v>
      </c>
      <c r="IYZ120" s="54" t="s">
        <v>81</v>
      </c>
      <c r="IZA120" s="630" t="s">
        <v>67</v>
      </c>
      <c r="IZB120" s="630"/>
      <c r="IZC120" s="630"/>
      <c r="IZD120" s="630"/>
      <c r="IZE120" s="52" t="s">
        <v>71</v>
      </c>
      <c r="IZF120" s="53" t="s">
        <v>79</v>
      </c>
      <c r="IZG120" s="53" t="s">
        <v>80</v>
      </c>
      <c r="IZH120" s="54" t="s">
        <v>81</v>
      </c>
      <c r="IZI120" s="630" t="s">
        <v>67</v>
      </c>
      <c r="IZJ120" s="630"/>
      <c r="IZK120" s="630"/>
      <c r="IZL120" s="630"/>
      <c r="IZM120" s="52" t="s">
        <v>71</v>
      </c>
      <c r="IZN120" s="53" t="s">
        <v>79</v>
      </c>
      <c r="IZO120" s="53" t="s">
        <v>80</v>
      </c>
      <c r="IZP120" s="54" t="s">
        <v>81</v>
      </c>
      <c r="IZQ120" s="630" t="s">
        <v>67</v>
      </c>
      <c r="IZR120" s="630"/>
      <c r="IZS120" s="630"/>
      <c r="IZT120" s="630"/>
      <c r="IZU120" s="52" t="s">
        <v>71</v>
      </c>
      <c r="IZV120" s="53" t="s">
        <v>79</v>
      </c>
      <c r="IZW120" s="53" t="s">
        <v>80</v>
      </c>
      <c r="IZX120" s="54" t="s">
        <v>81</v>
      </c>
      <c r="IZY120" s="630" t="s">
        <v>67</v>
      </c>
      <c r="IZZ120" s="630"/>
      <c r="JAA120" s="630"/>
      <c r="JAB120" s="630"/>
      <c r="JAC120" s="52" t="s">
        <v>71</v>
      </c>
      <c r="JAD120" s="53" t="s">
        <v>79</v>
      </c>
      <c r="JAE120" s="53" t="s">
        <v>80</v>
      </c>
      <c r="JAF120" s="54" t="s">
        <v>81</v>
      </c>
      <c r="JAG120" s="630" t="s">
        <v>67</v>
      </c>
      <c r="JAH120" s="630"/>
      <c r="JAI120" s="630"/>
      <c r="JAJ120" s="630"/>
      <c r="JAK120" s="52" t="s">
        <v>71</v>
      </c>
      <c r="JAL120" s="53" t="s">
        <v>79</v>
      </c>
      <c r="JAM120" s="53" t="s">
        <v>80</v>
      </c>
      <c r="JAN120" s="54" t="s">
        <v>81</v>
      </c>
      <c r="JAO120" s="630" t="s">
        <v>67</v>
      </c>
      <c r="JAP120" s="630"/>
      <c r="JAQ120" s="630"/>
      <c r="JAR120" s="630"/>
      <c r="JAS120" s="52" t="s">
        <v>71</v>
      </c>
      <c r="JAT120" s="53" t="s">
        <v>79</v>
      </c>
      <c r="JAU120" s="53" t="s">
        <v>80</v>
      </c>
      <c r="JAV120" s="54" t="s">
        <v>81</v>
      </c>
      <c r="JAW120" s="630" t="s">
        <v>67</v>
      </c>
      <c r="JAX120" s="630"/>
      <c r="JAY120" s="630"/>
      <c r="JAZ120" s="630"/>
      <c r="JBA120" s="52" t="s">
        <v>71</v>
      </c>
      <c r="JBB120" s="53" t="s">
        <v>79</v>
      </c>
      <c r="JBC120" s="53" t="s">
        <v>80</v>
      </c>
      <c r="JBD120" s="54" t="s">
        <v>81</v>
      </c>
      <c r="JBE120" s="630" t="s">
        <v>67</v>
      </c>
      <c r="JBF120" s="630"/>
      <c r="JBG120" s="630"/>
      <c r="JBH120" s="630"/>
      <c r="JBI120" s="52" t="s">
        <v>71</v>
      </c>
      <c r="JBJ120" s="53" t="s">
        <v>79</v>
      </c>
      <c r="JBK120" s="53" t="s">
        <v>80</v>
      </c>
      <c r="JBL120" s="54" t="s">
        <v>81</v>
      </c>
      <c r="JBM120" s="630" t="s">
        <v>67</v>
      </c>
      <c r="JBN120" s="630"/>
      <c r="JBO120" s="630"/>
      <c r="JBP120" s="630"/>
      <c r="JBQ120" s="52" t="s">
        <v>71</v>
      </c>
      <c r="JBR120" s="53" t="s">
        <v>79</v>
      </c>
      <c r="JBS120" s="53" t="s">
        <v>80</v>
      </c>
      <c r="JBT120" s="54" t="s">
        <v>81</v>
      </c>
      <c r="JBU120" s="630" t="s">
        <v>67</v>
      </c>
      <c r="JBV120" s="630"/>
      <c r="JBW120" s="630"/>
      <c r="JBX120" s="630"/>
      <c r="JBY120" s="52" t="s">
        <v>71</v>
      </c>
      <c r="JBZ120" s="53" t="s">
        <v>79</v>
      </c>
      <c r="JCA120" s="53" t="s">
        <v>80</v>
      </c>
      <c r="JCB120" s="54" t="s">
        <v>81</v>
      </c>
      <c r="JCC120" s="630" t="s">
        <v>67</v>
      </c>
      <c r="JCD120" s="630"/>
      <c r="JCE120" s="630"/>
      <c r="JCF120" s="630"/>
      <c r="JCG120" s="52" t="s">
        <v>71</v>
      </c>
      <c r="JCH120" s="53" t="s">
        <v>79</v>
      </c>
      <c r="JCI120" s="53" t="s">
        <v>80</v>
      </c>
      <c r="JCJ120" s="54" t="s">
        <v>81</v>
      </c>
      <c r="JCK120" s="630" t="s">
        <v>67</v>
      </c>
      <c r="JCL120" s="630"/>
      <c r="JCM120" s="630"/>
      <c r="JCN120" s="630"/>
      <c r="JCO120" s="52" t="s">
        <v>71</v>
      </c>
      <c r="JCP120" s="53" t="s">
        <v>79</v>
      </c>
      <c r="JCQ120" s="53" t="s">
        <v>80</v>
      </c>
      <c r="JCR120" s="54" t="s">
        <v>81</v>
      </c>
      <c r="JCS120" s="630" t="s">
        <v>67</v>
      </c>
      <c r="JCT120" s="630"/>
      <c r="JCU120" s="630"/>
      <c r="JCV120" s="630"/>
      <c r="JCW120" s="52" t="s">
        <v>71</v>
      </c>
      <c r="JCX120" s="53" t="s">
        <v>79</v>
      </c>
      <c r="JCY120" s="53" t="s">
        <v>80</v>
      </c>
      <c r="JCZ120" s="54" t="s">
        <v>81</v>
      </c>
      <c r="JDA120" s="630" t="s">
        <v>67</v>
      </c>
      <c r="JDB120" s="630"/>
      <c r="JDC120" s="630"/>
      <c r="JDD120" s="630"/>
      <c r="JDE120" s="52" t="s">
        <v>71</v>
      </c>
      <c r="JDF120" s="53" t="s">
        <v>79</v>
      </c>
      <c r="JDG120" s="53" t="s">
        <v>80</v>
      </c>
      <c r="JDH120" s="54" t="s">
        <v>81</v>
      </c>
      <c r="JDI120" s="630" t="s">
        <v>67</v>
      </c>
      <c r="JDJ120" s="630"/>
      <c r="JDK120" s="630"/>
      <c r="JDL120" s="630"/>
      <c r="JDM120" s="52" t="s">
        <v>71</v>
      </c>
      <c r="JDN120" s="53" t="s">
        <v>79</v>
      </c>
      <c r="JDO120" s="53" t="s">
        <v>80</v>
      </c>
      <c r="JDP120" s="54" t="s">
        <v>81</v>
      </c>
      <c r="JDQ120" s="630" t="s">
        <v>67</v>
      </c>
      <c r="JDR120" s="630"/>
      <c r="JDS120" s="630"/>
      <c r="JDT120" s="630"/>
      <c r="JDU120" s="52" t="s">
        <v>71</v>
      </c>
      <c r="JDV120" s="53" t="s">
        <v>79</v>
      </c>
      <c r="JDW120" s="53" t="s">
        <v>80</v>
      </c>
      <c r="JDX120" s="54" t="s">
        <v>81</v>
      </c>
      <c r="JDY120" s="630" t="s">
        <v>67</v>
      </c>
      <c r="JDZ120" s="630"/>
      <c r="JEA120" s="630"/>
      <c r="JEB120" s="630"/>
      <c r="JEC120" s="52" t="s">
        <v>71</v>
      </c>
      <c r="JED120" s="53" t="s">
        <v>79</v>
      </c>
      <c r="JEE120" s="53" t="s">
        <v>80</v>
      </c>
      <c r="JEF120" s="54" t="s">
        <v>81</v>
      </c>
      <c r="JEG120" s="630" t="s">
        <v>67</v>
      </c>
      <c r="JEH120" s="630"/>
      <c r="JEI120" s="630"/>
      <c r="JEJ120" s="630"/>
      <c r="JEK120" s="52" t="s">
        <v>71</v>
      </c>
      <c r="JEL120" s="53" t="s">
        <v>79</v>
      </c>
      <c r="JEM120" s="53" t="s">
        <v>80</v>
      </c>
      <c r="JEN120" s="54" t="s">
        <v>81</v>
      </c>
      <c r="JEO120" s="630" t="s">
        <v>67</v>
      </c>
      <c r="JEP120" s="630"/>
      <c r="JEQ120" s="630"/>
      <c r="JER120" s="630"/>
      <c r="JES120" s="52" t="s">
        <v>71</v>
      </c>
      <c r="JET120" s="53" t="s">
        <v>79</v>
      </c>
      <c r="JEU120" s="53" t="s">
        <v>80</v>
      </c>
      <c r="JEV120" s="54" t="s">
        <v>81</v>
      </c>
      <c r="JEW120" s="630" t="s">
        <v>67</v>
      </c>
      <c r="JEX120" s="630"/>
      <c r="JEY120" s="630"/>
      <c r="JEZ120" s="630"/>
      <c r="JFA120" s="52" t="s">
        <v>71</v>
      </c>
      <c r="JFB120" s="53" t="s">
        <v>79</v>
      </c>
      <c r="JFC120" s="53" t="s">
        <v>80</v>
      </c>
      <c r="JFD120" s="54" t="s">
        <v>81</v>
      </c>
      <c r="JFE120" s="630" t="s">
        <v>67</v>
      </c>
      <c r="JFF120" s="630"/>
      <c r="JFG120" s="630"/>
      <c r="JFH120" s="630"/>
      <c r="JFI120" s="52" t="s">
        <v>71</v>
      </c>
      <c r="JFJ120" s="53" t="s">
        <v>79</v>
      </c>
      <c r="JFK120" s="53" t="s">
        <v>80</v>
      </c>
      <c r="JFL120" s="54" t="s">
        <v>81</v>
      </c>
      <c r="JFM120" s="630" t="s">
        <v>67</v>
      </c>
      <c r="JFN120" s="630"/>
      <c r="JFO120" s="630"/>
      <c r="JFP120" s="630"/>
      <c r="JFQ120" s="52" t="s">
        <v>71</v>
      </c>
      <c r="JFR120" s="53" t="s">
        <v>79</v>
      </c>
      <c r="JFS120" s="53" t="s">
        <v>80</v>
      </c>
      <c r="JFT120" s="54" t="s">
        <v>81</v>
      </c>
      <c r="JFU120" s="630" t="s">
        <v>67</v>
      </c>
      <c r="JFV120" s="630"/>
      <c r="JFW120" s="630"/>
      <c r="JFX120" s="630"/>
      <c r="JFY120" s="52" t="s">
        <v>71</v>
      </c>
      <c r="JFZ120" s="53" t="s">
        <v>79</v>
      </c>
      <c r="JGA120" s="53" t="s">
        <v>80</v>
      </c>
      <c r="JGB120" s="54" t="s">
        <v>81</v>
      </c>
      <c r="JGC120" s="630" t="s">
        <v>67</v>
      </c>
      <c r="JGD120" s="630"/>
      <c r="JGE120" s="630"/>
      <c r="JGF120" s="630"/>
      <c r="JGG120" s="52" t="s">
        <v>71</v>
      </c>
      <c r="JGH120" s="53" t="s">
        <v>79</v>
      </c>
      <c r="JGI120" s="53" t="s">
        <v>80</v>
      </c>
      <c r="JGJ120" s="54" t="s">
        <v>81</v>
      </c>
      <c r="JGK120" s="630" t="s">
        <v>67</v>
      </c>
      <c r="JGL120" s="630"/>
      <c r="JGM120" s="630"/>
      <c r="JGN120" s="630"/>
      <c r="JGO120" s="52" t="s">
        <v>71</v>
      </c>
      <c r="JGP120" s="53" t="s">
        <v>79</v>
      </c>
      <c r="JGQ120" s="53" t="s">
        <v>80</v>
      </c>
      <c r="JGR120" s="54" t="s">
        <v>81</v>
      </c>
      <c r="JGS120" s="630" t="s">
        <v>67</v>
      </c>
      <c r="JGT120" s="630"/>
      <c r="JGU120" s="630"/>
      <c r="JGV120" s="630"/>
      <c r="JGW120" s="52" t="s">
        <v>71</v>
      </c>
      <c r="JGX120" s="53" t="s">
        <v>79</v>
      </c>
      <c r="JGY120" s="53" t="s">
        <v>80</v>
      </c>
      <c r="JGZ120" s="54" t="s">
        <v>81</v>
      </c>
      <c r="JHA120" s="630" t="s">
        <v>67</v>
      </c>
      <c r="JHB120" s="630"/>
      <c r="JHC120" s="630"/>
      <c r="JHD120" s="630"/>
      <c r="JHE120" s="52" t="s">
        <v>71</v>
      </c>
      <c r="JHF120" s="53" t="s">
        <v>79</v>
      </c>
      <c r="JHG120" s="53" t="s">
        <v>80</v>
      </c>
      <c r="JHH120" s="54" t="s">
        <v>81</v>
      </c>
      <c r="JHI120" s="630" t="s">
        <v>67</v>
      </c>
      <c r="JHJ120" s="630"/>
      <c r="JHK120" s="630"/>
      <c r="JHL120" s="630"/>
      <c r="JHM120" s="52" t="s">
        <v>71</v>
      </c>
      <c r="JHN120" s="53" t="s">
        <v>79</v>
      </c>
      <c r="JHO120" s="53" t="s">
        <v>80</v>
      </c>
      <c r="JHP120" s="54" t="s">
        <v>81</v>
      </c>
      <c r="JHQ120" s="630" t="s">
        <v>67</v>
      </c>
      <c r="JHR120" s="630"/>
      <c r="JHS120" s="630"/>
      <c r="JHT120" s="630"/>
      <c r="JHU120" s="52" t="s">
        <v>71</v>
      </c>
      <c r="JHV120" s="53" t="s">
        <v>79</v>
      </c>
      <c r="JHW120" s="53" t="s">
        <v>80</v>
      </c>
      <c r="JHX120" s="54" t="s">
        <v>81</v>
      </c>
      <c r="JHY120" s="630" t="s">
        <v>67</v>
      </c>
      <c r="JHZ120" s="630"/>
      <c r="JIA120" s="630"/>
      <c r="JIB120" s="630"/>
      <c r="JIC120" s="52" t="s">
        <v>71</v>
      </c>
      <c r="JID120" s="53" t="s">
        <v>79</v>
      </c>
      <c r="JIE120" s="53" t="s">
        <v>80</v>
      </c>
      <c r="JIF120" s="54" t="s">
        <v>81</v>
      </c>
      <c r="JIG120" s="630" t="s">
        <v>67</v>
      </c>
      <c r="JIH120" s="630"/>
      <c r="JII120" s="630"/>
      <c r="JIJ120" s="630"/>
      <c r="JIK120" s="52" t="s">
        <v>71</v>
      </c>
      <c r="JIL120" s="53" t="s">
        <v>79</v>
      </c>
      <c r="JIM120" s="53" t="s">
        <v>80</v>
      </c>
      <c r="JIN120" s="54" t="s">
        <v>81</v>
      </c>
      <c r="JIO120" s="630" t="s">
        <v>67</v>
      </c>
      <c r="JIP120" s="630"/>
      <c r="JIQ120" s="630"/>
      <c r="JIR120" s="630"/>
      <c r="JIS120" s="52" t="s">
        <v>71</v>
      </c>
      <c r="JIT120" s="53" t="s">
        <v>79</v>
      </c>
      <c r="JIU120" s="53" t="s">
        <v>80</v>
      </c>
      <c r="JIV120" s="54" t="s">
        <v>81</v>
      </c>
      <c r="JIW120" s="630" t="s">
        <v>67</v>
      </c>
      <c r="JIX120" s="630"/>
      <c r="JIY120" s="630"/>
      <c r="JIZ120" s="630"/>
      <c r="JJA120" s="52" t="s">
        <v>71</v>
      </c>
      <c r="JJB120" s="53" t="s">
        <v>79</v>
      </c>
      <c r="JJC120" s="53" t="s">
        <v>80</v>
      </c>
      <c r="JJD120" s="54" t="s">
        <v>81</v>
      </c>
      <c r="JJE120" s="630" t="s">
        <v>67</v>
      </c>
      <c r="JJF120" s="630"/>
      <c r="JJG120" s="630"/>
      <c r="JJH120" s="630"/>
      <c r="JJI120" s="52" t="s">
        <v>71</v>
      </c>
      <c r="JJJ120" s="53" t="s">
        <v>79</v>
      </c>
      <c r="JJK120" s="53" t="s">
        <v>80</v>
      </c>
      <c r="JJL120" s="54" t="s">
        <v>81</v>
      </c>
      <c r="JJM120" s="630" t="s">
        <v>67</v>
      </c>
      <c r="JJN120" s="630"/>
      <c r="JJO120" s="630"/>
      <c r="JJP120" s="630"/>
      <c r="JJQ120" s="52" t="s">
        <v>71</v>
      </c>
      <c r="JJR120" s="53" t="s">
        <v>79</v>
      </c>
      <c r="JJS120" s="53" t="s">
        <v>80</v>
      </c>
      <c r="JJT120" s="54" t="s">
        <v>81</v>
      </c>
      <c r="JJU120" s="630" t="s">
        <v>67</v>
      </c>
      <c r="JJV120" s="630"/>
      <c r="JJW120" s="630"/>
      <c r="JJX120" s="630"/>
      <c r="JJY120" s="52" t="s">
        <v>71</v>
      </c>
      <c r="JJZ120" s="53" t="s">
        <v>79</v>
      </c>
      <c r="JKA120" s="53" t="s">
        <v>80</v>
      </c>
      <c r="JKB120" s="54" t="s">
        <v>81</v>
      </c>
      <c r="JKC120" s="630" t="s">
        <v>67</v>
      </c>
      <c r="JKD120" s="630"/>
      <c r="JKE120" s="630"/>
      <c r="JKF120" s="630"/>
      <c r="JKG120" s="52" t="s">
        <v>71</v>
      </c>
      <c r="JKH120" s="53" t="s">
        <v>79</v>
      </c>
      <c r="JKI120" s="53" t="s">
        <v>80</v>
      </c>
      <c r="JKJ120" s="54" t="s">
        <v>81</v>
      </c>
      <c r="JKK120" s="630" t="s">
        <v>67</v>
      </c>
      <c r="JKL120" s="630"/>
      <c r="JKM120" s="630"/>
      <c r="JKN120" s="630"/>
      <c r="JKO120" s="52" t="s">
        <v>71</v>
      </c>
      <c r="JKP120" s="53" t="s">
        <v>79</v>
      </c>
      <c r="JKQ120" s="53" t="s">
        <v>80</v>
      </c>
      <c r="JKR120" s="54" t="s">
        <v>81</v>
      </c>
      <c r="JKS120" s="630" t="s">
        <v>67</v>
      </c>
      <c r="JKT120" s="630"/>
      <c r="JKU120" s="630"/>
      <c r="JKV120" s="630"/>
      <c r="JKW120" s="52" t="s">
        <v>71</v>
      </c>
      <c r="JKX120" s="53" t="s">
        <v>79</v>
      </c>
      <c r="JKY120" s="53" t="s">
        <v>80</v>
      </c>
      <c r="JKZ120" s="54" t="s">
        <v>81</v>
      </c>
      <c r="JLA120" s="630" t="s">
        <v>67</v>
      </c>
      <c r="JLB120" s="630"/>
      <c r="JLC120" s="630"/>
      <c r="JLD120" s="630"/>
      <c r="JLE120" s="52" t="s">
        <v>71</v>
      </c>
      <c r="JLF120" s="53" t="s">
        <v>79</v>
      </c>
      <c r="JLG120" s="53" t="s">
        <v>80</v>
      </c>
      <c r="JLH120" s="54" t="s">
        <v>81</v>
      </c>
      <c r="JLI120" s="630" t="s">
        <v>67</v>
      </c>
      <c r="JLJ120" s="630"/>
      <c r="JLK120" s="630"/>
      <c r="JLL120" s="630"/>
      <c r="JLM120" s="52" t="s">
        <v>71</v>
      </c>
      <c r="JLN120" s="53" t="s">
        <v>79</v>
      </c>
      <c r="JLO120" s="53" t="s">
        <v>80</v>
      </c>
      <c r="JLP120" s="54" t="s">
        <v>81</v>
      </c>
      <c r="JLQ120" s="630" t="s">
        <v>67</v>
      </c>
      <c r="JLR120" s="630"/>
      <c r="JLS120" s="630"/>
      <c r="JLT120" s="630"/>
      <c r="JLU120" s="52" t="s">
        <v>71</v>
      </c>
      <c r="JLV120" s="53" t="s">
        <v>79</v>
      </c>
      <c r="JLW120" s="53" t="s">
        <v>80</v>
      </c>
      <c r="JLX120" s="54" t="s">
        <v>81</v>
      </c>
      <c r="JLY120" s="630" t="s">
        <v>67</v>
      </c>
      <c r="JLZ120" s="630"/>
      <c r="JMA120" s="630"/>
      <c r="JMB120" s="630"/>
      <c r="JMC120" s="52" t="s">
        <v>71</v>
      </c>
      <c r="JMD120" s="53" t="s">
        <v>79</v>
      </c>
      <c r="JME120" s="53" t="s">
        <v>80</v>
      </c>
      <c r="JMF120" s="54" t="s">
        <v>81</v>
      </c>
      <c r="JMG120" s="630" t="s">
        <v>67</v>
      </c>
      <c r="JMH120" s="630"/>
      <c r="JMI120" s="630"/>
      <c r="JMJ120" s="630"/>
      <c r="JMK120" s="52" t="s">
        <v>71</v>
      </c>
      <c r="JML120" s="53" t="s">
        <v>79</v>
      </c>
      <c r="JMM120" s="53" t="s">
        <v>80</v>
      </c>
      <c r="JMN120" s="54" t="s">
        <v>81</v>
      </c>
      <c r="JMO120" s="630" t="s">
        <v>67</v>
      </c>
      <c r="JMP120" s="630"/>
      <c r="JMQ120" s="630"/>
      <c r="JMR120" s="630"/>
      <c r="JMS120" s="52" t="s">
        <v>71</v>
      </c>
      <c r="JMT120" s="53" t="s">
        <v>79</v>
      </c>
      <c r="JMU120" s="53" t="s">
        <v>80</v>
      </c>
      <c r="JMV120" s="54" t="s">
        <v>81</v>
      </c>
      <c r="JMW120" s="630" t="s">
        <v>67</v>
      </c>
      <c r="JMX120" s="630"/>
      <c r="JMY120" s="630"/>
      <c r="JMZ120" s="630"/>
      <c r="JNA120" s="52" t="s">
        <v>71</v>
      </c>
      <c r="JNB120" s="53" t="s">
        <v>79</v>
      </c>
      <c r="JNC120" s="53" t="s">
        <v>80</v>
      </c>
      <c r="JND120" s="54" t="s">
        <v>81</v>
      </c>
      <c r="JNE120" s="630" t="s">
        <v>67</v>
      </c>
      <c r="JNF120" s="630"/>
      <c r="JNG120" s="630"/>
      <c r="JNH120" s="630"/>
      <c r="JNI120" s="52" t="s">
        <v>71</v>
      </c>
      <c r="JNJ120" s="53" t="s">
        <v>79</v>
      </c>
      <c r="JNK120" s="53" t="s">
        <v>80</v>
      </c>
      <c r="JNL120" s="54" t="s">
        <v>81</v>
      </c>
      <c r="JNM120" s="630" t="s">
        <v>67</v>
      </c>
      <c r="JNN120" s="630"/>
      <c r="JNO120" s="630"/>
      <c r="JNP120" s="630"/>
      <c r="JNQ120" s="52" t="s">
        <v>71</v>
      </c>
      <c r="JNR120" s="53" t="s">
        <v>79</v>
      </c>
      <c r="JNS120" s="53" t="s">
        <v>80</v>
      </c>
      <c r="JNT120" s="54" t="s">
        <v>81</v>
      </c>
      <c r="JNU120" s="630" t="s">
        <v>67</v>
      </c>
      <c r="JNV120" s="630"/>
      <c r="JNW120" s="630"/>
      <c r="JNX120" s="630"/>
      <c r="JNY120" s="52" t="s">
        <v>71</v>
      </c>
      <c r="JNZ120" s="53" t="s">
        <v>79</v>
      </c>
      <c r="JOA120" s="53" t="s">
        <v>80</v>
      </c>
      <c r="JOB120" s="54" t="s">
        <v>81</v>
      </c>
      <c r="JOC120" s="630" t="s">
        <v>67</v>
      </c>
      <c r="JOD120" s="630"/>
      <c r="JOE120" s="630"/>
      <c r="JOF120" s="630"/>
      <c r="JOG120" s="52" t="s">
        <v>71</v>
      </c>
      <c r="JOH120" s="53" t="s">
        <v>79</v>
      </c>
      <c r="JOI120" s="53" t="s">
        <v>80</v>
      </c>
      <c r="JOJ120" s="54" t="s">
        <v>81</v>
      </c>
      <c r="JOK120" s="630" t="s">
        <v>67</v>
      </c>
      <c r="JOL120" s="630"/>
      <c r="JOM120" s="630"/>
      <c r="JON120" s="630"/>
      <c r="JOO120" s="52" t="s">
        <v>71</v>
      </c>
      <c r="JOP120" s="53" t="s">
        <v>79</v>
      </c>
      <c r="JOQ120" s="53" t="s">
        <v>80</v>
      </c>
      <c r="JOR120" s="54" t="s">
        <v>81</v>
      </c>
      <c r="JOS120" s="630" t="s">
        <v>67</v>
      </c>
      <c r="JOT120" s="630"/>
      <c r="JOU120" s="630"/>
      <c r="JOV120" s="630"/>
      <c r="JOW120" s="52" t="s">
        <v>71</v>
      </c>
      <c r="JOX120" s="53" t="s">
        <v>79</v>
      </c>
      <c r="JOY120" s="53" t="s">
        <v>80</v>
      </c>
      <c r="JOZ120" s="54" t="s">
        <v>81</v>
      </c>
      <c r="JPA120" s="630" t="s">
        <v>67</v>
      </c>
      <c r="JPB120" s="630"/>
      <c r="JPC120" s="630"/>
      <c r="JPD120" s="630"/>
      <c r="JPE120" s="52" t="s">
        <v>71</v>
      </c>
      <c r="JPF120" s="53" t="s">
        <v>79</v>
      </c>
      <c r="JPG120" s="53" t="s">
        <v>80</v>
      </c>
      <c r="JPH120" s="54" t="s">
        <v>81</v>
      </c>
      <c r="JPI120" s="630" t="s">
        <v>67</v>
      </c>
      <c r="JPJ120" s="630"/>
      <c r="JPK120" s="630"/>
      <c r="JPL120" s="630"/>
      <c r="JPM120" s="52" t="s">
        <v>71</v>
      </c>
      <c r="JPN120" s="53" t="s">
        <v>79</v>
      </c>
      <c r="JPO120" s="53" t="s">
        <v>80</v>
      </c>
      <c r="JPP120" s="54" t="s">
        <v>81</v>
      </c>
      <c r="JPQ120" s="630" t="s">
        <v>67</v>
      </c>
      <c r="JPR120" s="630"/>
      <c r="JPS120" s="630"/>
      <c r="JPT120" s="630"/>
      <c r="JPU120" s="52" t="s">
        <v>71</v>
      </c>
      <c r="JPV120" s="53" t="s">
        <v>79</v>
      </c>
      <c r="JPW120" s="53" t="s">
        <v>80</v>
      </c>
      <c r="JPX120" s="54" t="s">
        <v>81</v>
      </c>
      <c r="JPY120" s="630" t="s">
        <v>67</v>
      </c>
      <c r="JPZ120" s="630"/>
      <c r="JQA120" s="630"/>
      <c r="JQB120" s="630"/>
      <c r="JQC120" s="52" t="s">
        <v>71</v>
      </c>
      <c r="JQD120" s="53" t="s">
        <v>79</v>
      </c>
      <c r="JQE120" s="53" t="s">
        <v>80</v>
      </c>
      <c r="JQF120" s="54" t="s">
        <v>81</v>
      </c>
      <c r="JQG120" s="630" t="s">
        <v>67</v>
      </c>
      <c r="JQH120" s="630"/>
      <c r="JQI120" s="630"/>
      <c r="JQJ120" s="630"/>
      <c r="JQK120" s="52" t="s">
        <v>71</v>
      </c>
      <c r="JQL120" s="53" t="s">
        <v>79</v>
      </c>
      <c r="JQM120" s="53" t="s">
        <v>80</v>
      </c>
      <c r="JQN120" s="54" t="s">
        <v>81</v>
      </c>
      <c r="JQO120" s="630" t="s">
        <v>67</v>
      </c>
      <c r="JQP120" s="630"/>
      <c r="JQQ120" s="630"/>
      <c r="JQR120" s="630"/>
      <c r="JQS120" s="52" t="s">
        <v>71</v>
      </c>
      <c r="JQT120" s="53" t="s">
        <v>79</v>
      </c>
      <c r="JQU120" s="53" t="s">
        <v>80</v>
      </c>
      <c r="JQV120" s="54" t="s">
        <v>81</v>
      </c>
      <c r="JQW120" s="630" t="s">
        <v>67</v>
      </c>
      <c r="JQX120" s="630"/>
      <c r="JQY120" s="630"/>
      <c r="JQZ120" s="630"/>
      <c r="JRA120" s="52" t="s">
        <v>71</v>
      </c>
      <c r="JRB120" s="53" t="s">
        <v>79</v>
      </c>
      <c r="JRC120" s="53" t="s">
        <v>80</v>
      </c>
      <c r="JRD120" s="54" t="s">
        <v>81</v>
      </c>
      <c r="JRE120" s="630" t="s">
        <v>67</v>
      </c>
      <c r="JRF120" s="630"/>
      <c r="JRG120" s="630"/>
      <c r="JRH120" s="630"/>
      <c r="JRI120" s="52" t="s">
        <v>71</v>
      </c>
      <c r="JRJ120" s="53" t="s">
        <v>79</v>
      </c>
      <c r="JRK120" s="53" t="s">
        <v>80</v>
      </c>
      <c r="JRL120" s="54" t="s">
        <v>81</v>
      </c>
      <c r="JRM120" s="630" t="s">
        <v>67</v>
      </c>
      <c r="JRN120" s="630"/>
      <c r="JRO120" s="630"/>
      <c r="JRP120" s="630"/>
      <c r="JRQ120" s="52" t="s">
        <v>71</v>
      </c>
      <c r="JRR120" s="53" t="s">
        <v>79</v>
      </c>
      <c r="JRS120" s="53" t="s">
        <v>80</v>
      </c>
      <c r="JRT120" s="54" t="s">
        <v>81</v>
      </c>
      <c r="JRU120" s="630" t="s">
        <v>67</v>
      </c>
      <c r="JRV120" s="630"/>
      <c r="JRW120" s="630"/>
      <c r="JRX120" s="630"/>
      <c r="JRY120" s="52" t="s">
        <v>71</v>
      </c>
      <c r="JRZ120" s="53" t="s">
        <v>79</v>
      </c>
      <c r="JSA120" s="53" t="s">
        <v>80</v>
      </c>
      <c r="JSB120" s="54" t="s">
        <v>81</v>
      </c>
      <c r="JSC120" s="630" t="s">
        <v>67</v>
      </c>
      <c r="JSD120" s="630"/>
      <c r="JSE120" s="630"/>
      <c r="JSF120" s="630"/>
      <c r="JSG120" s="52" t="s">
        <v>71</v>
      </c>
      <c r="JSH120" s="53" t="s">
        <v>79</v>
      </c>
      <c r="JSI120" s="53" t="s">
        <v>80</v>
      </c>
      <c r="JSJ120" s="54" t="s">
        <v>81</v>
      </c>
      <c r="JSK120" s="630" t="s">
        <v>67</v>
      </c>
      <c r="JSL120" s="630"/>
      <c r="JSM120" s="630"/>
      <c r="JSN120" s="630"/>
      <c r="JSO120" s="52" t="s">
        <v>71</v>
      </c>
      <c r="JSP120" s="53" t="s">
        <v>79</v>
      </c>
      <c r="JSQ120" s="53" t="s">
        <v>80</v>
      </c>
      <c r="JSR120" s="54" t="s">
        <v>81</v>
      </c>
      <c r="JSS120" s="630" t="s">
        <v>67</v>
      </c>
      <c r="JST120" s="630"/>
      <c r="JSU120" s="630"/>
      <c r="JSV120" s="630"/>
      <c r="JSW120" s="52" t="s">
        <v>71</v>
      </c>
      <c r="JSX120" s="53" t="s">
        <v>79</v>
      </c>
      <c r="JSY120" s="53" t="s">
        <v>80</v>
      </c>
      <c r="JSZ120" s="54" t="s">
        <v>81</v>
      </c>
      <c r="JTA120" s="630" t="s">
        <v>67</v>
      </c>
      <c r="JTB120" s="630"/>
      <c r="JTC120" s="630"/>
      <c r="JTD120" s="630"/>
      <c r="JTE120" s="52" t="s">
        <v>71</v>
      </c>
      <c r="JTF120" s="53" t="s">
        <v>79</v>
      </c>
      <c r="JTG120" s="53" t="s">
        <v>80</v>
      </c>
      <c r="JTH120" s="54" t="s">
        <v>81</v>
      </c>
      <c r="JTI120" s="630" t="s">
        <v>67</v>
      </c>
      <c r="JTJ120" s="630"/>
      <c r="JTK120" s="630"/>
      <c r="JTL120" s="630"/>
      <c r="JTM120" s="52" t="s">
        <v>71</v>
      </c>
      <c r="JTN120" s="53" t="s">
        <v>79</v>
      </c>
      <c r="JTO120" s="53" t="s">
        <v>80</v>
      </c>
      <c r="JTP120" s="54" t="s">
        <v>81</v>
      </c>
      <c r="JTQ120" s="630" t="s">
        <v>67</v>
      </c>
      <c r="JTR120" s="630"/>
      <c r="JTS120" s="630"/>
      <c r="JTT120" s="630"/>
      <c r="JTU120" s="52" t="s">
        <v>71</v>
      </c>
      <c r="JTV120" s="53" t="s">
        <v>79</v>
      </c>
      <c r="JTW120" s="53" t="s">
        <v>80</v>
      </c>
      <c r="JTX120" s="54" t="s">
        <v>81</v>
      </c>
      <c r="JTY120" s="630" t="s">
        <v>67</v>
      </c>
      <c r="JTZ120" s="630"/>
      <c r="JUA120" s="630"/>
      <c r="JUB120" s="630"/>
      <c r="JUC120" s="52" t="s">
        <v>71</v>
      </c>
      <c r="JUD120" s="53" t="s">
        <v>79</v>
      </c>
      <c r="JUE120" s="53" t="s">
        <v>80</v>
      </c>
      <c r="JUF120" s="54" t="s">
        <v>81</v>
      </c>
      <c r="JUG120" s="630" t="s">
        <v>67</v>
      </c>
      <c r="JUH120" s="630"/>
      <c r="JUI120" s="630"/>
      <c r="JUJ120" s="630"/>
      <c r="JUK120" s="52" t="s">
        <v>71</v>
      </c>
      <c r="JUL120" s="53" t="s">
        <v>79</v>
      </c>
      <c r="JUM120" s="53" t="s">
        <v>80</v>
      </c>
      <c r="JUN120" s="54" t="s">
        <v>81</v>
      </c>
      <c r="JUO120" s="630" t="s">
        <v>67</v>
      </c>
      <c r="JUP120" s="630"/>
      <c r="JUQ120" s="630"/>
      <c r="JUR120" s="630"/>
      <c r="JUS120" s="52" t="s">
        <v>71</v>
      </c>
      <c r="JUT120" s="53" t="s">
        <v>79</v>
      </c>
      <c r="JUU120" s="53" t="s">
        <v>80</v>
      </c>
      <c r="JUV120" s="54" t="s">
        <v>81</v>
      </c>
      <c r="JUW120" s="630" t="s">
        <v>67</v>
      </c>
      <c r="JUX120" s="630"/>
      <c r="JUY120" s="630"/>
      <c r="JUZ120" s="630"/>
      <c r="JVA120" s="52" t="s">
        <v>71</v>
      </c>
      <c r="JVB120" s="53" t="s">
        <v>79</v>
      </c>
      <c r="JVC120" s="53" t="s">
        <v>80</v>
      </c>
      <c r="JVD120" s="54" t="s">
        <v>81</v>
      </c>
      <c r="JVE120" s="630" t="s">
        <v>67</v>
      </c>
      <c r="JVF120" s="630"/>
      <c r="JVG120" s="630"/>
      <c r="JVH120" s="630"/>
      <c r="JVI120" s="52" t="s">
        <v>71</v>
      </c>
      <c r="JVJ120" s="53" t="s">
        <v>79</v>
      </c>
      <c r="JVK120" s="53" t="s">
        <v>80</v>
      </c>
      <c r="JVL120" s="54" t="s">
        <v>81</v>
      </c>
      <c r="JVM120" s="630" t="s">
        <v>67</v>
      </c>
      <c r="JVN120" s="630"/>
      <c r="JVO120" s="630"/>
      <c r="JVP120" s="630"/>
      <c r="JVQ120" s="52" t="s">
        <v>71</v>
      </c>
      <c r="JVR120" s="53" t="s">
        <v>79</v>
      </c>
      <c r="JVS120" s="53" t="s">
        <v>80</v>
      </c>
      <c r="JVT120" s="54" t="s">
        <v>81</v>
      </c>
      <c r="JVU120" s="630" t="s">
        <v>67</v>
      </c>
      <c r="JVV120" s="630"/>
      <c r="JVW120" s="630"/>
      <c r="JVX120" s="630"/>
      <c r="JVY120" s="52" t="s">
        <v>71</v>
      </c>
      <c r="JVZ120" s="53" t="s">
        <v>79</v>
      </c>
      <c r="JWA120" s="53" t="s">
        <v>80</v>
      </c>
      <c r="JWB120" s="54" t="s">
        <v>81</v>
      </c>
      <c r="JWC120" s="630" t="s">
        <v>67</v>
      </c>
      <c r="JWD120" s="630"/>
      <c r="JWE120" s="630"/>
      <c r="JWF120" s="630"/>
      <c r="JWG120" s="52" t="s">
        <v>71</v>
      </c>
      <c r="JWH120" s="53" t="s">
        <v>79</v>
      </c>
      <c r="JWI120" s="53" t="s">
        <v>80</v>
      </c>
      <c r="JWJ120" s="54" t="s">
        <v>81</v>
      </c>
      <c r="JWK120" s="630" t="s">
        <v>67</v>
      </c>
      <c r="JWL120" s="630"/>
      <c r="JWM120" s="630"/>
      <c r="JWN120" s="630"/>
      <c r="JWO120" s="52" t="s">
        <v>71</v>
      </c>
      <c r="JWP120" s="53" t="s">
        <v>79</v>
      </c>
      <c r="JWQ120" s="53" t="s">
        <v>80</v>
      </c>
      <c r="JWR120" s="54" t="s">
        <v>81</v>
      </c>
      <c r="JWS120" s="630" t="s">
        <v>67</v>
      </c>
      <c r="JWT120" s="630"/>
      <c r="JWU120" s="630"/>
      <c r="JWV120" s="630"/>
      <c r="JWW120" s="52" t="s">
        <v>71</v>
      </c>
      <c r="JWX120" s="53" t="s">
        <v>79</v>
      </c>
      <c r="JWY120" s="53" t="s">
        <v>80</v>
      </c>
      <c r="JWZ120" s="54" t="s">
        <v>81</v>
      </c>
      <c r="JXA120" s="630" t="s">
        <v>67</v>
      </c>
      <c r="JXB120" s="630"/>
      <c r="JXC120" s="630"/>
      <c r="JXD120" s="630"/>
      <c r="JXE120" s="52" t="s">
        <v>71</v>
      </c>
      <c r="JXF120" s="53" t="s">
        <v>79</v>
      </c>
      <c r="JXG120" s="53" t="s">
        <v>80</v>
      </c>
      <c r="JXH120" s="54" t="s">
        <v>81</v>
      </c>
      <c r="JXI120" s="630" t="s">
        <v>67</v>
      </c>
      <c r="JXJ120" s="630"/>
      <c r="JXK120" s="630"/>
      <c r="JXL120" s="630"/>
      <c r="JXM120" s="52" t="s">
        <v>71</v>
      </c>
      <c r="JXN120" s="53" t="s">
        <v>79</v>
      </c>
      <c r="JXO120" s="53" t="s">
        <v>80</v>
      </c>
      <c r="JXP120" s="54" t="s">
        <v>81</v>
      </c>
      <c r="JXQ120" s="630" t="s">
        <v>67</v>
      </c>
      <c r="JXR120" s="630"/>
      <c r="JXS120" s="630"/>
      <c r="JXT120" s="630"/>
      <c r="JXU120" s="52" t="s">
        <v>71</v>
      </c>
      <c r="JXV120" s="53" t="s">
        <v>79</v>
      </c>
      <c r="JXW120" s="53" t="s">
        <v>80</v>
      </c>
      <c r="JXX120" s="54" t="s">
        <v>81</v>
      </c>
      <c r="JXY120" s="630" t="s">
        <v>67</v>
      </c>
      <c r="JXZ120" s="630"/>
      <c r="JYA120" s="630"/>
      <c r="JYB120" s="630"/>
      <c r="JYC120" s="52" t="s">
        <v>71</v>
      </c>
      <c r="JYD120" s="53" t="s">
        <v>79</v>
      </c>
      <c r="JYE120" s="53" t="s">
        <v>80</v>
      </c>
      <c r="JYF120" s="54" t="s">
        <v>81</v>
      </c>
      <c r="JYG120" s="630" t="s">
        <v>67</v>
      </c>
      <c r="JYH120" s="630"/>
      <c r="JYI120" s="630"/>
      <c r="JYJ120" s="630"/>
      <c r="JYK120" s="52" t="s">
        <v>71</v>
      </c>
      <c r="JYL120" s="53" t="s">
        <v>79</v>
      </c>
      <c r="JYM120" s="53" t="s">
        <v>80</v>
      </c>
      <c r="JYN120" s="54" t="s">
        <v>81</v>
      </c>
      <c r="JYO120" s="630" t="s">
        <v>67</v>
      </c>
      <c r="JYP120" s="630"/>
      <c r="JYQ120" s="630"/>
      <c r="JYR120" s="630"/>
      <c r="JYS120" s="52" t="s">
        <v>71</v>
      </c>
      <c r="JYT120" s="53" t="s">
        <v>79</v>
      </c>
      <c r="JYU120" s="53" t="s">
        <v>80</v>
      </c>
      <c r="JYV120" s="54" t="s">
        <v>81</v>
      </c>
      <c r="JYW120" s="630" t="s">
        <v>67</v>
      </c>
      <c r="JYX120" s="630"/>
      <c r="JYY120" s="630"/>
      <c r="JYZ120" s="630"/>
      <c r="JZA120" s="52" t="s">
        <v>71</v>
      </c>
      <c r="JZB120" s="53" t="s">
        <v>79</v>
      </c>
      <c r="JZC120" s="53" t="s">
        <v>80</v>
      </c>
      <c r="JZD120" s="54" t="s">
        <v>81</v>
      </c>
      <c r="JZE120" s="630" t="s">
        <v>67</v>
      </c>
      <c r="JZF120" s="630"/>
      <c r="JZG120" s="630"/>
      <c r="JZH120" s="630"/>
      <c r="JZI120" s="52" t="s">
        <v>71</v>
      </c>
      <c r="JZJ120" s="53" t="s">
        <v>79</v>
      </c>
      <c r="JZK120" s="53" t="s">
        <v>80</v>
      </c>
      <c r="JZL120" s="54" t="s">
        <v>81</v>
      </c>
      <c r="JZM120" s="630" t="s">
        <v>67</v>
      </c>
      <c r="JZN120" s="630"/>
      <c r="JZO120" s="630"/>
      <c r="JZP120" s="630"/>
      <c r="JZQ120" s="52" t="s">
        <v>71</v>
      </c>
      <c r="JZR120" s="53" t="s">
        <v>79</v>
      </c>
      <c r="JZS120" s="53" t="s">
        <v>80</v>
      </c>
      <c r="JZT120" s="54" t="s">
        <v>81</v>
      </c>
      <c r="JZU120" s="630" t="s">
        <v>67</v>
      </c>
      <c r="JZV120" s="630"/>
      <c r="JZW120" s="630"/>
      <c r="JZX120" s="630"/>
      <c r="JZY120" s="52" t="s">
        <v>71</v>
      </c>
      <c r="JZZ120" s="53" t="s">
        <v>79</v>
      </c>
      <c r="KAA120" s="53" t="s">
        <v>80</v>
      </c>
      <c r="KAB120" s="54" t="s">
        <v>81</v>
      </c>
      <c r="KAC120" s="630" t="s">
        <v>67</v>
      </c>
      <c r="KAD120" s="630"/>
      <c r="KAE120" s="630"/>
      <c r="KAF120" s="630"/>
      <c r="KAG120" s="52" t="s">
        <v>71</v>
      </c>
      <c r="KAH120" s="53" t="s">
        <v>79</v>
      </c>
      <c r="KAI120" s="53" t="s">
        <v>80</v>
      </c>
      <c r="KAJ120" s="54" t="s">
        <v>81</v>
      </c>
      <c r="KAK120" s="630" t="s">
        <v>67</v>
      </c>
      <c r="KAL120" s="630"/>
      <c r="KAM120" s="630"/>
      <c r="KAN120" s="630"/>
      <c r="KAO120" s="52" t="s">
        <v>71</v>
      </c>
      <c r="KAP120" s="53" t="s">
        <v>79</v>
      </c>
      <c r="KAQ120" s="53" t="s">
        <v>80</v>
      </c>
      <c r="KAR120" s="54" t="s">
        <v>81</v>
      </c>
      <c r="KAS120" s="630" t="s">
        <v>67</v>
      </c>
      <c r="KAT120" s="630"/>
      <c r="KAU120" s="630"/>
      <c r="KAV120" s="630"/>
      <c r="KAW120" s="52" t="s">
        <v>71</v>
      </c>
      <c r="KAX120" s="53" t="s">
        <v>79</v>
      </c>
      <c r="KAY120" s="53" t="s">
        <v>80</v>
      </c>
      <c r="KAZ120" s="54" t="s">
        <v>81</v>
      </c>
      <c r="KBA120" s="630" t="s">
        <v>67</v>
      </c>
      <c r="KBB120" s="630"/>
      <c r="KBC120" s="630"/>
      <c r="KBD120" s="630"/>
      <c r="KBE120" s="52" t="s">
        <v>71</v>
      </c>
      <c r="KBF120" s="53" t="s">
        <v>79</v>
      </c>
      <c r="KBG120" s="53" t="s">
        <v>80</v>
      </c>
      <c r="KBH120" s="54" t="s">
        <v>81</v>
      </c>
      <c r="KBI120" s="630" t="s">
        <v>67</v>
      </c>
      <c r="KBJ120" s="630"/>
      <c r="KBK120" s="630"/>
      <c r="KBL120" s="630"/>
      <c r="KBM120" s="52" t="s">
        <v>71</v>
      </c>
      <c r="KBN120" s="53" t="s">
        <v>79</v>
      </c>
      <c r="KBO120" s="53" t="s">
        <v>80</v>
      </c>
      <c r="KBP120" s="54" t="s">
        <v>81</v>
      </c>
      <c r="KBQ120" s="630" t="s">
        <v>67</v>
      </c>
      <c r="KBR120" s="630"/>
      <c r="KBS120" s="630"/>
      <c r="KBT120" s="630"/>
      <c r="KBU120" s="52" t="s">
        <v>71</v>
      </c>
      <c r="KBV120" s="53" t="s">
        <v>79</v>
      </c>
      <c r="KBW120" s="53" t="s">
        <v>80</v>
      </c>
      <c r="KBX120" s="54" t="s">
        <v>81</v>
      </c>
      <c r="KBY120" s="630" t="s">
        <v>67</v>
      </c>
      <c r="KBZ120" s="630"/>
      <c r="KCA120" s="630"/>
      <c r="KCB120" s="630"/>
      <c r="KCC120" s="52" t="s">
        <v>71</v>
      </c>
      <c r="KCD120" s="53" t="s">
        <v>79</v>
      </c>
      <c r="KCE120" s="53" t="s">
        <v>80</v>
      </c>
      <c r="KCF120" s="54" t="s">
        <v>81</v>
      </c>
      <c r="KCG120" s="630" t="s">
        <v>67</v>
      </c>
      <c r="KCH120" s="630"/>
      <c r="KCI120" s="630"/>
      <c r="KCJ120" s="630"/>
      <c r="KCK120" s="52" t="s">
        <v>71</v>
      </c>
      <c r="KCL120" s="53" t="s">
        <v>79</v>
      </c>
      <c r="KCM120" s="53" t="s">
        <v>80</v>
      </c>
      <c r="KCN120" s="54" t="s">
        <v>81</v>
      </c>
      <c r="KCO120" s="630" t="s">
        <v>67</v>
      </c>
      <c r="KCP120" s="630"/>
      <c r="KCQ120" s="630"/>
      <c r="KCR120" s="630"/>
      <c r="KCS120" s="52" t="s">
        <v>71</v>
      </c>
      <c r="KCT120" s="53" t="s">
        <v>79</v>
      </c>
      <c r="KCU120" s="53" t="s">
        <v>80</v>
      </c>
      <c r="KCV120" s="54" t="s">
        <v>81</v>
      </c>
      <c r="KCW120" s="630" t="s">
        <v>67</v>
      </c>
      <c r="KCX120" s="630"/>
      <c r="KCY120" s="630"/>
      <c r="KCZ120" s="630"/>
      <c r="KDA120" s="52" t="s">
        <v>71</v>
      </c>
      <c r="KDB120" s="53" t="s">
        <v>79</v>
      </c>
      <c r="KDC120" s="53" t="s">
        <v>80</v>
      </c>
      <c r="KDD120" s="54" t="s">
        <v>81</v>
      </c>
      <c r="KDE120" s="630" t="s">
        <v>67</v>
      </c>
      <c r="KDF120" s="630"/>
      <c r="KDG120" s="630"/>
      <c r="KDH120" s="630"/>
      <c r="KDI120" s="52" t="s">
        <v>71</v>
      </c>
      <c r="KDJ120" s="53" t="s">
        <v>79</v>
      </c>
      <c r="KDK120" s="53" t="s">
        <v>80</v>
      </c>
      <c r="KDL120" s="54" t="s">
        <v>81</v>
      </c>
      <c r="KDM120" s="630" t="s">
        <v>67</v>
      </c>
      <c r="KDN120" s="630"/>
      <c r="KDO120" s="630"/>
      <c r="KDP120" s="630"/>
      <c r="KDQ120" s="52" t="s">
        <v>71</v>
      </c>
      <c r="KDR120" s="53" t="s">
        <v>79</v>
      </c>
      <c r="KDS120" s="53" t="s">
        <v>80</v>
      </c>
      <c r="KDT120" s="54" t="s">
        <v>81</v>
      </c>
      <c r="KDU120" s="630" t="s">
        <v>67</v>
      </c>
      <c r="KDV120" s="630"/>
      <c r="KDW120" s="630"/>
      <c r="KDX120" s="630"/>
      <c r="KDY120" s="52" t="s">
        <v>71</v>
      </c>
      <c r="KDZ120" s="53" t="s">
        <v>79</v>
      </c>
      <c r="KEA120" s="53" t="s">
        <v>80</v>
      </c>
      <c r="KEB120" s="54" t="s">
        <v>81</v>
      </c>
      <c r="KEC120" s="630" t="s">
        <v>67</v>
      </c>
      <c r="KED120" s="630"/>
      <c r="KEE120" s="630"/>
      <c r="KEF120" s="630"/>
      <c r="KEG120" s="52" t="s">
        <v>71</v>
      </c>
      <c r="KEH120" s="53" t="s">
        <v>79</v>
      </c>
      <c r="KEI120" s="53" t="s">
        <v>80</v>
      </c>
      <c r="KEJ120" s="54" t="s">
        <v>81</v>
      </c>
      <c r="KEK120" s="630" t="s">
        <v>67</v>
      </c>
      <c r="KEL120" s="630"/>
      <c r="KEM120" s="630"/>
      <c r="KEN120" s="630"/>
      <c r="KEO120" s="52" t="s">
        <v>71</v>
      </c>
      <c r="KEP120" s="53" t="s">
        <v>79</v>
      </c>
      <c r="KEQ120" s="53" t="s">
        <v>80</v>
      </c>
      <c r="KER120" s="54" t="s">
        <v>81</v>
      </c>
      <c r="KES120" s="630" t="s">
        <v>67</v>
      </c>
      <c r="KET120" s="630"/>
      <c r="KEU120" s="630"/>
      <c r="KEV120" s="630"/>
      <c r="KEW120" s="52" t="s">
        <v>71</v>
      </c>
      <c r="KEX120" s="53" t="s">
        <v>79</v>
      </c>
      <c r="KEY120" s="53" t="s">
        <v>80</v>
      </c>
      <c r="KEZ120" s="54" t="s">
        <v>81</v>
      </c>
      <c r="KFA120" s="630" t="s">
        <v>67</v>
      </c>
      <c r="KFB120" s="630"/>
      <c r="KFC120" s="630"/>
      <c r="KFD120" s="630"/>
      <c r="KFE120" s="52" t="s">
        <v>71</v>
      </c>
      <c r="KFF120" s="53" t="s">
        <v>79</v>
      </c>
      <c r="KFG120" s="53" t="s">
        <v>80</v>
      </c>
      <c r="KFH120" s="54" t="s">
        <v>81</v>
      </c>
      <c r="KFI120" s="630" t="s">
        <v>67</v>
      </c>
      <c r="KFJ120" s="630"/>
      <c r="KFK120" s="630"/>
      <c r="KFL120" s="630"/>
      <c r="KFM120" s="52" t="s">
        <v>71</v>
      </c>
      <c r="KFN120" s="53" t="s">
        <v>79</v>
      </c>
      <c r="KFO120" s="53" t="s">
        <v>80</v>
      </c>
      <c r="KFP120" s="54" t="s">
        <v>81</v>
      </c>
      <c r="KFQ120" s="630" t="s">
        <v>67</v>
      </c>
      <c r="KFR120" s="630"/>
      <c r="KFS120" s="630"/>
      <c r="KFT120" s="630"/>
      <c r="KFU120" s="52" t="s">
        <v>71</v>
      </c>
      <c r="KFV120" s="53" t="s">
        <v>79</v>
      </c>
      <c r="KFW120" s="53" t="s">
        <v>80</v>
      </c>
      <c r="KFX120" s="54" t="s">
        <v>81</v>
      </c>
      <c r="KFY120" s="630" t="s">
        <v>67</v>
      </c>
      <c r="KFZ120" s="630"/>
      <c r="KGA120" s="630"/>
      <c r="KGB120" s="630"/>
      <c r="KGC120" s="52" t="s">
        <v>71</v>
      </c>
      <c r="KGD120" s="53" t="s">
        <v>79</v>
      </c>
      <c r="KGE120" s="53" t="s">
        <v>80</v>
      </c>
      <c r="KGF120" s="54" t="s">
        <v>81</v>
      </c>
      <c r="KGG120" s="630" t="s">
        <v>67</v>
      </c>
      <c r="KGH120" s="630"/>
      <c r="KGI120" s="630"/>
      <c r="KGJ120" s="630"/>
      <c r="KGK120" s="52" t="s">
        <v>71</v>
      </c>
      <c r="KGL120" s="53" t="s">
        <v>79</v>
      </c>
      <c r="KGM120" s="53" t="s">
        <v>80</v>
      </c>
      <c r="KGN120" s="54" t="s">
        <v>81</v>
      </c>
      <c r="KGO120" s="630" t="s">
        <v>67</v>
      </c>
      <c r="KGP120" s="630"/>
      <c r="KGQ120" s="630"/>
      <c r="KGR120" s="630"/>
      <c r="KGS120" s="52" t="s">
        <v>71</v>
      </c>
      <c r="KGT120" s="53" t="s">
        <v>79</v>
      </c>
      <c r="KGU120" s="53" t="s">
        <v>80</v>
      </c>
      <c r="KGV120" s="54" t="s">
        <v>81</v>
      </c>
      <c r="KGW120" s="630" t="s">
        <v>67</v>
      </c>
      <c r="KGX120" s="630"/>
      <c r="KGY120" s="630"/>
      <c r="KGZ120" s="630"/>
      <c r="KHA120" s="52" t="s">
        <v>71</v>
      </c>
      <c r="KHB120" s="53" t="s">
        <v>79</v>
      </c>
      <c r="KHC120" s="53" t="s">
        <v>80</v>
      </c>
      <c r="KHD120" s="54" t="s">
        <v>81</v>
      </c>
      <c r="KHE120" s="630" t="s">
        <v>67</v>
      </c>
      <c r="KHF120" s="630"/>
      <c r="KHG120" s="630"/>
      <c r="KHH120" s="630"/>
      <c r="KHI120" s="52" t="s">
        <v>71</v>
      </c>
      <c r="KHJ120" s="53" t="s">
        <v>79</v>
      </c>
      <c r="KHK120" s="53" t="s">
        <v>80</v>
      </c>
      <c r="KHL120" s="54" t="s">
        <v>81</v>
      </c>
      <c r="KHM120" s="630" t="s">
        <v>67</v>
      </c>
      <c r="KHN120" s="630"/>
      <c r="KHO120" s="630"/>
      <c r="KHP120" s="630"/>
      <c r="KHQ120" s="52" t="s">
        <v>71</v>
      </c>
      <c r="KHR120" s="53" t="s">
        <v>79</v>
      </c>
      <c r="KHS120" s="53" t="s">
        <v>80</v>
      </c>
      <c r="KHT120" s="54" t="s">
        <v>81</v>
      </c>
      <c r="KHU120" s="630" t="s">
        <v>67</v>
      </c>
      <c r="KHV120" s="630"/>
      <c r="KHW120" s="630"/>
      <c r="KHX120" s="630"/>
      <c r="KHY120" s="52" t="s">
        <v>71</v>
      </c>
      <c r="KHZ120" s="53" t="s">
        <v>79</v>
      </c>
      <c r="KIA120" s="53" t="s">
        <v>80</v>
      </c>
      <c r="KIB120" s="54" t="s">
        <v>81</v>
      </c>
      <c r="KIC120" s="630" t="s">
        <v>67</v>
      </c>
      <c r="KID120" s="630"/>
      <c r="KIE120" s="630"/>
      <c r="KIF120" s="630"/>
      <c r="KIG120" s="52" t="s">
        <v>71</v>
      </c>
      <c r="KIH120" s="53" t="s">
        <v>79</v>
      </c>
      <c r="KII120" s="53" t="s">
        <v>80</v>
      </c>
      <c r="KIJ120" s="54" t="s">
        <v>81</v>
      </c>
      <c r="KIK120" s="630" t="s">
        <v>67</v>
      </c>
      <c r="KIL120" s="630"/>
      <c r="KIM120" s="630"/>
      <c r="KIN120" s="630"/>
      <c r="KIO120" s="52" t="s">
        <v>71</v>
      </c>
      <c r="KIP120" s="53" t="s">
        <v>79</v>
      </c>
      <c r="KIQ120" s="53" t="s">
        <v>80</v>
      </c>
      <c r="KIR120" s="54" t="s">
        <v>81</v>
      </c>
      <c r="KIS120" s="630" t="s">
        <v>67</v>
      </c>
      <c r="KIT120" s="630"/>
      <c r="KIU120" s="630"/>
      <c r="KIV120" s="630"/>
      <c r="KIW120" s="52" t="s">
        <v>71</v>
      </c>
      <c r="KIX120" s="53" t="s">
        <v>79</v>
      </c>
      <c r="KIY120" s="53" t="s">
        <v>80</v>
      </c>
      <c r="KIZ120" s="54" t="s">
        <v>81</v>
      </c>
      <c r="KJA120" s="630" t="s">
        <v>67</v>
      </c>
      <c r="KJB120" s="630"/>
      <c r="KJC120" s="630"/>
      <c r="KJD120" s="630"/>
      <c r="KJE120" s="52" t="s">
        <v>71</v>
      </c>
      <c r="KJF120" s="53" t="s">
        <v>79</v>
      </c>
      <c r="KJG120" s="53" t="s">
        <v>80</v>
      </c>
      <c r="KJH120" s="54" t="s">
        <v>81</v>
      </c>
      <c r="KJI120" s="630" t="s">
        <v>67</v>
      </c>
      <c r="KJJ120" s="630"/>
      <c r="KJK120" s="630"/>
      <c r="KJL120" s="630"/>
      <c r="KJM120" s="52" t="s">
        <v>71</v>
      </c>
      <c r="KJN120" s="53" t="s">
        <v>79</v>
      </c>
      <c r="KJO120" s="53" t="s">
        <v>80</v>
      </c>
      <c r="KJP120" s="54" t="s">
        <v>81</v>
      </c>
      <c r="KJQ120" s="630" t="s">
        <v>67</v>
      </c>
      <c r="KJR120" s="630"/>
      <c r="KJS120" s="630"/>
      <c r="KJT120" s="630"/>
      <c r="KJU120" s="52" t="s">
        <v>71</v>
      </c>
      <c r="KJV120" s="53" t="s">
        <v>79</v>
      </c>
      <c r="KJW120" s="53" t="s">
        <v>80</v>
      </c>
      <c r="KJX120" s="54" t="s">
        <v>81</v>
      </c>
      <c r="KJY120" s="630" t="s">
        <v>67</v>
      </c>
      <c r="KJZ120" s="630"/>
      <c r="KKA120" s="630"/>
      <c r="KKB120" s="630"/>
      <c r="KKC120" s="52" t="s">
        <v>71</v>
      </c>
      <c r="KKD120" s="53" t="s">
        <v>79</v>
      </c>
      <c r="KKE120" s="53" t="s">
        <v>80</v>
      </c>
      <c r="KKF120" s="54" t="s">
        <v>81</v>
      </c>
      <c r="KKG120" s="630" t="s">
        <v>67</v>
      </c>
      <c r="KKH120" s="630"/>
      <c r="KKI120" s="630"/>
      <c r="KKJ120" s="630"/>
      <c r="KKK120" s="52" t="s">
        <v>71</v>
      </c>
      <c r="KKL120" s="53" t="s">
        <v>79</v>
      </c>
      <c r="KKM120" s="53" t="s">
        <v>80</v>
      </c>
      <c r="KKN120" s="54" t="s">
        <v>81</v>
      </c>
      <c r="KKO120" s="630" t="s">
        <v>67</v>
      </c>
      <c r="KKP120" s="630"/>
      <c r="KKQ120" s="630"/>
      <c r="KKR120" s="630"/>
      <c r="KKS120" s="52" t="s">
        <v>71</v>
      </c>
      <c r="KKT120" s="53" t="s">
        <v>79</v>
      </c>
      <c r="KKU120" s="53" t="s">
        <v>80</v>
      </c>
      <c r="KKV120" s="54" t="s">
        <v>81</v>
      </c>
      <c r="KKW120" s="630" t="s">
        <v>67</v>
      </c>
      <c r="KKX120" s="630"/>
      <c r="KKY120" s="630"/>
      <c r="KKZ120" s="630"/>
      <c r="KLA120" s="52" t="s">
        <v>71</v>
      </c>
      <c r="KLB120" s="53" t="s">
        <v>79</v>
      </c>
      <c r="KLC120" s="53" t="s">
        <v>80</v>
      </c>
      <c r="KLD120" s="54" t="s">
        <v>81</v>
      </c>
      <c r="KLE120" s="630" t="s">
        <v>67</v>
      </c>
      <c r="KLF120" s="630"/>
      <c r="KLG120" s="630"/>
      <c r="KLH120" s="630"/>
      <c r="KLI120" s="52" t="s">
        <v>71</v>
      </c>
      <c r="KLJ120" s="53" t="s">
        <v>79</v>
      </c>
      <c r="KLK120" s="53" t="s">
        <v>80</v>
      </c>
      <c r="KLL120" s="54" t="s">
        <v>81</v>
      </c>
      <c r="KLM120" s="630" t="s">
        <v>67</v>
      </c>
      <c r="KLN120" s="630"/>
      <c r="KLO120" s="630"/>
      <c r="KLP120" s="630"/>
      <c r="KLQ120" s="52" t="s">
        <v>71</v>
      </c>
      <c r="KLR120" s="53" t="s">
        <v>79</v>
      </c>
      <c r="KLS120" s="53" t="s">
        <v>80</v>
      </c>
      <c r="KLT120" s="54" t="s">
        <v>81</v>
      </c>
      <c r="KLU120" s="630" t="s">
        <v>67</v>
      </c>
      <c r="KLV120" s="630"/>
      <c r="KLW120" s="630"/>
      <c r="KLX120" s="630"/>
      <c r="KLY120" s="52" t="s">
        <v>71</v>
      </c>
      <c r="KLZ120" s="53" t="s">
        <v>79</v>
      </c>
      <c r="KMA120" s="53" t="s">
        <v>80</v>
      </c>
      <c r="KMB120" s="54" t="s">
        <v>81</v>
      </c>
      <c r="KMC120" s="630" t="s">
        <v>67</v>
      </c>
      <c r="KMD120" s="630"/>
      <c r="KME120" s="630"/>
      <c r="KMF120" s="630"/>
      <c r="KMG120" s="52" t="s">
        <v>71</v>
      </c>
      <c r="KMH120" s="53" t="s">
        <v>79</v>
      </c>
      <c r="KMI120" s="53" t="s">
        <v>80</v>
      </c>
      <c r="KMJ120" s="54" t="s">
        <v>81</v>
      </c>
      <c r="KMK120" s="630" t="s">
        <v>67</v>
      </c>
      <c r="KML120" s="630"/>
      <c r="KMM120" s="630"/>
      <c r="KMN120" s="630"/>
      <c r="KMO120" s="52" t="s">
        <v>71</v>
      </c>
      <c r="KMP120" s="53" t="s">
        <v>79</v>
      </c>
      <c r="KMQ120" s="53" t="s">
        <v>80</v>
      </c>
      <c r="KMR120" s="54" t="s">
        <v>81</v>
      </c>
      <c r="KMS120" s="630" t="s">
        <v>67</v>
      </c>
      <c r="KMT120" s="630"/>
      <c r="KMU120" s="630"/>
      <c r="KMV120" s="630"/>
      <c r="KMW120" s="52" t="s">
        <v>71</v>
      </c>
      <c r="KMX120" s="53" t="s">
        <v>79</v>
      </c>
      <c r="KMY120" s="53" t="s">
        <v>80</v>
      </c>
      <c r="KMZ120" s="54" t="s">
        <v>81</v>
      </c>
      <c r="KNA120" s="630" t="s">
        <v>67</v>
      </c>
      <c r="KNB120" s="630"/>
      <c r="KNC120" s="630"/>
      <c r="KND120" s="630"/>
      <c r="KNE120" s="52" t="s">
        <v>71</v>
      </c>
      <c r="KNF120" s="53" t="s">
        <v>79</v>
      </c>
      <c r="KNG120" s="53" t="s">
        <v>80</v>
      </c>
      <c r="KNH120" s="54" t="s">
        <v>81</v>
      </c>
      <c r="KNI120" s="630" t="s">
        <v>67</v>
      </c>
      <c r="KNJ120" s="630"/>
      <c r="KNK120" s="630"/>
      <c r="KNL120" s="630"/>
      <c r="KNM120" s="52" t="s">
        <v>71</v>
      </c>
      <c r="KNN120" s="53" t="s">
        <v>79</v>
      </c>
      <c r="KNO120" s="53" t="s">
        <v>80</v>
      </c>
      <c r="KNP120" s="54" t="s">
        <v>81</v>
      </c>
      <c r="KNQ120" s="630" t="s">
        <v>67</v>
      </c>
      <c r="KNR120" s="630"/>
      <c r="KNS120" s="630"/>
      <c r="KNT120" s="630"/>
      <c r="KNU120" s="52" t="s">
        <v>71</v>
      </c>
      <c r="KNV120" s="53" t="s">
        <v>79</v>
      </c>
      <c r="KNW120" s="53" t="s">
        <v>80</v>
      </c>
      <c r="KNX120" s="54" t="s">
        <v>81</v>
      </c>
      <c r="KNY120" s="630" t="s">
        <v>67</v>
      </c>
      <c r="KNZ120" s="630"/>
      <c r="KOA120" s="630"/>
      <c r="KOB120" s="630"/>
      <c r="KOC120" s="52" t="s">
        <v>71</v>
      </c>
      <c r="KOD120" s="53" t="s">
        <v>79</v>
      </c>
      <c r="KOE120" s="53" t="s">
        <v>80</v>
      </c>
      <c r="KOF120" s="54" t="s">
        <v>81</v>
      </c>
      <c r="KOG120" s="630" t="s">
        <v>67</v>
      </c>
      <c r="KOH120" s="630"/>
      <c r="KOI120" s="630"/>
      <c r="KOJ120" s="630"/>
      <c r="KOK120" s="52" t="s">
        <v>71</v>
      </c>
      <c r="KOL120" s="53" t="s">
        <v>79</v>
      </c>
      <c r="KOM120" s="53" t="s">
        <v>80</v>
      </c>
      <c r="KON120" s="54" t="s">
        <v>81</v>
      </c>
      <c r="KOO120" s="630" t="s">
        <v>67</v>
      </c>
      <c r="KOP120" s="630"/>
      <c r="KOQ120" s="630"/>
      <c r="KOR120" s="630"/>
      <c r="KOS120" s="52" t="s">
        <v>71</v>
      </c>
      <c r="KOT120" s="53" t="s">
        <v>79</v>
      </c>
      <c r="KOU120" s="53" t="s">
        <v>80</v>
      </c>
      <c r="KOV120" s="54" t="s">
        <v>81</v>
      </c>
      <c r="KOW120" s="630" t="s">
        <v>67</v>
      </c>
      <c r="KOX120" s="630"/>
      <c r="KOY120" s="630"/>
      <c r="KOZ120" s="630"/>
      <c r="KPA120" s="52" t="s">
        <v>71</v>
      </c>
      <c r="KPB120" s="53" t="s">
        <v>79</v>
      </c>
      <c r="KPC120" s="53" t="s">
        <v>80</v>
      </c>
      <c r="KPD120" s="54" t="s">
        <v>81</v>
      </c>
      <c r="KPE120" s="630" t="s">
        <v>67</v>
      </c>
      <c r="KPF120" s="630"/>
      <c r="KPG120" s="630"/>
      <c r="KPH120" s="630"/>
      <c r="KPI120" s="52" t="s">
        <v>71</v>
      </c>
      <c r="KPJ120" s="53" t="s">
        <v>79</v>
      </c>
      <c r="KPK120" s="53" t="s">
        <v>80</v>
      </c>
      <c r="KPL120" s="54" t="s">
        <v>81</v>
      </c>
      <c r="KPM120" s="630" t="s">
        <v>67</v>
      </c>
      <c r="KPN120" s="630"/>
      <c r="KPO120" s="630"/>
      <c r="KPP120" s="630"/>
      <c r="KPQ120" s="52" t="s">
        <v>71</v>
      </c>
      <c r="KPR120" s="53" t="s">
        <v>79</v>
      </c>
      <c r="KPS120" s="53" t="s">
        <v>80</v>
      </c>
      <c r="KPT120" s="54" t="s">
        <v>81</v>
      </c>
      <c r="KPU120" s="630" t="s">
        <v>67</v>
      </c>
      <c r="KPV120" s="630"/>
      <c r="KPW120" s="630"/>
      <c r="KPX120" s="630"/>
      <c r="KPY120" s="52" t="s">
        <v>71</v>
      </c>
      <c r="KPZ120" s="53" t="s">
        <v>79</v>
      </c>
      <c r="KQA120" s="53" t="s">
        <v>80</v>
      </c>
      <c r="KQB120" s="54" t="s">
        <v>81</v>
      </c>
      <c r="KQC120" s="630" t="s">
        <v>67</v>
      </c>
      <c r="KQD120" s="630"/>
      <c r="KQE120" s="630"/>
      <c r="KQF120" s="630"/>
      <c r="KQG120" s="52" t="s">
        <v>71</v>
      </c>
      <c r="KQH120" s="53" t="s">
        <v>79</v>
      </c>
      <c r="KQI120" s="53" t="s">
        <v>80</v>
      </c>
      <c r="KQJ120" s="54" t="s">
        <v>81</v>
      </c>
      <c r="KQK120" s="630" t="s">
        <v>67</v>
      </c>
      <c r="KQL120" s="630"/>
      <c r="KQM120" s="630"/>
      <c r="KQN120" s="630"/>
      <c r="KQO120" s="52" t="s">
        <v>71</v>
      </c>
      <c r="KQP120" s="53" t="s">
        <v>79</v>
      </c>
      <c r="KQQ120" s="53" t="s">
        <v>80</v>
      </c>
      <c r="KQR120" s="54" t="s">
        <v>81</v>
      </c>
      <c r="KQS120" s="630" t="s">
        <v>67</v>
      </c>
      <c r="KQT120" s="630"/>
      <c r="KQU120" s="630"/>
      <c r="KQV120" s="630"/>
      <c r="KQW120" s="52" t="s">
        <v>71</v>
      </c>
      <c r="KQX120" s="53" t="s">
        <v>79</v>
      </c>
      <c r="KQY120" s="53" t="s">
        <v>80</v>
      </c>
      <c r="KQZ120" s="54" t="s">
        <v>81</v>
      </c>
      <c r="KRA120" s="630" t="s">
        <v>67</v>
      </c>
      <c r="KRB120" s="630"/>
      <c r="KRC120" s="630"/>
      <c r="KRD120" s="630"/>
      <c r="KRE120" s="52" t="s">
        <v>71</v>
      </c>
      <c r="KRF120" s="53" t="s">
        <v>79</v>
      </c>
      <c r="KRG120" s="53" t="s">
        <v>80</v>
      </c>
      <c r="KRH120" s="54" t="s">
        <v>81</v>
      </c>
      <c r="KRI120" s="630" t="s">
        <v>67</v>
      </c>
      <c r="KRJ120" s="630"/>
      <c r="KRK120" s="630"/>
      <c r="KRL120" s="630"/>
      <c r="KRM120" s="52" t="s">
        <v>71</v>
      </c>
      <c r="KRN120" s="53" t="s">
        <v>79</v>
      </c>
      <c r="KRO120" s="53" t="s">
        <v>80</v>
      </c>
      <c r="KRP120" s="54" t="s">
        <v>81</v>
      </c>
      <c r="KRQ120" s="630" t="s">
        <v>67</v>
      </c>
      <c r="KRR120" s="630"/>
      <c r="KRS120" s="630"/>
      <c r="KRT120" s="630"/>
      <c r="KRU120" s="52" t="s">
        <v>71</v>
      </c>
      <c r="KRV120" s="53" t="s">
        <v>79</v>
      </c>
      <c r="KRW120" s="53" t="s">
        <v>80</v>
      </c>
      <c r="KRX120" s="54" t="s">
        <v>81</v>
      </c>
      <c r="KRY120" s="630" t="s">
        <v>67</v>
      </c>
      <c r="KRZ120" s="630"/>
      <c r="KSA120" s="630"/>
      <c r="KSB120" s="630"/>
      <c r="KSC120" s="52" t="s">
        <v>71</v>
      </c>
      <c r="KSD120" s="53" t="s">
        <v>79</v>
      </c>
      <c r="KSE120" s="53" t="s">
        <v>80</v>
      </c>
      <c r="KSF120" s="54" t="s">
        <v>81</v>
      </c>
      <c r="KSG120" s="630" t="s">
        <v>67</v>
      </c>
      <c r="KSH120" s="630"/>
      <c r="KSI120" s="630"/>
      <c r="KSJ120" s="630"/>
      <c r="KSK120" s="52" t="s">
        <v>71</v>
      </c>
      <c r="KSL120" s="53" t="s">
        <v>79</v>
      </c>
      <c r="KSM120" s="53" t="s">
        <v>80</v>
      </c>
      <c r="KSN120" s="54" t="s">
        <v>81</v>
      </c>
      <c r="KSO120" s="630" t="s">
        <v>67</v>
      </c>
      <c r="KSP120" s="630"/>
      <c r="KSQ120" s="630"/>
      <c r="KSR120" s="630"/>
      <c r="KSS120" s="52" t="s">
        <v>71</v>
      </c>
      <c r="KST120" s="53" t="s">
        <v>79</v>
      </c>
      <c r="KSU120" s="53" t="s">
        <v>80</v>
      </c>
      <c r="KSV120" s="54" t="s">
        <v>81</v>
      </c>
      <c r="KSW120" s="630" t="s">
        <v>67</v>
      </c>
      <c r="KSX120" s="630"/>
      <c r="KSY120" s="630"/>
      <c r="KSZ120" s="630"/>
      <c r="KTA120" s="52" t="s">
        <v>71</v>
      </c>
      <c r="KTB120" s="53" t="s">
        <v>79</v>
      </c>
      <c r="KTC120" s="53" t="s">
        <v>80</v>
      </c>
      <c r="KTD120" s="54" t="s">
        <v>81</v>
      </c>
      <c r="KTE120" s="630" t="s">
        <v>67</v>
      </c>
      <c r="KTF120" s="630"/>
      <c r="KTG120" s="630"/>
      <c r="KTH120" s="630"/>
      <c r="KTI120" s="52" t="s">
        <v>71</v>
      </c>
      <c r="KTJ120" s="53" t="s">
        <v>79</v>
      </c>
      <c r="KTK120" s="53" t="s">
        <v>80</v>
      </c>
      <c r="KTL120" s="54" t="s">
        <v>81</v>
      </c>
      <c r="KTM120" s="630" t="s">
        <v>67</v>
      </c>
      <c r="KTN120" s="630"/>
      <c r="KTO120" s="630"/>
      <c r="KTP120" s="630"/>
      <c r="KTQ120" s="52" t="s">
        <v>71</v>
      </c>
      <c r="KTR120" s="53" t="s">
        <v>79</v>
      </c>
      <c r="KTS120" s="53" t="s">
        <v>80</v>
      </c>
      <c r="KTT120" s="54" t="s">
        <v>81</v>
      </c>
      <c r="KTU120" s="630" t="s">
        <v>67</v>
      </c>
      <c r="KTV120" s="630"/>
      <c r="KTW120" s="630"/>
      <c r="KTX120" s="630"/>
      <c r="KTY120" s="52" t="s">
        <v>71</v>
      </c>
      <c r="KTZ120" s="53" t="s">
        <v>79</v>
      </c>
      <c r="KUA120" s="53" t="s">
        <v>80</v>
      </c>
      <c r="KUB120" s="54" t="s">
        <v>81</v>
      </c>
      <c r="KUC120" s="630" t="s">
        <v>67</v>
      </c>
      <c r="KUD120" s="630"/>
      <c r="KUE120" s="630"/>
      <c r="KUF120" s="630"/>
      <c r="KUG120" s="52" t="s">
        <v>71</v>
      </c>
      <c r="KUH120" s="53" t="s">
        <v>79</v>
      </c>
      <c r="KUI120" s="53" t="s">
        <v>80</v>
      </c>
      <c r="KUJ120" s="54" t="s">
        <v>81</v>
      </c>
      <c r="KUK120" s="630" t="s">
        <v>67</v>
      </c>
      <c r="KUL120" s="630"/>
      <c r="KUM120" s="630"/>
      <c r="KUN120" s="630"/>
      <c r="KUO120" s="52" t="s">
        <v>71</v>
      </c>
      <c r="KUP120" s="53" t="s">
        <v>79</v>
      </c>
      <c r="KUQ120" s="53" t="s">
        <v>80</v>
      </c>
      <c r="KUR120" s="54" t="s">
        <v>81</v>
      </c>
      <c r="KUS120" s="630" t="s">
        <v>67</v>
      </c>
      <c r="KUT120" s="630"/>
      <c r="KUU120" s="630"/>
      <c r="KUV120" s="630"/>
      <c r="KUW120" s="52" t="s">
        <v>71</v>
      </c>
      <c r="KUX120" s="53" t="s">
        <v>79</v>
      </c>
      <c r="KUY120" s="53" t="s">
        <v>80</v>
      </c>
      <c r="KUZ120" s="54" t="s">
        <v>81</v>
      </c>
      <c r="KVA120" s="630" t="s">
        <v>67</v>
      </c>
      <c r="KVB120" s="630"/>
      <c r="KVC120" s="630"/>
      <c r="KVD120" s="630"/>
      <c r="KVE120" s="52" t="s">
        <v>71</v>
      </c>
      <c r="KVF120" s="53" t="s">
        <v>79</v>
      </c>
      <c r="KVG120" s="53" t="s">
        <v>80</v>
      </c>
      <c r="KVH120" s="54" t="s">
        <v>81</v>
      </c>
      <c r="KVI120" s="630" t="s">
        <v>67</v>
      </c>
      <c r="KVJ120" s="630"/>
      <c r="KVK120" s="630"/>
      <c r="KVL120" s="630"/>
      <c r="KVM120" s="52" t="s">
        <v>71</v>
      </c>
      <c r="KVN120" s="53" t="s">
        <v>79</v>
      </c>
      <c r="KVO120" s="53" t="s">
        <v>80</v>
      </c>
      <c r="KVP120" s="54" t="s">
        <v>81</v>
      </c>
      <c r="KVQ120" s="630" t="s">
        <v>67</v>
      </c>
      <c r="KVR120" s="630"/>
      <c r="KVS120" s="630"/>
      <c r="KVT120" s="630"/>
      <c r="KVU120" s="52" t="s">
        <v>71</v>
      </c>
      <c r="KVV120" s="53" t="s">
        <v>79</v>
      </c>
      <c r="KVW120" s="53" t="s">
        <v>80</v>
      </c>
      <c r="KVX120" s="54" t="s">
        <v>81</v>
      </c>
      <c r="KVY120" s="630" t="s">
        <v>67</v>
      </c>
      <c r="KVZ120" s="630"/>
      <c r="KWA120" s="630"/>
      <c r="KWB120" s="630"/>
      <c r="KWC120" s="52" t="s">
        <v>71</v>
      </c>
      <c r="KWD120" s="53" t="s">
        <v>79</v>
      </c>
      <c r="KWE120" s="53" t="s">
        <v>80</v>
      </c>
      <c r="KWF120" s="54" t="s">
        <v>81</v>
      </c>
      <c r="KWG120" s="630" t="s">
        <v>67</v>
      </c>
      <c r="KWH120" s="630"/>
      <c r="KWI120" s="630"/>
      <c r="KWJ120" s="630"/>
      <c r="KWK120" s="52" t="s">
        <v>71</v>
      </c>
      <c r="KWL120" s="53" t="s">
        <v>79</v>
      </c>
      <c r="KWM120" s="53" t="s">
        <v>80</v>
      </c>
      <c r="KWN120" s="54" t="s">
        <v>81</v>
      </c>
      <c r="KWO120" s="630" t="s">
        <v>67</v>
      </c>
      <c r="KWP120" s="630"/>
      <c r="KWQ120" s="630"/>
      <c r="KWR120" s="630"/>
      <c r="KWS120" s="52" t="s">
        <v>71</v>
      </c>
      <c r="KWT120" s="53" t="s">
        <v>79</v>
      </c>
      <c r="KWU120" s="53" t="s">
        <v>80</v>
      </c>
      <c r="KWV120" s="54" t="s">
        <v>81</v>
      </c>
      <c r="KWW120" s="630" t="s">
        <v>67</v>
      </c>
      <c r="KWX120" s="630"/>
      <c r="KWY120" s="630"/>
      <c r="KWZ120" s="630"/>
      <c r="KXA120" s="52" t="s">
        <v>71</v>
      </c>
      <c r="KXB120" s="53" t="s">
        <v>79</v>
      </c>
      <c r="KXC120" s="53" t="s">
        <v>80</v>
      </c>
      <c r="KXD120" s="54" t="s">
        <v>81</v>
      </c>
      <c r="KXE120" s="630" t="s">
        <v>67</v>
      </c>
      <c r="KXF120" s="630"/>
      <c r="KXG120" s="630"/>
      <c r="KXH120" s="630"/>
      <c r="KXI120" s="52" t="s">
        <v>71</v>
      </c>
      <c r="KXJ120" s="53" t="s">
        <v>79</v>
      </c>
      <c r="KXK120" s="53" t="s">
        <v>80</v>
      </c>
      <c r="KXL120" s="54" t="s">
        <v>81</v>
      </c>
      <c r="KXM120" s="630" t="s">
        <v>67</v>
      </c>
      <c r="KXN120" s="630"/>
      <c r="KXO120" s="630"/>
      <c r="KXP120" s="630"/>
      <c r="KXQ120" s="52" t="s">
        <v>71</v>
      </c>
      <c r="KXR120" s="53" t="s">
        <v>79</v>
      </c>
      <c r="KXS120" s="53" t="s">
        <v>80</v>
      </c>
      <c r="KXT120" s="54" t="s">
        <v>81</v>
      </c>
      <c r="KXU120" s="630" t="s">
        <v>67</v>
      </c>
      <c r="KXV120" s="630"/>
      <c r="KXW120" s="630"/>
      <c r="KXX120" s="630"/>
      <c r="KXY120" s="52" t="s">
        <v>71</v>
      </c>
      <c r="KXZ120" s="53" t="s">
        <v>79</v>
      </c>
      <c r="KYA120" s="53" t="s">
        <v>80</v>
      </c>
      <c r="KYB120" s="54" t="s">
        <v>81</v>
      </c>
      <c r="KYC120" s="630" t="s">
        <v>67</v>
      </c>
      <c r="KYD120" s="630"/>
      <c r="KYE120" s="630"/>
      <c r="KYF120" s="630"/>
      <c r="KYG120" s="52" t="s">
        <v>71</v>
      </c>
      <c r="KYH120" s="53" t="s">
        <v>79</v>
      </c>
      <c r="KYI120" s="53" t="s">
        <v>80</v>
      </c>
      <c r="KYJ120" s="54" t="s">
        <v>81</v>
      </c>
      <c r="KYK120" s="630" t="s">
        <v>67</v>
      </c>
      <c r="KYL120" s="630"/>
      <c r="KYM120" s="630"/>
      <c r="KYN120" s="630"/>
      <c r="KYO120" s="52" t="s">
        <v>71</v>
      </c>
      <c r="KYP120" s="53" t="s">
        <v>79</v>
      </c>
      <c r="KYQ120" s="53" t="s">
        <v>80</v>
      </c>
      <c r="KYR120" s="54" t="s">
        <v>81</v>
      </c>
      <c r="KYS120" s="630" t="s">
        <v>67</v>
      </c>
      <c r="KYT120" s="630"/>
      <c r="KYU120" s="630"/>
      <c r="KYV120" s="630"/>
      <c r="KYW120" s="52" t="s">
        <v>71</v>
      </c>
      <c r="KYX120" s="53" t="s">
        <v>79</v>
      </c>
      <c r="KYY120" s="53" t="s">
        <v>80</v>
      </c>
      <c r="KYZ120" s="54" t="s">
        <v>81</v>
      </c>
      <c r="KZA120" s="630" t="s">
        <v>67</v>
      </c>
      <c r="KZB120" s="630"/>
      <c r="KZC120" s="630"/>
      <c r="KZD120" s="630"/>
      <c r="KZE120" s="52" t="s">
        <v>71</v>
      </c>
      <c r="KZF120" s="53" t="s">
        <v>79</v>
      </c>
      <c r="KZG120" s="53" t="s">
        <v>80</v>
      </c>
      <c r="KZH120" s="54" t="s">
        <v>81</v>
      </c>
      <c r="KZI120" s="630" t="s">
        <v>67</v>
      </c>
      <c r="KZJ120" s="630"/>
      <c r="KZK120" s="630"/>
      <c r="KZL120" s="630"/>
      <c r="KZM120" s="52" t="s">
        <v>71</v>
      </c>
      <c r="KZN120" s="53" t="s">
        <v>79</v>
      </c>
      <c r="KZO120" s="53" t="s">
        <v>80</v>
      </c>
      <c r="KZP120" s="54" t="s">
        <v>81</v>
      </c>
      <c r="KZQ120" s="630" t="s">
        <v>67</v>
      </c>
      <c r="KZR120" s="630"/>
      <c r="KZS120" s="630"/>
      <c r="KZT120" s="630"/>
      <c r="KZU120" s="52" t="s">
        <v>71</v>
      </c>
      <c r="KZV120" s="53" t="s">
        <v>79</v>
      </c>
      <c r="KZW120" s="53" t="s">
        <v>80</v>
      </c>
      <c r="KZX120" s="54" t="s">
        <v>81</v>
      </c>
      <c r="KZY120" s="630" t="s">
        <v>67</v>
      </c>
      <c r="KZZ120" s="630"/>
      <c r="LAA120" s="630"/>
      <c r="LAB120" s="630"/>
      <c r="LAC120" s="52" t="s">
        <v>71</v>
      </c>
      <c r="LAD120" s="53" t="s">
        <v>79</v>
      </c>
      <c r="LAE120" s="53" t="s">
        <v>80</v>
      </c>
      <c r="LAF120" s="54" t="s">
        <v>81</v>
      </c>
      <c r="LAG120" s="630" t="s">
        <v>67</v>
      </c>
      <c r="LAH120" s="630"/>
      <c r="LAI120" s="630"/>
      <c r="LAJ120" s="630"/>
      <c r="LAK120" s="52" t="s">
        <v>71</v>
      </c>
      <c r="LAL120" s="53" t="s">
        <v>79</v>
      </c>
      <c r="LAM120" s="53" t="s">
        <v>80</v>
      </c>
      <c r="LAN120" s="54" t="s">
        <v>81</v>
      </c>
      <c r="LAO120" s="630" t="s">
        <v>67</v>
      </c>
      <c r="LAP120" s="630"/>
      <c r="LAQ120" s="630"/>
      <c r="LAR120" s="630"/>
      <c r="LAS120" s="52" t="s">
        <v>71</v>
      </c>
      <c r="LAT120" s="53" t="s">
        <v>79</v>
      </c>
      <c r="LAU120" s="53" t="s">
        <v>80</v>
      </c>
      <c r="LAV120" s="54" t="s">
        <v>81</v>
      </c>
      <c r="LAW120" s="630" t="s">
        <v>67</v>
      </c>
      <c r="LAX120" s="630"/>
      <c r="LAY120" s="630"/>
      <c r="LAZ120" s="630"/>
      <c r="LBA120" s="52" t="s">
        <v>71</v>
      </c>
      <c r="LBB120" s="53" t="s">
        <v>79</v>
      </c>
      <c r="LBC120" s="53" t="s">
        <v>80</v>
      </c>
      <c r="LBD120" s="54" t="s">
        <v>81</v>
      </c>
      <c r="LBE120" s="630" t="s">
        <v>67</v>
      </c>
      <c r="LBF120" s="630"/>
      <c r="LBG120" s="630"/>
      <c r="LBH120" s="630"/>
      <c r="LBI120" s="52" t="s">
        <v>71</v>
      </c>
      <c r="LBJ120" s="53" t="s">
        <v>79</v>
      </c>
      <c r="LBK120" s="53" t="s">
        <v>80</v>
      </c>
      <c r="LBL120" s="54" t="s">
        <v>81</v>
      </c>
      <c r="LBM120" s="630" t="s">
        <v>67</v>
      </c>
      <c r="LBN120" s="630"/>
      <c r="LBO120" s="630"/>
      <c r="LBP120" s="630"/>
      <c r="LBQ120" s="52" t="s">
        <v>71</v>
      </c>
      <c r="LBR120" s="53" t="s">
        <v>79</v>
      </c>
      <c r="LBS120" s="53" t="s">
        <v>80</v>
      </c>
      <c r="LBT120" s="54" t="s">
        <v>81</v>
      </c>
      <c r="LBU120" s="630" t="s">
        <v>67</v>
      </c>
      <c r="LBV120" s="630"/>
      <c r="LBW120" s="630"/>
      <c r="LBX120" s="630"/>
      <c r="LBY120" s="52" t="s">
        <v>71</v>
      </c>
      <c r="LBZ120" s="53" t="s">
        <v>79</v>
      </c>
      <c r="LCA120" s="53" t="s">
        <v>80</v>
      </c>
      <c r="LCB120" s="54" t="s">
        <v>81</v>
      </c>
      <c r="LCC120" s="630" t="s">
        <v>67</v>
      </c>
      <c r="LCD120" s="630"/>
      <c r="LCE120" s="630"/>
      <c r="LCF120" s="630"/>
      <c r="LCG120" s="52" t="s">
        <v>71</v>
      </c>
      <c r="LCH120" s="53" t="s">
        <v>79</v>
      </c>
      <c r="LCI120" s="53" t="s">
        <v>80</v>
      </c>
      <c r="LCJ120" s="54" t="s">
        <v>81</v>
      </c>
      <c r="LCK120" s="630" t="s">
        <v>67</v>
      </c>
      <c r="LCL120" s="630"/>
      <c r="LCM120" s="630"/>
      <c r="LCN120" s="630"/>
      <c r="LCO120" s="52" t="s">
        <v>71</v>
      </c>
      <c r="LCP120" s="53" t="s">
        <v>79</v>
      </c>
      <c r="LCQ120" s="53" t="s">
        <v>80</v>
      </c>
      <c r="LCR120" s="54" t="s">
        <v>81</v>
      </c>
      <c r="LCS120" s="630" t="s">
        <v>67</v>
      </c>
      <c r="LCT120" s="630"/>
      <c r="LCU120" s="630"/>
      <c r="LCV120" s="630"/>
      <c r="LCW120" s="52" t="s">
        <v>71</v>
      </c>
      <c r="LCX120" s="53" t="s">
        <v>79</v>
      </c>
      <c r="LCY120" s="53" t="s">
        <v>80</v>
      </c>
      <c r="LCZ120" s="54" t="s">
        <v>81</v>
      </c>
      <c r="LDA120" s="630" t="s">
        <v>67</v>
      </c>
      <c r="LDB120" s="630"/>
      <c r="LDC120" s="630"/>
      <c r="LDD120" s="630"/>
      <c r="LDE120" s="52" t="s">
        <v>71</v>
      </c>
      <c r="LDF120" s="53" t="s">
        <v>79</v>
      </c>
      <c r="LDG120" s="53" t="s">
        <v>80</v>
      </c>
      <c r="LDH120" s="54" t="s">
        <v>81</v>
      </c>
      <c r="LDI120" s="630" t="s">
        <v>67</v>
      </c>
      <c r="LDJ120" s="630"/>
      <c r="LDK120" s="630"/>
      <c r="LDL120" s="630"/>
      <c r="LDM120" s="52" t="s">
        <v>71</v>
      </c>
      <c r="LDN120" s="53" t="s">
        <v>79</v>
      </c>
      <c r="LDO120" s="53" t="s">
        <v>80</v>
      </c>
      <c r="LDP120" s="54" t="s">
        <v>81</v>
      </c>
      <c r="LDQ120" s="630" t="s">
        <v>67</v>
      </c>
      <c r="LDR120" s="630"/>
      <c r="LDS120" s="630"/>
      <c r="LDT120" s="630"/>
      <c r="LDU120" s="52" t="s">
        <v>71</v>
      </c>
      <c r="LDV120" s="53" t="s">
        <v>79</v>
      </c>
      <c r="LDW120" s="53" t="s">
        <v>80</v>
      </c>
      <c r="LDX120" s="54" t="s">
        <v>81</v>
      </c>
      <c r="LDY120" s="630" t="s">
        <v>67</v>
      </c>
      <c r="LDZ120" s="630"/>
      <c r="LEA120" s="630"/>
      <c r="LEB120" s="630"/>
      <c r="LEC120" s="52" t="s">
        <v>71</v>
      </c>
      <c r="LED120" s="53" t="s">
        <v>79</v>
      </c>
      <c r="LEE120" s="53" t="s">
        <v>80</v>
      </c>
      <c r="LEF120" s="54" t="s">
        <v>81</v>
      </c>
      <c r="LEG120" s="630" t="s">
        <v>67</v>
      </c>
      <c r="LEH120" s="630"/>
      <c r="LEI120" s="630"/>
      <c r="LEJ120" s="630"/>
      <c r="LEK120" s="52" t="s">
        <v>71</v>
      </c>
      <c r="LEL120" s="53" t="s">
        <v>79</v>
      </c>
      <c r="LEM120" s="53" t="s">
        <v>80</v>
      </c>
      <c r="LEN120" s="54" t="s">
        <v>81</v>
      </c>
      <c r="LEO120" s="630" t="s">
        <v>67</v>
      </c>
      <c r="LEP120" s="630"/>
      <c r="LEQ120" s="630"/>
      <c r="LER120" s="630"/>
      <c r="LES120" s="52" t="s">
        <v>71</v>
      </c>
      <c r="LET120" s="53" t="s">
        <v>79</v>
      </c>
      <c r="LEU120" s="53" t="s">
        <v>80</v>
      </c>
      <c r="LEV120" s="54" t="s">
        <v>81</v>
      </c>
      <c r="LEW120" s="630" t="s">
        <v>67</v>
      </c>
      <c r="LEX120" s="630"/>
      <c r="LEY120" s="630"/>
      <c r="LEZ120" s="630"/>
      <c r="LFA120" s="52" t="s">
        <v>71</v>
      </c>
      <c r="LFB120" s="53" t="s">
        <v>79</v>
      </c>
      <c r="LFC120" s="53" t="s">
        <v>80</v>
      </c>
      <c r="LFD120" s="54" t="s">
        <v>81</v>
      </c>
      <c r="LFE120" s="630" t="s">
        <v>67</v>
      </c>
      <c r="LFF120" s="630"/>
      <c r="LFG120" s="630"/>
      <c r="LFH120" s="630"/>
      <c r="LFI120" s="52" t="s">
        <v>71</v>
      </c>
      <c r="LFJ120" s="53" t="s">
        <v>79</v>
      </c>
      <c r="LFK120" s="53" t="s">
        <v>80</v>
      </c>
      <c r="LFL120" s="54" t="s">
        <v>81</v>
      </c>
      <c r="LFM120" s="630" t="s">
        <v>67</v>
      </c>
      <c r="LFN120" s="630"/>
      <c r="LFO120" s="630"/>
      <c r="LFP120" s="630"/>
      <c r="LFQ120" s="52" t="s">
        <v>71</v>
      </c>
      <c r="LFR120" s="53" t="s">
        <v>79</v>
      </c>
      <c r="LFS120" s="53" t="s">
        <v>80</v>
      </c>
      <c r="LFT120" s="54" t="s">
        <v>81</v>
      </c>
      <c r="LFU120" s="630" t="s">
        <v>67</v>
      </c>
      <c r="LFV120" s="630"/>
      <c r="LFW120" s="630"/>
      <c r="LFX120" s="630"/>
      <c r="LFY120" s="52" t="s">
        <v>71</v>
      </c>
      <c r="LFZ120" s="53" t="s">
        <v>79</v>
      </c>
      <c r="LGA120" s="53" t="s">
        <v>80</v>
      </c>
      <c r="LGB120" s="54" t="s">
        <v>81</v>
      </c>
      <c r="LGC120" s="630" t="s">
        <v>67</v>
      </c>
      <c r="LGD120" s="630"/>
      <c r="LGE120" s="630"/>
      <c r="LGF120" s="630"/>
      <c r="LGG120" s="52" t="s">
        <v>71</v>
      </c>
      <c r="LGH120" s="53" t="s">
        <v>79</v>
      </c>
      <c r="LGI120" s="53" t="s">
        <v>80</v>
      </c>
      <c r="LGJ120" s="54" t="s">
        <v>81</v>
      </c>
      <c r="LGK120" s="630" t="s">
        <v>67</v>
      </c>
      <c r="LGL120" s="630"/>
      <c r="LGM120" s="630"/>
      <c r="LGN120" s="630"/>
      <c r="LGO120" s="52" t="s">
        <v>71</v>
      </c>
      <c r="LGP120" s="53" t="s">
        <v>79</v>
      </c>
      <c r="LGQ120" s="53" t="s">
        <v>80</v>
      </c>
      <c r="LGR120" s="54" t="s">
        <v>81</v>
      </c>
      <c r="LGS120" s="630" t="s">
        <v>67</v>
      </c>
      <c r="LGT120" s="630"/>
      <c r="LGU120" s="630"/>
      <c r="LGV120" s="630"/>
      <c r="LGW120" s="52" t="s">
        <v>71</v>
      </c>
      <c r="LGX120" s="53" t="s">
        <v>79</v>
      </c>
      <c r="LGY120" s="53" t="s">
        <v>80</v>
      </c>
      <c r="LGZ120" s="54" t="s">
        <v>81</v>
      </c>
      <c r="LHA120" s="630" t="s">
        <v>67</v>
      </c>
      <c r="LHB120" s="630"/>
      <c r="LHC120" s="630"/>
      <c r="LHD120" s="630"/>
      <c r="LHE120" s="52" t="s">
        <v>71</v>
      </c>
      <c r="LHF120" s="53" t="s">
        <v>79</v>
      </c>
      <c r="LHG120" s="53" t="s">
        <v>80</v>
      </c>
      <c r="LHH120" s="54" t="s">
        <v>81</v>
      </c>
      <c r="LHI120" s="630" t="s">
        <v>67</v>
      </c>
      <c r="LHJ120" s="630"/>
      <c r="LHK120" s="630"/>
      <c r="LHL120" s="630"/>
      <c r="LHM120" s="52" t="s">
        <v>71</v>
      </c>
      <c r="LHN120" s="53" t="s">
        <v>79</v>
      </c>
      <c r="LHO120" s="53" t="s">
        <v>80</v>
      </c>
      <c r="LHP120" s="54" t="s">
        <v>81</v>
      </c>
      <c r="LHQ120" s="630" t="s">
        <v>67</v>
      </c>
      <c r="LHR120" s="630"/>
      <c r="LHS120" s="630"/>
      <c r="LHT120" s="630"/>
      <c r="LHU120" s="52" t="s">
        <v>71</v>
      </c>
      <c r="LHV120" s="53" t="s">
        <v>79</v>
      </c>
      <c r="LHW120" s="53" t="s">
        <v>80</v>
      </c>
      <c r="LHX120" s="54" t="s">
        <v>81</v>
      </c>
      <c r="LHY120" s="630" t="s">
        <v>67</v>
      </c>
      <c r="LHZ120" s="630"/>
      <c r="LIA120" s="630"/>
      <c r="LIB120" s="630"/>
      <c r="LIC120" s="52" t="s">
        <v>71</v>
      </c>
      <c r="LID120" s="53" t="s">
        <v>79</v>
      </c>
      <c r="LIE120" s="53" t="s">
        <v>80</v>
      </c>
      <c r="LIF120" s="54" t="s">
        <v>81</v>
      </c>
      <c r="LIG120" s="630" t="s">
        <v>67</v>
      </c>
      <c r="LIH120" s="630"/>
      <c r="LII120" s="630"/>
      <c r="LIJ120" s="630"/>
      <c r="LIK120" s="52" t="s">
        <v>71</v>
      </c>
      <c r="LIL120" s="53" t="s">
        <v>79</v>
      </c>
      <c r="LIM120" s="53" t="s">
        <v>80</v>
      </c>
      <c r="LIN120" s="54" t="s">
        <v>81</v>
      </c>
      <c r="LIO120" s="630" t="s">
        <v>67</v>
      </c>
      <c r="LIP120" s="630"/>
      <c r="LIQ120" s="630"/>
      <c r="LIR120" s="630"/>
      <c r="LIS120" s="52" t="s">
        <v>71</v>
      </c>
      <c r="LIT120" s="53" t="s">
        <v>79</v>
      </c>
      <c r="LIU120" s="53" t="s">
        <v>80</v>
      </c>
      <c r="LIV120" s="54" t="s">
        <v>81</v>
      </c>
      <c r="LIW120" s="630" t="s">
        <v>67</v>
      </c>
      <c r="LIX120" s="630"/>
      <c r="LIY120" s="630"/>
      <c r="LIZ120" s="630"/>
      <c r="LJA120" s="52" t="s">
        <v>71</v>
      </c>
      <c r="LJB120" s="53" t="s">
        <v>79</v>
      </c>
      <c r="LJC120" s="53" t="s">
        <v>80</v>
      </c>
      <c r="LJD120" s="54" t="s">
        <v>81</v>
      </c>
      <c r="LJE120" s="630" t="s">
        <v>67</v>
      </c>
      <c r="LJF120" s="630"/>
      <c r="LJG120" s="630"/>
      <c r="LJH120" s="630"/>
      <c r="LJI120" s="52" t="s">
        <v>71</v>
      </c>
      <c r="LJJ120" s="53" t="s">
        <v>79</v>
      </c>
      <c r="LJK120" s="53" t="s">
        <v>80</v>
      </c>
      <c r="LJL120" s="54" t="s">
        <v>81</v>
      </c>
      <c r="LJM120" s="630" t="s">
        <v>67</v>
      </c>
      <c r="LJN120" s="630"/>
      <c r="LJO120" s="630"/>
      <c r="LJP120" s="630"/>
      <c r="LJQ120" s="52" t="s">
        <v>71</v>
      </c>
      <c r="LJR120" s="53" t="s">
        <v>79</v>
      </c>
      <c r="LJS120" s="53" t="s">
        <v>80</v>
      </c>
      <c r="LJT120" s="54" t="s">
        <v>81</v>
      </c>
      <c r="LJU120" s="630" t="s">
        <v>67</v>
      </c>
      <c r="LJV120" s="630"/>
      <c r="LJW120" s="630"/>
      <c r="LJX120" s="630"/>
      <c r="LJY120" s="52" t="s">
        <v>71</v>
      </c>
      <c r="LJZ120" s="53" t="s">
        <v>79</v>
      </c>
      <c r="LKA120" s="53" t="s">
        <v>80</v>
      </c>
      <c r="LKB120" s="54" t="s">
        <v>81</v>
      </c>
      <c r="LKC120" s="630" t="s">
        <v>67</v>
      </c>
      <c r="LKD120" s="630"/>
      <c r="LKE120" s="630"/>
      <c r="LKF120" s="630"/>
      <c r="LKG120" s="52" t="s">
        <v>71</v>
      </c>
      <c r="LKH120" s="53" t="s">
        <v>79</v>
      </c>
      <c r="LKI120" s="53" t="s">
        <v>80</v>
      </c>
      <c r="LKJ120" s="54" t="s">
        <v>81</v>
      </c>
      <c r="LKK120" s="630" t="s">
        <v>67</v>
      </c>
      <c r="LKL120" s="630"/>
      <c r="LKM120" s="630"/>
      <c r="LKN120" s="630"/>
      <c r="LKO120" s="52" t="s">
        <v>71</v>
      </c>
      <c r="LKP120" s="53" t="s">
        <v>79</v>
      </c>
      <c r="LKQ120" s="53" t="s">
        <v>80</v>
      </c>
      <c r="LKR120" s="54" t="s">
        <v>81</v>
      </c>
      <c r="LKS120" s="630" t="s">
        <v>67</v>
      </c>
      <c r="LKT120" s="630"/>
      <c r="LKU120" s="630"/>
      <c r="LKV120" s="630"/>
      <c r="LKW120" s="52" t="s">
        <v>71</v>
      </c>
      <c r="LKX120" s="53" t="s">
        <v>79</v>
      </c>
      <c r="LKY120" s="53" t="s">
        <v>80</v>
      </c>
      <c r="LKZ120" s="54" t="s">
        <v>81</v>
      </c>
      <c r="LLA120" s="630" t="s">
        <v>67</v>
      </c>
      <c r="LLB120" s="630"/>
      <c r="LLC120" s="630"/>
      <c r="LLD120" s="630"/>
      <c r="LLE120" s="52" t="s">
        <v>71</v>
      </c>
      <c r="LLF120" s="53" t="s">
        <v>79</v>
      </c>
      <c r="LLG120" s="53" t="s">
        <v>80</v>
      </c>
      <c r="LLH120" s="54" t="s">
        <v>81</v>
      </c>
      <c r="LLI120" s="630" t="s">
        <v>67</v>
      </c>
      <c r="LLJ120" s="630"/>
      <c r="LLK120" s="630"/>
      <c r="LLL120" s="630"/>
      <c r="LLM120" s="52" t="s">
        <v>71</v>
      </c>
      <c r="LLN120" s="53" t="s">
        <v>79</v>
      </c>
      <c r="LLO120" s="53" t="s">
        <v>80</v>
      </c>
      <c r="LLP120" s="54" t="s">
        <v>81</v>
      </c>
      <c r="LLQ120" s="630" t="s">
        <v>67</v>
      </c>
      <c r="LLR120" s="630"/>
      <c r="LLS120" s="630"/>
      <c r="LLT120" s="630"/>
      <c r="LLU120" s="52" t="s">
        <v>71</v>
      </c>
      <c r="LLV120" s="53" t="s">
        <v>79</v>
      </c>
      <c r="LLW120" s="53" t="s">
        <v>80</v>
      </c>
      <c r="LLX120" s="54" t="s">
        <v>81</v>
      </c>
      <c r="LLY120" s="630" t="s">
        <v>67</v>
      </c>
      <c r="LLZ120" s="630"/>
      <c r="LMA120" s="630"/>
      <c r="LMB120" s="630"/>
      <c r="LMC120" s="52" t="s">
        <v>71</v>
      </c>
      <c r="LMD120" s="53" t="s">
        <v>79</v>
      </c>
      <c r="LME120" s="53" t="s">
        <v>80</v>
      </c>
      <c r="LMF120" s="54" t="s">
        <v>81</v>
      </c>
      <c r="LMG120" s="630" t="s">
        <v>67</v>
      </c>
      <c r="LMH120" s="630"/>
      <c r="LMI120" s="630"/>
      <c r="LMJ120" s="630"/>
      <c r="LMK120" s="52" t="s">
        <v>71</v>
      </c>
      <c r="LML120" s="53" t="s">
        <v>79</v>
      </c>
      <c r="LMM120" s="53" t="s">
        <v>80</v>
      </c>
      <c r="LMN120" s="54" t="s">
        <v>81</v>
      </c>
      <c r="LMO120" s="630" t="s">
        <v>67</v>
      </c>
      <c r="LMP120" s="630"/>
      <c r="LMQ120" s="630"/>
      <c r="LMR120" s="630"/>
      <c r="LMS120" s="52" t="s">
        <v>71</v>
      </c>
      <c r="LMT120" s="53" t="s">
        <v>79</v>
      </c>
      <c r="LMU120" s="53" t="s">
        <v>80</v>
      </c>
      <c r="LMV120" s="54" t="s">
        <v>81</v>
      </c>
      <c r="LMW120" s="630" t="s">
        <v>67</v>
      </c>
      <c r="LMX120" s="630"/>
      <c r="LMY120" s="630"/>
      <c r="LMZ120" s="630"/>
      <c r="LNA120" s="52" t="s">
        <v>71</v>
      </c>
      <c r="LNB120" s="53" t="s">
        <v>79</v>
      </c>
      <c r="LNC120" s="53" t="s">
        <v>80</v>
      </c>
      <c r="LND120" s="54" t="s">
        <v>81</v>
      </c>
      <c r="LNE120" s="630" t="s">
        <v>67</v>
      </c>
      <c r="LNF120" s="630"/>
      <c r="LNG120" s="630"/>
      <c r="LNH120" s="630"/>
      <c r="LNI120" s="52" t="s">
        <v>71</v>
      </c>
      <c r="LNJ120" s="53" t="s">
        <v>79</v>
      </c>
      <c r="LNK120" s="53" t="s">
        <v>80</v>
      </c>
      <c r="LNL120" s="54" t="s">
        <v>81</v>
      </c>
      <c r="LNM120" s="630" t="s">
        <v>67</v>
      </c>
      <c r="LNN120" s="630"/>
      <c r="LNO120" s="630"/>
      <c r="LNP120" s="630"/>
      <c r="LNQ120" s="52" t="s">
        <v>71</v>
      </c>
      <c r="LNR120" s="53" t="s">
        <v>79</v>
      </c>
      <c r="LNS120" s="53" t="s">
        <v>80</v>
      </c>
      <c r="LNT120" s="54" t="s">
        <v>81</v>
      </c>
      <c r="LNU120" s="630" t="s">
        <v>67</v>
      </c>
      <c r="LNV120" s="630"/>
      <c r="LNW120" s="630"/>
      <c r="LNX120" s="630"/>
      <c r="LNY120" s="52" t="s">
        <v>71</v>
      </c>
      <c r="LNZ120" s="53" t="s">
        <v>79</v>
      </c>
      <c r="LOA120" s="53" t="s">
        <v>80</v>
      </c>
      <c r="LOB120" s="54" t="s">
        <v>81</v>
      </c>
      <c r="LOC120" s="630" t="s">
        <v>67</v>
      </c>
      <c r="LOD120" s="630"/>
      <c r="LOE120" s="630"/>
      <c r="LOF120" s="630"/>
      <c r="LOG120" s="52" t="s">
        <v>71</v>
      </c>
      <c r="LOH120" s="53" t="s">
        <v>79</v>
      </c>
      <c r="LOI120" s="53" t="s">
        <v>80</v>
      </c>
      <c r="LOJ120" s="54" t="s">
        <v>81</v>
      </c>
      <c r="LOK120" s="630" t="s">
        <v>67</v>
      </c>
      <c r="LOL120" s="630"/>
      <c r="LOM120" s="630"/>
      <c r="LON120" s="630"/>
      <c r="LOO120" s="52" t="s">
        <v>71</v>
      </c>
      <c r="LOP120" s="53" t="s">
        <v>79</v>
      </c>
      <c r="LOQ120" s="53" t="s">
        <v>80</v>
      </c>
      <c r="LOR120" s="54" t="s">
        <v>81</v>
      </c>
      <c r="LOS120" s="630" t="s">
        <v>67</v>
      </c>
      <c r="LOT120" s="630"/>
      <c r="LOU120" s="630"/>
      <c r="LOV120" s="630"/>
      <c r="LOW120" s="52" t="s">
        <v>71</v>
      </c>
      <c r="LOX120" s="53" t="s">
        <v>79</v>
      </c>
      <c r="LOY120" s="53" t="s">
        <v>80</v>
      </c>
      <c r="LOZ120" s="54" t="s">
        <v>81</v>
      </c>
      <c r="LPA120" s="630" t="s">
        <v>67</v>
      </c>
      <c r="LPB120" s="630"/>
      <c r="LPC120" s="630"/>
      <c r="LPD120" s="630"/>
      <c r="LPE120" s="52" t="s">
        <v>71</v>
      </c>
      <c r="LPF120" s="53" t="s">
        <v>79</v>
      </c>
      <c r="LPG120" s="53" t="s">
        <v>80</v>
      </c>
      <c r="LPH120" s="54" t="s">
        <v>81</v>
      </c>
      <c r="LPI120" s="630" t="s">
        <v>67</v>
      </c>
      <c r="LPJ120" s="630"/>
      <c r="LPK120" s="630"/>
      <c r="LPL120" s="630"/>
      <c r="LPM120" s="52" t="s">
        <v>71</v>
      </c>
      <c r="LPN120" s="53" t="s">
        <v>79</v>
      </c>
      <c r="LPO120" s="53" t="s">
        <v>80</v>
      </c>
      <c r="LPP120" s="54" t="s">
        <v>81</v>
      </c>
      <c r="LPQ120" s="630" t="s">
        <v>67</v>
      </c>
      <c r="LPR120" s="630"/>
      <c r="LPS120" s="630"/>
      <c r="LPT120" s="630"/>
      <c r="LPU120" s="52" t="s">
        <v>71</v>
      </c>
      <c r="LPV120" s="53" t="s">
        <v>79</v>
      </c>
      <c r="LPW120" s="53" t="s">
        <v>80</v>
      </c>
      <c r="LPX120" s="54" t="s">
        <v>81</v>
      </c>
      <c r="LPY120" s="630" t="s">
        <v>67</v>
      </c>
      <c r="LPZ120" s="630"/>
      <c r="LQA120" s="630"/>
      <c r="LQB120" s="630"/>
      <c r="LQC120" s="52" t="s">
        <v>71</v>
      </c>
      <c r="LQD120" s="53" t="s">
        <v>79</v>
      </c>
      <c r="LQE120" s="53" t="s">
        <v>80</v>
      </c>
      <c r="LQF120" s="54" t="s">
        <v>81</v>
      </c>
      <c r="LQG120" s="630" t="s">
        <v>67</v>
      </c>
      <c r="LQH120" s="630"/>
      <c r="LQI120" s="630"/>
      <c r="LQJ120" s="630"/>
      <c r="LQK120" s="52" t="s">
        <v>71</v>
      </c>
      <c r="LQL120" s="53" t="s">
        <v>79</v>
      </c>
      <c r="LQM120" s="53" t="s">
        <v>80</v>
      </c>
      <c r="LQN120" s="54" t="s">
        <v>81</v>
      </c>
      <c r="LQO120" s="630" t="s">
        <v>67</v>
      </c>
      <c r="LQP120" s="630"/>
      <c r="LQQ120" s="630"/>
      <c r="LQR120" s="630"/>
      <c r="LQS120" s="52" t="s">
        <v>71</v>
      </c>
      <c r="LQT120" s="53" t="s">
        <v>79</v>
      </c>
      <c r="LQU120" s="53" t="s">
        <v>80</v>
      </c>
      <c r="LQV120" s="54" t="s">
        <v>81</v>
      </c>
      <c r="LQW120" s="630" t="s">
        <v>67</v>
      </c>
      <c r="LQX120" s="630"/>
      <c r="LQY120" s="630"/>
      <c r="LQZ120" s="630"/>
      <c r="LRA120" s="52" t="s">
        <v>71</v>
      </c>
      <c r="LRB120" s="53" t="s">
        <v>79</v>
      </c>
      <c r="LRC120" s="53" t="s">
        <v>80</v>
      </c>
      <c r="LRD120" s="54" t="s">
        <v>81</v>
      </c>
      <c r="LRE120" s="630" t="s">
        <v>67</v>
      </c>
      <c r="LRF120" s="630"/>
      <c r="LRG120" s="630"/>
      <c r="LRH120" s="630"/>
      <c r="LRI120" s="52" t="s">
        <v>71</v>
      </c>
      <c r="LRJ120" s="53" t="s">
        <v>79</v>
      </c>
      <c r="LRK120" s="53" t="s">
        <v>80</v>
      </c>
      <c r="LRL120" s="54" t="s">
        <v>81</v>
      </c>
      <c r="LRM120" s="630" t="s">
        <v>67</v>
      </c>
      <c r="LRN120" s="630"/>
      <c r="LRO120" s="630"/>
      <c r="LRP120" s="630"/>
      <c r="LRQ120" s="52" t="s">
        <v>71</v>
      </c>
      <c r="LRR120" s="53" t="s">
        <v>79</v>
      </c>
      <c r="LRS120" s="53" t="s">
        <v>80</v>
      </c>
      <c r="LRT120" s="54" t="s">
        <v>81</v>
      </c>
      <c r="LRU120" s="630" t="s">
        <v>67</v>
      </c>
      <c r="LRV120" s="630"/>
      <c r="LRW120" s="630"/>
      <c r="LRX120" s="630"/>
      <c r="LRY120" s="52" t="s">
        <v>71</v>
      </c>
      <c r="LRZ120" s="53" t="s">
        <v>79</v>
      </c>
      <c r="LSA120" s="53" t="s">
        <v>80</v>
      </c>
      <c r="LSB120" s="54" t="s">
        <v>81</v>
      </c>
      <c r="LSC120" s="630" t="s">
        <v>67</v>
      </c>
      <c r="LSD120" s="630"/>
      <c r="LSE120" s="630"/>
      <c r="LSF120" s="630"/>
      <c r="LSG120" s="52" t="s">
        <v>71</v>
      </c>
      <c r="LSH120" s="53" t="s">
        <v>79</v>
      </c>
      <c r="LSI120" s="53" t="s">
        <v>80</v>
      </c>
      <c r="LSJ120" s="54" t="s">
        <v>81</v>
      </c>
      <c r="LSK120" s="630" t="s">
        <v>67</v>
      </c>
      <c r="LSL120" s="630"/>
      <c r="LSM120" s="630"/>
      <c r="LSN120" s="630"/>
      <c r="LSO120" s="52" t="s">
        <v>71</v>
      </c>
      <c r="LSP120" s="53" t="s">
        <v>79</v>
      </c>
      <c r="LSQ120" s="53" t="s">
        <v>80</v>
      </c>
      <c r="LSR120" s="54" t="s">
        <v>81</v>
      </c>
      <c r="LSS120" s="630" t="s">
        <v>67</v>
      </c>
      <c r="LST120" s="630"/>
      <c r="LSU120" s="630"/>
      <c r="LSV120" s="630"/>
      <c r="LSW120" s="52" t="s">
        <v>71</v>
      </c>
      <c r="LSX120" s="53" t="s">
        <v>79</v>
      </c>
      <c r="LSY120" s="53" t="s">
        <v>80</v>
      </c>
      <c r="LSZ120" s="54" t="s">
        <v>81</v>
      </c>
      <c r="LTA120" s="630" t="s">
        <v>67</v>
      </c>
      <c r="LTB120" s="630"/>
      <c r="LTC120" s="630"/>
      <c r="LTD120" s="630"/>
      <c r="LTE120" s="52" t="s">
        <v>71</v>
      </c>
      <c r="LTF120" s="53" t="s">
        <v>79</v>
      </c>
      <c r="LTG120" s="53" t="s">
        <v>80</v>
      </c>
      <c r="LTH120" s="54" t="s">
        <v>81</v>
      </c>
      <c r="LTI120" s="630" t="s">
        <v>67</v>
      </c>
      <c r="LTJ120" s="630"/>
      <c r="LTK120" s="630"/>
      <c r="LTL120" s="630"/>
      <c r="LTM120" s="52" t="s">
        <v>71</v>
      </c>
      <c r="LTN120" s="53" t="s">
        <v>79</v>
      </c>
      <c r="LTO120" s="53" t="s">
        <v>80</v>
      </c>
      <c r="LTP120" s="54" t="s">
        <v>81</v>
      </c>
      <c r="LTQ120" s="630" t="s">
        <v>67</v>
      </c>
      <c r="LTR120" s="630"/>
      <c r="LTS120" s="630"/>
      <c r="LTT120" s="630"/>
      <c r="LTU120" s="52" t="s">
        <v>71</v>
      </c>
      <c r="LTV120" s="53" t="s">
        <v>79</v>
      </c>
      <c r="LTW120" s="53" t="s">
        <v>80</v>
      </c>
      <c r="LTX120" s="54" t="s">
        <v>81</v>
      </c>
      <c r="LTY120" s="630" t="s">
        <v>67</v>
      </c>
      <c r="LTZ120" s="630"/>
      <c r="LUA120" s="630"/>
      <c r="LUB120" s="630"/>
      <c r="LUC120" s="52" t="s">
        <v>71</v>
      </c>
      <c r="LUD120" s="53" t="s">
        <v>79</v>
      </c>
      <c r="LUE120" s="53" t="s">
        <v>80</v>
      </c>
      <c r="LUF120" s="54" t="s">
        <v>81</v>
      </c>
      <c r="LUG120" s="630" t="s">
        <v>67</v>
      </c>
      <c r="LUH120" s="630"/>
      <c r="LUI120" s="630"/>
      <c r="LUJ120" s="630"/>
      <c r="LUK120" s="52" t="s">
        <v>71</v>
      </c>
      <c r="LUL120" s="53" t="s">
        <v>79</v>
      </c>
      <c r="LUM120" s="53" t="s">
        <v>80</v>
      </c>
      <c r="LUN120" s="54" t="s">
        <v>81</v>
      </c>
      <c r="LUO120" s="630" t="s">
        <v>67</v>
      </c>
      <c r="LUP120" s="630"/>
      <c r="LUQ120" s="630"/>
      <c r="LUR120" s="630"/>
      <c r="LUS120" s="52" t="s">
        <v>71</v>
      </c>
      <c r="LUT120" s="53" t="s">
        <v>79</v>
      </c>
      <c r="LUU120" s="53" t="s">
        <v>80</v>
      </c>
      <c r="LUV120" s="54" t="s">
        <v>81</v>
      </c>
      <c r="LUW120" s="630" t="s">
        <v>67</v>
      </c>
      <c r="LUX120" s="630"/>
      <c r="LUY120" s="630"/>
      <c r="LUZ120" s="630"/>
      <c r="LVA120" s="52" t="s">
        <v>71</v>
      </c>
      <c r="LVB120" s="53" t="s">
        <v>79</v>
      </c>
      <c r="LVC120" s="53" t="s">
        <v>80</v>
      </c>
      <c r="LVD120" s="54" t="s">
        <v>81</v>
      </c>
      <c r="LVE120" s="630" t="s">
        <v>67</v>
      </c>
      <c r="LVF120" s="630"/>
      <c r="LVG120" s="630"/>
      <c r="LVH120" s="630"/>
      <c r="LVI120" s="52" t="s">
        <v>71</v>
      </c>
      <c r="LVJ120" s="53" t="s">
        <v>79</v>
      </c>
      <c r="LVK120" s="53" t="s">
        <v>80</v>
      </c>
      <c r="LVL120" s="54" t="s">
        <v>81</v>
      </c>
      <c r="LVM120" s="630" t="s">
        <v>67</v>
      </c>
      <c r="LVN120" s="630"/>
      <c r="LVO120" s="630"/>
      <c r="LVP120" s="630"/>
      <c r="LVQ120" s="52" t="s">
        <v>71</v>
      </c>
      <c r="LVR120" s="53" t="s">
        <v>79</v>
      </c>
      <c r="LVS120" s="53" t="s">
        <v>80</v>
      </c>
      <c r="LVT120" s="54" t="s">
        <v>81</v>
      </c>
      <c r="LVU120" s="630" t="s">
        <v>67</v>
      </c>
      <c r="LVV120" s="630"/>
      <c r="LVW120" s="630"/>
      <c r="LVX120" s="630"/>
      <c r="LVY120" s="52" t="s">
        <v>71</v>
      </c>
      <c r="LVZ120" s="53" t="s">
        <v>79</v>
      </c>
      <c r="LWA120" s="53" t="s">
        <v>80</v>
      </c>
      <c r="LWB120" s="54" t="s">
        <v>81</v>
      </c>
      <c r="LWC120" s="630" t="s">
        <v>67</v>
      </c>
      <c r="LWD120" s="630"/>
      <c r="LWE120" s="630"/>
      <c r="LWF120" s="630"/>
      <c r="LWG120" s="52" t="s">
        <v>71</v>
      </c>
      <c r="LWH120" s="53" t="s">
        <v>79</v>
      </c>
      <c r="LWI120" s="53" t="s">
        <v>80</v>
      </c>
      <c r="LWJ120" s="54" t="s">
        <v>81</v>
      </c>
      <c r="LWK120" s="630" t="s">
        <v>67</v>
      </c>
      <c r="LWL120" s="630"/>
      <c r="LWM120" s="630"/>
      <c r="LWN120" s="630"/>
      <c r="LWO120" s="52" t="s">
        <v>71</v>
      </c>
      <c r="LWP120" s="53" t="s">
        <v>79</v>
      </c>
      <c r="LWQ120" s="53" t="s">
        <v>80</v>
      </c>
      <c r="LWR120" s="54" t="s">
        <v>81</v>
      </c>
      <c r="LWS120" s="630" t="s">
        <v>67</v>
      </c>
      <c r="LWT120" s="630"/>
      <c r="LWU120" s="630"/>
      <c r="LWV120" s="630"/>
      <c r="LWW120" s="52" t="s">
        <v>71</v>
      </c>
      <c r="LWX120" s="53" t="s">
        <v>79</v>
      </c>
      <c r="LWY120" s="53" t="s">
        <v>80</v>
      </c>
      <c r="LWZ120" s="54" t="s">
        <v>81</v>
      </c>
      <c r="LXA120" s="630" t="s">
        <v>67</v>
      </c>
      <c r="LXB120" s="630"/>
      <c r="LXC120" s="630"/>
      <c r="LXD120" s="630"/>
      <c r="LXE120" s="52" t="s">
        <v>71</v>
      </c>
      <c r="LXF120" s="53" t="s">
        <v>79</v>
      </c>
      <c r="LXG120" s="53" t="s">
        <v>80</v>
      </c>
      <c r="LXH120" s="54" t="s">
        <v>81</v>
      </c>
      <c r="LXI120" s="630" t="s">
        <v>67</v>
      </c>
      <c r="LXJ120" s="630"/>
      <c r="LXK120" s="630"/>
      <c r="LXL120" s="630"/>
      <c r="LXM120" s="52" t="s">
        <v>71</v>
      </c>
      <c r="LXN120" s="53" t="s">
        <v>79</v>
      </c>
      <c r="LXO120" s="53" t="s">
        <v>80</v>
      </c>
      <c r="LXP120" s="54" t="s">
        <v>81</v>
      </c>
      <c r="LXQ120" s="630" t="s">
        <v>67</v>
      </c>
      <c r="LXR120" s="630"/>
      <c r="LXS120" s="630"/>
      <c r="LXT120" s="630"/>
      <c r="LXU120" s="52" t="s">
        <v>71</v>
      </c>
      <c r="LXV120" s="53" t="s">
        <v>79</v>
      </c>
      <c r="LXW120" s="53" t="s">
        <v>80</v>
      </c>
      <c r="LXX120" s="54" t="s">
        <v>81</v>
      </c>
      <c r="LXY120" s="630" t="s">
        <v>67</v>
      </c>
      <c r="LXZ120" s="630"/>
      <c r="LYA120" s="630"/>
      <c r="LYB120" s="630"/>
      <c r="LYC120" s="52" t="s">
        <v>71</v>
      </c>
      <c r="LYD120" s="53" t="s">
        <v>79</v>
      </c>
      <c r="LYE120" s="53" t="s">
        <v>80</v>
      </c>
      <c r="LYF120" s="54" t="s">
        <v>81</v>
      </c>
      <c r="LYG120" s="630" t="s">
        <v>67</v>
      </c>
      <c r="LYH120" s="630"/>
      <c r="LYI120" s="630"/>
      <c r="LYJ120" s="630"/>
      <c r="LYK120" s="52" t="s">
        <v>71</v>
      </c>
      <c r="LYL120" s="53" t="s">
        <v>79</v>
      </c>
      <c r="LYM120" s="53" t="s">
        <v>80</v>
      </c>
      <c r="LYN120" s="54" t="s">
        <v>81</v>
      </c>
      <c r="LYO120" s="630" t="s">
        <v>67</v>
      </c>
      <c r="LYP120" s="630"/>
      <c r="LYQ120" s="630"/>
      <c r="LYR120" s="630"/>
      <c r="LYS120" s="52" t="s">
        <v>71</v>
      </c>
      <c r="LYT120" s="53" t="s">
        <v>79</v>
      </c>
      <c r="LYU120" s="53" t="s">
        <v>80</v>
      </c>
      <c r="LYV120" s="54" t="s">
        <v>81</v>
      </c>
      <c r="LYW120" s="630" t="s">
        <v>67</v>
      </c>
      <c r="LYX120" s="630"/>
      <c r="LYY120" s="630"/>
      <c r="LYZ120" s="630"/>
      <c r="LZA120" s="52" t="s">
        <v>71</v>
      </c>
      <c r="LZB120" s="53" t="s">
        <v>79</v>
      </c>
      <c r="LZC120" s="53" t="s">
        <v>80</v>
      </c>
      <c r="LZD120" s="54" t="s">
        <v>81</v>
      </c>
      <c r="LZE120" s="630" t="s">
        <v>67</v>
      </c>
      <c r="LZF120" s="630"/>
      <c r="LZG120" s="630"/>
      <c r="LZH120" s="630"/>
      <c r="LZI120" s="52" t="s">
        <v>71</v>
      </c>
      <c r="LZJ120" s="53" t="s">
        <v>79</v>
      </c>
      <c r="LZK120" s="53" t="s">
        <v>80</v>
      </c>
      <c r="LZL120" s="54" t="s">
        <v>81</v>
      </c>
      <c r="LZM120" s="630" t="s">
        <v>67</v>
      </c>
      <c r="LZN120" s="630"/>
      <c r="LZO120" s="630"/>
      <c r="LZP120" s="630"/>
      <c r="LZQ120" s="52" t="s">
        <v>71</v>
      </c>
      <c r="LZR120" s="53" t="s">
        <v>79</v>
      </c>
      <c r="LZS120" s="53" t="s">
        <v>80</v>
      </c>
      <c r="LZT120" s="54" t="s">
        <v>81</v>
      </c>
      <c r="LZU120" s="630" t="s">
        <v>67</v>
      </c>
      <c r="LZV120" s="630"/>
      <c r="LZW120" s="630"/>
      <c r="LZX120" s="630"/>
      <c r="LZY120" s="52" t="s">
        <v>71</v>
      </c>
      <c r="LZZ120" s="53" t="s">
        <v>79</v>
      </c>
      <c r="MAA120" s="53" t="s">
        <v>80</v>
      </c>
      <c r="MAB120" s="54" t="s">
        <v>81</v>
      </c>
      <c r="MAC120" s="630" t="s">
        <v>67</v>
      </c>
      <c r="MAD120" s="630"/>
      <c r="MAE120" s="630"/>
      <c r="MAF120" s="630"/>
      <c r="MAG120" s="52" t="s">
        <v>71</v>
      </c>
      <c r="MAH120" s="53" t="s">
        <v>79</v>
      </c>
      <c r="MAI120" s="53" t="s">
        <v>80</v>
      </c>
      <c r="MAJ120" s="54" t="s">
        <v>81</v>
      </c>
      <c r="MAK120" s="630" t="s">
        <v>67</v>
      </c>
      <c r="MAL120" s="630"/>
      <c r="MAM120" s="630"/>
      <c r="MAN120" s="630"/>
      <c r="MAO120" s="52" t="s">
        <v>71</v>
      </c>
      <c r="MAP120" s="53" t="s">
        <v>79</v>
      </c>
      <c r="MAQ120" s="53" t="s">
        <v>80</v>
      </c>
      <c r="MAR120" s="54" t="s">
        <v>81</v>
      </c>
      <c r="MAS120" s="630" t="s">
        <v>67</v>
      </c>
      <c r="MAT120" s="630"/>
      <c r="MAU120" s="630"/>
      <c r="MAV120" s="630"/>
      <c r="MAW120" s="52" t="s">
        <v>71</v>
      </c>
      <c r="MAX120" s="53" t="s">
        <v>79</v>
      </c>
      <c r="MAY120" s="53" t="s">
        <v>80</v>
      </c>
      <c r="MAZ120" s="54" t="s">
        <v>81</v>
      </c>
      <c r="MBA120" s="630" t="s">
        <v>67</v>
      </c>
      <c r="MBB120" s="630"/>
      <c r="MBC120" s="630"/>
      <c r="MBD120" s="630"/>
      <c r="MBE120" s="52" t="s">
        <v>71</v>
      </c>
      <c r="MBF120" s="53" t="s">
        <v>79</v>
      </c>
      <c r="MBG120" s="53" t="s">
        <v>80</v>
      </c>
      <c r="MBH120" s="54" t="s">
        <v>81</v>
      </c>
      <c r="MBI120" s="630" t="s">
        <v>67</v>
      </c>
      <c r="MBJ120" s="630"/>
      <c r="MBK120" s="630"/>
      <c r="MBL120" s="630"/>
      <c r="MBM120" s="52" t="s">
        <v>71</v>
      </c>
      <c r="MBN120" s="53" t="s">
        <v>79</v>
      </c>
      <c r="MBO120" s="53" t="s">
        <v>80</v>
      </c>
      <c r="MBP120" s="54" t="s">
        <v>81</v>
      </c>
      <c r="MBQ120" s="630" t="s">
        <v>67</v>
      </c>
      <c r="MBR120" s="630"/>
      <c r="MBS120" s="630"/>
      <c r="MBT120" s="630"/>
      <c r="MBU120" s="52" t="s">
        <v>71</v>
      </c>
      <c r="MBV120" s="53" t="s">
        <v>79</v>
      </c>
      <c r="MBW120" s="53" t="s">
        <v>80</v>
      </c>
      <c r="MBX120" s="54" t="s">
        <v>81</v>
      </c>
      <c r="MBY120" s="630" t="s">
        <v>67</v>
      </c>
      <c r="MBZ120" s="630"/>
      <c r="MCA120" s="630"/>
      <c r="MCB120" s="630"/>
      <c r="MCC120" s="52" t="s">
        <v>71</v>
      </c>
      <c r="MCD120" s="53" t="s">
        <v>79</v>
      </c>
      <c r="MCE120" s="53" t="s">
        <v>80</v>
      </c>
      <c r="MCF120" s="54" t="s">
        <v>81</v>
      </c>
      <c r="MCG120" s="630" t="s">
        <v>67</v>
      </c>
      <c r="MCH120" s="630"/>
      <c r="MCI120" s="630"/>
      <c r="MCJ120" s="630"/>
      <c r="MCK120" s="52" t="s">
        <v>71</v>
      </c>
      <c r="MCL120" s="53" t="s">
        <v>79</v>
      </c>
      <c r="MCM120" s="53" t="s">
        <v>80</v>
      </c>
      <c r="MCN120" s="54" t="s">
        <v>81</v>
      </c>
      <c r="MCO120" s="630" t="s">
        <v>67</v>
      </c>
      <c r="MCP120" s="630"/>
      <c r="MCQ120" s="630"/>
      <c r="MCR120" s="630"/>
      <c r="MCS120" s="52" t="s">
        <v>71</v>
      </c>
      <c r="MCT120" s="53" t="s">
        <v>79</v>
      </c>
      <c r="MCU120" s="53" t="s">
        <v>80</v>
      </c>
      <c r="MCV120" s="54" t="s">
        <v>81</v>
      </c>
      <c r="MCW120" s="630" t="s">
        <v>67</v>
      </c>
      <c r="MCX120" s="630"/>
      <c r="MCY120" s="630"/>
      <c r="MCZ120" s="630"/>
      <c r="MDA120" s="52" t="s">
        <v>71</v>
      </c>
      <c r="MDB120" s="53" t="s">
        <v>79</v>
      </c>
      <c r="MDC120" s="53" t="s">
        <v>80</v>
      </c>
      <c r="MDD120" s="54" t="s">
        <v>81</v>
      </c>
      <c r="MDE120" s="630" t="s">
        <v>67</v>
      </c>
      <c r="MDF120" s="630"/>
      <c r="MDG120" s="630"/>
      <c r="MDH120" s="630"/>
      <c r="MDI120" s="52" t="s">
        <v>71</v>
      </c>
      <c r="MDJ120" s="53" t="s">
        <v>79</v>
      </c>
      <c r="MDK120" s="53" t="s">
        <v>80</v>
      </c>
      <c r="MDL120" s="54" t="s">
        <v>81</v>
      </c>
      <c r="MDM120" s="630" t="s">
        <v>67</v>
      </c>
      <c r="MDN120" s="630"/>
      <c r="MDO120" s="630"/>
      <c r="MDP120" s="630"/>
      <c r="MDQ120" s="52" t="s">
        <v>71</v>
      </c>
      <c r="MDR120" s="53" t="s">
        <v>79</v>
      </c>
      <c r="MDS120" s="53" t="s">
        <v>80</v>
      </c>
      <c r="MDT120" s="54" t="s">
        <v>81</v>
      </c>
      <c r="MDU120" s="630" t="s">
        <v>67</v>
      </c>
      <c r="MDV120" s="630"/>
      <c r="MDW120" s="630"/>
      <c r="MDX120" s="630"/>
      <c r="MDY120" s="52" t="s">
        <v>71</v>
      </c>
      <c r="MDZ120" s="53" t="s">
        <v>79</v>
      </c>
      <c r="MEA120" s="53" t="s">
        <v>80</v>
      </c>
      <c r="MEB120" s="54" t="s">
        <v>81</v>
      </c>
      <c r="MEC120" s="630" t="s">
        <v>67</v>
      </c>
      <c r="MED120" s="630"/>
      <c r="MEE120" s="630"/>
      <c r="MEF120" s="630"/>
      <c r="MEG120" s="52" t="s">
        <v>71</v>
      </c>
      <c r="MEH120" s="53" t="s">
        <v>79</v>
      </c>
      <c r="MEI120" s="53" t="s">
        <v>80</v>
      </c>
      <c r="MEJ120" s="54" t="s">
        <v>81</v>
      </c>
      <c r="MEK120" s="630" t="s">
        <v>67</v>
      </c>
      <c r="MEL120" s="630"/>
      <c r="MEM120" s="630"/>
      <c r="MEN120" s="630"/>
      <c r="MEO120" s="52" t="s">
        <v>71</v>
      </c>
      <c r="MEP120" s="53" t="s">
        <v>79</v>
      </c>
      <c r="MEQ120" s="53" t="s">
        <v>80</v>
      </c>
      <c r="MER120" s="54" t="s">
        <v>81</v>
      </c>
      <c r="MES120" s="630" t="s">
        <v>67</v>
      </c>
      <c r="MET120" s="630"/>
      <c r="MEU120" s="630"/>
      <c r="MEV120" s="630"/>
      <c r="MEW120" s="52" t="s">
        <v>71</v>
      </c>
      <c r="MEX120" s="53" t="s">
        <v>79</v>
      </c>
      <c r="MEY120" s="53" t="s">
        <v>80</v>
      </c>
      <c r="MEZ120" s="54" t="s">
        <v>81</v>
      </c>
      <c r="MFA120" s="630" t="s">
        <v>67</v>
      </c>
      <c r="MFB120" s="630"/>
      <c r="MFC120" s="630"/>
      <c r="MFD120" s="630"/>
      <c r="MFE120" s="52" t="s">
        <v>71</v>
      </c>
      <c r="MFF120" s="53" t="s">
        <v>79</v>
      </c>
      <c r="MFG120" s="53" t="s">
        <v>80</v>
      </c>
      <c r="MFH120" s="54" t="s">
        <v>81</v>
      </c>
      <c r="MFI120" s="630" t="s">
        <v>67</v>
      </c>
      <c r="MFJ120" s="630"/>
      <c r="MFK120" s="630"/>
      <c r="MFL120" s="630"/>
      <c r="MFM120" s="52" t="s">
        <v>71</v>
      </c>
      <c r="MFN120" s="53" t="s">
        <v>79</v>
      </c>
      <c r="MFO120" s="53" t="s">
        <v>80</v>
      </c>
      <c r="MFP120" s="54" t="s">
        <v>81</v>
      </c>
      <c r="MFQ120" s="630" t="s">
        <v>67</v>
      </c>
      <c r="MFR120" s="630"/>
      <c r="MFS120" s="630"/>
      <c r="MFT120" s="630"/>
      <c r="MFU120" s="52" t="s">
        <v>71</v>
      </c>
      <c r="MFV120" s="53" t="s">
        <v>79</v>
      </c>
      <c r="MFW120" s="53" t="s">
        <v>80</v>
      </c>
      <c r="MFX120" s="54" t="s">
        <v>81</v>
      </c>
      <c r="MFY120" s="630" t="s">
        <v>67</v>
      </c>
      <c r="MFZ120" s="630"/>
      <c r="MGA120" s="630"/>
      <c r="MGB120" s="630"/>
      <c r="MGC120" s="52" t="s">
        <v>71</v>
      </c>
      <c r="MGD120" s="53" t="s">
        <v>79</v>
      </c>
      <c r="MGE120" s="53" t="s">
        <v>80</v>
      </c>
      <c r="MGF120" s="54" t="s">
        <v>81</v>
      </c>
      <c r="MGG120" s="630" t="s">
        <v>67</v>
      </c>
      <c r="MGH120" s="630"/>
      <c r="MGI120" s="630"/>
      <c r="MGJ120" s="630"/>
      <c r="MGK120" s="52" t="s">
        <v>71</v>
      </c>
      <c r="MGL120" s="53" t="s">
        <v>79</v>
      </c>
      <c r="MGM120" s="53" t="s">
        <v>80</v>
      </c>
      <c r="MGN120" s="54" t="s">
        <v>81</v>
      </c>
      <c r="MGO120" s="630" t="s">
        <v>67</v>
      </c>
      <c r="MGP120" s="630"/>
      <c r="MGQ120" s="630"/>
      <c r="MGR120" s="630"/>
      <c r="MGS120" s="52" t="s">
        <v>71</v>
      </c>
      <c r="MGT120" s="53" t="s">
        <v>79</v>
      </c>
      <c r="MGU120" s="53" t="s">
        <v>80</v>
      </c>
      <c r="MGV120" s="54" t="s">
        <v>81</v>
      </c>
      <c r="MGW120" s="630" t="s">
        <v>67</v>
      </c>
      <c r="MGX120" s="630"/>
      <c r="MGY120" s="630"/>
      <c r="MGZ120" s="630"/>
      <c r="MHA120" s="52" t="s">
        <v>71</v>
      </c>
      <c r="MHB120" s="53" t="s">
        <v>79</v>
      </c>
      <c r="MHC120" s="53" t="s">
        <v>80</v>
      </c>
      <c r="MHD120" s="54" t="s">
        <v>81</v>
      </c>
      <c r="MHE120" s="630" t="s">
        <v>67</v>
      </c>
      <c r="MHF120" s="630"/>
      <c r="MHG120" s="630"/>
      <c r="MHH120" s="630"/>
      <c r="MHI120" s="52" t="s">
        <v>71</v>
      </c>
      <c r="MHJ120" s="53" t="s">
        <v>79</v>
      </c>
      <c r="MHK120" s="53" t="s">
        <v>80</v>
      </c>
      <c r="MHL120" s="54" t="s">
        <v>81</v>
      </c>
      <c r="MHM120" s="630" t="s">
        <v>67</v>
      </c>
      <c r="MHN120" s="630"/>
      <c r="MHO120" s="630"/>
      <c r="MHP120" s="630"/>
      <c r="MHQ120" s="52" t="s">
        <v>71</v>
      </c>
      <c r="MHR120" s="53" t="s">
        <v>79</v>
      </c>
      <c r="MHS120" s="53" t="s">
        <v>80</v>
      </c>
      <c r="MHT120" s="54" t="s">
        <v>81</v>
      </c>
      <c r="MHU120" s="630" t="s">
        <v>67</v>
      </c>
      <c r="MHV120" s="630"/>
      <c r="MHW120" s="630"/>
      <c r="MHX120" s="630"/>
      <c r="MHY120" s="52" t="s">
        <v>71</v>
      </c>
      <c r="MHZ120" s="53" t="s">
        <v>79</v>
      </c>
      <c r="MIA120" s="53" t="s">
        <v>80</v>
      </c>
      <c r="MIB120" s="54" t="s">
        <v>81</v>
      </c>
      <c r="MIC120" s="630" t="s">
        <v>67</v>
      </c>
      <c r="MID120" s="630"/>
      <c r="MIE120" s="630"/>
      <c r="MIF120" s="630"/>
      <c r="MIG120" s="52" t="s">
        <v>71</v>
      </c>
      <c r="MIH120" s="53" t="s">
        <v>79</v>
      </c>
      <c r="MII120" s="53" t="s">
        <v>80</v>
      </c>
      <c r="MIJ120" s="54" t="s">
        <v>81</v>
      </c>
      <c r="MIK120" s="630" t="s">
        <v>67</v>
      </c>
      <c r="MIL120" s="630"/>
      <c r="MIM120" s="630"/>
      <c r="MIN120" s="630"/>
      <c r="MIO120" s="52" t="s">
        <v>71</v>
      </c>
      <c r="MIP120" s="53" t="s">
        <v>79</v>
      </c>
      <c r="MIQ120" s="53" t="s">
        <v>80</v>
      </c>
      <c r="MIR120" s="54" t="s">
        <v>81</v>
      </c>
      <c r="MIS120" s="630" t="s">
        <v>67</v>
      </c>
      <c r="MIT120" s="630"/>
      <c r="MIU120" s="630"/>
      <c r="MIV120" s="630"/>
      <c r="MIW120" s="52" t="s">
        <v>71</v>
      </c>
      <c r="MIX120" s="53" t="s">
        <v>79</v>
      </c>
      <c r="MIY120" s="53" t="s">
        <v>80</v>
      </c>
      <c r="MIZ120" s="54" t="s">
        <v>81</v>
      </c>
      <c r="MJA120" s="630" t="s">
        <v>67</v>
      </c>
      <c r="MJB120" s="630"/>
      <c r="MJC120" s="630"/>
      <c r="MJD120" s="630"/>
      <c r="MJE120" s="52" t="s">
        <v>71</v>
      </c>
      <c r="MJF120" s="53" t="s">
        <v>79</v>
      </c>
      <c r="MJG120" s="53" t="s">
        <v>80</v>
      </c>
      <c r="MJH120" s="54" t="s">
        <v>81</v>
      </c>
      <c r="MJI120" s="630" t="s">
        <v>67</v>
      </c>
      <c r="MJJ120" s="630"/>
      <c r="MJK120" s="630"/>
      <c r="MJL120" s="630"/>
      <c r="MJM120" s="52" t="s">
        <v>71</v>
      </c>
      <c r="MJN120" s="53" t="s">
        <v>79</v>
      </c>
      <c r="MJO120" s="53" t="s">
        <v>80</v>
      </c>
      <c r="MJP120" s="54" t="s">
        <v>81</v>
      </c>
      <c r="MJQ120" s="630" t="s">
        <v>67</v>
      </c>
      <c r="MJR120" s="630"/>
      <c r="MJS120" s="630"/>
      <c r="MJT120" s="630"/>
      <c r="MJU120" s="52" t="s">
        <v>71</v>
      </c>
      <c r="MJV120" s="53" t="s">
        <v>79</v>
      </c>
      <c r="MJW120" s="53" t="s">
        <v>80</v>
      </c>
      <c r="MJX120" s="54" t="s">
        <v>81</v>
      </c>
      <c r="MJY120" s="630" t="s">
        <v>67</v>
      </c>
      <c r="MJZ120" s="630"/>
      <c r="MKA120" s="630"/>
      <c r="MKB120" s="630"/>
      <c r="MKC120" s="52" t="s">
        <v>71</v>
      </c>
      <c r="MKD120" s="53" t="s">
        <v>79</v>
      </c>
      <c r="MKE120" s="53" t="s">
        <v>80</v>
      </c>
      <c r="MKF120" s="54" t="s">
        <v>81</v>
      </c>
      <c r="MKG120" s="630" t="s">
        <v>67</v>
      </c>
      <c r="MKH120" s="630"/>
      <c r="MKI120" s="630"/>
      <c r="MKJ120" s="630"/>
      <c r="MKK120" s="52" t="s">
        <v>71</v>
      </c>
      <c r="MKL120" s="53" t="s">
        <v>79</v>
      </c>
      <c r="MKM120" s="53" t="s">
        <v>80</v>
      </c>
      <c r="MKN120" s="54" t="s">
        <v>81</v>
      </c>
      <c r="MKO120" s="630" t="s">
        <v>67</v>
      </c>
      <c r="MKP120" s="630"/>
      <c r="MKQ120" s="630"/>
      <c r="MKR120" s="630"/>
      <c r="MKS120" s="52" t="s">
        <v>71</v>
      </c>
      <c r="MKT120" s="53" t="s">
        <v>79</v>
      </c>
      <c r="MKU120" s="53" t="s">
        <v>80</v>
      </c>
      <c r="MKV120" s="54" t="s">
        <v>81</v>
      </c>
      <c r="MKW120" s="630" t="s">
        <v>67</v>
      </c>
      <c r="MKX120" s="630"/>
      <c r="MKY120" s="630"/>
      <c r="MKZ120" s="630"/>
      <c r="MLA120" s="52" t="s">
        <v>71</v>
      </c>
      <c r="MLB120" s="53" t="s">
        <v>79</v>
      </c>
      <c r="MLC120" s="53" t="s">
        <v>80</v>
      </c>
      <c r="MLD120" s="54" t="s">
        <v>81</v>
      </c>
      <c r="MLE120" s="630" t="s">
        <v>67</v>
      </c>
      <c r="MLF120" s="630"/>
      <c r="MLG120" s="630"/>
      <c r="MLH120" s="630"/>
      <c r="MLI120" s="52" t="s">
        <v>71</v>
      </c>
      <c r="MLJ120" s="53" t="s">
        <v>79</v>
      </c>
      <c r="MLK120" s="53" t="s">
        <v>80</v>
      </c>
      <c r="MLL120" s="54" t="s">
        <v>81</v>
      </c>
      <c r="MLM120" s="630" t="s">
        <v>67</v>
      </c>
      <c r="MLN120" s="630"/>
      <c r="MLO120" s="630"/>
      <c r="MLP120" s="630"/>
      <c r="MLQ120" s="52" t="s">
        <v>71</v>
      </c>
      <c r="MLR120" s="53" t="s">
        <v>79</v>
      </c>
      <c r="MLS120" s="53" t="s">
        <v>80</v>
      </c>
      <c r="MLT120" s="54" t="s">
        <v>81</v>
      </c>
      <c r="MLU120" s="630" t="s">
        <v>67</v>
      </c>
      <c r="MLV120" s="630"/>
      <c r="MLW120" s="630"/>
      <c r="MLX120" s="630"/>
      <c r="MLY120" s="52" t="s">
        <v>71</v>
      </c>
      <c r="MLZ120" s="53" t="s">
        <v>79</v>
      </c>
      <c r="MMA120" s="53" t="s">
        <v>80</v>
      </c>
      <c r="MMB120" s="54" t="s">
        <v>81</v>
      </c>
      <c r="MMC120" s="630" t="s">
        <v>67</v>
      </c>
      <c r="MMD120" s="630"/>
      <c r="MME120" s="630"/>
      <c r="MMF120" s="630"/>
      <c r="MMG120" s="52" t="s">
        <v>71</v>
      </c>
      <c r="MMH120" s="53" t="s">
        <v>79</v>
      </c>
      <c r="MMI120" s="53" t="s">
        <v>80</v>
      </c>
      <c r="MMJ120" s="54" t="s">
        <v>81</v>
      </c>
      <c r="MMK120" s="630" t="s">
        <v>67</v>
      </c>
      <c r="MML120" s="630"/>
      <c r="MMM120" s="630"/>
      <c r="MMN120" s="630"/>
      <c r="MMO120" s="52" t="s">
        <v>71</v>
      </c>
      <c r="MMP120" s="53" t="s">
        <v>79</v>
      </c>
      <c r="MMQ120" s="53" t="s">
        <v>80</v>
      </c>
      <c r="MMR120" s="54" t="s">
        <v>81</v>
      </c>
      <c r="MMS120" s="630" t="s">
        <v>67</v>
      </c>
      <c r="MMT120" s="630"/>
      <c r="MMU120" s="630"/>
      <c r="MMV120" s="630"/>
      <c r="MMW120" s="52" t="s">
        <v>71</v>
      </c>
      <c r="MMX120" s="53" t="s">
        <v>79</v>
      </c>
      <c r="MMY120" s="53" t="s">
        <v>80</v>
      </c>
      <c r="MMZ120" s="54" t="s">
        <v>81</v>
      </c>
      <c r="MNA120" s="630" t="s">
        <v>67</v>
      </c>
      <c r="MNB120" s="630"/>
      <c r="MNC120" s="630"/>
      <c r="MND120" s="630"/>
      <c r="MNE120" s="52" t="s">
        <v>71</v>
      </c>
      <c r="MNF120" s="53" t="s">
        <v>79</v>
      </c>
      <c r="MNG120" s="53" t="s">
        <v>80</v>
      </c>
      <c r="MNH120" s="54" t="s">
        <v>81</v>
      </c>
      <c r="MNI120" s="630" t="s">
        <v>67</v>
      </c>
      <c r="MNJ120" s="630"/>
      <c r="MNK120" s="630"/>
      <c r="MNL120" s="630"/>
      <c r="MNM120" s="52" t="s">
        <v>71</v>
      </c>
      <c r="MNN120" s="53" t="s">
        <v>79</v>
      </c>
      <c r="MNO120" s="53" t="s">
        <v>80</v>
      </c>
      <c r="MNP120" s="54" t="s">
        <v>81</v>
      </c>
      <c r="MNQ120" s="630" t="s">
        <v>67</v>
      </c>
      <c r="MNR120" s="630"/>
      <c r="MNS120" s="630"/>
      <c r="MNT120" s="630"/>
      <c r="MNU120" s="52" t="s">
        <v>71</v>
      </c>
      <c r="MNV120" s="53" t="s">
        <v>79</v>
      </c>
      <c r="MNW120" s="53" t="s">
        <v>80</v>
      </c>
      <c r="MNX120" s="54" t="s">
        <v>81</v>
      </c>
      <c r="MNY120" s="630" t="s">
        <v>67</v>
      </c>
      <c r="MNZ120" s="630"/>
      <c r="MOA120" s="630"/>
      <c r="MOB120" s="630"/>
      <c r="MOC120" s="52" t="s">
        <v>71</v>
      </c>
      <c r="MOD120" s="53" t="s">
        <v>79</v>
      </c>
      <c r="MOE120" s="53" t="s">
        <v>80</v>
      </c>
      <c r="MOF120" s="54" t="s">
        <v>81</v>
      </c>
      <c r="MOG120" s="630" t="s">
        <v>67</v>
      </c>
      <c r="MOH120" s="630"/>
      <c r="MOI120" s="630"/>
      <c r="MOJ120" s="630"/>
      <c r="MOK120" s="52" t="s">
        <v>71</v>
      </c>
      <c r="MOL120" s="53" t="s">
        <v>79</v>
      </c>
      <c r="MOM120" s="53" t="s">
        <v>80</v>
      </c>
      <c r="MON120" s="54" t="s">
        <v>81</v>
      </c>
      <c r="MOO120" s="630" t="s">
        <v>67</v>
      </c>
      <c r="MOP120" s="630"/>
      <c r="MOQ120" s="630"/>
      <c r="MOR120" s="630"/>
      <c r="MOS120" s="52" t="s">
        <v>71</v>
      </c>
      <c r="MOT120" s="53" t="s">
        <v>79</v>
      </c>
      <c r="MOU120" s="53" t="s">
        <v>80</v>
      </c>
      <c r="MOV120" s="54" t="s">
        <v>81</v>
      </c>
      <c r="MOW120" s="630" t="s">
        <v>67</v>
      </c>
      <c r="MOX120" s="630"/>
      <c r="MOY120" s="630"/>
      <c r="MOZ120" s="630"/>
      <c r="MPA120" s="52" t="s">
        <v>71</v>
      </c>
      <c r="MPB120" s="53" t="s">
        <v>79</v>
      </c>
      <c r="MPC120" s="53" t="s">
        <v>80</v>
      </c>
      <c r="MPD120" s="54" t="s">
        <v>81</v>
      </c>
      <c r="MPE120" s="630" t="s">
        <v>67</v>
      </c>
      <c r="MPF120" s="630"/>
      <c r="MPG120" s="630"/>
      <c r="MPH120" s="630"/>
      <c r="MPI120" s="52" t="s">
        <v>71</v>
      </c>
      <c r="MPJ120" s="53" t="s">
        <v>79</v>
      </c>
      <c r="MPK120" s="53" t="s">
        <v>80</v>
      </c>
      <c r="MPL120" s="54" t="s">
        <v>81</v>
      </c>
      <c r="MPM120" s="630" t="s">
        <v>67</v>
      </c>
      <c r="MPN120" s="630"/>
      <c r="MPO120" s="630"/>
      <c r="MPP120" s="630"/>
      <c r="MPQ120" s="52" t="s">
        <v>71</v>
      </c>
      <c r="MPR120" s="53" t="s">
        <v>79</v>
      </c>
      <c r="MPS120" s="53" t="s">
        <v>80</v>
      </c>
      <c r="MPT120" s="54" t="s">
        <v>81</v>
      </c>
      <c r="MPU120" s="630" t="s">
        <v>67</v>
      </c>
      <c r="MPV120" s="630"/>
      <c r="MPW120" s="630"/>
      <c r="MPX120" s="630"/>
      <c r="MPY120" s="52" t="s">
        <v>71</v>
      </c>
      <c r="MPZ120" s="53" t="s">
        <v>79</v>
      </c>
      <c r="MQA120" s="53" t="s">
        <v>80</v>
      </c>
      <c r="MQB120" s="54" t="s">
        <v>81</v>
      </c>
      <c r="MQC120" s="630" t="s">
        <v>67</v>
      </c>
      <c r="MQD120" s="630"/>
      <c r="MQE120" s="630"/>
      <c r="MQF120" s="630"/>
      <c r="MQG120" s="52" t="s">
        <v>71</v>
      </c>
      <c r="MQH120" s="53" t="s">
        <v>79</v>
      </c>
      <c r="MQI120" s="53" t="s">
        <v>80</v>
      </c>
      <c r="MQJ120" s="54" t="s">
        <v>81</v>
      </c>
      <c r="MQK120" s="630" t="s">
        <v>67</v>
      </c>
      <c r="MQL120" s="630"/>
      <c r="MQM120" s="630"/>
      <c r="MQN120" s="630"/>
      <c r="MQO120" s="52" t="s">
        <v>71</v>
      </c>
      <c r="MQP120" s="53" t="s">
        <v>79</v>
      </c>
      <c r="MQQ120" s="53" t="s">
        <v>80</v>
      </c>
      <c r="MQR120" s="54" t="s">
        <v>81</v>
      </c>
      <c r="MQS120" s="630" t="s">
        <v>67</v>
      </c>
      <c r="MQT120" s="630"/>
      <c r="MQU120" s="630"/>
      <c r="MQV120" s="630"/>
      <c r="MQW120" s="52" t="s">
        <v>71</v>
      </c>
      <c r="MQX120" s="53" t="s">
        <v>79</v>
      </c>
      <c r="MQY120" s="53" t="s">
        <v>80</v>
      </c>
      <c r="MQZ120" s="54" t="s">
        <v>81</v>
      </c>
      <c r="MRA120" s="630" t="s">
        <v>67</v>
      </c>
      <c r="MRB120" s="630"/>
      <c r="MRC120" s="630"/>
      <c r="MRD120" s="630"/>
      <c r="MRE120" s="52" t="s">
        <v>71</v>
      </c>
      <c r="MRF120" s="53" t="s">
        <v>79</v>
      </c>
      <c r="MRG120" s="53" t="s">
        <v>80</v>
      </c>
      <c r="MRH120" s="54" t="s">
        <v>81</v>
      </c>
      <c r="MRI120" s="630" t="s">
        <v>67</v>
      </c>
      <c r="MRJ120" s="630"/>
      <c r="MRK120" s="630"/>
      <c r="MRL120" s="630"/>
      <c r="MRM120" s="52" t="s">
        <v>71</v>
      </c>
      <c r="MRN120" s="53" t="s">
        <v>79</v>
      </c>
      <c r="MRO120" s="53" t="s">
        <v>80</v>
      </c>
      <c r="MRP120" s="54" t="s">
        <v>81</v>
      </c>
      <c r="MRQ120" s="630" t="s">
        <v>67</v>
      </c>
      <c r="MRR120" s="630"/>
      <c r="MRS120" s="630"/>
      <c r="MRT120" s="630"/>
      <c r="MRU120" s="52" t="s">
        <v>71</v>
      </c>
      <c r="MRV120" s="53" t="s">
        <v>79</v>
      </c>
      <c r="MRW120" s="53" t="s">
        <v>80</v>
      </c>
      <c r="MRX120" s="54" t="s">
        <v>81</v>
      </c>
      <c r="MRY120" s="630" t="s">
        <v>67</v>
      </c>
      <c r="MRZ120" s="630"/>
      <c r="MSA120" s="630"/>
      <c r="MSB120" s="630"/>
      <c r="MSC120" s="52" t="s">
        <v>71</v>
      </c>
      <c r="MSD120" s="53" t="s">
        <v>79</v>
      </c>
      <c r="MSE120" s="53" t="s">
        <v>80</v>
      </c>
      <c r="MSF120" s="54" t="s">
        <v>81</v>
      </c>
      <c r="MSG120" s="630" t="s">
        <v>67</v>
      </c>
      <c r="MSH120" s="630"/>
      <c r="MSI120" s="630"/>
      <c r="MSJ120" s="630"/>
      <c r="MSK120" s="52" t="s">
        <v>71</v>
      </c>
      <c r="MSL120" s="53" t="s">
        <v>79</v>
      </c>
      <c r="MSM120" s="53" t="s">
        <v>80</v>
      </c>
      <c r="MSN120" s="54" t="s">
        <v>81</v>
      </c>
      <c r="MSO120" s="630" t="s">
        <v>67</v>
      </c>
      <c r="MSP120" s="630"/>
      <c r="MSQ120" s="630"/>
      <c r="MSR120" s="630"/>
      <c r="MSS120" s="52" t="s">
        <v>71</v>
      </c>
      <c r="MST120" s="53" t="s">
        <v>79</v>
      </c>
      <c r="MSU120" s="53" t="s">
        <v>80</v>
      </c>
      <c r="MSV120" s="54" t="s">
        <v>81</v>
      </c>
      <c r="MSW120" s="630" t="s">
        <v>67</v>
      </c>
      <c r="MSX120" s="630"/>
      <c r="MSY120" s="630"/>
      <c r="MSZ120" s="630"/>
      <c r="MTA120" s="52" t="s">
        <v>71</v>
      </c>
      <c r="MTB120" s="53" t="s">
        <v>79</v>
      </c>
      <c r="MTC120" s="53" t="s">
        <v>80</v>
      </c>
      <c r="MTD120" s="54" t="s">
        <v>81</v>
      </c>
      <c r="MTE120" s="630" t="s">
        <v>67</v>
      </c>
      <c r="MTF120" s="630"/>
      <c r="MTG120" s="630"/>
      <c r="MTH120" s="630"/>
      <c r="MTI120" s="52" t="s">
        <v>71</v>
      </c>
      <c r="MTJ120" s="53" t="s">
        <v>79</v>
      </c>
      <c r="MTK120" s="53" t="s">
        <v>80</v>
      </c>
      <c r="MTL120" s="54" t="s">
        <v>81</v>
      </c>
      <c r="MTM120" s="630" t="s">
        <v>67</v>
      </c>
      <c r="MTN120" s="630"/>
      <c r="MTO120" s="630"/>
      <c r="MTP120" s="630"/>
      <c r="MTQ120" s="52" t="s">
        <v>71</v>
      </c>
      <c r="MTR120" s="53" t="s">
        <v>79</v>
      </c>
      <c r="MTS120" s="53" t="s">
        <v>80</v>
      </c>
      <c r="MTT120" s="54" t="s">
        <v>81</v>
      </c>
      <c r="MTU120" s="630" t="s">
        <v>67</v>
      </c>
      <c r="MTV120" s="630"/>
      <c r="MTW120" s="630"/>
      <c r="MTX120" s="630"/>
      <c r="MTY120" s="52" t="s">
        <v>71</v>
      </c>
      <c r="MTZ120" s="53" t="s">
        <v>79</v>
      </c>
      <c r="MUA120" s="53" t="s">
        <v>80</v>
      </c>
      <c r="MUB120" s="54" t="s">
        <v>81</v>
      </c>
      <c r="MUC120" s="630" t="s">
        <v>67</v>
      </c>
      <c r="MUD120" s="630"/>
      <c r="MUE120" s="630"/>
      <c r="MUF120" s="630"/>
      <c r="MUG120" s="52" t="s">
        <v>71</v>
      </c>
      <c r="MUH120" s="53" t="s">
        <v>79</v>
      </c>
      <c r="MUI120" s="53" t="s">
        <v>80</v>
      </c>
      <c r="MUJ120" s="54" t="s">
        <v>81</v>
      </c>
      <c r="MUK120" s="630" t="s">
        <v>67</v>
      </c>
      <c r="MUL120" s="630"/>
      <c r="MUM120" s="630"/>
      <c r="MUN120" s="630"/>
      <c r="MUO120" s="52" t="s">
        <v>71</v>
      </c>
      <c r="MUP120" s="53" t="s">
        <v>79</v>
      </c>
      <c r="MUQ120" s="53" t="s">
        <v>80</v>
      </c>
      <c r="MUR120" s="54" t="s">
        <v>81</v>
      </c>
      <c r="MUS120" s="630" t="s">
        <v>67</v>
      </c>
      <c r="MUT120" s="630"/>
      <c r="MUU120" s="630"/>
      <c r="MUV120" s="630"/>
      <c r="MUW120" s="52" t="s">
        <v>71</v>
      </c>
      <c r="MUX120" s="53" t="s">
        <v>79</v>
      </c>
      <c r="MUY120" s="53" t="s">
        <v>80</v>
      </c>
      <c r="MUZ120" s="54" t="s">
        <v>81</v>
      </c>
      <c r="MVA120" s="630" t="s">
        <v>67</v>
      </c>
      <c r="MVB120" s="630"/>
      <c r="MVC120" s="630"/>
      <c r="MVD120" s="630"/>
      <c r="MVE120" s="52" t="s">
        <v>71</v>
      </c>
      <c r="MVF120" s="53" t="s">
        <v>79</v>
      </c>
      <c r="MVG120" s="53" t="s">
        <v>80</v>
      </c>
      <c r="MVH120" s="54" t="s">
        <v>81</v>
      </c>
      <c r="MVI120" s="630" t="s">
        <v>67</v>
      </c>
      <c r="MVJ120" s="630"/>
      <c r="MVK120" s="630"/>
      <c r="MVL120" s="630"/>
      <c r="MVM120" s="52" t="s">
        <v>71</v>
      </c>
      <c r="MVN120" s="53" t="s">
        <v>79</v>
      </c>
      <c r="MVO120" s="53" t="s">
        <v>80</v>
      </c>
      <c r="MVP120" s="54" t="s">
        <v>81</v>
      </c>
      <c r="MVQ120" s="630" t="s">
        <v>67</v>
      </c>
      <c r="MVR120" s="630"/>
      <c r="MVS120" s="630"/>
      <c r="MVT120" s="630"/>
      <c r="MVU120" s="52" t="s">
        <v>71</v>
      </c>
      <c r="MVV120" s="53" t="s">
        <v>79</v>
      </c>
      <c r="MVW120" s="53" t="s">
        <v>80</v>
      </c>
      <c r="MVX120" s="54" t="s">
        <v>81</v>
      </c>
      <c r="MVY120" s="630" t="s">
        <v>67</v>
      </c>
      <c r="MVZ120" s="630"/>
      <c r="MWA120" s="630"/>
      <c r="MWB120" s="630"/>
      <c r="MWC120" s="52" t="s">
        <v>71</v>
      </c>
      <c r="MWD120" s="53" t="s">
        <v>79</v>
      </c>
      <c r="MWE120" s="53" t="s">
        <v>80</v>
      </c>
      <c r="MWF120" s="54" t="s">
        <v>81</v>
      </c>
      <c r="MWG120" s="630" t="s">
        <v>67</v>
      </c>
      <c r="MWH120" s="630"/>
      <c r="MWI120" s="630"/>
      <c r="MWJ120" s="630"/>
      <c r="MWK120" s="52" t="s">
        <v>71</v>
      </c>
      <c r="MWL120" s="53" t="s">
        <v>79</v>
      </c>
      <c r="MWM120" s="53" t="s">
        <v>80</v>
      </c>
      <c r="MWN120" s="54" t="s">
        <v>81</v>
      </c>
      <c r="MWO120" s="630" t="s">
        <v>67</v>
      </c>
      <c r="MWP120" s="630"/>
      <c r="MWQ120" s="630"/>
      <c r="MWR120" s="630"/>
      <c r="MWS120" s="52" t="s">
        <v>71</v>
      </c>
      <c r="MWT120" s="53" t="s">
        <v>79</v>
      </c>
      <c r="MWU120" s="53" t="s">
        <v>80</v>
      </c>
      <c r="MWV120" s="54" t="s">
        <v>81</v>
      </c>
      <c r="MWW120" s="630" t="s">
        <v>67</v>
      </c>
      <c r="MWX120" s="630"/>
      <c r="MWY120" s="630"/>
      <c r="MWZ120" s="630"/>
      <c r="MXA120" s="52" t="s">
        <v>71</v>
      </c>
      <c r="MXB120" s="53" t="s">
        <v>79</v>
      </c>
      <c r="MXC120" s="53" t="s">
        <v>80</v>
      </c>
      <c r="MXD120" s="54" t="s">
        <v>81</v>
      </c>
      <c r="MXE120" s="630" t="s">
        <v>67</v>
      </c>
      <c r="MXF120" s="630"/>
      <c r="MXG120" s="630"/>
      <c r="MXH120" s="630"/>
      <c r="MXI120" s="52" t="s">
        <v>71</v>
      </c>
      <c r="MXJ120" s="53" t="s">
        <v>79</v>
      </c>
      <c r="MXK120" s="53" t="s">
        <v>80</v>
      </c>
      <c r="MXL120" s="54" t="s">
        <v>81</v>
      </c>
      <c r="MXM120" s="630" t="s">
        <v>67</v>
      </c>
      <c r="MXN120" s="630"/>
      <c r="MXO120" s="630"/>
      <c r="MXP120" s="630"/>
      <c r="MXQ120" s="52" t="s">
        <v>71</v>
      </c>
      <c r="MXR120" s="53" t="s">
        <v>79</v>
      </c>
      <c r="MXS120" s="53" t="s">
        <v>80</v>
      </c>
      <c r="MXT120" s="54" t="s">
        <v>81</v>
      </c>
      <c r="MXU120" s="630" t="s">
        <v>67</v>
      </c>
      <c r="MXV120" s="630"/>
      <c r="MXW120" s="630"/>
      <c r="MXX120" s="630"/>
      <c r="MXY120" s="52" t="s">
        <v>71</v>
      </c>
      <c r="MXZ120" s="53" t="s">
        <v>79</v>
      </c>
      <c r="MYA120" s="53" t="s">
        <v>80</v>
      </c>
      <c r="MYB120" s="54" t="s">
        <v>81</v>
      </c>
      <c r="MYC120" s="630" t="s">
        <v>67</v>
      </c>
      <c r="MYD120" s="630"/>
      <c r="MYE120" s="630"/>
      <c r="MYF120" s="630"/>
      <c r="MYG120" s="52" t="s">
        <v>71</v>
      </c>
      <c r="MYH120" s="53" t="s">
        <v>79</v>
      </c>
      <c r="MYI120" s="53" t="s">
        <v>80</v>
      </c>
      <c r="MYJ120" s="54" t="s">
        <v>81</v>
      </c>
      <c r="MYK120" s="630" t="s">
        <v>67</v>
      </c>
      <c r="MYL120" s="630"/>
      <c r="MYM120" s="630"/>
      <c r="MYN120" s="630"/>
      <c r="MYO120" s="52" t="s">
        <v>71</v>
      </c>
      <c r="MYP120" s="53" t="s">
        <v>79</v>
      </c>
      <c r="MYQ120" s="53" t="s">
        <v>80</v>
      </c>
      <c r="MYR120" s="54" t="s">
        <v>81</v>
      </c>
      <c r="MYS120" s="630" t="s">
        <v>67</v>
      </c>
      <c r="MYT120" s="630"/>
      <c r="MYU120" s="630"/>
      <c r="MYV120" s="630"/>
      <c r="MYW120" s="52" t="s">
        <v>71</v>
      </c>
      <c r="MYX120" s="53" t="s">
        <v>79</v>
      </c>
      <c r="MYY120" s="53" t="s">
        <v>80</v>
      </c>
      <c r="MYZ120" s="54" t="s">
        <v>81</v>
      </c>
      <c r="MZA120" s="630" t="s">
        <v>67</v>
      </c>
      <c r="MZB120" s="630"/>
      <c r="MZC120" s="630"/>
      <c r="MZD120" s="630"/>
      <c r="MZE120" s="52" t="s">
        <v>71</v>
      </c>
      <c r="MZF120" s="53" t="s">
        <v>79</v>
      </c>
      <c r="MZG120" s="53" t="s">
        <v>80</v>
      </c>
      <c r="MZH120" s="54" t="s">
        <v>81</v>
      </c>
      <c r="MZI120" s="630" t="s">
        <v>67</v>
      </c>
      <c r="MZJ120" s="630"/>
      <c r="MZK120" s="630"/>
      <c r="MZL120" s="630"/>
      <c r="MZM120" s="52" t="s">
        <v>71</v>
      </c>
      <c r="MZN120" s="53" t="s">
        <v>79</v>
      </c>
      <c r="MZO120" s="53" t="s">
        <v>80</v>
      </c>
      <c r="MZP120" s="54" t="s">
        <v>81</v>
      </c>
      <c r="MZQ120" s="630" t="s">
        <v>67</v>
      </c>
      <c r="MZR120" s="630"/>
      <c r="MZS120" s="630"/>
      <c r="MZT120" s="630"/>
      <c r="MZU120" s="52" t="s">
        <v>71</v>
      </c>
      <c r="MZV120" s="53" t="s">
        <v>79</v>
      </c>
      <c r="MZW120" s="53" t="s">
        <v>80</v>
      </c>
      <c r="MZX120" s="54" t="s">
        <v>81</v>
      </c>
      <c r="MZY120" s="630" t="s">
        <v>67</v>
      </c>
      <c r="MZZ120" s="630"/>
      <c r="NAA120" s="630"/>
      <c r="NAB120" s="630"/>
      <c r="NAC120" s="52" t="s">
        <v>71</v>
      </c>
      <c r="NAD120" s="53" t="s">
        <v>79</v>
      </c>
      <c r="NAE120" s="53" t="s">
        <v>80</v>
      </c>
      <c r="NAF120" s="54" t="s">
        <v>81</v>
      </c>
      <c r="NAG120" s="630" t="s">
        <v>67</v>
      </c>
      <c r="NAH120" s="630"/>
      <c r="NAI120" s="630"/>
      <c r="NAJ120" s="630"/>
      <c r="NAK120" s="52" t="s">
        <v>71</v>
      </c>
      <c r="NAL120" s="53" t="s">
        <v>79</v>
      </c>
      <c r="NAM120" s="53" t="s">
        <v>80</v>
      </c>
      <c r="NAN120" s="54" t="s">
        <v>81</v>
      </c>
      <c r="NAO120" s="630" t="s">
        <v>67</v>
      </c>
      <c r="NAP120" s="630"/>
      <c r="NAQ120" s="630"/>
      <c r="NAR120" s="630"/>
      <c r="NAS120" s="52" t="s">
        <v>71</v>
      </c>
      <c r="NAT120" s="53" t="s">
        <v>79</v>
      </c>
      <c r="NAU120" s="53" t="s">
        <v>80</v>
      </c>
      <c r="NAV120" s="54" t="s">
        <v>81</v>
      </c>
      <c r="NAW120" s="630" t="s">
        <v>67</v>
      </c>
      <c r="NAX120" s="630"/>
      <c r="NAY120" s="630"/>
      <c r="NAZ120" s="630"/>
      <c r="NBA120" s="52" t="s">
        <v>71</v>
      </c>
      <c r="NBB120" s="53" t="s">
        <v>79</v>
      </c>
      <c r="NBC120" s="53" t="s">
        <v>80</v>
      </c>
      <c r="NBD120" s="54" t="s">
        <v>81</v>
      </c>
      <c r="NBE120" s="630" t="s">
        <v>67</v>
      </c>
      <c r="NBF120" s="630"/>
      <c r="NBG120" s="630"/>
      <c r="NBH120" s="630"/>
      <c r="NBI120" s="52" t="s">
        <v>71</v>
      </c>
      <c r="NBJ120" s="53" t="s">
        <v>79</v>
      </c>
      <c r="NBK120" s="53" t="s">
        <v>80</v>
      </c>
      <c r="NBL120" s="54" t="s">
        <v>81</v>
      </c>
      <c r="NBM120" s="630" t="s">
        <v>67</v>
      </c>
      <c r="NBN120" s="630"/>
      <c r="NBO120" s="630"/>
      <c r="NBP120" s="630"/>
      <c r="NBQ120" s="52" t="s">
        <v>71</v>
      </c>
      <c r="NBR120" s="53" t="s">
        <v>79</v>
      </c>
      <c r="NBS120" s="53" t="s">
        <v>80</v>
      </c>
      <c r="NBT120" s="54" t="s">
        <v>81</v>
      </c>
      <c r="NBU120" s="630" t="s">
        <v>67</v>
      </c>
      <c r="NBV120" s="630"/>
      <c r="NBW120" s="630"/>
      <c r="NBX120" s="630"/>
      <c r="NBY120" s="52" t="s">
        <v>71</v>
      </c>
      <c r="NBZ120" s="53" t="s">
        <v>79</v>
      </c>
      <c r="NCA120" s="53" t="s">
        <v>80</v>
      </c>
      <c r="NCB120" s="54" t="s">
        <v>81</v>
      </c>
      <c r="NCC120" s="630" t="s">
        <v>67</v>
      </c>
      <c r="NCD120" s="630"/>
      <c r="NCE120" s="630"/>
      <c r="NCF120" s="630"/>
      <c r="NCG120" s="52" t="s">
        <v>71</v>
      </c>
      <c r="NCH120" s="53" t="s">
        <v>79</v>
      </c>
      <c r="NCI120" s="53" t="s">
        <v>80</v>
      </c>
      <c r="NCJ120" s="54" t="s">
        <v>81</v>
      </c>
      <c r="NCK120" s="630" t="s">
        <v>67</v>
      </c>
      <c r="NCL120" s="630"/>
      <c r="NCM120" s="630"/>
      <c r="NCN120" s="630"/>
      <c r="NCO120" s="52" t="s">
        <v>71</v>
      </c>
      <c r="NCP120" s="53" t="s">
        <v>79</v>
      </c>
      <c r="NCQ120" s="53" t="s">
        <v>80</v>
      </c>
      <c r="NCR120" s="54" t="s">
        <v>81</v>
      </c>
      <c r="NCS120" s="630" t="s">
        <v>67</v>
      </c>
      <c r="NCT120" s="630"/>
      <c r="NCU120" s="630"/>
      <c r="NCV120" s="630"/>
      <c r="NCW120" s="52" t="s">
        <v>71</v>
      </c>
      <c r="NCX120" s="53" t="s">
        <v>79</v>
      </c>
      <c r="NCY120" s="53" t="s">
        <v>80</v>
      </c>
      <c r="NCZ120" s="54" t="s">
        <v>81</v>
      </c>
      <c r="NDA120" s="630" t="s">
        <v>67</v>
      </c>
      <c r="NDB120" s="630"/>
      <c r="NDC120" s="630"/>
      <c r="NDD120" s="630"/>
      <c r="NDE120" s="52" t="s">
        <v>71</v>
      </c>
      <c r="NDF120" s="53" t="s">
        <v>79</v>
      </c>
      <c r="NDG120" s="53" t="s">
        <v>80</v>
      </c>
      <c r="NDH120" s="54" t="s">
        <v>81</v>
      </c>
      <c r="NDI120" s="630" t="s">
        <v>67</v>
      </c>
      <c r="NDJ120" s="630"/>
      <c r="NDK120" s="630"/>
      <c r="NDL120" s="630"/>
      <c r="NDM120" s="52" t="s">
        <v>71</v>
      </c>
      <c r="NDN120" s="53" t="s">
        <v>79</v>
      </c>
      <c r="NDO120" s="53" t="s">
        <v>80</v>
      </c>
      <c r="NDP120" s="54" t="s">
        <v>81</v>
      </c>
      <c r="NDQ120" s="630" t="s">
        <v>67</v>
      </c>
      <c r="NDR120" s="630"/>
      <c r="NDS120" s="630"/>
      <c r="NDT120" s="630"/>
      <c r="NDU120" s="52" t="s">
        <v>71</v>
      </c>
      <c r="NDV120" s="53" t="s">
        <v>79</v>
      </c>
      <c r="NDW120" s="53" t="s">
        <v>80</v>
      </c>
      <c r="NDX120" s="54" t="s">
        <v>81</v>
      </c>
      <c r="NDY120" s="630" t="s">
        <v>67</v>
      </c>
      <c r="NDZ120" s="630"/>
      <c r="NEA120" s="630"/>
      <c r="NEB120" s="630"/>
      <c r="NEC120" s="52" t="s">
        <v>71</v>
      </c>
      <c r="NED120" s="53" t="s">
        <v>79</v>
      </c>
      <c r="NEE120" s="53" t="s">
        <v>80</v>
      </c>
      <c r="NEF120" s="54" t="s">
        <v>81</v>
      </c>
      <c r="NEG120" s="630" t="s">
        <v>67</v>
      </c>
      <c r="NEH120" s="630"/>
      <c r="NEI120" s="630"/>
      <c r="NEJ120" s="630"/>
      <c r="NEK120" s="52" t="s">
        <v>71</v>
      </c>
      <c r="NEL120" s="53" t="s">
        <v>79</v>
      </c>
      <c r="NEM120" s="53" t="s">
        <v>80</v>
      </c>
      <c r="NEN120" s="54" t="s">
        <v>81</v>
      </c>
      <c r="NEO120" s="630" t="s">
        <v>67</v>
      </c>
      <c r="NEP120" s="630"/>
      <c r="NEQ120" s="630"/>
      <c r="NER120" s="630"/>
      <c r="NES120" s="52" t="s">
        <v>71</v>
      </c>
      <c r="NET120" s="53" t="s">
        <v>79</v>
      </c>
      <c r="NEU120" s="53" t="s">
        <v>80</v>
      </c>
      <c r="NEV120" s="54" t="s">
        <v>81</v>
      </c>
      <c r="NEW120" s="630" t="s">
        <v>67</v>
      </c>
      <c r="NEX120" s="630"/>
      <c r="NEY120" s="630"/>
      <c r="NEZ120" s="630"/>
      <c r="NFA120" s="52" t="s">
        <v>71</v>
      </c>
      <c r="NFB120" s="53" t="s">
        <v>79</v>
      </c>
      <c r="NFC120" s="53" t="s">
        <v>80</v>
      </c>
      <c r="NFD120" s="54" t="s">
        <v>81</v>
      </c>
      <c r="NFE120" s="630" t="s">
        <v>67</v>
      </c>
      <c r="NFF120" s="630"/>
      <c r="NFG120" s="630"/>
      <c r="NFH120" s="630"/>
      <c r="NFI120" s="52" t="s">
        <v>71</v>
      </c>
      <c r="NFJ120" s="53" t="s">
        <v>79</v>
      </c>
      <c r="NFK120" s="53" t="s">
        <v>80</v>
      </c>
      <c r="NFL120" s="54" t="s">
        <v>81</v>
      </c>
      <c r="NFM120" s="630" t="s">
        <v>67</v>
      </c>
      <c r="NFN120" s="630"/>
      <c r="NFO120" s="630"/>
      <c r="NFP120" s="630"/>
      <c r="NFQ120" s="52" t="s">
        <v>71</v>
      </c>
      <c r="NFR120" s="53" t="s">
        <v>79</v>
      </c>
      <c r="NFS120" s="53" t="s">
        <v>80</v>
      </c>
      <c r="NFT120" s="54" t="s">
        <v>81</v>
      </c>
      <c r="NFU120" s="630" t="s">
        <v>67</v>
      </c>
      <c r="NFV120" s="630"/>
      <c r="NFW120" s="630"/>
      <c r="NFX120" s="630"/>
      <c r="NFY120" s="52" t="s">
        <v>71</v>
      </c>
      <c r="NFZ120" s="53" t="s">
        <v>79</v>
      </c>
      <c r="NGA120" s="53" t="s">
        <v>80</v>
      </c>
      <c r="NGB120" s="54" t="s">
        <v>81</v>
      </c>
      <c r="NGC120" s="630" t="s">
        <v>67</v>
      </c>
      <c r="NGD120" s="630"/>
      <c r="NGE120" s="630"/>
      <c r="NGF120" s="630"/>
      <c r="NGG120" s="52" t="s">
        <v>71</v>
      </c>
      <c r="NGH120" s="53" t="s">
        <v>79</v>
      </c>
      <c r="NGI120" s="53" t="s">
        <v>80</v>
      </c>
      <c r="NGJ120" s="54" t="s">
        <v>81</v>
      </c>
      <c r="NGK120" s="630" t="s">
        <v>67</v>
      </c>
      <c r="NGL120" s="630"/>
      <c r="NGM120" s="630"/>
      <c r="NGN120" s="630"/>
      <c r="NGO120" s="52" t="s">
        <v>71</v>
      </c>
      <c r="NGP120" s="53" t="s">
        <v>79</v>
      </c>
      <c r="NGQ120" s="53" t="s">
        <v>80</v>
      </c>
      <c r="NGR120" s="54" t="s">
        <v>81</v>
      </c>
      <c r="NGS120" s="630" t="s">
        <v>67</v>
      </c>
      <c r="NGT120" s="630"/>
      <c r="NGU120" s="630"/>
      <c r="NGV120" s="630"/>
      <c r="NGW120" s="52" t="s">
        <v>71</v>
      </c>
      <c r="NGX120" s="53" t="s">
        <v>79</v>
      </c>
      <c r="NGY120" s="53" t="s">
        <v>80</v>
      </c>
      <c r="NGZ120" s="54" t="s">
        <v>81</v>
      </c>
      <c r="NHA120" s="630" t="s">
        <v>67</v>
      </c>
      <c r="NHB120" s="630"/>
      <c r="NHC120" s="630"/>
      <c r="NHD120" s="630"/>
      <c r="NHE120" s="52" t="s">
        <v>71</v>
      </c>
      <c r="NHF120" s="53" t="s">
        <v>79</v>
      </c>
      <c r="NHG120" s="53" t="s">
        <v>80</v>
      </c>
      <c r="NHH120" s="54" t="s">
        <v>81</v>
      </c>
      <c r="NHI120" s="630" t="s">
        <v>67</v>
      </c>
      <c r="NHJ120" s="630"/>
      <c r="NHK120" s="630"/>
      <c r="NHL120" s="630"/>
      <c r="NHM120" s="52" t="s">
        <v>71</v>
      </c>
      <c r="NHN120" s="53" t="s">
        <v>79</v>
      </c>
      <c r="NHO120" s="53" t="s">
        <v>80</v>
      </c>
      <c r="NHP120" s="54" t="s">
        <v>81</v>
      </c>
      <c r="NHQ120" s="630" t="s">
        <v>67</v>
      </c>
      <c r="NHR120" s="630"/>
      <c r="NHS120" s="630"/>
      <c r="NHT120" s="630"/>
      <c r="NHU120" s="52" t="s">
        <v>71</v>
      </c>
      <c r="NHV120" s="53" t="s">
        <v>79</v>
      </c>
      <c r="NHW120" s="53" t="s">
        <v>80</v>
      </c>
      <c r="NHX120" s="54" t="s">
        <v>81</v>
      </c>
      <c r="NHY120" s="630" t="s">
        <v>67</v>
      </c>
      <c r="NHZ120" s="630"/>
      <c r="NIA120" s="630"/>
      <c r="NIB120" s="630"/>
      <c r="NIC120" s="52" t="s">
        <v>71</v>
      </c>
      <c r="NID120" s="53" t="s">
        <v>79</v>
      </c>
      <c r="NIE120" s="53" t="s">
        <v>80</v>
      </c>
      <c r="NIF120" s="54" t="s">
        <v>81</v>
      </c>
      <c r="NIG120" s="630" t="s">
        <v>67</v>
      </c>
      <c r="NIH120" s="630"/>
      <c r="NII120" s="630"/>
      <c r="NIJ120" s="630"/>
      <c r="NIK120" s="52" t="s">
        <v>71</v>
      </c>
      <c r="NIL120" s="53" t="s">
        <v>79</v>
      </c>
      <c r="NIM120" s="53" t="s">
        <v>80</v>
      </c>
      <c r="NIN120" s="54" t="s">
        <v>81</v>
      </c>
      <c r="NIO120" s="630" t="s">
        <v>67</v>
      </c>
      <c r="NIP120" s="630"/>
      <c r="NIQ120" s="630"/>
      <c r="NIR120" s="630"/>
      <c r="NIS120" s="52" t="s">
        <v>71</v>
      </c>
      <c r="NIT120" s="53" t="s">
        <v>79</v>
      </c>
      <c r="NIU120" s="53" t="s">
        <v>80</v>
      </c>
      <c r="NIV120" s="54" t="s">
        <v>81</v>
      </c>
      <c r="NIW120" s="630" t="s">
        <v>67</v>
      </c>
      <c r="NIX120" s="630"/>
      <c r="NIY120" s="630"/>
      <c r="NIZ120" s="630"/>
      <c r="NJA120" s="52" t="s">
        <v>71</v>
      </c>
      <c r="NJB120" s="53" t="s">
        <v>79</v>
      </c>
      <c r="NJC120" s="53" t="s">
        <v>80</v>
      </c>
      <c r="NJD120" s="54" t="s">
        <v>81</v>
      </c>
      <c r="NJE120" s="630" t="s">
        <v>67</v>
      </c>
      <c r="NJF120" s="630"/>
      <c r="NJG120" s="630"/>
      <c r="NJH120" s="630"/>
      <c r="NJI120" s="52" t="s">
        <v>71</v>
      </c>
      <c r="NJJ120" s="53" t="s">
        <v>79</v>
      </c>
      <c r="NJK120" s="53" t="s">
        <v>80</v>
      </c>
      <c r="NJL120" s="54" t="s">
        <v>81</v>
      </c>
      <c r="NJM120" s="630" t="s">
        <v>67</v>
      </c>
      <c r="NJN120" s="630"/>
      <c r="NJO120" s="630"/>
      <c r="NJP120" s="630"/>
      <c r="NJQ120" s="52" t="s">
        <v>71</v>
      </c>
      <c r="NJR120" s="53" t="s">
        <v>79</v>
      </c>
      <c r="NJS120" s="53" t="s">
        <v>80</v>
      </c>
      <c r="NJT120" s="54" t="s">
        <v>81</v>
      </c>
      <c r="NJU120" s="630" t="s">
        <v>67</v>
      </c>
      <c r="NJV120" s="630"/>
      <c r="NJW120" s="630"/>
      <c r="NJX120" s="630"/>
      <c r="NJY120" s="52" t="s">
        <v>71</v>
      </c>
      <c r="NJZ120" s="53" t="s">
        <v>79</v>
      </c>
      <c r="NKA120" s="53" t="s">
        <v>80</v>
      </c>
      <c r="NKB120" s="54" t="s">
        <v>81</v>
      </c>
      <c r="NKC120" s="630" t="s">
        <v>67</v>
      </c>
      <c r="NKD120" s="630"/>
      <c r="NKE120" s="630"/>
      <c r="NKF120" s="630"/>
      <c r="NKG120" s="52" t="s">
        <v>71</v>
      </c>
      <c r="NKH120" s="53" t="s">
        <v>79</v>
      </c>
      <c r="NKI120" s="53" t="s">
        <v>80</v>
      </c>
      <c r="NKJ120" s="54" t="s">
        <v>81</v>
      </c>
      <c r="NKK120" s="630" t="s">
        <v>67</v>
      </c>
      <c r="NKL120" s="630"/>
      <c r="NKM120" s="630"/>
      <c r="NKN120" s="630"/>
      <c r="NKO120" s="52" t="s">
        <v>71</v>
      </c>
      <c r="NKP120" s="53" t="s">
        <v>79</v>
      </c>
      <c r="NKQ120" s="53" t="s">
        <v>80</v>
      </c>
      <c r="NKR120" s="54" t="s">
        <v>81</v>
      </c>
      <c r="NKS120" s="630" t="s">
        <v>67</v>
      </c>
      <c r="NKT120" s="630"/>
      <c r="NKU120" s="630"/>
      <c r="NKV120" s="630"/>
      <c r="NKW120" s="52" t="s">
        <v>71</v>
      </c>
      <c r="NKX120" s="53" t="s">
        <v>79</v>
      </c>
      <c r="NKY120" s="53" t="s">
        <v>80</v>
      </c>
      <c r="NKZ120" s="54" t="s">
        <v>81</v>
      </c>
      <c r="NLA120" s="630" t="s">
        <v>67</v>
      </c>
      <c r="NLB120" s="630"/>
      <c r="NLC120" s="630"/>
      <c r="NLD120" s="630"/>
      <c r="NLE120" s="52" t="s">
        <v>71</v>
      </c>
      <c r="NLF120" s="53" t="s">
        <v>79</v>
      </c>
      <c r="NLG120" s="53" t="s">
        <v>80</v>
      </c>
      <c r="NLH120" s="54" t="s">
        <v>81</v>
      </c>
      <c r="NLI120" s="630" t="s">
        <v>67</v>
      </c>
      <c r="NLJ120" s="630"/>
      <c r="NLK120" s="630"/>
      <c r="NLL120" s="630"/>
      <c r="NLM120" s="52" t="s">
        <v>71</v>
      </c>
      <c r="NLN120" s="53" t="s">
        <v>79</v>
      </c>
      <c r="NLO120" s="53" t="s">
        <v>80</v>
      </c>
      <c r="NLP120" s="54" t="s">
        <v>81</v>
      </c>
      <c r="NLQ120" s="630" t="s">
        <v>67</v>
      </c>
      <c r="NLR120" s="630"/>
      <c r="NLS120" s="630"/>
      <c r="NLT120" s="630"/>
      <c r="NLU120" s="52" t="s">
        <v>71</v>
      </c>
      <c r="NLV120" s="53" t="s">
        <v>79</v>
      </c>
      <c r="NLW120" s="53" t="s">
        <v>80</v>
      </c>
      <c r="NLX120" s="54" t="s">
        <v>81</v>
      </c>
      <c r="NLY120" s="630" t="s">
        <v>67</v>
      </c>
      <c r="NLZ120" s="630"/>
      <c r="NMA120" s="630"/>
      <c r="NMB120" s="630"/>
      <c r="NMC120" s="52" t="s">
        <v>71</v>
      </c>
      <c r="NMD120" s="53" t="s">
        <v>79</v>
      </c>
      <c r="NME120" s="53" t="s">
        <v>80</v>
      </c>
      <c r="NMF120" s="54" t="s">
        <v>81</v>
      </c>
      <c r="NMG120" s="630" t="s">
        <v>67</v>
      </c>
      <c r="NMH120" s="630"/>
      <c r="NMI120" s="630"/>
      <c r="NMJ120" s="630"/>
      <c r="NMK120" s="52" t="s">
        <v>71</v>
      </c>
      <c r="NML120" s="53" t="s">
        <v>79</v>
      </c>
      <c r="NMM120" s="53" t="s">
        <v>80</v>
      </c>
      <c r="NMN120" s="54" t="s">
        <v>81</v>
      </c>
      <c r="NMO120" s="630" t="s">
        <v>67</v>
      </c>
      <c r="NMP120" s="630"/>
      <c r="NMQ120" s="630"/>
      <c r="NMR120" s="630"/>
      <c r="NMS120" s="52" t="s">
        <v>71</v>
      </c>
      <c r="NMT120" s="53" t="s">
        <v>79</v>
      </c>
      <c r="NMU120" s="53" t="s">
        <v>80</v>
      </c>
      <c r="NMV120" s="54" t="s">
        <v>81</v>
      </c>
      <c r="NMW120" s="630" t="s">
        <v>67</v>
      </c>
      <c r="NMX120" s="630"/>
      <c r="NMY120" s="630"/>
      <c r="NMZ120" s="630"/>
      <c r="NNA120" s="52" t="s">
        <v>71</v>
      </c>
      <c r="NNB120" s="53" t="s">
        <v>79</v>
      </c>
      <c r="NNC120" s="53" t="s">
        <v>80</v>
      </c>
      <c r="NND120" s="54" t="s">
        <v>81</v>
      </c>
      <c r="NNE120" s="630" t="s">
        <v>67</v>
      </c>
      <c r="NNF120" s="630"/>
      <c r="NNG120" s="630"/>
      <c r="NNH120" s="630"/>
      <c r="NNI120" s="52" t="s">
        <v>71</v>
      </c>
      <c r="NNJ120" s="53" t="s">
        <v>79</v>
      </c>
      <c r="NNK120" s="53" t="s">
        <v>80</v>
      </c>
      <c r="NNL120" s="54" t="s">
        <v>81</v>
      </c>
      <c r="NNM120" s="630" t="s">
        <v>67</v>
      </c>
      <c r="NNN120" s="630"/>
      <c r="NNO120" s="630"/>
      <c r="NNP120" s="630"/>
      <c r="NNQ120" s="52" t="s">
        <v>71</v>
      </c>
      <c r="NNR120" s="53" t="s">
        <v>79</v>
      </c>
      <c r="NNS120" s="53" t="s">
        <v>80</v>
      </c>
      <c r="NNT120" s="54" t="s">
        <v>81</v>
      </c>
      <c r="NNU120" s="630" t="s">
        <v>67</v>
      </c>
      <c r="NNV120" s="630"/>
      <c r="NNW120" s="630"/>
      <c r="NNX120" s="630"/>
      <c r="NNY120" s="52" t="s">
        <v>71</v>
      </c>
      <c r="NNZ120" s="53" t="s">
        <v>79</v>
      </c>
      <c r="NOA120" s="53" t="s">
        <v>80</v>
      </c>
      <c r="NOB120" s="54" t="s">
        <v>81</v>
      </c>
      <c r="NOC120" s="630" t="s">
        <v>67</v>
      </c>
      <c r="NOD120" s="630"/>
      <c r="NOE120" s="630"/>
      <c r="NOF120" s="630"/>
      <c r="NOG120" s="52" t="s">
        <v>71</v>
      </c>
      <c r="NOH120" s="53" t="s">
        <v>79</v>
      </c>
      <c r="NOI120" s="53" t="s">
        <v>80</v>
      </c>
      <c r="NOJ120" s="54" t="s">
        <v>81</v>
      </c>
      <c r="NOK120" s="630" t="s">
        <v>67</v>
      </c>
      <c r="NOL120" s="630"/>
      <c r="NOM120" s="630"/>
      <c r="NON120" s="630"/>
      <c r="NOO120" s="52" t="s">
        <v>71</v>
      </c>
      <c r="NOP120" s="53" t="s">
        <v>79</v>
      </c>
      <c r="NOQ120" s="53" t="s">
        <v>80</v>
      </c>
      <c r="NOR120" s="54" t="s">
        <v>81</v>
      </c>
      <c r="NOS120" s="630" t="s">
        <v>67</v>
      </c>
      <c r="NOT120" s="630"/>
      <c r="NOU120" s="630"/>
      <c r="NOV120" s="630"/>
      <c r="NOW120" s="52" t="s">
        <v>71</v>
      </c>
      <c r="NOX120" s="53" t="s">
        <v>79</v>
      </c>
      <c r="NOY120" s="53" t="s">
        <v>80</v>
      </c>
      <c r="NOZ120" s="54" t="s">
        <v>81</v>
      </c>
      <c r="NPA120" s="630" t="s">
        <v>67</v>
      </c>
      <c r="NPB120" s="630"/>
      <c r="NPC120" s="630"/>
      <c r="NPD120" s="630"/>
      <c r="NPE120" s="52" t="s">
        <v>71</v>
      </c>
      <c r="NPF120" s="53" t="s">
        <v>79</v>
      </c>
      <c r="NPG120" s="53" t="s">
        <v>80</v>
      </c>
      <c r="NPH120" s="54" t="s">
        <v>81</v>
      </c>
      <c r="NPI120" s="630" t="s">
        <v>67</v>
      </c>
      <c r="NPJ120" s="630"/>
      <c r="NPK120" s="630"/>
      <c r="NPL120" s="630"/>
      <c r="NPM120" s="52" t="s">
        <v>71</v>
      </c>
      <c r="NPN120" s="53" t="s">
        <v>79</v>
      </c>
      <c r="NPO120" s="53" t="s">
        <v>80</v>
      </c>
      <c r="NPP120" s="54" t="s">
        <v>81</v>
      </c>
      <c r="NPQ120" s="630" t="s">
        <v>67</v>
      </c>
      <c r="NPR120" s="630"/>
      <c r="NPS120" s="630"/>
      <c r="NPT120" s="630"/>
      <c r="NPU120" s="52" t="s">
        <v>71</v>
      </c>
      <c r="NPV120" s="53" t="s">
        <v>79</v>
      </c>
      <c r="NPW120" s="53" t="s">
        <v>80</v>
      </c>
      <c r="NPX120" s="54" t="s">
        <v>81</v>
      </c>
      <c r="NPY120" s="630" t="s">
        <v>67</v>
      </c>
      <c r="NPZ120" s="630"/>
      <c r="NQA120" s="630"/>
      <c r="NQB120" s="630"/>
      <c r="NQC120" s="52" t="s">
        <v>71</v>
      </c>
      <c r="NQD120" s="53" t="s">
        <v>79</v>
      </c>
      <c r="NQE120" s="53" t="s">
        <v>80</v>
      </c>
      <c r="NQF120" s="54" t="s">
        <v>81</v>
      </c>
      <c r="NQG120" s="630" t="s">
        <v>67</v>
      </c>
      <c r="NQH120" s="630"/>
      <c r="NQI120" s="630"/>
      <c r="NQJ120" s="630"/>
      <c r="NQK120" s="52" t="s">
        <v>71</v>
      </c>
      <c r="NQL120" s="53" t="s">
        <v>79</v>
      </c>
      <c r="NQM120" s="53" t="s">
        <v>80</v>
      </c>
      <c r="NQN120" s="54" t="s">
        <v>81</v>
      </c>
      <c r="NQO120" s="630" t="s">
        <v>67</v>
      </c>
      <c r="NQP120" s="630"/>
      <c r="NQQ120" s="630"/>
      <c r="NQR120" s="630"/>
      <c r="NQS120" s="52" t="s">
        <v>71</v>
      </c>
      <c r="NQT120" s="53" t="s">
        <v>79</v>
      </c>
      <c r="NQU120" s="53" t="s">
        <v>80</v>
      </c>
      <c r="NQV120" s="54" t="s">
        <v>81</v>
      </c>
      <c r="NQW120" s="630" t="s">
        <v>67</v>
      </c>
      <c r="NQX120" s="630"/>
      <c r="NQY120" s="630"/>
      <c r="NQZ120" s="630"/>
      <c r="NRA120" s="52" t="s">
        <v>71</v>
      </c>
      <c r="NRB120" s="53" t="s">
        <v>79</v>
      </c>
      <c r="NRC120" s="53" t="s">
        <v>80</v>
      </c>
      <c r="NRD120" s="54" t="s">
        <v>81</v>
      </c>
      <c r="NRE120" s="630" t="s">
        <v>67</v>
      </c>
      <c r="NRF120" s="630"/>
      <c r="NRG120" s="630"/>
      <c r="NRH120" s="630"/>
      <c r="NRI120" s="52" t="s">
        <v>71</v>
      </c>
      <c r="NRJ120" s="53" t="s">
        <v>79</v>
      </c>
      <c r="NRK120" s="53" t="s">
        <v>80</v>
      </c>
      <c r="NRL120" s="54" t="s">
        <v>81</v>
      </c>
      <c r="NRM120" s="630" t="s">
        <v>67</v>
      </c>
      <c r="NRN120" s="630"/>
      <c r="NRO120" s="630"/>
      <c r="NRP120" s="630"/>
      <c r="NRQ120" s="52" t="s">
        <v>71</v>
      </c>
      <c r="NRR120" s="53" t="s">
        <v>79</v>
      </c>
      <c r="NRS120" s="53" t="s">
        <v>80</v>
      </c>
      <c r="NRT120" s="54" t="s">
        <v>81</v>
      </c>
      <c r="NRU120" s="630" t="s">
        <v>67</v>
      </c>
      <c r="NRV120" s="630"/>
      <c r="NRW120" s="630"/>
      <c r="NRX120" s="630"/>
      <c r="NRY120" s="52" t="s">
        <v>71</v>
      </c>
      <c r="NRZ120" s="53" t="s">
        <v>79</v>
      </c>
      <c r="NSA120" s="53" t="s">
        <v>80</v>
      </c>
      <c r="NSB120" s="54" t="s">
        <v>81</v>
      </c>
      <c r="NSC120" s="630" t="s">
        <v>67</v>
      </c>
      <c r="NSD120" s="630"/>
      <c r="NSE120" s="630"/>
      <c r="NSF120" s="630"/>
      <c r="NSG120" s="52" t="s">
        <v>71</v>
      </c>
      <c r="NSH120" s="53" t="s">
        <v>79</v>
      </c>
      <c r="NSI120" s="53" t="s">
        <v>80</v>
      </c>
      <c r="NSJ120" s="54" t="s">
        <v>81</v>
      </c>
      <c r="NSK120" s="630" t="s">
        <v>67</v>
      </c>
      <c r="NSL120" s="630"/>
      <c r="NSM120" s="630"/>
      <c r="NSN120" s="630"/>
      <c r="NSO120" s="52" t="s">
        <v>71</v>
      </c>
      <c r="NSP120" s="53" t="s">
        <v>79</v>
      </c>
      <c r="NSQ120" s="53" t="s">
        <v>80</v>
      </c>
      <c r="NSR120" s="54" t="s">
        <v>81</v>
      </c>
      <c r="NSS120" s="630" t="s">
        <v>67</v>
      </c>
      <c r="NST120" s="630"/>
      <c r="NSU120" s="630"/>
      <c r="NSV120" s="630"/>
      <c r="NSW120" s="52" t="s">
        <v>71</v>
      </c>
      <c r="NSX120" s="53" t="s">
        <v>79</v>
      </c>
      <c r="NSY120" s="53" t="s">
        <v>80</v>
      </c>
      <c r="NSZ120" s="54" t="s">
        <v>81</v>
      </c>
      <c r="NTA120" s="630" t="s">
        <v>67</v>
      </c>
      <c r="NTB120" s="630"/>
      <c r="NTC120" s="630"/>
      <c r="NTD120" s="630"/>
      <c r="NTE120" s="52" t="s">
        <v>71</v>
      </c>
      <c r="NTF120" s="53" t="s">
        <v>79</v>
      </c>
      <c r="NTG120" s="53" t="s">
        <v>80</v>
      </c>
      <c r="NTH120" s="54" t="s">
        <v>81</v>
      </c>
      <c r="NTI120" s="630" t="s">
        <v>67</v>
      </c>
      <c r="NTJ120" s="630"/>
      <c r="NTK120" s="630"/>
      <c r="NTL120" s="630"/>
      <c r="NTM120" s="52" t="s">
        <v>71</v>
      </c>
      <c r="NTN120" s="53" t="s">
        <v>79</v>
      </c>
      <c r="NTO120" s="53" t="s">
        <v>80</v>
      </c>
      <c r="NTP120" s="54" t="s">
        <v>81</v>
      </c>
      <c r="NTQ120" s="630" t="s">
        <v>67</v>
      </c>
      <c r="NTR120" s="630"/>
      <c r="NTS120" s="630"/>
      <c r="NTT120" s="630"/>
      <c r="NTU120" s="52" t="s">
        <v>71</v>
      </c>
      <c r="NTV120" s="53" t="s">
        <v>79</v>
      </c>
      <c r="NTW120" s="53" t="s">
        <v>80</v>
      </c>
      <c r="NTX120" s="54" t="s">
        <v>81</v>
      </c>
      <c r="NTY120" s="630" t="s">
        <v>67</v>
      </c>
      <c r="NTZ120" s="630"/>
      <c r="NUA120" s="630"/>
      <c r="NUB120" s="630"/>
      <c r="NUC120" s="52" t="s">
        <v>71</v>
      </c>
      <c r="NUD120" s="53" t="s">
        <v>79</v>
      </c>
      <c r="NUE120" s="53" t="s">
        <v>80</v>
      </c>
      <c r="NUF120" s="54" t="s">
        <v>81</v>
      </c>
      <c r="NUG120" s="630" t="s">
        <v>67</v>
      </c>
      <c r="NUH120" s="630"/>
      <c r="NUI120" s="630"/>
      <c r="NUJ120" s="630"/>
      <c r="NUK120" s="52" t="s">
        <v>71</v>
      </c>
      <c r="NUL120" s="53" t="s">
        <v>79</v>
      </c>
      <c r="NUM120" s="53" t="s">
        <v>80</v>
      </c>
      <c r="NUN120" s="54" t="s">
        <v>81</v>
      </c>
      <c r="NUO120" s="630" t="s">
        <v>67</v>
      </c>
      <c r="NUP120" s="630"/>
      <c r="NUQ120" s="630"/>
      <c r="NUR120" s="630"/>
      <c r="NUS120" s="52" t="s">
        <v>71</v>
      </c>
      <c r="NUT120" s="53" t="s">
        <v>79</v>
      </c>
      <c r="NUU120" s="53" t="s">
        <v>80</v>
      </c>
      <c r="NUV120" s="54" t="s">
        <v>81</v>
      </c>
      <c r="NUW120" s="630" t="s">
        <v>67</v>
      </c>
      <c r="NUX120" s="630"/>
      <c r="NUY120" s="630"/>
      <c r="NUZ120" s="630"/>
      <c r="NVA120" s="52" t="s">
        <v>71</v>
      </c>
      <c r="NVB120" s="53" t="s">
        <v>79</v>
      </c>
      <c r="NVC120" s="53" t="s">
        <v>80</v>
      </c>
      <c r="NVD120" s="54" t="s">
        <v>81</v>
      </c>
      <c r="NVE120" s="630" t="s">
        <v>67</v>
      </c>
      <c r="NVF120" s="630"/>
      <c r="NVG120" s="630"/>
      <c r="NVH120" s="630"/>
      <c r="NVI120" s="52" t="s">
        <v>71</v>
      </c>
      <c r="NVJ120" s="53" t="s">
        <v>79</v>
      </c>
      <c r="NVK120" s="53" t="s">
        <v>80</v>
      </c>
      <c r="NVL120" s="54" t="s">
        <v>81</v>
      </c>
      <c r="NVM120" s="630" t="s">
        <v>67</v>
      </c>
      <c r="NVN120" s="630"/>
      <c r="NVO120" s="630"/>
      <c r="NVP120" s="630"/>
      <c r="NVQ120" s="52" t="s">
        <v>71</v>
      </c>
      <c r="NVR120" s="53" t="s">
        <v>79</v>
      </c>
      <c r="NVS120" s="53" t="s">
        <v>80</v>
      </c>
      <c r="NVT120" s="54" t="s">
        <v>81</v>
      </c>
      <c r="NVU120" s="630" t="s">
        <v>67</v>
      </c>
      <c r="NVV120" s="630"/>
      <c r="NVW120" s="630"/>
      <c r="NVX120" s="630"/>
      <c r="NVY120" s="52" t="s">
        <v>71</v>
      </c>
      <c r="NVZ120" s="53" t="s">
        <v>79</v>
      </c>
      <c r="NWA120" s="53" t="s">
        <v>80</v>
      </c>
      <c r="NWB120" s="54" t="s">
        <v>81</v>
      </c>
      <c r="NWC120" s="630" t="s">
        <v>67</v>
      </c>
      <c r="NWD120" s="630"/>
      <c r="NWE120" s="630"/>
      <c r="NWF120" s="630"/>
      <c r="NWG120" s="52" t="s">
        <v>71</v>
      </c>
      <c r="NWH120" s="53" t="s">
        <v>79</v>
      </c>
      <c r="NWI120" s="53" t="s">
        <v>80</v>
      </c>
      <c r="NWJ120" s="54" t="s">
        <v>81</v>
      </c>
      <c r="NWK120" s="630" t="s">
        <v>67</v>
      </c>
      <c r="NWL120" s="630"/>
      <c r="NWM120" s="630"/>
      <c r="NWN120" s="630"/>
      <c r="NWO120" s="52" t="s">
        <v>71</v>
      </c>
      <c r="NWP120" s="53" t="s">
        <v>79</v>
      </c>
      <c r="NWQ120" s="53" t="s">
        <v>80</v>
      </c>
      <c r="NWR120" s="54" t="s">
        <v>81</v>
      </c>
      <c r="NWS120" s="630" t="s">
        <v>67</v>
      </c>
      <c r="NWT120" s="630"/>
      <c r="NWU120" s="630"/>
      <c r="NWV120" s="630"/>
      <c r="NWW120" s="52" t="s">
        <v>71</v>
      </c>
      <c r="NWX120" s="53" t="s">
        <v>79</v>
      </c>
      <c r="NWY120" s="53" t="s">
        <v>80</v>
      </c>
      <c r="NWZ120" s="54" t="s">
        <v>81</v>
      </c>
      <c r="NXA120" s="630" t="s">
        <v>67</v>
      </c>
      <c r="NXB120" s="630"/>
      <c r="NXC120" s="630"/>
      <c r="NXD120" s="630"/>
      <c r="NXE120" s="52" t="s">
        <v>71</v>
      </c>
      <c r="NXF120" s="53" t="s">
        <v>79</v>
      </c>
      <c r="NXG120" s="53" t="s">
        <v>80</v>
      </c>
      <c r="NXH120" s="54" t="s">
        <v>81</v>
      </c>
      <c r="NXI120" s="630" t="s">
        <v>67</v>
      </c>
      <c r="NXJ120" s="630"/>
      <c r="NXK120" s="630"/>
      <c r="NXL120" s="630"/>
      <c r="NXM120" s="52" t="s">
        <v>71</v>
      </c>
      <c r="NXN120" s="53" t="s">
        <v>79</v>
      </c>
      <c r="NXO120" s="53" t="s">
        <v>80</v>
      </c>
      <c r="NXP120" s="54" t="s">
        <v>81</v>
      </c>
      <c r="NXQ120" s="630" t="s">
        <v>67</v>
      </c>
      <c r="NXR120" s="630"/>
      <c r="NXS120" s="630"/>
      <c r="NXT120" s="630"/>
      <c r="NXU120" s="52" t="s">
        <v>71</v>
      </c>
      <c r="NXV120" s="53" t="s">
        <v>79</v>
      </c>
      <c r="NXW120" s="53" t="s">
        <v>80</v>
      </c>
      <c r="NXX120" s="54" t="s">
        <v>81</v>
      </c>
      <c r="NXY120" s="630" t="s">
        <v>67</v>
      </c>
      <c r="NXZ120" s="630"/>
      <c r="NYA120" s="630"/>
      <c r="NYB120" s="630"/>
      <c r="NYC120" s="52" t="s">
        <v>71</v>
      </c>
      <c r="NYD120" s="53" t="s">
        <v>79</v>
      </c>
      <c r="NYE120" s="53" t="s">
        <v>80</v>
      </c>
      <c r="NYF120" s="54" t="s">
        <v>81</v>
      </c>
      <c r="NYG120" s="630" t="s">
        <v>67</v>
      </c>
      <c r="NYH120" s="630"/>
      <c r="NYI120" s="630"/>
      <c r="NYJ120" s="630"/>
      <c r="NYK120" s="52" t="s">
        <v>71</v>
      </c>
      <c r="NYL120" s="53" t="s">
        <v>79</v>
      </c>
      <c r="NYM120" s="53" t="s">
        <v>80</v>
      </c>
      <c r="NYN120" s="54" t="s">
        <v>81</v>
      </c>
      <c r="NYO120" s="630" t="s">
        <v>67</v>
      </c>
      <c r="NYP120" s="630"/>
      <c r="NYQ120" s="630"/>
      <c r="NYR120" s="630"/>
      <c r="NYS120" s="52" t="s">
        <v>71</v>
      </c>
      <c r="NYT120" s="53" t="s">
        <v>79</v>
      </c>
      <c r="NYU120" s="53" t="s">
        <v>80</v>
      </c>
      <c r="NYV120" s="54" t="s">
        <v>81</v>
      </c>
      <c r="NYW120" s="630" t="s">
        <v>67</v>
      </c>
      <c r="NYX120" s="630"/>
      <c r="NYY120" s="630"/>
      <c r="NYZ120" s="630"/>
      <c r="NZA120" s="52" t="s">
        <v>71</v>
      </c>
      <c r="NZB120" s="53" t="s">
        <v>79</v>
      </c>
      <c r="NZC120" s="53" t="s">
        <v>80</v>
      </c>
      <c r="NZD120" s="54" t="s">
        <v>81</v>
      </c>
      <c r="NZE120" s="630" t="s">
        <v>67</v>
      </c>
      <c r="NZF120" s="630"/>
      <c r="NZG120" s="630"/>
      <c r="NZH120" s="630"/>
      <c r="NZI120" s="52" t="s">
        <v>71</v>
      </c>
      <c r="NZJ120" s="53" t="s">
        <v>79</v>
      </c>
      <c r="NZK120" s="53" t="s">
        <v>80</v>
      </c>
      <c r="NZL120" s="54" t="s">
        <v>81</v>
      </c>
      <c r="NZM120" s="630" t="s">
        <v>67</v>
      </c>
      <c r="NZN120" s="630"/>
      <c r="NZO120" s="630"/>
      <c r="NZP120" s="630"/>
      <c r="NZQ120" s="52" t="s">
        <v>71</v>
      </c>
      <c r="NZR120" s="53" t="s">
        <v>79</v>
      </c>
      <c r="NZS120" s="53" t="s">
        <v>80</v>
      </c>
      <c r="NZT120" s="54" t="s">
        <v>81</v>
      </c>
      <c r="NZU120" s="630" t="s">
        <v>67</v>
      </c>
      <c r="NZV120" s="630"/>
      <c r="NZW120" s="630"/>
      <c r="NZX120" s="630"/>
      <c r="NZY120" s="52" t="s">
        <v>71</v>
      </c>
      <c r="NZZ120" s="53" t="s">
        <v>79</v>
      </c>
      <c r="OAA120" s="53" t="s">
        <v>80</v>
      </c>
      <c r="OAB120" s="54" t="s">
        <v>81</v>
      </c>
      <c r="OAC120" s="630" t="s">
        <v>67</v>
      </c>
      <c r="OAD120" s="630"/>
      <c r="OAE120" s="630"/>
      <c r="OAF120" s="630"/>
      <c r="OAG120" s="52" t="s">
        <v>71</v>
      </c>
      <c r="OAH120" s="53" t="s">
        <v>79</v>
      </c>
      <c r="OAI120" s="53" t="s">
        <v>80</v>
      </c>
      <c r="OAJ120" s="54" t="s">
        <v>81</v>
      </c>
      <c r="OAK120" s="630" t="s">
        <v>67</v>
      </c>
      <c r="OAL120" s="630"/>
      <c r="OAM120" s="630"/>
      <c r="OAN120" s="630"/>
      <c r="OAO120" s="52" t="s">
        <v>71</v>
      </c>
      <c r="OAP120" s="53" t="s">
        <v>79</v>
      </c>
      <c r="OAQ120" s="53" t="s">
        <v>80</v>
      </c>
      <c r="OAR120" s="54" t="s">
        <v>81</v>
      </c>
      <c r="OAS120" s="630" t="s">
        <v>67</v>
      </c>
      <c r="OAT120" s="630"/>
      <c r="OAU120" s="630"/>
      <c r="OAV120" s="630"/>
      <c r="OAW120" s="52" t="s">
        <v>71</v>
      </c>
      <c r="OAX120" s="53" t="s">
        <v>79</v>
      </c>
      <c r="OAY120" s="53" t="s">
        <v>80</v>
      </c>
      <c r="OAZ120" s="54" t="s">
        <v>81</v>
      </c>
      <c r="OBA120" s="630" t="s">
        <v>67</v>
      </c>
      <c r="OBB120" s="630"/>
      <c r="OBC120" s="630"/>
      <c r="OBD120" s="630"/>
      <c r="OBE120" s="52" t="s">
        <v>71</v>
      </c>
      <c r="OBF120" s="53" t="s">
        <v>79</v>
      </c>
      <c r="OBG120" s="53" t="s">
        <v>80</v>
      </c>
      <c r="OBH120" s="54" t="s">
        <v>81</v>
      </c>
      <c r="OBI120" s="630" t="s">
        <v>67</v>
      </c>
      <c r="OBJ120" s="630"/>
      <c r="OBK120" s="630"/>
      <c r="OBL120" s="630"/>
      <c r="OBM120" s="52" t="s">
        <v>71</v>
      </c>
      <c r="OBN120" s="53" t="s">
        <v>79</v>
      </c>
      <c r="OBO120" s="53" t="s">
        <v>80</v>
      </c>
      <c r="OBP120" s="54" t="s">
        <v>81</v>
      </c>
      <c r="OBQ120" s="630" t="s">
        <v>67</v>
      </c>
      <c r="OBR120" s="630"/>
      <c r="OBS120" s="630"/>
      <c r="OBT120" s="630"/>
      <c r="OBU120" s="52" t="s">
        <v>71</v>
      </c>
      <c r="OBV120" s="53" t="s">
        <v>79</v>
      </c>
      <c r="OBW120" s="53" t="s">
        <v>80</v>
      </c>
      <c r="OBX120" s="54" t="s">
        <v>81</v>
      </c>
      <c r="OBY120" s="630" t="s">
        <v>67</v>
      </c>
      <c r="OBZ120" s="630"/>
      <c r="OCA120" s="630"/>
      <c r="OCB120" s="630"/>
      <c r="OCC120" s="52" t="s">
        <v>71</v>
      </c>
      <c r="OCD120" s="53" t="s">
        <v>79</v>
      </c>
      <c r="OCE120" s="53" t="s">
        <v>80</v>
      </c>
      <c r="OCF120" s="54" t="s">
        <v>81</v>
      </c>
      <c r="OCG120" s="630" t="s">
        <v>67</v>
      </c>
      <c r="OCH120" s="630"/>
      <c r="OCI120" s="630"/>
      <c r="OCJ120" s="630"/>
      <c r="OCK120" s="52" t="s">
        <v>71</v>
      </c>
      <c r="OCL120" s="53" t="s">
        <v>79</v>
      </c>
      <c r="OCM120" s="53" t="s">
        <v>80</v>
      </c>
      <c r="OCN120" s="54" t="s">
        <v>81</v>
      </c>
      <c r="OCO120" s="630" t="s">
        <v>67</v>
      </c>
      <c r="OCP120" s="630"/>
      <c r="OCQ120" s="630"/>
      <c r="OCR120" s="630"/>
      <c r="OCS120" s="52" t="s">
        <v>71</v>
      </c>
      <c r="OCT120" s="53" t="s">
        <v>79</v>
      </c>
      <c r="OCU120" s="53" t="s">
        <v>80</v>
      </c>
      <c r="OCV120" s="54" t="s">
        <v>81</v>
      </c>
      <c r="OCW120" s="630" t="s">
        <v>67</v>
      </c>
      <c r="OCX120" s="630"/>
      <c r="OCY120" s="630"/>
      <c r="OCZ120" s="630"/>
      <c r="ODA120" s="52" t="s">
        <v>71</v>
      </c>
      <c r="ODB120" s="53" t="s">
        <v>79</v>
      </c>
      <c r="ODC120" s="53" t="s">
        <v>80</v>
      </c>
      <c r="ODD120" s="54" t="s">
        <v>81</v>
      </c>
      <c r="ODE120" s="630" t="s">
        <v>67</v>
      </c>
      <c r="ODF120" s="630"/>
      <c r="ODG120" s="630"/>
      <c r="ODH120" s="630"/>
      <c r="ODI120" s="52" t="s">
        <v>71</v>
      </c>
      <c r="ODJ120" s="53" t="s">
        <v>79</v>
      </c>
      <c r="ODK120" s="53" t="s">
        <v>80</v>
      </c>
      <c r="ODL120" s="54" t="s">
        <v>81</v>
      </c>
      <c r="ODM120" s="630" t="s">
        <v>67</v>
      </c>
      <c r="ODN120" s="630"/>
      <c r="ODO120" s="630"/>
      <c r="ODP120" s="630"/>
      <c r="ODQ120" s="52" t="s">
        <v>71</v>
      </c>
      <c r="ODR120" s="53" t="s">
        <v>79</v>
      </c>
      <c r="ODS120" s="53" t="s">
        <v>80</v>
      </c>
      <c r="ODT120" s="54" t="s">
        <v>81</v>
      </c>
      <c r="ODU120" s="630" t="s">
        <v>67</v>
      </c>
      <c r="ODV120" s="630"/>
      <c r="ODW120" s="630"/>
      <c r="ODX120" s="630"/>
      <c r="ODY120" s="52" t="s">
        <v>71</v>
      </c>
      <c r="ODZ120" s="53" t="s">
        <v>79</v>
      </c>
      <c r="OEA120" s="53" t="s">
        <v>80</v>
      </c>
      <c r="OEB120" s="54" t="s">
        <v>81</v>
      </c>
      <c r="OEC120" s="630" t="s">
        <v>67</v>
      </c>
      <c r="OED120" s="630"/>
      <c r="OEE120" s="630"/>
      <c r="OEF120" s="630"/>
      <c r="OEG120" s="52" t="s">
        <v>71</v>
      </c>
      <c r="OEH120" s="53" t="s">
        <v>79</v>
      </c>
      <c r="OEI120" s="53" t="s">
        <v>80</v>
      </c>
      <c r="OEJ120" s="54" t="s">
        <v>81</v>
      </c>
      <c r="OEK120" s="630" t="s">
        <v>67</v>
      </c>
      <c r="OEL120" s="630"/>
      <c r="OEM120" s="630"/>
      <c r="OEN120" s="630"/>
      <c r="OEO120" s="52" t="s">
        <v>71</v>
      </c>
      <c r="OEP120" s="53" t="s">
        <v>79</v>
      </c>
      <c r="OEQ120" s="53" t="s">
        <v>80</v>
      </c>
      <c r="OER120" s="54" t="s">
        <v>81</v>
      </c>
      <c r="OES120" s="630" t="s">
        <v>67</v>
      </c>
      <c r="OET120" s="630"/>
      <c r="OEU120" s="630"/>
      <c r="OEV120" s="630"/>
      <c r="OEW120" s="52" t="s">
        <v>71</v>
      </c>
      <c r="OEX120" s="53" t="s">
        <v>79</v>
      </c>
      <c r="OEY120" s="53" t="s">
        <v>80</v>
      </c>
      <c r="OEZ120" s="54" t="s">
        <v>81</v>
      </c>
      <c r="OFA120" s="630" t="s">
        <v>67</v>
      </c>
      <c r="OFB120" s="630"/>
      <c r="OFC120" s="630"/>
      <c r="OFD120" s="630"/>
      <c r="OFE120" s="52" t="s">
        <v>71</v>
      </c>
      <c r="OFF120" s="53" t="s">
        <v>79</v>
      </c>
      <c r="OFG120" s="53" t="s">
        <v>80</v>
      </c>
      <c r="OFH120" s="54" t="s">
        <v>81</v>
      </c>
      <c r="OFI120" s="630" t="s">
        <v>67</v>
      </c>
      <c r="OFJ120" s="630"/>
      <c r="OFK120" s="630"/>
      <c r="OFL120" s="630"/>
      <c r="OFM120" s="52" t="s">
        <v>71</v>
      </c>
      <c r="OFN120" s="53" t="s">
        <v>79</v>
      </c>
      <c r="OFO120" s="53" t="s">
        <v>80</v>
      </c>
      <c r="OFP120" s="54" t="s">
        <v>81</v>
      </c>
      <c r="OFQ120" s="630" t="s">
        <v>67</v>
      </c>
      <c r="OFR120" s="630"/>
      <c r="OFS120" s="630"/>
      <c r="OFT120" s="630"/>
      <c r="OFU120" s="52" t="s">
        <v>71</v>
      </c>
      <c r="OFV120" s="53" t="s">
        <v>79</v>
      </c>
      <c r="OFW120" s="53" t="s">
        <v>80</v>
      </c>
      <c r="OFX120" s="54" t="s">
        <v>81</v>
      </c>
      <c r="OFY120" s="630" t="s">
        <v>67</v>
      </c>
      <c r="OFZ120" s="630"/>
      <c r="OGA120" s="630"/>
      <c r="OGB120" s="630"/>
      <c r="OGC120" s="52" t="s">
        <v>71</v>
      </c>
      <c r="OGD120" s="53" t="s">
        <v>79</v>
      </c>
      <c r="OGE120" s="53" t="s">
        <v>80</v>
      </c>
      <c r="OGF120" s="54" t="s">
        <v>81</v>
      </c>
      <c r="OGG120" s="630" t="s">
        <v>67</v>
      </c>
      <c r="OGH120" s="630"/>
      <c r="OGI120" s="630"/>
      <c r="OGJ120" s="630"/>
      <c r="OGK120" s="52" t="s">
        <v>71</v>
      </c>
      <c r="OGL120" s="53" t="s">
        <v>79</v>
      </c>
      <c r="OGM120" s="53" t="s">
        <v>80</v>
      </c>
      <c r="OGN120" s="54" t="s">
        <v>81</v>
      </c>
      <c r="OGO120" s="630" t="s">
        <v>67</v>
      </c>
      <c r="OGP120" s="630"/>
      <c r="OGQ120" s="630"/>
      <c r="OGR120" s="630"/>
      <c r="OGS120" s="52" t="s">
        <v>71</v>
      </c>
      <c r="OGT120" s="53" t="s">
        <v>79</v>
      </c>
      <c r="OGU120" s="53" t="s">
        <v>80</v>
      </c>
      <c r="OGV120" s="54" t="s">
        <v>81</v>
      </c>
      <c r="OGW120" s="630" t="s">
        <v>67</v>
      </c>
      <c r="OGX120" s="630"/>
      <c r="OGY120" s="630"/>
      <c r="OGZ120" s="630"/>
      <c r="OHA120" s="52" t="s">
        <v>71</v>
      </c>
      <c r="OHB120" s="53" t="s">
        <v>79</v>
      </c>
      <c r="OHC120" s="53" t="s">
        <v>80</v>
      </c>
      <c r="OHD120" s="54" t="s">
        <v>81</v>
      </c>
      <c r="OHE120" s="630" t="s">
        <v>67</v>
      </c>
      <c r="OHF120" s="630"/>
      <c r="OHG120" s="630"/>
      <c r="OHH120" s="630"/>
      <c r="OHI120" s="52" t="s">
        <v>71</v>
      </c>
      <c r="OHJ120" s="53" t="s">
        <v>79</v>
      </c>
      <c r="OHK120" s="53" t="s">
        <v>80</v>
      </c>
      <c r="OHL120" s="54" t="s">
        <v>81</v>
      </c>
      <c r="OHM120" s="630" t="s">
        <v>67</v>
      </c>
      <c r="OHN120" s="630"/>
      <c r="OHO120" s="630"/>
      <c r="OHP120" s="630"/>
      <c r="OHQ120" s="52" t="s">
        <v>71</v>
      </c>
      <c r="OHR120" s="53" t="s">
        <v>79</v>
      </c>
      <c r="OHS120" s="53" t="s">
        <v>80</v>
      </c>
      <c r="OHT120" s="54" t="s">
        <v>81</v>
      </c>
      <c r="OHU120" s="630" t="s">
        <v>67</v>
      </c>
      <c r="OHV120" s="630"/>
      <c r="OHW120" s="630"/>
      <c r="OHX120" s="630"/>
      <c r="OHY120" s="52" t="s">
        <v>71</v>
      </c>
      <c r="OHZ120" s="53" t="s">
        <v>79</v>
      </c>
      <c r="OIA120" s="53" t="s">
        <v>80</v>
      </c>
      <c r="OIB120" s="54" t="s">
        <v>81</v>
      </c>
      <c r="OIC120" s="630" t="s">
        <v>67</v>
      </c>
      <c r="OID120" s="630"/>
      <c r="OIE120" s="630"/>
      <c r="OIF120" s="630"/>
      <c r="OIG120" s="52" t="s">
        <v>71</v>
      </c>
      <c r="OIH120" s="53" t="s">
        <v>79</v>
      </c>
      <c r="OII120" s="53" t="s">
        <v>80</v>
      </c>
      <c r="OIJ120" s="54" t="s">
        <v>81</v>
      </c>
      <c r="OIK120" s="630" t="s">
        <v>67</v>
      </c>
      <c r="OIL120" s="630"/>
      <c r="OIM120" s="630"/>
      <c r="OIN120" s="630"/>
      <c r="OIO120" s="52" t="s">
        <v>71</v>
      </c>
      <c r="OIP120" s="53" t="s">
        <v>79</v>
      </c>
      <c r="OIQ120" s="53" t="s">
        <v>80</v>
      </c>
      <c r="OIR120" s="54" t="s">
        <v>81</v>
      </c>
      <c r="OIS120" s="630" t="s">
        <v>67</v>
      </c>
      <c r="OIT120" s="630"/>
      <c r="OIU120" s="630"/>
      <c r="OIV120" s="630"/>
      <c r="OIW120" s="52" t="s">
        <v>71</v>
      </c>
      <c r="OIX120" s="53" t="s">
        <v>79</v>
      </c>
      <c r="OIY120" s="53" t="s">
        <v>80</v>
      </c>
      <c r="OIZ120" s="54" t="s">
        <v>81</v>
      </c>
      <c r="OJA120" s="630" t="s">
        <v>67</v>
      </c>
      <c r="OJB120" s="630"/>
      <c r="OJC120" s="630"/>
      <c r="OJD120" s="630"/>
      <c r="OJE120" s="52" t="s">
        <v>71</v>
      </c>
      <c r="OJF120" s="53" t="s">
        <v>79</v>
      </c>
      <c r="OJG120" s="53" t="s">
        <v>80</v>
      </c>
      <c r="OJH120" s="54" t="s">
        <v>81</v>
      </c>
      <c r="OJI120" s="630" t="s">
        <v>67</v>
      </c>
      <c r="OJJ120" s="630"/>
      <c r="OJK120" s="630"/>
      <c r="OJL120" s="630"/>
      <c r="OJM120" s="52" t="s">
        <v>71</v>
      </c>
      <c r="OJN120" s="53" t="s">
        <v>79</v>
      </c>
      <c r="OJO120" s="53" t="s">
        <v>80</v>
      </c>
      <c r="OJP120" s="54" t="s">
        <v>81</v>
      </c>
      <c r="OJQ120" s="630" t="s">
        <v>67</v>
      </c>
      <c r="OJR120" s="630"/>
      <c r="OJS120" s="630"/>
      <c r="OJT120" s="630"/>
      <c r="OJU120" s="52" t="s">
        <v>71</v>
      </c>
      <c r="OJV120" s="53" t="s">
        <v>79</v>
      </c>
      <c r="OJW120" s="53" t="s">
        <v>80</v>
      </c>
      <c r="OJX120" s="54" t="s">
        <v>81</v>
      </c>
      <c r="OJY120" s="630" t="s">
        <v>67</v>
      </c>
      <c r="OJZ120" s="630"/>
      <c r="OKA120" s="630"/>
      <c r="OKB120" s="630"/>
      <c r="OKC120" s="52" t="s">
        <v>71</v>
      </c>
      <c r="OKD120" s="53" t="s">
        <v>79</v>
      </c>
      <c r="OKE120" s="53" t="s">
        <v>80</v>
      </c>
      <c r="OKF120" s="54" t="s">
        <v>81</v>
      </c>
      <c r="OKG120" s="630" t="s">
        <v>67</v>
      </c>
      <c r="OKH120" s="630"/>
      <c r="OKI120" s="630"/>
      <c r="OKJ120" s="630"/>
      <c r="OKK120" s="52" t="s">
        <v>71</v>
      </c>
      <c r="OKL120" s="53" t="s">
        <v>79</v>
      </c>
      <c r="OKM120" s="53" t="s">
        <v>80</v>
      </c>
      <c r="OKN120" s="54" t="s">
        <v>81</v>
      </c>
      <c r="OKO120" s="630" t="s">
        <v>67</v>
      </c>
      <c r="OKP120" s="630"/>
      <c r="OKQ120" s="630"/>
      <c r="OKR120" s="630"/>
      <c r="OKS120" s="52" t="s">
        <v>71</v>
      </c>
      <c r="OKT120" s="53" t="s">
        <v>79</v>
      </c>
      <c r="OKU120" s="53" t="s">
        <v>80</v>
      </c>
      <c r="OKV120" s="54" t="s">
        <v>81</v>
      </c>
      <c r="OKW120" s="630" t="s">
        <v>67</v>
      </c>
      <c r="OKX120" s="630"/>
      <c r="OKY120" s="630"/>
      <c r="OKZ120" s="630"/>
      <c r="OLA120" s="52" t="s">
        <v>71</v>
      </c>
      <c r="OLB120" s="53" t="s">
        <v>79</v>
      </c>
      <c r="OLC120" s="53" t="s">
        <v>80</v>
      </c>
      <c r="OLD120" s="54" t="s">
        <v>81</v>
      </c>
      <c r="OLE120" s="630" t="s">
        <v>67</v>
      </c>
      <c r="OLF120" s="630"/>
      <c r="OLG120" s="630"/>
      <c r="OLH120" s="630"/>
      <c r="OLI120" s="52" t="s">
        <v>71</v>
      </c>
      <c r="OLJ120" s="53" t="s">
        <v>79</v>
      </c>
      <c r="OLK120" s="53" t="s">
        <v>80</v>
      </c>
      <c r="OLL120" s="54" t="s">
        <v>81</v>
      </c>
      <c r="OLM120" s="630" t="s">
        <v>67</v>
      </c>
      <c r="OLN120" s="630"/>
      <c r="OLO120" s="630"/>
      <c r="OLP120" s="630"/>
      <c r="OLQ120" s="52" t="s">
        <v>71</v>
      </c>
      <c r="OLR120" s="53" t="s">
        <v>79</v>
      </c>
      <c r="OLS120" s="53" t="s">
        <v>80</v>
      </c>
      <c r="OLT120" s="54" t="s">
        <v>81</v>
      </c>
      <c r="OLU120" s="630" t="s">
        <v>67</v>
      </c>
      <c r="OLV120" s="630"/>
      <c r="OLW120" s="630"/>
      <c r="OLX120" s="630"/>
      <c r="OLY120" s="52" t="s">
        <v>71</v>
      </c>
      <c r="OLZ120" s="53" t="s">
        <v>79</v>
      </c>
      <c r="OMA120" s="53" t="s">
        <v>80</v>
      </c>
      <c r="OMB120" s="54" t="s">
        <v>81</v>
      </c>
      <c r="OMC120" s="630" t="s">
        <v>67</v>
      </c>
      <c r="OMD120" s="630"/>
      <c r="OME120" s="630"/>
      <c r="OMF120" s="630"/>
      <c r="OMG120" s="52" t="s">
        <v>71</v>
      </c>
      <c r="OMH120" s="53" t="s">
        <v>79</v>
      </c>
      <c r="OMI120" s="53" t="s">
        <v>80</v>
      </c>
      <c r="OMJ120" s="54" t="s">
        <v>81</v>
      </c>
      <c r="OMK120" s="630" t="s">
        <v>67</v>
      </c>
      <c r="OML120" s="630"/>
      <c r="OMM120" s="630"/>
      <c r="OMN120" s="630"/>
      <c r="OMO120" s="52" t="s">
        <v>71</v>
      </c>
      <c r="OMP120" s="53" t="s">
        <v>79</v>
      </c>
      <c r="OMQ120" s="53" t="s">
        <v>80</v>
      </c>
      <c r="OMR120" s="54" t="s">
        <v>81</v>
      </c>
      <c r="OMS120" s="630" t="s">
        <v>67</v>
      </c>
      <c r="OMT120" s="630"/>
      <c r="OMU120" s="630"/>
      <c r="OMV120" s="630"/>
      <c r="OMW120" s="52" t="s">
        <v>71</v>
      </c>
      <c r="OMX120" s="53" t="s">
        <v>79</v>
      </c>
      <c r="OMY120" s="53" t="s">
        <v>80</v>
      </c>
      <c r="OMZ120" s="54" t="s">
        <v>81</v>
      </c>
      <c r="ONA120" s="630" t="s">
        <v>67</v>
      </c>
      <c r="ONB120" s="630"/>
      <c r="ONC120" s="630"/>
      <c r="OND120" s="630"/>
      <c r="ONE120" s="52" t="s">
        <v>71</v>
      </c>
      <c r="ONF120" s="53" t="s">
        <v>79</v>
      </c>
      <c r="ONG120" s="53" t="s">
        <v>80</v>
      </c>
      <c r="ONH120" s="54" t="s">
        <v>81</v>
      </c>
      <c r="ONI120" s="630" t="s">
        <v>67</v>
      </c>
      <c r="ONJ120" s="630"/>
      <c r="ONK120" s="630"/>
      <c r="ONL120" s="630"/>
      <c r="ONM120" s="52" t="s">
        <v>71</v>
      </c>
      <c r="ONN120" s="53" t="s">
        <v>79</v>
      </c>
      <c r="ONO120" s="53" t="s">
        <v>80</v>
      </c>
      <c r="ONP120" s="54" t="s">
        <v>81</v>
      </c>
      <c r="ONQ120" s="630" t="s">
        <v>67</v>
      </c>
      <c r="ONR120" s="630"/>
      <c r="ONS120" s="630"/>
      <c r="ONT120" s="630"/>
      <c r="ONU120" s="52" t="s">
        <v>71</v>
      </c>
      <c r="ONV120" s="53" t="s">
        <v>79</v>
      </c>
      <c r="ONW120" s="53" t="s">
        <v>80</v>
      </c>
      <c r="ONX120" s="54" t="s">
        <v>81</v>
      </c>
      <c r="ONY120" s="630" t="s">
        <v>67</v>
      </c>
      <c r="ONZ120" s="630"/>
      <c r="OOA120" s="630"/>
      <c r="OOB120" s="630"/>
      <c r="OOC120" s="52" t="s">
        <v>71</v>
      </c>
      <c r="OOD120" s="53" t="s">
        <v>79</v>
      </c>
      <c r="OOE120" s="53" t="s">
        <v>80</v>
      </c>
      <c r="OOF120" s="54" t="s">
        <v>81</v>
      </c>
      <c r="OOG120" s="630" t="s">
        <v>67</v>
      </c>
      <c r="OOH120" s="630"/>
      <c r="OOI120" s="630"/>
      <c r="OOJ120" s="630"/>
      <c r="OOK120" s="52" t="s">
        <v>71</v>
      </c>
      <c r="OOL120" s="53" t="s">
        <v>79</v>
      </c>
      <c r="OOM120" s="53" t="s">
        <v>80</v>
      </c>
      <c r="OON120" s="54" t="s">
        <v>81</v>
      </c>
      <c r="OOO120" s="630" t="s">
        <v>67</v>
      </c>
      <c r="OOP120" s="630"/>
      <c r="OOQ120" s="630"/>
      <c r="OOR120" s="630"/>
      <c r="OOS120" s="52" t="s">
        <v>71</v>
      </c>
      <c r="OOT120" s="53" t="s">
        <v>79</v>
      </c>
      <c r="OOU120" s="53" t="s">
        <v>80</v>
      </c>
      <c r="OOV120" s="54" t="s">
        <v>81</v>
      </c>
      <c r="OOW120" s="630" t="s">
        <v>67</v>
      </c>
      <c r="OOX120" s="630"/>
      <c r="OOY120" s="630"/>
      <c r="OOZ120" s="630"/>
      <c r="OPA120" s="52" t="s">
        <v>71</v>
      </c>
      <c r="OPB120" s="53" t="s">
        <v>79</v>
      </c>
      <c r="OPC120" s="53" t="s">
        <v>80</v>
      </c>
      <c r="OPD120" s="54" t="s">
        <v>81</v>
      </c>
      <c r="OPE120" s="630" t="s">
        <v>67</v>
      </c>
      <c r="OPF120" s="630"/>
      <c r="OPG120" s="630"/>
      <c r="OPH120" s="630"/>
      <c r="OPI120" s="52" t="s">
        <v>71</v>
      </c>
      <c r="OPJ120" s="53" t="s">
        <v>79</v>
      </c>
      <c r="OPK120" s="53" t="s">
        <v>80</v>
      </c>
      <c r="OPL120" s="54" t="s">
        <v>81</v>
      </c>
      <c r="OPM120" s="630" t="s">
        <v>67</v>
      </c>
      <c r="OPN120" s="630"/>
      <c r="OPO120" s="630"/>
      <c r="OPP120" s="630"/>
      <c r="OPQ120" s="52" t="s">
        <v>71</v>
      </c>
      <c r="OPR120" s="53" t="s">
        <v>79</v>
      </c>
      <c r="OPS120" s="53" t="s">
        <v>80</v>
      </c>
      <c r="OPT120" s="54" t="s">
        <v>81</v>
      </c>
      <c r="OPU120" s="630" t="s">
        <v>67</v>
      </c>
      <c r="OPV120" s="630"/>
      <c r="OPW120" s="630"/>
      <c r="OPX120" s="630"/>
      <c r="OPY120" s="52" t="s">
        <v>71</v>
      </c>
      <c r="OPZ120" s="53" t="s">
        <v>79</v>
      </c>
      <c r="OQA120" s="53" t="s">
        <v>80</v>
      </c>
      <c r="OQB120" s="54" t="s">
        <v>81</v>
      </c>
      <c r="OQC120" s="630" t="s">
        <v>67</v>
      </c>
      <c r="OQD120" s="630"/>
      <c r="OQE120" s="630"/>
      <c r="OQF120" s="630"/>
      <c r="OQG120" s="52" t="s">
        <v>71</v>
      </c>
      <c r="OQH120" s="53" t="s">
        <v>79</v>
      </c>
      <c r="OQI120" s="53" t="s">
        <v>80</v>
      </c>
      <c r="OQJ120" s="54" t="s">
        <v>81</v>
      </c>
      <c r="OQK120" s="630" t="s">
        <v>67</v>
      </c>
      <c r="OQL120" s="630"/>
      <c r="OQM120" s="630"/>
      <c r="OQN120" s="630"/>
      <c r="OQO120" s="52" t="s">
        <v>71</v>
      </c>
      <c r="OQP120" s="53" t="s">
        <v>79</v>
      </c>
      <c r="OQQ120" s="53" t="s">
        <v>80</v>
      </c>
      <c r="OQR120" s="54" t="s">
        <v>81</v>
      </c>
      <c r="OQS120" s="630" t="s">
        <v>67</v>
      </c>
      <c r="OQT120" s="630"/>
      <c r="OQU120" s="630"/>
      <c r="OQV120" s="630"/>
      <c r="OQW120" s="52" t="s">
        <v>71</v>
      </c>
      <c r="OQX120" s="53" t="s">
        <v>79</v>
      </c>
      <c r="OQY120" s="53" t="s">
        <v>80</v>
      </c>
      <c r="OQZ120" s="54" t="s">
        <v>81</v>
      </c>
      <c r="ORA120" s="630" t="s">
        <v>67</v>
      </c>
      <c r="ORB120" s="630"/>
      <c r="ORC120" s="630"/>
      <c r="ORD120" s="630"/>
      <c r="ORE120" s="52" t="s">
        <v>71</v>
      </c>
      <c r="ORF120" s="53" t="s">
        <v>79</v>
      </c>
      <c r="ORG120" s="53" t="s">
        <v>80</v>
      </c>
      <c r="ORH120" s="54" t="s">
        <v>81</v>
      </c>
      <c r="ORI120" s="630" t="s">
        <v>67</v>
      </c>
      <c r="ORJ120" s="630"/>
      <c r="ORK120" s="630"/>
      <c r="ORL120" s="630"/>
      <c r="ORM120" s="52" t="s">
        <v>71</v>
      </c>
      <c r="ORN120" s="53" t="s">
        <v>79</v>
      </c>
      <c r="ORO120" s="53" t="s">
        <v>80</v>
      </c>
      <c r="ORP120" s="54" t="s">
        <v>81</v>
      </c>
      <c r="ORQ120" s="630" t="s">
        <v>67</v>
      </c>
      <c r="ORR120" s="630"/>
      <c r="ORS120" s="630"/>
      <c r="ORT120" s="630"/>
      <c r="ORU120" s="52" t="s">
        <v>71</v>
      </c>
      <c r="ORV120" s="53" t="s">
        <v>79</v>
      </c>
      <c r="ORW120" s="53" t="s">
        <v>80</v>
      </c>
      <c r="ORX120" s="54" t="s">
        <v>81</v>
      </c>
      <c r="ORY120" s="630" t="s">
        <v>67</v>
      </c>
      <c r="ORZ120" s="630"/>
      <c r="OSA120" s="630"/>
      <c r="OSB120" s="630"/>
      <c r="OSC120" s="52" t="s">
        <v>71</v>
      </c>
      <c r="OSD120" s="53" t="s">
        <v>79</v>
      </c>
      <c r="OSE120" s="53" t="s">
        <v>80</v>
      </c>
      <c r="OSF120" s="54" t="s">
        <v>81</v>
      </c>
      <c r="OSG120" s="630" t="s">
        <v>67</v>
      </c>
      <c r="OSH120" s="630"/>
      <c r="OSI120" s="630"/>
      <c r="OSJ120" s="630"/>
      <c r="OSK120" s="52" t="s">
        <v>71</v>
      </c>
      <c r="OSL120" s="53" t="s">
        <v>79</v>
      </c>
      <c r="OSM120" s="53" t="s">
        <v>80</v>
      </c>
      <c r="OSN120" s="54" t="s">
        <v>81</v>
      </c>
      <c r="OSO120" s="630" t="s">
        <v>67</v>
      </c>
      <c r="OSP120" s="630"/>
      <c r="OSQ120" s="630"/>
      <c r="OSR120" s="630"/>
      <c r="OSS120" s="52" t="s">
        <v>71</v>
      </c>
      <c r="OST120" s="53" t="s">
        <v>79</v>
      </c>
      <c r="OSU120" s="53" t="s">
        <v>80</v>
      </c>
      <c r="OSV120" s="54" t="s">
        <v>81</v>
      </c>
      <c r="OSW120" s="630" t="s">
        <v>67</v>
      </c>
      <c r="OSX120" s="630"/>
      <c r="OSY120" s="630"/>
      <c r="OSZ120" s="630"/>
      <c r="OTA120" s="52" t="s">
        <v>71</v>
      </c>
      <c r="OTB120" s="53" t="s">
        <v>79</v>
      </c>
      <c r="OTC120" s="53" t="s">
        <v>80</v>
      </c>
      <c r="OTD120" s="54" t="s">
        <v>81</v>
      </c>
      <c r="OTE120" s="630" t="s">
        <v>67</v>
      </c>
      <c r="OTF120" s="630"/>
      <c r="OTG120" s="630"/>
      <c r="OTH120" s="630"/>
      <c r="OTI120" s="52" t="s">
        <v>71</v>
      </c>
      <c r="OTJ120" s="53" t="s">
        <v>79</v>
      </c>
      <c r="OTK120" s="53" t="s">
        <v>80</v>
      </c>
      <c r="OTL120" s="54" t="s">
        <v>81</v>
      </c>
      <c r="OTM120" s="630" t="s">
        <v>67</v>
      </c>
      <c r="OTN120" s="630"/>
      <c r="OTO120" s="630"/>
      <c r="OTP120" s="630"/>
      <c r="OTQ120" s="52" t="s">
        <v>71</v>
      </c>
      <c r="OTR120" s="53" t="s">
        <v>79</v>
      </c>
      <c r="OTS120" s="53" t="s">
        <v>80</v>
      </c>
      <c r="OTT120" s="54" t="s">
        <v>81</v>
      </c>
      <c r="OTU120" s="630" t="s">
        <v>67</v>
      </c>
      <c r="OTV120" s="630"/>
      <c r="OTW120" s="630"/>
      <c r="OTX120" s="630"/>
      <c r="OTY120" s="52" t="s">
        <v>71</v>
      </c>
      <c r="OTZ120" s="53" t="s">
        <v>79</v>
      </c>
      <c r="OUA120" s="53" t="s">
        <v>80</v>
      </c>
      <c r="OUB120" s="54" t="s">
        <v>81</v>
      </c>
      <c r="OUC120" s="630" t="s">
        <v>67</v>
      </c>
      <c r="OUD120" s="630"/>
      <c r="OUE120" s="630"/>
      <c r="OUF120" s="630"/>
      <c r="OUG120" s="52" t="s">
        <v>71</v>
      </c>
      <c r="OUH120" s="53" t="s">
        <v>79</v>
      </c>
      <c r="OUI120" s="53" t="s">
        <v>80</v>
      </c>
      <c r="OUJ120" s="54" t="s">
        <v>81</v>
      </c>
      <c r="OUK120" s="630" t="s">
        <v>67</v>
      </c>
      <c r="OUL120" s="630"/>
      <c r="OUM120" s="630"/>
      <c r="OUN120" s="630"/>
      <c r="OUO120" s="52" t="s">
        <v>71</v>
      </c>
      <c r="OUP120" s="53" t="s">
        <v>79</v>
      </c>
      <c r="OUQ120" s="53" t="s">
        <v>80</v>
      </c>
      <c r="OUR120" s="54" t="s">
        <v>81</v>
      </c>
      <c r="OUS120" s="630" t="s">
        <v>67</v>
      </c>
      <c r="OUT120" s="630"/>
      <c r="OUU120" s="630"/>
      <c r="OUV120" s="630"/>
      <c r="OUW120" s="52" t="s">
        <v>71</v>
      </c>
      <c r="OUX120" s="53" t="s">
        <v>79</v>
      </c>
      <c r="OUY120" s="53" t="s">
        <v>80</v>
      </c>
      <c r="OUZ120" s="54" t="s">
        <v>81</v>
      </c>
      <c r="OVA120" s="630" t="s">
        <v>67</v>
      </c>
      <c r="OVB120" s="630"/>
      <c r="OVC120" s="630"/>
      <c r="OVD120" s="630"/>
      <c r="OVE120" s="52" t="s">
        <v>71</v>
      </c>
      <c r="OVF120" s="53" t="s">
        <v>79</v>
      </c>
      <c r="OVG120" s="53" t="s">
        <v>80</v>
      </c>
      <c r="OVH120" s="54" t="s">
        <v>81</v>
      </c>
      <c r="OVI120" s="630" t="s">
        <v>67</v>
      </c>
      <c r="OVJ120" s="630"/>
      <c r="OVK120" s="630"/>
      <c r="OVL120" s="630"/>
      <c r="OVM120" s="52" t="s">
        <v>71</v>
      </c>
      <c r="OVN120" s="53" t="s">
        <v>79</v>
      </c>
      <c r="OVO120" s="53" t="s">
        <v>80</v>
      </c>
      <c r="OVP120" s="54" t="s">
        <v>81</v>
      </c>
      <c r="OVQ120" s="630" t="s">
        <v>67</v>
      </c>
      <c r="OVR120" s="630"/>
      <c r="OVS120" s="630"/>
      <c r="OVT120" s="630"/>
      <c r="OVU120" s="52" t="s">
        <v>71</v>
      </c>
      <c r="OVV120" s="53" t="s">
        <v>79</v>
      </c>
      <c r="OVW120" s="53" t="s">
        <v>80</v>
      </c>
      <c r="OVX120" s="54" t="s">
        <v>81</v>
      </c>
      <c r="OVY120" s="630" t="s">
        <v>67</v>
      </c>
      <c r="OVZ120" s="630"/>
      <c r="OWA120" s="630"/>
      <c r="OWB120" s="630"/>
      <c r="OWC120" s="52" t="s">
        <v>71</v>
      </c>
      <c r="OWD120" s="53" t="s">
        <v>79</v>
      </c>
      <c r="OWE120" s="53" t="s">
        <v>80</v>
      </c>
      <c r="OWF120" s="54" t="s">
        <v>81</v>
      </c>
      <c r="OWG120" s="630" t="s">
        <v>67</v>
      </c>
      <c r="OWH120" s="630"/>
      <c r="OWI120" s="630"/>
      <c r="OWJ120" s="630"/>
      <c r="OWK120" s="52" t="s">
        <v>71</v>
      </c>
      <c r="OWL120" s="53" t="s">
        <v>79</v>
      </c>
      <c r="OWM120" s="53" t="s">
        <v>80</v>
      </c>
      <c r="OWN120" s="54" t="s">
        <v>81</v>
      </c>
      <c r="OWO120" s="630" t="s">
        <v>67</v>
      </c>
      <c r="OWP120" s="630"/>
      <c r="OWQ120" s="630"/>
      <c r="OWR120" s="630"/>
      <c r="OWS120" s="52" t="s">
        <v>71</v>
      </c>
      <c r="OWT120" s="53" t="s">
        <v>79</v>
      </c>
      <c r="OWU120" s="53" t="s">
        <v>80</v>
      </c>
      <c r="OWV120" s="54" t="s">
        <v>81</v>
      </c>
      <c r="OWW120" s="630" t="s">
        <v>67</v>
      </c>
      <c r="OWX120" s="630"/>
      <c r="OWY120" s="630"/>
      <c r="OWZ120" s="630"/>
      <c r="OXA120" s="52" t="s">
        <v>71</v>
      </c>
      <c r="OXB120" s="53" t="s">
        <v>79</v>
      </c>
      <c r="OXC120" s="53" t="s">
        <v>80</v>
      </c>
      <c r="OXD120" s="54" t="s">
        <v>81</v>
      </c>
      <c r="OXE120" s="630" t="s">
        <v>67</v>
      </c>
      <c r="OXF120" s="630"/>
      <c r="OXG120" s="630"/>
      <c r="OXH120" s="630"/>
      <c r="OXI120" s="52" t="s">
        <v>71</v>
      </c>
      <c r="OXJ120" s="53" t="s">
        <v>79</v>
      </c>
      <c r="OXK120" s="53" t="s">
        <v>80</v>
      </c>
      <c r="OXL120" s="54" t="s">
        <v>81</v>
      </c>
      <c r="OXM120" s="630" t="s">
        <v>67</v>
      </c>
      <c r="OXN120" s="630"/>
      <c r="OXO120" s="630"/>
      <c r="OXP120" s="630"/>
      <c r="OXQ120" s="52" t="s">
        <v>71</v>
      </c>
      <c r="OXR120" s="53" t="s">
        <v>79</v>
      </c>
      <c r="OXS120" s="53" t="s">
        <v>80</v>
      </c>
      <c r="OXT120" s="54" t="s">
        <v>81</v>
      </c>
      <c r="OXU120" s="630" t="s">
        <v>67</v>
      </c>
      <c r="OXV120" s="630"/>
      <c r="OXW120" s="630"/>
      <c r="OXX120" s="630"/>
      <c r="OXY120" s="52" t="s">
        <v>71</v>
      </c>
      <c r="OXZ120" s="53" t="s">
        <v>79</v>
      </c>
      <c r="OYA120" s="53" t="s">
        <v>80</v>
      </c>
      <c r="OYB120" s="54" t="s">
        <v>81</v>
      </c>
      <c r="OYC120" s="630" t="s">
        <v>67</v>
      </c>
      <c r="OYD120" s="630"/>
      <c r="OYE120" s="630"/>
      <c r="OYF120" s="630"/>
      <c r="OYG120" s="52" t="s">
        <v>71</v>
      </c>
      <c r="OYH120" s="53" t="s">
        <v>79</v>
      </c>
      <c r="OYI120" s="53" t="s">
        <v>80</v>
      </c>
      <c r="OYJ120" s="54" t="s">
        <v>81</v>
      </c>
      <c r="OYK120" s="630" t="s">
        <v>67</v>
      </c>
      <c r="OYL120" s="630"/>
      <c r="OYM120" s="630"/>
      <c r="OYN120" s="630"/>
      <c r="OYO120" s="52" t="s">
        <v>71</v>
      </c>
      <c r="OYP120" s="53" t="s">
        <v>79</v>
      </c>
      <c r="OYQ120" s="53" t="s">
        <v>80</v>
      </c>
      <c r="OYR120" s="54" t="s">
        <v>81</v>
      </c>
      <c r="OYS120" s="630" t="s">
        <v>67</v>
      </c>
      <c r="OYT120" s="630"/>
      <c r="OYU120" s="630"/>
      <c r="OYV120" s="630"/>
      <c r="OYW120" s="52" t="s">
        <v>71</v>
      </c>
      <c r="OYX120" s="53" t="s">
        <v>79</v>
      </c>
      <c r="OYY120" s="53" t="s">
        <v>80</v>
      </c>
      <c r="OYZ120" s="54" t="s">
        <v>81</v>
      </c>
      <c r="OZA120" s="630" t="s">
        <v>67</v>
      </c>
      <c r="OZB120" s="630"/>
      <c r="OZC120" s="630"/>
      <c r="OZD120" s="630"/>
      <c r="OZE120" s="52" t="s">
        <v>71</v>
      </c>
      <c r="OZF120" s="53" t="s">
        <v>79</v>
      </c>
      <c r="OZG120" s="53" t="s">
        <v>80</v>
      </c>
      <c r="OZH120" s="54" t="s">
        <v>81</v>
      </c>
      <c r="OZI120" s="630" t="s">
        <v>67</v>
      </c>
      <c r="OZJ120" s="630"/>
      <c r="OZK120" s="630"/>
      <c r="OZL120" s="630"/>
      <c r="OZM120" s="52" t="s">
        <v>71</v>
      </c>
      <c r="OZN120" s="53" t="s">
        <v>79</v>
      </c>
      <c r="OZO120" s="53" t="s">
        <v>80</v>
      </c>
      <c r="OZP120" s="54" t="s">
        <v>81</v>
      </c>
      <c r="OZQ120" s="630" t="s">
        <v>67</v>
      </c>
      <c r="OZR120" s="630"/>
      <c r="OZS120" s="630"/>
      <c r="OZT120" s="630"/>
      <c r="OZU120" s="52" t="s">
        <v>71</v>
      </c>
      <c r="OZV120" s="53" t="s">
        <v>79</v>
      </c>
      <c r="OZW120" s="53" t="s">
        <v>80</v>
      </c>
      <c r="OZX120" s="54" t="s">
        <v>81</v>
      </c>
      <c r="OZY120" s="630" t="s">
        <v>67</v>
      </c>
      <c r="OZZ120" s="630"/>
      <c r="PAA120" s="630"/>
      <c r="PAB120" s="630"/>
      <c r="PAC120" s="52" t="s">
        <v>71</v>
      </c>
      <c r="PAD120" s="53" t="s">
        <v>79</v>
      </c>
      <c r="PAE120" s="53" t="s">
        <v>80</v>
      </c>
      <c r="PAF120" s="54" t="s">
        <v>81</v>
      </c>
      <c r="PAG120" s="630" t="s">
        <v>67</v>
      </c>
      <c r="PAH120" s="630"/>
      <c r="PAI120" s="630"/>
      <c r="PAJ120" s="630"/>
      <c r="PAK120" s="52" t="s">
        <v>71</v>
      </c>
      <c r="PAL120" s="53" t="s">
        <v>79</v>
      </c>
      <c r="PAM120" s="53" t="s">
        <v>80</v>
      </c>
      <c r="PAN120" s="54" t="s">
        <v>81</v>
      </c>
      <c r="PAO120" s="630" t="s">
        <v>67</v>
      </c>
      <c r="PAP120" s="630"/>
      <c r="PAQ120" s="630"/>
      <c r="PAR120" s="630"/>
      <c r="PAS120" s="52" t="s">
        <v>71</v>
      </c>
      <c r="PAT120" s="53" t="s">
        <v>79</v>
      </c>
      <c r="PAU120" s="53" t="s">
        <v>80</v>
      </c>
      <c r="PAV120" s="54" t="s">
        <v>81</v>
      </c>
      <c r="PAW120" s="630" t="s">
        <v>67</v>
      </c>
      <c r="PAX120" s="630"/>
      <c r="PAY120" s="630"/>
      <c r="PAZ120" s="630"/>
      <c r="PBA120" s="52" t="s">
        <v>71</v>
      </c>
      <c r="PBB120" s="53" t="s">
        <v>79</v>
      </c>
      <c r="PBC120" s="53" t="s">
        <v>80</v>
      </c>
      <c r="PBD120" s="54" t="s">
        <v>81</v>
      </c>
      <c r="PBE120" s="630" t="s">
        <v>67</v>
      </c>
      <c r="PBF120" s="630"/>
      <c r="PBG120" s="630"/>
      <c r="PBH120" s="630"/>
      <c r="PBI120" s="52" t="s">
        <v>71</v>
      </c>
      <c r="PBJ120" s="53" t="s">
        <v>79</v>
      </c>
      <c r="PBK120" s="53" t="s">
        <v>80</v>
      </c>
      <c r="PBL120" s="54" t="s">
        <v>81</v>
      </c>
      <c r="PBM120" s="630" t="s">
        <v>67</v>
      </c>
      <c r="PBN120" s="630"/>
      <c r="PBO120" s="630"/>
      <c r="PBP120" s="630"/>
      <c r="PBQ120" s="52" t="s">
        <v>71</v>
      </c>
      <c r="PBR120" s="53" t="s">
        <v>79</v>
      </c>
      <c r="PBS120" s="53" t="s">
        <v>80</v>
      </c>
      <c r="PBT120" s="54" t="s">
        <v>81</v>
      </c>
      <c r="PBU120" s="630" t="s">
        <v>67</v>
      </c>
      <c r="PBV120" s="630"/>
      <c r="PBW120" s="630"/>
      <c r="PBX120" s="630"/>
      <c r="PBY120" s="52" t="s">
        <v>71</v>
      </c>
      <c r="PBZ120" s="53" t="s">
        <v>79</v>
      </c>
      <c r="PCA120" s="53" t="s">
        <v>80</v>
      </c>
      <c r="PCB120" s="54" t="s">
        <v>81</v>
      </c>
      <c r="PCC120" s="630" t="s">
        <v>67</v>
      </c>
      <c r="PCD120" s="630"/>
      <c r="PCE120" s="630"/>
      <c r="PCF120" s="630"/>
      <c r="PCG120" s="52" t="s">
        <v>71</v>
      </c>
      <c r="PCH120" s="53" t="s">
        <v>79</v>
      </c>
      <c r="PCI120" s="53" t="s">
        <v>80</v>
      </c>
      <c r="PCJ120" s="54" t="s">
        <v>81</v>
      </c>
      <c r="PCK120" s="630" t="s">
        <v>67</v>
      </c>
      <c r="PCL120" s="630"/>
      <c r="PCM120" s="630"/>
      <c r="PCN120" s="630"/>
      <c r="PCO120" s="52" t="s">
        <v>71</v>
      </c>
      <c r="PCP120" s="53" t="s">
        <v>79</v>
      </c>
      <c r="PCQ120" s="53" t="s">
        <v>80</v>
      </c>
      <c r="PCR120" s="54" t="s">
        <v>81</v>
      </c>
      <c r="PCS120" s="630" t="s">
        <v>67</v>
      </c>
      <c r="PCT120" s="630"/>
      <c r="PCU120" s="630"/>
      <c r="PCV120" s="630"/>
      <c r="PCW120" s="52" t="s">
        <v>71</v>
      </c>
      <c r="PCX120" s="53" t="s">
        <v>79</v>
      </c>
      <c r="PCY120" s="53" t="s">
        <v>80</v>
      </c>
      <c r="PCZ120" s="54" t="s">
        <v>81</v>
      </c>
      <c r="PDA120" s="630" t="s">
        <v>67</v>
      </c>
      <c r="PDB120" s="630"/>
      <c r="PDC120" s="630"/>
      <c r="PDD120" s="630"/>
      <c r="PDE120" s="52" t="s">
        <v>71</v>
      </c>
      <c r="PDF120" s="53" t="s">
        <v>79</v>
      </c>
      <c r="PDG120" s="53" t="s">
        <v>80</v>
      </c>
      <c r="PDH120" s="54" t="s">
        <v>81</v>
      </c>
      <c r="PDI120" s="630" t="s">
        <v>67</v>
      </c>
      <c r="PDJ120" s="630"/>
      <c r="PDK120" s="630"/>
      <c r="PDL120" s="630"/>
      <c r="PDM120" s="52" t="s">
        <v>71</v>
      </c>
      <c r="PDN120" s="53" t="s">
        <v>79</v>
      </c>
      <c r="PDO120" s="53" t="s">
        <v>80</v>
      </c>
      <c r="PDP120" s="54" t="s">
        <v>81</v>
      </c>
      <c r="PDQ120" s="630" t="s">
        <v>67</v>
      </c>
      <c r="PDR120" s="630"/>
      <c r="PDS120" s="630"/>
      <c r="PDT120" s="630"/>
      <c r="PDU120" s="52" t="s">
        <v>71</v>
      </c>
      <c r="PDV120" s="53" t="s">
        <v>79</v>
      </c>
      <c r="PDW120" s="53" t="s">
        <v>80</v>
      </c>
      <c r="PDX120" s="54" t="s">
        <v>81</v>
      </c>
      <c r="PDY120" s="630" t="s">
        <v>67</v>
      </c>
      <c r="PDZ120" s="630"/>
      <c r="PEA120" s="630"/>
      <c r="PEB120" s="630"/>
      <c r="PEC120" s="52" t="s">
        <v>71</v>
      </c>
      <c r="PED120" s="53" t="s">
        <v>79</v>
      </c>
      <c r="PEE120" s="53" t="s">
        <v>80</v>
      </c>
      <c r="PEF120" s="54" t="s">
        <v>81</v>
      </c>
      <c r="PEG120" s="630" t="s">
        <v>67</v>
      </c>
      <c r="PEH120" s="630"/>
      <c r="PEI120" s="630"/>
      <c r="PEJ120" s="630"/>
      <c r="PEK120" s="52" t="s">
        <v>71</v>
      </c>
      <c r="PEL120" s="53" t="s">
        <v>79</v>
      </c>
      <c r="PEM120" s="53" t="s">
        <v>80</v>
      </c>
      <c r="PEN120" s="54" t="s">
        <v>81</v>
      </c>
      <c r="PEO120" s="630" t="s">
        <v>67</v>
      </c>
      <c r="PEP120" s="630"/>
      <c r="PEQ120" s="630"/>
      <c r="PER120" s="630"/>
      <c r="PES120" s="52" t="s">
        <v>71</v>
      </c>
      <c r="PET120" s="53" t="s">
        <v>79</v>
      </c>
      <c r="PEU120" s="53" t="s">
        <v>80</v>
      </c>
      <c r="PEV120" s="54" t="s">
        <v>81</v>
      </c>
      <c r="PEW120" s="630" t="s">
        <v>67</v>
      </c>
      <c r="PEX120" s="630"/>
      <c r="PEY120" s="630"/>
      <c r="PEZ120" s="630"/>
      <c r="PFA120" s="52" t="s">
        <v>71</v>
      </c>
      <c r="PFB120" s="53" t="s">
        <v>79</v>
      </c>
      <c r="PFC120" s="53" t="s">
        <v>80</v>
      </c>
      <c r="PFD120" s="54" t="s">
        <v>81</v>
      </c>
      <c r="PFE120" s="630" t="s">
        <v>67</v>
      </c>
      <c r="PFF120" s="630"/>
      <c r="PFG120" s="630"/>
      <c r="PFH120" s="630"/>
      <c r="PFI120" s="52" t="s">
        <v>71</v>
      </c>
      <c r="PFJ120" s="53" t="s">
        <v>79</v>
      </c>
      <c r="PFK120" s="53" t="s">
        <v>80</v>
      </c>
      <c r="PFL120" s="54" t="s">
        <v>81</v>
      </c>
      <c r="PFM120" s="630" t="s">
        <v>67</v>
      </c>
      <c r="PFN120" s="630"/>
      <c r="PFO120" s="630"/>
      <c r="PFP120" s="630"/>
      <c r="PFQ120" s="52" t="s">
        <v>71</v>
      </c>
      <c r="PFR120" s="53" t="s">
        <v>79</v>
      </c>
      <c r="PFS120" s="53" t="s">
        <v>80</v>
      </c>
      <c r="PFT120" s="54" t="s">
        <v>81</v>
      </c>
      <c r="PFU120" s="630" t="s">
        <v>67</v>
      </c>
      <c r="PFV120" s="630"/>
      <c r="PFW120" s="630"/>
      <c r="PFX120" s="630"/>
      <c r="PFY120" s="52" t="s">
        <v>71</v>
      </c>
      <c r="PFZ120" s="53" t="s">
        <v>79</v>
      </c>
      <c r="PGA120" s="53" t="s">
        <v>80</v>
      </c>
      <c r="PGB120" s="54" t="s">
        <v>81</v>
      </c>
      <c r="PGC120" s="630" t="s">
        <v>67</v>
      </c>
      <c r="PGD120" s="630"/>
      <c r="PGE120" s="630"/>
      <c r="PGF120" s="630"/>
      <c r="PGG120" s="52" t="s">
        <v>71</v>
      </c>
      <c r="PGH120" s="53" t="s">
        <v>79</v>
      </c>
      <c r="PGI120" s="53" t="s">
        <v>80</v>
      </c>
      <c r="PGJ120" s="54" t="s">
        <v>81</v>
      </c>
      <c r="PGK120" s="630" t="s">
        <v>67</v>
      </c>
      <c r="PGL120" s="630"/>
      <c r="PGM120" s="630"/>
      <c r="PGN120" s="630"/>
      <c r="PGO120" s="52" t="s">
        <v>71</v>
      </c>
      <c r="PGP120" s="53" t="s">
        <v>79</v>
      </c>
      <c r="PGQ120" s="53" t="s">
        <v>80</v>
      </c>
      <c r="PGR120" s="54" t="s">
        <v>81</v>
      </c>
      <c r="PGS120" s="630" t="s">
        <v>67</v>
      </c>
      <c r="PGT120" s="630"/>
      <c r="PGU120" s="630"/>
      <c r="PGV120" s="630"/>
      <c r="PGW120" s="52" t="s">
        <v>71</v>
      </c>
      <c r="PGX120" s="53" t="s">
        <v>79</v>
      </c>
      <c r="PGY120" s="53" t="s">
        <v>80</v>
      </c>
      <c r="PGZ120" s="54" t="s">
        <v>81</v>
      </c>
      <c r="PHA120" s="630" t="s">
        <v>67</v>
      </c>
      <c r="PHB120" s="630"/>
      <c r="PHC120" s="630"/>
      <c r="PHD120" s="630"/>
      <c r="PHE120" s="52" t="s">
        <v>71</v>
      </c>
      <c r="PHF120" s="53" t="s">
        <v>79</v>
      </c>
      <c r="PHG120" s="53" t="s">
        <v>80</v>
      </c>
      <c r="PHH120" s="54" t="s">
        <v>81</v>
      </c>
      <c r="PHI120" s="630" t="s">
        <v>67</v>
      </c>
      <c r="PHJ120" s="630"/>
      <c r="PHK120" s="630"/>
      <c r="PHL120" s="630"/>
      <c r="PHM120" s="52" t="s">
        <v>71</v>
      </c>
      <c r="PHN120" s="53" t="s">
        <v>79</v>
      </c>
      <c r="PHO120" s="53" t="s">
        <v>80</v>
      </c>
      <c r="PHP120" s="54" t="s">
        <v>81</v>
      </c>
      <c r="PHQ120" s="630" t="s">
        <v>67</v>
      </c>
      <c r="PHR120" s="630"/>
      <c r="PHS120" s="630"/>
      <c r="PHT120" s="630"/>
      <c r="PHU120" s="52" t="s">
        <v>71</v>
      </c>
      <c r="PHV120" s="53" t="s">
        <v>79</v>
      </c>
      <c r="PHW120" s="53" t="s">
        <v>80</v>
      </c>
      <c r="PHX120" s="54" t="s">
        <v>81</v>
      </c>
      <c r="PHY120" s="630" t="s">
        <v>67</v>
      </c>
      <c r="PHZ120" s="630"/>
      <c r="PIA120" s="630"/>
      <c r="PIB120" s="630"/>
      <c r="PIC120" s="52" t="s">
        <v>71</v>
      </c>
      <c r="PID120" s="53" t="s">
        <v>79</v>
      </c>
      <c r="PIE120" s="53" t="s">
        <v>80</v>
      </c>
      <c r="PIF120" s="54" t="s">
        <v>81</v>
      </c>
      <c r="PIG120" s="630" t="s">
        <v>67</v>
      </c>
      <c r="PIH120" s="630"/>
      <c r="PII120" s="630"/>
      <c r="PIJ120" s="630"/>
      <c r="PIK120" s="52" t="s">
        <v>71</v>
      </c>
      <c r="PIL120" s="53" t="s">
        <v>79</v>
      </c>
      <c r="PIM120" s="53" t="s">
        <v>80</v>
      </c>
      <c r="PIN120" s="54" t="s">
        <v>81</v>
      </c>
      <c r="PIO120" s="630" t="s">
        <v>67</v>
      </c>
      <c r="PIP120" s="630"/>
      <c r="PIQ120" s="630"/>
      <c r="PIR120" s="630"/>
      <c r="PIS120" s="52" t="s">
        <v>71</v>
      </c>
      <c r="PIT120" s="53" t="s">
        <v>79</v>
      </c>
      <c r="PIU120" s="53" t="s">
        <v>80</v>
      </c>
      <c r="PIV120" s="54" t="s">
        <v>81</v>
      </c>
      <c r="PIW120" s="630" t="s">
        <v>67</v>
      </c>
      <c r="PIX120" s="630"/>
      <c r="PIY120" s="630"/>
      <c r="PIZ120" s="630"/>
      <c r="PJA120" s="52" t="s">
        <v>71</v>
      </c>
      <c r="PJB120" s="53" t="s">
        <v>79</v>
      </c>
      <c r="PJC120" s="53" t="s">
        <v>80</v>
      </c>
      <c r="PJD120" s="54" t="s">
        <v>81</v>
      </c>
      <c r="PJE120" s="630" t="s">
        <v>67</v>
      </c>
      <c r="PJF120" s="630"/>
      <c r="PJG120" s="630"/>
      <c r="PJH120" s="630"/>
      <c r="PJI120" s="52" t="s">
        <v>71</v>
      </c>
      <c r="PJJ120" s="53" t="s">
        <v>79</v>
      </c>
      <c r="PJK120" s="53" t="s">
        <v>80</v>
      </c>
      <c r="PJL120" s="54" t="s">
        <v>81</v>
      </c>
      <c r="PJM120" s="630" t="s">
        <v>67</v>
      </c>
      <c r="PJN120" s="630"/>
      <c r="PJO120" s="630"/>
      <c r="PJP120" s="630"/>
      <c r="PJQ120" s="52" t="s">
        <v>71</v>
      </c>
      <c r="PJR120" s="53" t="s">
        <v>79</v>
      </c>
      <c r="PJS120" s="53" t="s">
        <v>80</v>
      </c>
      <c r="PJT120" s="54" t="s">
        <v>81</v>
      </c>
      <c r="PJU120" s="630" t="s">
        <v>67</v>
      </c>
      <c r="PJV120" s="630"/>
      <c r="PJW120" s="630"/>
      <c r="PJX120" s="630"/>
      <c r="PJY120" s="52" t="s">
        <v>71</v>
      </c>
      <c r="PJZ120" s="53" t="s">
        <v>79</v>
      </c>
      <c r="PKA120" s="53" t="s">
        <v>80</v>
      </c>
      <c r="PKB120" s="54" t="s">
        <v>81</v>
      </c>
      <c r="PKC120" s="630" t="s">
        <v>67</v>
      </c>
      <c r="PKD120" s="630"/>
      <c r="PKE120" s="630"/>
      <c r="PKF120" s="630"/>
      <c r="PKG120" s="52" t="s">
        <v>71</v>
      </c>
      <c r="PKH120" s="53" t="s">
        <v>79</v>
      </c>
      <c r="PKI120" s="53" t="s">
        <v>80</v>
      </c>
      <c r="PKJ120" s="54" t="s">
        <v>81</v>
      </c>
      <c r="PKK120" s="630" t="s">
        <v>67</v>
      </c>
      <c r="PKL120" s="630"/>
      <c r="PKM120" s="630"/>
      <c r="PKN120" s="630"/>
      <c r="PKO120" s="52" t="s">
        <v>71</v>
      </c>
      <c r="PKP120" s="53" t="s">
        <v>79</v>
      </c>
      <c r="PKQ120" s="53" t="s">
        <v>80</v>
      </c>
      <c r="PKR120" s="54" t="s">
        <v>81</v>
      </c>
      <c r="PKS120" s="630" t="s">
        <v>67</v>
      </c>
      <c r="PKT120" s="630"/>
      <c r="PKU120" s="630"/>
      <c r="PKV120" s="630"/>
      <c r="PKW120" s="52" t="s">
        <v>71</v>
      </c>
      <c r="PKX120" s="53" t="s">
        <v>79</v>
      </c>
      <c r="PKY120" s="53" t="s">
        <v>80</v>
      </c>
      <c r="PKZ120" s="54" t="s">
        <v>81</v>
      </c>
      <c r="PLA120" s="630" t="s">
        <v>67</v>
      </c>
      <c r="PLB120" s="630"/>
      <c r="PLC120" s="630"/>
      <c r="PLD120" s="630"/>
      <c r="PLE120" s="52" t="s">
        <v>71</v>
      </c>
      <c r="PLF120" s="53" t="s">
        <v>79</v>
      </c>
      <c r="PLG120" s="53" t="s">
        <v>80</v>
      </c>
      <c r="PLH120" s="54" t="s">
        <v>81</v>
      </c>
      <c r="PLI120" s="630" t="s">
        <v>67</v>
      </c>
      <c r="PLJ120" s="630"/>
      <c r="PLK120" s="630"/>
      <c r="PLL120" s="630"/>
      <c r="PLM120" s="52" t="s">
        <v>71</v>
      </c>
      <c r="PLN120" s="53" t="s">
        <v>79</v>
      </c>
      <c r="PLO120" s="53" t="s">
        <v>80</v>
      </c>
      <c r="PLP120" s="54" t="s">
        <v>81</v>
      </c>
      <c r="PLQ120" s="630" t="s">
        <v>67</v>
      </c>
      <c r="PLR120" s="630"/>
      <c r="PLS120" s="630"/>
      <c r="PLT120" s="630"/>
      <c r="PLU120" s="52" t="s">
        <v>71</v>
      </c>
      <c r="PLV120" s="53" t="s">
        <v>79</v>
      </c>
      <c r="PLW120" s="53" t="s">
        <v>80</v>
      </c>
      <c r="PLX120" s="54" t="s">
        <v>81</v>
      </c>
      <c r="PLY120" s="630" t="s">
        <v>67</v>
      </c>
      <c r="PLZ120" s="630"/>
      <c r="PMA120" s="630"/>
      <c r="PMB120" s="630"/>
      <c r="PMC120" s="52" t="s">
        <v>71</v>
      </c>
      <c r="PMD120" s="53" t="s">
        <v>79</v>
      </c>
      <c r="PME120" s="53" t="s">
        <v>80</v>
      </c>
      <c r="PMF120" s="54" t="s">
        <v>81</v>
      </c>
      <c r="PMG120" s="630" t="s">
        <v>67</v>
      </c>
      <c r="PMH120" s="630"/>
      <c r="PMI120" s="630"/>
      <c r="PMJ120" s="630"/>
      <c r="PMK120" s="52" t="s">
        <v>71</v>
      </c>
      <c r="PML120" s="53" t="s">
        <v>79</v>
      </c>
      <c r="PMM120" s="53" t="s">
        <v>80</v>
      </c>
      <c r="PMN120" s="54" t="s">
        <v>81</v>
      </c>
      <c r="PMO120" s="630" t="s">
        <v>67</v>
      </c>
      <c r="PMP120" s="630"/>
      <c r="PMQ120" s="630"/>
      <c r="PMR120" s="630"/>
      <c r="PMS120" s="52" t="s">
        <v>71</v>
      </c>
      <c r="PMT120" s="53" t="s">
        <v>79</v>
      </c>
      <c r="PMU120" s="53" t="s">
        <v>80</v>
      </c>
      <c r="PMV120" s="54" t="s">
        <v>81</v>
      </c>
      <c r="PMW120" s="630" t="s">
        <v>67</v>
      </c>
      <c r="PMX120" s="630"/>
      <c r="PMY120" s="630"/>
      <c r="PMZ120" s="630"/>
      <c r="PNA120" s="52" t="s">
        <v>71</v>
      </c>
      <c r="PNB120" s="53" t="s">
        <v>79</v>
      </c>
      <c r="PNC120" s="53" t="s">
        <v>80</v>
      </c>
      <c r="PND120" s="54" t="s">
        <v>81</v>
      </c>
      <c r="PNE120" s="630" t="s">
        <v>67</v>
      </c>
      <c r="PNF120" s="630"/>
      <c r="PNG120" s="630"/>
      <c r="PNH120" s="630"/>
      <c r="PNI120" s="52" t="s">
        <v>71</v>
      </c>
      <c r="PNJ120" s="53" t="s">
        <v>79</v>
      </c>
      <c r="PNK120" s="53" t="s">
        <v>80</v>
      </c>
      <c r="PNL120" s="54" t="s">
        <v>81</v>
      </c>
      <c r="PNM120" s="630" t="s">
        <v>67</v>
      </c>
      <c r="PNN120" s="630"/>
      <c r="PNO120" s="630"/>
      <c r="PNP120" s="630"/>
      <c r="PNQ120" s="52" t="s">
        <v>71</v>
      </c>
      <c r="PNR120" s="53" t="s">
        <v>79</v>
      </c>
      <c r="PNS120" s="53" t="s">
        <v>80</v>
      </c>
      <c r="PNT120" s="54" t="s">
        <v>81</v>
      </c>
      <c r="PNU120" s="630" t="s">
        <v>67</v>
      </c>
      <c r="PNV120" s="630"/>
      <c r="PNW120" s="630"/>
      <c r="PNX120" s="630"/>
      <c r="PNY120" s="52" t="s">
        <v>71</v>
      </c>
      <c r="PNZ120" s="53" t="s">
        <v>79</v>
      </c>
      <c r="POA120" s="53" t="s">
        <v>80</v>
      </c>
      <c r="POB120" s="54" t="s">
        <v>81</v>
      </c>
      <c r="POC120" s="630" t="s">
        <v>67</v>
      </c>
      <c r="POD120" s="630"/>
      <c r="POE120" s="630"/>
      <c r="POF120" s="630"/>
      <c r="POG120" s="52" t="s">
        <v>71</v>
      </c>
      <c r="POH120" s="53" t="s">
        <v>79</v>
      </c>
      <c r="POI120" s="53" t="s">
        <v>80</v>
      </c>
      <c r="POJ120" s="54" t="s">
        <v>81</v>
      </c>
      <c r="POK120" s="630" t="s">
        <v>67</v>
      </c>
      <c r="POL120" s="630"/>
      <c r="POM120" s="630"/>
      <c r="PON120" s="630"/>
      <c r="POO120" s="52" t="s">
        <v>71</v>
      </c>
      <c r="POP120" s="53" t="s">
        <v>79</v>
      </c>
      <c r="POQ120" s="53" t="s">
        <v>80</v>
      </c>
      <c r="POR120" s="54" t="s">
        <v>81</v>
      </c>
      <c r="POS120" s="630" t="s">
        <v>67</v>
      </c>
      <c r="POT120" s="630"/>
      <c r="POU120" s="630"/>
      <c r="POV120" s="630"/>
      <c r="POW120" s="52" t="s">
        <v>71</v>
      </c>
      <c r="POX120" s="53" t="s">
        <v>79</v>
      </c>
      <c r="POY120" s="53" t="s">
        <v>80</v>
      </c>
      <c r="POZ120" s="54" t="s">
        <v>81</v>
      </c>
      <c r="PPA120" s="630" t="s">
        <v>67</v>
      </c>
      <c r="PPB120" s="630"/>
      <c r="PPC120" s="630"/>
      <c r="PPD120" s="630"/>
      <c r="PPE120" s="52" t="s">
        <v>71</v>
      </c>
      <c r="PPF120" s="53" t="s">
        <v>79</v>
      </c>
      <c r="PPG120" s="53" t="s">
        <v>80</v>
      </c>
      <c r="PPH120" s="54" t="s">
        <v>81</v>
      </c>
      <c r="PPI120" s="630" t="s">
        <v>67</v>
      </c>
      <c r="PPJ120" s="630"/>
      <c r="PPK120" s="630"/>
      <c r="PPL120" s="630"/>
      <c r="PPM120" s="52" t="s">
        <v>71</v>
      </c>
      <c r="PPN120" s="53" t="s">
        <v>79</v>
      </c>
      <c r="PPO120" s="53" t="s">
        <v>80</v>
      </c>
      <c r="PPP120" s="54" t="s">
        <v>81</v>
      </c>
      <c r="PPQ120" s="630" t="s">
        <v>67</v>
      </c>
      <c r="PPR120" s="630"/>
      <c r="PPS120" s="630"/>
      <c r="PPT120" s="630"/>
      <c r="PPU120" s="52" t="s">
        <v>71</v>
      </c>
      <c r="PPV120" s="53" t="s">
        <v>79</v>
      </c>
      <c r="PPW120" s="53" t="s">
        <v>80</v>
      </c>
      <c r="PPX120" s="54" t="s">
        <v>81</v>
      </c>
      <c r="PPY120" s="630" t="s">
        <v>67</v>
      </c>
      <c r="PPZ120" s="630"/>
      <c r="PQA120" s="630"/>
      <c r="PQB120" s="630"/>
      <c r="PQC120" s="52" t="s">
        <v>71</v>
      </c>
      <c r="PQD120" s="53" t="s">
        <v>79</v>
      </c>
      <c r="PQE120" s="53" t="s">
        <v>80</v>
      </c>
      <c r="PQF120" s="54" t="s">
        <v>81</v>
      </c>
      <c r="PQG120" s="630" t="s">
        <v>67</v>
      </c>
      <c r="PQH120" s="630"/>
      <c r="PQI120" s="630"/>
      <c r="PQJ120" s="630"/>
      <c r="PQK120" s="52" t="s">
        <v>71</v>
      </c>
      <c r="PQL120" s="53" t="s">
        <v>79</v>
      </c>
      <c r="PQM120" s="53" t="s">
        <v>80</v>
      </c>
      <c r="PQN120" s="54" t="s">
        <v>81</v>
      </c>
      <c r="PQO120" s="630" t="s">
        <v>67</v>
      </c>
      <c r="PQP120" s="630"/>
      <c r="PQQ120" s="630"/>
      <c r="PQR120" s="630"/>
      <c r="PQS120" s="52" t="s">
        <v>71</v>
      </c>
      <c r="PQT120" s="53" t="s">
        <v>79</v>
      </c>
      <c r="PQU120" s="53" t="s">
        <v>80</v>
      </c>
      <c r="PQV120" s="54" t="s">
        <v>81</v>
      </c>
      <c r="PQW120" s="630" t="s">
        <v>67</v>
      </c>
      <c r="PQX120" s="630"/>
      <c r="PQY120" s="630"/>
      <c r="PQZ120" s="630"/>
      <c r="PRA120" s="52" t="s">
        <v>71</v>
      </c>
      <c r="PRB120" s="53" t="s">
        <v>79</v>
      </c>
      <c r="PRC120" s="53" t="s">
        <v>80</v>
      </c>
      <c r="PRD120" s="54" t="s">
        <v>81</v>
      </c>
      <c r="PRE120" s="630" t="s">
        <v>67</v>
      </c>
      <c r="PRF120" s="630"/>
      <c r="PRG120" s="630"/>
      <c r="PRH120" s="630"/>
      <c r="PRI120" s="52" t="s">
        <v>71</v>
      </c>
      <c r="PRJ120" s="53" t="s">
        <v>79</v>
      </c>
      <c r="PRK120" s="53" t="s">
        <v>80</v>
      </c>
      <c r="PRL120" s="54" t="s">
        <v>81</v>
      </c>
      <c r="PRM120" s="630" t="s">
        <v>67</v>
      </c>
      <c r="PRN120" s="630"/>
      <c r="PRO120" s="630"/>
      <c r="PRP120" s="630"/>
      <c r="PRQ120" s="52" t="s">
        <v>71</v>
      </c>
      <c r="PRR120" s="53" t="s">
        <v>79</v>
      </c>
      <c r="PRS120" s="53" t="s">
        <v>80</v>
      </c>
      <c r="PRT120" s="54" t="s">
        <v>81</v>
      </c>
      <c r="PRU120" s="630" t="s">
        <v>67</v>
      </c>
      <c r="PRV120" s="630"/>
      <c r="PRW120" s="630"/>
      <c r="PRX120" s="630"/>
      <c r="PRY120" s="52" t="s">
        <v>71</v>
      </c>
      <c r="PRZ120" s="53" t="s">
        <v>79</v>
      </c>
      <c r="PSA120" s="53" t="s">
        <v>80</v>
      </c>
      <c r="PSB120" s="54" t="s">
        <v>81</v>
      </c>
      <c r="PSC120" s="630" t="s">
        <v>67</v>
      </c>
      <c r="PSD120" s="630"/>
      <c r="PSE120" s="630"/>
      <c r="PSF120" s="630"/>
      <c r="PSG120" s="52" t="s">
        <v>71</v>
      </c>
      <c r="PSH120" s="53" t="s">
        <v>79</v>
      </c>
      <c r="PSI120" s="53" t="s">
        <v>80</v>
      </c>
      <c r="PSJ120" s="54" t="s">
        <v>81</v>
      </c>
      <c r="PSK120" s="630" t="s">
        <v>67</v>
      </c>
      <c r="PSL120" s="630"/>
      <c r="PSM120" s="630"/>
      <c r="PSN120" s="630"/>
      <c r="PSO120" s="52" t="s">
        <v>71</v>
      </c>
      <c r="PSP120" s="53" t="s">
        <v>79</v>
      </c>
      <c r="PSQ120" s="53" t="s">
        <v>80</v>
      </c>
      <c r="PSR120" s="54" t="s">
        <v>81</v>
      </c>
      <c r="PSS120" s="630" t="s">
        <v>67</v>
      </c>
      <c r="PST120" s="630"/>
      <c r="PSU120" s="630"/>
      <c r="PSV120" s="630"/>
      <c r="PSW120" s="52" t="s">
        <v>71</v>
      </c>
      <c r="PSX120" s="53" t="s">
        <v>79</v>
      </c>
      <c r="PSY120" s="53" t="s">
        <v>80</v>
      </c>
      <c r="PSZ120" s="54" t="s">
        <v>81</v>
      </c>
      <c r="PTA120" s="630" t="s">
        <v>67</v>
      </c>
      <c r="PTB120" s="630"/>
      <c r="PTC120" s="630"/>
      <c r="PTD120" s="630"/>
      <c r="PTE120" s="52" t="s">
        <v>71</v>
      </c>
      <c r="PTF120" s="53" t="s">
        <v>79</v>
      </c>
      <c r="PTG120" s="53" t="s">
        <v>80</v>
      </c>
      <c r="PTH120" s="54" t="s">
        <v>81</v>
      </c>
      <c r="PTI120" s="630" t="s">
        <v>67</v>
      </c>
      <c r="PTJ120" s="630"/>
      <c r="PTK120" s="630"/>
      <c r="PTL120" s="630"/>
      <c r="PTM120" s="52" t="s">
        <v>71</v>
      </c>
      <c r="PTN120" s="53" t="s">
        <v>79</v>
      </c>
      <c r="PTO120" s="53" t="s">
        <v>80</v>
      </c>
      <c r="PTP120" s="54" t="s">
        <v>81</v>
      </c>
      <c r="PTQ120" s="630" t="s">
        <v>67</v>
      </c>
      <c r="PTR120" s="630"/>
      <c r="PTS120" s="630"/>
      <c r="PTT120" s="630"/>
      <c r="PTU120" s="52" t="s">
        <v>71</v>
      </c>
      <c r="PTV120" s="53" t="s">
        <v>79</v>
      </c>
      <c r="PTW120" s="53" t="s">
        <v>80</v>
      </c>
      <c r="PTX120" s="54" t="s">
        <v>81</v>
      </c>
      <c r="PTY120" s="630" t="s">
        <v>67</v>
      </c>
      <c r="PTZ120" s="630"/>
      <c r="PUA120" s="630"/>
      <c r="PUB120" s="630"/>
      <c r="PUC120" s="52" t="s">
        <v>71</v>
      </c>
      <c r="PUD120" s="53" t="s">
        <v>79</v>
      </c>
      <c r="PUE120" s="53" t="s">
        <v>80</v>
      </c>
      <c r="PUF120" s="54" t="s">
        <v>81</v>
      </c>
      <c r="PUG120" s="630" t="s">
        <v>67</v>
      </c>
      <c r="PUH120" s="630"/>
      <c r="PUI120" s="630"/>
      <c r="PUJ120" s="630"/>
      <c r="PUK120" s="52" t="s">
        <v>71</v>
      </c>
      <c r="PUL120" s="53" t="s">
        <v>79</v>
      </c>
      <c r="PUM120" s="53" t="s">
        <v>80</v>
      </c>
      <c r="PUN120" s="54" t="s">
        <v>81</v>
      </c>
      <c r="PUO120" s="630" t="s">
        <v>67</v>
      </c>
      <c r="PUP120" s="630"/>
      <c r="PUQ120" s="630"/>
      <c r="PUR120" s="630"/>
      <c r="PUS120" s="52" t="s">
        <v>71</v>
      </c>
      <c r="PUT120" s="53" t="s">
        <v>79</v>
      </c>
      <c r="PUU120" s="53" t="s">
        <v>80</v>
      </c>
      <c r="PUV120" s="54" t="s">
        <v>81</v>
      </c>
      <c r="PUW120" s="630" t="s">
        <v>67</v>
      </c>
      <c r="PUX120" s="630"/>
      <c r="PUY120" s="630"/>
      <c r="PUZ120" s="630"/>
      <c r="PVA120" s="52" t="s">
        <v>71</v>
      </c>
      <c r="PVB120" s="53" t="s">
        <v>79</v>
      </c>
      <c r="PVC120" s="53" t="s">
        <v>80</v>
      </c>
      <c r="PVD120" s="54" t="s">
        <v>81</v>
      </c>
      <c r="PVE120" s="630" t="s">
        <v>67</v>
      </c>
      <c r="PVF120" s="630"/>
      <c r="PVG120" s="630"/>
      <c r="PVH120" s="630"/>
      <c r="PVI120" s="52" t="s">
        <v>71</v>
      </c>
      <c r="PVJ120" s="53" t="s">
        <v>79</v>
      </c>
      <c r="PVK120" s="53" t="s">
        <v>80</v>
      </c>
      <c r="PVL120" s="54" t="s">
        <v>81</v>
      </c>
      <c r="PVM120" s="630" t="s">
        <v>67</v>
      </c>
      <c r="PVN120" s="630"/>
      <c r="PVO120" s="630"/>
      <c r="PVP120" s="630"/>
      <c r="PVQ120" s="52" t="s">
        <v>71</v>
      </c>
      <c r="PVR120" s="53" t="s">
        <v>79</v>
      </c>
      <c r="PVS120" s="53" t="s">
        <v>80</v>
      </c>
      <c r="PVT120" s="54" t="s">
        <v>81</v>
      </c>
      <c r="PVU120" s="630" t="s">
        <v>67</v>
      </c>
      <c r="PVV120" s="630"/>
      <c r="PVW120" s="630"/>
      <c r="PVX120" s="630"/>
      <c r="PVY120" s="52" t="s">
        <v>71</v>
      </c>
      <c r="PVZ120" s="53" t="s">
        <v>79</v>
      </c>
      <c r="PWA120" s="53" t="s">
        <v>80</v>
      </c>
      <c r="PWB120" s="54" t="s">
        <v>81</v>
      </c>
      <c r="PWC120" s="630" t="s">
        <v>67</v>
      </c>
      <c r="PWD120" s="630"/>
      <c r="PWE120" s="630"/>
      <c r="PWF120" s="630"/>
      <c r="PWG120" s="52" t="s">
        <v>71</v>
      </c>
      <c r="PWH120" s="53" t="s">
        <v>79</v>
      </c>
      <c r="PWI120" s="53" t="s">
        <v>80</v>
      </c>
      <c r="PWJ120" s="54" t="s">
        <v>81</v>
      </c>
      <c r="PWK120" s="630" t="s">
        <v>67</v>
      </c>
      <c r="PWL120" s="630"/>
      <c r="PWM120" s="630"/>
      <c r="PWN120" s="630"/>
      <c r="PWO120" s="52" t="s">
        <v>71</v>
      </c>
      <c r="PWP120" s="53" t="s">
        <v>79</v>
      </c>
      <c r="PWQ120" s="53" t="s">
        <v>80</v>
      </c>
      <c r="PWR120" s="54" t="s">
        <v>81</v>
      </c>
      <c r="PWS120" s="630" t="s">
        <v>67</v>
      </c>
      <c r="PWT120" s="630"/>
      <c r="PWU120" s="630"/>
      <c r="PWV120" s="630"/>
      <c r="PWW120" s="52" t="s">
        <v>71</v>
      </c>
      <c r="PWX120" s="53" t="s">
        <v>79</v>
      </c>
      <c r="PWY120" s="53" t="s">
        <v>80</v>
      </c>
      <c r="PWZ120" s="54" t="s">
        <v>81</v>
      </c>
      <c r="PXA120" s="630" t="s">
        <v>67</v>
      </c>
      <c r="PXB120" s="630"/>
      <c r="PXC120" s="630"/>
      <c r="PXD120" s="630"/>
      <c r="PXE120" s="52" t="s">
        <v>71</v>
      </c>
      <c r="PXF120" s="53" t="s">
        <v>79</v>
      </c>
      <c r="PXG120" s="53" t="s">
        <v>80</v>
      </c>
      <c r="PXH120" s="54" t="s">
        <v>81</v>
      </c>
      <c r="PXI120" s="630" t="s">
        <v>67</v>
      </c>
      <c r="PXJ120" s="630"/>
      <c r="PXK120" s="630"/>
      <c r="PXL120" s="630"/>
      <c r="PXM120" s="52" t="s">
        <v>71</v>
      </c>
      <c r="PXN120" s="53" t="s">
        <v>79</v>
      </c>
      <c r="PXO120" s="53" t="s">
        <v>80</v>
      </c>
      <c r="PXP120" s="54" t="s">
        <v>81</v>
      </c>
      <c r="PXQ120" s="630" t="s">
        <v>67</v>
      </c>
      <c r="PXR120" s="630"/>
      <c r="PXS120" s="630"/>
      <c r="PXT120" s="630"/>
      <c r="PXU120" s="52" t="s">
        <v>71</v>
      </c>
      <c r="PXV120" s="53" t="s">
        <v>79</v>
      </c>
      <c r="PXW120" s="53" t="s">
        <v>80</v>
      </c>
      <c r="PXX120" s="54" t="s">
        <v>81</v>
      </c>
      <c r="PXY120" s="630" t="s">
        <v>67</v>
      </c>
      <c r="PXZ120" s="630"/>
      <c r="PYA120" s="630"/>
      <c r="PYB120" s="630"/>
      <c r="PYC120" s="52" t="s">
        <v>71</v>
      </c>
      <c r="PYD120" s="53" t="s">
        <v>79</v>
      </c>
      <c r="PYE120" s="53" t="s">
        <v>80</v>
      </c>
      <c r="PYF120" s="54" t="s">
        <v>81</v>
      </c>
      <c r="PYG120" s="630" t="s">
        <v>67</v>
      </c>
      <c r="PYH120" s="630"/>
      <c r="PYI120" s="630"/>
      <c r="PYJ120" s="630"/>
      <c r="PYK120" s="52" t="s">
        <v>71</v>
      </c>
      <c r="PYL120" s="53" t="s">
        <v>79</v>
      </c>
      <c r="PYM120" s="53" t="s">
        <v>80</v>
      </c>
      <c r="PYN120" s="54" t="s">
        <v>81</v>
      </c>
      <c r="PYO120" s="630" t="s">
        <v>67</v>
      </c>
      <c r="PYP120" s="630"/>
      <c r="PYQ120" s="630"/>
      <c r="PYR120" s="630"/>
      <c r="PYS120" s="52" t="s">
        <v>71</v>
      </c>
      <c r="PYT120" s="53" t="s">
        <v>79</v>
      </c>
      <c r="PYU120" s="53" t="s">
        <v>80</v>
      </c>
      <c r="PYV120" s="54" t="s">
        <v>81</v>
      </c>
      <c r="PYW120" s="630" t="s">
        <v>67</v>
      </c>
      <c r="PYX120" s="630"/>
      <c r="PYY120" s="630"/>
      <c r="PYZ120" s="630"/>
      <c r="PZA120" s="52" t="s">
        <v>71</v>
      </c>
      <c r="PZB120" s="53" t="s">
        <v>79</v>
      </c>
      <c r="PZC120" s="53" t="s">
        <v>80</v>
      </c>
      <c r="PZD120" s="54" t="s">
        <v>81</v>
      </c>
      <c r="PZE120" s="630" t="s">
        <v>67</v>
      </c>
      <c r="PZF120" s="630"/>
      <c r="PZG120" s="630"/>
      <c r="PZH120" s="630"/>
      <c r="PZI120" s="52" t="s">
        <v>71</v>
      </c>
      <c r="PZJ120" s="53" t="s">
        <v>79</v>
      </c>
      <c r="PZK120" s="53" t="s">
        <v>80</v>
      </c>
      <c r="PZL120" s="54" t="s">
        <v>81</v>
      </c>
      <c r="PZM120" s="630" t="s">
        <v>67</v>
      </c>
      <c r="PZN120" s="630"/>
      <c r="PZO120" s="630"/>
      <c r="PZP120" s="630"/>
      <c r="PZQ120" s="52" t="s">
        <v>71</v>
      </c>
      <c r="PZR120" s="53" t="s">
        <v>79</v>
      </c>
      <c r="PZS120" s="53" t="s">
        <v>80</v>
      </c>
      <c r="PZT120" s="54" t="s">
        <v>81</v>
      </c>
      <c r="PZU120" s="630" t="s">
        <v>67</v>
      </c>
      <c r="PZV120" s="630"/>
      <c r="PZW120" s="630"/>
      <c r="PZX120" s="630"/>
      <c r="PZY120" s="52" t="s">
        <v>71</v>
      </c>
      <c r="PZZ120" s="53" t="s">
        <v>79</v>
      </c>
      <c r="QAA120" s="53" t="s">
        <v>80</v>
      </c>
      <c r="QAB120" s="54" t="s">
        <v>81</v>
      </c>
      <c r="QAC120" s="630" t="s">
        <v>67</v>
      </c>
      <c r="QAD120" s="630"/>
      <c r="QAE120" s="630"/>
      <c r="QAF120" s="630"/>
      <c r="QAG120" s="52" t="s">
        <v>71</v>
      </c>
      <c r="QAH120" s="53" t="s">
        <v>79</v>
      </c>
      <c r="QAI120" s="53" t="s">
        <v>80</v>
      </c>
      <c r="QAJ120" s="54" t="s">
        <v>81</v>
      </c>
      <c r="QAK120" s="630" t="s">
        <v>67</v>
      </c>
      <c r="QAL120" s="630"/>
      <c r="QAM120" s="630"/>
      <c r="QAN120" s="630"/>
      <c r="QAO120" s="52" t="s">
        <v>71</v>
      </c>
      <c r="QAP120" s="53" t="s">
        <v>79</v>
      </c>
      <c r="QAQ120" s="53" t="s">
        <v>80</v>
      </c>
      <c r="QAR120" s="54" t="s">
        <v>81</v>
      </c>
      <c r="QAS120" s="630" t="s">
        <v>67</v>
      </c>
      <c r="QAT120" s="630"/>
      <c r="QAU120" s="630"/>
      <c r="QAV120" s="630"/>
      <c r="QAW120" s="52" t="s">
        <v>71</v>
      </c>
      <c r="QAX120" s="53" t="s">
        <v>79</v>
      </c>
      <c r="QAY120" s="53" t="s">
        <v>80</v>
      </c>
      <c r="QAZ120" s="54" t="s">
        <v>81</v>
      </c>
      <c r="QBA120" s="630" t="s">
        <v>67</v>
      </c>
      <c r="QBB120" s="630"/>
      <c r="QBC120" s="630"/>
      <c r="QBD120" s="630"/>
      <c r="QBE120" s="52" t="s">
        <v>71</v>
      </c>
      <c r="QBF120" s="53" t="s">
        <v>79</v>
      </c>
      <c r="QBG120" s="53" t="s">
        <v>80</v>
      </c>
      <c r="QBH120" s="54" t="s">
        <v>81</v>
      </c>
      <c r="QBI120" s="630" t="s">
        <v>67</v>
      </c>
      <c r="QBJ120" s="630"/>
      <c r="QBK120" s="630"/>
      <c r="QBL120" s="630"/>
      <c r="QBM120" s="52" t="s">
        <v>71</v>
      </c>
      <c r="QBN120" s="53" t="s">
        <v>79</v>
      </c>
      <c r="QBO120" s="53" t="s">
        <v>80</v>
      </c>
      <c r="QBP120" s="54" t="s">
        <v>81</v>
      </c>
      <c r="QBQ120" s="630" t="s">
        <v>67</v>
      </c>
      <c r="QBR120" s="630"/>
      <c r="QBS120" s="630"/>
      <c r="QBT120" s="630"/>
      <c r="QBU120" s="52" t="s">
        <v>71</v>
      </c>
      <c r="QBV120" s="53" t="s">
        <v>79</v>
      </c>
      <c r="QBW120" s="53" t="s">
        <v>80</v>
      </c>
      <c r="QBX120" s="54" t="s">
        <v>81</v>
      </c>
      <c r="QBY120" s="630" t="s">
        <v>67</v>
      </c>
      <c r="QBZ120" s="630"/>
      <c r="QCA120" s="630"/>
      <c r="QCB120" s="630"/>
      <c r="QCC120" s="52" t="s">
        <v>71</v>
      </c>
      <c r="QCD120" s="53" t="s">
        <v>79</v>
      </c>
      <c r="QCE120" s="53" t="s">
        <v>80</v>
      </c>
      <c r="QCF120" s="54" t="s">
        <v>81</v>
      </c>
      <c r="QCG120" s="630" t="s">
        <v>67</v>
      </c>
      <c r="QCH120" s="630"/>
      <c r="QCI120" s="630"/>
      <c r="QCJ120" s="630"/>
      <c r="QCK120" s="52" t="s">
        <v>71</v>
      </c>
      <c r="QCL120" s="53" t="s">
        <v>79</v>
      </c>
      <c r="QCM120" s="53" t="s">
        <v>80</v>
      </c>
      <c r="QCN120" s="54" t="s">
        <v>81</v>
      </c>
      <c r="QCO120" s="630" t="s">
        <v>67</v>
      </c>
      <c r="QCP120" s="630"/>
      <c r="QCQ120" s="630"/>
      <c r="QCR120" s="630"/>
      <c r="QCS120" s="52" t="s">
        <v>71</v>
      </c>
      <c r="QCT120" s="53" t="s">
        <v>79</v>
      </c>
      <c r="QCU120" s="53" t="s">
        <v>80</v>
      </c>
      <c r="QCV120" s="54" t="s">
        <v>81</v>
      </c>
      <c r="QCW120" s="630" t="s">
        <v>67</v>
      </c>
      <c r="QCX120" s="630"/>
      <c r="QCY120" s="630"/>
      <c r="QCZ120" s="630"/>
      <c r="QDA120" s="52" t="s">
        <v>71</v>
      </c>
      <c r="QDB120" s="53" t="s">
        <v>79</v>
      </c>
      <c r="QDC120" s="53" t="s">
        <v>80</v>
      </c>
      <c r="QDD120" s="54" t="s">
        <v>81</v>
      </c>
      <c r="QDE120" s="630" t="s">
        <v>67</v>
      </c>
      <c r="QDF120" s="630"/>
      <c r="QDG120" s="630"/>
      <c r="QDH120" s="630"/>
      <c r="QDI120" s="52" t="s">
        <v>71</v>
      </c>
      <c r="QDJ120" s="53" t="s">
        <v>79</v>
      </c>
      <c r="QDK120" s="53" t="s">
        <v>80</v>
      </c>
      <c r="QDL120" s="54" t="s">
        <v>81</v>
      </c>
      <c r="QDM120" s="630" t="s">
        <v>67</v>
      </c>
      <c r="QDN120" s="630"/>
      <c r="QDO120" s="630"/>
      <c r="QDP120" s="630"/>
      <c r="QDQ120" s="52" t="s">
        <v>71</v>
      </c>
      <c r="QDR120" s="53" t="s">
        <v>79</v>
      </c>
      <c r="QDS120" s="53" t="s">
        <v>80</v>
      </c>
      <c r="QDT120" s="54" t="s">
        <v>81</v>
      </c>
      <c r="QDU120" s="630" t="s">
        <v>67</v>
      </c>
      <c r="QDV120" s="630"/>
      <c r="QDW120" s="630"/>
      <c r="QDX120" s="630"/>
      <c r="QDY120" s="52" t="s">
        <v>71</v>
      </c>
      <c r="QDZ120" s="53" t="s">
        <v>79</v>
      </c>
      <c r="QEA120" s="53" t="s">
        <v>80</v>
      </c>
      <c r="QEB120" s="54" t="s">
        <v>81</v>
      </c>
      <c r="QEC120" s="630" t="s">
        <v>67</v>
      </c>
      <c r="QED120" s="630"/>
      <c r="QEE120" s="630"/>
      <c r="QEF120" s="630"/>
      <c r="QEG120" s="52" t="s">
        <v>71</v>
      </c>
      <c r="QEH120" s="53" t="s">
        <v>79</v>
      </c>
      <c r="QEI120" s="53" t="s">
        <v>80</v>
      </c>
      <c r="QEJ120" s="54" t="s">
        <v>81</v>
      </c>
      <c r="QEK120" s="630" t="s">
        <v>67</v>
      </c>
      <c r="QEL120" s="630"/>
      <c r="QEM120" s="630"/>
      <c r="QEN120" s="630"/>
      <c r="QEO120" s="52" t="s">
        <v>71</v>
      </c>
      <c r="QEP120" s="53" t="s">
        <v>79</v>
      </c>
      <c r="QEQ120" s="53" t="s">
        <v>80</v>
      </c>
      <c r="QER120" s="54" t="s">
        <v>81</v>
      </c>
      <c r="QES120" s="630" t="s">
        <v>67</v>
      </c>
      <c r="QET120" s="630"/>
      <c r="QEU120" s="630"/>
      <c r="QEV120" s="630"/>
      <c r="QEW120" s="52" t="s">
        <v>71</v>
      </c>
      <c r="QEX120" s="53" t="s">
        <v>79</v>
      </c>
      <c r="QEY120" s="53" t="s">
        <v>80</v>
      </c>
      <c r="QEZ120" s="54" t="s">
        <v>81</v>
      </c>
      <c r="QFA120" s="630" t="s">
        <v>67</v>
      </c>
      <c r="QFB120" s="630"/>
      <c r="QFC120" s="630"/>
      <c r="QFD120" s="630"/>
      <c r="QFE120" s="52" t="s">
        <v>71</v>
      </c>
      <c r="QFF120" s="53" t="s">
        <v>79</v>
      </c>
      <c r="QFG120" s="53" t="s">
        <v>80</v>
      </c>
      <c r="QFH120" s="54" t="s">
        <v>81</v>
      </c>
      <c r="QFI120" s="630" t="s">
        <v>67</v>
      </c>
      <c r="QFJ120" s="630"/>
      <c r="QFK120" s="630"/>
      <c r="QFL120" s="630"/>
      <c r="QFM120" s="52" t="s">
        <v>71</v>
      </c>
      <c r="QFN120" s="53" t="s">
        <v>79</v>
      </c>
      <c r="QFO120" s="53" t="s">
        <v>80</v>
      </c>
      <c r="QFP120" s="54" t="s">
        <v>81</v>
      </c>
      <c r="QFQ120" s="630" t="s">
        <v>67</v>
      </c>
      <c r="QFR120" s="630"/>
      <c r="QFS120" s="630"/>
      <c r="QFT120" s="630"/>
      <c r="QFU120" s="52" t="s">
        <v>71</v>
      </c>
      <c r="QFV120" s="53" t="s">
        <v>79</v>
      </c>
      <c r="QFW120" s="53" t="s">
        <v>80</v>
      </c>
      <c r="QFX120" s="54" t="s">
        <v>81</v>
      </c>
      <c r="QFY120" s="630" t="s">
        <v>67</v>
      </c>
      <c r="QFZ120" s="630"/>
      <c r="QGA120" s="630"/>
      <c r="QGB120" s="630"/>
      <c r="QGC120" s="52" t="s">
        <v>71</v>
      </c>
      <c r="QGD120" s="53" t="s">
        <v>79</v>
      </c>
      <c r="QGE120" s="53" t="s">
        <v>80</v>
      </c>
      <c r="QGF120" s="54" t="s">
        <v>81</v>
      </c>
      <c r="QGG120" s="630" t="s">
        <v>67</v>
      </c>
      <c r="QGH120" s="630"/>
      <c r="QGI120" s="630"/>
      <c r="QGJ120" s="630"/>
      <c r="QGK120" s="52" t="s">
        <v>71</v>
      </c>
      <c r="QGL120" s="53" t="s">
        <v>79</v>
      </c>
      <c r="QGM120" s="53" t="s">
        <v>80</v>
      </c>
      <c r="QGN120" s="54" t="s">
        <v>81</v>
      </c>
      <c r="QGO120" s="630" t="s">
        <v>67</v>
      </c>
      <c r="QGP120" s="630"/>
      <c r="QGQ120" s="630"/>
      <c r="QGR120" s="630"/>
      <c r="QGS120" s="52" t="s">
        <v>71</v>
      </c>
      <c r="QGT120" s="53" t="s">
        <v>79</v>
      </c>
      <c r="QGU120" s="53" t="s">
        <v>80</v>
      </c>
      <c r="QGV120" s="54" t="s">
        <v>81</v>
      </c>
      <c r="QGW120" s="630" t="s">
        <v>67</v>
      </c>
      <c r="QGX120" s="630"/>
      <c r="QGY120" s="630"/>
      <c r="QGZ120" s="630"/>
      <c r="QHA120" s="52" t="s">
        <v>71</v>
      </c>
      <c r="QHB120" s="53" t="s">
        <v>79</v>
      </c>
      <c r="QHC120" s="53" t="s">
        <v>80</v>
      </c>
      <c r="QHD120" s="54" t="s">
        <v>81</v>
      </c>
      <c r="QHE120" s="630" t="s">
        <v>67</v>
      </c>
      <c r="QHF120" s="630"/>
      <c r="QHG120" s="630"/>
      <c r="QHH120" s="630"/>
      <c r="QHI120" s="52" t="s">
        <v>71</v>
      </c>
      <c r="QHJ120" s="53" t="s">
        <v>79</v>
      </c>
      <c r="QHK120" s="53" t="s">
        <v>80</v>
      </c>
      <c r="QHL120" s="54" t="s">
        <v>81</v>
      </c>
      <c r="QHM120" s="630" t="s">
        <v>67</v>
      </c>
      <c r="QHN120" s="630"/>
      <c r="QHO120" s="630"/>
      <c r="QHP120" s="630"/>
      <c r="QHQ120" s="52" t="s">
        <v>71</v>
      </c>
      <c r="QHR120" s="53" t="s">
        <v>79</v>
      </c>
      <c r="QHS120" s="53" t="s">
        <v>80</v>
      </c>
      <c r="QHT120" s="54" t="s">
        <v>81</v>
      </c>
      <c r="QHU120" s="630" t="s">
        <v>67</v>
      </c>
      <c r="QHV120" s="630"/>
      <c r="QHW120" s="630"/>
      <c r="QHX120" s="630"/>
      <c r="QHY120" s="52" t="s">
        <v>71</v>
      </c>
      <c r="QHZ120" s="53" t="s">
        <v>79</v>
      </c>
      <c r="QIA120" s="53" t="s">
        <v>80</v>
      </c>
      <c r="QIB120" s="54" t="s">
        <v>81</v>
      </c>
      <c r="QIC120" s="630" t="s">
        <v>67</v>
      </c>
      <c r="QID120" s="630"/>
      <c r="QIE120" s="630"/>
      <c r="QIF120" s="630"/>
      <c r="QIG120" s="52" t="s">
        <v>71</v>
      </c>
      <c r="QIH120" s="53" t="s">
        <v>79</v>
      </c>
      <c r="QII120" s="53" t="s">
        <v>80</v>
      </c>
      <c r="QIJ120" s="54" t="s">
        <v>81</v>
      </c>
      <c r="QIK120" s="630" t="s">
        <v>67</v>
      </c>
      <c r="QIL120" s="630"/>
      <c r="QIM120" s="630"/>
      <c r="QIN120" s="630"/>
      <c r="QIO120" s="52" t="s">
        <v>71</v>
      </c>
      <c r="QIP120" s="53" t="s">
        <v>79</v>
      </c>
      <c r="QIQ120" s="53" t="s">
        <v>80</v>
      </c>
      <c r="QIR120" s="54" t="s">
        <v>81</v>
      </c>
      <c r="QIS120" s="630" t="s">
        <v>67</v>
      </c>
      <c r="QIT120" s="630"/>
      <c r="QIU120" s="630"/>
      <c r="QIV120" s="630"/>
      <c r="QIW120" s="52" t="s">
        <v>71</v>
      </c>
      <c r="QIX120" s="53" t="s">
        <v>79</v>
      </c>
      <c r="QIY120" s="53" t="s">
        <v>80</v>
      </c>
      <c r="QIZ120" s="54" t="s">
        <v>81</v>
      </c>
      <c r="QJA120" s="630" t="s">
        <v>67</v>
      </c>
      <c r="QJB120" s="630"/>
      <c r="QJC120" s="630"/>
      <c r="QJD120" s="630"/>
      <c r="QJE120" s="52" t="s">
        <v>71</v>
      </c>
      <c r="QJF120" s="53" t="s">
        <v>79</v>
      </c>
      <c r="QJG120" s="53" t="s">
        <v>80</v>
      </c>
      <c r="QJH120" s="54" t="s">
        <v>81</v>
      </c>
      <c r="QJI120" s="630" t="s">
        <v>67</v>
      </c>
      <c r="QJJ120" s="630"/>
      <c r="QJK120" s="630"/>
      <c r="QJL120" s="630"/>
      <c r="QJM120" s="52" t="s">
        <v>71</v>
      </c>
      <c r="QJN120" s="53" t="s">
        <v>79</v>
      </c>
      <c r="QJO120" s="53" t="s">
        <v>80</v>
      </c>
      <c r="QJP120" s="54" t="s">
        <v>81</v>
      </c>
      <c r="QJQ120" s="630" t="s">
        <v>67</v>
      </c>
      <c r="QJR120" s="630"/>
      <c r="QJS120" s="630"/>
      <c r="QJT120" s="630"/>
      <c r="QJU120" s="52" t="s">
        <v>71</v>
      </c>
      <c r="QJV120" s="53" t="s">
        <v>79</v>
      </c>
      <c r="QJW120" s="53" t="s">
        <v>80</v>
      </c>
      <c r="QJX120" s="54" t="s">
        <v>81</v>
      </c>
      <c r="QJY120" s="630" t="s">
        <v>67</v>
      </c>
      <c r="QJZ120" s="630"/>
      <c r="QKA120" s="630"/>
      <c r="QKB120" s="630"/>
      <c r="QKC120" s="52" t="s">
        <v>71</v>
      </c>
      <c r="QKD120" s="53" t="s">
        <v>79</v>
      </c>
      <c r="QKE120" s="53" t="s">
        <v>80</v>
      </c>
      <c r="QKF120" s="54" t="s">
        <v>81</v>
      </c>
      <c r="QKG120" s="630" t="s">
        <v>67</v>
      </c>
      <c r="QKH120" s="630"/>
      <c r="QKI120" s="630"/>
      <c r="QKJ120" s="630"/>
      <c r="QKK120" s="52" t="s">
        <v>71</v>
      </c>
      <c r="QKL120" s="53" t="s">
        <v>79</v>
      </c>
      <c r="QKM120" s="53" t="s">
        <v>80</v>
      </c>
      <c r="QKN120" s="54" t="s">
        <v>81</v>
      </c>
      <c r="QKO120" s="630" t="s">
        <v>67</v>
      </c>
      <c r="QKP120" s="630"/>
      <c r="QKQ120" s="630"/>
      <c r="QKR120" s="630"/>
      <c r="QKS120" s="52" t="s">
        <v>71</v>
      </c>
      <c r="QKT120" s="53" t="s">
        <v>79</v>
      </c>
      <c r="QKU120" s="53" t="s">
        <v>80</v>
      </c>
      <c r="QKV120" s="54" t="s">
        <v>81</v>
      </c>
      <c r="QKW120" s="630" t="s">
        <v>67</v>
      </c>
      <c r="QKX120" s="630"/>
      <c r="QKY120" s="630"/>
      <c r="QKZ120" s="630"/>
      <c r="QLA120" s="52" t="s">
        <v>71</v>
      </c>
      <c r="QLB120" s="53" t="s">
        <v>79</v>
      </c>
      <c r="QLC120" s="53" t="s">
        <v>80</v>
      </c>
      <c r="QLD120" s="54" t="s">
        <v>81</v>
      </c>
      <c r="QLE120" s="630" t="s">
        <v>67</v>
      </c>
      <c r="QLF120" s="630"/>
      <c r="QLG120" s="630"/>
      <c r="QLH120" s="630"/>
      <c r="QLI120" s="52" t="s">
        <v>71</v>
      </c>
      <c r="QLJ120" s="53" t="s">
        <v>79</v>
      </c>
      <c r="QLK120" s="53" t="s">
        <v>80</v>
      </c>
      <c r="QLL120" s="54" t="s">
        <v>81</v>
      </c>
      <c r="QLM120" s="630" t="s">
        <v>67</v>
      </c>
      <c r="QLN120" s="630"/>
      <c r="QLO120" s="630"/>
      <c r="QLP120" s="630"/>
      <c r="QLQ120" s="52" t="s">
        <v>71</v>
      </c>
      <c r="QLR120" s="53" t="s">
        <v>79</v>
      </c>
      <c r="QLS120" s="53" t="s">
        <v>80</v>
      </c>
      <c r="QLT120" s="54" t="s">
        <v>81</v>
      </c>
      <c r="QLU120" s="630" t="s">
        <v>67</v>
      </c>
      <c r="QLV120" s="630"/>
      <c r="QLW120" s="630"/>
      <c r="QLX120" s="630"/>
      <c r="QLY120" s="52" t="s">
        <v>71</v>
      </c>
      <c r="QLZ120" s="53" t="s">
        <v>79</v>
      </c>
      <c r="QMA120" s="53" t="s">
        <v>80</v>
      </c>
      <c r="QMB120" s="54" t="s">
        <v>81</v>
      </c>
      <c r="QMC120" s="630" t="s">
        <v>67</v>
      </c>
      <c r="QMD120" s="630"/>
      <c r="QME120" s="630"/>
      <c r="QMF120" s="630"/>
      <c r="QMG120" s="52" t="s">
        <v>71</v>
      </c>
      <c r="QMH120" s="53" t="s">
        <v>79</v>
      </c>
      <c r="QMI120" s="53" t="s">
        <v>80</v>
      </c>
      <c r="QMJ120" s="54" t="s">
        <v>81</v>
      </c>
      <c r="QMK120" s="630" t="s">
        <v>67</v>
      </c>
      <c r="QML120" s="630"/>
      <c r="QMM120" s="630"/>
      <c r="QMN120" s="630"/>
      <c r="QMO120" s="52" t="s">
        <v>71</v>
      </c>
      <c r="QMP120" s="53" t="s">
        <v>79</v>
      </c>
      <c r="QMQ120" s="53" t="s">
        <v>80</v>
      </c>
      <c r="QMR120" s="54" t="s">
        <v>81</v>
      </c>
      <c r="QMS120" s="630" t="s">
        <v>67</v>
      </c>
      <c r="QMT120" s="630"/>
      <c r="QMU120" s="630"/>
      <c r="QMV120" s="630"/>
      <c r="QMW120" s="52" t="s">
        <v>71</v>
      </c>
      <c r="QMX120" s="53" t="s">
        <v>79</v>
      </c>
      <c r="QMY120" s="53" t="s">
        <v>80</v>
      </c>
      <c r="QMZ120" s="54" t="s">
        <v>81</v>
      </c>
      <c r="QNA120" s="630" t="s">
        <v>67</v>
      </c>
      <c r="QNB120" s="630"/>
      <c r="QNC120" s="630"/>
      <c r="QND120" s="630"/>
      <c r="QNE120" s="52" t="s">
        <v>71</v>
      </c>
      <c r="QNF120" s="53" t="s">
        <v>79</v>
      </c>
      <c r="QNG120" s="53" t="s">
        <v>80</v>
      </c>
      <c r="QNH120" s="54" t="s">
        <v>81</v>
      </c>
      <c r="QNI120" s="630" t="s">
        <v>67</v>
      </c>
      <c r="QNJ120" s="630"/>
      <c r="QNK120" s="630"/>
      <c r="QNL120" s="630"/>
      <c r="QNM120" s="52" t="s">
        <v>71</v>
      </c>
      <c r="QNN120" s="53" t="s">
        <v>79</v>
      </c>
      <c r="QNO120" s="53" t="s">
        <v>80</v>
      </c>
      <c r="QNP120" s="54" t="s">
        <v>81</v>
      </c>
      <c r="QNQ120" s="630" t="s">
        <v>67</v>
      </c>
      <c r="QNR120" s="630"/>
      <c r="QNS120" s="630"/>
      <c r="QNT120" s="630"/>
      <c r="QNU120" s="52" t="s">
        <v>71</v>
      </c>
      <c r="QNV120" s="53" t="s">
        <v>79</v>
      </c>
      <c r="QNW120" s="53" t="s">
        <v>80</v>
      </c>
      <c r="QNX120" s="54" t="s">
        <v>81</v>
      </c>
      <c r="QNY120" s="630" t="s">
        <v>67</v>
      </c>
      <c r="QNZ120" s="630"/>
      <c r="QOA120" s="630"/>
      <c r="QOB120" s="630"/>
      <c r="QOC120" s="52" t="s">
        <v>71</v>
      </c>
      <c r="QOD120" s="53" t="s">
        <v>79</v>
      </c>
      <c r="QOE120" s="53" t="s">
        <v>80</v>
      </c>
      <c r="QOF120" s="54" t="s">
        <v>81</v>
      </c>
      <c r="QOG120" s="630" t="s">
        <v>67</v>
      </c>
      <c r="QOH120" s="630"/>
      <c r="QOI120" s="630"/>
      <c r="QOJ120" s="630"/>
      <c r="QOK120" s="52" t="s">
        <v>71</v>
      </c>
      <c r="QOL120" s="53" t="s">
        <v>79</v>
      </c>
      <c r="QOM120" s="53" t="s">
        <v>80</v>
      </c>
      <c r="QON120" s="54" t="s">
        <v>81</v>
      </c>
      <c r="QOO120" s="630" t="s">
        <v>67</v>
      </c>
      <c r="QOP120" s="630"/>
      <c r="QOQ120" s="630"/>
      <c r="QOR120" s="630"/>
      <c r="QOS120" s="52" t="s">
        <v>71</v>
      </c>
      <c r="QOT120" s="53" t="s">
        <v>79</v>
      </c>
      <c r="QOU120" s="53" t="s">
        <v>80</v>
      </c>
      <c r="QOV120" s="54" t="s">
        <v>81</v>
      </c>
      <c r="QOW120" s="630" t="s">
        <v>67</v>
      </c>
      <c r="QOX120" s="630"/>
      <c r="QOY120" s="630"/>
      <c r="QOZ120" s="630"/>
      <c r="QPA120" s="52" t="s">
        <v>71</v>
      </c>
      <c r="QPB120" s="53" t="s">
        <v>79</v>
      </c>
      <c r="QPC120" s="53" t="s">
        <v>80</v>
      </c>
      <c r="QPD120" s="54" t="s">
        <v>81</v>
      </c>
      <c r="QPE120" s="630" t="s">
        <v>67</v>
      </c>
      <c r="QPF120" s="630"/>
      <c r="QPG120" s="630"/>
      <c r="QPH120" s="630"/>
      <c r="QPI120" s="52" t="s">
        <v>71</v>
      </c>
      <c r="QPJ120" s="53" t="s">
        <v>79</v>
      </c>
      <c r="QPK120" s="53" t="s">
        <v>80</v>
      </c>
      <c r="QPL120" s="54" t="s">
        <v>81</v>
      </c>
      <c r="QPM120" s="630" t="s">
        <v>67</v>
      </c>
      <c r="QPN120" s="630"/>
      <c r="QPO120" s="630"/>
      <c r="QPP120" s="630"/>
      <c r="QPQ120" s="52" t="s">
        <v>71</v>
      </c>
      <c r="QPR120" s="53" t="s">
        <v>79</v>
      </c>
      <c r="QPS120" s="53" t="s">
        <v>80</v>
      </c>
      <c r="QPT120" s="54" t="s">
        <v>81</v>
      </c>
      <c r="QPU120" s="630" t="s">
        <v>67</v>
      </c>
      <c r="QPV120" s="630"/>
      <c r="QPW120" s="630"/>
      <c r="QPX120" s="630"/>
      <c r="QPY120" s="52" t="s">
        <v>71</v>
      </c>
      <c r="QPZ120" s="53" t="s">
        <v>79</v>
      </c>
      <c r="QQA120" s="53" t="s">
        <v>80</v>
      </c>
      <c r="QQB120" s="54" t="s">
        <v>81</v>
      </c>
      <c r="QQC120" s="630" t="s">
        <v>67</v>
      </c>
      <c r="QQD120" s="630"/>
      <c r="QQE120" s="630"/>
      <c r="QQF120" s="630"/>
      <c r="QQG120" s="52" t="s">
        <v>71</v>
      </c>
      <c r="QQH120" s="53" t="s">
        <v>79</v>
      </c>
      <c r="QQI120" s="53" t="s">
        <v>80</v>
      </c>
      <c r="QQJ120" s="54" t="s">
        <v>81</v>
      </c>
      <c r="QQK120" s="630" t="s">
        <v>67</v>
      </c>
      <c r="QQL120" s="630"/>
      <c r="QQM120" s="630"/>
      <c r="QQN120" s="630"/>
      <c r="QQO120" s="52" t="s">
        <v>71</v>
      </c>
      <c r="QQP120" s="53" t="s">
        <v>79</v>
      </c>
      <c r="QQQ120" s="53" t="s">
        <v>80</v>
      </c>
      <c r="QQR120" s="54" t="s">
        <v>81</v>
      </c>
      <c r="QQS120" s="630" t="s">
        <v>67</v>
      </c>
      <c r="QQT120" s="630"/>
      <c r="QQU120" s="630"/>
      <c r="QQV120" s="630"/>
      <c r="QQW120" s="52" t="s">
        <v>71</v>
      </c>
      <c r="QQX120" s="53" t="s">
        <v>79</v>
      </c>
      <c r="QQY120" s="53" t="s">
        <v>80</v>
      </c>
      <c r="QQZ120" s="54" t="s">
        <v>81</v>
      </c>
      <c r="QRA120" s="630" t="s">
        <v>67</v>
      </c>
      <c r="QRB120" s="630"/>
      <c r="QRC120" s="630"/>
      <c r="QRD120" s="630"/>
      <c r="QRE120" s="52" t="s">
        <v>71</v>
      </c>
      <c r="QRF120" s="53" t="s">
        <v>79</v>
      </c>
      <c r="QRG120" s="53" t="s">
        <v>80</v>
      </c>
      <c r="QRH120" s="54" t="s">
        <v>81</v>
      </c>
      <c r="QRI120" s="630" t="s">
        <v>67</v>
      </c>
      <c r="QRJ120" s="630"/>
      <c r="QRK120" s="630"/>
      <c r="QRL120" s="630"/>
      <c r="QRM120" s="52" t="s">
        <v>71</v>
      </c>
      <c r="QRN120" s="53" t="s">
        <v>79</v>
      </c>
      <c r="QRO120" s="53" t="s">
        <v>80</v>
      </c>
      <c r="QRP120" s="54" t="s">
        <v>81</v>
      </c>
      <c r="QRQ120" s="630" t="s">
        <v>67</v>
      </c>
      <c r="QRR120" s="630"/>
      <c r="QRS120" s="630"/>
      <c r="QRT120" s="630"/>
      <c r="QRU120" s="52" t="s">
        <v>71</v>
      </c>
      <c r="QRV120" s="53" t="s">
        <v>79</v>
      </c>
      <c r="QRW120" s="53" t="s">
        <v>80</v>
      </c>
      <c r="QRX120" s="54" t="s">
        <v>81</v>
      </c>
      <c r="QRY120" s="630" t="s">
        <v>67</v>
      </c>
      <c r="QRZ120" s="630"/>
      <c r="QSA120" s="630"/>
      <c r="QSB120" s="630"/>
      <c r="QSC120" s="52" t="s">
        <v>71</v>
      </c>
      <c r="QSD120" s="53" t="s">
        <v>79</v>
      </c>
      <c r="QSE120" s="53" t="s">
        <v>80</v>
      </c>
      <c r="QSF120" s="54" t="s">
        <v>81</v>
      </c>
      <c r="QSG120" s="630" t="s">
        <v>67</v>
      </c>
      <c r="QSH120" s="630"/>
      <c r="QSI120" s="630"/>
      <c r="QSJ120" s="630"/>
      <c r="QSK120" s="52" t="s">
        <v>71</v>
      </c>
      <c r="QSL120" s="53" t="s">
        <v>79</v>
      </c>
      <c r="QSM120" s="53" t="s">
        <v>80</v>
      </c>
      <c r="QSN120" s="54" t="s">
        <v>81</v>
      </c>
      <c r="QSO120" s="630" t="s">
        <v>67</v>
      </c>
      <c r="QSP120" s="630"/>
      <c r="QSQ120" s="630"/>
      <c r="QSR120" s="630"/>
      <c r="QSS120" s="52" t="s">
        <v>71</v>
      </c>
      <c r="QST120" s="53" t="s">
        <v>79</v>
      </c>
      <c r="QSU120" s="53" t="s">
        <v>80</v>
      </c>
      <c r="QSV120" s="54" t="s">
        <v>81</v>
      </c>
      <c r="QSW120" s="630" t="s">
        <v>67</v>
      </c>
      <c r="QSX120" s="630"/>
      <c r="QSY120" s="630"/>
      <c r="QSZ120" s="630"/>
      <c r="QTA120" s="52" t="s">
        <v>71</v>
      </c>
      <c r="QTB120" s="53" t="s">
        <v>79</v>
      </c>
      <c r="QTC120" s="53" t="s">
        <v>80</v>
      </c>
      <c r="QTD120" s="54" t="s">
        <v>81</v>
      </c>
      <c r="QTE120" s="630" t="s">
        <v>67</v>
      </c>
      <c r="QTF120" s="630"/>
      <c r="QTG120" s="630"/>
      <c r="QTH120" s="630"/>
      <c r="QTI120" s="52" t="s">
        <v>71</v>
      </c>
      <c r="QTJ120" s="53" t="s">
        <v>79</v>
      </c>
      <c r="QTK120" s="53" t="s">
        <v>80</v>
      </c>
      <c r="QTL120" s="54" t="s">
        <v>81</v>
      </c>
      <c r="QTM120" s="630" t="s">
        <v>67</v>
      </c>
      <c r="QTN120" s="630"/>
      <c r="QTO120" s="630"/>
      <c r="QTP120" s="630"/>
      <c r="QTQ120" s="52" t="s">
        <v>71</v>
      </c>
      <c r="QTR120" s="53" t="s">
        <v>79</v>
      </c>
      <c r="QTS120" s="53" t="s">
        <v>80</v>
      </c>
      <c r="QTT120" s="54" t="s">
        <v>81</v>
      </c>
      <c r="QTU120" s="630" t="s">
        <v>67</v>
      </c>
      <c r="QTV120" s="630"/>
      <c r="QTW120" s="630"/>
      <c r="QTX120" s="630"/>
      <c r="QTY120" s="52" t="s">
        <v>71</v>
      </c>
      <c r="QTZ120" s="53" t="s">
        <v>79</v>
      </c>
      <c r="QUA120" s="53" t="s">
        <v>80</v>
      </c>
      <c r="QUB120" s="54" t="s">
        <v>81</v>
      </c>
      <c r="QUC120" s="630" t="s">
        <v>67</v>
      </c>
      <c r="QUD120" s="630"/>
      <c r="QUE120" s="630"/>
      <c r="QUF120" s="630"/>
      <c r="QUG120" s="52" t="s">
        <v>71</v>
      </c>
      <c r="QUH120" s="53" t="s">
        <v>79</v>
      </c>
      <c r="QUI120" s="53" t="s">
        <v>80</v>
      </c>
      <c r="QUJ120" s="54" t="s">
        <v>81</v>
      </c>
      <c r="QUK120" s="630" t="s">
        <v>67</v>
      </c>
      <c r="QUL120" s="630"/>
      <c r="QUM120" s="630"/>
      <c r="QUN120" s="630"/>
      <c r="QUO120" s="52" t="s">
        <v>71</v>
      </c>
      <c r="QUP120" s="53" t="s">
        <v>79</v>
      </c>
      <c r="QUQ120" s="53" t="s">
        <v>80</v>
      </c>
      <c r="QUR120" s="54" t="s">
        <v>81</v>
      </c>
      <c r="QUS120" s="630" t="s">
        <v>67</v>
      </c>
      <c r="QUT120" s="630"/>
      <c r="QUU120" s="630"/>
      <c r="QUV120" s="630"/>
      <c r="QUW120" s="52" t="s">
        <v>71</v>
      </c>
      <c r="QUX120" s="53" t="s">
        <v>79</v>
      </c>
      <c r="QUY120" s="53" t="s">
        <v>80</v>
      </c>
      <c r="QUZ120" s="54" t="s">
        <v>81</v>
      </c>
      <c r="QVA120" s="630" t="s">
        <v>67</v>
      </c>
      <c r="QVB120" s="630"/>
      <c r="QVC120" s="630"/>
      <c r="QVD120" s="630"/>
      <c r="QVE120" s="52" t="s">
        <v>71</v>
      </c>
      <c r="QVF120" s="53" t="s">
        <v>79</v>
      </c>
      <c r="QVG120" s="53" t="s">
        <v>80</v>
      </c>
      <c r="QVH120" s="54" t="s">
        <v>81</v>
      </c>
      <c r="QVI120" s="630" t="s">
        <v>67</v>
      </c>
      <c r="QVJ120" s="630"/>
      <c r="QVK120" s="630"/>
      <c r="QVL120" s="630"/>
      <c r="QVM120" s="52" t="s">
        <v>71</v>
      </c>
      <c r="QVN120" s="53" t="s">
        <v>79</v>
      </c>
      <c r="QVO120" s="53" t="s">
        <v>80</v>
      </c>
      <c r="QVP120" s="54" t="s">
        <v>81</v>
      </c>
      <c r="QVQ120" s="630" t="s">
        <v>67</v>
      </c>
      <c r="QVR120" s="630"/>
      <c r="QVS120" s="630"/>
      <c r="QVT120" s="630"/>
      <c r="QVU120" s="52" t="s">
        <v>71</v>
      </c>
      <c r="QVV120" s="53" t="s">
        <v>79</v>
      </c>
      <c r="QVW120" s="53" t="s">
        <v>80</v>
      </c>
      <c r="QVX120" s="54" t="s">
        <v>81</v>
      </c>
      <c r="QVY120" s="630" t="s">
        <v>67</v>
      </c>
      <c r="QVZ120" s="630"/>
      <c r="QWA120" s="630"/>
      <c r="QWB120" s="630"/>
      <c r="QWC120" s="52" t="s">
        <v>71</v>
      </c>
      <c r="QWD120" s="53" t="s">
        <v>79</v>
      </c>
      <c r="QWE120" s="53" t="s">
        <v>80</v>
      </c>
      <c r="QWF120" s="54" t="s">
        <v>81</v>
      </c>
      <c r="QWG120" s="630" t="s">
        <v>67</v>
      </c>
      <c r="QWH120" s="630"/>
      <c r="QWI120" s="630"/>
      <c r="QWJ120" s="630"/>
      <c r="QWK120" s="52" t="s">
        <v>71</v>
      </c>
      <c r="QWL120" s="53" t="s">
        <v>79</v>
      </c>
      <c r="QWM120" s="53" t="s">
        <v>80</v>
      </c>
      <c r="QWN120" s="54" t="s">
        <v>81</v>
      </c>
      <c r="QWO120" s="630" t="s">
        <v>67</v>
      </c>
      <c r="QWP120" s="630"/>
      <c r="QWQ120" s="630"/>
      <c r="QWR120" s="630"/>
      <c r="QWS120" s="52" t="s">
        <v>71</v>
      </c>
      <c r="QWT120" s="53" t="s">
        <v>79</v>
      </c>
      <c r="QWU120" s="53" t="s">
        <v>80</v>
      </c>
      <c r="QWV120" s="54" t="s">
        <v>81</v>
      </c>
      <c r="QWW120" s="630" t="s">
        <v>67</v>
      </c>
      <c r="QWX120" s="630"/>
      <c r="QWY120" s="630"/>
      <c r="QWZ120" s="630"/>
      <c r="QXA120" s="52" t="s">
        <v>71</v>
      </c>
      <c r="QXB120" s="53" t="s">
        <v>79</v>
      </c>
      <c r="QXC120" s="53" t="s">
        <v>80</v>
      </c>
      <c r="QXD120" s="54" t="s">
        <v>81</v>
      </c>
      <c r="QXE120" s="630" t="s">
        <v>67</v>
      </c>
      <c r="QXF120" s="630"/>
      <c r="QXG120" s="630"/>
      <c r="QXH120" s="630"/>
      <c r="QXI120" s="52" t="s">
        <v>71</v>
      </c>
      <c r="QXJ120" s="53" t="s">
        <v>79</v>
      </c>
      <c r="QXK120" s="53" t="s">
        <v>80</v>
      </c>
      <c r="QXL120" s="54" t="s">
        <v>81</v>
      </c>
      <c r="QXM120" s="630" t="s">
        <v>67</v>
      </c>
      <c r="QXN120" s="630"/>
      <c r="QXO120" s="630"/>
      <c r="QXP120" s="630"/>
      <c r="QXQ120" s="52" t="s">
        <v>71</v>
      </c>
      <c r="QXR120" s="53" t="s">
        <v>79</v>
      </c>
      <c r="QXS120" s="53" t="s">
        <v>80</v>
      </c>
      <c r="QXT120" s="54" t="s">
        <v>81</v>
      </c>
      <c r="QXU120" s="630" t="s">
        <v>67</v>
      </c>
      <c r="QXV120" s="630"/>
      <c r="QXW120" s="630"/>
      <c r="QXX120" s="630"/>
      <c r="QXY120" s="52" t="s">
        <v>71</v>
      </c>
      <c r="QXZ120" s="53" t="s">
        <v>79</v>
      </c>
      <c r="QYA120" s="53" t="s">
        <v>80</v>
      </c>
      <c r="QYB120" s="54" t="s">
        <v>81</v>
      </c>
      <c r="QYC120" s="630" t="s">
        <v>67</v>
      </c>
      <c r="QYD120" s="630"/>
      <c r="QYE120" s="630"/>
      <c r="QYF120" s="630"/>
      <c r="QYG120" s="52" t="s">
        <v>71</v>
      </c>
      <c r="QYH120" s="53" t="s">
        <v>79</v>
      </c>
      <c r="QYI120" s="53" t="s">
        <v>80</v>
      </c>
      <c r="QYJ120" s="54" t="s">
        <v>81</v>
      </c>
      <c r="QYK120" s="630" t="s">
        <v>67</v>
      </c>
      <c r="QYL120" s="630"/>
      <c r="QYM120" s="630"/>
      <c r="QYN120" s="630"/>
      <c r="QYO120" s="52" t="s">
        <v>71</v>
      </c>
      <c r="QYP120" s="53" t="s">
        <v>79</v>
      </c>
      <c r="QYQ120" s="53" t="s">
        <v>80</v>
      </c>
      <c r="QYR120" s="54" t="s">
        <v>81</v>
      </c>
      <c r="QYS120" s="630" t="s">
        <v>67</v>
      </c>
      <c r="QYT120" s="630"/>
      <c r="QYU120" s="630"/>
      <c r="QYV120" s="630"/>
      <c r="QYW120" s="52" t="s">
        <v>71</v>
      </c>
      <c r="QYX120" s="53" t="s">
        <v>79</v>
      </c>
      <c r="QYY120" s="53" t="s">
        <v>80</v>
      </c>
      <c r="QYZ120" s="54" t="s">
        <v>81</v>
      </c>
      <c r="QZA120" s="630" t="s">
        <v>67</v>
      </c>
      <c r="QZB120" s="630"/>
      <c r="QZC120" s="630"/>
      <c r="QZD120" s="630"/>
      <c r="QZE120" s="52" t="s">
        <v>71</v>
      </c>
      <c r="QZF120" s="53" t="s">
        <v>79</v>
      </c>
      <c r="QZG120" s="53" t="s">
        <v>80</v>
      </c>
      <c r="QZH120" s="54" t="s">
        <v>81</v>
      </c>
      <c r="QZI120" s="630" t="s">
        <v>67</v>
      </c>
      <c r="QZJ120" s="630"/>
      <c r="QZK120" s="630"/>
      <c r="QZL120" s="630"/>
      <c r="QZM120" s="52" t="s">
        <v>71</v>
      </c>
      <c r="QZN120" s="53" t="s">
        <v>79</v>
      </c>
      <c r="QZO120" s="53" t="s">
        <v>80</v>
      </c>
      <c r="QZP120" s="54" t="s">
        <v>81</v>
      </c>
      <c r="QZQ120" s="630" t="s">
        <v>67</v>
      </c>
      <c r="QZR120" s="630"/>
      <c r="QZS120" s="630"/>
      <c r="QZT120" s="630"/>
      <c r="QZU120" s="52" t="s">
        <v>71</v>
      </c>
      <c r="QZV120" s="53" t="s">
        <v>79</v>
      </c>
      <c r="QZW120" s="53" t="s">
        <v>80</v>
      </c>
      <c r="QZX120" s="54" t="s">
        <v>81</v>
      </c>
      <c r="QZY120" s="630" t="s">
        <v>67</v>
      </c>
      <c r="QZZ120" s="630"/>
      <c r="RAA120" s="630"/>
      <c r="RAB120" s="630"/>
      <c r="RAC120" s="52" t="s">
        <v>71</v>
      </c>
      <c r="RAD120" s="53" t="s">
        <v>79</v>
      </c>
      <c r="RAE120" s="53" t="s">
        <v>80</v>
      </c>
      <c r="RAF120" s="54" t="s">
        <v>81</v>
      </c>
      <c r="RAG120" s="630" t="s">
        <v>67</v>
      </c>
      <c r="RAH120" s="630"/>
      <c r="RAI120" s="630"/>
      <c r="RAJ120" s="630"/>
      <c r="RAK120" s="52" t="s">
        <v>71</v>
      </c>
      <c r="RAL120" s="53" t="s">
        <v>79</v>
      </c>
      <c r="RAM120" s="53" t="s">
        <v>80</v>
      </c>
      <c r="RAN120" s="54" t="s">
        <v>81</v>
      </c>
      <c r="RAO120" s="630" t="s">
        <v>67</v>
      </c>
      <c r="RAP120" s="630"/>
      <c r="RAQ120" s="630"/>
      <c r="RAR120" s="630"/>
      <c r="RAS120" s="52" t="s">
        <v>71</v>
      </c>
      <c r="RAT120" s="53" t="s">
        <v>79</v>
      </c>
      <c r="RAU120" s="53" t="s">
        <v>80</v>
      </c>
      <c r="RAV120" s="54" t="s">
        <v>81</v>
      </c>
      <c r="RAW120" s="630" t="s">
        <v>67</v>
      </c>
      <c r="RAX120" s="630"/>
      <c r="RAY120" s="630"/>
      <c r="RAZ120" s="630"/>
      <c r="RBA120" s="52" t="s">
        <v>71</v>
      </c>
      <c r="RBB120" s="53" t="s">
        <v>79</v>
      </c>
      <c r="RBC120" s="53" t="s">
        <v>80</v>
      </c>
      <c r="RBD120" s="54" t="s">
        <v>81</v>
      </c>
      <c r="RBE120" s="630" t="s">
        <v>67</v>
      </c>
      <c r="RBF120" s="630"/>
      <c r="RBG120" s="630"/>
      <c r="RBH120" s="630"/>
      <c r="RBI120" s="52" t="s">
        <v>71</v>
      </c>
      <c r="RBJ120" s="53" t="s">
        <v>79</v>
      </c>
      <c r="RBK120" s="53" t="s">
        <v>80</v>
      </c>
      <c r="RBL120" s="54" t="s">
        <v>81</v>
      </c>
      <c r="RBM120" s="630" t="s">
        <v>67</v>
      </c>
      <c r="RBN120" s="630"/>
      <c r="RBO120" s="630"/>
      <c r="RBP120" s="630"/>
      <c r="RBQ120" s="52" t="s">
        <v>71</v>
      </c>
      <c r="RBR120" s="53" t="s">
        <v>79</v>
      </c>
      <c r="RBS120" s="53" t="s">
        <v>80</v>
      </c>
      <c r="RBT120" s="54" t="s">
        <v>81</v>
      </c>
      <c r="RBU120" s="630" t="s">
        <v>67</v>
      </c>
      <c r="RBV120" s="630"/>
      <c r="RBW120" s="630"/>
      <c r="RBX120" s="630"/>
      <c r="RBY120" s="52" t="s">
        <v>71</v>
      </c>
      <c r="RBZ120" s="53" t="s">
        <v>79</v>
      </c>
      <c r="RCA120" s="53" t="s">
        <v>80</v>
      </c>
      <c r="RCB120" s="54" t="s">
        <v>81</v>
      </c>
      <c r="RCC120" s="630" t="s">
        <v>67</v>
      </c>
      <c r="RCD120" s="630"/>
      <c r="RCE120" s="630"/>
      <c r="RCF120" s="630"/>
      <c r="RCG120" s="52" t="s">
        <v>71</v>
      </c>
      <c r="RCH120" s="53" t="s">
        <v>79</v>
      </c>
      <c r="RCI120" s="53" t="s">
        <v>80</v>
      </c>
      <c r="RCJ120" s="54" t="s">
        <v>81</v>
      </c>
      <c r="RCK120" s="630" t="s">
        <v>67</v>
      </c>
      <c r="RCL120" s="630"/>
      <c r="RCM120" s="630"/>
      <c r="RCN120" s="630"/>
      <c r="RCO120" s="52" t="s">
        <v>71</v>
      </c>
      <c r="RCP120" s="53" t="s">
        <v>79</v>
      </c>
      <c r="RCQ120" s="53" t="s">
        <v>80</v>
      </c>
      <c r="RCR120" s="54" t="s">
        <v>81</v>
      </c>
      <c r="RCS120" s="630" t="s">
        <v>67</v>
      </c>
      <c r="RCT120" s="630"/>
      <c r="RCU120" s="630"/>
      <c r="RCV120" s="630"/>
      <c r="RCW120" s="52" t="s">
        <v>71</v>
      </c>
      <c r="RCX120" s="53" t="s">
        <v>79</v>
      </c>
      <c r="RCY120" s="53" t="s">
        <v>80</v>
      </c>
      <c r="RCZ120" s="54" t="s">
        <v>81</v>
      </c>
      <c r="RDA120" s="630" t="s">
        <v>67</v>
      </c>
      <c r="RDB120" s="630"/>
      <c r="RDC120" s="630"/>
      <c r="RDD120" s="630"/>
      <c r="RDE120" s="52" t="s">
        <v>71</v>
      </c>
      <c r="RDF120" s="53" t="s">
        <v>79</v>
      </c>
      <c r="RDG120" s="53" t="s">
        <v>80</v>
      </c>
      <c r="RDH120" s="54" t="s">
        <v>81</v>
      </c>
      <c r="RDI120" s="630" t="s">
        <v>67</v>
      </c>
      <c r="RDJ120" s="630"/>
      <c r="RDK120" s="630"/>
      <c r="RDL120" s="630"/>
      <c r="RDM120" s="52" t="s">
        <v>71</v>
      </c>
      <c r="RDN120" s="53" t="s">
        <v>79</v>
      </c>
      <c r="RDO120" s="53" t="s">
        <v>80</v>
      </c>
      <c r="RDP120" s="54" t="s">
        <v>81</v>
      </c>
      <c r="RDQ120" s="630" t="s">
        <v>67</v>
      </c>
      <c r="RDR120" s="630"/>
      <c r="RDS120" s="630"/>
      <c r="RDT120" s="630"/>
      <c r="RDU120" s="52" t="s">
        <v>71</v>
      </c>
      <c r="RDV120" s="53" t="s">
        <v>79</v>
      </c>
      <c r="RDW120" s="53" t="s">
        <v>80</v>
      </c>
      <c r="RDX120" s="54" t="s">
        <v>81</v>
      </c>
      <c r="RDY120" s="630" t="s">
        <v>67</v>
      </c>
      <c r="RDZ120" s="630"/>
      <c r="REA120" s="630"/>
      <c r="REB120" s="630"/>
      <c r="REC120" s="52" t="s">
        <v>71</v>
      </c>
      <c r="RED120" s="53" t="s">
        <v>79</v>
      </c>
      <c r="REE120" s="53" t="s">
        <v>80</v>
      </c>
      <c r="REF120" s="54" t="s">
        <v>81</v>
      </c>
      <c r="REG120" s="630" t="s">
        <v>67</v>
      </c>
      <c r="REH120" s="630"/>
      <c r="REI120" s="630"/>
      <c r="REJ120" s="630"/>
      <c r="REK120" s="52" t="s">
        <v>71</v>
      </c>
      <c r="REL120" s="53" t="s">
        <v>79</v>
      </c>
      <c r="REM120" s="53" t="s">
        <v>80</v>
      </c>
      <c r="REN120" s="54" t="s">
        <v>81</v>
      </c>
      <c r="REO120" s="630" t="s">
        <v>67</v>
      </c>
      <c r="REP120" s="630"/>
      <c r="REQ120" s="630"/>
      <c r="RER120" s="630"/>
      <c r="RES120" s="52" t="s">
        <v>71</v>
      </c>
      <c r="RET120" s="53" t="s">
        <v>79</v>
      </c>
      <c r="REU120" s="53" t="s">
        <v>80</v>
      </c>
      <c r="REV120" s="54" t="s">
        <v>81</v>
      </c>
      <c r="REW120" s="630" t="s">
        <v>67</v>
      </c>
      <c r="REX120" s="630"/>
      <c r="REY120" s="630"/>
      <c r="REZ120" s="630"/>
      <c r="RFA120" s="52" t="s">
        <v>71</v>
      </c>
      <c r="RFB120" s="53" t="s">
        <v>79</v>
      </c>
      <c r="RFC120" s="53" t="s">
        <v>80</v>
      </c>
      <c r="RFD120" s="54" t="s">
        <v>81</v>
      </c>
      <c r="RFE120" s="630" t="s">
        <v>67</v>
      </c>
      <c r="RFF120" s="630"/>
      <c r="RFG120" s="630"/>
      <c r="RFH120" s="630"/>
      <c r="RFI120" s="52" t="s">
        <v>71</v>
      </c>
      <c r="RFJ120" s="53" t="s">
        <v>79</v>
      </c>
      <c r="RFK120" s="53" t="s">
        <v>80</v>
      </c>
      <c r="RFL120" s="54" t="s">
        <v>81</v>
      </c>
      <c r="RFM120" s="630" t="s">
        <v>67</v>
      </c>
      <c r="RFN120" s="630"/>
      <c r="RFO120" s="630"/>
      <c r="RFP120" s="630"/>
      <c r="RFQ120" s="52" t="s">
        <v>71</v>
      </c>
      <c r="RFR120" s="53" t="s">
        <v>79</v>
      </c>
      <c r="RFS120" s="53" t="s">
        <v>80</v>
      </c>
      <c r="RFT120" s="54" t="s">
        <v>81</v>
      </c>
      <c r="RFU120" s="630" t="s">
        <v>67</v>
      </c>
      <c r="RFV120" s="630"/>
      <c r="RFW120" s="630"/>
      <c r="RFX120" s="630"/>
      <c r="RFY120" s="52" t="s">
        <v>71</v>
      </c>
      <c r="RFZ120" s="53" t="s">
        <v>79</v>
      </c>
      <c r="RGA120" s="53" t="s">
        <v>80</v>
      </c>
      <c r="RGB120" s="54" t="s">
        <v>81</v>
      </c>
      <c r="RGC120" s="630" t="s">
        <v>67</v>
      </c>
      <c r="RGD120" s="630"/>
      <c r="RGE120" s="630"/>
      <c r="RGF120" s="630"/>
      <c r="RGG120" s="52" t="s">
        <v>71</v>
      </c>
      <c r="RGH120" s="53" t="s">
        <v>79</v>
      </c>
      <c r="RGI120" s="53" t="s">
        <v>80</v>
      </c>
      <c r="RGJ120" s="54" t="s">
        <v>81</v>
      </c>
      <c r="RGK120" s="630" t="s">
        <v>67</v>
      </c>
      <c r="RGL120" s="630"/>
      <c r="RGM120" s="630"/>
      <c r="RGN120" s="630"/>
      <c r="RGO120" s="52" t="s">
        <v>71</v>
      </c>
      <c r="RGP120" s="53" t="s">
        <v>79</v>
      </c>
      <c r="RGQ120" s="53" t="s">
        <v>80</v>
      </c>
      <c r="RGR120" s="54" t="s">
        <v>81</v>
      </c>
      <c r="RGS120" s="630" t="s">
        <v>67</v>
      </c>
      <c r="RGT120" s="630"/>
      <c r="RGU120" s="630"/>
      <c r="RGV120" s="630"/>
      <c r="RGW120" s="52" t="s">
        <v>71</v>
      </c>
      <c r="RGX120" s="53" t="s">
        <v>79</v>
      </c>
      <c r="RGY120" s="53" t="s">
        <v>80</v>
      </c>
      <c r="RGZ120" s="54" t="s">
        <v>81</v>
      </c>
      <c r="RHA120" s="630" t="s">
        <v>67</v>
      </c>
      <c r="RHB120" s="630"/>
      <c r="RHC120" s="630"/>
      <c r="RHD120" s="630"/>
      <c r="RHE120" s="52" t="s">
        <v>71</v>
      </c>
      <c r="RHF120" s="53" t="s">
        <v>79</v>
      </c>
      <c r="RHG120" s="53" t="s">
        <v>80</v>
      </c>
      <c r="RHH120" s="54" t="s">
        <v>81</v>
      </c>
      <c r="RHI120" s="630" t="s">
        <v>67</v>
      </c>
      <c r="RHJ120" s="630"/>
      <c r="RHK120" s="630"/>
      <c r="RHL120" s="630"/>
      <c r="RHM120" s="52" t="s">
        <v>71</v>
      </c>
      <c r="RHN120" s="53" t="s">
        <v>79</v>
      </c>
      <c r="RHO120" s="53" t="s">
        <v>80</v>
      </c>
      <c r="RHP120" s="54" t="s">
        <v>81</v>
      </c>
      <c r="RHQ120" s="630" t="s">
        <v>67</v>
      </c>
      <c r="RHR120" s="630"/>
      <c r="RHS120" s="630"/>
      <c r="RHT120" s="630"/>
      <c r="RHU120" s="52" t="s">
        <v>71</v>
      </c>
      <c r="RHV120" s="53" t="s">
        <v>79</v>
      </c>
      <c r="RHW120" s="53" t="s">
        <v>80</v>
      </c>
      <c r="RHX120" s="54" t="s">
        <v>81</v>
      </c>
      <c r="RHY120" s="630" t="s">
        <v>67</v>
      </c>
      <c r="RHZ120" s="630"/>
      <c r="RIA120" s="630"/>
      <c r="RIB120" s="630"/>
      <c r="RIC120" s="52" t="s">
        <v>71</v>
      </c>
      <c r="RID120" s="53" t="s">
        <v>79</v>
      </c>
      <c r="RIE120" s="53" t="s">
        <v>80</v>
      </c>
      <c r="RIF120" s="54" t="s">
        <v>81</v>
      </c>
      <c r="RIG120" s="630" t="s">
        <v>67</v>
      </c>
      <c r="RIH120" s="630"/>
      <c r="RII120" s="630"/>
      <c r="RIJ120" s="630"/>
      <c r="RIK120" s="52" t="s">
        <v>71</v>
      </c>
      <c r="RIL120" s="53" t="s">
        <v>79</v>
      </c>
      <c r="RIM120" s="53" t="s">
        <v>80</v>
      </c>
      <c r="RIN120" s="54" t="s">
        <v>81</v>
      </c>
      <c r="RIO120" s="630" t="s">
        <v>67</v>
      </c>
      <c r="RIP120" s="630"/>
      <c r="RIQ120" s="630"/>
      <c r="RIR120" s="630"/>
      <c r="RIS120" s="52" t="s">
        <v>71</v>
      </c>
      <c r="RIT120" s="53" t="s">
        <v>79</v>
      </c>
      <c r="RIU120" s="53" t="s">
        <v>80</v>
      </c>
      <c r="RIV120" s="54" t="s">
        <v>81</v>
      </c>
      <c r="RIW120" s="630" t="s">
        <v>67</v>
      </c>
      <c r="RIX120" s="630"/>
      <c r="RIY120" s="630"/>
      <c r="RIZ120" s="630"/>
      <c r="RJA120" s="52" t="s">
        <v>71</v>
      </c>
      <c r="RJB120" s="53" t="s">
        <v>79</v>
      </c>
      <c r="RJC120" s="53" t="s">
        <v>80</v>
      </c>
      <c r="RJD120" s="54" t="s">
        <v>81</v>
      </c>
      <c r="RJE120" s="630" t="s">
        <v>67</v>
      </c>
      <c r="RJF120" s="630"/>
      <c r="RJG120" s="630"/>
      <c r="RJH120" s="630"/>
      <c r="RJI120" s="52" t="s">
        <v>71</v>
      </c>
      <c r="RJJ120" s="53" t="s">
        <v>79</v>
      </c>
      <c r="RJK120" s="53" t="s">
        <v>80</v>
      </c>
      <c r="RJL120" s="54" t="s">
        <v>81</v>
      </c>
      <c r="RJM120" s="630" t="s">
        <v>67</v>
      </c>
      <c r="RJN120" s="630"/>
      <c r="RJO120" s="630"/>
      <c r="RJP120" s="630"/>
      <c r="RJQ120" s="52" t="s">
        <v>71</v>
      </c>
      <c r="RJR120" s="53" t="s">
        <v>79</v>
      </c>
      <c r="RJS120" s="53" t="s">
        <v>80</v>
      </c>
      <c r="RJT120" s="54" t="s">
        <v>81</v>
      </c>
      <c r="RJU120" s="630" t="s">
        <v>67</v>
      </c>
      <c r="RJV120" s="630"/>
      <c r="RJW120" s="630"/>
      <c r="RJX120" s="630"/>
      <c r="RJY120" s="52" t="s">
        <v>71</v>
      </c>
      <c r="RJZ120" s="53" t="s">
        <v>79</v>
      </c>
      <c r="RKA120" s="53" t="s">
        <v>80</v>
      </c>
      <c r="RKB120" s="54" t="s">
        <v>81</v>
      </c>
      <c r="RKC120" s="630" t="s">
        <v>67</v>
      </c>
      <c r="RKD120" s="630"/>
      <c r="RKE120" s="630"/>
      <c r="RKF120" s="630"/>
      <c r="RKG120" s="52" t="s">
        <v>71</v>
      </c>
      <c r="RKH120" s="53" t="s">
        <v>79</v>
      </c>
      <c r="RKI120" s="53" t="s">
        <v>80</v>
      </c>
      <c r="RKJ120" s="54" t="s">
        <v>81</v>
      </c>
      <c r="RKK120" s="630" t="s">
        <v>67</v>
      </c>
      <c r="RKL120" s="630"/>
      <c r="RKM120" s="630"/>
      <c r="RKN120" s="630"/>
      <c r="RKO120" s="52" t="s">
        <v>71</v>
      </c>
      <c r="RKP120" s="53" t="s">
        <v>79</v>
      </c>
      <c r="RKQ120" s="53" t="s">
        <v>80</v>
      </c>
      <c r="RKR120" s="54" t="s">
        <v>81</v>
      </c>
      <c r="RKS120" s="630" t="s">
        <v>67</v>
      </c>
      <c r="RKT120" s="630"/>
      <c r="RKU120" s="630"/>
      <c r="RKV120" s="630"/>
      <c r="RKW120" s="52" t="s">
        <v>71</v>
      </c>
      <c r="RKX120" s="53" t="s">
        <v>79</v>
      </c>
      <c r="RKY120" s="53" t="s">
        <v>80</v>
      </c>
      <c r="RKZ120" s="54" t="s">
        <v>81</v>
      </c>
      <c r="RLA120" s="630" t="s">
        <v>67</v>
      </c>
      <c r="RLB120" s="630"/>
      <c r="RLC120" s="630"/>
      <c r="RLD120" s="630"/>
      <c r="RLE120" s="52" t="s">
        <v>71</v>
      </c>
      <c r="RLF120" s="53" t="s">
        <v>79</v>
      </c>
      <c r="RLG120" s="53" t="s">
        <v>80</v>
      </c>
      <c r="RLH120" s="54" t="s">
        <v>81</v>
      </c>
      <c r="RLI120" s="630" t="s">
        <v>67</v>
      </c>
      <c r="RLJ120" s="630"/>
      <c r="RLK120" s="630"/>
      <c r="RLL120" s="630"/>
      <c r="RLM120" s="52" t="s">
        <v>71</v>
      </c>
      <c r="RLN120" s="53" t="s">
        <v>79</v>
      </c>
      <c r="RLO120" s="53" t="s">
        <v>80</v>
      </c>
      <c r="RLP120" s="54" t="s">
        <v>81</v>
      </c>
      <c r="RLQ120" s="630" t="s">
        <v>67</v>
      </c>
      <c r="RLR120" s="630"/>
      <c r="RLS120" s="630"/>
      <c r="RLT120" s="630"/>
      <c r="RLU120" s="52" t="s">
        <v>71</v>
      </c>
      <c r="RLV120" s="53" t="s">
        <v>79</v>
      </c>
      <c r="RLW120" s="53" t="s">
        <v>80</v>
      </c>
      <c r="RLX120" s="54" t="s">
        <v>81</v>
      </c>
      <c r="RLY120" s="630" t="s">
        <v>67</v>
      </c>
      <c r="RLZ120" s="630"/>
      <c r="RMA120" s="630"/>
      <c r="RMB120" s="630"/>
      <c r="RMC120" s="52" t="s">
        <v>71</v>
      </c>
      <c r="RMD120" s="53" t="s">
        <v>79</v>
      </c>
      <c r="RME120" s="53" t="s">
        <v>80</v>
      </c>
      <c r="RMF120" s="54" t="s">
        <v>81</v>
      </c>
      <c r="RMG120" s="630" t="s">
        <v>67</v>
      </c>
      <c r="RMH120" s="630"/>
      <c r="RMI120" s="630"/>
      <c r="RMJ120" s="630"/>
      <c r="RMK120" s="52" t="s">
        <v>71</v>
      </c>
      <c r="RML120" s="53" t="s">
        <v>79</v>
      </c>
      <c r="RMM120" s="53" t="s">
        <v>80</v>
      </c>
      <c r="RMN120" s="54" t="s">
        <v>81</v>
      </c>
      <c r="RMO120" s="630" t="s">
        <v>67</v>
      </c>
      <c r="RMP120" s="630"/>
      <c r="RMQ120" s="630"/>
      <c r="RMR120" s="630"/>
      <c r="RMS120" s="52" t="s">
        <v>71</v>
      </c>
      <c r="RMT120" s="53" t="s">
        <v>79</v>
      </c>
      <c r="RMU120" s="53" t="s">
        <v>80</v>
      </c>
      <c r="RMV120" s="54" t="s">
        <v>81</v>
      </c>
      <c r="RMW120" s="630" t="s">
        <v>67</v>
      </c>
      <c r="RMX120" s="630"/>
      <c r="RMY120" s="630"/>
      <c r="RMZ120" s="630"/>
      <c r="RNA120" s="52" t="s">
        <v>71</v>
      </c>
      <c r="RNB120" s="53" t="s">
        <v>79</v>
      </c>
      <c r="RNC120" s="53" t="s">
        <v>80</v>
      </c>
      <c r="RND120" s="54" t="s">
        <v>81</v>
      </c>
      <c r="RNE120" s="630" t="s">
        <v>67</v>
      </c>
      <c r="RNF120" s="630"/>
      <c r="RNG120" s="630"/>
      <c r="RNH120" s="630"/>
      <c r="RNI120" s="52" t="s">
        <v>71</v>
      </c>
      <c r="RNJ120" s="53" t="s">
        <v>79</v>
      </c>
      <c r="RNK120" s="53" t="s">
        <v>80</v>
      </c>
      <c r="RNL120" s="54" t="s">
        <v>81</v>
      </c>
      <c r="RNM120" s="630" t="s">
        <v>67</v>
      </c>
      <c r="RNN120" s="630"/>
      <c r="RNO120" s="630"/>
      <c r="RNP120" s="630"/>
      <c r="RNQ120" s="52" t="s">
        <v>71</v>
      </c>
      <c r="RNR120" s="53" t="s">
        <v>79</v>
      </c>
      <c r="RNS120" s="53" t="s">
        <v>80</v>
      </c>
      <c r="RNT120" s="54" t="s">
        <v>81</v>
      </c>
      <c r="RNU120" s="630" t="s">
        <v>67</v>
      </c>
      <c r="RNV120" s="630"/>
      <c r="RNW120" s="630"/>
      <c r="RNX120" s="630"/>
      <c r="RNY120" s="52" t="s">
        <v>71</v>
      </c>
      <c r="RNZ120" s="53" t="s">
        <v>79</v>
      </c>
      <c r="ROA120" s="53" t="s">
        <v>80</v>
      </c>
      <c r="ROB120" s="54" t="s">
        <v>81</v>
      </c>
      <c r="ROC120" s="630" t="s">
        <v>67</v>
      </c>
      <c r="ROD120" s="630"/>
      <c r="ROE120" s="630"/>
      <c r="ROF120" s="630"/>
      <c r="ROG120" s="52" t="s">
        <v>71</v>
      </c>
      <c r="ROH120" s="53" t="s">
        <v>79</v>
      </c>
      <c r="ROI120" s="53" t="s">
        <v>80</v>
      </c>
      <c r="ROJ120" s="54" t="s">
        <v>81</v>
      </c>
      <c r="ROK120" s="630" t="s">
        <v>67</v>
      </c>
      <c r="ROL120" s="630"/>
      <c r="ROM120" s="630"/>
      <c r="RON120" s="630"/>
      <c r="ROO120" s="52" t="s">
        <v>71</v>
      </c>
      <c r="ROP120" s="53" t="s">
        <v>79</v>
      </c>
      <c r="ROQ120" s="53" t="s">
        <v>80</v>
      </c>
      <c r="ROR120" s="54" t="s">
        <v>81</v>
      </c>
      <c r="ROS120" s="630" t="s">
        <v>67</v>
      </c>
      <c r="ROT120" s="630"/>
      <c r="ROU120" s="630"/>
      <c r="ROV120" s="630"/>
      <c r="ROW120" s="52" t="s">
        <v>71</v>
      </c>
      <c r="ROX120" s="53" t="s">
        <v>79</v>
      </c>
      <c r="ROY120" s="53" t="s">
        <v>80</v>
      </c>
      <c r="ROZ120" s="54" t="s">
        <v>81</v>
      </c>
      <c r="RPA120" s="630" t="s">
        <v>67</v>
      </c>
      <c r="RPB120" s="630"/>
      <c r="RPC120" s="630"/>
      <c r="RPD120" s="630"/>
      <c r="RPE120" s="52" t="s">
        <v>71</v>
      </c>
      <c r="RPF120" s="53" t="s">
        <v>79</v>
      </c>
      <c r="RPG120" s="53" t="s">
        <v>80</v>
      </c>
      <c r="RPH120" s="54" t="s">
        <v>81</v>
      </c>
      <c r="RPI120" s="630" t="s">
        <v>67</v>
      </c>
      <c r="RPJ120" s="630"/>
      <c r="RPK120" s="630"/>
      <c r="RPL120" s="630"/>
      <c r="RPM120" s="52" t="s">
        <v>71</v>
      </c>
      <c r="RPN120" s="53" t="s">
        <v>79</v>
      </c>
      <c r="RPO120" s="53" t="s">
        <v>80</v>
      </c>
      <c r="RPP120" s="54" t="s">
        <v>81</v>
      </c>
      <c r="RPQ120" s="630" t="s">
        <v>67</v>
      </c>
      <c r="RPR120" s="630"/>
      <c r="RPS120" s="630"/>
      <c r="RPT120" s="630"/>
      <c r="RPU120" s="52" t="s">
        <v>71</v>
      </c>
      <c r="RPV120" s="53" t="s">
        <v>79</v>
      </c>
      <c r="RPW120" s="53" t="s">
        <v>80</v>
      </c>
      <c r="RPX120" s="54" t="s">
        <v>81</v>
      </c>
      <c r="RPY120" s="630" t="s">
        <v>67</v>
      </c>
      <c r="RPZ120" s="630"/>
      <c r="RQA120" s="630"/>
      <c r="RQB120" s="630"/>
      <c r="RQC120" s="52" t="s">
        <v>71</v>
      </c>
      <c r="RQD120" s="53" t="s">
        <v>79</v>
      </c>
      <c r="RQE120" s="53" t="s">
        <v>80</v>
      </c>
      <c r="RQF120" s="54" t="s">
        <v>81</v>
      </c>
      <c r="RQG120" s="630" t="s">
        <v>67</v>
      </c>
      <c r="RQH120" s="630"/>
      <c r="RQI120" s="630"/>
      <c r="RQJ120" s="630"/>
      <c r="RQK120" s="52" t="s">
        <v>71</v>
      </c>
      <c r="RQL120" s="53" t="s">
        <v>79</v>
      </c>
      <c r="RQM120" s="53" t="s">
        <v>80</v>
      </c>
      <c r="RQN120" s="54" t="s">
        <v>81</v>
      </c>
      <c r="RQO120" s="630" t="s">
        <v>67</v>
      </c>
      <c r="RQP120" s="630"/>
      <c r="RQQ120" s="630"/>
      <c r="RQR120" s="630"/>
      <c r="RQS120" s="52" t="s">
        <v>71</v>
      </c>
      <c r="RQT120" s="53" t="s">
        <v>79</v>
      </c>
      <c r="RQU120" s="53" t="s">
        <v>80</v>
      </c>
      <c r="RQV120" s="54" t="s">
        <v>81</v>
      </c>
      <c r="RQW120" s="630" t="s">
        <v>67</v>
      </c>
      <c r="RQX120" s="630"/>
      <c r="RQY120" s="630"/>
      <c r="RQZ120" s="630"/>
      <c r="RRA120" s="52" t="s">
        <v>71</v>
      </c>
      <c r="RRB120" s="53" t="s">
        <v>79</v>
      </c>
      <c r="RRC120" s="53" t="s">
        <v>80</v>
      </c>
      <c r="RRD120" s="54" t="s">
        <v>81</v>
      </c>
      <c r="RRE120" s="630" t="s">
        <v>67</v>
      </c>
      <c r="RRF120" s="630"/>
      <c r="RRG120" s="630"/>
      <c r="RRH120" s="630"/>
      <c r="RRI120" s="52" t="s">
        <v>71</v>
      </c>
      <c r="RRJ120" s="53" t="s">
        <v>79</v>
      </c>
      <c r="RRK120" s="53" t="s">
        <v>80</v>
      </c>
      <c r="RRL120" s="54" t="s">
        <v>81</v>
      </c>
      <c r="RRM120" s="630" t="s">
        <v>67</v>
      </c>
      <c r="RRN120" s="630"/>
      <c r="RRO120" s="630"/>
      <c r="RRP120" s="630"/>
      <c r="RRQ120" s="52" t="s">
        <v>71</v>
      </c>
      <c r="RRR120" s="53" t="s">
        <v>79</v>
      </c>
      <c r="RRS120" s="53" t="s">
        <v>80</v>
      </c>
      <c r="RRT120" s="54" t="s">
        <v>81</v>
      </c>
      <c r="RRU120" s="630" t="s">
        <v>67</v>
      </c>
      <c r="RRV120" s="630"/>
      <c r="RRW120" s="630"/>
      <c r="RRX120" s="630"/>
      <c r="RRY120" s="52" t="s">
        <v>71</v>
      </c>
      <c r="RRZ120" s="53" t="s">
        <v>79</v>
      </c>
      <c r="RSA120" s="53" t="s">
        <v>80</v>
      </c>
      <c r="RSB120" s="54" t="s">
        <v>81</v>
      </c>
      <c r="RSC120" s="630" t="s">
        <v>67</v>
      </c>
      <c r="RSD120" s="630"/>
      <c r="RSE120" s="630"/>
      <c r="RSF120" s="630"/>
      <c r="RSG120" s="52" t="s">
        <v>71</v>
      </c>
      <c r="RSH120" s="53" t="s">
        <v>79</v>
      </c>
      <c r="RSI120" s="53" t="s">
        <v>80</v>
      </c>
      <c r="RSJ120" s="54" t="s">
        <v>81</v>
      </c>
      <c r="RSK120" s="630" t="s">
        <v>67</v>
      </c>
      <c r="RSL120" s="630"/>
      <c r="RSM120" s="630"/>
      <c r="RSN120" s="630"/>
      <c r="RSO120" s="52" t="s">
        <v>71</v>
      </c>
      <c r="RSP120" s="53" t="s">
        <v>79</v>
      </c>
      <c r="RSQ120" s="53" t="s">
        <v>80</v>
      </c>
      <c r="RSR120" s="54" t="s">
        <v>81</v>
      </c>
      <c r="RSS120" s="630" t="s">
        <v>67</v>
      </c>
      <c r="RST120" s="630"/>
      <c r="RSU120" s="630"/>
      <c r="RSV120" s="630"/>
      <c r="RSW120" s="52" t="s">
        <v>71</v>
      </c>
      <c r="RSX120" s="53" t="s">
        <v>79</v>
      </c>
      <c r="RSY120" s="53" t="s">
        <v>80</v>
      </c>
      <c r="RSZ120" s="54" t="s">
        <v>81</v>
      </c>
      <c r="RTA120" s="630" t="s">
        <v>67</v>
      </c>
      <c r="RTB120" s="630"/>
      <c r="RTC120" s="630"/>
      <c r="RTD120" s="630"/>
      <c r="RTE120" s="52" t="s">
        <v>71</v>
      </c>
      <c r="RTF120" s="53" t="s">
        <v>79</v>
      </c>
      <c r="RTG120" s="53" t="s">
        <v>80</v>
      </c>
      <c r="RTH120" s="54" t="s">
        <v>81</v>
      </c>
      <c r="RTI120" s="630" t="s">
        <v>67</v>
      </c>
      <c r="RTJ120" s="630"/>
      <c r="RTK120" s="630"/>
      <c r="RTL120" s="630"/>
      <c r="RTM120" s="52" t="s">
        <v>71</v>
      </c>
      <c r="RTN120" s="53" t="s">
        <v>79</v>
      </c>
      <c r="RTO120" s="53" t="s">
        <v>80</v>
      </c>
      <c r="RTP120" s="54" t="s">
        <v>81</v>
      </c>
      <c r="RTQ120" s="630" t="s">
        <v>67</v>
      </c>
      <c r="RTR120" s="630"/>
      <c r="RTS120" s="630"/>
      <c r="RTT120" s="630"/>
      <c r="RTU120" s="52" t="s">
        <v>71</v>
      </c>
      <c r="RTV120" s="53" t="s">
        <v>79</v>
      </c>
      <c r="RTW120" s="53" t="s">
        <v>80</v>
      </c>
      <c r="RTX120" s="54" t="s">
        <v>81</v>
      </c>
      <c r="RTY120" s="630" t="s">
        <v>67</v>
      </c>
      <c r="RTZ120" s="630"/>
      <c r="RUA120" s="630"/>
      <c r="RUB120" s="630"/>
      <c r="RUC120" s="52" t="s">
        <v>71</v>
      </c>
      <c r="RUD120" s="53" t="s">
        <v>79</v>
      </c>
      <c r="RUE120" s="53" t="s">
        <v>80</v>
      </c>
      <c r="RUF120" s="54" t="s">
        <v>81</v>
      </c>
      <c r="RUG120" s="630" t="s">
        <v>67</v>
      </c>
      <c r="RUH120" s="630"/>
      <c r="RUI120" s="630"/>
      <c r="RUJ120" s="630"/>
      <c r="RUK120" s="52" t="s">
        <v>71</v>
      </c>
      <c r="RUL120" s="53" t="s">
        <v>79</v>
      </c>
      <c r="RUM120" s="53" t="s">
        <v>80</v>
      </c>
      <c r="RUN120" s="54" t="s">
        <v>81</v>
      </c>
      <c r="RUO120" s="630" t="s">
        <v>67</v>
      </c>
      <c r="RUP120" s="630"/>
      <c r="RUQ120" s="630"/>
      <c r="RUR120" s="630"/>
      <c r="RUS120" s="52" t="s">
        <v>71</v>
      </c>
      <c r="RUT120" s="53" t="s">
        <v>79</v>
      </c>
      <c r="RUU120" s="53" t="s">
        <v>80</v>
      </c>
      <c r="RUV120" s="54" t="s">
        <v>81</v>
      </c>
      <c r="RUW120" s="630" t="s">
        <v>67</v>
      </c>
      <c r="RUX120" s="630"/>
      <c r="RUY120" s="630"/>
      <c r="RUZ120" s="630"/>
      <c r="RVA120" s="52" t="s">
        <v>71</v>
      </c>
      <c r="RVB120" s="53" t="s">
        <v>79</v>
      </c>
      <c r="RVC120" s="53" t="s">
        <v>80</v>
      </c>
      <c r="RVD120" s="54" t="s">
        <v>81</v>
      </c>
      <c r="RVE120" s="630" t="s">
        <v>67</v>
      </c>
      <c r="RVF120" s="630"/>
      <c r="RVG120" s="630"/>
      <c r="RVH120" s="630"/>
      <c r="RVI120" s="52" t="s">
        <v>71</v>
      </c>
      <c r="RVJ120" s="53" t="s">
        <v>79</v>
      </c>
      <c r="RVK120" s="53" t="s">
        <v>80</v>
      </c>
      <c r="RVL120" s="54" t="s">
        <v>81</v>
      </c>
      <c r="RVM120" s="630" t="s">
        <v>67</v>
      </c>
      <c r="RVN120" s="630"/>
      <c r="RVO120" s="630"/>
      <c r="RVP120" s="630"/>
      <c r="RVQ120" s="52" t="s">
        <v>71</v>
      </c>
      <c r="RVR120" s="53" t="s">
        <v>79</v>
      </c>
      <c r="RVS120" s="53" t="s">
        <v>80</v>
      </c>
      <c r="RVT120" s="54" t="s">
        <v>81</v>
      </c>
      <c r="RVU120" s="630" t="s">
        <v>67</v>
      </c>
      <c r="RVV120" s="630"/>
      <c r="RVW120" s="630"/>
      <c r="RVX120" s="630"/>
      <c r="RVY120" s="52" t="s">
        <v>71</v>
      </c>
      <c r="RVZ120" s="53" t="s">
        <v>79</v>
      </c>
      <c r="RWA120" s="53" t="s">
        <v>80</v>
      </c>
      <c r="RWB120" s="54" t="s">
        <v>81</v>
      </c>
      <c r="RWC120" s="630" t="s">
        <v>67</v>
      </c>
      <c r="RWD120" s="630"/>
      <c r="RWE120" s="630"/>
      <c r="RWF120" s="630"/>
      <c r="RWG120" s="52" t="s">
        <v>71</v>
      </c>
      <c r="RWH120" s="53" t="s">
        <v>79</v>
      </c>
      <c r="RWI120" s="53" t="s">
        <v>80</v>
      </c>
      <c r="RWJ120" s="54" t="s">
        <v>81</v>
      </c>
      <c r="RWK120" s="630" t="s">
        <v>67</v>
      </c>
      <c r="RWL120" s="630"/>
      <c r="RWM120" s="630"/>
      <c r="RWN120" s="630"/>
      <c r="RWO120" s="52" t="s">
        <v>71</v>
      </c>
      <c r="RWP120" s="53" t="s">
        <v>79</v>
      </c>
      <c r="RWQ120" s="53" t="s">
        <v>80</v>
      </c>
      <c r="RWR120" s="54" t="s">
        <v>81</v>
      </c>
      <c r="RWS120" s="630" t="s">
        <v>67</v>
      </c>
      <c r="RWT120" s="630"/>
      <c r="RWU120" s="630"/>
      <c r="RWV120" s="630"/>
      <c r="RWW120" s="52" t="s">
        <v>71</v>
      </c>
      <c r="RWX120" s="53" t="s">
        <v>79</v>
      </c>
      <c r="RWY120" s="53" t="s">
        <v>80</v>
      </c>
      <c r="RWZ120" s="54" t="s">
        <v>81</v>
      </c>
      <c r="RXA120" s="630" t="s">
        <v>67</v>
      </c>
      <c r="RXB120" s="630"/>
      <c r="RXC120" s="630"/>
      <c r="RXD120" s="630"/>
      <c r="RXE120" s="52" t="s">
        <v>71</v>
      </c>
      <c r="RXF120" s="53" t="s">
        <v>79</v>
      </c>
      <c r="RXG120" s="53" t="s">
        <v>80</v>
      </c>
      <c r="RXH120" s="54" t="s">
        <v>81</v>
      </c>
      <c r="RXI120" s="630" t="s">
        <v>67</v>
      </c>
      <c r="RXJ120" s="630"/>
      <c r="RXK120" s="630"/>
      <c r="RXL120" s="630"/>
      <c r="RXM120" s="52" t="s">
        <v>71</v>
      </c>
      <c r="RXN120" s="53" t="s">
        <v>79</v>
      </c>
      <c r="RXO120" s="53" t="s">
        <v>80</v>
      </c>
      <c r="RXP120" s="54" t="s">
        <v>81</v>
      </c>
      <c r="RXQ120" s="630" t="s">
        <v>67</v>
      </c>
      <c r="RXR120" s="630"/>
      <c r="RXS120" s="630"/>
      <c r="RXT120" s="630"/>
      <c r="RXU120" s="52" t="s">
        <v>71</v>
      </c>
      <c r="RXV120" s="53" t="s">
        <v>79</v>
      </c>
      <c r="RXW120" s="53" t="s">
        <v>80</v>
      </c>
      <c r="RXX120" s="54" t="s">
        <v>81</v>
      </c>
      <c r="RXY120" s="630" t="s">
        <v>67</v>
      </c>
      <c r="RXZ120" s="630"/>
      <c r="RYA120" s="630"/>
      <c r="RYB120" s="630"/>
      <c r="RYC120" s="52" t="s">
        <v>71</v>
      </c>
      <c r="RYD120" s="53" t="s">
        <v>79</v>
      </c>
      <c r="RYE120" s="53" t="s">
        <v>80</v>
      </c>
      <c r="RYF120" s="54" t="s">
        <v>81</v>
      </c>
      <c r="RYG120" s="630" t="s">
        <v>67</v>
      </c>
      <c r="RYH120" s="630"/>
      <c r="RYI120" s="630"/>
      <c r="RYJ120" s="630"/>
      <c r="RYK120" s="52" t="s">
        <v>71</v>
      </c>
      <c r="RYL120" s="53" t="s">
        <v>79</v>
      </c>
      <c r="RYM120" s="53" t="s">
        <v>80</v>
      </c>
      <c r="RYN120" s="54" t="s">
        <v>81</v>
      </c>
      <c r="RYO120" s="630" t="s">
        <v>67</v>
      </c>
      <c r="RYP120" s="630"/>
      <c r="RYQ120" s="630"/>
      <c r="RYR120" s="630"/>
      <c r="RYS120" s="52" t="s">
        <v>71</v>
      </c>
      <c r="RYT120" s="53" t="s">
        <v>79</v>
      </c>
      <c r="RYU120" s="53" t="s">
        <v>80</v>
      </c>
      <c r="RYV120" s="54" t="s">
        <v>81</v>
      </c>
      <c r="RYW120" s="630" t="s">
        <v>67</v>
      </c>
      <c r="RYX120" s="630"/>
      <c r="RYY120" s="630"/>
      <c r="RYZ120" s="630"/>
      <c r="RZA120" s="52" t="s">
        <v>71</v>
      </c>
      <c r="RZB120" s="53" t="s">
        <v>79</v>
      </c>
      <c r="RZC120" s="53" t="s">
        <v>80</v>
      </c>
      <c r="RZD120" s="54" t="s">
        <v>81</v>
      </c>
      <c r="RZE120" s="630" t="s">
        <v>67</v>
      </c>
      <c r="RZF120" s="630"/>
      <c r="RZG120" s="630"/>
      <c r="RZH120" s="630"/>
      <c r="RZI120" s="52" t="s">
        <v>71</v>
      </c>
      <c r="RZJ120" s="53" t="s">
        <v>79</v>
      </c>
      <c r="RZK120" s="53" t="s">
        <v>80</v>
      </c>
      <c r="RZL120" s="54" t="s">
        <v>81</v>
      </c>
      <c r="RZM120" s="630" t="s">
        <v>67</v>
      </c>
      <c r="RZN120" s="630"/>
      <c r="RZO120" s="630"/>
      <c r="RZP120" s="630"/>
      <c r="RZQ120" s="52" t="s">
        <v>71</v>
      </c>
      <c r="RZR120" s="53" t="s">
        <v>79</v>
      </c>
      <c r="RZS120" s="53" t="s">
        <v>80</v>
      </c>
      <c r="RZT120" s="54" t="s">
        <v>81</v>
      </c>
      <c r="RZU120" s="630" t="s">
        <v>67</v>
      </c>
      <c r="RZV120" s="630"/>
      <c r="RZW120" s="630"/>
      <c r="RZX120" s="630"/>
      <c r="RZY120" s="52" t="s">
        <v>71</v>
      </c>
      <c r="RZZ120" s="53" t="s">
        <v>79</v>
      </c>
      <c r="SAA120" s="53" t="s">
        <v>80</v>
      </c>
      <c r="SAB120" s="54" t="s">
        <v>81</v>
      </c>
      <c r="SAC120" s="630" t="s">
        <v>67</v>
      </c>
      <c r="SAD120" s="630"/>
      <c r="SAE120" s="630"/>
      <c r="SAF120" s="630"/>
      <c r="SAG120" s="52" t="s">
        <v>71</v>
      </c>
      <c r="SAH120" s="53" t="s">
        <v>79</v>
      </c>
      <c r="SAI120" s="53" t="s">
        <v>80</v>
      </c>
      <c r="SAJ120" s="54" t="s">
        <v>81</v>
      </c>
      <c r="SAK120" s="630" t="s">
        <v>67</v>
      </c>
      <c r="SAL120" s="630"/>
      <c r="SAM120" s="630"/>
      <c r="SAN120" s="630"/>
      <c r="SAO120" s="52" t="s">
        <v>71</v>
      </c>
      <c r="SAP120" s="53" t="s">
        <v>79</v>
      </c>
      <c r="SAQ120" s="53" t="s">
        <v>80</v>
      </c>
      <c r="SAR120" s="54" t="s">
        <v>81</v>
      </c>
      <c r="SAS120" s="630" t="s">
        <v>67</v>
      </c>
      <c r="SAT120" s="630"/>
      <c r="SAU120" s="630"/>
      <c r="SAV120" s="630"/>
      <c r="SAW120" s="52" t="s">
        <v>71</v>
      </c>
      <c r="SAX120" s="53" t="s">
        <v>79</v>
      </c>
      <c r="SAY120" s="53" t="s">
        <v>80</v>
      </c>
      <c r="SAZ120" s="54" t="s">
        <v>81</v>
      </c>
      <c r="SBA120" s="630" t="s">
        <v>67</v>
      </c>
      <c r="SBB120" s="630"/>
      <c r="SBC120" s="630"/>
      <c r="SBD120" s="630"/>
      <c r="SBE120" s="52" t="s">
        <v>71</v>
      </c>
      <c r="SBF120" s="53" t="s">
        <v>79</v>
      </c>
      <c r="SBG120" s="53" t="s">
        <v>80</v>
      </c>
      <c r="SBH120" s="54" t="s">
        <v>81</v>
      </c>
      <c r="SBI120" s="630" t="s">
        <v>67</v>
      </c>
      <c r="SBJ120" s="630"/>
      <c r="SBK120" s="630"/>
      <c r="SBL120" s="630"/>
      <c r="SBM120" s="52" t="s">
        <v>71</v>
      </c>
      <c r="SBN120" s="53" t="s">
        <v>79</v>
      </c>
      <c r="SBO120" s="53" t="s">
        <v>80</v>
      </c>
      <c r="SBP120" s="54" t="s">
        <v>81</v>
      </c>
      <c r="SBQ120" s="630" t="s">
        <v>67</v>
      </c>
      <c r="SBR120" s="630"/>
      <c r="SBS120" s="630"/>
      <c r="SBT120" s="630"/>
      <c r="SBU120" s="52" t="s">
        <v>71</v>
      </c>
      <c r="SBV120" s="53" t="s">
        <v>79</v>
      </c>
      <c r="SBW120" s="53" t="s">
        <v>80</v>
      </c>
      <c r="SBX120" s="54" t="s">
        <v>81</v>
      </c>
      <c r="SBY120" s="630" t="s">
        <v>67</v>
      </c>
      <c r="SBZ120" s="630"/>
      <c r="SCA120" s="630"/>
      <c r="SCB120" s="630"/>
      <c r="SCC120" s="52" t="s">
        <v>71</v>
      </c>
      <c r="SCD120" s="53" t="s">
        <v>79</v>
      </c>
      <c r="SCE120" s="53" t="s">
        <v>80</v>
      </c>
      <c r="SCF120" s="54" t="s">
        <v>81</v>
      </c>
      <c r="SCG120" s="630" t="s">
        <v>67</v>
      </c>
      <c r="SCH120" s="630"/>
      <c r="SCI120" s="630"/>
      <c r="SCJ120" s="630"/>
      <c r="SCK120" s="52" t="s">
        <v>71</v>
      </c>
      <c r="SCL120" s="53" t="s">
        <v>79</v>
      </c>
      <c r="SCM120" s="53" t="s">
        <v>80</v>
      </c>
      <c r="SCN120" s="54" t="s">
        <v>81</v>
      </c>
      <c r="SCO120" s="630" t="s">
        <v>67</v>
      </c>
      <c r="SCP120" s="630"/>
      <c r="SCQ120" s="630"/>
      <c r="SCR120" s="630"/>
      <c r="SCS120" s="52" t="s">
        <v>71</v>
      </c>
      <c r="SCT120" s="53" t="s">
        <v>79</v>
      </c>
      <c r="SCU120" s="53" t="s">
        <v>80</v>
      </c>
      <c r="SCV120" s="54" t="s">
        <v>81</v>
      </c>
      <c r="SCW120" s="630" t="s">
        <v>67</v>
      </c>
      <c r="SCX120" s="630"/>
      <c r="SCY120" s="630"/>
      <c r="SCZ120" s="630"/>
      <c r="SDA120" s="52" t="s">
        <v>71</v>
      </c>
      <c r="SDB120" s="53" t="s">
        <v>79</v>
      </c>
      <c r="SDC120" s="53" t="s">
        <v>80</v>
      </c>
      <c r="SDD120" s="54" t="s">
        <v>81</v>
      </c>
      <c r="SDE120" s="630" t="s">
        <v>67</v>
      </c>
      <c r="SDF120" s="630"/>
      <c r="SDG120" s="630"/>
      <c r="SDH120" s="630"/>
      <c r="SDI120" s="52" t="s">
        <v>71</v>
      </c>
      <c r="SDJ120" s="53" t="s">
        <v>79</v>
      </c>
      <c r="SDK120" s="53" t="s">
        <v>80</v>
      </c>
      <c r="SDL120" s="54" t="s">
        <v>81</v>
      </c>
      <c r="SDM120" s="630" t="s">
        <v>67</v>
      </c>
      <c r="SDN120" s="630"/>
      <c r="SDO120" s="630"/>
      <c r="SDP120" s="630"/>
      <c r="SDQ120" s="52" t="s">
        <v>71</v>
      </c>
      <c r="SDR120" s="53" t="s">
        <v>79</v>
      </c>
      <c r="SDS120" s="53" t="s">
        <v>80</v>
      </c>
      <c r="SDT120" s="54" t="s">
        <v>81</v>
      </c>
      <c r="SDU120" s="630" t="s">
        <v>67</v>
      </c>
      <c r="SDV120" s="630"/>
      <c r="SDW120" s="630"/>
      <c r="SDX120" s="630"/>
      <c r="SDY120" s="52" t="s">
        <v>71</v>
      </c>
      <c r="SDZ120" s="53" t="s">
        <v>79</v>
      </c>
      <c r="SEA120" s="53" t="s">
        <v>80</v>
      </c>
      <c r="SEB120" s="54" t="s">
        <v>81</v>
      </c>
      <c r="SEC120" s="630" t="s">
        <v>67</v>
      </c>
      <c r="SED120" s="630"/>
      <c r="SEE120" s="630"/>
      <c r="SEF120" s="630"/>
      <c r="SEG120" s="52" t="s">
        <v>71</v>
      </c>
      <c r="SEH120" s="53" t="s">
        <v>79</v>
      </c>
      <c r="SEI120" s="53" t="s">
        <v>80</v>
      </c>
      <c r="SEJ120" s="54" t="s">
        <v>81</v>
      </c>
      <c r="SEK120" s="630" t="s">
        <v>67</v>
      </c>
      <c r="SEL120" s="630"/>
      <c r="SEM120" s="630"/>
      <c r="SEN120" s="630"/>
      <c r="SEO120" s="52" t="s">
        <v>71</v>
      </c>
      <c r="SEP120" s="53" t="s">
        <v>79</v>
      </c>
      <c r="SEQ120" s="53" t="s">
        <v>80</v>
      </c>
      <c r="SER120" s="54" t="s">
        <v>81</v>
      </c>
      <c r="SES120" s="630" t="s">
        <v>67</v>
      </c>
      <c r="SET120" s="630"/>
      <c r="SEU120" s="630"/>
      <c r="SEV120" s="630"/>
      <c r="SEW120" s="52" t="s">
        <v>71</v>
      </c>
      <c r="SEX120" s="53" t="s">
        <v>79</v>
      </c>
      <c r="SEY120" s="53" t="s">
        <v>80</v>
      </c>
      <c r="SEZ120" s="54" t="s">
        <v>81</v>
      </c>
      <c r="SFA120" s="630" t="s">
        <v>67</v>
      </c>
      <c r="SFB120" s="630"/>
      <c r="SFC120" s="630"/>
      <c r="SFD120" s="630"/>
      <c r="SFE120" s="52" t="s">
        <v>71</v>
      </c>
      <c r="SFF120" s="53" t="s">
        <v>79</v>
      </c>
      <c r="SFG120" s="53" t="s">
        <v>80</v>
      </c>
      <c r="SFH120" s="54" t="s">
        <v>81</v>
      </c>
      <c r="SFI120" s="630" t="s">
        <v>67</v>
      </c>
      <c r="SFJ120" s="630"/>
      <c r="SFK120" s="630"/>
      <c r="SFL120" s="630"/>
      <c r="SFM120" s="52" t="s">
        <v>71</v>
      </c>
      <c r="SFN120" s="53" t="s">
        <v>79</v>
      </c>
      <c r="SFO120" s="53" t="s">
        <v>80</v>
      </c>
      <c r="SFP120" s="54" t="s">
        <v>81</v>
      </c>
      <c r="SFQ120" s="630" t="s">
        <v>67</v>
      </c>
      <c r="SFR120" s="630"/>
      <c r="SFS120" s="630"/>
      <c r="SFT120" s="630"/>
      <c r="SFU120" s="52" t="s">
        <v>71</v>
      </c>
      <c r="SFV120" s="53" t="s">
        <v>79</v>
      </c>
      <c r="SFW120" s="53" t="s">
        <v>80</v>
      </c>
      <c r="SFX120" s="54" t="s">
        <v>81</v>
      </c>
      <c r="SFY120" s="630" t="s">
        <v>67</v>
      </c>
      <c r="SFZ120" s="630"/>
      <c r="SGA120" s="630"/>
      <c r="SGB120" s="630"/>
      <c r="SGC120" s="52" t="s">
        <v>71</v>
      </c>
      <c r="SGD120" s="53" t="s">
        <v>79</v>
      </c>
      <c r="SGE120" s="53" t="s">
        <v>80</v>
      </c>
      <c r="SGF120" s="54" t="s">
        <v>81</v>
      </c>
      <c r="SGG120" s="630" t="s">
        <v>67</v>
      </c>
      <c r="SGH120" s="630"/>
      <c r="SGI120" s="630"/>
      <c r="SGJ120" s="630"/>
      <c r="SGK120" s="52" t="s">
        <v>71</v>
      </c>
      <c r="SGL120" s="53" t="s">
        <v>79</v>
      </c>
      <c r="SGM120" s="53" t="s">
        <v>80</v>
      </c>
      <c r="SGN120" s="54" t="s">
        <v>81</v>
      </c>
      <c r="SGO120" s="630" t="s">
        <v>67</v>
      </c>
      <c r="SGP120" s="630"/>
      <c r="SGQ120" s="630"/>
      <c r="SGR120" s="630"/>
      <c r="SGS120" s="52" t="s">
        <v>71</v>
      </c>
      <c r="SGT120" s="53" t="s">
        <v>79</v>
      </c>
      <c r="SGU120" s="53" t="s">
        <v>80</v>
      </c>
      <c r="SGV120" s="54" t="s">
        <v>81</v>
      </c>
      <c r="SGW120" s="630" t="s">
        <v>67</v>
      </c>
      <c r="SGX120" s="630"/>
      <c r="SGY120" s="630"/>
      <c r="SGZ120" s="630"/>
      <c r="SHA120" s="52" t="s">
        <v>71</v>
      </c>
      <c r="SHB120" s="53" t="s">
        <v>79</v>
      </c>
      <c r="SHC120" s="53" t="s">
        <v>80</v>
      </c>
      <c r="SHD120" s="54" t="s">
        <v>81</v>
      </c>
      <c r="SHE120" s="630" t="s">
        <v>67</v>
      </c>
      <c r="SHF120" s="630"/>
      <c r="SHG120" s="630"/>
      <c r="SHH120" s="630"/>
      <c r="SHI120" s="52" t="s">
        <v>71</v>
      </c>
      <c r="SHJ120" s="53" t="s">
        <v>79</v>
      </c>
      <c r="SHK120" s="53" t="s">
        <v>80</v>
      </c>
      <c r="SHL120" s="54" t="s">
        <v>81</v>
      </c>
      <c r="SHM120" s="630" t="s">
        <v>67</v>
      </c>
      <c r="SHN120" s="630"/>
      <c r="SHO120" s="630"/>
      <c r="SHP120" s="630"/>
      <c r="SHQ120" s="52" t="s">
        <v>71</v>
      </c>
      <c r="SHR120" s="53" t="s">
        <v>79</v>
      </c>
      <c r="SHS120" s="53" t="s">
        <v>80</v>
      </c>
      <c r="SHT120" s="54" t="s">
        <v>81</v>
      </c>
      <c r="SHU120" s="630" t="s">
        <v>67</v>
      </c>
      <c r="SHV120" s="630"/>
      <c r="SHW120" s="630"/>
      <c r="SHX120" s="630"/>
      <c r="SHY120" s="52" t="s">
        <v>71</v>
      </c>
      <c r="SHZ120" s="53" t="s">
        <v>79</v>
      </c>
      <c r="SIA120" s="53" t="s">
        <v>80</v>
      </c>
      <c r="SIB120" s="54" t="s">
        <v>81</v>
      </c>
      <c r="SIC120" s="630" t="s">
        <v>67</v>
      </c>
      <c r="SID120" s="630"/>
      <c r="SIE120" s="630"/>
      <c r="SIF120" s="630"/>
      <c r="SIG120" s="52" t="s">
        <v>71</v>
      </c>
      <c r="SIH120" s="53" t="s">
        <v>79</v>
      </c>
      <c r="SII120" s="53" t="s">
        <v>80</v>
      </c>
      <c r="SIJ120" s="54" t="s">
        <v>81</v>
      </c>
      <c r="SIK120" s="630" t="s">
        <v>67</v>
      </c>
      <c r="SIL120" s="630"/>
      <c r="SIM120" s="630"/>
      <c r="SIN120" s="630"/>
      <c r="SIO120" s="52" t="s">
        <v>71</v>
      </c>
      <c r="SIP120" s="53" t="s">
        <v>79</v>
      </c>
      <c r="SIQ120" s="53" t="s">
        <v>80</v>
      </c>
      <c r="SIR120" s="54" t="s">
        <v>81</v>
      </c>
      <c r="SIS120" s="630" t="s">
        <v>67</v>
      </c>
      <c r="SIT120" s="630"/>
      <c r="SIU120" s="630"/>
      <c r="SIV120" s="630"/>
      <c r="SIW120" s="52" t="s">
        <v>71</v>
      </c>
      <c r="SIX120" s="53" t="s">
        <v>79</v>
      </c>
      <c r="SIY120" s="53" t="s">
        <v>80</v>
      </c>
      <c r="SIZ120" s="54" t="s">
        <v>81</v>
      </c>
      <c r="SJA120" s="630" t="s">
        <v>67</v>
      </c>
      <c r="SJB120" s="630"/>
      <c r="SJC120" s="630"/>
      <c r="SJD120" s="630"/>
      <c r="SJE120" s="52" t="s">
        <v>71</v>
      </c>
      <c r="SJF120" s="53" t="s">
        <v>79</v>
      </c>
      <c r="SJG120" s="53" t="s">
        <v>80</v>
      </c>
      <c r="SJH120" s="54" t="s">
        <v>81</v>
      </c>
      <c r="SJI120" s="630" t="s">
        <v>67</v>
      </c>
      <c r="SJJ120" s="630"/>
      <c r="SJK120" s="630"/>
      <c r="SJL120" s="630"/>
      <c r="SJM120" s="52" t="s">
        <v>71</v>
      </c>
      <c r="SJN120" s="53" t="s">
        <v>79</v>
      </c>
      <c r="SJO120" s="53" t="s">
        <v>80</v>
      </c>
      <c r="SJP120" s="54" t="s">
        <v>81</v>
      </c>
      <c r="SJQ120" s="630" t="s">
        <v>67</v>
      </c>
      <c r="SJR120" s="630"/>
      <c r="SJS120" s="630"/>
      <c r="SJT120" s="630"/>
      <c r="SJU120" s="52" t="s">
        <v>71</v>
      </c>
      <c r="SJV120" s="53" t="s">
        <v>79</v>
      </c>
      <c r="SJW120" s="53" t="s">
        <v>80</v>
      </c>
      <c r="SJX120" s="54" t="s">
        <v>81</v>
      </c>
      <c r="SJY120" s="630" t="s">
        <v>67</v>
      </c>
      <c r="SJZ120" s="630"/>
      <c r="SKA120" s="630"/>
      <c r="SKB120" s="630"/>
      <c r="SKC120" s="52" t="s">
        <v>71</v>
      </c>
      <c r="SKD120" s="53" t="s">
        <v>79</v>
      </c>
      <c r="SKE120" s="53" t="s">
        <v>80</v>
      </c>
      <c r="SKF120" s="54" t="s">
        <v>81</v>
      </c>
      <c r="SKG120" s="630" t="s">
        <v>67</v>
      </c>
      <c r="SKH120" s="630"/>
      <c r="SKI120" s="630"/>
      <c r="SKJ120" s="630"/>
      <c r="SKK120" s="52" t="s">
        <v>71</v>
      </c>
      <c r="SKL120" s="53" t="s">
        <v>79</v>
      </c>
      <c r="SKM120" s="53" t="s">
        <v>80</v>
      </c>
      <c r="SKN120" s="54" t="s">
        <v>81</v>
      </c>
      <c r="SKO120" s="630" t="s">
        <v>67</v>
      </c>
      <c r="SKP120" s="630"/>
      <c r="SKQ120" s="630"/>
      <c r="SKR120" s="630"/>
      <c r="SKS120" s="52" t="s">
        <v>71</v>
      </c>
      <c r="SKT120" s="53" t="s">
        <v>79</v>
      </c>
      <c r="SKU120" s="53" t="s">
        <v>80</v>
      </c>
      <c r="SKV120" s="54" t="s">
        <v>81</v>
      </c>
      <c r="SKW120" s="630" t="s">
        <v>67</v>
      </c>
      <c r="SKX120" s="630"/>
      <c r="SKY120" s="630"/>
      <c r="SKZ120" s="630"/>
      <c r="SLA120" s="52" t="s">
        <v>71</v>
      </c>
      <c r="SLB120" s="53" t="s">
        <v>79</v>
      </c>
      <c r="SLC120" s="53" t="s">
        <v>80</v>
      </c>
      <c r="SLD120" s="54" t="s">
        <v>81</v>
      </c>
      <c r="SLE120" s="630" t="s">
        <v>67</v>
      </c>
      <c r="SLF120" s="630"/>
      <c r="SLG120" s="630"/>
      <c r="SLH120" s="630"/>
      <c r="SLI120" s="52" t="s">
        <v>71</v>
      </c>
      <c r="SLJ120" s="53" t="s">
        <v>79</v>
      </c>
      <c r="SLK120" s="53" t="s">
        <v>80</v>
      </c>
      <c r="SLL120" s="54" t="s">
        <v>81</v>
      </c>
      <c r="SLM120" s="630" t="s">
        <v>67</v>
      </c>
      <c r="SLN120" s="630"/>
      <c r="SLO120" s="630"/>
      <c r="SLP120" s="630"/>
      <c r="SLQ120" s="52" t="s">
        <v>71</v>
      </c>
      <c r="SLR120" s="53" t="s">
        <v>79</v>
      </c>
      <c r="SLS120" s="53" t="s">
        <v>80</v>
      </c>
      <c r="SLT120" s="54" t="s">
        <v>81</v>
      </c>
      <c r="SLU120" s="630" t="s">
        <v>67</v>
      </c>
      <c r="SLV120" s="630"/>
      <c r="SLW120" s="630"/>
      <c r="SLX120" s="630"/>
      <c r="SLY120" s="52" t="s">
        <v>71</v>
      </c>
      <c r="SLZ120" s="53" t="s">
        <v>79</v>
      </c>
      <c r="SMA120" s="53" t="s">
        <v>80</v>
      </c>
      <c r="SMB120" s="54" t="s">
        <v>81</v>
      </c>
      <c r="SMC120" s="630" t="s">
        <v>67</v>
      </c>
      <c r="SMD120" s="630"/>
      <c r="SME120" s="630"/>
      <c r="SMF120" s="630"/>
      <c r="SMG120" s="52" t="s">
        <v>71</v>
      </c>
      <c r="SMH120" s="53" t="s">
        <v>79</v>
      </c>
      <c r="SMI120" s="53" t="s">
        <v>80</v>
      </c>
      <c r="SMJ120" s="54" t="s">
        <v>81</v>
      </c>
      <c r="SMK120" s="630" t="s">
        <v>67</v>
      </c>
      <c r="SML120" s="630"/>
      <c r="SMM120" s="630"/>
      <c r="SMN120" s="630"/>
      <c r="SMO120" s="52" t="s">
        <v>71</v>
      </c>
      <c r="SMP120" s="53" t="s">
        <v>79</v>
      </c>
      <c r="SMQ120" s="53" t="s">
        <v>80</v>
      </c>
      <c r="SMR120" s="54" t="s">
        <v>81</v>
      </c>
      <c r="SMS120" s="630" t="s">
        <v>67</v>
      </c>
      <c r="SMT120" s="630"/>
      <c r="SMU120" s="630"/>
      <c r="SMV120" s="630"/>
      <c r="SMW120" s="52" t="s">
        <v>71</v>
      </c>
      <c r="SMX120" s="53" t="s">
        <v>79</v>
      </c>
      <c r="SMY120" s="53" t="s">
        <v>80</v>
      </c>
      <c r="SMZ120" s="54" t="s">
        <v>81</v>
      </c>
      <c r="SNA120" s="630" t="s">
        <v>67</v>
      </c>
      <c r="SNB120" s="630"/>
      <c r="SNC120" s="630"/>
      <c r="SND120" s="630"/>
      <c r="SNE120" s="52" t="s">
        <v>71</v>
      </c>
      <c r="SNF120" s="53" t="s">
        <v>79</v>
      </c>
      <c r="SNG120" s="53" t="s">
        <v>80</v>
      </c>
      <c r="SNH120" s="54" t="s">
        <v>81</v>
      </c>
      <c r="SNI120" s="630" t="s">
        <v>67</v>
      </c>
      <c r="SNJ120" s="630"/>
      <c r="SNK120" s="630"/>
      <c r="SNL120" s="630"/>
      <c r="SNM120" s="52" t="s">
        <v>71</v>
      </c>
      <c r="SNN120" s="53" t="s">
        <v>79</v>
      </c>
      <c r="SNO120" s="53" t="s">
        <v>80</v>
      </c>
      <c r="SNP120" s="54" t="s">
        <v>81</v>
      </c>
      <c r="SNQ120" s="630" t="s">
        <v>67</v>
      </c>
      <c r="SNR120" s="630"/>
      <c r="SNS120" s="630"/>
      <c r="SNT120" s="630"/>
      <c r="SNU120" s="52" t="s">
        <v>71</v>
      </c>
      <c r="SNV120" s="53" t="s">
        <v>79</v>
      </c>
      <c r="SNW120" s="53" t="s">
        <v>80</v>
      </c>
      <c r="SNX120" s="54" t="s">
        <v>81</v>
      </c>
      <c r="SNY120" s="630" t="s">
        <v>67</v>
      </c>
      <c r="SNZ120" s="630"/>
      <c r="SOA120" s="630"/>
      <c r="SOB120" s="630"/>
      <c r="SOC120" s="52" t="s">
        <v>71</v>
      </c>
      <c r="SOD120" s="53" t="s">
        <v>79</v>
      </c>
      <c r="SOE120" s="53" t="s">
        <v>80</v>
      </c>
      <c r="SOF120" s="54" t="s">
        <v>81</v>
      </c>
      <c r="SOG120" s="630" t="s">
        <v>67</v>
      </c>
      <c r="SOH120" s="630"/>
      <c r="SOI120" s="630"/>
      <c r="SOJ120" s="630"/>
      <c r="SOK120" s="52" t="s">
        <v>71</v>
      </c>
      <c r="SOL120" s="53" t="s">
        <v>79</v>
      </c>
      <c r="SOM120" s="53" t="s">
        <v>80</v>
      </c>
      <c r="SON120" s="54" t="s">
        <v>81</v>
      </c>
      <c r="SOO120" s="630" t="s">
        <v>67</v>
      </c>
      <c r="SOP120" s="630"/>
      <c r="SOQ120" s="630"/>
      <c r="SOR120" s="630"/>
      <c r="SOS120" s="52" t="s">
        <v>71</v>
      </c>
      <c r="SOT120" s="53" t="s">
        <v>79</v>
      </c>
      <c r="SOU120" s="53" t="s">
        <v>80</v>
      </c>
      <c r="SOV120" s="54" t="s">
        <v>81</v>
      </c>
      <c r="SOW120" s="630" t="s">
        <v>67</v>
      </c>
      <c r="SOX120" s="630"/>
      <c r="SOY120" s="630"/>
      <c r="SOZ120" s="630"/>
      <c r="SPA120" s="52" t="s">
        <v>71</v>
      </c>
      <c r="SPB120" s="53" t="s">
        <v>79</v>
      </c>
      <c r="SPC120" s="53" t="s">
        <v>80</v>
      </c>
      <c r="SPD120" s="54" t="s">
        <v>81</v>
      </c>
      <c r="SPE120" s="630" t="s">
        <v>67</v>
      </c>
      <c r="SPF120" s="630"/>
      <c r="SPG120" s="630"/>
      <c r="SPH120" s="630"/>
      <c r="SPI120" s="52" t="s">
        <v>71</v>
      </c>
      <c r="SPJ120" s="53" t="s">
        <v>79</v>
      </c>
      <c r="SPK120" s="53" t="s">
        <v>80</v>
      </c>
      <c r="SPL120" s="54" t="s">
        <v>81</v>
      </c>
      <c r="SPM120" s="630" t="s">
        <v>67</v>
      </c>
      <c r="SPN120" s="630"/>
      <c r="SPO120" s="630"/>
      <c r="SPP120" s="630"/>
      <c r="SPQ120" s="52" t="s">
        <v>71</v>
      </c>
      <c r="SPR120" s="53" t="s">
        <v>79</v>
      </c>
      <c r="SPS120" s="53" t="s">
        <v>80</v>
      </c>
      <c r="SPT120" s="54" t="s">
        <v>81</v>
      </c>
      <c r="SPU120" s="630" t="s">
        <v>67</v>
      </c>
      <c r="SPV120" s="630"/>
      <c r="SPW120" s="630"/>
      <c r="SPX120" s="630"/>
      <c r="SPY120" s="52" t="s">
        <v>71</v>
      </c>
      <c r="SPZ120" s="53" t="s">
        <v>79</v>
      </c>
      <c r="SQA120" s="53" t="s">
        <v>80</v>
      </c>
      <c r="SQB120" s="54" t="s">
        <v>81</v>
      </c>
      <c r="SQC120" s="630" t="s">
        <v>67</v>
      </c>
      <c r="SQD120" s="630"/>
      <c r="SQE120" s="630"/>
      <c r="SQF120" s="630"/>
      <c r="SQG120" s="52" t="s">
        <v>71</v>
      </c>
      <c r="SQH120" s="53" t="s">
        <v>79</v>
      </c>
      <c r="SQI120" s="53" t="s">
        <v>80</v>
      </c>
      <c r="SQJ120" s="54" t="s">
        <v>81</v>
      </c>
      <c r="SQK120" s="630" t="s">
        <v>67</v>
      </c>
      <c r="SQL120" s="630"/>
      <c r="SQM120" s="630"/>
      <c r="SQN120" s="630"/>
      <c r="SQO120" s="52" t="s">
        <v>71</v>
      </c>
      <c r="SQP120" s="53" t="s">
        <v>79</v>
      </c>
      <c r="SQQ120" s="53" t="s">
        <v>80</v>
      </c>
      <c r="SQR120" s="54" t="s">
        <v>81</v>
      </c>
      <c r="SQS120" s="630" t="s">
        <v>67</v>
      </c>
      <c r="SQT120" s="630"/>
      <c r="SQU120" s="630"/>
      <c r="SQV120" s="630"/>
      <c r="SQW120" s="52" t="s">
        <v>71</v>
      </c>
      <c r="SQX120" s="53" t="s">
        <v>79</v>
      </c>
      <c r="SQY120" s="53" t="s">
        <v>80</v>
      </c>
      <c r="SQZ120" s="54" t="s">
        <v>81</v>
      </c>
      <c r="SRA120" s="630" t="s">
        <v>67</v>
      </c>
      <c r="SRB120" s="630"/>
      <c r="SRC120" s="630"/>
      <c r="SRD120" s="630"/>
      <c r="SRE120" s="52" t="s">
        <v>71</v>
      </c>
      <c r="SRF120" s="53" t="s">
        <v>79</v>
      </c>
      <c r="SRG120" s="53" t="s">
        <v>80</v>
      </c>
      <c r="SRH120" s="54" t="s">
        <v>81</v>
      </c>
      <c r="SRI120" s="630" t="s">
        <v>67</v>
      </c>
      <c r="SRJ120" s="630"/>
      <c r="SRK120" s="630"/>
      <c r="SRL120" s="630"/>
      <c r="SRM120" s="52" t="s">
        <v>71</v>
      </c>
      <c r="SRN120" s="53" t="s">
        <v>79</v>
      </c>
      <c r="SRO120" s="53" t="s">
        <v>80</v>
      </c>
      <c r="SRP120" s="54" t="s">
        <v>81</v>
      </c>
      <c r="SRQ120" s="630" t="s">
        <v>67</v>
      </c>
      <c r="SRR120" s="630"/>
      <c r="SRS120" s="630"/>
      <c r="SRT120" s="630"/>
      <c r="SRU120" s="52" t="s">
        <v>71</v>
      </c>
      <c r="SRV120" s="53" t="s">
        <v>79</v>
      </c>
      <c r="SRW120" s="53" t="s">
        <v>80</v>
      </c>
      <c r="SRX120" s="54" t="s">
        <v>81</v>
      </c>
      <c r="SRY120" s="630" t="s">
        <v>67</v>
      </c>
      <c r="SRZ120" s="630"/>
      <c r="SSA120" s="630"/>
      <c r="SSB120" s="630"/>
      <c r="SSC120" s="52" t="s">
        <v>71</v>
      </c>
      <c r="SSD120" s="53" t="s">
        <v>79</v>
      </c>
      <c r="SSE120" s="53" t="s">
        <v>80</v>
      </c>
      <c r="SSF120" s="54" t="s">
        <v>81</v>
      </c>
      <c r="SSG120" s="630" t="s">
        <v>67</v>
      </c>
      <c r="SSH120" s="630"/>
      <c r="SSI120" s="630"/>
      <c r="SSJ120" s="630"/>
      <c r="SSK120" s="52" t="s">
        <v>71</v>
      </c>
      <c r="SSL120" s="53" t="s">
        <v>79</v>
      </c>
      <c r="SSM120" s="53" t="s">
        <v>80</v>
      </c>
      <c r="SSN120" s="54" t="s">
        <v>81</v>
      </c>
      <c r="SSO120" s="630" t="s">
        <v>67</v>
      </c>
      <c r="SSP120" s="630"/>
      <c r="SSQ120" s="630"/>
      <c r="SSR120" s="630"/>
      <c r="SSS120" s="52" t="s">
        <v>71</v>
      </c>
      <c r="SST120" s="53" t="s">
        <v>79</v>
      </c>
      <c r="SSU120" s="53" t="s">
        <v>80</v>
      </c>
      <c r="SSV120" s="54" t="s">
        <v>81</v>
      </c>
      <c r="SSW120" s="630" t="s">
        <v>67</v>
      </c>
      <c r="SSX120" s="630"/>
      <c r="SSY120" s="630"/>
      <c r="SSZ120" s="630"/>
      <c r="STA120" s="52" t="s">
        <v>71</v>
      </c>
      <c r="STB120" s="53" t="s">
        <v>79</v>
      </c>
      <c r="STC120" s="53" t="s">
        <v>80</v>
      </c>
      <c r="STD120" s="54" t="s">
        <v>81</v>
      </c>
      <c r="STE120" s="630" t="s">
        <v>67</v>
      </c>
      <c r="STF120" s="630"/>
      <c r="STG120" s="630"/>
      <c r="STH120" s="630"/>
      <c r="STI120" s="52" t="s">
        <v>71</v>
      </c>
      <c r="STJ120" s="53" t="s">
        <v>79</v>
      </c>
      <c r="STK120" s="53" t="s">
        <v>80</v>
      </c>
      <c r="STL120" s="54" t="s">
        <v>81</v>
      </c>
      <c r="STM120" s="630" t="s">
        <v>67</v>
      </c>
      <c r="STN120" s="630"/>
      <c r="STO120" s="630"/>
      <c r="STP120" s="630"/>
      <c r="STQ120" s="52" t="s">
        <v>71</v>
      </c>
      <c r="STR120" s="53" t="s">
        <v>79</v>
      </c>
      <c r="STS120" s="53" t="s">
        <v>80</v>
      </c>
      <c r="STT120" s="54" t="s">
        <v>81</v>
      </c>
      <c r="STU120" s="630" t="s">
        <v>67</v>
      </c>
      <c r="STV120" s="630"/>
      <c r="STW120" s="630"/>
      <c r="STX120" s="630"/>
      <c r="STY120" s="52" t="s">
        <v>71</v>
      </c>
      <c r="STZ120" s="53" t="s">
        <v>79</v>
      </c>
      <c r="SUA120" s="53" t="s">
        <v>80</v>
      </c>
      <c r="SUB120" s="54" t="s">
        <v>81</v>
      </c>
      <c r="SUC120" s="630" t="s">
        <v>67</v>
      </c>
      <c r="SUD120" s="630"/>
      <c r="SUE120" s="630"/>
      <c r="SUF120" s="630"/>
      <c r="SUG120" s="52" t="s">
        <v>71</v>
      </c>
      <c r="SUH120" s="53" t="s">
        <v>79</v>
      </c>
      <c r="SUI120" s="53" t="s">
        <v>80</v>
      </c>
      <c r="SUJ120" s="54" t="s">
        <v>81</v>
      </c>
      <c r="SUK120" s="630" t="s">
        <v>67</v>
      </c>
      <c r="SUL120" s="630"/>
      <c r="SUM120" s="630"/>
      <c r="SUN120" s="630"/>
      <c r="SUO120" s="52" t="s">
        <v>71</v>
      </c>
      <c r="SUP120" s="53" t="s">
        <v>79</v>
      </c>
      <c r="SUQ120" s="53" t="s">
        <v>80</v>
      </c>
      <c r="SUR120" s="54" t="s">
        <v>81</v>
      </c>
      <c r="SUS120" s="630" t="s">
        <v>67</v>
      </c>
      <c r="SUT120" s="630"/>
      <c r="SUU120" s="630"/>
      <c r="SUV120" s="630"/>
      <c r="SUW120" s="52" t="s">
        <v>71</v>
      </c>
      <c r="SUX120" s="53" t="s">
        <v>79</v>
      </c>
      <c r="SUY120" s="53" t="s">
        <v>80</v>
      </c>
      <c r="SUZ120" s="54" t="s">
        <v>81</v>
      </c>
      <c r="SVA120" s="630" t="s">
        <v>67</v>
      </c>
      <c r="SVB120" s="630"/>
      <c r="SVC120" s="630"/>
      <c r="SVD120" s="630"/>
      <c r="SVE120" s="52" t="s">
        <v>71</v>
      </c>
      <c r="SVF120" s="53" t="s">
        <v>79</v>
      </c>
      <c r="SVG120" s="53" t="s">
        <v>80</v>
      </c>
      <c r="SVH120" s="54" t="s">
        <v>81</v>
      </c>
      <c r="SVI120" s="630" t="s">
        <v>67</v>
      </c>
      <c r="SVJ120" s="630"/>
      <c r="SVK120" s="630"/>
      <c r="SVL120" s="630"/>
      <c r="SVM120" s="52" t="s">
        <v>71</v>
      </c>
      <c r="SVN120" s="53" t="s">
        <v>79</v>
      </c>
      <c r="SVO120" s="53" t="s">
        <v>80</v>
      </c>
      <c r="SVP120" s="54" t="s">
        <v>81</v>
      </c>
      <c r="SVQ120" s="630" t="s">
        <v>67</v>
      </c>
      <c r="SVR120" s="630"/>
      <c r="SVS120" s="630"/>
      <c r="SVT120" s="630"/>
      <c r="SVU120" s="52" t="s">
        <v>71</v>
      </c>
      <c r="SVV120" s="53" t="s">
        <v>79</v>
      </c>
      <c r="SVW120" s="53" t="s">
        <v>80</v>
      </c>
      <c r="SVX120" s="54" t="s">
        <v>81</v>
      </c>
      <c r="SVY120" s="630" t="s">
        <v>67</v>
      </c>
      <c r="SVZ120" s="630"/>
      <c r="SWA120" s="630"/>
      <c r="SWB120" s="630"/>
      <c r="SWC120" s="52" t="s">
        <v>71</v>
      </c>
      <c r="SWD120" s="53" t="s">
        <v>79</v>
      </c>
      <c r="SWE120" s="53" t="s">
        <v>80</v>
      </c>
      <c r="SWF120" s="54" t="s">
        <v>81</v>
      </c>
      <c r="SWG120" s="630" t="s">
        <v>67</v>
      </c>
      <c r="SWH120" s="630"/>
      <c r="SWI120" s="630"/>
      <c r="SWJ120" s="630"/>
      <c r="SWK120" s="52" t="s">
        <v>71</v>
      </c>
      <c r="SWL120" s="53" t="s">
        <v>79</v>
      </c>
      <c r="SWM120" s="53" t="s">
        <v>80</v>
      </c>
      <c r="SWN120" s="54" t="s">
        <v>81</v>
      </c>
      <c r="SWO120" s="630" t="s">
        <v>67</v>
      </c>
      <c r="SWP120" s="630"/>
      <c r="SWQ120" s="630"/>
      <c r="SWR120" s="630"/>
      <c r="SWS120" s="52" t="s">
        <v>71</v>
      </c>
      <c r="SWT120" s="53" t="s">
        <v>79</v>
      </c>
      <c r="SWU120" s="53" t="s">
        <v>80</v>
      </c>
      <c r="SWV120" s="54" t="s">
        <v>81</v>
      </c>
      <c r="SWW120" s="630" t="s">
        <v>67</v>
      </c>
      <c r="SWX120" s="630"/>
      <c r="SWY120" s="630"/>
      <c r="SWZ120" s="630"/>
      <c r="SXA120" s="52" t="s">
        <v>71</v>
      </c>
      <c r="SXB120" s="53" t="s">
        <v>79</v>
      </c>
      <c r="SXC120" s="53" t="s">
        <v>80</v>
      </c>
      <c r="SXD120" s="54" t="s">
        <v>81</v>
      </c>
      <c r="SXE120" s="630" t="s">
        <v>67</v>
      </c>
      <c r="SXF120" s="630"/>
      <c r="SXG120" s="630"/>
      <c r="SXH120" s="630"/>
      <c r="SXI120" s="52" t="s">
        <v>71</v>
      </c>
      <c r="SXJ120" s="53" t="s">
        <v>79</v>
      </c>
      <c r="SXK120" s="53" t="s">
        <v>80</v>
      </c>
      <c r="SXL120" s="54" t="s">
        <v>81</v>
      </c>
      <c r="SXM120" s="630" t="s">
        <v>67</v>
      </c>
      <c r="SXN120" s="630"/>
      <c r="SXO120" s="630"/>
      <c r="SXP120" s="630"/>
      <c r="SXQ120" s="52" t="s">
        <v>71</v>
      </c>
      <c r="SXR120" s="53" t="s">
        <v>79</v>
      </c>
      <c r="SXS120" s="53" t="s">
        <v>80</v>
      </c>
      <c r="SXT120" s="54" t="s">
        <v>81</v>
      </c>
      <c r="SXU120" s="630" t="s">
        <v>67</v>
      </c>
      <c r="SXV120" s="630"/>
      <c r="SXW120" s="630"/>
      <c r="SXX120" s="630"/>
      <c r="SXY120" s="52" t="s">
        <v>71</v>
      </c>
      <c r="SXZ120" s="53" t="s">
        <v>79</v>
      </c>
      <c r="SYA120" s="53" t="s">
        <v>80</v>
      </c>
      <c r="SYB120" s="54" t="s">
        <v>81</v>
      </c>
      <c r="SYC120" s="630" t="s">
        <v>67</v>
      </c>
      <c r="SYD120" s="630"/>
      <c r="SYE120" s="630"/>
      <c r="SYF120" s="630"/>
      <c r="SYG120" s="52" t="s">
        <v>71</v>
      </c>
      <c r="SYH120" s="53" t="s">
        <v>79</v>
      </c>
      <c r="SYI120" s="53" t="s">
        <v>80</v>
      </c>
      <c r="SYJ120" s="54" t="s">
        <v>81</v>
      </c>
      <c r="SYK120" s="630" t="s">
        <v>67</v>
      </c>
      <c r="SYL120" s="630"/>
      <c r="SYM120" s="630"/>
      <c r="SYN120" s="630"/>
      <c r="SYO120" s="52" t="s">
        <v>71</v>
      </c>
      <c r="SYP120" s="53" t="s">
        <v>79</v>
      </c>
      <c r="SYQ120" s="53" t="s">
        <v>80</v>
      </c>
      <c r="SYR120" s="54" t="s">
        <v>81</v>
      </c>
      <c r="SYS120" s="630" t="s">
        <v>67</v>
      </c>
      <c r="SYT120" s="630"/>
      <c r="SYU120" s="630"/>
      <c r="SYV120" s="630"/>
      <c r="SYW120" s="52" t="s">
        <v>71</v>
      </c>
      <c r="SYX120" s="53" t="s">
        <v>79</v>
      </c>
      <c r="SYY120" s="53" t="s">
        <v>80</v>
      </c>
      <c r="SYZ120" s="54" t="s">
        <v>81</v>
      </c>
      <c r="SZA120" s="630" t="s">
        <v>67</v>
      </c>
      <c r="SZB120" s="630"/>
      <c r="SZC120" s="630"/>
      <c r="SZD120" s="630"/>
      <c r="SZE120" s="52" t="s">
        <v>71</v>
      </c>
      <c r="SZF120" s="53" t="s">
        <v>79</v>
      </c>
      <c r="SZG120" s="53" t="s">
        <v>80</v>
      </c>
      <c r="SZH120" s="54" t="s">
        <v>81</v>
      </c>
      <c r="SZI120" s="630" t="s">
        <v>67</v>
      </c>
      <c r="SZJ120" s="630"/>
      <c r="SZK120" s="630"/>
      <c r="SZL120" s="630"/>
      <c r="SZM120" s="52" t="s">
        <v>71</v>
      </c>
      <c r="SZN120" s="53" t="s">
        <v>79</v>
      </c>
      <c r="SZO120" s="53" t="s">
        <v>80</v>
      </c>
      <c r="SZP120" s="54" t="s">
        <v>81</v>
      </c>
      <c r="SZQ120" s="630" t="s">
        <v>67</v>
      </c>
      <c r="SZR120" s="630"/>
      <c r="SZS120" s="630"/>
      <c r="SZT120" s="630"/>
      <c r="SZU120" s="52" t="s">
        <v>71</v>
      </c>
      <c r="SZV120" s="53" t="s">
        <v>79</v>
      </c>
      <c r="SZW120" s="53" t="s">
        <v>80</v>
      </c>
      <c r="SZX120" s="54" t="s">
        <v>81</v>
      </c>
      <c r="SZY120" s="630" t="s">
        <v>67</v>
      </c>
      <c r="SZZ120" s="630"/>
      <c r="TAA120" s="630"/>
      <c r="TAB120" s="630"/>
      <c r="TAC120" s="52" t="s">
        <v>71</v>
      </c>
      <c r="TAD120" s="53" t="s">
        <v>79</v>
      </c>
      <c r="TAE120" s="53" t="s">
        <v>80</v>
      </c>
      <c r="TAF120" s="54" t="s">
        <v>81</v>
      </c>
      <c r="TAG120" s="630" t="s">
        <v>67</v>
      </c>
      <c r="TAH120" s="630"/>
      <c r="TAI120" s="630"/>
      <c r="TAJ120" s="630"/>
      <c r="TAK120" s="52" t="s">
        <v>71</v>
      </c>
      <c r="TAL120" s="53" t="s">
        <v>79</v>
      </c>
      <c r="TAM120" s="53" t="s">
        <v>80</v>
      </c>
      <c r="TAN120" s="54" t="s">
        <v>81</v>
      </c>
      <c r="TAO120" s="630" t="s">
        <v>67</v>
      </c>
      <c r="TAP120" s="630"/>
      <c r="TAQ120" s="630"/>
      <c r="TAR120" s="630"/>
      <c r="TAS120" s="52" t="s">
        <v>71</v>
      </c>
      <c r="TAT120" s="53" t="s">
        <v>79</v>
      </c>
      <c r="TAU120" s="53" t="s">
        <v>80</v>
      </c>
      <c r="TAV120" s="54" t="s">
        <v>81</v>
      </c>
      <c r="TAW120" s="630" t="s">
        <v>67</v>
      </c>
      <c r="TAX120" s="630"/>
      <c r="TAY120" s="630"/>
      <c r="TAZ120" s="630"/>
      <c r="TBA120" s="52" t="s">
        <v>71</v>
      </c>
      <c r="TBB120" s="53" t="s">
        <v>79</v>
      </c>
      <c r="TBC120" s="53" t="s">
        <v>80</v>
      </c>
      <c r="TBD120" s="54" t="s">
        <v>81</v>
      </c>
      <c r="TBE120" s="630" t="s">
        <v>67</v>
      </c>
      <c r="TBF120" s="630"/>
      <c r="TBG120" s="630"/>
      <c r="TBH120" s="630"/>
      <c r="TBI120" s="52" t="s">
        <v>71</v>
      </c>
      <c r="TBJ120" s="53" t="s">
        <v>79</v>
      </c>
      <c r="TBK120" s="53" t="s">
        <v>80</v>
      </c>
      <c r="TBL120" s="54" t="s">
        <v>81</v>
      </c>
      <c r="TBM120" s="630" t="s">
        <v>67</v>
      </c>
      <c r="TBN120" s="630"/>
      <c r="TBO120" s="630"/>
      <c r="TBP120" s="630"/>
      <c r="TBQ120" s="52" t="s">
        <v>71</v>
      </c>
      <c r="TBR120" s="53" t="s">
        <v>79</v>
      </c>
      <c r="TBS120" s="53" t="s">
        <v>80</v>
      </c>
      <c r="TBT120" s="54" t="s">
        <v>81</v>
      </c>
      <c r="TBU120" s="630" t="s">
        <v>67</v>
      </c>
      <c r="TBV120" s="630"/>
      <c r="TBW120" s="630"/>
      <c r="TBX120" s="630"/>
      <c r="TBY120" s="52" t="s">
        <v>71</v>
      </c>
      <c r="TBZ120" s="53" t="s">
        <v>79</v>
      </c>
      <c r="TCA120" s="53" t="s">
        <v>80</v>
      </c>
      <c r="TCB120" s="54" t="s">
        <v>81</v>
      </c>
      <c r="TCC120" s="630" t="s">
        <v>67</v>
      </c>
      <c r="TCD120" s="630"/>
      <c r="TCE120" s="630"/>
      <c r="TCF120" s="630"/>
      <c r="TCG120" s="52" t="s">
        <v>71</v>
      </c>
      <c r="TCH120" s="53" t="s">
        <v>79</v>
      </c>
      <c r="TCI120" s="53" t="s">
        <v>80</v>
      </c>
      <c r="TCJ120" s="54" t="s">
        <v>81</v>
      </c>
      <c r="TCK120" s="630" t="s">
        <v>67</v>
      </c>
      <c r="TCL120" s="630"/>
      <c r="TCM120" s="630"/>
      <c r="TCN120" s="630"/>
      <c r="TCO120" s="52" t="s">
        <v>71</v>
      </c>
      <c r="TCP120" s="53" t="s">
        <v>79</v>
      </c>
      <c r="TCQ120" s="53" t="s">
        <v>80</v>
      </c>
      <c r="TCR120" s="54" t="s">
        <v>81</v>
      </c>
      <c r="TCS120" s="630" t="s">
        <v>67</v>
      </c>
      <c r="TCT120" s="630"/>
      <c r="TCU120" s="630"/>
      <c r="TCV120" s="630"/>
      <c r="TCW120" s="52" t="s">
        <v>71</v>
      </c>
      <c r="TCX120" s="53" t="s">
        <v>79</v>
      </c>
      <c r="TCY120" s="53" t="s">
        <v>80</v>
      </c>
      <c r="TCZ120" s="54" t="s">
        <v>81</v>
      </c>
      <c r="TDA120" s="630" t="s">
        <v>67</v>
      </c>
      <c r="TDB120" s="630"/>
      <c r="TDC120" s="630"/>
      <c r="TDD120" s="630"/>
      <c r="TDE120" s="52" t="s">
        <v>71</v>
      </c>
      <c r="TDF120" s="53" t="s">
        <v>79</v>
      </c>
      <c r="TDG120" s="53" t="s">
        <v>80</v>
      </c>
      <c r="TDH120" s="54" t="s">
        <v>81</v>
      </c>
      <c r="TDI120" s="630" t="s">
        <v>67</v>
      </c>
      <c r="TDJ120" s="630"/>
      <c r="TDK120" s="630"/>
      <c r="TDL120" s="630"/>
      <c r="TDM120" s="52" t="s">
        <v>71</v>
      </c>
      <c r="TDN120" s="53" t="s">
        <v>79</v>
      </c>
      <c r="TDO120" s="53" t="s">
        <v>80</v>
      </c>
      <c r="TDP120" s="54" t="s">
        <v>81</v>
      </c>
      <c r="TDQ120" s="630" t="s">
        <v>67</v>
      </c>
      <c r="TDR120" s="630"/>
      <c r="TDS120" s="630"/>
      <c r="TDT120" s="630"/>
      <c r="TDU120" s="52" t="s">
        <v>71</v>
      </c>
      <c r="TDV120" s="53" t="s">
        <v>79</v>
      </c>
      <c r="TDW120" s="53" t="s">
        <v>80</v>
      </c>
      <c r="TDX120" s="54" t="s">
        <v>81</v>
      </c>
      <c r="TDY120" s="630" t="s">
        <v>67</v>
      </c>
      <c r="TDZ120" s="630"/>
      <c r="TEA120" s="630"/>
      <c r="TEB120" s="630"/>
      <c r="TEC120" s="52" t="s">
        <v>71</v>
      </c>
      <c r="TED120" s="53" t="s">
        <v>79</v>
      </c>
      <c r="TEE120" s="53" t="s">
        <v>80</v>
      </c>
      <c r="TEF120" s="54" t="s">
        <v>81</v>
      </c>
      <c r="TEG120" s="630" t="s">
        <v>67</v>
      </c>
      <c r="TEH120" s="630"/>
      <c r="TEI120" s="630"/>
      <c r="TEJ120" s="630"/>
      <c r="TEK120" s="52" t="s">
        <v>71</v>
      </c>
      <c r="TEL120" s="53" t="s">
        <v>79</v>
      </c>
      <c r="TEM120" s="53" t="s">
        <v>80</v>
      </c>
      <c r="TEN120" s="54" t="s">
        <v>81</v>
      </c>
      <c r="TEO120" s="630" t="s">
        <v>67</v>
      </c>
      <c r="TEP120" s="630"/>
      <c r="TEQ120" s="630"/>
      <c r="TER120" s="630"/>
      <c r="TES120" s="52" t="s">
        <v>71</v>
      </c>
      <c r="TET120" s="53" t="s">
        <v>79</v>
      </c>
      <c r="TEU120" s="53" t="s">
        <v>80</v>
      </c>
      <c r="TEV120" s="54" t="s">
        <v>81</v>
      </c>
      <c r="TEW120" s="630" t="s">
        <v>67</v>
      </c>
      <c r="TEX120" s="630"/>
      <c r="TEY120" s="630"/>
      <c r="TEZ120" s="630"/>
      <c r="TFA120" s="52" t="s">
        <v>71</v>
      </c>
      <c r="TFB120" s="53" t="s">
        <v>79</v>
      </c>
      <c r="TFC120" s="53" t="s">
        <v>80</v>
      </c>
      <c r="TFD120" s="54" t="s">
        <v>81</v>
      </c>
      <c r="TFE120" s="630" t="s">
        <v>67</v>
      </c>
      <c r="TFF120" s="630"/>
      <c r="TFG120" s="630"/>
      <c r="TFH120" s="630"/>
      <c r="TFI120" s="52" t="s">
        <v>71</v>
      </c>
      <c r="TFJ120" s="53" t="s">
        <v>79</v>
      </c>
      <c r="TFK120" s="53" t="s">
        <v>80</v>
      </c>
      <c r="TFL120" s="54" t="s">
        <v>81</v>
      </c>
      <c r="TFM120" s="630" t="s">
        <v>67</v>
      </c>
      <c r="TFN120" s="630"/>
      <c r="TFO120" s="630"/>
      <c r="TFP120" s="630"/>
      <c r="TFQ120" s="52" t="s">
        <v>71</v>
      </c>
      <c r="TFR120" s="53" t="s">
        <v>79</v>
      </c>
      <c r="TFS120" s="53" t="s">
        <v>80</v>
      </c>
      <c r="TFT120" s="54" t="s">
        <v>81</v>
      </c>
      <c r="TFU120" s="630" t="s">
        <v>67</v>
      </c>
      <c r="TFV120" s="630"/>
      <c r="TFW120" s="630"/>
      <c r="TFX120" s="630"/>
      <c r="TFY120" s="52" t="s">
        <v>71</v>
      </c>
      <c r="TFZ120" s="53" t="s">
        <v>79</v>
      </c>
      <c r="TGA120" s="53" t="s">
        <v>80</v>
      </c>
      <c r="TGB120" s="54" t="s">
        <v>81</v>
      </c>
      <c r="TGC120" s="630" t="s">
        <v>67</v>
      </c>
      <c r="TGD120" s="630"/>
      <c r="TGE120" s="630"/>
      <c r="TGF120" s="630"/>
      <c r="TGG120" s="52" t="s">
        <v>71</v>
      </c>
      <c r="TGH120" s="53" t="s">
        <v>79</v>
      </c>
      <c r="TGI120" s="53" t="s">
        <v>80</v>
      </c>
      <c r="TGJ120" s="54" t="s">
        <v>81</v>
      </c>
      <c r="TGK120" s="630" t="s">
        <v>67</v>
      </c>
      <c r="TGL120" s="630"/>
      <c r="TGM120" s="630"/>
      <c r="TGN120" s="630"/>
      <c r="TGO120" s="52" t="s">
        <v>71</v>
      </c>
      <c r="TGP120" s="53" t="s">
        <v>79</v>
      </c>
      <c r="TGQ120" s="53" t="s">
        <v>80</v>
      </c>
      <c r="TGR120" s="54" t="s">
        <v>81</v>
      </c>
      <c r="TGS120" s="630" t="s">
        <v>67</v>
      </c>
      <c r="TGT120" s="630"/>
      <c r="TGU120" s="630"/>
      <c r="TGV120" s="630"/>
      <c r="TGW120" s="52" t="s">
        <v>71</v>
      </c>
      <c r="TGX120" s="53" t="s">
        <v>79</v>
      </c>
      <c r="TGY120" s="53" t="s">
        <v>80</v>
      </c>
      <c r="TGZ120" s="54" t="s">
        <v>81</v>
      </c>
      <c r="THA120" s="630" t="s">
        <v>67</v>
      </c>
      <c r="THB120" s="630"/>
      <c r="THC120" s="630"/>
      <c r="THD120" s="630"/>
      <c r="THE120" s="52" t="s">
        <v>71</v>
      </c>
      <c r="THF120" s="53" t="s">
        <v>79</v>
      </c>
      <c r="THG120" s="53" t="s">
        <v>80</v>
      </c>
      <c r="THH120" s="54" t="s">
        <v>81</v>
      </c>
      <c r="THI120" s="630" t="s">
        <v>67</v>
      </c>
      <c r="THJ120" s="630"/>
      <c r="THK120" s="630"/>
      <c r="THL120" s="630"/>
      <c r="THM120" s="52" t="s">
        <v>71</v>
      </c>
      <c r="THN120" s="53" t="s">
        <v>79</v>
      </c>
      <c r="THO120" s="53" t="s">
        <v>80</v>
      </c>
      <c r="THP120" s="54" t="s">
        <v>81</v>
      </c>
      <c r="THQ120" s="630" t="s">
        <v>67</v>
      </c>
      <c r="THR120" s="630"/>
      <c r="THS120" s="630"/>
      <c r="THT120" s="630"/>
      <c r="THU120" s="52" t="s">
        <v>71</v>
      </c>
      <c r="THV120" s="53" t="s">
        <v>79</v>
      </c>
      <c r="THW120" s="53" t="s">
        <v>80</v>
      </c>
      <c r="THX120" s="54" t="s">
        <v>81</v>
      </c>
      <c r="THY120" s="630" t="s">
        <v>67</v>
      </c>
      <c r="THZ120" s="630"/>
      <c r="TIA120" s="630"/>
      <c r="TIB120" s="630"/>
      <c r="TIC120" s="52" t="s">
        <v>71</v>
      </c>
      <c r="TID120" s="53" t="s">
        <v>79</v>
      </c>
      <c r="TIE120" s="53" t="s">
        <v>80</v>
      </c>
      <c r="TIF120" s="54" t="s">
        <v>81</v>
      </c>
      <c r="TIG120" s="630" t="s">
        <v>67</v>
      </c>
      <c r="TIH120" s="630"/>
      <c r="TII120" s="630"/>
      <c r="TIJ120" s="630"/>
      <c r="TIK120" s="52" t="s">
        <v>71</v>
      </c>
      <c r="TIL120" s="53" t="s">
        <v>79</v>
      </c>
      <c r="TIM120" s="53" t="s">
        <v>80</v>
      </c>
      <c r="TIN120" s="54" t="s">
        <v>81</v>
      </c>
      <c r="TIO120" s="630" t="s">
        <v>67</v>
      </c>
      <c r="TIP120" s="630"/>
      <c r="TIQ120" s="630"/>
      <c r="TIR120" s="630"/>
      <c r="TIS120" s="52" t="s">
        <v>71</v>
      </c>
      <c r="TIT120" s="53" t="s">
        <v>79</v>
      </c>
      <c r="TIU120" s="53" t="s">
        <v>80</v>
      </c>
      <c r="TIV120" s="54" t="s">
        <v>81</v>
      </c>
      <c r="TIW120" s="630" t="s">
        <v>67</v>
      </c>
      <c r="TIX120" s="630"/>
      <c r="TIY120" s="630"/>
      <c r="TIZ120" s="630"/>
      <c r="TJA120" s="52" t="s">
        <v>71</v>
      </c>
      <c r="TJB120" s="53" t="s">
        <v>79</v>
      </c>
      <c r="TJC120" s="53" t="s">
        <v>80</v>
      </c>
      <c r="TJD120" s="54" t="s">
        <v>81</v>
      </c>
      <c r="TJE120" s="630" t="s">
        <v>67</v>
      </c>
      <c r="TJF120" s="630"/>
      <c r="TJG120" s="630"/>
      <c r="TJH120" s="630"/>
      <c r="TJI120" s="52" t="s">
        <v>71</v>
      </c>
      <c r="TJJ120" s="53" t="s">
        <v>79</v>
      </c>
      <c r="TJK120" s="53" t="s">
        <v>80</v>
      </c>
      <c r="TJL120" s="54" t="s">
        <v>81</v>
      </c>
      <c r="TJM120" s="630" t="s">
        <v>67</v>
      </c>
      <c r="TJN120" s="630"/>
      <c r="TJO120" s="630"/>
      <c r="TJP120" s="630"/>
      <c r="TJQ120" s="52" t="s">
        <v>71</v>
      </c>
      <c r="TJR120" s="53" t="s">
        <v>79</v>
      </c>
      <c r="TJS120" s="53" t="s">
        <v>80</v>
      </c>
      <c r="TJT120" s="54" t="s">
        <v>81</v>
      </c>
      <c r="TJU120" s="630" t="s">
        <v>67</v>
      </c>
      <c r="TJV120" s="630"/>
      <c r="TJW120" s="630"/>
      <c r="TJX120" s="630"/>
      <c r="TJY120" s="52" t="s">
        <v>71</v>
      </c>
      <c r="TJZ120" s="53" t="s">
        <v>79</v>
      </c>
      <c r="TKA120" s="53" t="s">
        <v>80</v>
      </c>
      <c r="TKB120" s="54" t="s">
        <v>81</v>
      </c>
      <c r="TKC120" s="630" t="s">
        <v>67</v>
      </c>
      <c r="TKD120" s="630"/>
      <c r="TKE120" s="630"/>
      <c r="TKF120" s="630"/>
      <c r="TKG120" s="52" t="s">
        <v>71</v>
      </c>
      <c r="TKH120" s="53" t="s">
        <v>79</v>
      </c>
      <c r="TKI120" s="53" t="s">
        <v>80</v>
      </c>
      <c r="TKJ120" s="54" t="s">
        <v>81</v>
      </c>
      <c r="TKK120" s="630" t="s">
        <v>67</v>
      </c>
      <c r="TKL120" s="630"/>
      <c r="TKM120" s="630"/>
      <c r="TKN120" s="630"/>
      <c r="TKO120" s="52" t="s">
        <v>71</v>
      </c>
      <c r="TKP120" s="53" t="s">
        <v>79</v>
      </c>
      <c r="TKQ120" s="53" t="s">
        <v>80</v>
      </c>
      <c r="TKR120" s="54" t="s">
        <v>81</v>
      </c>
      <c r="TKS120" s="630" t="s">
        <v>67</v>
      </c>
      <c r="TKT120" s="630"/>
      <c r="TKU120" s="630"/>
      <c r="TKV120" s="630"/>
      <c r="TKW120" s="52" t="s">
        <v>71</v>
      </c>
      <c r="TKX120" s="53" t="s">
        <v>79</v>
      </c>
      <c r="TKY120" s="53" t="s">
        <v>80</v>
      </c>
      <c r="TKZ120" s="54" t="s">
        <v>81</v>
      </c>
      <c r="TLA120" s="630" t="s">
        <v>67</v>
      </c>
      <c r="TLB120" s="630"/>
      <c r="TLC120" s="630"/>
      <c r="TLD120" s="630"/>
      <c r="TLE120" s="52" t="s">
        <v>71</v>
      </c>
      <c r="TLF120" s="53" t="s">
        <v>79</v>
      </c>
      <c r="TLG120" s="53" t="s">
        <v>80</v>
      </c>
      <c r="TLH120" s="54" t="s">
        <v>81</v>
      </c>
      <c r="TLI120" s="630" t="s">
        <v>67</v>
      </c>
      <c r="TLJ120" s="630"/>
      <c r="TLK120" s="630"/>
      <c r="TLL120" s="630"/>
      <c r="TLM120" s="52" t="s">
        <v>71</v>
      </c>
      <c r="TLN120" s="53" t="s">
        <v>79</v>
      </c>
      <c r="TLO120" s="53" t="s">
        <v>80</v>
      </c>
      <c r="TLP120" s="54" t="s">
        <v>81</v>
      </c>
      <c r="TLQ120" s="630" t="s">
        <v>67</v>
      </c>
      <c r="TLR120" s="630"/>
      <c r="TLS120" s="630"/>
      <c r="TLT120" s="630"/>
      <c r="TLU120" s="52" t="s">
        <v>71</v>
      </c>
      <c r="TLV120" s="53" t="s">
        <v>79</v>
      </c>
      <c r="TLW120" s="53" t="s">
        <v>80</v>
      </c>
      <c r="TLX120" s="54" t="s">
        <v>81</v>
      </c>
      <c r="TLY120" s="630" t="s">
        <v>67</v>
      </c>
      <c r="TLZ120" s="630"/>
      <c r="TMA120" s="630"/>
      <c r="TMB120" s="630"/>
      <c r="TMC120" s="52" t="s">
        <v>71</v>
      </c>
      <c r="TMD120" s="53" t="s">
        <v>79</v>
      </c>
      <c r="TME120" s="53" t="s">
        <v>80</v>
      </c>
      <c r="TMF120" s="54" t="s">
        <v>81</v>
      </c>
      <c r="TMG120" s="630" t="s">
        <v>67</v>
      </c>
      <c r="TMH120" s="630"/>
      <c r="TMI120" s="630"/>
      <c r="TMJ120" s="630"/>
      <c r="TMK120" s="52" t="s">
        <v>71</v>
      </c>
      <c r="TML120" s="53" t="s">
        <v>79</v>
      </c>
      <c r="TMM120" s="53" t="s">
        <v>80</v>
      </c>
      <c r="TMN120" s="54" t="s">
        <v>81</v>
      </c>
      <c r="TMO120" s="630" t="s">
        <v>67</v>
      </c>
      <c r="TMP120" s="630"/>
      <c r="TMQ120" s="630"/>
      <c r="TMR120" s="630"/>
      <c r="TMS120" s="52" t="s">
        <v>71</v>
      </c>
      <c r="TMT120" s="53" t="s">
        <v>79</v>
      </c>
      <c r="TMU120" s="53" t="s">
        <v>80</v>
      </c>
      <c r="TMV120" s="54" t="s">
        <v>81</v>
      </c>
      <c r="TMW120" s="630" t="s">
        <v>67</v>
      </c>
      <c r="TMX120" s="630"/>
      <c r="TMY120" s="630"/>
      <c r="TMZ120" s="630"/>
      <c r="TNA120" s="52" t="s">
        <v>71</v>
      </c>
      <c r="TNB120" s="53" t="s">
        <v>79</v>
      </c>
      <c r="TNC120" s="53" t="s">
        <v>80</v>
      </c>
      <c r="TND120" s="54" t="s">
        <v>81</v>
      </c>
      <c r="TNE120" s="630" t="s">
        <v>67</v>
      </c>
      <c r="TNF120" s="630"/>
      <c r="TNG120" s="630"/>
      <c r="TNH120" s="630"/>
      <c r="TNI120" s="52" t="s">
        <v>71</v>
      </c>
      <c r="TNJ120" s="53" t="s">
        <v>79</v>
      </c>
      <c r="TNK120" s="53" t="s">
        <v>80</v>
      </c>
      <c r="TNL120" s="54" t="s">
        <v>81</v>
      </c>
      <c r="TNM120" s="630" t="s">
        <v>67</v>
      </c>
      <c r="TNN120" s="630"/>
      <c r="TNO120" s="630"/>
      <c r="TNP120" s="630"/>
      <c r="TNQ120" s="52" t="s">
        <v>71</v>
      </c>
      <c r="TNR120" s="53" t="s">
        <v>79</v>
      </c>
      <c r="TNS120" s="53" t="s">
        <v>80</v>
      </c>
      <c r="TNT120" s="54" t="s">
        <v>81</v>
      </c>
      <c r="TNU120" s="630" t="s">
        <v>67</v>
      </c>
      <c r="TNV120" s="630"/>
      <c r="TNW120" s="630"/>
      <c r="TNX120" s="630"/>
      <c r="TNY120" s="52" t="s">
        <v>71</v>
      </c>
      <c r="TNZ120" s="53" t="s">
        <v>79</v>
      </c>
      <c r="TOA120" s="53" t="s">
        <v>80</v>
      </c>
      <c r="TOB120" s="54" t="s">
        <v>81</v>
      </c>
      <c r="TOC120" s="630" t="s">
        <v>67</v>
      </c>
      <c r="TOD120" s="630"/>
      <c r="TOE120" s="630"/>
      <c r="TOF120" s="630"/>
      <c r="TOG120" s="52" t="s">
        <v>71</v>
      </c>
      <c r="TOH120" s="53" t="s">
        <v>79</v>
      </c>
      <c r="TOI120" s="53" t="s">
        <v>80</v>
      </c>
      <c r="TOJ120" s="54" t="s">
        <v>81</v>
      </c>
      <c r="TOK120" s="630" t="s">
        <v>67</v>
      </c>
      <c r="TOL120" s="630"/>
      <c r="TOM120" s="630"/>
      <c r="TON120" s="630"/>
      <c r="TOO120" s="52" t="s">
        <v>71</v>
      </c>
      <c r="TOP120" s="53" t="s">
        <v>79</v>
      </c>
      <c r="TOQ120" s="53" t="s">
        <v>80</v>
      </c>
      <c r="TOR120" s="54" t="s">
        <v>81</v>
      </c>
      <c r="TOS120" s="630" t="s">
        <v>67</v>
      </c>
      <c r="TOT120" s="630"/>
      <c r="TOU120" s="630"/>
      <c r="TOV120" s="630"/>
      <c r="TOW120" s="52" t="s">
        <v>71</v>
      </c>
      <c r="TOX120" s="53" t="s">
        <v>79</v>
      </c>
      <c r="TOY120" s="53" t="s">
        <v>80</v>
      </c>
      <c r="TOZ120" s="54" t="s">
        <v>81</v>
      </c>
      <c r="TPA120" s="630" t="s">
        <v>67</v>
      </c>
      <c r="TPB120" s="630"/>
      <c r="TPC120" s="630"/>
      <c r="TPD120" s="630"/>
      <c r="TPE120" s="52" t="s">
        <v>71</v>
      </c>
      <c r="TPF120" s="53" t="s">
        <v>79</v>
      </c>
      <c r="TPG120" s="53" t="s">
        <v>80</v>
      </c>
      <c r="TPH120" s="54" t="s">
        <v>81</v>
      </c>
      <c r="TPI120" s="630" t="s">
        <v>67</v>
      </c>
      <c r="TPJ120" s="630"/>
      <c r="TPK120" s="630"/>
      <c r="TPL120" s="630"/>
      <c r="TPM120" s="52" t="s">
        <v>71</v>
      </c>
      <c r="TPN120" s="53" t="s">
        <v>79</v>
      </c>
      <c r="TPO120" s="53" t="s">
        <v>80</v>
      </c>
      <c r="TPP120" s="54" t="s">
        <v>81</v>
      </c>
      <c r="TPQ120" s="630" t="s">
        <v>67</v>
      </c>
      <c r="TPR120" s="630"/>
      <c r="TPS120" s="630"/>
      <c r="TPT120" s="630"/>
      <c r="TPU120" s="52" t="s">
        <v>71</v>
      </c>
      <c r="TPV120" s="53" t="s">
        <v>79</v>
      </c>
      <c r="TPW120" s="53" t="s">
        <v>80</v>
      </c>
      <c r="TPX120" s="54" t="s">
        <v>81</v>
      </c>
      <c r="TPY120" s="630" t="s">
        <v>67</v>
      </c>
      <c r="TPZ120" s="630"/>
      <c r="TQA120" s="630"/>
      <c r="TQB120" s="630"/>
      <c r="TQC120" s="52" t="s">
        <v>71</v>
      </c>
      <c r="TQD120" s="53" t="s">
        <v>79</v>
      </c>
      <c r="TQE120" s="53" t="s">
        <v>80</v>
      </c>
      <c r="TQF120" s="54" t="s">
        <v>81</v>
      </c>
      <c r="TQG120" s="630" t="s">
        <v>67</v>
      </c>
      <c r="TQH120" s="630"/>
      <c r="TQI120" s="630"/>
      <c r="TQJ120" s="630"/>
      <c r="TQK120" s="52" t="s">
        <v>71</v>
      </c>
      <c r="TQL120" s="53" t="s">
        <v>79</v>
      </c>
      <c r="TQM120" s="53" t="s">
        <v>80</v>
      </c>
      <c r="TQN120" s="54" t="s">
        <v>81</v>
      </c>
      <c r="TQO120" s="630" t="s">
        <v>67</v>
      </c>
      <c r="TQP120" s="630"/>
      <c r="TQQ120" s="630"/>
      <c r="TQR120" s="630"/>
      <c r="TQS120" s="52" t="s">
        <v>71</v>
      </c>
      <c r="TQT120" s="53" t="s">
        <v>79</v>
      </c>
      <c r="TQU120" s="53" t="s">
        <v>80</v>
      </c>
      <c r="TQV120" s="54" t="s">
        <v>81</v>
      </c>
      <c r="TQW120" s="630" t="s">
        <v>67</v>
      </c>
      <c r="TQX120" s="630"/>
      <c r="TQY120" s="630"/>
      <c r="TQZ120" s="630"/>
      <c r="TRA120" s="52" t="s">
        <v>71</v>
      </c>
      <c r="TRB120" s="53" t="s">
        <v>79</v>
      </c>
      <c r="TRC120" s="53" t="s">
        <v>80</v>
      </c>
      <c r="TRD120" s="54" t="s">
        <v>81</v>
      </c>
      <c r="TRE120" s="630" t="s">
        <v>67</v>
      </c>
      <c r="TRF120" s="630"/>
      <c r="TRG120" s="630"/>
      <c r="TRH120" s="630"/>
      <c r="TRI120" s="52" t="s">
        <v>71</v>
      </c>
      <c r="TRJ120" s="53" t="s">
        <v>79</v>
      </c>
      <c r="TRK120" s="53" t="s">
        <v>80</v>
      </c>
      <c r="TRL120" s="54" t="s">
        <v>81</v>
      </c>
      <c r="TRM120" s="630" t="s">
        <v>67</v>
      </c>
      <c r="TRN120" s="630"/>
      <c r="TRO120" s="630"/>
      <c r="TRP120" s="630"/>
      <c r="TRQ120" s="52" t="s">
        <v>71</v>
      </c>
      <c r="TRR120" s="53" t="s">
        <v>79</v>
      </c>
      <c r="TRS120" s="53" t="s">
        <v>80</v>
      </c>
      <c r="TRT120" s="54" t="s">
        <v>81</v>
      </c>
      <c r="TRU120" s="630" t="s">
        <v>67</v>
      </c>
      <c r="TRV120" s="630"/>
      <c r="TRW120" s="630"/>
      <c r="TRX120" s="630"/>
      <c r="TRY120" s="52" t="s">
        <v>71</v>
      </c>
      <c r="TRZ120" s="53" t="s">
        <v>79</v>
      </c>
      <c r="TSA120" s="53" t="s">
        <v>80</v>
      </c>
      <c r="TSB120" s="54" t="s">
        <v>81</v>
      </c>
      <c r="TSC120" s="630" t="s">
        <v>67</v>
      </c>
      <c r="TSD120" s="630"/>
      <c r="TSE120" s="630"/>
      <c r="TSF120" s="630"/>
      <c r="TSG120" s="52" t="s">
        <v>71</v>
      </c>
      <c r="TSH120" s="53" t="s">
        <v>79</v>
      </c>
      <c r="TSI120" s="53" t="s">
        <v>80</v>
      </c>
      <c r="TSJ120" s="54" t="s">
        <v>81</v>
      </c>
      <c r="TSK120" s="630" t="s">
        <v>67</v>
      </c>
      <c r="TSL120" s="630"/>
      <c r="TSM120" s="630"/>
      <c r="TSN120" s="630"/>
      <c r="TSO120" s="52" t="s">
        <v>71</v>
      </c>
      <c r="TSP120" s="53" t="s">
        <v>79</v>
      </c>
      <c r="TSQ120" s="53" t="s">
        <v>80</v>
      </c>
      <c r="TSR120" s="54" t="s">
        <v>81</v>
      </c>
      <c r="TSS120" s="630" t="s">
        <v>67</v>
      </c>
      <c r="TST120" s="630"/>
      <c r="TSU120" s="630"/>
      <c r="TSV120" s="630"/>
      <c r="TSW120" s="52" t="s">
        <v>71</v>
      </c>
      <c r="TSX120" s="53" t="s">
        <v>79</v>
      </c>
      <c r="TSY120" s="53" t="s">
        <v>80</v>
      </c>
      <c r="TSZ120" s="54" t="s">
        <v>81</v>
      </c>
      <c r="TTA120" s="630" t="s">
        <v>67</v>
      </c>
      <c r="TTB120" s="630"/>
      <c r="TTC120" s="630"/>
      <c r="TTD120" s="630"/>
      <c r="TTE120" s="52" t="s">
        <v>71</v>
      </c>
      <c r="TTF120" s="53" t="s">
        <v>79</v>
      </c>
      <c r="TTG120" s="53" t="s">
        <v>80</v>
      </c>
      <c r="TTH120" s="54" t="s">
        <v>81</v>
      </c>
      <c r="TTI120" s="630" t="s">
        <v>67</v>
      </c>
      <c r="TTJ120" s="630"/>
      <c r="TTK120" s="630"/>
      <c r="TTL120" s="630"/>
      <c r="TTM120" s="52" t="s">
        <v>71</v>
      </c>
      <c r="TTN120" s="53" t="s">
        <v>79</v>
      </c>
      <c r="TTO120" s="53" t="s">
        <v>80</v>
      </c>
      <c r="TTP120" s="54" t="s">
        <v>81</v>
      </c>
      <c r="TTQ120" s="630" t="s">
        <v>67</v>
      </c>
      <c r="TTR120" s="630"/>
      <c r="TTS120" s="630"/>
      <c r="TTT120" s="630"/>
      <c r="TTU120" s="52" t="s">
        <v>71</v>
      </c>
      <c r="TTV120" s="53" t="s">
        <v>79</v>
      </c>
      <c r="TTW120" s="53" t="s">
        <v>80</v>
      </c>
      <c r="TTX120" s="54" t="s">
        <v>81</v>
      </c>
      <c r="TTY120" s="630" t="s">
        <v>67</v>
      </c>
      <c r="TTZ120" s="630"/>
      <c r="TUA120" s="630"/>
      <c r="TUB120" s="630"/>
      <c r="TUC120" s="52" t="s">
        <v>71</v>
      </c>
      <c r="TUD120" s="53" t="s">
        <v>79</v>
      </c>
      <c r="TUE120" s="53" t="s">
        <v>80</v>
      </c>
      <c r="TUF120" s="54" t="s">
        <v>81</v>
      </c>
      <c r="TUG120" s="630" t="s">
        <v>67</v>
      </c>
      <c r="TUH120" s="630"/>
      <c r="TUI120" s="630"/>
      <c r="TUJ120" s="630"/>
      <c r="TUK120" s="52" t="s">
        <v>71</v>
      </c>
      <c r="TUL120" s="53" t="s">
        <v>79</v>
      </c>
      <c r="TUM120" s="53" t="s">
        <v>80</v>
      </c>
      <c r="TUN120" s="54" t="s">
        <v>81</v>
      </c>
      <c r="TUO120" s="630" t="s">
        <v>67</v>
      </c>
      <c r="TUP120" s="630"/>
      <c r="TUQ120" s="630"/>
      <c r="TUR120" s="630"/>
      <c r="TUS120" s="52" t="s">
        <v>71</v>
      </c>
      <c r="TUT120" s="53" t="s">
        <v>79</v>
      </c>
      <c r="TUU120" s="53" t="s">
        <v>80</v>
      </c>
      <c r="TUV120" s="54" t="s">
        <v>81</v>
      </c>
      <c r="TUW120" s="630" t="s">
        <v>67</v>
      </c>
      <c r="TUX120" s="630"/>
      <c r="TUY120" s="630"/>
      <c r="TUZ120" s="630"/>
      <c r="TVA120" s="52" t="s">
        <v>71</v>
      </c>
      <c r="TVB120" s="53" t="s">
        <v>79</v>
      </c>
      <c r="TVC120" s="53" t="s">
        <v>80</v>
      </c>
      <c r="TVD120" s="54" t="s">
        <v>81</v>
      </c>
      <c r="TVE120" s="630" t="s">
        <v>67</v>
      </c>
      <c r="TVF120" s="630"/>
      <c r="TVG120" s="630"/>
      <c r="TVH120" s="630"/>
      <c r="TVI120" s="52" t="s">
        <v>71</v>
      </c>
      <c r="TVJ120" s="53" t="s">
        <v>79</v>
      </c>
      <c r="TVK120" s="53" t="s">
        <v>80</v>
      </c>
      <c r="TVL120" s="54" t="s">
        <v>81</v>
      </c>
      <c r="TVM120" s="630" t="s">
        <v>67</v>
      </c>
      <c r="TVN120" s="630"/>
      <c r="TVO120" s="630"/>
      <c r="TVP120" s="630"/>
      <c r="TVQ120" s="52" t="s">
        <v>71</v>
      </c>
      <c r="TVR120" s="53" t="s">
        <v>79</v>
      </c>
      <c r="TVS120" s="53" t="s">
        <v>80</v>
      </c>
      <c r="TVT120" s="54" t="s">
        <v>81</v>
      </c>
      <c r="TVU120" s="630" t="s">
        <v>67</v>
      </c>
      <c r="TVV120" s="630"/>
      <c r="TVW120" s="630"/>
      <c r="TVX120" s="630"/>
      <c r="TVY120" s="52" t="s">
        <v>71</v>
      </c>
      <c r="TVZ120" s="53" t="s">
        <v>79</v>
      </c>
      <c r="TWA120" s="53" t="s">
        <v>80</v>
      </c>
      <c r="TWB120" s="54" t="s">
        <v>81</v>
      </c>
      <c r="TWC120" s="630" t="s">
        <v>67</v>
      </c>
      <c r="TWD120" s="630"/>
      <c r="TWE120" s="630"/>
      <c r="TWF120" s="630"/>
      <c r="TWG120" s="52" t="s">
        <v>71</v>
      </c>
      <c r="TWH120" s="53" t="s">
        <v>79</v>
      </c>
      <c r="TWI120" s="53" t="s">
        <v>80</v>
      </c>
      <c r="TWJ120" s="54" t="s">
        <v>81</v>
      </c>
      <c r="TWK120" s="630" t="s">
        <v>67</v>
      </c>
      <c r="TWL120" s="630"/>
      <c r="TWM120" s="630"/>
      <c r="TWN120" s="630"/>
      <c r="TWO120" s="52" t="s">
        <v>71</v>
      </c>
      <c r="TWP120" s="53" t="s">
        <v>79</v>
      </c>
      <c r="TWQ120" s="53" t="s">
        <v>80</v>
      </c>
      <c r="TWR120" s="54" t="s">
        <v>81</v>
      </c>
      <c r="TWS120" s="630" t="s">
        <v>67</v>
      </c>
      <c r="TWT120" s="630"/>
      <c r="TWU120" s="630"/>
      <c r="TWV120" s="630"/>
      <c r="TWW120" s="52" t="s">
        <v>71</v>
      </c>
      <c r="TWX120" s="53" t="s">
        <v>79</v>
      </c>
      <c r="TWY120" s="53" t="s">
        <v>80</v>
      </c>
      <c r="TWZ120" s="54" t="s">
        <v>81</v>
      </c>
      <c r="TXA120" s="630" t="s">
        <v>67</v>
      </c>
      <c r="TXB120" s="630"/>
      <c r="TXC120" s="630"/>
      <c r="TXD120" s="630"/>
      <c r="TXE120" s="52" t="s">
        <v>71</v>
      </c>
      <c r="TXF120" s="53" t="s">
        <v>79</v>
      </c>
      <c r="TXG120" s="53" t="s">
        <v>80</v>
      </c>
      <c r="TXH120" s="54" t="s">
        <v>81</v>
      </c>
      <c r="TXI120" s="630" t="s">
        <v>67</v>
      </c>
      <c r="TXJ120" s="630"/>
      <c r="TXK120" s="630"/>
      <c r="TXL120" s="630"/>
      <c r="TXM120" s="52" t="s">
        <v>71</v>
      </c>
      <c r="TXN120" s="53" t="s">
        <v>79</v>
      </c>
      <c r="TXO120" s="53" t="s">
        <v>80</v>
      </c>
      <c r="TXP120" s="54" t="s">
        <v>81</v>
      </c>
      <c r="TXQ120" s="630" t="s">
        <v>67</v>
      </c>
      <c r="TXR120" s="630"/>
      <c r="TXS120" s="630"/>
      <c r="TXT120" s="630"/>
      <c r="TXU120" s="52" t="s">
        <v>71</v>
      </c>
      <c r="TXV120" s="53" t="s">
        <v>79</v>
      </c>
      <c r="TXW120" s="53" t="s">
        <v>80</v>
      </c>
      <c r="TXX120" s="54" t="s">
        <v>81</v>
      </c>
      <c r="TXY120" s="630" t="s">
        <v>67</v>
      </c>
      <c r="TXZ120" s="630"/>
      <c r="TYA120" s="630"/>
      <c r="TYB120" s="630"/>
      <c r="TYC120" s="52" t="s">
        <v>71</v>
      </c>
      <c r="TYD120" s="53" t="s">
        <v>79</v>
      </c>
      <c r="TYE120" s="53" t="s">
        <v>80</v>
      </c>
      <c r="TYF120" s="54" t="s">
        <v>81</v>
      </c>
      <c r="TYG120" s="630" t="s">
        <v>67</v>
      </c>
      <c r="TYH120" s="630"/>
      <c r="TYI120" s="630"/>
      <c r="TYJ120" s="630"/>
      <c r="TYK120" s="52" t="s">
        <v>71</v>
      </c>
      <c r="TYL120" s="53" t="s">
        <v>79</v>
      </c>
      <c r="TYM120" s="53" t="s">
        <v>80</v>
      </c>
      <c r="TYN120" s="54" t="s">
        <v>81</v>
      </c>
      <c r="TYO120" s="630" t="s">
        <v>67</v>
      </c>
      <c r="TYP120" s="630"/>
      <c r="TYQ120" s="630"/>
      <c r="TYR120" s="630"/>
      <c r="TYS120" s="52" t="s">
        <v>71</v>
      </c>
      <c r="TYT120" s="53" t="s">
        <v>79</v>
      </c>
      <c r="TYU120" s="53" t="s">
        <v>80</v>
      </c>
      <c r="TYV120" s="54" t="s">
        <v>81</v>
      </c>
      <c r="TYW120" s="630" t="s">
        <v>67</v>
      </c>
      <c r="TYX120" s="630"/>
      <c r="TYY120" s="630"/>
      <c r="TYZ120" s="630"/>
      <c r="TZA120" s="52" t="s">
        <v>71</v>
      </c>
      <c r="TZB120" s="53" t="s">
        <v>79</v>
      </c>
      <c r="TZC120" s="53" t="s">
        <v>80</v>
      </c>
      <c r="TZD120" s="54" t="s">
        <v>81</v>
      </c>
      <c r="TZE120" s="630" t="s">
        <v>67</v>
      </c>
      <c r="TZF120" s="630"/>
      <c r="TZG120" s="630"/>
      <c r="TZH120" s="630"/>
      <c r="TZI120" s="52" t="s">
        <v>71</v>
      </c>
      <c r="TZJ120" s="53" t="s">
        <v>79</v>
      </c>
      <c r="TZK120" s="53" t="s">
        <v>80</v>
      </c>
      <c r="TZL120" s="54" t="s">
        <v>81</v>
      </c>
      <c r="TZM120" s="630" t="s">
        <v>67</v>
      </c>
      <c r="TZN120" s="630"/>
      <c r="TZO120" s="630"/>
      <c r="TZP120" s="630"/>
      <c r="TZQ120" s="52" t="s">
        <v>71</v>
      </c>
      <c r="TZR120" s="53" t="s">
        <v>79</v>
      </c>
      <c r="TZS120" s="53" t="s">
        <v>80</v>
      </c>
      <c r="TZT120" s="54" t="s">
        <v>81</v>
      </c>
      <c r="TZU120" s="630" t="s">
        <v>67</v>
      </c>
      <c r="TZV120" s="630"/>
      <c r="TZW120" s="630"/>
      <c r="TZX120" s="630"/>
      <c r="TZY120" s="52" t="s">
        <v>71</v>
      </c>
      <c r="TZZ120" s="53" t="s">
        <v>79</v>
      </c>
      <c r="UAA120" s="53" t="s">
        <v>80</v>
      </c>
      <c r="UAB120" s="54" t="s">
        <v>81</v>
      </c>
      <c r="UAC120" s="630" t="s">
        <v>67</v>
      </c>
      <c r="UAD120" s="630"/>
      <c r="UAE120" s="630"/>
      <c r="UAF120" s="630"/>
      <c r="UAG120" s="52" t="s">
        <v>71</v>
      </c>
      <c r="UAH120" s="53" t="s">
        <v>79</v>
      </c>
      <c r="UAI120" s="53" t="s">
        <v>80</v>
      </c>
      <c r="UAJ120" s="54" t="s">
        <v>81</v>
      </c>
      <c r="UAK120" s="630" t="s">
        <v>67</v>
      </c>
      <c r="UAL120" s="630"/>
      <c r="UAM120" s="630"/>
      <c r="UAN120" s="630"/>
      <c r="UAO120" s="52" t="s">
        <v>71</v>
      </c>
      <c r="UAP120" s="53" t="s">
        <v>79</v>
      </c>
      <c r="UAQ120" s="53" t="s">
        <v>80</v>
      </c>
      <c r="UAR120" s="54" t="s">
        <v>81</v>
      </c>
      <c r="UAS120" s="630" t="s">
        <v>67</v>
      </c>
      <c r="UAT120" s="630"/>
      <c r="UAU120" s="630"/>
      <c r="UAV120" s="630"/>
      <c r="UAW120" s="52" t="s">
        <v>71</v>
      </c>
      <c r="UAX120" s="53" t="s">
        <v>79</v>
      </c>
      <c r="UAY120" s="53" t="s">
        <v>80</v>
      </c>
      <c r="UAZ120" s="54" t="s">
        <v>81</v>
      </c>
      <c r="UBA120" s="630" t="s">
        <v>67</v>
      </c>
      <c r="UBB120" s="630"/>
      <c r="UBC120" s="630"/>
      <c r="UBD120" s="630"/>
      <c r="UBE120" s="52" t="s">
        <v>71</v>
      </c>
      <c r="UBF120" s="53" t="s">
        <v>79</v>
      </c>
      <c r="UBG120" s="53" t="s">
        <v>80</v>
      </c>
      <c r="UBH120" s="54" t="s">
        <v>81</v>
      </c>
      <c r="UBI120" s="630" t="s">
        <v>67</v>
      </c>
      <c r="UBJ120" s="630"/>
      <c r="UBK120" s="630"/>
      <c r="UBL120" s="630"/>
      <c r="UBM120" s="52" t="s">
        <v>71</v>
      </c>
      <c r="UBN120" s="53" t="s">
        <v>79</v>
      </c>
      <c r="UBO120" s="53" t="s">
        <v>80</v>
      </c>
      <c r="UBP120" s="54" t="s">
        <v>81</v>
      </c>
      <c r="UBQ120" s="630" t="s">
        <v>67</v>
      </c>
      <c r="UBR120" s="630"/>
      <c r="UBS120" s="630"/>
      <c r="UBT120" s="630"/>
      <c r="UBU120" s="52" t="s">
        <v>71</v>
      </c>
      <c r="UBV120" s="53" t="s">
        <v>79</v>
      </c>
      <c r="UBW120" s="53" t="s">
        <v>80</v>
      </c>
      <c r="UBX120" s="54" t="s">
        <v>81</v>
      </c>
      <c r="UBY120" s="630" t="s">
        <v>67</v>
      </c>
      <c r="UBZ120" s="630"/>
      <c r="UCA120" s="630"/>
      <c r="UCB120" s="630"/>
      <c r="UCC120" s="52" t="s">
        <v>71</v>
      </c>
      <c r="UCD120" s="53" t="s">
        <v>79</v>
      </c>
      <c r="UCE120" s="53" t="s">
        <v>80</v>
      </c>
      <c r="UCF120" s="54" t="s">
        <v>81</v>
      </c>
      <c r="UCG120" s="630" t="s">
        <v>67</v>
      </c>
      <c r="UCH120" s="630"/>
      <c r="UCI120" s="630"/>
      <c r="UCJ120" s="630"/>
      <c r="UCK120" s="52" t="s">
        <v>71</v>
      </c>
      <c r="UCL120" s="53" t="s">
        <v>79</v>
      </c>
      <c r="UCM120" s="53" t="s">
        <v>80</v>
      </c>
      <c r="UCN120" s="54" t="s">
        <v>81</v>
      </c>
      <c r="UCO120" s="630" t="s">
        <v>67</v>
      </c>
      <c r="UCP120" s="630"/>
      <c r="UCQ120" s="630"/>
      <c r="UCR120" s="630"/>
      <c r="UCS120" s="52" t="s">
        <v>71</v>
      </c>
      <c r="UCT120" s="53" t="s">
        <v>79</v>
      </c>
      <c r="UCU120" s="53" t="s">
        <v>80</v>
      </c>
      <c r="UCV120" s="54" t="s">
        <v>81</v>
      </c>
      <c r="UCW120" s="630" t="s">
        <v>67</v>
      </c>
      <c r="UCX120" s="630"/>
      <c r="UCY120" s="630"/>
      <c r="UCZ120" s="630"/>
      <c r="UDA120" s="52" t="s">
        <v>71</v>
      </c>
      <c r="UDB120" s="53" t="s">
        <v>79</v>
      </c>
      <c r="UDC120" s="53" t="s">
        <v>80</v>
      </c>
      <c r="UDD120" s="54" t="s">
        <v>81</v>
      </c>
      <c r="UDE120" s="630" t="s">
        <v>67</v>
      </c>
      <c r="UDF120" s="630"/>
      <c r="UDG120" s="630"/>
      <c r="UDH120" s="630"/>
      <c r="UDI120" s="52" t="s">
        <v>71</v>
      </c>
      <c r="UDJ120" s="53" t="s">
        <v>79</v>
      </c>
      <c r="UDK120" s="53" t="s">
        <v>80</v>
      </c>
      <c r="UDL120" s="54" t="s">
        <v>81</v>
      </c>
      <c r="UDM120" s="630" t="s">
        <v>67</v>
      </c>
      <c r="UDN120" s="630"/>
      <c r="UDO120" s="630"/>
      <c r="UDP120" s="630"/>
      <c r="UDQ120" s="52" t="s">
        <v>71</v>
      </c>
      <c r="UDR120" s="53" t="s">
        <v>79</v>
      </c>
      <c r="UDS120" s="53" t="s">
        <v>80</v>
      </c>
      <c r="UDT120" s="54" t="s">
        <v>81</v>
      </c>
      <c r="UDU120" s="630" t="s">
        <v>67</v>
      </c>
      <c r="UDV120" s="630"/>
      <c r="UDW120" s="630"/>
      <c r="UDX120" s="630"/>
      <c r="UDY120" s="52" t="s">
        <v>71</v>
      </c>
      <c r="UDZ120" s="53" t="s">
        <v>79</v>
      </c>
      <c r="UEA120" s="53" t="s">
        <v>80</v>
      </c>
      <c r="UEB120" s="54" t="s">
        <v>81</v>
      </c>
      <c r="UEC120" s="630" t="s">
        <v>67</v>
      </c>
      <c r="UED120" s="630"/>
      <c r="UEE120" s="630"/>
      <c r="UEF120" s="630"/>
      <c r="UEG120" s="52" t="s">
        <v>71</v>
      </c>
      <c r="UEH120" s="53" t="s">
        <v>79</v>
      </c>
      <c r="UEI120" s="53" t="s">
        <v>80</v>
      </c>
      <c r="UEJ120" s="54" t="s">
        <v>81</v>
      </c>
      <c r="UEK120" s="630" t="s">
        <v>67</v>
      </c>
      <c r="UEL120" s="630"/>
      <c r="UEM120" s="630"/>
      <c r="UEN120" s="630"/>
      <c r="UEO120" s="52" t="s">
        <v>71</v>
      </c>
      <c r="UEP120" s="53" t="s">
        <v>79</v>
      </c>
      <c r="UEQ120" s="53" t="s">
        <v>80</v>
      </c>
      <c r="UER120" s="54" t="s">
        <v>81</v>
      </c>
      <c r="UES120" s="630" t="s">
        <v>67</v>
      </c>
      <c r="UET120" s="630"/>
      <c r="UEU120" s="630"/>
      <c r="UEV120" s="630"/>
      <c r="UEW120" s="52" t="s">
        <v>71</v>
      </c>
      <c r="UEX120" s="53" t="s">
        <v>79</v>
      </c>
      <c r="UEY120" s="53" t="s">
        <v>80</v>
      </c>
      <c r="UEZ120" s="54" t="s">
        <v>81</v>
      </c>
      <c r="UFA120" s="630" t="s">
        <v>67</v>
      </c>
      <c r="UFB120" s="630"/>
      <c r="UFC120" s="630"/>
      <c r="UFD120" s="630"/>
      <c r="UFE120" s="52" t="s">
        <v>71</v>
      </c>
      <c r="UFF120" s="53" t="s">
        <v>79</v>
      </c>
      <c r="UFG120" s="53" t="s">
        <v>80</v>
      </c>
      <c r="UFH120" s="54" t="s">
        <v>81</v>
      </c>
      <c r="UFI120" s="630" t="s">
        <v>67</v>
      </c>
      <c r="UFJ120" s="630"/>
      <c r="UFK120" s="630"/>
      <c r="UFL120" s="630"/>
      <c r="UFM120" s="52" t="s">
        <v>71</v>
      </c>
      <c r="UFN120" s="53" t="s">
        <v>79</v>
      </c>
      <c r="UFO120" s="53" t="s">
        <v>80</v>
      </c>
      <c r="UFP120" s="54" t="s">
        <v>81</v>
      </c>
      <c r="UFQ120" s="630" t="s">
        <v>67</v>
      </c>
      <c r="UFR120" s="630"/>
      <c r="UFS120" s="630"/>
      <c r="UFT120" s="630"/>
      <c r="UFU120" s="52" t="s">
        <v>71</v>
      </c>
      <c r="UFV120" s="53" t="s">
        <v>79</v>
      </c>
      <c r="UFW120" s="53" t="s">
        <v>80</v>
      </c>
      <c r="UFX120" s="54" t="s">
        <v>81</v>
      </c>
      <c r="UFY120" s="630" t="s">
        <v>67</v>
      </c>
      <c r="UFZ120" s="630"/>
      <c r="UGA120" s="630"/>
      <c r="UGB120" s="630"/>
      <c r="UGC120" s="52" t="s">
        <v>71</v>
      </c>
      <c r="UGD120" s="53" t="s">
        <v>79</v>
      </c>
      <c r="UGE120" s="53" t="s">
        <v>80</v>
      </c>
      <c r="UGF120" s="54" t="s">
        <v>81</v>
      </c>
      <c r="UGG120" s="630" t="s">
        <v>67</v>
      </c>
      <c r="UGH120" s="630"/>
      <c r="UGI120" s="630"/>
      <c r="UGJ120" s="630"/>
      <c r="UGK120" s="52" t="s">
        <v>71</v>
      </c>
      <c r="UGL120" s="53" t="s">
        <v>79</v>
      </c>
      <c r="UGM120" s="53" t="s">
        <v>80</v>
      </c>
      <c r="UGN120" s="54" t="s">
        <v>81</v>
      </c>
      <c r="UGO120" s="630" t="s">
        <v>67</v>
      </c>
      <c r="UGP120" s="630"/>
      <c r="UGQ120" s="630"/>
      <c r="UGR120" s="630"/>
      <c r="UGS120" s="52" t="s">
        <v>71</v>
      </c>
      <c r="UGT120" s="53" t="s">
        <v>79</v>
      </c>
      <c r="UGU120" s="53" t="s">
        <v>80</v>
      </c>
      <c r="UGV120" s="54" t="s">
        <v>81</v>
      </c>
      <c r="UGW120" s="630" t="s">
        <v>67</v>
      </c>
      <c r="UGX120" s="630"/>
      <c r="UGY120" s="630"/>
      <c r="UGZ120" s="630"/>
      <c r="UHA120" s="52" t="s">
        <v>71</v>
      </c>
      <c r="UHB120" s="53" t="s">
        <v>79</v>
      </c>
      <c r="UHC120" s="53" t="s">
        <v>80</v>
      </c>
      <c r="UHD120" s="54" t="s">
        <v>81</v>
      </c>
      <c r="UHE120" s="630" t="s">
        <v>67</v>
      </c>
      <c r="UHF120" s="630"/>
      <c r="UHG120" s="630"/>
      <c r="UHH120" s="630"/>
      <c r="UHI120" s="52" t="s">
        <v>71</v>
      </c>
      <c r="UHJ120" s="53" t="s">
        <v>79</v>
      </c>
      <c r="UHK120" s="53" t="s">
        <v>80</v>
      </c>
      <c r="UHL120" s="54" t="s">
        <v>81</v>
      </c>
      <c r="UHM120" s="630" t="s">
        <v>67</v>
      </c>
      <c r="UHN120" s="630"/>
      <c r="UHO120" s="630"/>
      <c r="UHP120" s="630"/>
      <c r="UHQ120" s="52" t="s">
        <v>71</v>
      </c>
      <c r="UHR120" s="53" t="s">
        <v>79</v>
      </c>
      <c r="UHS120" s="53" t="s">
        <v>80</v>
      </c>
      <c r="UHT120" s="54" t="s">
        <v>81</v>
      </c>
      <c r="UHU120" s="630" t="s">
        <v>67</v>
      </c>
      <c r="UHV120" s="630"/>
      <c r="UHW120" s="630"/>
      <c r="UHX120" s="630"/>
      <c r="UHY120" s="52" t="s">
        <v>71</v>
      </c>
      <c r="UHZ120" s="53" t="s">
        <v>79</v>
      </c>
      <c r="UIA120" s="53" t="s">
        <v>80</v>
      </c>
      <c r="UIB120" s="54" t="s">
        <v>81</v>
      </c>
      <c r="UIC120" s="630" t="s">
        <v>67</v>
      </c>
      <c r="UID120" s="630"/>
      <c r="UIE120" s="630"/>
      <c r="UIF120" s="630"/>
      <c r="UIG120" s="52" t="s">
        <v>71</v>
      </c>
      <c r="UIH120" s="53" t="s">
        <v>79</v>
      </c>
      <c r="UII120" s="53" t="s">
        <v>80</v>
      </c>
      <c r="UIJ120" s="54" t="s">
        <v>81</v>
      </c>
      <c r="UIK120" s="630" t="s">
        <v>67</v>
      </c>
      <c r="UIL120" s="630"/>
      <c r="UIM120" s="630"/>
      <c r="UIN120" s="630"/>
      <c r="UIO120" s="52" t="s">
        <v>71</v>
      </c>
      <c r="UIP120" s="53" t="s">
        <v>79</v>
      </c>
      <c r="UIQ120" s="53" t="s">
        <v>80</v>
      </c>
      <c r="UIR120" s="54" t="s">
        <v>81</v>
      </c>
      <c r="UIS120" s="630" t="s">
        <v>67</v>
      </c>
      <c r="UIT120" s="630"/>
      <c r="UIU120" s="630"/>
      <c r="UIV120" s="630"/>
      <c r="UIW120" s="52" t="s">
        <v>71</v>
      </c>
      <c r="UIX120" s="53" t="s">
        <v>79</v>
      </c>
      <c r="UIY120" s="53" t="s">
        <v>80</v>
      </c>
      <c r="UIZ120" s="54" t="s">
        <v>81</v>
      </c>
      <c r="UJA120" s="630" t="s">
        <v>67</v>
      </c>
      <c r="UJB120" s="630"/>
      <c r="UJC120" s="630"/>
      <c r="UJD120" s="630"/>
      <c r="UJE120" s="52" t="s">
        <v>71</v>
      </c>
      <c r="UJF120" s="53" t="s">
        <v>79</v>
      </c>
      <c r="UJG120" s="53" t="s">
        <v>80</v>
      </c>
      <c r="UJH120" s="54" t="s">
        <v>81</v>
      </c>
      <c r="UJI120" s="630" t="s">
        <v>67</v>
      </c>
      <c r="UJJ120" s="630"/>
      <c r="UJK120" s="630"/>
      <c r="UJL120" s="630"/>
      <c r="UJM120" s="52" t="s">
        <v>71</v>
      </c>
      <c r="UJN120" s="53" t="s">
        <v>79</v>
      </c>
      <c r="UJO120" s="53" t="s">
        <v>80</v>
      </c>
      <c r="UJP120" s="54" t="s">
        <v>81</v>
      </c>
      <c r="UJQ120" s="630" t="s">
        <v>67</v>
      </c>
      <c r="UJR120" s="630"/>
      <c r="UJS120" s="630"/>
      <c r="UJT120" s="630"/>
      <c r="UJU120" s="52" t="s">
        <v>71</v>
      </c>
      <c r="UJV120" s="53" t="s">
        <v>79</v>
      </c>
      <c r="UJW120" s="53" t="s">
        <v>80</v>
      </c>
      <c r="UJX120" s="54" t="s">
        <v>81</v>
      </c>
      <c r="UJY120" s="630" t="s">
        <v>67</v>
      </c>
      <c r="UJZ120" s="630"/>
      <c r="UKA120" s="630"/>
      <c r="UKB120" s="630"/>
      <c r="UKC120" s="52" t="s">
        <v>71</v>
      </c>
      <c r="UKD120" s="53" t="s">
        <v>79</v>
      </c>
      <c r="UKE120" s="53" t="s">
        <v>80</v>
      </c>
      <c r="UKF120" s="54" t="s">
        <v>81</v>
      </c>
      <c r="UKG120" s="630" t="s">
        <v>67</v>
      </c>
      <c r="UKH120" s="630"/>
      <c r="UKI120" s="630"/>
      <c r="UKJ120" s="630"/>
      <c r="UKK120" s="52" t="s">
        <v>71</v>
      </c>
      <c r="UKL120" s="53" t="s">
        <v>79</v>
      </c>
      <c r="UKM120" s="53" t="s">
        <v>80</v>
      </c>
      <c r="UKN120" s="54" t="s">
        <v>81</v>
      </c>
      <c r="UKO120" s="630" t="s">
        <v>67</v>
      </c>
      <c r="UKP120" s="630"/>
      <c r="UKQ120" s="630"/>
      <c r="UKR120" s="630"/>
      <c r="UKS120" s="52" t="s">
        <v>71</v>
      </c>
      <c r="UKT120" s="53" t="s">
        <v>79</v>
      </c>
      <c r="UKU120" s="53" t="s">
        <v>80</v>
      </c>
      <c r="UKV120" s="54" t="s">
        <v>81</v>
      </c>
      <c r="UKW120" s="630" t="s">
        <v>67</v>
      </c>
      <c r="UKX120" s="630"/>
      <c r="UKY120" s="630"/>
      <c r="UKZ120" s="630"/>
      <c r="ULA120" s="52" t="s">
        <v>71</v>
      </c>
      <c r="ULB120" s="53" t="s">
        <v>79</v>
      </c>
      <c r="ULC120" s="53" t="s">
        <v>80</v>
      </c>
      <c r="ULD120" s="54" t="s">
        <v>81</v>
      </c>
      <c r="ULE120" s="630" t="s">
        <v>67</v>
      </c>
      <c r="ULF120" s="630"/>
      <c r="ULG120" s="630"/>
      <c r="ULH120" s="630"/>
      <c r="ULI120" s="52" t="s">
        <v>71</v>
      </c>
      <c r="ULJ120" s="53" t="s">
        <v>79</v>
      </c>
      <c r="ULK120" s="53" t="s">
        <v>80</v>
      </c>
      <c r="ULL120" s="54" t="s">
        <v>81</v>
      </c>
      <c r="ULM120" s="630" t="s">
        <v>67</v>
      </c>
      <c r="ULN120" s="630"/>
      <c r="ULO120" s="630"/>
      <c r="ULP120" s="630"/>
      <c r="ULQ120" s="52" t="s">
        <v>71</v>
      </c>
      <c r="ULR120" s="53" t="s">
        <v>79</v>
      </c>
      <c r="ULS120" s="53" t="s">
        <v>80</v>
      </c>
      <c r="ULT120" s="54" t="s">
        <v>81</v>
      </c>
      <c r="ULU120" s="630" t="s">
        <v>67</v>
      </c>
      <c r="ULV120" s="630"/>
      <c r="ULW120" s="630"/>
      <c r="ULX120" s="630"/>
      <c r="ULY120" s="52" t="s">
        <v>71</v>
      </c>
      <c r="ULZ120" s="53" t="s">
        <v>79</v>
      </c>
      <c r="UMA120" s="53" t="s">
        <v>80</v>
      </c>
      <c r="UMB120" s="54" t="s">
        <v>81</v>
      </c>
      <c r="UMC120" s="630" t="s">
        <v>67</v>
      </c>
      <c r="UMD120" s="630"/>
      <c r="UME120" s="630"/>
      <c r="UMF120" s="630"/>
      <c r="UMG120" s="52" t="s">
        <v>71</v>
      </c>
      <c r="UMH120" s="53" t="s">
        <v>79</v>
      </c>
      <c r="UMI120" s="53" t="s">
        <v>80</v>
      </c>
      <c r="UMJ120" s="54" t="s">
        <v>81</v>
      </c>
      <c r="UMK120" s="630" t="s">
        <v>67</v>
      </c>
      <c r="UML120" s="630"/>
      <c r="UMM120" s="630"/>
      <c r="UMN120" s="630"/>
      <c r="UMO120" s="52" t="s">
        <v>71</v>
      </c>
      <c r="UMP120" s="53" t="s">
        <v>79</v>
      </c>
      <c r="UMQ120" s="53" t="s">
        <v>80</v>
      </c>
      <c r="UMR120" s="54" t="s">
        <v>81</v>
      </c>
      <c r="UMS120" s="630" t="s">
        <v>67</v>
      </c>
      <c r="UMT120" s="630"/>
      <c r="UMU120" s="630"/>
      <c r="UMV120" s="630"/>
      <c r="UMW120" s="52" t="s">
        <v>71</v>
      </c>
      <c r="UMX120" s="53" t="s">
        <v>79</v>
      </c>
      <c r="UMY120" s="53" t="s">
        <v>80</v>
      </c>
      <c r="UMZ120" s="54" t="s">
        <v>81</v>
      </c>
      <c r="UNA120" s="630" t="s">
        <v>67</v>
      </c>
      <c r="UNB120" s="630"/>
      <c r="UNC120" s="630"/>
      <c r="UND120" s="630"/>
      <c r="UNE120" s="52" t="s">
        <v>71</v>
      </c>
      <c r="UNF120" s="53" t="s">
        <v>79</v>
      </c>
      <c r="UNG120" s="53" t="s">
        <v>80</v>
      </c>
      <c r="UNH120" s="54" t="s">
        <v>81</v>
      </c>
      <c r="UNI120" s="630" t="s">
        <v>67</v>
      </c>
      <c r="UNJ120" s="630"/>
      <c r="UNK120" s="630"/>
      <c r="UNL120" s="630"/>
      <c r="UNM120" s="52" t="s">
        <v>71</v>
      </c>
      <c r="UNN120" s="53" t="s">
        <v>79</v>
      </c>
      <c r="UNO120" s="53" t="s">
        <v>80</v>
      </c>
      <c r="UNP120" s="54" t="s">
        <v>81</v>
      </c>
      <c r="UNQ120" s="630" t="s">
        <v>67</v>
      </c>
      <c r="UNR120" s="630"/>
      <c r="UNS120" s="630"/>
      <c r="UNT120" s="630"/>
      <c r="UNU120" s="52" t="s">
        <v>71</v>
      </c>
      <c r="UNV120" s="53" t="s">
        <v>79</v>
      </c>
      <c r="UNW120" s="53" t="s">
        <v>80</v>
      </c>
      <c r="UNX120" s="54" t="s">
        <v>81</v>
      </c>
      <c r="UNY120" s="630" t="s">
        <v>67</v>
      </c>
      <c r="UNZ120" s="630"/>
      <c r="UOA120" s="630"/>
      <c r="UOB120" s="630"/>
      <c r="UOC120" s="52" t="s">
        <v>71</v>
      </c>
      <c r="UOD120" s="53" t="s">
        <v>79</v>
      </c>
      <c r="UOE120" s="53" t="s">
        <v>80</v>
      </c>
      <c r="UOF120" s="54" t="s">
        <v>81</v>
      </c>
      <c r="UOG120" s="630" t="s">
        <v>67</v>
      </c>
      <c r="UOH120" s="630"/>
      <c r="UOI120" s="630"/>
      <c r="UOJ120" s="630"/>
      <c r="UOK120" s="52" t="s">
        <v>71</v>
      </c>
      <c r="UOL120" s="53" t="s">
        <v>79</v>
      </c>
      <c r="UOM120" s="53" t="s">
        <v>80</v>
      </c>
      <c r="UON120" s="54" t="s">
        <v>81</v>
      </c>
      <c r="UOO120" s="630" t="s">
        <v>67</v>
      </c>
      <c r="UOP120" s="630"/>
      <c r="UOQ120" s="630"/>
      <c r="UOR120" s="630"/>
      <c r="UOS120" s="52" t="s">
        <v>71</v>
      </c>
      <c r="UOT120" s="53" t="s">
        <v>79</v>
      </c>
      <c r="UOU120" s="53" t="s">
        <v>80</v>
      </c>
      <c r="UOV120" s="54" t="s">
        <v>81</v>
      </c>
      <c r="UOW120" s="630" t="s">
        <v>67</v>
      </c>
      <c r="UOX120" s="630"/>
      <c r="UOY120" s="630"/>
      <c r="UOZ120" s="630"/>
      <c r="UPA120" s="52" t="s">
        <v>71</v>
      </c>
      <c r="UPB120" s="53" t="s">
        <v>79</v>
      </c>
      <c r="UPC120" s="53" t="s">
        <v>80</v>
      </c>
      <c r="UPD120" s="54" t="s">
        <v>81</v>
      </c>
      <c r="UPE120" s="630" t="s">
        <v>67</v>
      </c>
      <c r="UPF120" s="630"/>
      <c r="UPG120" s="630"/>
      <c r="UPH120" s="630"/>
      <c r="UPI120" s="52" t="s">
        <v>71</v>
      </c>
      <c r="UPJ120" s="53" t="s">
        <v>79</v>
      </c>
      <c r="UPK120" s="53" t="s">
        <v>80</v>
      </c>
      <c r="UPL120" s="54" t="s">
        <v>81</v>
      </c>
      <c r="UPM120" s="630" t="s">
        <v>67</v>
      </c>
      <c r="UPN120" s="630"/>
      <c r="UPO120" s="630"/>
      <c r="UPP120" s="630"/>
      <c r="UPQ120" s="52" t="s">
        <v>71</v>
      </c>
      <c r="UPR120" s="53" t="s">
        <v>79</v>
      </c>
      <c r="UPS120" s="53" t="s">
        <v>80</v>
      </c>
      <c r="UPT120" s="54" t="s">
        <v>81</v>
      </c>
      <c r="UPU120" s="630" t="s">
        <v>67</v>
      </c>
      <c r="UPV120" s="630"/>
      <c r="UPW120" s="630"/>
      <c r="UPX120" s="630"/>
      <c r="UPY120" s="52" t="s">
        <v>71</v>
      </c>
      <c r="UPZ120" s="53" t="s">
        <v>79</v>
      </c>
      <c r="UQA120" s="53" t="s">
        <v>80</v>
      </c>
      <c r="UQB120" s="54" t="s">
        <v>81</v>
      </c>
      <c r="UQC120" s="630" t="s">
        <v>67</v>
      </c>
      <c r="UQD120" s="630"/>
      <c r="UQE120" s="630"/>
      <c r="UQF120" s="630"/>
      <c r="UQG120" s="52" t="s">
        <v>71</v>
      </c>
      <c r="UQH120" s="53" t="s">
        <v>79</v>
      </c>
      <c r="UQI120" s="53" t="s">
        <v>80</v>
      </c>
      <c r="UQJ120" s="54" t="s">
        <v>81</v>
      </c>
      <c r="UQK120" s="630" t="s">
        <v>67</v>
      </c>
      <c r="UQL120" s="630"/>
      <c r="UQM120" s="630"/>
      <c r="UQN120" s="630"/>
      <c r="UQO120" s="52" t="s">
        <v>71</v>
      </c>
      <c r="UQP120" s="53" t="s">
        <v>79</v>
      </c>
      <c r="UQQ120" s="53" t="s">
        <v>80</v>
      </c>
      <c r="UQR120" s="54" t="s">
        <v>81</v>
      </c>
      <c r="UQS120" s="630" t="s">
        <v>67</v>
      </c>
      <c r="UQT120" s="630"/>
      <c r="UQU120" s="630"/>
      <c r="UQV120" s="630"/>
      <c r="UQW120" s="52" t="s">
        <v>71</v>
      </c>
      <c r="UQX120" s="53" t="s">
        <v>79</v>
      </c>
      <c r="UQY120" s="53" t="s">
        <v>80</v>
      </c>
      <c r="UQZ120" s="54" t="s">
        <v>81</v>
      </c>
      <c r="URA120" s="630" t="s">
        <v>67</v>
      </c>
      <c r="URB120" s="630"/>
      <c r="URC120" s="630"/>
      <c r="URD120" s="630"/>
      <c r="URE120" s="52" t="s">
        <v>71</v>
      </c>
      <c r="URF120" s="53" t="s">
        <v>79</v>
      </c>
      <c r="URG120" s="53" t="s">
        <v>80</v>
      </c>
      <c r="URH120" s="54" t="s">
        <v>81</v>
      </c>
      <c r="URI120" s="630" t="s">
        <v>67</v>
      </c>
      <c r="URJ120" s="630"/>
      <c r="URK120" s="630"/>
      <c r="URL120" s="630"/>
      <c r="URM120" s="52" t="s">
        <v>71</v>
      </c>
      <c r="URN120" s="53" t="s">
        <v>79</v>
      </c>
      <c r="URO120" s="53" t="s">
        <v>80</v>
      </c>
      <c r="URP120" s="54" t="s">
        <v>81</v>
      </c>
      <c r="URQ120" s="630" t="s">
        <v>67</v>
      </c>
      <c r="URR120" s="630"/>
      <c r="URS120" s="630"/>
      <c r="URT120" s="630"/>
      <c r="URU120" s="52" t="s">
        <v>71</v>
      </c>
      <c r="URV120" s="53" t="s">
        <v>79</v>
      </c>
      <c r="URW120" s="53" t="s">
        <v>80</v>
      </c>
      <c r="URX120" s="54" t="s">
        <v>81</v>
      </c>
      <c r="URY120" s="630" t="s">
        <v>67</v>
      </c>
      <c r="URZ120" s="630"/>
      <c r="USA120" s="630"/>
      <c r="USB120" s="630"/>
      <c r="USC120" s="52" t="s">
        <v>71</v>
      </c>
      <c r="USD120" s="53" t="s">
        <v>79</v>
      </c>
      <c r="USE120" s="53" t="s">
        <v>80</v>
      </c>
      <c r="USF120" s="54" t="s">
        <v>81</v>
      </c>
      <c r="USG120" s="630" t="s">
        <v>67</v>
      </c>
      <c r="USH120" s="630"/>
      <c r="USI120" s="630"/>
      <c r="USJ120" s="630"/>
      <c r="USK120" s="52" t="s">
        <v>71</v>
      </c>
      <c r="USL120" s="53" t="s">
        <v>79</v>
      </c>
      <c r="USM120" s="53" t="s">
        <v>80</v>
      </c>
      <c r="USN120" s="54" t="s">
        <v>81</v>
      </c>
      <c r="USO120" s="630" t="s">
        <v>67</v>
      </c>
      <c r="USP120" s="630"/>
      <c r="USQ120" s="630"/>
      <c r="USR120" s="630"/>
      <c r="USS120" s="52" t="s">
        <v>71</v>
      </c>
      <c r="UST120" s="53" t="s">
        <v>79</v>
      </c>
      <c r="USU120" s="53" t="s">
        <v>80</v>
      </c>
      <c r="USV120" s="54" t="s">
        <v>81</v>
      </c>
      <c r="USW120" s="630" t="s">
        <v>67</v>
      </c>
      <c r="USX120" s="630"/>
      <c r="USY120" s="630"/>
      <c r="USZ120" s="630"/>
      <c r="UTA120" s="52" t="s">
        <v>71</v>
      </c>
      <c r="UTB120" s="53" t="s">
        <v>79</v>
      </c>
      <c r="UTC120" s="53" t="s">
        <v>80</v>
      </c>
      <c r="UTD120" s="54" t="s">
        <v>81</v>
      </c>
      <c r="UTE120" s="630" t="s">
        <v>67</v>
      </c>
      <c r="UTF120" s="630"/>
      <c r="UTG120" s="630"/>
      <c r="UTH120" s="630"/>
      <c r="UTI120" s="52" t="s">
        <v>71</v>
      </c>
      <c r="UTJ120" s="53" t="s">
        <v>79</v>
      </c>
      <c r="UTK120" s="53" t="s">
        <v>80</v>
      </c>
      <c r="UTL120" s="54" t="s">
        <v>81</v>
      </c>
      <c r="UTM120" s="630" t="s">
        <v>67</v>
      </c>
      <c r="UTN120" s="630"/>
      <c r="UTO120" s="630"/>
      <c r="UTP120" s="630"/>
      <c r="UTQ120" s="52" t="s">
        <v>71</v>
      </c>
      <c r="UTR120" s="53" t="s">
        <v>79</v>
      </c>
      <c r="UTS120" s="53" t="s">
        <v>80</v>
      </c>
      <c r="UTT120" s="54" t="s">
        <v>81</v>
      </c>
      <c r="UTU120" s="630" t="s">
        <v>67</v>
      </c>
      <c r="UTV120" s="630"/>
      <c r="UTW120" s="630"/>
      <c r="UTX120" s="630"/>
      <c r="UTY120" s="52" t="s">
        <v>71</v>
      </c>
      <c r="UTZ120" s="53" t="s">
        <v>79</v>
      </c>
      <c r="UUA120" s="53" t="s">
        <v>80</v>
      </c>
      <c r="UUB120" s="54" t="s">
        <v>81</v>
      </c>
      <c r="UUC120" s="630" t="s">
        <v>67</v>
      </c>
      <c r="UUD120" s="630"/>
      <c r="UUE120" s="630"/>
      <c r="UUF120" s="630"/>
      <c r="UUG120" s="52" t="s">
        <v>71</v>
      </c>
      <c r="UUH120" s="53" t="s">
        <v>79</v>
      </c>
      <c r="UUI120" s="53" t="s">
        <v>80</v>
      </c>
      <c r="UUJ120" s="54" t="s">
        <v>81</v>
      </c>
      <c r="UUK120" s="630" t="s">
        <v>67</v>
      </c>
      <c r="UUL120" s="630"/>
      <c r="UUM120" s="630"/>
      <c r="UUN120" s="630"/>
      <c r="UUO120" s="52" t="s">
        <v>71</v>
      </c>
      <c r="UUP120" s="53" t="s">
        <v>79</v>
      </c>
      <c r="UUQ120" s="53" t="s">
        <v>80</v>
      </c>
      <c r="UUR120" s="54" t="s">
        <v>81</v>
      </c>
      <c r="UUS120" s="630" t="s">
        <v>67</v>
      </c>
      <c r="UUT120" s="630"/>
      <c r="UUU120" s="630"/>
      <c r="UUV120" s="630"/>
      <c r="UUW120" s="52" t="s">
        <v>71</v>
      </c>
      <c r="UUX120" s="53" t="s">
        <v>79</v>
      </c>
      <c r="UUY120" s="53" t="s">
        <v>80</v>
      </c>
      <c r="UUZ120" s="54" t="s">
        <v>81</v>
      </c>
      <c r="UVA120" s="630" t="s">
        <v>67</v>
      </c>
      <c r="UVB120" s="630"/>
      <c r="UVC120" s="630"/>
      <c r="UVD120" s="630"/>
      <c r="UVE120" s="52" t="s">
        <v>71</v>
      </c>
      <c r="UVF120" s="53" t="s">
        <v>79</v>
      </c>
      <c r="UVG120" s="53" t="s">
        <v>80</v>
      </c>
      <c r="UVH120" s="54" t="s">
        <v>81</v>
      </c>
      <c r="UVI120" s="630" t="s">
        <v>67</v>
      </c>
      <c r="UVJ120" s="630"/>
      <c r="UVK120" s="630"/>
      <c r="UVL120" s="630"/>
      <c r="UVM120" s="52" t="s">
        <v>71</v>
      </c>
      <c r="UVN120" s="53" t="s">
        <v>79</v>
      </c>
      <c r="UVO120" s="53" t="s">
        <v>80</v>
      </c>
      <c r="UVP120" s="54" t="s">
        <v>81</v>
      </c>
      <c r="UVQ120" s="630" t="s">
        <v>67</v>
      </c>
      <c r="UVR120" s="630"/>
      <c r="UVS120" s="630"/>
      <c r="UVT120" s="630"/>
      <c r="UVU120" s="52" t="s">
        <v>71</v>
      </c>
      <c r="UVV120" s="53" t="s">
        <v>79</v>
      </c>
      <c r="UVW120" s="53" t="s">
        <v>80</v>
      </c>
      <c r="UVX120" s="54" t="s">
        <v>81</v>
      </c>
      <c r="UVY120" s="630" t="s">
        <v>67</v>
      </c>
      <c r="UVZ120" s="630"/>
      <c r="UWA120" s="630"/>
      <c r="UWB120" s="630"/>
      <c r="UWC120" s="52" t="s">
        <v>71</v>
      </c>
      <c r="UWD120" s="53" t="s">
        <v>79</v>
      </c>
      <c r="UWE120" s="53" t="s">
        <v>80</v>
      </c>
      <c r="UWF120" s="54" t="s">
        <v>81</v>
      </c>
      <c r="UWG120" s="630" t="s">
        <v>67</v>
      </c>
      <c r="UWH120" s="630"/>
      <c r="UWI120" s="630"/>
      <c r="UWJ120" s="630"/>
      <c r="UWK120" s="52" t="s">
        <v>71</v>
      </c>
      <c r="UWL120" s="53" t="s">
        <v>79</v>
      </c>
      <c r="UWM120" s="53" t="s">
        <v>80</v>
      </c>
      <c r="UWN120" s="54" t="s">
        <v>81</v>
      </c>
      <c r="UWO120" s="630" t="s">
        <v>67</v>
      </c>
      <c r="UWP120" s="630"/>
      <c r="UWQ120" s="630"/>
      <c r="UWR120" s="630"/>
      <c r="UWS120" s="52" t="s">
        <v>71</v>
      </c>
      <c r="UWT120" s="53" t="s">
        <v>79</v>
      </c>
      <c r="UWU120" s="53" t="s">
        <v>80</v>
      </c>
      <c r="UWV120" s="54" t="s">
        <v>81</v>
      </c>
      <c r="UWW120" s="630" t="s">
        <v>67</v>
      </c>
      <c r="UWX120" s="630"/>
      <c r="UWY120" s="630"/>
      <c r="UWZ120" s="630"/>
      <c r="UXA120" s="52" t="s">
        <v>71</v>
      </c>
      <c r="UXB120" s="53" t="s">
        <v>79</v>
      </c>
      <c r="UXC120" s="53" t="s">
        <v>80</v>
      </c>
      <c r="UXD120" s="54" t="s">
        <v>81</v>
      </c>
      <c r="UXE120" s="630" t="s">
        <v>67</v>
      </c>
      <c r="UXF120" s="630"/>
      <c r="UXG120" s="630"/>
      <c r="UXH120" s="630"/>
      <c r="UXI120" s="52" t="s">
        <v>71</v>
      </c>
      <c r="UXJ120" s="53" t="s">
        <v>79</v>
      </c>
      <c r="UXK120" s="53" t="s">
        <v>80</v>
      </c>
      <c r="UXL120" s="54" t="s">
        <v>81</v>
      </c>
      <c r="UXM120" s="630" t="s">
        <v>67</v>
      </c>
      <c r="UXN120" s="630"/>
      <c r="UXO120" s="630"/>
      <c r="UXP120" s="630"/>
      <c r="UXQ120" s="52" t="s">
        <v>71</v>
      </c>
      <c r="UXR120" s="53" t="s">
        <v>79</v>
      </c>
      <c r="UXS120" s="53" t="s">
        <v>80</v>
      </c>
      <c r="UXT120" s="54" t="s">
        <v>81</v>
      </c>
      <c r="UXU120" s="630" t="s">
        <v>67</v>
      </c>
      <c r="UXV120" s="630"/>
      <c r="UXW120" s="630"/>
      <c r="UXX120" s="630"/>
      <c r="UXY120" s="52" t="s">
        <v>71</v>
      </c>
      <c r="UXZ120" s="53" t="s">
        <v>79</v>
      </c>
      <c r="UYA120" s="53" t="s">
        <v>80</v>
      </c>
      <c r="UYB120" s="54" t="s">
        <v>81</v>
      </c>
      <c r="UYC120" s="630" t="s">
        <v>67</v>
      </c>
      <c r="UYD120" s="630"/>
      <c r="UYE120" s="630"/>
      <c r="UYF120" s="630"/>
      <c r="UYG120" s="52" t="s">
        <v>71</v>
      </c>
      <c r="UYH120" s="53" t="s">
        <v>79</v>
      </c>
      <c r="UYI120" s="53" t="s">
        <v>80</v>
      </c>
      <c r="UYJ120" s="54" t="s">
        <v>81</v>
      </c>
      <c r="UYK120" s="630" t="s">
        <v>67</v>
      </c>
      <c r="UYL120" s="630"/>
      <c r="UYM120" s="630"/>
      <c r="UYN120" s="630"/>
      <c r="UYO120" s="52" t="s">
        <v>71</v>
      </c>
      <c r="UYP120" s="53" t="s">
        <v>79</v>
      </c>
      <c r="UYQ120" s="53" t="s">
        <v>80</v>
      </c>
      <c r="UYR120" s="54" t="s">
        <v>81</v>
      </c>
      <c r="UYS120" s="630" t="s">
        <v>67</v>
      </c>
      <c r="UYT120" s="630"/>
      <c r="UYU120" s="630"/>
      <c r="UYV120" s="630"/>
      <c r="UYW120" s="52" t="s">
        <v>71</v>
      </c>
      <c r="UYX120" s="53" t="s">
        <v>79</v>
      </c>
      <c r="UYY120" s="53" t="s">
        <v>80</v>
      </c>
      <c r="UYZ120" s="54" t="s">
        <v>81</v>
      </c>
      <c r="UZA120" s="630" t="s">
        <v>67</v>
      </c>
      <c r="UZB120" s="630"/>
      <c r="UZC120" s="630"/>
      <c r="UZD120" s="630"/>
      <c r="UZE120" s="52" t="s">
        <v>71</v>
      </c>
      <c r="UZF120" s="53" t="s">
        <v>79</v>
      </c>
      <c r="UZG120" s="53" t="s">
        <v>80</v>
      </c>
      <c r="UZH120" s="54" t="s">
        <v>81</v>
      </c>
      <c r="UZI120" s="630" t="s">
        <v>67</v>
      </c>
      <c r="UZJ120" s="630"/>
      <c r="UZK120" s="630"/>
      <c r="UZL120" s="630"/>
      <c r="UZM120" s="52" t="s">
        <v>71</v>
      </c>
      <c r="UZN120" s="53" t="s">
        <v>79</v>
      </c>
      <c r="UZO120" s="53" t="s">
        <v>80</v>
      </c>
      <c r="UZP120" s="54" t="s">
        <v>81</v>
      </c>
      <c r="UZQ120" s="630" t="s">
        <v>67</v>
      </c>
      <c r="UZR120" s="630"/>
      <c r="UZS120" s="630"/>
      <c r="UZT120" s="630"/>
      <c r="UZU120" s="52" t="s">
        <v>71</v>
      </c>
      <c r="UZV120" s="53" t="s">
        <v>79</v>
      </c>
      <c r="UZW120" s="53" t="s">
        <v>80</v>
      </c>
      <c r="UZX120" s="54" t="s">
        <v>81</v>
      </c>
      <c r="UZY120" s="630" t="s">
        <v>67</v>
      </c>
      <c r="UZZ120" s="630"/>
      <c r="VAA120" s="630"/>
      <c r="VAB120" s="630"/>
      <c r="VAC120" s="52" t="s">
        <v>71</v>
      </c>
      <c r="VAD120" s="53" t="s">
        <v>79</v>
      </c>
      <c r="VAE120" s="53" t="s">
        <v>80</v>
      </c>
      <c r="VAF120" s="54" t="s">
        <v>81</v>
      </c>
      <c r="VAG120" s="630" t="s">
        <v>67</v>
      </c>
      <c r="VAH120" s="630"/>
      <c r="VAI120" s="630"/>
      <c r="VAJ120" s="630"/>
      <c r="VAK120" s="52" t="s">
        <v>71</v>
      </c>
      <c r="VAL120" s="53" t="s">
        <v>79</v>
      </c>
      <c r="VAM120" s="53" t="s">
        <v>80</v>
      </c>
      <c r="VAN120" s="54" t="s">
        <v>81</v>
      </c>
      <c r="VAO120" s="630" t="s">
        <v>67</v>
      </c>
      <c r="VAP120" s="630"/>
      <c r="VAQ120" s="630"/>
      <c r="VAR120" s="630"/>
      <c r="VAS120" s="52" t="s">
        <v>71</v>
      </c>
      <c r="VAT120" s="53" t="s">
        <v>79</v>
      </c>
      <c r="VAU120" s="53" t="s">
        <v>80</v>
      </c>
      <c r="VAV120" s="54" t="s">
        <v>81</v>
      </c>
      <c r="VAW120" s="630" t="s">
        <v>67</v>
      </c>
      <c r="VAX120" s="630"/>
      <c r="VAY120" s="630"/>
      <c r="VAZ120" s="630"/>
      <c r="VBA120" s="52" t="s">
        <v>71</v>
      </c>
      <c r="VBB120" s="53" t="s">
        <v>79</v>
      </c>
      <c r="VBC120" s="53" t="s">
        <v>80</v>
      </c>
      <c r="VBD120" s="54" t="s">
        <v>81</v>
      </c>
      <c r="VBE120" s="630" t="s">
        <v>67</v>
      </c>
      <c r="VBF120" s="630"/>
      <c r="VBG120" s="630"/>
      <c r="VBH120" s="630"/>
      <c r="VBI120" s="52" t="s">
        <v>71</v>
      </c>
      <c r="VBJ120" s="53" t="s">
        <v>79</v>
      </c>
      <c r="VBK120" s="53" t="s">
        <v>80</v>
      </c>
      <c r="VBL120" s="54" t="s">
        <v>81</v>
      </c>
      <c r="VBM120" s="630" t="s">
        <v>67</v>
      </c>
      <c r="VBN120" s="630"/>
      <c r="VBO120" s="630"/>
      <c r="VBP120" s="630"/>
      <c r="VBQ120" s="52" t="s">
        <v>71</v>
      </c>
      <c r="VBR120" s="53" t="s">
        <v>79</v>
      </c>
      <c r="VBS120" s="53" t="s">
        <v>80</v>
      </c>
      <c r="VBT120" s="54" t="s">
        <v>81</v>
      </c>
      <c r="VBU120" s="630" t="s">
        <v>67</v>
      </c>
      <c r="VBV120" s="630"/>
      <c r="VBW120" s="630"/>
      <c r="VBX120" s="630"/>
      <c r="VBY120" s="52" t="s">
        <v>71</v>
      </c>
      <c r="VBZ120" s="53" t="s">
        <v>79</v>
      </c>
      <c r="VCA120" s="53" t="s">
        <v>80</v>
      </c>
      <c r="VCB120" s="54" t="s">
        <v>81</v>
      </c>
      <c r="VCC120" s="630" t="s">
        <v>67</v>
      </c>
      <c r="VCD120" s="630"/>
      <c r="VCE120" s="630"/>
      <c r="VCF120" s="630"/>
      <c r="VCG120" s="52" t="s">
        <v>71</v>
      </c>
      <c r="VCH120" s="53" t="s">
        <v>79</v>
      </c>
      <c r="VCI120" s="53" t="s">
        <v>80</v>
      </c>
      <c r="VCJ120" s="54" t="s">
        <v>81</v>
      </c>
      <c r="VCK120" s="630" t="s">
        <v>67</v>
      </c>
      <c r="VCL120" s="630"/>
      <c r="VCM120" s="630"/>
      <c r="VCN120" s="630"/>
      <c r="VCO120" s="52" t="s">
        <v>71</v>
      </c>
      <c r="VCP120" s="53" t="s">
        <v>79</v>
      </c>
      <c r="VCQ120" s="53" t="s">
        <v>80</v>
      </c>
      <c r="VCR120" s="54" t="s">
        <v>81</v>
      </c>
      <c r="VCS120" s="630" t="s">
        <v>67</v>
      </c>
      <c r="VCT120" s="630"/>
      <c r="VCU120" s="630"/>
      <c r="VCV120" s="630"/>
      <c r="VCW120" s="52" t="s">
        <v>71</v>
      </c>
      <c r="VCX120" s="53" t="s">
        <v>79</v>
      </c>
      <c r="VCY120" s="53" t="s">
        <v>80</v>
      </c>
      <c r="VCZ120" s="54" t="s">
        <v>81</v>
      </c>
      <c r="VDA120" s="630" t="s">
        <v>67</v>
      </c>
      <c r="VDB120" s="630"/>
      <c r="VDC120" s="630"/>
      <c r="VDD120" s="630"/>
      <c r="VDE120" s="52" t="s">
        <v>71</v>
      </c>
      <c r="VDF120" s="53" t="s">
        <v>79</v>
      </c>
      <c r="VDG120" s="53" t="s">
        <v>80</v>
      </c>
      <c r="VDH120" s="54" t="s">
        <v>81</v>
      </c>
      <c r="VDI120" s="630" t="s">
        <v>67</v>
      </c>
      <c r="VDJ120" s="630"/>
      <c r="VDK120" s="630"/>
      <c r="VDL120" s="630"/>
      <c r="VDM120" s="52" t="s">
        <v>71</v>
      </c>
      <c r="VDN120" s="53" t="s">
        <v>79</v>
      </c>
      <c r="VDO120" s="53" t="s">
        <v>80</v>
      </c>
      <c r="VDP120" s="54" t="s">
        <v>81</v>
      </c>
      <c r="VDQ120" s="630" t="s">
        <v>67</v>
      </c>
      <c r="VDR120" s="630"/>
      <c r="VDS120" s="630"/>
      <c r="VDT120" s="630"/>
      <c r="VDU120" s="52" t="s">
        <v>71</v>
      </c>
      <c r="VDV120" s="53" t="s">
        <v>79</v>
      </c>
      <c r="VDW120" s="53" t="s">
        <v>80</v>
      </c>
      <c r="VDX120" s="54" t="s">
        <v>81</v>
      </c>
      <c r="VDY120" s="630" t="s">
        <v>67</v>
      </c>
      <c r="VDZ120" s="630"/>
      <c r="VEA120" s="630"/>
      <c r="VEB120" s="630"/>
      <c r="VEC120" s="52" t="s">
        <v>71</v>
      </c>
      <c r="VED120" s="53" t="s">
        <v>79</v>
      </c>
      <c r="VEE120" s="53" t="s">
        <v>80</v>
      </c>
      <c r="VEF120" s="54" t="s">
        <v>81</v>
      </c>
      <c r="VEG120" s="630" t="s">
        <v>67</v>
      </c>
      <c r="VEH120" s="630"/>
      <c r="VEI120" s="630"/>
      <c r="VEJ120" s="630"/>
      <c r="VEK120" s="52" t="s">
        <v>71</v>
      </c>
      <c r="VEL120" s="53" t="s">
        <v>79</v>
      </c>
      <c r="VEM120" s="53" t="s">
        <v>80</v>
      </c>
      <c r="VEN120" s="54" t="s">
        <v>81</v>
      </c>
      <c r="VEO120" s="630" t="s">
        <v>67</v>
      </c>
      <c r="VEP120" s="630"/>
      <c r="VEQ120" s="630"/>
      <c r="VER120" s="630"/>
      <c r="VES120" s="52" t="s">
        <v>71</v>
      </c>
      <c r="VET120" s="53" t="s">
        <v>79</v>
      </c>
      <c r="VEU120" s="53" t="s">
        <v>80</v>
      </c>
      <c r="VEV120" s="54" t="s">
        <v>81</v>
      </c>
      <c r="VEW120" s="630" t="s">
        <v>67</v>
      </c>
      <c r="VEX120" s="630"/>
      <c r="VEY120" s="630"/>
      <c r="VEZ120" s="630"/>
      <c r="VFA120" s="52" t="s">
        <v>71</v>
      </c>
      <c r="VFB120" s="53" t="s">
        <v>79</v>
      </c>
      <c r="VFC120" s="53" t="s">
        <v>80</v>
      </c>
      <c r="VFD120" s="54" t="s">
        <v>81</v>
      </c>
      <c r="VFE120" s="630" t="s">
        <v>67</v>
      </c>
      <c r="VFF120" s="630"/>
      <c r="VFG120" s="630"/>
      <c r="VFH120" s="630"/>
      <c r="VFI120" s="52" t="s">
        <v>71</v>
      </c>
      <c r="VFJ120" s="53" t="s">
        <v>79</v>
      </c>
      <c r="VFK120" s="53" t="s">
        <v>80</v>
      </c>
      <c r="VFL120" s="54" t="s">
        <v>81</v>
      </c>
      <c r="VFM120" s="630" t="s">
        <v>67</v>
      </c>
      <c r="VFN120" s="630"/>
      <c r="VFO120" s="630"/>
      <c r="VFP120" s="630"/>
      <c r="VFQ120" s="52" t="s">
        <v>71</v>
      </c>
      <c r="VFR120" s="53" t="s">
        <v>79</v>
      </c>
      <c r="VFS120" s="53" t="s">
        <v>80</v>
      </c>
      <c r="VFT120" s="54" t="s">
        <v>81</v>
      </c>
      <c r="VFU120" s="630" t="s">
        <v>67</v>
      </c>
      <c r="VFV120" s="630"/>
      <c r="VFW120" s="630"/>
      <c r="VFX120" s="630"/>
      <c r="VFY120" s="52" t="s">
        <v>71</v>
      </c>
      <c r="VFZ120" s="53" t="s">
        <v>79</v>
      </c>
      <c r="VGA120" s="53" t="s">
        <v>80</v>
      </c>
      <c r="VGB120" s="54" t="s">
        <v>81</v>
      </c>
      <c r="VGC120" s="630" t="s">
        <v>67</v>
      </c>
      <c r="VGD120" s="630"/>
      <c r="VGE120" s="630"/>
      <c r="VGF120" s="630"/>
      <c r="VGG120" s="52" t="s">
        <v>71</v>
      </c>
      <c r="VGH120" s="53" t="s">
        <v>79</v>
      </c>
      <c r="VGI120" s="53" t="s">
        <v>80</v>
      </c>
      <c r="VGJ120" s="54" t="s">
        <v>81</v>
      </c>
      <c r="VGK120" s="630" t="s">
        <v>67</v>
      </c>
      <c r="VGL120" s="630"/>
      <c r="VGM120" s="630"/>
      <c r="VGN120" s="630"/>
      <c r="VGO120" s="52" t="s">
        <v>71</v>
      </c>
      <c r="VGP120" s="53" t="s">
        <v>79</v>
      </c>
      <c r="VGQ120" s="53" t="s">
        <v>80</v>
      </c>
      <c r="VGR120" s="54" t="s">
        <v>81</v>
      </c>
      <c r="VGS120" s="630" t="s">
        <v>67</v>
      </c>
      <c r="VGT120" s="630"/>
      <c r="VGU120" s="630"/>
      <c r="VGV120" s="630"/>
      <c r="VGW120" s="52" t="s">
        <v>71</v>
      </c>
      <c r="VGX120" s="53" t="s">
        <v>79</v>
      </c>
      <c r="VGY120" s="53" t="s">
        <v>80</v>
      </c>
      <c r="VGZ120" s="54" t="s">
        <v>81</v>
      </c>
      <c r="VHA120" s="630" t="s">
        <v>67</v>
      </c>
      <c r="VHB120" s="630"/>
      <c r="VHC120" s="630"/>
      <c r="VHD120" s="630"/>
      <c r="VHE120" s="52" t="s">
        <v>71</v>
      </c>
      <c r="VHF120" s="53" t="s">
        <v>79</v>
      </c>
      <c r="VHG120" s="53" t="s">
        <v>80</v>
      </c>
      <c r="VHH120" s="54" t="s">
        <v>81</v>
      </c>
      <c r="VHI120" s="630" t="s">
        <v>67</v>
      </c>
      <c r="VHJ120" s="630"/>
      <c r="VHK120" s="630"/>
      <c r="VHL120" s="630"/>
      <c r="VHM120" s="52" t="s">
        <v>71</v>
      </c>
      <c r="VHN120" s="53" t="s">
        <v>79</v>
      </c>
      <c r="VHO120" s="53" t="s">
        <v>80</v>
      </c>
      <c r="VHP120" s="54" t="s">
        <v>81</v>
      </c>
      <c r="VHQ120" s="630" t="s">
        <v>67</v>
      </c>
      <c r="VHR120" s="630"/>
      <c r="VHS120" s="630"/>
      <c r="VHT120" s="630"/>
      <c r="VHU120" s="52" t="s">
        <v>71</v>
      </c>
      <c r="VHV120" s="53" t="s">
        <v>79</v>
      </c>
      <c r="VHW120" s="53" t="s">
        <v>80</v>
      </c>
      <c r="VHX120" s="54" t="s">
        <v>81</v>
      </c>
      <c r="VHY120" s="630" t="s">
        <v>67</v>
      </c>
      <c r="VHZ120" s="630"/>
      <c r="VIA120" s="630"/>
      <c r="VIB120" s="630"/>
      <c r="VIC120" s="52" t="s">
        <v>71</v>
      </c>
      <c r="VID120" s="53" t="s">
        <v>79</v>
      </c>
      <c r="VIE120" s="53" t="s">
        <v>80</v>
      </c>
      <c r="VIF120" s="54" t="s">
        <v>81</v>
      </c>
      <c r="VIG120" s="630" t="s">
        <v>67</v>
      </c>
      <c r="VIH120" s="630"/>
      <c r="VII120" s="630"/>
      <c r="VIJ120" s="630"/>
      <c r="VIK120" s="52" t="s">
        <v>71</v>
      </c>
      <c r="VIL120" s="53" t="s">
        <v>79</v>
      </c>
      <c r="VIM120" s="53" t="s">
        <v>80</v>
      </c>
      <c r="VIN120" s="54" t="s">
        <v>81</v>
      </c>
      <c r="VIO120" s="630" t="s">
        <v>67</v>
      </c>
      <c r="VIP120" s="630"/>
      <c r="VIQ120" s="630"/>
      <c r="VIR120" s="630"/>
      <c r="VIS120" s="52" t="s">
        <v>71</v>
      </c>
      <c r="VIT120" s="53" t="s">
        <v>79</v>
      </c>
      <c r="VIU120" s="53" t="s">
        <v>80</v>
      </c>
      <c r="VIV120" s="54" t="s">
        <v>81</v>
      </c>
      <c r="VIW120" s="630" t="s">
        <v>67</v>
      </c>
      <c r="VIX120" s="630"/>
      <c r="VIY120" s="630"/>
      <c r="VIZ120" s="630"/>
      <c r="VJA120" s="52" t="s">
        <v>71</v>
      </c>
      <c r="VJB120" s="53" t="s">
        <v>79</v>
      </c>
      <c r="VJC120" s="53" t="s">
        <v>80</v>
      </c>
      <c r="VJD120" s="54" t="s">
        <v>81</v>
      </c>
      <c r="VJE120" s="630" t="s">
        <v>67</v>
      </c>
      <c r="VJF120" s="630"/>
      <c r="VJG120" s="630"/>
      <c r="VJH120" s="630"/>
      <c r="VJI120" s="52" t="s">
        <v>71</v>
      </c>
      <c r="VJJ120" s="53" t="s">
        <v>79</v>
      </c>
      <c r="VJK120" s="53" t="s">
        <v>80</v>
      </c>
      <c r="VJL120" s="54" t="s">
        <v>81</v>
      </c>
      <c r="VJM120" s="630" t="s">
        <v>67</v>
      </c>
      <c r="VJN120" s="630"/>
      <c r="VJO120" s="630"/>
      <c r="VJP120" s="630"/>
      <c r="VJQ120" s="52" t="s">
        <v>71</v>
      </c>
      <c r="VJR120" s="53" t="s">
        <v>79</v>
      </c>
      <c r="VJS120" s="53" t="s">
        <v>80</v>
      </c>
      <c r="VJT120" s="54" t="s">
        <v>81</v>
      </c>
      <c r="VJU120" s="630" t="s">
        <v>67</v>
      </c>
      <c r="VJV120" s="630"/>
      <c r="VJW120" s="630"/>
      <c r="VJX120" s="630"/>
      <c r="VJY120" s="52" t="s">
        <v>71</v>
      </c>
      <c r="VJZ120" s="53" t="s">
        <v>79</v>
      </c>
      <c r="VKA120" s="53" t="s">
        <v>80</v>
      </c>
      <c r="VKB120" s="54" t="s">
        <v>81</v>
      </c>
      <c r="VKC120" s="630" t="s">
        <v>67</v>
      </c>
      <c r="VKD120" s="630"/>
      <c r="VKE120" s="630"/>
      <c r="VKF120" s="630"/>
      <c r="VKG120" s="52" t="s">
        <v>71</v>
      </c>
      <c r="VKH120" s="53" t="s">
        <v>79</v>
      </c>
      <c r="VKI120" s="53" t="s">
        <v>80</v>
      </c>
      <c r="VKJ120" s="54" t="s">
        <v>81</v>
      </c>
      <c r="VKK120" s="630" t="s">
        <v>67</v>
      </c>
      <c r="VKL120" s="630"/>
      <c r="VKM120" s="630"/>
      <c r="VKN120" s="630"/>
      <c r="VKO120" s="52" t="s">
        <v>71</v>
      </c>
      <c r="VKP120" s="53" t="s">
        <v>79</v>
      </c>
      <c r="VKQ120" s="53" t="s">
        <v>80</v>
      </c>
      <c r="VKR120" s="54" t="s">
        <v>81</v>
      </c>
      <c r="VKS120" s="630" t="s">
        <v>67</v>
      </c>
      <c r="VKT120" s="630"/>
      <c r="VKU120" s="630"/>
      <c r="VKV120" s="630"/>
      <c r="VKW120" s="52" t="s">
        <v>71</v>
      </c>
      <c r="VKX120" s="53" t="s">
        <v>79</v>
      </c>
      <c r="VKY120" s="53" t="s">
        <v>80</v>
      </c>
      <c r="VKZ120" s="54" t="s">
        <v>81</v>
      </c>
      <c r="VLA120" s="630" t="s">
        <v>67</v>
      </c>
      <c r="VLB120" s="630"/>
      <c r="VLC120" s="630"/>
      <c r="VLD120" s="630"/>
      <c r="VLE120" s="52" t="s">
        <v>71</v>
      </c>
      <c r="VLF120" s="53" t="s">
        <v>79</v>
      </c>
      <c r="VLG120" s="53" t="s">
        <v>80</v>
      </c>
      <c r="VLH120" s="54" t="s">
        <v>81</v>
      </c>
      <c r="VLI120" s="630" t="s">
        <v>67</v>
      </c>
      <c r="VLJ120" s="630"/>
      <c r="VLK120" s="630"/>
      <c r="VLL120" s="630"/>
      <c r="VLM120" s="52" t="s">
        <v>71</v>
      </c>
      <c r="VLN120" s="53" t="s">
        <v>79</v>
      </c>
      <c r="VLO120" s="53" t="s">
        <v>80</v>
      </c>
      <c r="VLP120" s="54" t="s">
        <v>81</v>
      </c>
      <c r="VLQ120" s="630" t="s">
        <v>67</v>
      </c>
      <c r="VLR120" s="630"/>
      <c r="VLS120" s="630"/>
      <c r="VLT120" s="630"/>
      <c r="VLU120" s="52" t="s">
        <v>71</v>
      </c>
      <c r="VLV120" s="53" t="s">
        <v>79</v>
      </c>
      <c r="VLW120" s="53" t="s">
        <v>80</v>
      </c>
      <c r="VLX120" s="54" t="s">
        <v>81</v>
      </c>
      <c r="VLY120" s="630" t="s">
        <v>67</v>
      </c>
      <c r="VLZ120" s="630"/>
      <c r="VMA120" s="630"/>
      <c r="VMB120" s="630"/>
      <c r="VMC120" s="52" t="s">
        <v>71</v>
      </c>
      <c r="VMD120" s="53" t="s">
        <v>79</v>
      </c>
      <c r="VME120" s="53" t="s">
        <v>80</v>
      </c>
      <c r="VMF120" s="54" t="s">
        <v>81</v>
      </c>
      <c r="VMG120" s="630" t="s">
        <v>67</v>
      </c>
      <c r="VMH120" s="630"/>
      <c r="VMI120" s="630"/>
      <c r="VMJ120" s="630"/>
      <c r="VMK120" s="52" t="s">
        <v>71</v>
      </c>
      <c r="VML120" s="53" t="s">
        <v>79</v>
      </c>
      <c r="VMM120" s="53" t="s">
        <v>80</v>
      </c>
      <c r="VMN120" s="54" t="s">
        <v>81</v>
      </c>
      <c r="VMO120" s="630" t="s">
        <v>67</v>
      </c>
      <c r="VMP120" s="630"/>
      <c r="VMQ120" s="630"/>
      <c r="VMR120" s="630"/>
      <c r="VMS120" s="52" t="s">
        <v>71</v>
      </c>
      <c r="VMT120" s="53" t="s">
        <v>79</v>
      </c>
      <c r="VMU120" s="53" t="s">
        <v>80</v>
      </c>
      <c r="VMV120" s="54" t="s">
        <v>81</v>
      </c>
      <c r="VMW120" s="630" t="s">
        <v>67</v>
      </c>
      <c r="VMX120" s="630"/>
      <c r="VMY120" s="630"/>
      <c r="VMZ120" s="630"/>
      <c r="VNA120" s="52" t="s">
        <v>71</v>
      </c>
      <c r="VNB120" s="53" t="s">
        <v>79</v>
      </c>
      <c r="VNC120" s="53" t="s">
        <v>80</v>
      </c>
      <c r="VND120" s="54" t="s">
        <v>81</v>
      </c>
      <c r="VNE120" s="630" t="s">
        <v>67</v>
      </c>
      <c r="VNF120" s="630"/>
      <c r="VNG120" s="630"/>
      <c r="VNH120" s="630"/>
      <c r="VNI120" s="52" t="s">
        <v>71</v>
      </c>
      <c r="VNJ120" s="53" t="s">
        <v>79</v>
      </c>
      <c r="VNK120" s="53" t="s">
        <v>80</v>
      </c>
      <c r="VNL120" s="54" t="s">
        <v>81</v>
      </c>
      <c r="VNM120" s="630" t="s">
        <v>67</v>
      </c>
      <c r="VNN120" s="630"/>
      <c r="VNO120" s="630"/>
      <c r="VNP120" s="630"/>
      <c r="VNQ120" s="52" t="s">
        <v>71</v>
      </c>
      <c r="VNR120" s="53" t="s">
        <v>79</v>
      </c>
      <c r="VNS120" s="53" t="s">
        <v>80</v>
      </c>
      <c r="VNT120" s="54" t="s">
        <v>81</v>
      </c>
      <c r="VNU120" s="630" t="s">
        <v>67</v>
      </c>
      <c r="VNV120" s="630"/>
      <c r="VNW120" s="630"/>
      <c r="VNX120" s="630"/>
      <c r="VNY120" s="52" t="s">
        <v>71</v>
      </c>
      <c r="VNZ120" s="53" t="s">
        <v>79</v>
      </c>
      <c r="VOA120" s="53" t="s">
        <v>80</v>
      </c>
      <c r="VOB120" s="54" t="s">
        <v>81</v>
      </c>
      <c r="VOC120" s="630" t="s">
        <v>67</v>
      </c>
      <c r="VOD120" s="630"/>
      <c r="VOE120" s="630"/>
      <c r="VOF120" s="630"/>
      <c r="VOG120" s="52" t="s">
        <v>71</v>
      </c>
      <c r="VOH120" s="53" t="s">
        <v>79</v>
      </c>
      <c r="VOI120" s="53" t="s">
        <v>80</v>
      </c>
      <c r="VOJ120" s="54" t="s">
        <v>81</v>
      </c>
      <c r="VOK120" s="630" t="s">
        <v>67</v>
      </c>
      <c r="VOL120" s="630"/>
      <c r="VOM120" s="630"/>
      <c r="VON120" s="630"/>
      <c r="VOO120" s="52" t="s">
        <v>71</v>
      </c>
      <c r="VOP120" s="53" t="s">
        <v>79</v>
      </c>
      <c r="VOQ120" s="53" t="s">
        <v>80</v>
      </c>
      <c r="VOR120" s="54" t="s">
        <v>81</v>
      </c>
      <c r="VOS120" s="630" t="s">
        <v>67</v>
      </c>
      <c r="VOT120" s="630"/>
      <c r="VOU120" s="630"/>
      <c r="VOV120" s="630"/>
      <c r="VOW120" s="52" t="s">
        <v>71</v>
      </c>
      <c r="VOX120" s="53" t="s">
        <v>79</v>
      </c>
      <c r="VOY120" s="53" t="s">
        <v>80</v>
      </c>
      <c r="VOZ120" s="54" t="s">
        <v>81</v>
      </c>
      <c r="VPA120" s="630" t="s">
        <v>67</v>
      </c>
      <c r="VPB120" s="630"/>
      <c r="VPC120" s="630"/>
      <c r="VPD120" s="630"/>
      <c r="VPE120" s="52" t="s">
        <v>71</v>
      </c>
      <c r="VPF120" s="53" t="s">
        <v>79</v>
      </c>
      <c r="VPG120" s="53" t="s">
        <v>80</v>
      </c>
      <c r="VPH120" s="54" t="s">
        <v>81</v>
      </c>
      <c r="VPI120" s="630" t="s">
        <v>67</v>
      </c>
      <c r="VPJ120" s="630"/>
      <c r="VPK120" s="630"/>
      <c r="VPL120" s="630"/>
      <c r="VPM120" s="52" t="s">
        <v>71</v>
      </c>
      <c r="VPN120" s="53" t="s">
        <v>79</v>
      </c>
      <c r="VPO120" s="53" t="s">
        <v>80</v>
      </c>
      <c r="VPP120" s="54" t="s">
        <v>81</v>
      </c>
      <c r="VPQ120" s="630" t="s">
        <v>67</v>
      </c>
      <c r="VPR120" s="630"/>
      <c r="VPS120" s="630"/>
      <c r="VPT120" s="630"/>
      <c r="VPU120" s="52" t="s">
        <v>71</v>
      </c>
      <c r="VPV120" s="53" t="s">
        <v>79</v>
      </c>
      <c r="VPW120" s="53" t="s">
        <v>80</v>
      </c>
      <c r="VPX120" s="54" t="s">
        <v>81</v>
      </c>
      <c r="VPY120" s="630" t="s">
        <v>67</v>
      </c>
      <c r="VPZ120" s="630"/>
      <c r="VQA120" s="630"/>
      <c r="VQB120" s="630"/>
      <c r="VQC120" s="52" t="s">
        <v>71</v>
      </c>
      <c r="VQD120" s="53" t="s">
        <v>79</v>
      </c>
      <c r="VQE120" s="53" t="s">
        <v>80</v>
      </c>
      <c r="VQF120" s="54" t="s">
        <v>81</v>
      </c>
      <c r="VQG120" s="630" t="s">
        <v>67</v>
      </c>
      <c r="VQH120" s="630"/>
      <c r="VQI120" s="630"/>
      <c r="VQJ120" s="630"/>
      <c r="VQK120" s="52" t="s">
        <v>71</v>
      </c>
      <c r="VQL120" s="53" t="s">
        <v>79</v>
      </c>
      <c r="VQM120" s="53" t="s">
        <v>80</v>
      </c>
      <c r="VQN120" s="54" t="s">
        <v>81</v>
      </c>
      <c r="VQO120" s="630" t="s">
        <v>67</v>
      </c>
      <c r="VQP120" s="630"/>
      <c r="VQQ120" s="630"/>
      <c r="VQR120" s="630"/>
      <c r="VQS120" s="52" t="s">
        <v>71</v>
      </c>
      <c r="VQT120" s="53" t="s">
        <v>79</v>
      </c>
      <c r="VQU120" s="53" t="s">
        <v>80</v>
      </c>
      <c r="VQV120" s="54" t="s">
        <v>81</v>
      </c>
      <c r="VQW120" s="630" t="s">
        <v>67</v>
      </c>
      <c r="VQX120" s="630"/>
      <c r="VQY120" s="630"/>
      <c r="VQZ120" s="630"/>
      <c r="VRA120" s="52" t="s">
        <v>71</v>
      </c>
      <c r="VRB120" s="53" t="s">
        <v>79</v>
      </c>
      <c r="VRC120" s="53" t="s">
        <v>80</v>
      </c>
      <c r="VRD120" s="54" t="s">
        <v>81</v>
      </c>
      <c r="VRE120" s="630" t="s">
        <v>67</v>
      </c>
      <c r="VRF120" s="630"/>
      <c r="VRG120" s="630"/>
      <c r="VRH120" s="630"/>
      <c r="VRI120" s="52" t="s">
        <v>71</v>
      </c>
      <c r="VRJ120" s="53" t="s">
        <v>79</v>
      </c>
      <c r="VRK120" s="53" t="s">
        <v>80</v>
      </c>
      <c r="VRL120" s="54" t="s">
        <v>81</v>
      </c>
      <c r="VRM120" s="630" t="s">
        <v>67</v>
      </c>
      <c r="VRN120" s="630"/>
      <c r="VRO120" s="630"/>
      <c r="VRP120" s="630"/>
      <c r="VRQ120" s="52" t="s">
        <v>71</v>
      </c>
      <c r="VRR120" s="53" t="s">
        <v>79</v>
      </c>
      <c r="VRS120" s="53" t="s">
        <v>80</v>
      </c>
      <c r="VRT120" s="54" t="s">
        <v>81</v>
      </c>
      <c r="VRU120" s="630" t="s">
        <v>67</v>
      </c>
      <c r="VRV120" s="630"/>
      <c r="VRW120" s="630"/>
      <c r="VRX120" s="630"/>
      <c r="VRY120" s="52" t="s">
        <v>71</v>
      </c>
      <c r="VRZ120" s="53" t="s">
        <v>79</v>
      </c>
      <c r="VSA120" s="53" t="s">
        <v>80</v>
      </c>
      <c r="VSB120" s="54" t="s">
        <v>81</v>
      </c>
      <c r="VSC120" s="630" t="s">
        <v>67</v>
      </c>
      <c r="VSD120" s="630"/>
      <c r="VSE120" s="630"/>
      <c r="VSF120" s="630"/>
      <c r="VSG120" s="52" t="s">
        <v>71</v>
      </c>
      <c r="VSH120" s="53" t="s">
        <v>79</v>
      </c>
      <c r="VSI120" s="53" t="s">
        <v>80</v>
      </c>
      <c r="VSJ120" s="54" t="s">
        <v>81</v>
      </c>
      <c r="VSK120" s="630" t="s">
        <v>67</v>
      </c>
      <c r="VSL120" s="630"/>
      <c r="VSM120" s="630"/>
      <c r="VSN120" s="630"/>
      <c r="VSO120" s="52" t="s">
        <v>71</v>
      </c>
      <c r="VSP120" s="53" t="s">
        <v>79</v>
      </c>
      <c r="VSQ120" s="53" t="s">
        <v>80</v>
      </c>
      <c r="VSR120" s="54" t="s">
        <v>81</v>
      </c>
      <c r="VSS120" s="630" t="s">
        <v>67</v>
      </c>
      <c r="VST120" s="630"/>
      <c r="VSU120" s="630"/>
      <c r="VSV120" s="630"/>
      <c r="VSW120" s="52" t="s">
        <v>71</v>
      </c>
      <c r="VSX120" s="53" t="s">
        <v>79</v>
      </c>
      <c r="VSY120" s="53" t="s">
        <v>80</v>
      </c>
      <c r="VSZ120" s="54" t="s">
        <v>81</v>
      </c>
      <c r="VTA120" s="630" t="s">
        <v>67</v>
      </c>
      <c r="VTB120" s="630"/>
      <c r="VTC120" s="630"/>
      <c r="VTD120" s="630"/>
      <c r="VTE120" s="52" t="s">
        <v>71</v>
      </c>
      <c r="VTF120" s="53" t="s">
        <v>79</v>
      </c>
      <c r="VTG120" s="53" t="s">
        <v>80</v>
      </c>
      <c r="VTH120" s="54" t="s">
        <v>81</v>
      </c>
      <c r="VTI120" s="630" t="s">
        <v>67</v>
      </c>
      <c r="VTJ120" s="630"/>
      <c r="VTK120" s="630"/>
      <c r="VTL120" s="630"/>
      <c r="VTM120" s="52" t="s">
        <v>71</v>
      </c>
      <c r="VTN120" s="53" t="s">
        <v>79</v>
      </c>
      <c r="VTO120" s="53" t="s">
        <v>80</v>
      </c>
      <c r="VTP120" s="54" t="s">
        <v>81</v>
      </c>
      <c r="VTQ120" s="630" t="s">
        <v>67</v>
      </c>
      <c r="VTR120" s="630"/>
      <c r="VTS120" s="630"/>
      <c r="VTT120" s="630"/>
      <c r="VTU120" s="52" t="s">
        <v>71</v>
      </c>
      <c r="VTV120" s="53" t="s">
        <v>79</v>
      </c>
      <c r="VTW120" s="53" t="s">
        <v>80</v>
      </c>
      <c r="VTX120" s="54" t="s">
        <v>81</v>
      </c>
      <c r="VTY120" s="630" t="s">
        <v>67</v>
      </c>
      <c r="VTZ120" s="630"/>
      <c r="VUA120" s="630"/>
      <c r="VUB120" s="630"/>
      <c r="VUC120" s="52" t="s">
        <v>71</v>
      </c>
      <c r="VUD120" s="53" t="s">
        <v>79</v>
      </c>
      <c r="VUE120" s="53" t="s">
        <v>80</v>
      </c>
      <c r="VUF120" s="54" t="s">
        <v>81</v>
      </c>
      <c r="VUG120" s="630" t="s">
        <v>67</v>
      </c>
      <c r="VUH120" s="630"/>
      <c r="VUI120" s="630"/>
      <c r="VUJ120" s="630"/>
      <c r="VUK120" s="52" t="s">
        <v>71</v>
      </c>
      <c r="VUL120" s="53" t="s">
        <v>79</v>
      </c>
      <c r="VUM120" s="53" t="s">
        <v>80</v>
      </c>
      <c r="VUN120" s="54" t="s">
        <v>81</v>
      </c>
      <c r="VUO120" s="630" t="s">
        <v>67</v>
      </c>
      <c r="VUP120" s="630"/>
      <c r="VUQ120" s="630"/>
      <c r="VUR120" s="630"/>
      <c r="VUS120" s="52" t="s">
        <v>71</v>
      </c>
      <c r="VUT120" s="53" t="s">
        <v>79</v>
      </c>
      <c r="VUU120" s="53" t="s">
        <v>80</v>
      </c>
      <c r="VUV120" s="54" t="s">
        <v>81</v>
      </c>
      <c r="VUW120" s="630" t="s">
        <v>67</v>
      </c>
      <c r="VUX120" s="630"/>
      <c r="VUY120" s="630"/>
      <c r="VUZ120" s="630"/>
      <c r="VVA120" s="52" t="s">
        <v>71</v>
      </c>
      <c r="VVB120" s="53" t="s">
        <v>79</v>
      </c>
      <c r="VVC120" s="53" t="s">
        <v>80</v>
      </c>
      <c r="VVD120" s="54" t="s">
        <v>81</v>
      </c>
      <c r="VVE120" s="630" t="s">
        <v>67</v>
      </c>
      <c r="VVF120" s="630"/>
      <c r="VVG120" s="630"/>
      <c r="VVH120" s="630"/>
      <c r="VVI120" s="52" t="s">
        <v>71</v>
      </c>
      <c r="VVJ120" s="53" t="s">
        <v>79</v>
      </c>
      <c r="VVK120" s="53" t="s">
        <v>80</v>
      </c>
      <c r="VVL120" s="54" t="s">
        <v>81</v>
      </c>
      <c r="VVM120" s="630" t="s">
        <v>67</v>
      </c>
      <c r="VVN120" s="630"/>
      <c r="VVO120" s="630"/>
      <c r="VVP120" s="630"/>
      <c r="VVQ120" s="52" t="s">
        <v>71</v>
      </c>
      <c r="VVR120" s="53" t="s">
        <v>79</v>
      </c>
      <c r="VVS120" s="53" t="s">
        <v>80</v>
      </c>
      <c r="VVT120" s="54" t="s">
        <v>81</v>
      </c>
      <c r="VVU120" s="630" t="s">
        <v>67</v>
      </c>
      <c r="VVV120" s="630"/>
      <c r="VVW120" s="630"/>
      <c r="VVX120" s="630"/>
      <c r="VVY120" s="52" t="s">
        <v>71</v>
      </c>
      <c r="VVZ120" s="53" t="s">
        <v>79</v>
      </c>
      <c r="VWA120" s="53" t="s">
        <v>80</v>
      </c>
      <c r="VWB120" s="54" t="s">
        <v>81</v>
      </c>
      <c r="VWC120" s="630" t="s">
        <v>67</v>
      </c>
      <c r="VWD120" s="630"/>
      <c r="VWE120" s="630"/>
      <c r="VWF120" s="630"/>
      <c r="VWG120" s="52" t="s">
        <v>71</v>
      </c>
      <c r="VWH120" s="53" t="s">
        <v>79</v>
      </c>
      <c r="VWI120" s="53" t="s">
        <v>80</v>
      </c>
      <c r="VWJ120" s="54" t="s">
        <v>81</v>
      </c>
      <c r="VWK120" s="630" t="s">
        <v>67</v>
      </c>
      <c r="VWL120" s="630"/>
      <c r="VWM120" s="630"/>
      <c r="VWN120" s="630"/>
      <c r="VWO120" s="52" t="s">
        <v>71</v>
      </c>
      <c r="VWP120" s="53" t="s">
        <v>79</v>
      </c>
      <c r="VWQ120" s="53" t="s">
        <v>80</v>
      </c>
      <c r="VWR120" s="54" t="s">
        <v>81</v>
      </c>
      <c r="VWS120" s="630" t="s">
        <v>67</v>
      </c>
      <c r="VWT120" s="630"/>
      <c r="VWU120" s="630"/>
      <c r="VWV120" s="630"/>
      <c r="VWW120" s="52" t="s">
        <v>71</v>
      </c>
      <c r="VWX120" s="53" t="s">
        <v>79</v>
      </c>
      <c r="VWY120" s="53" t="s">
        <v>80</v>
      </c>
      <c r="VWZ120" s="54" t="s">
        <v>81</v>
      </c>
      <c r="VXA120" s="630" t="s">
        <v>67</v>
      </c>
      <c r="VXB120" s="630"/>
      <c r="VXC120" s="630"/>
      <c r="VXD120" s="630"/>
      <c r="VXE120" s="52" t="s">
        <v>71</v>
      </c>
      <c r="VXF120" s="53" t="s">
        <v>79</v>
      </c>
      <c r="VXG120" s="53" t="s">
        <v>80</v>
      </c>
      <c r="VXH120" s="54" t="s">
        <v>81</v>
      </c>
      <c r="VXI120" s="630" t="s">
        <v>67</v>
      </c>
      <c r="VXJ120" s="630"/>
      <c r="VXK120" s="630"/>
      <c r="VXL120" s="630"/>
      <c r="VXM120" s="52" t="s">
        <v>71</v>
      </c>
      <c r="VXN120" s="53" t="s">
        <v>79</v>
      </c>
      <c r="VXO120" s="53" t="s">
        <v>80</v>
      </c>
      <c r="VXP120" s="54" t="s">
        <v>81</v>
      </c>
      <c r="VXQ120" s="630" t="s">
        <v>67</v>
      </c>
      <c r="VXR120" s="630"/>
      <c r="VXS120" s="630"/>
      <c r="VXT120" s="630"/>
      <c r="VXU120" s="52" t="s">
        <v>71</v>
      </c>
      <c r="VXV120" s="53" t="s">
        <v>79</v>
      </c>
      <c r="VXW120" s="53" t="s">
        <v>80</v>
      </c>
      <c r="VXX120" s="54" t="s">
        <v>81</v>
      </c>
      <c r="VXY120" s="630" t="s">
        <v>67</v>
      </c>
      <c r="VXZ120" s="630"/>
      <c r="VYA120" s="630"/>
      <c r="VYB120" s="630"/>
      <c r="VYC120" s="52" t="s">
        <v>71</v>
      </c>
      <c r="VYD120" s="53" t="s">
        <v>79</v>
      </c>
      <c r="VYE120" s="53" t="s">
        <v>80</v>
      </c>
      <c r="VYF120" s="54" t="s">
        <v>81</v>
      </c>
      <c r="VYG120" s="630" t="s">
        <v>67</v>
      </c>
      <c r="VYH120" s="630"/>
      <c r="VYI120" s="630"/>
      <c r="VYJ120" s="630"/>
      <c r="VYK120" s="52" t="s">
        <v>71</v>
      </c>
      <c r="VYL120" s="53" t="s">
        <v>79</v>
      </c>
      <c r="VYM120" s="53" t="s">
        <v>80</v>
      </c>
      <c r="VYN120" s="54" t="s">
        <v>81</v>
      </c>
      <c r="VYO120" s="630" t="s">
        <v>67</v>
      </c>
      <c r="VYP120" s="630"/>
      <c r="VYQ120" s="630"/>
      <c r="VYR120" s="630"/>
      <c r="VYS120" s="52" t="s">
        <v>71</v>
      </c>
      <c r="VYT120" s="53" t="s">
        <v>79</v>
      </c>
      <c r="VYU120" s="53" t="s">
        <v>80</v>
      </c>
      <c r="VYV120" s="54" t="s">
        <v>81</v>
      </c>
      <c r="VYW120" s="630" t="s">
        <v>67</v>
      </c>
      <c r="VYX120" s="630"/>
      <c r="VYY120" s="630"/>
      <c r="VYZ120" s="630"/>
      <c r="VZA120" s="52" t="s">
        <v>71</v>
      </c>
      <c r="VZB120" s="53" t="s">
        <v>79</v>
      </c>
      <c r="VZC120" s="53" t="s">
        <v>80</v>
      </c>
      <c r="VZD120" s="54" t="s">
        <v>81</v>
      </c>
      <c r="VZE120" s="630" t="s">
        <v>67</v>
      </c>
      <c r="VZF120" s="630"/>
      <c r="VZG120" s="630"/>
      <c r="VZH120" s="630"/>
      <c r="VZI120" s="52" t="s">
        <v>71</v>
      </c>
      <c r="VZJ120" s="53" t="s">
        <v>79</v>
      </c>
      <c r="VZK120" s="53" t="s">
        <v>80</v>
      </c>
      <c r="VZL120" s="54" t="s">
        <v>81</v>
      </c>
      <c r="VZM120" s="630" t="s">
        <v>67</v>
      </c>
      <c r="VZN120" s="630"/>
      <c r="VZO120" s="630"/>
      <c r="VZP120" s="630"/>
      <c r="VZQ120" s="52" t="s">
        <v>71</v>
      </c>
      <c r="VZR120" s="53" t="s">
        <v>79</v>
      </c>
      <c r="VZS120" s="53" t="s">
        <v>80</v>
      </c>
      <c r="VZT120" s="54" t="s">
        <v>81</v>
      </c>
      <c r="VZU120" s="630" t="s">
        <v>67</v>
      </c>
      <c r="VZV120" s="630"/>
      <c r="VZW120" s="630"/>
      <c r="VZX120" s="630"/>
      <c r="VZY120" s="52" t="s">
        <v>71</v>
      </c>
      <c r="VZZ120" s="53" t="s">
        <v>79</v>
      </c>
      <c r="WAA120" s="53" t="s">
        <v>80</v>
      </c>
      <c r="WAB120" s="54" t="s">
        <v>81</v>
      </c>
      <c r="WAC120" s="630" t="s">
        <v>67</v>
      </c>
      <c r="WAD120" s="630"/>
      <c r="WAE120" s="630"/>
      <c r="WAF120" s="630"/>
      <c r="WAG120" s="52" t="s">
        <v>71</v>
      </c>
      <c r="WAH120" s="53" t="s">
        <v>79</v>
      </c>
      <c r="WAI120" s="53" t="s">
        <v>80</v>
      </c>
      <c r="WAJ120" s="54" t="s">
        <v>81</v>
      </c>
      <c r="WAK120" s="630" t="s">
        <v>67</v>
      </c>
      <c r="WAL120" s="630"/>
      <c r="WAM120" s="630"/>
      <c r="WAN120" s="630"/>
      <c r="WAO120" s="52" t="s">
        <v>71</v>
      </c>
      <c r="WAP120" s="53" t="s">
        <v>79</v>
      </c>
      <c r="WAQ120" s="53" t="s">
        <v>80</v>
      </c>
      <c r="WAR120" s="54" t="s">
        <v>81</v>
      </c>
      <c r="WAS120" s="630" t="s">
        <v>67</v>
      </c>
      <c r="WAT120" s="630"/>
      <c r="WAU120" s="630"/>
      <c r="WAV120" s="630"/>
      <c r="WAW120" s="52" t="s">
        <v>71</v>
      </c>
      <c r="WAX120" s="53" t="s">
        <v>79</v>
      </c>
      <c r="WAY120" s="53" t="s">
        <v>80</v>
      </c>
      <c r="WAZ120" s="54" t="s">
        <v>81</v>
      </c>
      <c r="WBA120" s="630" t="s">
        <v>67</v>
      </c>
      <c r="WBB120" s="630"/>
      <c r="WBC120" s="630"/>
      <c r="WBD120" s="630"/>
      <c r="WBE120" s="52" t="s">
        <v>71</v>
      </c>
      <c r="WBF120" s="53" t="s">
        <v>79</v>
      </c>
      <c r="WBG120" s="53" t="s">
        <v>80</v>
      </c>
      <c r="WBH120" s="54" t="s">
        <v>81</v>
      </c>
      <c r="WBI120" s="630" t="s">
        <v>67</v>
      </c>
      <c r="WBJ120" s="630"/>
      <c r="WBK120" s="630"/>
      <c r="WBL120" s="630"/>
      <c r="WBM120" s="52" t="s">
        <v>71</v>
      </c>
      <c r="WBN120" s="53" t="s">
        <v>79</v>
      </c>
      <c r="WBO120" s="53" t="s">
        <v>80</v>
      </c>
      <c r="WBP120" s="54" t="s">
        <v>81</v>
      </c>
      <c r="WBQ120" s="630" t="s">
        <v>67</v>
      </c>
      <c r="WBR120" s="630"/>
      <c r="WBS120" s="630"/>
      <c r="WBT120" s="630"/>
      <c r="WBU120" s="52" t="s">
        <v>71</v>
      </c>
      <c r="WBV120" s="53" t="s">
        <v>79</v>
      </c>
      <c r="WBW120" s="53" t="s">
        <v>80</v>
      </c>
      <c r="WBX120" s="54" t="s">
        <v>81</v>
      </c>
      <c r="WBY120" s="630" t="s">
        <v>67</v>
      </c>
      <c r="WBZ120" s="630"/>
      <c r="WCA120" s="630"/>
      <c r="WCB120" s="630"/>
      <c r="WCC120" s="52" t="s">
        <v>71</v>
      </c>
      <c r="WCD120" s="53" t="s">
        <v>79</v>
      </c>
      <c r="WCE120" s="53" t="s">
        <v>80</v>
      </c>
      <c r="WCF120" s="54" t="s">
        <v>81</v>
      </c>
      <c r="WCG120" s="630" t="s">
        <v>67</v>
      </c>
      <c r="WCH120" s="630"/>
      <c r="WCI120" s="630"/>
      <c r="WCJ120" s="630"/>
      <c r="WCK120" s="52" t="s">
        <v>71</v>
      </c>
      <c r="WCL120" s="53" t="s">
        <v>79</v>
      </c>
      <c r="WCM120" s="53" t="s">
        <v>80</v>
      </c>
      <c r="WCN120" s="54" t="s">
        <v>81</v>
      </c>
      <c r="WCO120" s="630" t="s">
        <v>67</v>
      </c>
      <c r="WCP120" s="630"/>
      <c r="WCQ120" s="630"/>
      <c r="WCR120" s="630"/>
      <c r="WCS120" s="52" t="s">
        <v>71</v>
      </c>
      <c r="WCT120" s="53" t="s">
        <v>79</v>
      </c>
      <c r="WCU120" s="53" t="s">
        <v>80</v>
      </c>
      <c r="WCV120" s="54" t="s">
        <v>81</v>
      </c>
      <c r="WCW120" s="630" t="s">
        <v>67</v>
      </c>
      <c r="WCX120" s="630"/>
      <c r="WCY120" s="630"/>
      <c r="WCZ120" s="630"/>
      <c r="WDA120" s="52" t="s">
        <v>71</v>
      </c>
      <c r="WDB120" s="53" t="s">
        <v>79</v>
      </c>
      <c r="WDC120" s="53" t="s">
        <v>80</v>
      </c>
      <c r="WDD120" s="54" t="s">
        <v>81</v>
      </c>
      <c r="WDE120" s="630" t="s">
        <v>67</v>
      </c>
      <c r="WDF120" s="630"/>
      <c r="WDG120" s="630"/>
      <c r="WDH120" s="630"/>
      <c r="WDI120" s="52" t="s">
        <v>71</v>
      </c>
      <c r="WDJ120" s="53" t="s">
        <v>79</v>
      </c>
      <c r="WDK120" s="53" t="s">
        <v>80</v>
      </c>
      <c r="WDL120" s="54" t="s">
        <v>81</v>
      </c>
      <c r="WDM120" s="630" t="s">
        <v>67</v>
      </c>
      <c r="WDN120" s="630"/>
      <c r="WDO120" s="630"/>
      <c r="WDP120" s="630"/>
      <c r="WDQ120" s="52" t="s">
        <v>71</v>
      </c>
      <c r="WDR120" s="53" t="s">
        <v>79</v>
      </c>
      <c r="WDS120" s="53" t="s">
        <v>80</v>
      </c>
      <c r="WDT120" s="54" t="s">
        <v>81</v>
      </c>
      <c r="WDU120" s="630" t="s">
        <v>67</v>
      </c>
      <c r="WDV120" s="630"/>
      <c r="WDW120" s="630"/>
      <c r="WDX120" s="630"/>
      <c r="WDY120" s="52" t="s">
        <v>71</v>
      </c>
      <c r="WDZ120" s="53" t="s">
        <v>79</v>
      </c>
      <c r="WEA120" s="53" t="s">
        <v>80</v>
      </c>
      <c r="WEB120" s="54" t="s">
        <v>81</v>
      </c>
      <c r="WEC120" s="630" t="s">
        <v>67</v>
      </c>
      <c r="WED120" s="630"/>
      <c r="WEE120" s="630"/>
      <c r="WEF120" s="630"/>
      <c r="WEG120" s="52" t="s">
        <v>71</v>
      </c>
      <c r="WEH120" s="53" t="s">
        <v>79</v>
      </c>
      <c r="WEI120" s="53" t="s">
        <v>80</v>
      </c>
      <c r="WEJ120" s="54" t="s">
        <v>81</v>
      </c>
      <c r="WEK120" s="630" t="s">
        <v>67</v>
      </c>
      <c r="WEL120" s="630"/>
      <c r="WEM120" s="630"/>
      <c r="WEN120" s="630"/>
      <c r="WEO120" s="52" t="s">
        <v>71</v>
      </c>
      <c r="WEP120" s="53" t="s">
        <v>79</v>
      </c>
      <c r="WEQ120" s="53" t="s">
        <v>80</v>
      </c>
      <c r="WER120" s="54" t="s">
        <v>81</v>
      </c>
      <c r="WES120" s="630" t="s">
        <v>67</v>
      </c>
      <c r="WET120" s="630"/>
      <c r="WEU120" s="630"/>
      <c r="WEV120" s="630"/>
      <c r="WEW120" s="52" t="s">
        <v>71</v>
      </c>
      <c r="WEX120" s="53" t="s">
        <v>79</v>
      </c>
      <c r="WEY120" s="53" t="s">
        <v>80</v>
      </c>
      <c r="WEZ120" s="54" t="s">
        <v>81</v>
      </c>
      <c r="WFA120" s="630" t="s">
        <v>67</v>
      </c>
      <c r="WFB120" s="630"/>
      <c r="WFC120" s="630"/>
      <c r="WFD120" s="630"/>
      <c r="WFE120" s="52" t="s">
        <v>71</v>
      </c>
      <c r="WFF120" s="53" t="s">
        <v>79</v>
      </c>
      <c r="WFG120" s="53" t="s">
        <v>80</v>
      </c>
      <c r="WFH120" s="54" t="s">
        <v>81</v>
      </c>
      <c r="WFI120" s="630" t="s">
        <v>67</v>
      </c>
      <c r="WFJ120" s="630"/>
      <c r="WFK120" s="630"/>
      <c r="WFL120" s="630"/>
      <c r="WFM120" s="52" t="s">
        <v>71</v>
      </c>
      <c r="WFN120" s="53" t="s">
        <v>79</v>
      </c>
      <c r="WFO120" s="53" t="s">
        <v>80</v>
      </c>
      <c r="WFP120" s="54" t="s">
        <v>81</v>
      </c>
      <c r="WFQ120" s="630" t="s">
        <v>67</v>
      </c>
      <c r="WFR120" s="630"/>
      <c r="WFS120" s="630"/>
      <c r="WFT120" s="630"/>
      <c r="WFU120" s="52" t="s">
        <v>71</v>
      </c>
      <c r="WFV120" s="53" t="s">
        <v>79</v>
      </c>
      <c r="WFW120" s="53" t="s">
        <v>80</v>
      </c>
      <c r="WFX120" s="54" t="s">
        <v>81</v>
      </c>
      <c r="WFY120" s="630" t="s">
        <v>67</v>
      </c>
      <c r="WFZ120" s="630"/>
      <c r="WGA120" s="630"/>
      <c r="WGB120" s="630"/>
      <c r="WGC120" s="52" t="s">
        <v>71</v>
      </c>
      <c r="WGD120" s="53" t="s">
        <v>79</v>
      </c>
      <c r="WGE120" s="53" t="s">
        <v>80</v>
      </c>
      <c r="WGF120" s="54" t="s">
        <v>81</v>
      </c>
      <c r="WGG120" s="630" t="s">
        <v>67</v>
      </c>
      <c r="WGH120" s="630"/>
      <c r="WGI120" s="630"/>
      <c r="WGJ120" s="630"/>
      <c r="WGK120" s="52" t="s">
        <v>71</v>
      </c>
      <c r="WGL120" s="53" t="s">
        <v>79</v>
      </c>
      <c r="WGM120" s="53" t="s">
        <v>80</v>
      </c>
      <c r="WGN120" s="54" t="s">
        <v>81</v>
      </c>
      <c r="WGO120" s="630" t="s">
        <v>67</v>
      </c>
      <c r="WGP120" s="630"/>
      <c r="WGQ120" s="630"/>
      <c r="WGR120" s="630"/>
      <c r="WGS120" s="52" t="s">
        <v>71</v>
      </c>
      <c r="WGT120" s="53" t="s">
        <v>79</v>
      </c>
      <c r="WGU120" s="53" t="s">
        <v>80</v>
      </c>
      <c r="WGV120" s="54" t="s">
        <v>81</v>
      </c>
      <c r="WGW120" s="630" t="s">
        <v>67</v>
      </c>
      <c r="WGX120" s="630"/>
      <c r="WGY120" s="630"/>
      <c r="WGZ120" s="630"/>
      <c r="WHA120" s="52" t="s">
        <v>71</v>
      </c>
      <c r="WHB120" s="53" t="s">
        <v>79</v>
      </c>
      <c r="WHC120" s="53" t="s">
        <v>80</v>
      </c>
      <c r="WHD120" s="54" t="s">
        <v>81</v>
      </c>
      <c r="WHE120" s="630" t="s">
        <v>67</v>
      </c>
      <c r="WHF120" s="630"/>
      <c r="WHG120" s="630"/>
      <c r="WHH120" s="630"/>
      <c r="WHI120" s="52" t="s">
        <v>71</v>
      </c>
      <c r="WHJ120" s="53" t="s">
        <v>79</v>
      </c>
      <c r="WHK120" s="53" t="s">
        <v>80</v>
      </c>
      <c r="WHL120" s="54" t="s">
        <v>81</v>
      </c>
      <c r="WHM120" s="630" t="s">
        <v>67</v>
      </c>
      <c r="WHN120" s="630"/>
      <c r="WHO120" s="630"/>
      <c r="WHP120" s="630"/>
      <c r="WHQ120" s="52" t="s">
        <v>71</v>
      </c>
      <c r="WHR120" s="53" t="s">
        <v>79</v>
      </c>
      <c r="WHS120" s="53" t="s">
        <v>80</v>
      </c>
      <c r="WHT120" s="54" t="s">
        <v>81</v>
      </c>
      <c r="WHU120" s="630" t="s">
        <v>67</v>
      </c>
      <c r="WHV120" s="630"/>
      <c r="WHW120" s="630"/>
      <c r="WHX120" s="630"/>
      <c r="WHY120" s="52" t="s">
        <v>71</v>
      </c>
      <c r="WHZ120" s="53" t="s">
        <v>79</v>
      </c>
      <c r="WIA120" s="53" t="s">
        <v>80</v>
      </c>
      <c r="WIB120" s="54" t="s">
        <v>81</v>
      </c>
      <c r="WIC120" s="630" t="s">
        <v>67</v>
      </c>
      <c r="WID120" s="630"/>
      <c r="WIE120" s="630"/>
      <c r="WIF120" s="630"/>
      <c r="WIG120" s="52" t="s">
        <v>71</v>
      </c>
      <c r="WIH120" s="53" t="s">
        <v>79</v>
      </c>
      <c r="WII120" s="53" t="s">
        <v>80</v>
      </c>
      <c r="WIJ120" s="54" t="s">
        <v>81</v>
      </c>
      <c r="WIK120" s="630" t="s">
        <v>67</v>
      </c>
      <c r="WIL120" s="630"/>
      <c r="WIM120" s="630"/>
      <c r="WIN120" s="630"/>
      <c r="WIO120" s="52" t="s">
        <v>71</v>
      </c>
      <c r="WIP120" s="53" t="s">
        <v>79</v>
      </c>
      <c r="WIQ120" s="53" t="s">
        <v>80</v>
      </c>
      <c r="WIR120" s="54" t="s">
        <v>81</v>
      </c>
      <c r="WIS120" s="630" t="s">
        <v>67</v>
      </c>
      <c r="WIT120" s="630"/>
      <c r="WIU120" s="630"/>
      <c r="WIV120" s="630"/>
      <c r="WIW120" s="52" t="s">
        <v>71</v>
      </c>
      <c r="WIX120" s="53" t="s">
        <v>79</v>
      </c>
      <c r="WIY120" s="53" t="s">
        <v>80</v>
      </c>
      <c r="WIZ120" s="54" t="s">
        <v>81</v>
      </c>
      <c r="WJA120" s="630" t="s">
        <v>67</v>
      </c>
      <c r="WJB120" s="630"/>
      <c r="WJC120" s="630"/>
      <c r="WJD120" s="630"/>
      <c r="WJE120" s="52" t="s">
        <v>71</v>
      </c>
      <c r="WJF120" s="53" t="s">
        <v>79</v>
      </c>
      <c r="WJG120" s="53" t="s">
        <v>80</v>
      </c>
      <c r="WJH120" s="54" t="s">
        <v>81</v>
      </c>
      <c r="WJI120" s="630" t="s">
        <v>67</v>
      </c>
      <c r="WJJ120" s="630"/>
      <c r="WJK120" s="630"/>
      <c r="WJL120" s="630"/>
      <c r="WJM120" s="52" t="s">
        <v>71</v>
      </c>
      <c r="WJN120" s="53" t="s">
        <v>79</v>
      </c>
      <c r="WJO120" s="53" t="s">
        <v>80</v>
      </c>
      <c r="WJP120" s="54" t="s">
        <v>81</v>
      </c>
      <c r="WJQ120" s="630" t="s">
        <v>67</v>
      </c>
      <c r="WJR120" s="630"/>
      <c r="WJS120" s="630"/>
      <c r="WJT120" s="630"/>
      <c r="WJU120" s="52" t="s">
        <v>71</v>
      </c>
      <c r="WJV120" s="53" t="s">
        <v>79</v>
      </c>
      <c r="WJW120" s="53" t="s">
        <v>80</v>
      </c>
      <c r="WJX120" s="54" t="s">
        <v>81</v>
      </c>
      <c r="WJY120" s="630" t="s">
        <v>67</v>
      </c>
      <c r="WJZ120" s="630"/>
      <c r="WKA120" s="630"/>
      <c r="WKB120" s="630"/>
      <c r="WKC120" s="52" t="s">
        <v>71</v>
      </c>
      <c r="WKD120" s="53" t="s">
        <v>79</v>
      </c>
      <c r="WKE120" s="53" t="s">
        <v>80</v>
      </c>
      <c r="WKF120" s="54" t="s">
        <v>81</v>
      </c>
      <c r="WKG120" s="630" t="s">
        <v>67</v>
      </c>
      <c r="WKH120" s="630"/>
      <c r="WKI120" s="630"/>
      <c r="WKJ120" s="630"/>
      <c r="WKK120" s="52" t="s">
        <v>71</v>
      </c>
      <c r="WKL120" s="53" t="s">
        <v>79</v>
      </c>
      <c r="WKM120" s="53" t="s">
        <v>80</v>
      </c>
      <c r="WKN120" s="54" t="s">
        <v>81</v>
      </c>
      <c r="WKO120" s="630" t="s">
        <v>67</v>
      </c>
      <c r="WKP120" s="630"/>
      <c r="WKQ120" s="630"/>
      <c r="WKR120" s="630"/>
      <c r="WKS120" s="52" t="s">
        <v>71</v>
      </c>
      <c r="WKT120" s="53" t="s">
        <v>79</v>
      </c>
      <c r="WKU120" s="53" t="s">
        <v>80</v>
      </c>
      <c r="WKV120" s="54" t="s">
        <v>81</v>
      </c>
      <c r="WKW120" s="630" t="s">
        <v>67</v>
      </c>
      <c r="WKX120" s="630"/>
      <c r="WKY120" s="630"/>
      <c r="WKZ120" s="630"/>
      <c r="WLA120" s="52" t="s">
        <v>71</v>
      </c>
      <c r="WLB120" s="53" t="s">
        <v>79</v>
      </c>
      <c r="WLC120" s="53" t="s">
        <v>80</v>
      </c>
      <c r="WLD120" s="54" t="s">
        <v>81</v>
      </c>
      <c r="WLE120" s="630" t="s">
        <v>67</v>
      </c>
      <c r="WLF120" s="630"/>
      <c r="WLG120" s="630"/>
      <c r="WLH120" s="630"/>
      <c r="WLI120" s="52" t="s">
        <v>71</v>
      </c>
      <c r="WLJ120" s="53" t="s">
        <v>79</v>
      </c>
      <c r="WLK120" s="53" t="s">
        <v>80</v>
      </c>
      <c r="WLL120" s="54" t="s">
        <v>81</v>
      </c>
      <c r="WLM120" s="630" t="s">
        <v>67</v>
      </c>
      <c r="WLN120" s="630"/>
      <c r="WLO120" s="630"/>
      <c r="WLP120" s="630"/>
      <c r="WLQ120" s="52" t="s">
        <v>71</v>
      </c>
      <c r="WLR120" s="53" t="s">
        <v>79</v>
      </c>
      <c r="WLS120" s="53" t="s">
        <v>80</v>
      </c>
      <c r="WLT120" s="54" t="s">
        <v>81</v>
      </c>
      <c r="WLU120" s="630" t="s">
        <v>67</v>
      </c>
      <c r="WLV120" s="630"/>
      <c r="WLW120" s="630"/>
      <c r="WLX120" s="630"/>
      <c r="WLY120" s="52" t="s">
        <v>71</v>
      </c>
      <c r="WLZ120" s="53" t="s">
        <v>79</v>
      </c>
      <c r="WMA120" s="53" t="s">
        <v>80</v>
      </c>
      <c r="WMB120" s="54" t="s">
        <v>81</v>
      </c>
      <c r="WMC120" s="630" t="s">
        <v>67</v>
      </c>
      <c r="WMD120" s="630"/>
      <c r="WME120" s="630"/>
      <c r="WMF120" s="630"/>
      <c r="WMG120" s="52" t="s">
        <v>71</v>
      </c>
      <c r="WMH120" s="53" t="s">
        <v>79</v>
      </c>
      <c r="WMI120" s="53" t="s">
        <v>80</v>
      </c>
      <c r="WMJ120" s="54" t="s">
        <v>81</v>
      </c>
      <c r="WMK120" s="630" t="s">
        <v>67</v>
      </c>
      <c r="WML120" s="630"/>
      <c r="WMM120" s="630"/>
      <c r="WMN120" s="630"/>
      <c r="WMO120" s="52" t="s">
        <v>71</v>
      </c>
      <c r="WMP120" s="53" t="s">
        <v>79</v>
      </c>
      <c r="WMQ120" s="53" t="s">
        <v>80</v>
      </c>
      <c r="WMR120" s="54" t="s">
        <v>81</v>
      </c>
      <c r="WMS120" s="630" t="s">
        <v>67</v>
      </c>
      <c r="WMT120" s="630"/>
      <c r="WMU120" s="630"/>
      <c r="WMV120" s="630"/>
      <c r="WMW120" s="52" t="s">
        <v>71</v>
      </c>
      <c r="WMX120" s="53" t="s">
        <v>79</v>
      </c>
      <c r="WMY120" s="53" t="s">
        <v>80</v>
      </c>
      <c r="WMZ120" s="54" t="s">
        <v>81</v>
      </c>
      <c r="WNA120" s="630" t="s">
        <v>67</v>
      </c>
      <c r="WNB120" s="630"/>
      <c r="WNC120" s="630"/>
      <c r="WND120" s="630"/>
      <c r="WNE120" s="52" t="s">
        <v>71</v>
      </c>
      <c r="WNF120" s="53" t="s">
        <v>79</v>
      </c>
      <c r="WNG120" s="53" t="s">
        <v>80</v>
      </c>
      <c r="WNH120" s="54" t="s">
        <v>81</v>
      </c>
      <c r="WNI120" s="630" t="s">
        <v>67</v>
      </c>
      <c r="WNJ120" s="630"/>
      <c r="WNK120" s="630"/>
      <c r="WNL120" s="630"/>
      <c r="WNM120" s="52" t="s">
        <v>71</v>
      </c>
      <c r="WNN120" s="53" t="s">
        <v>79</v>
      </c>
      <c r="WNO120" s="53" t="s">
        <v>80</v>
      </c>
      <c r="WNP120" s="54" t="s">
        <v>81</v>
      </c>
      <c r="WNQ120" s="630" t="s">
        <v>67</v>
      </c>
      <c r="WNR120" s="630"/>
      <c r="WNS120" s="630"/>
      <c r="WNT120" s="630"/>
      <c r="WNU120" s="52" t="s">
        <v>71</v>
      </c>
      <c r="WNV120" s="53" t="s">
        <v>79</v>
      </c>
      <c r="WNW120" s="53" t="s">
        <v>80</v>
      </c>
      <c r="WNX120" s="54" t="s">
        <v>81</v>
      </c>
      <c r="WNY120" s="630" t="s">
        <v>67</v>
      </c>
      <c r="WNZ120" s="630"/>
      <c r="WOA120" s="630"/>
      <c r="WOB120" s="630"/>
      <c r="WOC120" s="52" t="s">
        <v>71</v>
      </c>
      <c r="WOD120" s="53" t="s">
        <v>79</v>
      </c>
      <c r="WOE120" s="53" t="s">
        <v>80</v>
      </c>
      <c r="WOF120" s="54" t="s">
        <v>81</v>
      </c>
      <c r="WOG120" s="630" t="s">
        <v>67</v>
      </c>
      <c r="WOH120" s="630"/>
      <c r="WOI120" s="630"/>
      <c r="WOJ120" s="630"/>
      <c r="WOK120" s="52" t="s">
        <v>71</v>
      </c>
      <c r="WOL120" s="53" t="s">
        <v>79</v>
      </c>
      <c r="WOM120" s="53" t="s">
        <v>80</v>
      </c>
      <c r="WON120" s="54" t="s">
        <v>81</v>
      </c>
      <c r="WOO120" s="630" t="s">
        <v>67</v>
      </c>
      <c r="WOP120" s="630"/>
      <c r="WOQ120" s="630"/>
      <c r="WOR120" s="630"/>
      <c r="WOS120" s="52" t="s">
        <v>71</v>
      </c>
      <c r="WOT120" s="53" t="s">
        <v>79</v>
      </c>
      <c r="WOU120" s="53" t="s">
        <v>80</v>
      </c>
      <c r="WOV120" s="54" t="s">
        <v>81</v>
      </c>
      <c r="WOW120" s="630" t="s">
        <v>67</v>
      </c>
      <c r="WOX120" s="630"/>
      <c r="WOY120" s="630"/>
      <c r="WOZ120" s="630"/>
      <c r="WPA120" s="52" t="s">
        <v>71</v>
      </c>
      <c r="WPB120" s="53" t="s">
        <v>79</v>
      </c>
      <c r="WPC120" s="53" t="s">
        <v>80</v>
      </c>
      <c r="WPD120" s="54" t="s">
        <v>81</v>
      </c>
      <c r="WPE120" s="630" t="s">
        <v>67</v>
      </c>
      <c r="WPF120" s="630"/>
      <c r="WPG120" s="630"/>
      <c r="WPH120" s="630"/>
      <c r="WPI120" s="52" t="s">
        <v>71</v>
      </c>
      <c r="WPJ120" s="53" t="s">
        <v>79</v>
      </c>
      <c r="WPK120" s="53" t="s">
        <v>80</v>
      </c>
      <c r="WPL120" s="54" t="s">
        <v>81</v>
      </c>
      <c r="WPM120" s="630" t="s">
        <v>67</v>
      </c>
      <c r="WPN120" s="630"/>
      <c r="WPO120" s="630"/>
      <c r="WPP120" s="630"/>
      <c r="WPQ120" s="52" t="s">
        <v>71</v>
      </c>
      <c r="WPR120" s="53" t="s">
        <v>79</v>
      </c>
      <c r="WPS120" s="53" t="s">
        <v>80</v>
      </c>
      <c r="WPT120" s="54" t="s">
        <v>81</v>
      </c>
      <c r="WPU120" s="630" t="s">
        <v>67</v>
      </c>
      <c r="WPV120" s="630"/>
      <c r="WPW120" s="630"/>
      <c r="WPX120" s="630"/>
      <c r="WPY120" s="52" t="s">
        <v>71</v>
      </c>
      <c r="WPZ120" s="53" t="s">
        <v>79</v>
      </c>
      <c r="WQA120" s="53" t="s">
        <v>80</v>
      </c>
      <c r="WQB120" s="54" t="s">
        <v>81</v>
      </c>
      <c r="WQC120" s="630" t="s">
        <v>67</v>
      </c>
      <c r="WQD120" s="630"/>
      <c r="WQE120" s="630"/>
      <c r="WQF120" s="630"/>
      <c r="WQG120" s="52" t="s">
        <v>71</v>
      </c>
      <c r="WQH120" s="53" t="s">
        <v>79</v>
      </c>
      <c r="WQI120" s="53" t="s">
        <v>80</v>
      </c>
      <c r="WQJ120" s="54" t="s">
        <v>81</v>
      </c>
      <c r="WQK120" s="630" t="s">
        <v>67</v>
      </c>
      <c r="WQL120" s="630"/>
      <c r="WQM120" s="630"/>
      <c r="WQN120" s="630"/>
      <c r="WQO120" s="52" t="s">
        <v>71</v>
      </c>
      <c r="WQP120" s="53" t="s">
        <v>79</v>
      </c>
      <c r="WQQ120" s="53" t="s">
        <v>80</v>
      </c>
      <c r="WQR120" s="54" t="s">
        <v>81</v>
      </c>
      <c r="WQS120" s="630" t="s">
        <v>67</v>
      </c>
      <c r="WQT120" s="630"/>
      <c r="WQU120" s="630"/>
      <c r="WQV120" s="630"/>
      <c r="WQW120" s="52" t="s">
        <v>71</v>
      </c>
      <c r="WQX120" s="53" t="s">
        <v>79</v>
      </c>
      <c r="WQY120" s="53" t="s">
        <v>80</v>
      </c>
      <c r="WQZ120" s="54" t="s">
        <v>81</v>
      </c>
      <c r="WRA120" s="630" t="s">
        <v>67</v>
      </c>
      <c r="WRB120" s="630"/>
      <c r="WRC120" s="630"/>
      <c r="WRD120" s="630"/>
      <c r="WRE120" s="52" t="s">
        <v>71</v>
      </c>
      <c r="WRF120" s="53" t="s">
        <v>79</v>
      </c>
      <c r="WRG120" s="53" t="s">
        <v>80</v>
      </c>
      <c r="WRH120" s="54" t="s">
        <v>81</v>
      </c>
      <c r="WRI120" s="630" t="s">
        <v>67</v>
      </c>
      <c r="WRJ120" s="630"/>
      <c r="WRK120" s="630"/>
      <c r="WRL120" s="630"/>
      <c r="WRM120" s="52" t="s">
        <v>71</v>
      </c>
      <c r="WRN120" s="53" t="s">
        <v>79</v>
      </c>
      <c r="WRO120" s="53" t="s">
        <v>80</v>
      </c>
      <c r="WRP120" s="54" t="s">
        <v>81</v>
      </c>
      <c r="WRQ120" s="630" t="s">
        <v>67</v>
      </c>
      <c r="WRR120" s="630"/>
      <c r="WRS120" s="630"/>
      <c r="WRT120" s="630"/>
      <c r="WRU120" s="52" t="s">
        <v>71</v>
      </c>
      <c r="WRV120" s="53" t="s">
        <v>79</v>
      </c>
      <c r="WRW120" s="53" t="s">
        <v>80</v>
      </c>
      <c r="WRX120" s="54" t="s">
        <v>81</v>
      </c>
      <c r="WRY120" s="630" t="s">
        <v>67</v>
      </c>
      <c r="WRZ120" s="630"/>
      <c r="WSA120" s="630"/>
      <c r="WSB120" s="630"/>
      <c r="WSC120" s="52" t="s">
        <v>71</v>
      </c>
      <c r="WSD120" s="53" t="s">
        <v>79</v>
      </c>
      <c r="WSE120" s="53" t="s">
        <v>80</v>
      </c>
      <c r="WSF120" s="54" t="s">
        <v>81</v>
      </c>
      <c r="WSG120" s="630" t="s">
        <v>67</v>
      </c>
      <c r="WSH120" s="630"/>
      <c r="WSI120" s="630"/>
      <c r="WSJ120" s="630"/>
      <c r="WSK120" s="52" t="s">
        <v>71</v>
      </c>
      <c r="WSL120" s="53" t="s">
        <v>79</v>
      </c>
      <c r="WSM120" s="53" t="s">
        <v>80</v>
      </c>
      <c r="WSN120" s="54" t="s">
        <v>81</v>
      </c>
      <c r="WSO120" s="630" t="s">
        <v>67</v>
      </c>
      <c r="WSP120" s="630"/>
      <c r="WSQ120" s="630"/>
      <c r="WSR120" s="630"/>
      <c r="WSS120" s="52" t="s">
        <v>71</v>
      </c>
      <c r="WST120" s="53" t="s">
        <v>79</v>
      </c>
      <c r="WSU120" s="53" t="s">
        <v>80</v>
      </c>
      <c r="WSV120" s="54" t="s">
        <v>81</v>
      </c>
      <c r="WSW120" s="630" t="s">
        <v>67</v>
      </c>
      <c r="WSX120" s="630"/>
      <c r="WSY120" s="630"/>
      <c r="WSZ120" s="630"/>
      <c r="WTA120" s="52" t="s">
        <v>71</v>
      </c>
      <c r="WTB120" s="53" t="s">
        <v>79</v>
      </c>
      <c r="WTC120" s="53" t="s">
        <v>80</v>
      </c>
      <c r="WTD120" s="54" t="s">
        <v>81</v>
      </c>
      <c r="WTE120" s="630" t="s">
        <v>67</v>
      </c>
      <c r="WTF120" s="630"/>
      <c r="WTG120" s="630"/>
      <c r="WTH120" s="630"/>
      <c r="WTI120" s="52" t="s">
        <v>71</v>
      </c>
      <c r="WTJ120" s="53" t="s">
        <v>79</v>
      </c>
      <c r="WTK120" s="53" t="s">
        <v>80</v>
      </c>
      <c r="WTL120" s="54" t="s">
        <v>81</v>
      </c>
      <c r="WTM120" s="630" t="s">
        <v>67</v>
      </c>
      <c r="WTN120" s="630"/>
      <c r="WTO120" s="630"/>
      <c r="WTP120" s="630"/>
      <c r="WTQ120" s="52" t="s">
        <v>71</v>
      </c>
      <c r="WTR120" s="53" t="s">
        <v>79</v>
      </c>
      <c r="WTS120" s="53" t="s">
        <v>80</v>
      </c>
      <c r="WTT120" s="54" t="s">
        <v>81</v>
      </c>
      <c r="WTU120" s="630" t="s">
        <v>67</v>
      </c>
      <c r="WTV120" s="630"/>
      <c r="WTW120" s="630"/>
      <c r="WTX120" s="630"/>
      <c r="WTY120" s="52" t="s">
        <v>71</v>
      </c>
      <c r="WTZ120" s="53" t="s">
        <v>79</v>
      </c>
      <c r="WUA120" s="53" t="s">
        <v>80</v>
      </c>
      <c r="WUB120" s="54" t="s">
        <v>81</v>
      </c>
      <c r="WUC120" s="630" t="s">
        <v>67</v>
      </c>
      <c r="WUD120" s="630"/>
      <c r="WUE120" s="630"/>
      <c r="WUF120" s="630"/>
      <c r="WUG120" s="52" t="s">
        <v>71</v>
      </c>
      <c r="WUH120" s="53" t="s">
        <v>79</v>
      </c>
      <c r="WUI120" s="53" t="s">
        <v>80</v>
      </c>
      <c r="WUJ120" s="54" t="s">
        <v>81</v>
      </c>
      <c r="WUK120" s="630" t="s">
        <v>67</v>
      </c>
      <c r="WUL120" s="630"/>
      <c r="WUM120" s="630"/>
      <c r="WUN120" s="630"/>
      <c r="WUO120" s="52" t="s">
        <v>71</v>
      </c>
      <c r="WUP120" s="53" t="s">
        <v>79</v>
      </c>
      <c r="WUQ120" s="53" t="s">
        <v>80</v>
      </c>
      <c r="WUR120" s="54" t="s">
        <v>81</v>
      </c>
      <c r="WUS120" s="630" t="s">
        <v>67</v>
      </c>
      <c r="WUT120" s="630"/>
      <c r="WUU120" s="630"/>
      <c r="WUV120" s="630"/>
      <c r="WUW120" s="52" t="s">
        <v>71</v>
      </c>
      <c r="WUX120" s="53" t="s">
        <v>79</v>
      </c>
      <c r="WUY120" s="53" t="s">
        <v>80</v>
      </c>
      <c r="WUZ120" s="54" t="s">
        <v>81</v>
      </c>
      <c r="WVA120" s="630" t="s">
        <v>67</v>
      </c>
      <c r="WVB120" s="630"/>
      <c r="WVC120" s="630"/>
      <c r="WVD120" s="630"/>
      <c r="WVE120" s="52" t="s">
        <v>71</v>
      </c>
      <c r="WVF120" s="53" t="s">
        <v>79</v>
      </c>
      <c r="WVG120" s="53" t="s">
        <v>80</v>
      </c>
      <c r="WVH120" s="54" t="s">
        <v>81</v>
      </c>
      <c r="WVI120" s="630" t="s">
        <v>67</v>
      </c>
      <c r="WVJ120" s="630"/>
      <c r="WVK120" s="630"/>
      <c r="WVL120" s="630"/>
      <c r="WVM120" s="52" t="s">
        <v>71</v>
      </c>
      <c r="WVN120" s="53" t="s">
        <v>79</v>
      </c>
      <c r="WVO120" s="53" t="s">
        <v>80</v>
      </c>
      <c r="WVP120" s="54" t="s">
        <v>81</v>
      </c>
      <c r="WVQ120" s="630" t="s">
        <v>67</v>
      </c>
      <c r="WVR120" s="630"/>
      <c r="WVS120" s="630"/>
      <c r="WVT120" s="630"/>
      <c r="WVU120" s="52" t="s">
        <v>71</v>
      </c>
      <c r="WVV120" s="53" t="s">
        <v>79</v>
      </c>
      <c r="WVW120" s="53" t="s">
        <v>80</v>
      </c>
      <c r="WVX120" s="54" t="s">
        <v>81</v>
      </c>
      <c r="WVY120" s="630" t="s">
        <v>67</v>
      </c>
      <c r="WVZ120" s="630"/>
      <c r="WWA120" s="630"/>
      <c r="WWB120" s="630"/>
      <c r="WWC120" s="52" t="s">
        <v>71</v>
      </c>
      <c r="WWD120" s="53" t="s">
        <v>79</v>
      </c>
      <c r="WWE120" s="53" t="s">
        <v>80</v>
      </c>
      <c r="WWF120" s="54" t="s">
        <v>81</v>
      </c>
      <c r="WWG120" s="630" t="s">
        <v>67</v>
      </c>
      <c r="WWH120" s="630"/>
      <c r="WWI120" s="630"/>
      <c r="WWJ120" s="630"/>
      <c r="WWK120" s="52" t="s">
        <v>71</v>
      </c>
      <c r="WWL120" s="53" t="s">
        <v>79</v>
      </c>
      <c r="WWM120" s="53" t="s">
        <v>80</v>
      </c>
      <c r="WWN120" s="54" t="s">
        <v>81</v>
      </c>
      <c r="WWO120" s="630" t="s">
        <v>67</v>
      </c>
      <c r="WWP120" s="630"/>
      <c r="WWQ120" s="630"/>
      <c r="WWR120" s="630"/>
      <c r="WWS120" s="52" t="s">
        <v>71</v>
      </c>
      <c r="WWT120" s="53" t="s">
        <v>79</v>
      </c>
      <c r="WWU120" s="53" t="s">
        <v>80</v>
      </c>
      <c r="WWV120" s="54" t="s">
        <v>81</v>
      </c>
      <c r="WWW120" s="630" t="s">
        <v>67</v>
      </c>
      <c r="WWX120" s="630"/>
      <c r="WWY120" s="630"/>
      <c r="WWZ120" s="630"/>
      <c r="WXA120" s="52" t="s">
        <v>71</v>
      </c>
      <c r="WXB120" s="53" t="s">
        <v>79</v>
      </c>
      <c r="WXC120" s="53" t="s">
        <v>80</v>
      </c>
      <c r="WXD120" s="54" t="s">
        <v>81</v>
      </c>
      <c r="WXE120" s="630" t="s">
        <v>67</v>
      </c>
      <c r="WXF120" s="630"/>
      <c r="WXG120" s="630"/>
      <c r="WXH120" s="630"/>
      <c r="WXI120" s="52" t="s">
        <v>71</v>
      </c>
      <c r="WXJ120" s="53" t="s">
        <v>79</v>
      </c>
      <c r="WXK120" s="53" t="s">
        <v>80</v>
      </c>
      <c r="WXL120" s="54" t="s">
        <v>81</v>
      </c>
      <c r="WXM120" s="630" t="s">
        <v>67</v>
      </c>
      <c r="WXN120" s="630"/>
      <c r="WXO120" s="630"/>
      <c r="WXP120" s="630"/>
      <c r="WXQ120" s="52" t="s">
        <v>71</v>
      </c>
      <c r="WXR120" s="53" t="s">
        <v>79</v>
      </c>
      <c r="WXS120" s="53" t="s">
        <v>80</v>
      </c>
      <c r="WXT120" s="54" t="s">
        <v>81</v>
      </c>
      <c r="WXU120" s="630" t="s">
        <v>67</v>
      </c>
      <c r="WXV120" s="630"/>
      <c r="WXW120" s="630"/>
      <c r="WXX120" s="630"/>
      <c r="WXY120" s="52" t="s">
        <v>71</v>
      </c>
      <c r="WXZ120" s="53" t="s">
        <v>79</v>
      </c>
      <c r="WYA120" s="53" t="s">
        <v>80</v>
      </c>
      <c r="WYB120" s="54" t="s">
        <v>81</v>
      </c>
      <c r="WYC120" s="630" t="s">
        <v>67</v>
      </c>
      <c r="WYD120" s="630"/>
      <c r="WYE120" s="630"/>
      <c r="WYF120" s="630"/>
      <c r="WYG120" s="52" t="s">
        <v>71</v>
      </c>
      <c r="WYH120" s="53" t="s">
        <v>79</v>
      </c>
      <c r="WYI120" s="53" t="s">
        <v>80</v>
      </c>
      <c r="WYJ120" s="54" t="s">
        <v>81</v>
      </c>
      <c r="WYK120" s="630" t="s">
        <v>67</v>
      </c>
      <c r="WYL120" s="630"/>
      <c r="WYM120" s="630"/>
      <c r="WYN120" s="630"/>
      <c r="WYO120" s="52" t="s">
        <v>71</v>
      </c>
      <c r="WYP120" s="53" t="s">
        <v>79</v>
      </c>
      <c r="WYQ120" s="53" t="s">
        <v>80</v>
      </c>
      <c r="WYR120" s="54" t="s">
        <v>81</v>
      </c>
      <c r="WYS120" s="630" t="s">
        <v>67</v>
      </c>
      <c r="WYT120" s="630"/>
      <c r="WYU120" s="630"/>
      <c r="WYV120" s="630"/>
      <c r="WYW120" s="52" t="s">
        <v>71</v>
      </c>
      <c r="WYX120" s="53" t="s">
        <v>79</v>
      </c>
      <c r="WYY120" s="53" t="s">
        <v>80</v>
      </c>
      <c r="WYZ120" s="54" t="s">
        <v>81</v>
      </c>
      <c r="WZA120" s="630" t="s">
        <v>67</v>
      </c>
      <c r="WZB120" s="630"/>
      <c r="WZC120" s="630"/>
      <c r="WZD120" s="630"/>
      <c r="WZE120" s="52" t="s">
        <v>71</v>
      </c>
      <c r="WZF120" s="53" t="s">
        <v>79</v>
      </c>
      <c r="WZG120" s="53" t="s">
        <v>80</v>
      </c>
      <c r="WZH120" s="54" t="s">
        <v>81</v>
      </c>
      <c r="WZI120" s="630" t="s">
        <v>67</v>
      </c>
      <c r="WZJ120" s="630"/>
      <c r="WZK120" s="630"/>
      <c r="WZL120" s="630"/>
      <c r="WZM120" s="52" t="s">
        <v>71</v>
      </c>
      <c r="WZN120" s="53" t="s">
        <v>79</v>
      </c>
      <c r="WZO120" s="53" t="s">
        <v>80</v>
      </c>
      <c r="WZP120" s="54" t="s">
        <v>81</v>
      </c>
      <c r="WZQ120" s="630" t="s">
        <v>67</v>
      </c>
      <c r="WZR120" s="630"/>
      <c r="WZS120" s="630"/>
      <c r="WZT120" s="630"/>
      <c r="WZU120" s="52" t="s">
        <v>71</v>
      </c>
      <c r="WZV120" s="53" t="s">
        <v>79</v>
      </c>
      <c r="WZW120" s="53" t="s">
        <v>80</v>
      </c>
      <c r="WZX120" s="54" t="s">
        <v>81</v>
      </c>
      <c r="WZY120" s="630" t="s">
        <v>67</v>
      </c>
      <c r="WZZ120" s="630"/>
      <c r="XAA120" s="630"/>
      <c r="XAB120" s="630"/>
      <c r="XAC120" s="52" t="s">
        <v>71</v>
      </c>
      <c r="XAD120" s="53" t="s">
        <v>79</v>
      </c>
      <c r="XAE120" s="53" t="s">
        <v>80</v>
      </c>
      <c r="XAF120" s="54" t="s">
        <v>81</v>
      </c>
      <c r="XAG120" s="630" t="s">
        <v>67</v>
      </c>
      <c r="XAH120" s="630"/>
      <c r="XAI120" s="630"/>
      <c r="XAJ120" s="630"/>
      <c r="XAK120" s="52" t="s">
        <v>71</v>
      </c>
      <c r="XAL120" s="53" t="s">
        <v>79</v>
      </c>
      <c r="XAM120" s="53" t="s">
        <v>80</v>
      </c>
      <c r="XAN120" s="54" t="s">
        <v>81</v>
      </c>
      <c r="XAO120" s="630" t="s">
        <v>67</v>
      </c>
      <c r="XAP120" s="630"/>
      <c r="XAQ120" s="630"/>
      <c r="XAR120" s="630"/>
      <c r="XAS120" s="52" t="s">
        <v>71</v>
      </c>
      <c r="XAT120" s="53" t="s">
        <v>79</v>
      </c>
      <c r="XAU120" s="53" t="s">
        <v>80</v>
      </c>
      <c r="XAV120" s="54" t="s">
        <v>81</v>
      </c>
      <c r="XAW120" s="630" t="s">
        <v>67</v>
      </c>
      <c r="XAX120" s="630"/>
      <c r="XAY120" s="630"/>
      <c r="XAZ120" s="630"/>
      <c r="XBA120" s="52" t="s">
        <v>71</v>
      </c>
      <c r="XBB120" s="53" t="s">
        <v>79</v>
      </c>
      <c r="XBC120" s="53" t="s">
        <v>80</v>
      </c>
      <c r="XBD120" s="54" t="s">
        <v>81</v>
      </c>
      <c r="XBE120" s="630" t="s">
        <v>67</v>
      </c>
      <c r="XBF120" s="630"/>
      <c r="XBG120" s="630"/>
      <c r="XBH120" s="630"/>
      <c r="XBI120" s="52" t="s">
        <v>71</v>
      </c>
      <c r="XBJ120" s="53" t="s">
        <v>79</v>
      </c>
      <c r="XBK120" s="53" t="s">
        <v>80</v>
      </c>
      <c r="XBL120" s="54" t="s">
        <v>81</v>
      </c>
      <c r="XBM120" s="630" t="s">
        <v>67</v>
      </c>
      <c r="XBN120" s="630"/>
      <c r="XBO120" s="630"/>
      <c r="XBP120" s="630"/>
      <c r="XBQ120" s="52" t="s">
        <v>71</v>
      </c>
      <c r="XBR120" s="53" t="s">
        <v>79</v>
      </c>
      <c r="XBS120" s="53" t="s">
        <v>80</v>
      </c>
      <c r="XBT120" s="54" t="s">
        <v>81</v>
      </c>
      <c r="XBU120" s="630" t="s">
        <v>67</v>
      </c>
      <c r="XBV120" s="630"/>
      <c r="XBW120" s="630"/>
      <c r="XBX120" s="630"/>
      <c r="XBY120" s="52" t="s">
        <v>71</v>
      </c>
      <c r="XBZ120" s="53" t="s">
        <v>79</v>
      </c>
      <c r="XCA120" s="53" t="s">
        <v>80</v>
      </c>
      <c r="XCB120" s="54" t="s">
        <v>81</v>
      </c>
      <c r="XCC120" s="630" t="s">
        <v>67</v>
      </c>
      <c r="XCD120" s="630"/>
      <c r="XCE120" s="630"/>
      <c r="XCF120" s="630"/>
      <c r="XCG120" s="52" t="s">
        <v>71</v>
      </c>
      <c r="XCH120" s="53" t="s">
        <v>79</v>
      </c>
      <c r="XCI120" s="53" t="s">
        <v>80</v>
      </c>
      <c r="XCJ120" s="54" t="s">
        <v>81</v>
      </c>
      <c r="XCK120" s="630" t="s">
        <v>67</v>
      </c>
      <c r="XCL120" s="630"/>
      <c r="XCM120" s="630"/>
      <c r="XCN120" s="630"/>
      <c r="XCO120" s="52" t="s">
        <v>71</v>
      </c>
      <c r="XCP120" s="53" t="s">
        <v>79</v>
      </c>
      <c r="XCQ120" s="53" t="s">
        <v>80</v>
      </c>
      <c r="XCR120" s="54" t="s">
        <v>81</v>
      </c>
      <c r="XCS120" s="630" t="s">
        <v>67</v>
      </c>
      <c r="XCT120" s="630"/>
      <c r="XCU120" s="630"/>
      <c r="XCV120" s="630"/>
      <c r="XCW120" s="52" t="s">
        <v>71</v>
      </c>
      <c r="XCX120" s="53" t="s">
        <v>79</v>
      </c>
      <c r="XCY120" s="53" t="s">
        <v>80</v>
      </c>
      <c r="XCZ120" s="54" t="s">
        <v>81</v>
      </c>
      <c r="XDA120" s="630" t="s">
        <v>67</v>
      </c>
      <c r="XDB120" s="630"/>
      <c r="XDC120" s="630"/>
      <c r="XDD120" s="630"/>
      <c r="XDE120" s="52" t="s">
        <v>71</v>
      </c>
      <c r="XDF120" s="53" t="s">
        <v>79</v>
      </c>
      <c r="XDG120" s="53" t="s">
        <v>80</v>
      </c>
      <c r="XDH120" s="54" t="s">
        <v>81</v>
      </c>
      <c r="XDI120" s="630" t="s">
        <v>67</v>
      </c>
      <c r="XDJ120" s="630"/>
      <c r="XDK120" s="630"/>
      <c r="XDL120" s="630"/>
      <c r="XDM120" s="52" t="s">
        <v>71</v>
      </c>
      <c r="XDN120" s="53" t="s">
        <v>79</v>
      </c>
      <c r="XDO120" s="53" t="s">
        <v>80</v>
      </c>
      <c r="XDP120" s="54" t="s">
        <v>81</v>
      </c>
      <c r="XDQ120" s="630" t="s">
        <v>67</v>
      </c>
      <c r="XDR120" s="630"/>
      <c r="XDS120" s="630"/>
      <c r="XDT120" s="630"/>
      <c r="XDU120" s="52" t="s">
        <v>71</v>
      </c>
      <c r="XDV120" s="53" t="s">
        <v>79</v>
      </c>
      <c r="XDW120" s="53" t="s">
        <v>80</v>
      </c>
      <c r="XDX120" s="54" t="s">
        <v>81</v>
      </c>
      <c r="XDY120" s="630" t="s">
        <v>67</v>
      </c>
      <c r="XDZ120" s="630"/>
      <c r="XEA120" s="630"/>
      <c r="XEB120" s="630"/>
      <c r="XEC120" s="52" t="s">
        <v>71</v>
      </c>
      <c r="XED120" s="53" t="s">
        <v>79</v>
      </c>
      <c r="XEE120" s="53" t="s">
        <v>80</v>
      </c>
      <c r="XEF120" s="54" t="s">
        <v>81</v>
      </c>
      <c r="XEG120" s="630" t="s">
        <v>67</v>
      </c>
      <c r="XEH120" s="630"/>
      <c r="XEI120" s="630"/>
      <c r="XEJ120" s="630"/>
      <c r="XEK120" s="52" t="s">
        <v>71</v>
      </c>
      <c r="XEL120" s="53" t="s">
        <v>79</v>
      </c>
      <c r="XEM120" s="53" t="s">
        <v>80</v>
      </c>
      <c r="XEN120" s="54" t="s">
        <v>81</v>
      </c>
      <c r="XEO120" s="630" t="s">
        <v>67</v>
      </c>
      <c r="XEP120" s="630"/>
      <c r="XEQ120" s="630"/>
      <c r="XER120" s="630"/>
      <c r="XES120" s="52" t="s">
        <v>71</v>
      </c>
      <c r="XET120" s="53" t="s">
        <v>79</v>
      </c>
      <c r="XEU120" s="53" t="s">
        <v>80</v>
      </c>
      <c r="XEV120" s="54" t="s">
        <v>81</v>
      </c>
      <c r="XEW120" s="630" t="s">
        <v>67</v>
      </c>
      <c r="XEX120" s="630"/>
      <c r="XEY120" s="630"/>
      <c r="XEZ120" s="630"/>
      <c r="XFA120" s="52" t="s">
        <v>71</v>
      </c>
      <c r="XFB120" s="53" t="s">
        <v>79</v>
      </c>
      <c r="XFC120" s="53" t="s">
        <v>80</v>
      </c>
      <c r="XFD120" s="54" t="s">
        <v>81</v>
      </c>
    </row>
    <row r="121" spans="1:16384" ht="15.75" customHeight="1">
      <c r="A121" s="463">
        <v>88278</v>
      </c>
      <c r="B121" s="618" t="s">
        <v>482</v>
      </c>
      <c r="C121" s="619"/>
      <c r="D121" s="620"/>
      <c r="E121" s="199" t="s">
        <v>73</v>
      </c>
      <c r="F121" s="200">
        <v>0.02</v>
      </c>
      <c r="G121" s="195">
        <v>15.22</v>
      </c>
      <c r="H121" s="195">
        <f t="shared" ref="H121:H122" si="5">F121*G121</f>
        <v>0.3</v>
      </c>
      <c r="I121" s="463">
        <v>88278</v>
      </c>
      <c r="J121" s="618" t="s">
        <v>482</v>
      </c>
      <c r="K121" s="619"/>
      <c r="L121" s="620"/>
      <c r="M121" s="199" t="s">
        <v>73</v>
      </c>
      <c r="N121" s="200">
        <v>0.02</v>
      </c>
      <c r="O121" s="195">
        <v>15.22</v>
      </c>
      <c r="P121" s="195">
        <f t="shared" ref="P121:P122" si="6">N121*O121</f>
        <v>0.3</v>
      </c>
      <c r="Q121" s="463">
        <v>88278</v>
      </c>
      <c r="R121" s="618" t="s">
        <v>482</v>
      </c>
      <c r="S121" s="619"/>
      <c r="T121" s="620"/>
      <c r="U121" s="199" t="s">
        <v>73</v>
      </c>
      <c r="V121" s="200">
        <v>0.02</v>
      </c>
      <c r="W121" s="195">
        <v>15.22</v>
      </c>
      <c r="X121" s="195">
        <f t="shared" ref="X121:X122" si="7">V121*W121</f>
        <v>0.3</v>
      </c>
      <c r="Y121" s="463">
        <v>88278</v>
      </c>
      <c r="Z121" s="618" t="s">
        <v>482</v>
      </c>
      <c r="AA121" s="619"/>
      <c r="AB121" s="620"/>
      <c r="AC121" s="199" t="s">
        <v>73</v>
      </c>
      <c r="AD121" s="200">
        <v>0.02</v>
      </c>
      <c r="AE121" s="195">
        <v>15.22</v>
      </c>
      <c r="AF121" s="195">
        <f t="shared" ref="AF121:AF122" si="8">AD121*AE121</f>
        <v>0.3</v>
      </c>
      <c r="AG121" s="463">
        <v>88278</v>
      </c>
      <c r="AH121" s="618" t="s">
        <v>482</v>
      </c>
      <c r="AI121" s="619"/>
      <c r="AJ121" s="620"/>
      <c r="AK121" s="199" t="s">
        <v>73</v>
      </c>
      <c r="AL121" s="200">
        <v>0.02</v>
      </c>
      <c r="AM121" s="195">
        <v>15.22</v>
      </c>
      <c r="AN121" s="195">
        <f t="shared" ref="AN121:AN122" si="9">AL121*AM121</f>
        <v>0.3</v>
      </c>
      <c r="AO121" s="463">
        <v>88278</v>
      </c>
      <c r="AP121" s="618" t="s">
        <v>482</v>
      </c>
      <c r="AQ121" s="619"/>
      <c r="AR121" s="620"/>
      <c r="AS121" s="199" t="s">
        <v>73</v>
      </c>
      <c r="AT121" s="200">
        <v>0.02</v>
      </c>
      <c r="AU121" s="195">
        <v>15.22</v>
      </c>
      <c r="AV121" s="195">
        <f t="shared" ref="AV121:AV122" si="10">AT121*AU121</f>
        <v>0.3</v>
      </c>
      <c r="AW121" s="463">
        <v>88278</v>
      </c>
      <c r="AX121" s="618" t="s">
        <v>482</v>
      </c>
      <c r="AY121" s="619"/>
      <c r="AZ121" s="620"/>
      <c r="BA121" s="199" t="s">
        <v>73</v>
      </c>
      <c r="BB121" s="200">
        <v>0.02</v>
      </c>
      <c r="BC121" s="195">
        <v>15.22</v>
      </c>
      <c r="BD121" s="195">
        <f t="shared" ref="BD121:BD122" si="11">BB121*BC121</f>
        <v>0.3</v>
      </c>
      <c r="BE121" s="463">
        <v>88278</v>
      </c>
      <c r="BF121" s="618" t="s">
        <v>482</v>
      </c>
      <c r="BG121" s="619"/>
      <c r="BH121" s="620"/>
      <c r="BI121" s="199" t="s">
        <v>73</v>
      </c>
      <c r="BJ121" s="200">
        <v>0.02</v>
      </c>
      <c r="BK121" s="195">
        <v>15.22</v>
      </c>
      <c r="BL121" s="195">
        <f t="shared" ref="BL121:BL122" si="12">BJ121*BK121</f>
        <v>0.3</v>
      </c>
      <c r="BM121" s="463">
        <v>88278</v>
      </c>
      <c r="BN121" s="618" t="s">
        <v>482</v>
      </c>
      <c r="BO121" s="619"/>
      <c r="BP121" s="620"/>
      <c r="BQ121" s="199" t="s">
        <v>73</v>
      </c>
      <c r="BR121" s="200">
        <v>0.02</v>
      </c>
      <c r="BS121" s="195">
        <v>15.22</v>
      </c>
      <c r="BT121" s="195">
        <f t="shared" ref="BT121:BT122" si="13">BR121*BS121</f>
        <v>0.3</v>
      </c>
      <c r="BU121" s="463">
        <v>88278</v>
      </c>
      <c r="BV121" s="618" t="s">
        <v>482</v>
      </c>
      <c r="BW121" s="619"/>
      <c r="BX121" s="620"/>
      <c r="BY121" s="199" t="s">
        <v>73</v>
      </c>
      <c r="BZ121" s="200">
        <v>0.02</v>
      </c>
      <c r="CA121" s="195">
        <v>15.22</v>
      </c>
      <c r="CB121" s="195">
        <f t="shared" ref="CB121:CB122" si="14">BZ121*CA121</f>
        <v>0.3</v>
      </c>
      <c r="CC121" s="463">
        <v>88278</v>
      </c>
      <c r="CD121" s="618" t="s">
        <v>482</v>
      </c>
      <c r="CE121" s="619"/>
      <c r="CF121" s="620"/>
      <c r="CG121" s="199" t="s">
        <v>73</v>
      </c>
      <c r="CH121" s="200">
        <v>0.02</v>
      </c>
      <c r="CI121" s="195">
        <v>15.22</v>
      </c>
      <c r="CJ121" s="195">
        <f t="shared" ref="CJ121:CJ122" si="15">CH121*CI121</f>
        <v>0.3</v>
      </c>
      <c r="CK121" s="463">
        <v>88278</v>
      </c>
      <c r="CL121" s="618" t="s">
        <v>482</v>
      </c>
      <c r="CM121" s="619"/>
      <c r="CN121" s="620"/>
      <c r="CO121" s="199" t="s">
        <v>73</v>
      </c>
      <c r="CP121" s="200">
        <v>0.02</v>
      </c>
      <c r="CQ121" s="195">
        <v>15.22</v>
      </c>
      <c r="CR121" s="195">
        <f t="shared" ref="CR121:CR122" si="16">CP121*CQ121</f>
        <v>0.3</v>
      </c>
      <c r="CS121" s="463">
        <v>88278</v>
      </c>
      <c r="CT121" s="618" t="s">
        <v>482</v>
      </c>
      <c r="CU121" s="619"/>
      <c r="CV121" s="620"/>
      <c r="CW121" s="199" t="s">
        <v>73</v>
      </c>
      <c r="CX121" s="200">
        <v>0.02</v>
      </c>
      <c r="CY121" s="195">
        <v>15.22</v>
      </c>
      <c r="CZ121" s="195">
        <f t="shared" ref="CZ121:CZ122" si="17">CX121*CY121</f>
        <v>0.3</v>
      </c>
      <c r="DA121" s="463">
        <v>88278</v>
      </c>
      <c r="DB121" s="618" t="s">
        <v>482</v>
      </c>
      <c r="DC121" s="619"/>
      <c r="DD121" s="620"/>
      <c r="DE121" s="199" t="s">
        <v>73</v>
      </c>
      <c r="DF121" s="200">
        <v>0.02</v>
      </c>
      <c r="DG121" s="195">
        <v>15.22</v>
      </c>
      <c r="DH121" s="195">
        <f t="shared" ref="DH121:DH122" si="18">DF121*DG121</f>
        <v>0.3</v>
      </c>
      <c r="DI121" s="463">
        <v>88278</v>
      </c>
      <c r="DJ121" s="618" t="s">
        <v>482</v>
      </c>
      <c r="DK121" s="619"/>
      <c r="DL121" s="620"/>
      <c r="DM121" s="199" t="s">
        <v>73</v>
      </c>
      <c r="DN121" s="200">
        <v>0.02</v>
      </c>
      <c r="DO121" s="195">
        <v>15.22</v>
      </c>
      <c r="DP121" s="195">
        <f t="shared" ref="DP121:DP122" si="19">DN121*DO121</f>
        <v>0.3</v>
      </c>
      <c r="DQ121" s="463">
        <v>88278</v>
      </c>
      <c r="DR121" s="618" t="s">
        <v>482</v>
      </c>
      <c r="DS121" s="619"/>
      <c r="DT121" s="620"/>
      <c r="DU121" s="199" t="s">
        <v>73</v>
      </c>
      <c r="DV121" s="200">
        <v>0.02</v>
      </c>
      <c r="DW121" s="195">
        <v>15.22</v>
      </c>
      <c r="DX121" s="195">
        <f t="shared" ref="DX121:DX122" si="20">DV121*DW121</f>
        <v>0.3</v>
      </c>
      <c r="DY121" s="463">
        <v>88278</v>
      </c>
      <c r="DZ121" s="618" t="s">
        <v>482</v>
      </c>
      <c r="EA121" s="619"/>
      <c r="EB121" s="620"/>
      <c r="EC121" s="199" t="s">
        <v>73</v>
      </c>
      <c r="ED121" s="200">
        <v>0.02</v>
      </c>
      <c r="EE121" s="195">
        <v>15.22</v>
      </c>
      <c r="EF121" s="195">
        <f t="shared" ref="EF121:EF122" si="21">ED121*EE121</f>
        <v>0.3</v>
      </c>
      <c r="EG121" s="463">
        <v>88278</v>
      </c>
      <c r="EH121" s="618" t="s">
        <v>482</v>
      </c>
      <c r="EI121" s="619"/>
      <c r="EJ121" s="620"/>
      <c r="EK121" s="199" t="s">
        <v>73</v>
      </c>
      <c r="EL121" s="200">
        <v>0.02</v>
      </c>
      <c r="EM121" s="195">
        <v>15.22</v>
      </c>
      <c r="EN121" s="195">
        <f t="shared" ref="EN121:EN122" si="22">EL121*EM121</f>
        <v>0.3</v>
      </c>
      <c r="EO121" s="463">
        <v>88278</v>
      </c>
      <c r="EP121" s="618" t="s">
        <v>482</v>
      </c>
      <c r="EQ121" s="619"/>
      <c r="ER121" s="620"/>
      <c r="ES121" s="199" t="s">
        <v>73</v>
      </c>
      <c r="ET121" s="200">
        <v>0.02</v>
      </c>
      <c r="EU121" s="195">
        <v>15.22</v>
      </c>
      <c r="EV121" s="195">
        <f t="shared" ref="EV121:EV122" si="23">ET121*EU121</f>
        <v>0.3</v>
      </c>
      <c r="EW121" s="463">
        <v>88278</v>
      </c>
      <c r="EX121" s="618" t="s">
        <v>482</v>
      </c>
      <c r="EY121" s="619"/>
      <c r="EZ121" s="620"/>
      <c r="FA121" s="199" t="s">
        <v>73</v>
      </c>
      <c r="FB121" s="200">
        <v>0.02</v>
      </c>
      <c r="FC121" s="195">
        <v>15.22</v>
      </c>
      <c r="FD121" s="195">
        <f t="shared" ref="FD121:FD122" si="24">FB121*FC121</f>
        <v>0.3</v>
      </c>
      <c r="FE121" s="463">
        <v>88278</v>
      </c>
      <c r="FF121" s="618" t="s">
        <v>482</v>
      </c>
      <c r="FG121" s="619"/>
      <c r="FH121" s="620"/>
      <c r="FI121" s="199" t="s">
        <v>73</v>
      </c>
      <c r="FJ121" s="200">
        <v>0.02</v>
      </c>
      <c r="FK121" s="195">
        <v>15.22</v>
      </c>
      <c r="FL121" s="195">
        <f t="shared" ref="FL121:FL122" si="25">FJ121*FK121</f>
        <v>0.3</v>
      </c>
      <c r="FM121" s="463">
        <v>88278</v>
      </c>
      <c r="FN121" s="618" t="s">
        <v>482</v>
      </c>
      <c r="FO121" s="619"/>
      <c r="FP121" s="620"/>
      <c r="FQ121" s="199" t="s">
        <v>73</v>
      </c>
      <c r="FR121" s="200">
        <v>0.02</v>
      </c>
      <c r="FS121" s="195">
        <v>15.22</v>
      </c>
      <c r="FT121" s="195">
        <f t="shared" ref="FT121:FT122" si="26">FR121*FS121</f>
        <v>0.3</v>
      </c>
      <c r="FU121" s="463">
        <v>88278</v>
      </c>
      <c r="FV121" s="618" t="s">
        <v>482</v>
      </c>
      <c r="FW121" s="619"/>
      <c r="FX121" s="620"/>
      <c r="FY121" s="199" t="s">
        <v>73</v>
      </c>
      <c r="FZ121" s="200">
        <v>0.02</v>
      </c>
      <c r="GA121" s="195">
        <v>15.22</v>
      </c>
      <c r="GB121" s="195">
        <f t="shared" ref="GB121:GB122" si="27">FZ121*GA121</f>
        <v>0.3</v>
      </c>
      <c r="GC121" s="463">
        <v>88278</v>
      </c>
      <c r="GD121" s="618" t="s">
        <v>482</v>
      </c>
      <c r="GE121" s="619"/>
      <c r="GF121" s="620"/>
      <c r="GG121" s="199" t="s">
        <v>73</v>
      </c>
      <c r="GH121" s="200">
        <v>0.02</v>
      </c>
      <c r="GI121" s="195">
        <v>15.22</v>
      </c>
      <c r="GJ121" s="195">
        <f t="shared" ref="GJ121:GJ122" si="28">GH121*GI121</f>
        <v>0.3</v>
      </c>
      <c r="GK121" s="463">
        <v>88278</v>
      </c>
      <c r="GL121" s="618" t="s">
        <v>482</v>
      </c>
      <c r="GM121" s="619"/>
      <c r="GN121" s="620"/>
      <c r="GO121" s="199" t="s">
        <v>73</v>
      </c>
      <c r="GP121" s="200">
        <v>0.02</v>
      </c>
      <c r="GQ121" s="195">
        <v>15.22</v>
      </c>
      <c r="GR121" s="195">
        <f t="shared" ref="GR121:GR122" si="29">GP121*GQ121</f>
        <v>0.3</v>
      </c>
      <c r="GS121" s="463">
        <v>88278</v>
      </c>
      <c r="GT121" s="618" t="s">
        <v>482</v>
      </c>
      <c r="GU121" s="619"/>
      <c r="GV121" s="620"/>
      <c r="GW121" s="199" t="s">
        <v>73</v>
      </c>
      <c r="GX121" s="200">
        <v>0.02</v>
      </c>
      <c r="GY121" s="195">
        <v>15.22</v>
      </c>
      <c r="GZ121" s="195">
        <f t="shared" ref="GZ121:GZ122" si="30">GX121*GY121</f>
        <v>0.3</v>
      </c>
      <c r="HA121" s="463">
        <v>88278</v>
      </c>
      <c r="HB121" s="618" t="s">
        <v>482</v>
      </c>
      <c r="HC121" s="619"/>
      <c r="HD121" s="620"/>
      <c r="HE121" s="199" t="s">
        <v>73</v>
      </c>
      <c r="HF121" s="200">
        <v>0.02</v>
      </c>
      <c r="HG121" s="195">
        <v>15.22</v>
      </c>
      <c r="HH121" s="195">
        <f t="shared" ref="HH121:HH122" si="31">HF121*HG121</f>
        <v>0.3</v>
      </c>
      <c r="HI121" s="463">
        <v>88278</v>
      </c>
      <c r="HJ121" s="618" t="s">
        <v>482</v>
      </c>
      <c r="HK121" s="619"/>
      <c r="HL121" s="620"/>
      <c r="HM121" s="199" t="s">
        <v>73</v>
      </c>
      <c r="HN121" s="200">
        <v>0.02</v>
      </c>
      <c r="HO121" s="195">
        <v>15.22</v>
      </c>
      <c r="HP121" s="195">
        <f t="shared" ref="HP121:HP122" si="32">HN121*HO121</f>
        <v>0.3</v>
      </c>
      <c r="HQ121" s="463">
        <v>88278</v>
      </c>
      <c r="HR121" s="618" t="s">
        <v>482</v>
      </c>
      <c r="HS121" s="619"/>
      <c r="HT121" s="620"/>
      <c r="HU121" s="199" t="s">
        <v>73</v>
      </c>
      <c r="HV121" s="200">
        <v>0.02</v>
      </c>
      <c r="HW121" s="195">
        <v>15.22</v>
      </c>
      <c r="HX121" s="195">
        <f t="shared" ref="HX121:HX122" si="33">HV121*HW121</f>
        <v>0.3</v>
      </c>
      <c r="HY121" s="463">
        <v>88278</v>
      </c>
      <c r="HZ121" s="618" t="s">
        <v>482</v>
      </c>
      <c r="IA121" s="619"/>
      <c r="IB121" s="620"/>
      <c r="IC121" s="199" t="s">
        <v>73</v>
      </c>
      <c r="ID121" s="200">
        <v>0.02</v>
      </c>
      <c r="IE121" s="195">
        <v>15.22</v>
      </c>
      <c r="IF121" s="195">
        <f t="shared" ref="IF121:IF122" si="34">ID121*IE121</f>
        <v>0.3</v>
      </c>
      <c r="IG121" s="463">
        <v>88278</v>
      </c>
      <c r="IH121" s="618" t="s">
        <v>482</v>
      </c>
      <c r="II121" s="619"/>
      <c r="IJ121" s="620"/>
      <c r="IK121" s="199" t="s">
        <v>73</v>
      </c>
      <c r="IL121" s="200">
        <v>0.02</v>
      </c>
      <c r="IM121" s="195">
        <v>15.22</v>
      </c>
      <c r="IN121" s="195">
        <f t="shared" ref="IN121:IN122" si="35">IL121*IM121</f>
        <v>0.3</v>
      </c>
      <c r="IO121" s="463">
        <v>88278</v>
      </c>
      <c r="IP121" s="618" t="s">
        <v>482</v>
      </c>
      <c r="IQ121" s="619"/>
      <c r="IR121" s="620"/>
      <c r="IS121" s="199" t="s">
        <v>73</v>
      </c>
      <c r="IT121" s="200">
        <v>0.02</v>
      </c>
      <c r="IU121" s="195">
        <v>15.22</v>
      </c>
      <c r="IV121" s="195">
        <f t="shared" ref="IV121:IV122" si="36">IT121*IU121</f>
        <v>0.3</v>
      </c>
      <c r="IW121" s="463">
        <v>88278</v>
      </c>
      <c r="IX121" s="618" t="s">
        <v>482</v>
      </c>
      <c r="IY121" s="619"/>
      <c r="IZ121" s="620"/>
      <c r="JA121" s="199" t="s">
        <v>73</v>
      </c>
      <c r="JB121" s="200">
        <v>0.02</v>
      </c>
      <c r="JC121" s="195">
        <v>15.22</v>
      </c>
      <c r="JD121" s="195">
        <f t="shared" ref="JD121:JD122" si="37">JB121*JC121</f>
        <v>0.3</v>
      </c>
      <c r="JE121" s="463">
        <v>88278</v>
      </c>
      <c r="JF121" s="618" t="s">
        <v>482</v>
      </c>
      <c r="JG121" s="619"/>
      <c r="JH121" s="620"/>
      <c r="JI121" s="199" t="s">
        <v>73</v>
      </c>
      <c r="JJ121" s="200">
        <v>0.02</v>
      </c>
      <c r="JK121" s="195">
        <v>15.22</v>
      </c>
      <c r="JL121" s="195">
        <f t="shared" ref="JL121:JL122" si="38">JJ121*JK121</f>
        <v>0.3</v>
      </c>
      <c r="JM121" s="463">
        <v>88278</v>
      </c>
      <c r="JN121" s="618" t="s">
        <v>482</v>
      </c>
      <c r="JO121" s="619"/>
      <c r="JP121" s="620"/>
      <c r="JQ121" s="199" t="s">
        <v>73</v>
      </c>
      <c r="JR121" s="200">
        <v>0.02</v>
      </c>
      <c r="JS121" s="195">
        <v>15.22</v>
      </c>
      <c r="JT121" s="195">
        <f t="shared" ref="JT121:JT122" si="39">JR121*JS121</f>
        <v>0.3</v>
      </c>
      <c r="JU121" s="463">
        <v>88278</v>
      </c>
      <c r="JV121" s="618" t="s">
        <v>482</v>
      </c>
      <c r="JW121" s="619"/>
      <c r="JX121" s="620"/>
      <c r="JY121" s="199" t="s">
        <v>73</v>
      </c>
      <c r="JZ121" s="200">
        <v>0.02</v>
      </c>
      <c r="KA121" s="195">
        <v>15.22</v>
      </c>
      <c r="KB121" s="195">
        <f t="shared" ref="KB121:KB122" si="40">JZ121*KA121</f>
        <v>0.3</v>
      </c>
      <c r="KC121" s="463">
        <v>88278</v>
      </c>
      <c r="KD121" s="618" t="s">
        <v>482</v>
      </c>
      <c r="KE121" s="619"/>
      <c r="KF121" s="620"/>
      <c r="KG121" s="199" t="s">
        <v>73</v>
      </c>
      <c r="KH121" s="200">
        <v>0.02</v>
      </c>
      <c r="KI121" s="195">
        <v>15.22</v>
      </c>
      <c r="KJ121" s="195">
        <f t="shared" ref="KJ121:KJ122" si="41">KH121*KI121</f>
        <v>0.3</v>
      </c>
      <c r="KK121" s="463">
        <v>88278</v>
      </c>
      <c r="KL121" s="618" t="s">
        <v>482</v>
      </c>
      <c r="KM121" s="619"/>
      <c r="KN121" s="620"/>
      <c r="KO121" s="199" t="s">
        <v>73</v>
      </c>
      <c r="KP121" s="200">
        <v>0.02</v>
      </c>
      <c r="KQ121" s="195">
        <v>15.22</v>
      </c>
      <c r="KR121" s="195">
        <f t="shared" ref="KR121:KR122" si="42">KP121*KQ121</f>
        <v>0.3</v>
      </c>
      <c r="KS121" s="463">
        <v>88278</v>
      </c>
      <c r="KT121" s="618" t="s">
        <v>482</v>
      </c>
      <c r="KU121" s="619"/>
      <c r="KV121" s="620"/>
      <c r="KW121" s="199" t="s">
        <v>73</v>
      </c>
      <c r="KX121" s="200">
        <v>0.02</v>
      </c>
      <c r="KY121" s="195">
        <v>15.22</v>
      </c>
      <c r="KZ121" s="195">
        <f t="shared" ref="KZ121:KZ122" si="43">KX121*KY121</f>
        <v>0.3</v>
      </c>
      <c r="LA121" s="463">
        <v>88278</v>
      </c>
      <c r="LB121" s="618" t="s">
        <v>482</v>
      </c>
      <c r="LC121" s="619"/>
      <c r="LD121" s="620"/>
      <c r="LE121" s="199" t="s">
        <v>73</v>
      </c>
      <c r="LF121" s="200">
        <v>0.02</v>
      </c>
      <c r="LG121" s="195">
        <v>15.22</v>
      </c>
      <c r="LH121" s="195">
        <f t="shared" ref="LH121:LH122" si="44">LF121*LG121</f>
        <v>0.3</v>
      </c>
      <c r="LI121" s="463">
        <v>88278</v>
      </c>
      <c r="LJ121" s="618" t="s">
        <v>482</v>
      </c>
      <c r="LK121" s="619"/>
      <c r="LL121" s="620"/>
      <c r="LM121" s="199" t="s">
        <v>73</v>
      </c>
      <c r="LN121" s="200">
        <v>0.02</v>
      </c>
      <c r="LO121" s="195">
        <v>15.22</v>
      </c>
      <c r="LP121" s="195">
        <f t="shared" ref="LP121:LP122" si="45">LN121*LO121</f>
        <v>0.3</v>
      </c>
      <c r="LQ121" s="463">
        <v>88278</v>
      </c>
      <c r="LR121" s="618" t="s">
        <v>482</v>
      </c>
      <c r="LS121" s="619"/>
      <c r="LT121" s="620"/>
      <c r="LU121" s="199" t="s">
        <v>73</v>
      </c>
      <c r="LV121" s="200">
        <v>0.02</v>
      </c>
      <c r="LW121" s="195">
        <v>15.22</v>
      </c>
      <c r="LX121" s="195">
        <f t="shared" ref="LX121:LX122" si="46">LV121*LW121</f>
        <v>0.3</v>
      </c>
      <c r="LY121" s="463">
        <v>88278</v>
      </c>
      <c r="LZ121" s="618" t="s">
        <v>482</v>
      </c>
      <c r="MA121" s="619"/>
      <c r="MB121" s="620"/>
      <c r="MC121" s="199" t="s">
        <v>73</v>
      </c>
      <c r="MD121" s="200">
        <v>0.02</v>
      </c>
      <c r="ME121" s="195">
        <v>15.22</v>
      </c>
      <c r="MF121" s="195">
        <f t="shared" ref="MF121:MF122" si="47">MD121*ME121</f>
        <v>0.3</v>
      </c>
      <c r="MG121" s="463">
        <v>88278</v>
      </c>
      <c r="MH121" s="618" t="s">
        <v>482</v>
      </c>
      <c r="MI121" s="619"/>
      <c r="MJ121" s="620"/>
      <c r="MK121" s="199" t="s">
        <v>73</v>
      </c>
      <c r="ML121" s="200">
        <v>0.02</v>
      </c>
      <c r="MM121" s="195">
        <v>15.22</v>
      </c>
      <c r="MN121" s="195">
        <f t="shared" ref="MN121:MN122" si="48">ML121*MM121</f>
        <v>0.3</v>
      </c>
      <c r="MO121" s="463">
        <v>88278</v>
      </c>
      <c r="MP121" s="618" t="s">
        <v>482</v>
      </c>
      <c r="MQ121" s="619"/>
      <c r="MR121" s="620"/>
      <c r="MS121" s="199" t="s">
        <v>73</v>
      </c>
      <c r="MT121" s="200">
        <v>0.02</v>
      </c>
      <c r="MU121" s="195">
        <v>15.22</v>
      </c>
      <c r="MV121" s="195">
        <f t="shared" ref="MV121:MV122" si="49">MT121*MU121</f>
        <v>0.3</v>
      </c>
      <c r="MW121" s="463">
        <v>88278</v>
      </c>
      <c r="MX121" s="618" t="s">
        <v>482</v>
      </c>
      <c r="MY121" s="619"/>
      <c r="MZ121" s="620"/>
      <c r="NA121" s="199" t="s">
        <v>73</v>
      </c>
      <c r="NB121" s="200">
        <v>0.02</v>
      </c>
      <c r="NC121" s="195">
        <v>15.22</v>
      </c>
      <c r="ND121" s="195">
        <f t="shared" ref="ND121:ND122" si="50">NB121*NC121</f>
        <v>0.3</v>
      </c>
      <c r="NE121" s="463">
        <v>88278</v>
      </c>
      <c r="NF121" s="618" t="s">
        <v>482</v>
      </c>
      <c r="NG121" s="619"/>
      <c r="NH121" s="620"/>
      <c r="NI121" s="199" t="s">
        <v>73</v>
      </c>
      <c r="NJ121" s="200">
        <v>0.02</v>
      </c>
      <c r="NK121" s="195">
        <v>15.22</v>
      </c>
      <c r="NL121" s="195">
        <f t="shared" ref="NL121:NL122" si="51">NJ121*NK121</f>
        <v>0.3</v>
      </c>
      <c r="NM121" s="463">
        <v>88278</v>
      </c>
      <c r="NN121" s="618" t="s">
        <v>482</v>
      </c>
      <c r="NO121" s="619"/>
      <c r="NP121" s="620"/>
      <c r="NQ121" s="199" t="s">
        <v>73</v>
      </c>
      <c r="NR121" s="200">
        <v>0.02</v>
      </c>
      <c r="NS121" s="195">
        <v>15.22</v>
      </c>
      <c r="NT121" s="195">
        <f t="shared" ref="NT121:NT122" si="52">NR121*NS121</f>
        <v>0.3</v>
      </c>
      <c r="NU121" s="463">
        <v>88278</v>
      </c>
      <c r="NV121" s="618" t="s">
        <v>482</v>
      </c>
      <c r="NW121" s="619"/>
      <c r="NX121" s="620"/>
      <c r="NY121" s="199" t="s">
        <v>73</v>
      </c>
      <c r="NZ121" s="200">
        <v>0.02</v>
      </c>
      <c r="OA121" s="195">
        <v>15.22</v>
      </c>
      <c r="OB121" s="195">
        <f t="shared" ref="OB121:OB122" si="53">NZ121*OA121</f>
        <v>0.3</v>
      </c>
      <c r="OC121" s="463">
        <v>88278</v>
      </c>
      <c r="OD121" s="618" t="s">
        <v>482</v>
      </c>
      <c r="OE121" s="619"/>
      <c r="OF121" s="620"/>
      <c r="OG121" s="199" t="s">
        <v>73</v>
      </c>
      <c r="OH121" s="200">
        <v>0.02</v>
      </c>
      <c r="OI121" s="195">
        <v>15.22</v>
      </c>
      <c r="OJ121" s="195">
        <f t="shared" ref="OJ121:OJ122" si="54">OH121*OI121</f>
        <v>0.3</v>
      </c>
      <c r="OK121" s="463">
        <v>88278</v>
      </c>
      <c r="OL121" s="618" t="s">
        <v>482</v>
      </c>
      <c r="OM121" s="619"/>
      <c r="ON121" s="620"/>
      <c r="OO121" s="199" t="s">
        <v>73</v>
      </c>
      <c r="OP121" s="200">
        <v>0.02</v>
      </c>
      <c r="OQ121" s="195">
        <v>15.22</v>
      </c>
      <c r="OR121" s="195">
        <f t="shared" ref="OR121:OR122" si="55">OP121*OQ121</f>
        <v>0.3</v>
      </c>
      <c r="OS121" s="463">
        <v>88278</v>
      </c>
      <c r="OT121" s="618" t="s">
        <v>482</v>
      </c>
      <c r="OU121" s="619"/>
      <c r="OV121" s="620"/>
      <c r="OW121" s="199" t="s">
        <v>73</v>
      </c>
      <c r="OX121" s="200">
        <v>0.02</v>
      </c>
      <c r="OY121" s="195">
        <v>15.22</v>
      </c>
      <c r="OZ121" s="195">
        <f t="shared" ref="OZ121:OZ122" si="56">OX121*OY121</f>
        <v>0.3</v>
      </c>
      <c r="PA121" s="463">
        <v>88278</v>
      </c>
      <c r="PB121" s="618" t="s">
        <v>482</v>
      </c>
      <c r="PC121" s="619"/>
      <c r="PD121" s="620"/>
      <c r="PE121" s="199" t="s">
        <v>73</v>
      </c>
      <c r="PF121" s="200">
        <v>0.02</v>
      </c>
      <c r="PG121" s="195">
        <v>15.22</v>
      </c>
      <c r="PH121" s="195">
        <f t="shared" ref="PH121:PH122" si="57">PF121*PG121</f>
        <v>0.3</v>
      </c>
      <c r="PI121" s="463">
        <v>88278</v>
      </c>
      <c r="PJ121" s="618" t="s">
        <v>482</v>
      </c>
      <c r="PK121" s="619"/>
      <c r="PL121" s="620"/>
      <c r="PM121" s="199" t="s">
        <v>73</v>
      </c>
      <c r="PN121" s="200">
        <v>0.02</v>
      </c>
      <c r="PO121" s="195">
        <v>15.22</v>
      </c>
      <c r="PP121" s="195">
        <f t="shared" ref="PP121:PP122" si="58">PN121*PO121</f>
        <v>0.3</v>
      </c>
      <c r="PQ121" s="463">
        <v>88278</v>
      </c>
      <c r="PR121" s="618" t="s">
        <v>482</v>
      </c>
      <c r="PS121" s="619"/>
      <c r="PT121" s="620"/>
      <c r="PU121" s="199" t="s">
        <v>73</v>
      </c>
      <c r="PV121" s="200">
        <v>0.02</v>
      </c>
      <c r="PW121" s="195">
        <v>15.22</v>
      </c>
      <c r="PX121" s="195">
        <f t="shared" ref="PX121:PX122" si="59">PV121*PW121</f>
        <v>0.3</v>
      </c>
      <c r="PY121" s="463">
        <v>88278</v>
      </c>
      <c r="PZ121" s="618" t="s">
        <v>482</v>
      </c>
      <c r="QA121" s="619"/>
      <c r="QB121" s="620"/>
      <c r="QC121" s="199" t="s">
        <v>73</v>
      </c>
      <c r="QD121" s="200">
        <v>0.02</v>
      </c>
      <c r="QE121" s="195">
        <v>15.22</v>
      </c>
      <c r="QF121" s="195">
        <f t="shared" ref="QF121:QF122" si="60">QD121*QE121</f>
        <v>0.3</v>
      </c>
      <c r="QG121" s="463">
        <v>88278</v>
      </c>
      <c r="QH121" s="618" t="s">
        <v>482</v>
      </c>
      <c r="QI121" s="619"/>
      <c r="QJ121" s="620"/>
      <c r="QK121" s="199" t="s">
        <v>73</v>
      </c>
      <c r="QL121" s="200">
        <v>0.02</v>
      </c>
      <c r="QM121" s="195">
        <v>15.22</v>
      </c>
      <c r="QN121" s="195">
        <f t="shared" ref="QN121:QN122" si="61">QL121*QM121</f>
        <v>0.3</v>
      </c>
      <c r="QO121" s="463">
        <v>88278</v>
      </c>
      <c r="QP121" s="618" t="s">
        <v>482</v>
      </c>
      <c r="QQ121" s="619"/>
      <c r="QR121" s="620"/>
      <c r="QS121" s="199" t="s">
        <v>73</v>
      </c>
      <c r="QT121" s="200">
        <v>0.02</v>
      </c>
      <c r="QU121" s="195">
        <v>15.22</v>
      </c>
      <c r="QV121" s="195">
        <f t="shared" ref="QV121:QV122" si="62">QT121*QU121</f>
        <v>0.3</v>
      </c>
      <c r="QW121" s="463">
        <v>88278</v>
      </c>
      <c r="QX121" s="618" t="s">
        <v>482</v>
      </c>
      <c r="QY121" s="619"/>
      <c r="QZ121" s="620"/>
      <c r="RA121" s="199" t="s">
        <v>73</v>
      </c>
      <c r="RB121" s="200">
        <v>0.02</v>
      </c>
      <c r="RC121" s="195">
        <v>15.22</v>
      </c>
      <c r="RD121" s="195">
        <f t="shared" ref="RD121:RD122" si="63">RB121*RC121</f>
        <v>0.3</v>
      </c>
      <c r="RE121" s="463">
        <v>88278</v>
      </c>
      <c r="RF121" s="618" t="s">
        <v>482</v>
      </c>
      <c r="RG121" s="619"/>
      <c r="RH121" s="620"/>
      <c r="RI121" s="199" t="s">
        <v>73</v>
      </c>
      <c r="RJ121" s="200">
        <v>0.02</v>
      </c>
      <c r="RK121" s="195">
        <v>15.22</v>
      </c>
      <c r="RL121" s="195">
        <f t="shared" ref="RL121:RL122" si="64">RJ121*RK121</f>
        <v>0.3</v>
      </c>
      <c r="RM121" s="463">
        <v>88278</v>
      </c>
      <c r="RN121" s="618" t="s">
        <v>482</v>
      </c>
      <c r="RO121" s="619"/>
      <c r="RP121" s="620"/>
      <c r="RQ121" s="199" t="s">
        <v>73</v>
      </c>
      <c r="RR121" s="200">
        <v>0.02</v>
      </c>
      <c r="RS121" s="195">
        <v>15.22</v>
      </c>
      <c r="RT121" s="195">
        <f t="shared" ref="RT121:RT122" si="65">RR121*RS121</f>
        <v>0.3</v>
      </c>
      <c r="RU121" s="463">
        <v>88278</v>
      </c>
      <c r="RV121" s="618" t="s">
        <v>482</v>
      </c>
      <c r="RW121" s="619"/>
      <c r="RX121" s="620"/>
      <c r="RY121" s="199" t="s">
        <v>73</v>
      </c>
      <c r="RZ121" s="200">
        <v>0.02</v>
      </c>
      <c r="SA121" s="195">
        <v>15.22</v>
      </c>
      <c r="SB121" s="195">
        <f t="shared" ref="SB121:SB122" si="66">RZ121*SA121</f>
        <v>0.3</v>
      </c>
      <c r="SC121" s="463">
        <v>88278</v>
      </c>
      <c r="SD121" s="618" t="s">
        <v>482</v>
      </c>
      <c r="SE121" s="619"/>
      <c r="SF121" s="620"/>
      <c r="SG121" s="199" t="s">
        <v>73</v>
      </c>
      <c r="SH121" s="200">
        <v>0.02</v>
      </c>
      <c r="SI121" s="195">
        <v>15.22</v>
      </c>
      <c r="SJ121" s="195">
        <f t="shared" ref="SJ121:SJ122" si="67">SH121*SI121</f>
        <v>0.3</v>
      </c>
      <c r="SK121" s="463">
        <v>88278</v>
      </c>
      <c r="SL121" s="618" t="s">
        <v>482</v>
      </c>
      <c r="SM121" s="619"/>
      <c r="SN121" s="620"/>
      <c r="SO121" s="199" t="s">
        <v>73</v>
      </c>
      <c r="SP121" s="200">
        <v>0.02</v>
      </c>
      <c r="SQ121" s="195">
        <v>15.22</v>
      </c>
      <c r="SR121" s="195">
        <f t="shared" ref="SR121:SR122" si="68">SP121*SQ121</f>
        <v>0.3</v>
      </c>
      <c r="SS121" s="463">
        <v>88278</v>
      </c>
      <c r="ST121" s="618" t="s">
        <v>482</v>
      </c>
      <c r="SU121" s="619"/>
      <c r="SV121" s="620"/>
      <c r="SW121" s="199" t="s">
        <v>73</v>
      </c>
      <c r="SX121" s="200">
        <v>0.02</v>
      </c>
      <c r="SY121" s="195">
        <v>15.22</v>
      </c>
      <c r="SZ121" s="195">
        <f t="shared" ref="SZ121:SZ122" si="69">SX121*SY121</f>
        <v>0.3</v>
      </c>
      <c r="TA121" s="463">
        <v>88278</v>
      </c>
      <c r="TB121" s="618" t="s">
        <v>482</v>
      </c>
      <c r="TC121" s="619"/>
      <c r="TD121" s="620"/>
      <c r="TE121" s="199" t="s">
        <v>73</v>
      </c>
      <c r="TF121" s="200">
        <v>0.02</v>
      </c>
      <c r="TG121" s="195">
        <v>15.22</v>
      </c>
      <c r="TH121" s="195">
        <f t="shared" ref="TH121:TH122" si="70">TF121*TG121</f>
        <v>0.3</v>
      </c>
      <c r="TI121" s="463">
        <v>88278</v>
      </c>
      <c r="TJ121" s="618" t="s">
        <v>482</v>
      </c>
      <c r="TK121" s="619"/>
      <c r="TL121" s="620"/>
      <c r="TM121" s="199" t="s">
        <v>73</v>
      </c>
      <c r="TN121" s="200">
        <v>0.02</v>
      </c>
      <c r="TO121" s="195">
        <v>15.22</v>
      </c>
      <c r="TP121" s="195">
        <f t="shared" ref="TP121:TP122" si="71">TN121*TO121</f>
        <v>0.3</v>
      </c>
      <c r="TQ121" s="463">
        <v>88278</v>
      </c>
      <c r="TR121" s="618" t="s">
        <v>482</v>
      </c>
      <c r="TS121" s="619"/>
      <c r="TT121" s="620"/>
      <c r="TU121" s="199" t="s">
        <v>73</v>
      </c>
      <c r="TV121" s="200">
        <v>0.02</v>
      </c>
      <c r="TW121" s="195">
        <v>15.22</v>
      </c>
      <c r="TX121" s="195">
        <f t="shared" ref="TX121:TX122" si="72">TV121*TW121</f>
        <v>0.3</v>
      </c>
      <c r="TY121" s="463">
        <v>88278</v>
      </c>
      <c r="TZ121" s="618" t="s">
        <v>482</v>
      </c>
      <c r="UA121" s="619"/>
      <c r="UB121" s="620"/>
      <c r="UC121" s="199" t="s">
        <v>73</v>
      </c>
      <c r="UD121" s="200">
        <v>0.02</v>
      </c>
      <c r="UE121" s="195">
        <v>15.22</v>
      </c>
      <c r="UF121" s="195">
        <f t="shared" ref="UF121:UF122" si="73">UD121*UE121</f>
        <v>0.3</v>
      </c>
      <c r="UG121" s="463">
        <v>88278</v>
      </c>
      <c r="UH121" s="618" t="s">
        <v>482</v>
      </c>
      <c r="UI121" s="619"/>
      <c r="UJ121" s="620"/>
      <c r="UK121" s="199" t="s">
        <v>73</v>
      </c>
      <c r="UL121" s="200">
        <v>0.02</v>
      </c>
      <c r="UM121" s="195">
        <v>15.22</v>
      </c>
      <c r="UN121" s="195">
        <f t="shared" ref="UN121:UN122" si="74">UL121*UM121</f>
        <v>0.3</v>
      </c>
      <c r="UO121" s="463">
        <v>88278</v>
      </c>
      <c r="UP121" s="618" t="s">
        <v>482</v>
      </c>
      <c r="UQ121" s="619"/>
      <c r="UR121" s="620"/>
      <c r="US121" s="199" t="s">
        <v>73</v>
      </c>
      <c r="UT121" s="200">
        <v>0.02</v>
      </c>
      <c r="UU121" s="195">
        <v>15.22</v>
      </c>
      <c r="UV121" s="195">
        <f t="shared" ref="UV121:UV122" si="75">UT121*UU121</f>
        <v>0.3</v>
      </c>
      <c r="UW121" s="463">
        <v>88278</v>
      </c>
      <c r="UX121" s="618" t="s">
        <v>482</v>
      </c>
      <c r="UY121" s="619"/>
      <c r="UZ121" s="620"/>
      <c r="VA121" s="199" t="s">
        <v>73</v>
      </c>
      <c r="VB121" s="200">
        <v>0.02</v>
      </c>
      <c r="VC121" s="195">
        <v>15.22</v>
      </c>
      <c r="VD121" s="195">
        <f t="shared" ref="VD121:VD122" si="76">VB121*VC121</f>
        <v>0.3</v>
      </c>
      <c r="VE121" s="463">
        <v>88278</v>
      </c>
      <c r="VF121" s="618" t="s">
        <v>482</v>
      </c>
      <c r="VG121" s="619"/>
      <c r="VH121" s="620"/>
      <c r="VI121" s="199" t="s">
        <v>73</v>
      </c>
      <c r="VJ121" s="200">
        <v>0.02</v>
      </c>
      <c r="VK121" s="195">
        <v>15.22</v>
      </c>
      <c r="VL121" s="195">
        <f t="shared" ref="VL121:VL122" si="77">VJ121*VK121</f>
        <v>0.3</v>
      </c>
      <c r="VM121" s="463">
        <v>88278</v>
      </c>
      <c r="VN121" s="618" t="s">
        <v>482</v>
      </c>
      <c r="VO121" s="619"/>
      <c r="VP121" s="620"/>
      <c r="VQ121" s="199" t="s">
        <v>73</v>
      </c>
      <c r="VR121" s="200">
        <v>0.02</v>
      </c>
      <c r="VS121" s="195">
        <v>15.22</v>
      </c>
      <c r="VT121" s="195">
        <f t="shared" ref="VT121:VT122" si="78">VR121*VS121</f>
        <v>0.3</v>
      </c>
      <c r="VU121" s="463">
        <v>88278</v>
      </c>
      <c r="VV121" s="618" t="s">
        <v>482</v>
      </c>
      <c r="VW121" s="619"/>
      <c r="VX121" s="620"/>
      <c r="VY121" s="199" t="s">
        <v>73</v>
      </c>
      <c r="VZ121" s="200">
        <v>0.02</v>
      </c>
      <c r="WA121" s="195">
        <v>15.22</v>
      </c>
      <c r="WB121" s="195">
        <f t="shared" ref="WB121:WB122" si="79">VZ121*WA121</f>
        <v>0.3</v>
      </c>
      <c r="WC121" s="463">
        <v>88278</v>
      </c>
      <c r="WD121" s="618" t="s">
        <v>482</v>
      </c>
      <c r="WE121" s="619"/>
      <c r="WF121" s="620"/>
      <c r="WG121" s="199" t="s">
        <v>73</v>
      </c>
      <c r="WH121" s="200">
        <v>0.02</v>
      </c>
      <c r="WI121" s="195">
        <v>15.22</v>
      </c>
      <c r="WJ121" s="195">
        <f t="shared" ref="WJ121:WJ122" si="80">WH121*WI121</f>
        <v>0.3</v>
      </c>
      <c r="WK121" s="463">
        <v>88278</v>
      </c>
      <c r="WL121" s="618" t="s">
        <v>482</v>
      </c>
      <c r="WM121" s="619"/>
      <c r="WN121" s="620"/>
      <c r="WO121" s="199" t="s">
        <v>73</v>
      </c>
      <c r="WP121" s="200">
        <v>0.02</v>
      </c>
      <c r="WQ121" s="195">
        <v>15.22</v>
      </c>
      <c r="WR121" s="195">
        <f t="shared" ref="WR121:WR122" si="81">WP121*WQ121</f>
        <v>0.3</v>
      </c>
      <c r="WS121" s="463">
        <v>88278</v>
      </c>
      <c r="WT121" s="618" t="s">
        <v>482</v>
      </c>
      <c r="WU121" s="619"/>
      <c r="WV121" s="620"/>
      <c r="WW121" s="199" t="s">
        <v>73</v>
      </c>
      <c r="WX121" s="200">
        <v>0.02</v>
      </c>
      <c r="WY121" s="195">
        <v>15.22</v>
      </c>
      <c r="WZ121" s="195">
        <f t="shared" ref="WZ121:WZ122" si="82">WX121*WY121</f>
        <v>0.3</v>
      </c>
      <c r="XA121" s="463">
        <v>88278</v>
      </c>
      <c r="XB121" s="618" t="s">
        <v>482</v>
      </c>
      <c r="XC121" s="619"/>
      <c r="XD121" s="620"/>
      <c r="XE121" s="199" t="s">
        <v>73</v>
      </c>
      <c r="XF121" s="200">
        <v>0.02</v>
      </c>
      <c r="XG121" s="195">
        <v>15.22</v>
      </c>
      <c r="XH121" s="195">
        <f t="shared" ref="XH121:XH122" si="83">XF121*XG121</f>
        <v>0.3</v>
      </c>
      <c r="XI121" s="463">
        <v>88278</v>
      </c>
      <c r="XJ121" s="618" t="s">
        <v>482</v>
      </c>
      <c r="XK121" s="619"/>
      <c r="XL121" s="620"/>
      <c r="XM121" s="199" t="s">
        <v>73</v>
      </c>
      <c r="XN121" s="200">
        <v>0.02</v>
      </c>
      <c r="XO121" s="195">
        <v>15.22</v>
      </c>
      <c r="XP121" s="195">
        <f t="shared" ref="XP121:XP122" si="84">XN121*XO121</f>
        <v>0.3</v>
      </c>
      <c r="XQ121" s="463">
        <v>88278</v>
      </c>
      <c r="XR121" s="618" t="s">
        <v>482</v>
      </c>
      <c r="XS121" s="619"/>
      <c r="XT121" s="620"/>
      <c r="XU121" s="199" t="s">
        <v>73</v>
      </c>
      <c r="XV121" s="200">
        <v>0.02</v>
      </c>
      <c r="XW121" s="195">
        <v>15.22</v>
      </c>
      <c r="XX121" s="195">
        <f t="shared" ref="XX121:XX122" si="85">XV121*XW121</f>
        <v>0.3</v>
      </c>
      <c r="XY121" s="463">
        <v>88278</v>
      </c>
      <c r="XZ121" s="618" t="s">
        <v>482</v>
      </c>
      <c r="YA121" s="619"/>
      <c r="YB121" s="620"/>
      <c r="YC121" s="199" t="s">
        <v>73</v>
      </c>
      <c r="YD121" s="200">
        <v>0.02</v>
      </c>
      <c r="YE121" s="195">
        <v>15.22</v>
      </c>
      <c r="YF121" s="195">
        <f t="shared" ref="YF121:YF122" si="86">YD121*YE121</f>
        <v>0.3</v>
      </c>
      <c r="YG121" s="463">
        <v>88278</v>
      </c>
      <c r="YH121" s="618" t="s">
        <v>482</v>
      </c>
      <c r="YI121" s="619"/>
      <c r="YJ121" s="620"/>
      <c r="YK121" s="199" t="s">
        <v>73</v>
      </c>
      <c r="YL121" s="200">
        <v>0.02</v>
      </c>
      <c r="YM121" s="195">
        <v>15.22</v>
      </c>
      <c r="YN121" s="195">
        <f t="shared" ref="YN121:YN122" si="87">YL121*YM121</f>
        <v>0.3</v>
      </c>
      <c r="YO121" s="463">
        <v>88278</v>
      </c>
      <c r="YP121" s="618" t="s">
        <v>482</v>
      </c>
      <c r="YQ121" s="619"/>
      <c r="YR121" s="620"/>
      <c r="YS121" s="199" t="s">
        <v>73</v>
      </c>
      <c r="YT121" s="200">
        <v>0.02</v>
      </c>
      <c r="YU121" s="195">
        <v>15.22</v>
      </c>
      <c r="YV121" s="195">
        <f t="shared" ref="YV121:YV122" si="88">YT121*YU121</f>
        <v>0.3</v>
      </c>
      <c r="YW121" s="463">
        <v>88278</v>
      </c>
      <c r="YX121" s="618" t="s">
        <v>482</v>
      </c>
      <c r="YY121" s="619"/>
      <c r="YZ121" s="620"/>
      <c r="ZA121" s="199" t="s">
        <v>73</v>
      </c>
      <c r="ZB121" s="200">
        <v>0.02</v>
      </c>
      <c r="ZC121" s="195">
        <v>15.22</v>
      </c>
      <c r="ZD121" s="195">
        <f t="shared" ref="ZD121:ZD122" si="89">ZB121*ZC121</f>
        <v>0.3</v>
      </c>
      <c r="ZE121" s="463">
        <v>88278</v>
      </c>
      <c r="ZF121" s="618" t="s">
        <v>482</v>
      </c>
      <c r="ZG121" s="619"/>
      <c r="ZH121" s="620"/>
      <c r="ZI121" s="199" t="s">
        <v>73</v>
      </c>
      <c r="ZJ121" s="200">
        <v>0.02</v>
      </c>
      <c r="ZK121" s="195">
        <v>15.22</v>
      </c>
      <c r="ZL121" s="195">
        <f t="shared" ref="ZL121:ZL122" si="90">ZJ121*ZK121</f>
        <v>0.3</v>
      </c>
      <c r="ZM121" s="463">
        <v>88278</v>
      </c>
      <c r="ZN121" s="618" t="s">
        <v>482</v>
      </c>
      <c r="ZO121" s="619"/>
      <c r="ZP121" s="620"/>
      <c r="ZQ121" s="199" t="s">
        <v>73</v>
      </c>
      <c r="ZR121" s="200">
        <v>0.02</v>
      </c>
      <c r="ZS121" s="195">
        <v>15.22</v>
      </c>
      <c r="ZT121" s="195">
        <f t="shared" ref="ZT121:ZT122" si="91">ZR121*ZS121</f>
        <v>0.3</v>
      </c>
      <c r="ZU121" s="463">
        <v>88278</v>
      </c>
      <c r="ZV121" s="618" t="s">
        <v>482</v>
      </c>
      <c r="ZW121" s="619"/>
      <c r="ZX121" s="620"/>
      <c r="ZY121" s="199" t="s">
        <v>73</v>
      </c>
      <c r="ZZ121" s="200">
        <v>0.02</v>
      </c>
      <c r="AAA121" s="195">
        <v>15.22</v>
      </c>
      <c r="AAB121" s="195">
        <f t="shared" ref="AAB121:AAB122" si="92">ZZ121*AAA121</f>
        <v>0.3</v>
      </c>
      <c r="AAC121" s="463">
        <v>88278</v>
      </c>
      <c r="AAD121" s="618" t="s">
        <v>482</v>
      </c>
      <c r="AAE121" s="619"/>
      <c r="AAF121" s="620"/>
      <c r="AAG121" s="199" t="s">
        <v>73</v>
      </c>
      <c r="AAH121" s="200">
        <v>0.02</v>
      </c>
      <c r="AAI121" s="195">
        <v>15.22</v>
      </c>
      <c r="AAJ121" s="195">
        <f t="shared" ref="AAJ121:AAJ122" si="93">AAH121*AAI121</f>
        <v>0.3</v>
      </c>
      <c r="AAK121" s="463">
        <v>88278</v>
      </c>
      <c r="AAL121" s="618" t="s">
        <v>482</v>
      </c>
      <c r="AAM121" s="619"/>
      <c r="AAN121" s="620"/>
      <c r="AAO121" s="199" t="s">
        <v>73</v>
      </c>
      <c r="AAP121" s="200">
        <v>0.02</v>
      </c>
      <c r="AAQ121" s="195">
        <v>15.22</v>
      </c>
      <c r="AAR121" s="195">
        <f t="shared" ref="AAR121:AAR122" si="94">AAP121*AAQ121</f>
        <v>0.3</v>
      </c>
      <c r="AAS121" s="463">
        <v>88278</v>
      </c>
      <c r="AAT121" s="618" t="s">
        <v>482</v>
      </c>
      <c r="AAU121" s="619"/>
      <c r="AAV121" s="620"/>
      <c r="AAW121" s="199" t="s">
        <v>73</v>
      </c>
      <c r="AAX121" s="200">
        <v>0.02</v>
      </c>
      <c r="AAY121" s="195">
        <v>15.22</v>
      </c>
      <c r="AAZ121" s="195">
        <f t="shared" ref="AAZ121:AAZ122" si="95">AAX121*AAY121</f>
        <v>0.3</v>
      </c>
      <c r="ABA121" s="463">
        <v>88278</v>
      </c>
      <c r="ABB121" s="618" t="s">
        <v>482</v>
      </c>
      <c r="ABC121" s="619"/>
      <c r="ABD121" s="620"/>
      <c r="ABE121" s="199" t="s">
        <v>73</v>
      </c>
      <c r="ABF121" s="200">
        <v>0.02</v>
      </c>
      <c r="ABG121" s="195">
        <v>15.22</v>
      </c>
      <c r="ABH121" s="195">
        <f t="shared" ref="ABH121:ABH122" si="96">ABF121*ABG121</f>
        <v>0.3</v>
      </c>
      <c r="ABI121" s="463">
        <v>88278</v>
      </c>
      <c r="ABJ121" s="618" t="s">
        <v>482</v>
      </c>
      <c r="ABK121" s="619"/>
      <c r="ABL121" s="620"/>
      <c r="ABM121" s="199" t="s">
        <v>73</v>
      </c>
      <c r="ABN121" s="200">
        <v>0.02</v>
      </c>
      <c r="ABO121" s="195">
        <v>15.22</v>
      </c>
      <c r="ABP121" s="195">
        <f t="shared" ref="ABP121:ABP122" si="97">ABN121*ABO121</f>
        <v>0.3</v>
      </c>
      <c r="ABQ121" s="463">
        <v>88278</v>
      </c>
      <c r="ABR121" s="618" t="s">
        <v>482</v>
      </c>
      <c r="ABS121" s="619"/>
      <c r="ABT121" s="620"/>
      <c r="ABU121" s="199" t="s">
        <v>73</v>
      </c>
      <c r="ABV121" s="200">
        <v>0.02</v>
      </c>
      <c r="ABW121" s="195">
        <v>15.22</v>
      </c>
      <c r="ABX121" s="195">
        <f t="shared" ref="ABX121:ABX122" si="98">ABV121*ABW121</f>
        <v>0.3</v>
      </c>
      <c r="ABY121" s="463">
        <v>88278</v>
      </c>
      <c r="ABZ121" s="618" t="s">
        <v>482</v>
      </c>
      <c r="ACA121" s="619"/>
      <c r="ACB121" s="620"/>
      <c r="ACC121" s="199" t="s">
        <v>73</v>
      </c>
      <c r="ACD121" s="200">
        <v>0.02</v>
      </c>
      <c r="ACE121" s="195">
        <v>15.22</v>
      </c>
      <c r="ACF121" s="195">
        <f t="shared" ref="ACF121:ACF122" si="99">ACD121*ACE121</f>
        <v>0.3</v>
      </c>
      <c r="ACG121" s="463">
        <v>88278</v>
      </c>
      <c r="ACH121" s="618" t="s">
        <v>482</v>
      </c>
      <c r="ACI121" s="619"/>
      <c r="ACJ121" s="620"/>
      <c r="ACK121" s="199" t="s">
        <v>73</v>
      </c>
      <c r="ACL121" s="200">
        <v>0.02</v>
      </c>
      <c r="ACM121" s="195">
        <v>15.22</v>
      </c>
      <c r="ACN121" s="195">
        <f t="shared" ref="ACN121:ACN122" si="100">ACL121*ACM121</f>
        <v>0.3</v>
      </c>
      <c r="ACO121" s="463">
        <v>88278</v>
      </c>
      <c r="ACP121" s="618" t="s">
        <v>482</v>
      </c>
      <c r="ACQ121" s="619"/>
      <c r="ACR121" s="620"/>
      <c r="ACS121" s="199" t="s">
        <v>73</v>
      </c>
      <c r="ACT121" s="200">
        <v>0.02</v>
      </c>
      <c r="ACU121" s="195">
        <v>15.22</v>
      </c>
      <c r="ACV121" s="195">
        <f t="shared" ref="ACV121:ACV122" si="101">ACT121*ACU121</f>
        <v>0.3</v>
      </c>
      <c r="ACW121" s="463">
        <v>88278</v>
      </c>
      <c r="ACX121" s="618" t="s">
        <v>482</v>
      </c>
      <c r="ACY121" s="619"/>
      <c r="ACZ121" s="620"/>
      <c r="ADA121" s="199" t="s">
        <v>73</v>
      </c>
      <c r="ADB121" s="200">
        <v>0.02</v>
      </c>
      <c r="ADC121" s="195">
        <v>15.22</v>
      </c>
      <c r="ADD121" s="195">
        <f t="shared" ref="ADD121:ADD122" si="102">ADB121*ADC121</f>
        <v>0.3</v>
      </c>
      <c r="ADE121" s="463">
        <v>88278</v>
      </c>
      <c r="ADF121" s="618" t="s">
        <v>482</v>
      </c>
      <c r="ADG121" s="619"/>
      <c r="ADH121" s="620"/>
      <c r="ADI121" s="199" t="s">
        <v>73</v>
      </c>
      <c r="ADJ121" s="200">
        <v>0.02</v>
      </c>
      <c r="ADK121" s="195">
        <v>15.22</v>
      </c>
      <c r="ADL121" s="195">
        <f t="shared" ref="ADL121:ADL122" si="103">ADJ121*ADK121</f>
        <v>0.3</v>
      </c>
      <c r="ADM121" s="463">
        <v>88278</v>
      </c>
      <c r="ADN121" s="618" t="s">
        <v>482</v>
      </c>
      <c r="ADO121" s="619"/>
      <c r="ADP121" s="620"/>
      <c r="ADQ121" s="199" t="s">
        <v>73</v>
      </c>
      <c r="ADR121" s="200">
        <v>0.02</v>
      </c>
      <c r="ADS121" s="195">
        <v>15.22</v>
      </c>
      <c r="ADT121" s="195">
        <f t="shared" ref="ADT121:ADT122" si="104">ADR121*ADS121</f>
        <v>0.3</v>
      </c>
      <c r="ADU121" s="463">
        <v>88278</v>
      </c>
      <c r="ADV121" s="618" t="s">
        <v>482</v>
      </c>
      <c r="ADW121" s="619"/>
      <c r="ADX121" s="620"/>
      <c r="ADY121" s="199" t="s">
        <v>73</v>
      </c>
      <c r="ADZ121" s="200">
        <v>0.02</v>
      </c>
      <c r="AEA121" s="195">
        <v>15.22</v>
      </c>
      <c r="AEB121" s="195">
        <f t="shared" ref="AEB121:AEB122" si="105">ADZ121*AEA121</f>
        <v>0.3</v>
      </c>
      <c r="AEC121" s="463">
        <v>88278</v>
      </c>
      <c r="AED121" s="618" t="s">
        <v>482</v>
      </c>
      <c r="AEE121" s="619"/>
      <c r="AEF121" s="620"/>
      <c r="AEG121" s="199" t="s">
        <v>73</v>
      </c>
      <c r="AEH121" s="200">
        <v>0.02</v>
      </c>
      <c r="AEI121" s="195">
        <v>15.22</v>
      </c>
      <c r="AEJ121" s="195">
        <f t="shared" ref="AEJ121:AEJ122" si="106">AEH121*AEI121</f>
        <v>0.3</v>
      </c>
      <c r="AEK121" s="463">
        <v>88278</v>
      </c>
      <c r="AEL121" s="618" t="s">
        <v>482</v>
      </c>
      <c r="AEM121" s="619"/>
      <c r="AEN121" s="620"/>
      <c r="AEO121" s="199" t="s">
        <v>73</v>
      </c>
      <c r="AEP121" s="200">
        <v>0.02</v>
      </c>
      <c r="AEQ121" s="195">
        <v>15.22</v>
      </c>
      <c r="AER121" s="195">
        <f t="shared" ref="AER121:AER122" si="107">AEP121*AEQ121</f>
        <v>0.3</v>
      </c>
      <c r="AES121" s="463">
        <v>88278</v>
      </c>
      <c r="AET121" s="618" t="s">
        <v>482</v>
      </c>
      <c r="AEU121" s="619"/>
      <c r="AEV121" s="620"/>
      <c r="AEW121" s="199" t="s">
        <v>73</v>
      </c>
      <c r="AEX121" s="200">
        <v>0.02</v>
      </c>
      <c r="AEY121" s="195">
        <v>15.22</v>
      </c>
      <c r="AEZ121" s="195">
        <f t="shared" ref="AEZ121:AEZ122" si="108">AEX121*AEY121</f>
        <v>0.3</v>
      </c>
      <c r="AFA121" s="463">
        <v>88278</v>
      </c>
      <c r="AFB121" s="618" t="s">
        <v>482</v>
      </c>
      <c r="AFC121" s="619"/>
      <c r="AFD121" s="620"/>
      <c r="AFE121" s="199" t="s">
        <v>73</v>
      </c>
      <c r="AFF121" s="200">
        <v>0.02</v>
      </c>
      <c r="AFG121" s="195">
        <v>15.22</v>
      </c>
      <c r="AFH121" s="195">
        <f t="shared" ref="AFH121:AFH122" si="109">AFF121*AFG121</f>
        <v>0.3</v>
      </c>
      <c r="AFI121" s="463">
        <v>88278</v>
      </c>
      <c r="AFJ121" s="618" t="s">
        <v>482</v>
      </c>
      <c r="AFK121" s="619"/>
      <c r="AFL121" s="620"/>
      <c r="AFM121" s="199" t="s">
        <v>73</v>
      </c>
      <c r="AFN121" s="200">
        <v>0.02</v>
      </c>
      <c r="AFO121" s="195">
        <v>15.22</v>
      </c>
      <c r="AFP121" s="195">
        <f t="shared" ref="AFP121:AFP122" si="110">AFN121*AFO121</f>
        <v>0.3</v>
      </c>
      <c r="AFQ121" s="463">
        <v>88278</v>
      </c>
      <c r="AFR121" s="618" t="s">
        <v>482</v>
      </c>
      <c r="AFS121" s="619"/>
      <c r="AFT121" s="620"/>
      <c r="AFU121" s="199" t="s">
        <v>73</v>
      </c>
      <c r="AFV121" s="200">
        <v>0.02</v>
      </c>
      <c r="AFW121" s="195">
        <v>15.22</v>
      </c>
      <c r="AFX121" s="195">
        <f t="shared" ref="AFX121:AFX122" si="111">AFV121*AFW121</f>
        <v>0.3</v>
      </c>
      <c r="AFY121" s="463">
        <v>88278</v>
      </c>
      <c r="AFZ121" s="618" t="s">
        <v>482</v>
      </c>
      <c r="AGA121" s="619"/>
      <c r="AGB121" s="620"/>
      <c r="AGC121" s="199" t="s">
        <v>73</v>
      </c>
      <c r="AGD121" s="200">
        <v>0.02</v>
      </c>
      <c r="AGE121" s="195">
        <v>15.22</v>
      </c>
      <c r="AGF121" s="195">
        <f t="shared" ref="AGF121:AGF122" si="112">AGD121*AGE121</f>
        <v>0.3</v>
      </c>
      <c r="AGG121" s="463">
        <v>88278</v>
      </c>
      <c r="AGH121" s="618" t="s">
        <v>482</v>
      </c>
      <c r="AGI121" s="619"/>
      <c r="AGJ121" s="620"/>
      <c r="AGK121" s="199" t="s">
        <v>73</v>
      </c>
      <c r="AGL121" s="200">
        <v>0.02</v>
      </c>
      <c r="AGM121" s="195">
        <v>15.22</v>
      </c>
      <c r="AGN121" s="195">
        <f t="shared" ref="AGN121:AGN122" si="113">AGL121*AGM121</f>
        <v>0.3</v>
      </c>
      <c r="AGO121" s="463">
        <v>88278</v>
      </c>
      <c r="AGP121" s="618" t="s">
        <v>482</v>
      </c>
      <c r="AGQ121" s="619"/>
      <c r="AGR121" s="620"/>
      <c r="AGS121" s="199" t="s">
        <v>73</v>
      </c>
      <c r="AGT121" s="200">
        <v>0.02</v>
      </c>
      <c r="AGU121" s="195">
        <v>15.22</v>
      </c>
      <c r="AGV121" s="195">
        <f t="shared" ref="AGV121:AGV122" si="114">AGT121*AGU121</f>
        <v>0.3</v>
      </c>
      <c r="AGW121" s="463">
        <v>88278</v>
      </c>
      <c r="AGX121" s="618" t="s">
        <v>482</v>
      </c>
      <c r="AGY121" s="619"/>
      <c r="AGZ121" s="620"/>
      <c r="AHA121" s="199" t="s">
        <v>73</v>
      </c>
      <c r="AHB121" s="200">
        <v>0.02</v>
      </c>
      <c r="AHC121" s="195">
        <v>15.22</v>
      </c>
      <c r="AHD121" s="195">
        <f t="shared" ref="AHD121:AHD122" si="115">AHB121*AHC121</f>
        <v>0.3</v>
      </c>
      <c r="AHE121" s="463">
        <v>88278</v>
      </c>
      <c r="AHF121" s="618" t="s">
        <v>482</v>
      </c>
      <c r="AHG121" s="619"/>
      <c r="AHH121" s="620"/>
      <c r="AHI121" s="199" t="s">
        <v>73</v>
      </c>
      <c r="AHJ121" s="200">
        <v>0.02</v>
      </c>
      <c r="AHK121" s="195">
        <v>15.22</v>
      </c>
      <c r="AHL121" s="195">
        <f t="shared" ref="AHL121:AHL122" si="116">AHJ121*AHK121</f>
        <v>0.3</v>
      </c>
      <c r="AHM121" s="463">
        <v>88278</v>
      </c>
      <c r="AHN121" s="618" t="s">
        <v>482</v>
      </c>
      <c r="AHO121" s="619"/>
      <c r="AHP121" s="620"/>
      <c r="AHQ121" s="199" t="s">
        <v>73</v>
      </c>
      <c r="AHR121" s="200">
        <v>0.02</v>
      </c>
      <c r="AHS121" s="195">
        <v>15.22</v>
      </c>
      <c r="AHT121" s="195">
        <f t="shared" ref="AHT121:AHT122" si="117">AHR121*AHS121</f>
        <v>0.3</v>
      </c>
      <c r="AHU121" s="463">
        <v>88278</v>
      </c>
      <c r="AHV121" s="618" t="s">
        <v>482</v>
      </c>
      <c r="AHW121" s="619"/>
      <c r="AHX121" s="620"/>
      <c r="AHY121" s="199" t="s">
        <v>73</v>
      </c>
      <c r="AHZ121" s="200">
        <v>0.02</v>
      </c>
      <c r="AIA121" s="195">
        <v>15.22</v>
      </c>
      <c r="AIB121" s="195">
        <f t="shared" ref="AIB121:AIB122" si="118">AHZ121*AIA121</f>
        <v>0.3</v>
      </c>
      <c r="AIC121" s="463">
        <v>88278</v>
      </c>
      <c r="AID121" s="618" t="s">
        <v>482</v>
      </c>
      <c r="AIE121" s="619"/>
      <c r="AIF121" s="620"/>
      <c r="AIG121" s="199" t="s">
        <v>73</v>
      </c>
      <c r="AIH121" s="200">
        <v>0.02</v>
      </c>
      <c r="AII121" s="195">
        <v>15.22</v>
      </c>
      <c r="AIJ121" s="195">
        <f t="shared" ref="AIJ121:AIJ122" si="119">AIH121*AII121</f>
        <v>0.3</v>
      </c>
      <c r="AIK121" s="463">
        <v>88278</v>
      </c>
      <c r="AIL121" s="618" t="s">
        <v>482</v>
      </c>
      <c r="AIM121" s="619"/>
      <c r="AIN121" s="620"/>
      <c r="AIO121" s="199" t="s">
        <v>73</v>
      </c>
      <c r="AIP121" s="200">
        <v>0.02</v>
      </c>
      <c r="AIQ121" s="195">
        <v>15.22</v>
      </c>
      <c r="AIR121" s="195">
        <f t="shared" ref="AIR121:AIR122" si="120">AIP121*AIQ121</f>
        <v>0.3</v>
      </c>
      <c r="AIS121" s="463">
        <v>88278</v>
      </c>
      <c r="AIT121" s="618" t="s">
        <v>482</v>
      </c>
      <c r="AIU121" s="619"/>
      <c r="AIV121" s="620"/>
      <c r="AIW121" s="199" t="s">
        <v>73</v>
      </c>
      <c r="AIX121" s="200">
        <v>0.02</v>
      </c>
      <c r="AIY121" s="195">
        <v>15.22</v>
      </c>
      <c r="AIZ121" s="195">
        <f t="shared" ref="AIZ121:AIZ122" si="121">AIX121*AIY121</f>
        <v>0.3</v>
      </c>
      <c r="AJA121" s="463">
        <v>88278</v>
      </c>
      <c r="AJB121" s="618" t="s">
        <v>482</v>
      </c>
      <c r="AJC121" s="619"/>
      <c r="AJD121" s="620"/>
      <c r="AJE121" s="199" t="s">
        <v>73</v>
      </c>
      <c r="AJF121" s="200">
        <v>0.02</v>
      </c>
      <c r="AJG121" s="195">
        <v>15.22</v>
      </c>
      <c r="AJH121" s="195">
        <f t="shared" ref="AJH121:AJH122" si="122">AJF121*AJG121</f>
        <v>0.3</v>
      </c>
      <c r="AJI121" s="463">
        <v>88278</v>
      </c>
      <c r="AJJ121" s="618" t="s">
        <v>482</v>
      </c>
      <c r="AJK121" s="619"/>
      <c r="AJL121" s="620"/>
      <c r="AJM121" s="199" t="s">
        <v>73</v>
      </c>
      <c r="AJN121" s="200">
        <v>0.02</v>
      </c>
      <c r="AJO121" s="195">
        <v>15.22</v>
      </c>
      <c r="AJP121" s="195">
        <f t="shared" ref="AJP121:AJP122" si="123">AJN121*AJO121</f>
        <v>0.3</v>
      </c>
      <c r="AJQ121" s="463">
        <v>88278</v>
      </c>
      <c r="AJR121" s="618" t="s">
        <v>482</v>
      </c>
      <c r="AJS121" s="619"/>
      <c r="AJT121" s="620"/>
      <c r="AJU121" s="199" t="s">
        <v>73</v>
      </c>
      <c r="AJV121" s="200">
        <v>0.02</v>
      </c>
      <c r="AJW121" s="195">
        <v>15.22</v>
      </c>
      <c r="AJX121" s="195">
        <f t="shared" ref="AJX121:AJX122" si="124">AJV121*AJW121</f>
        <v>0.3</v>
      </c>
      <c r="AJY121" s="463">
        <v>88278</v>
      </c>
      <c r="AJZ121" s="618" t="s">
        <v>482</v>
      </c>
      <c r="AKA121" s="619"/>
      <c r="AKB121" s="620"/>
      <c r="AKC121" s="199" t="s">
        <v>73</v>
      </c>
      <c r="AKD121" s="200">
        <v>0.02</v>
      </c>
      <c r="AKE121" s="195">
        <v>15.22</v>
      </c>
      <c r="AKF121" s="195">
        <f t="shared" ref="AKF121:AKF122" si="125">AKD121*AKE121</f>
        <v>0.3</v>
      </c>
      <c r="AKG121" s="463">
        <v>88278</v>
      </c>
      <c r="AKH121" s="618" t="s">
        <v>482</v>
      </c>
      <c r="AKI121" s="619"/>
      <c r="AKJ121" s="620"/>
      <c r="AKK121" s="199" t="s">
        <v>73</v>
      </c>
      <c r="AKL121" s="200">
        <v>0.02</v>
      </c>
      <c r="AKM121" s="195">
        <v>15.22</v>
      </c>
      <c r="AKN121" s="195">
        <f t="shared" ref="AKN121:AKN122" si="126">AKL121*AKM121</f>
        <v>0.3</v>
      </c>
      <c r="AKO121" s="463">
        <v>88278</v>
      </c>
      <c r="AKP121" s="618" t="s">
        <v>482</v>
      </c>
      <c r="AKQ121" s="619"/>
      <c r="AKR121" s="620"/>
      <c r="AKS121" s="199" t="s">
        <v>73</v>
      </c>
      <c r="AKT121" s="200">
        <v>0.02</v>
      </c>
      <c r="AKU121" s="195">
        <v>15.22</v>
      </c>
      <c r="AKV121" s="195">
        <f t="shared" ref="AKV121:AKV122" si="127">AKT121*AKU121</f>
        <v>0.3</v>
      </c>
      <c r="AKW121" s="463">
        <v>88278</v>
      </c>
      <c r="AKX121" s="618" t="s">
        <v>482</v>
      </c>
      <c r="AKY121" s="619"/>
      <c r="AKZ121" s="620"/>
      <c r="ALA121" s="199" t="s">
        <v>73</v>
      </c>
      <c r="ALB121" s="200">
        <v>0.02</v>
      </c>
      <c r="ALC121" s="195">
        <v>15.22</v>
      </c>
      <c r="ALD121" s="195">
        <f t="shared" ref="ALD121:ALD122" si="128">ALB121*ALC121</f>
        <v>0.3</v>
      </c>
      <c r="ALE121" s="463">
        <v>88278</v>
      </c>
      <c r="ALF121" s="618" t="s">
        <v>482</v>
      </c>
      <c r="ALG121" s="619"/>
      <c r="ALH121" s="620"/>
      <c r="ALI121" s="199" t="s">
        <v>73</v>
      </c>
      <c r="ALJ121" s="200">
        <v>0.02</v>
      </c>
      <c r="ALK121" s="195">
        <v>15.22</v>
      </c>
      <c r="ALL121" s="195">
        <f t="shared" ref="ALL121:ALL122" si="129">ALJ121*ALK121</f>
        <v>0.3</v>
      </c>
      <c r="ALM121" s="463">
        <v>88278</v>
      </c>
      <c r="ALN121" s="618" t="s">
        <v>482</v>
      </c>
      <c r="ALO121" s="619"/>
      <c r="ALP121" s="620"/>
      <c r="ALQ121" s="199" t="s">
        <v>73</v>
      </c>
      <c r="ALR121" s="200">
        <v>0.02</v>
      </c>
      <c r="ALS121" s="195">
        <v>15.22</v>
      </c>
      <c r="ALT121" s="195">
        <f t="shared" ref="ALT121:ALT122" si="130">ALR121*ALS121</f>
        <v>0.3</v>
      </c>
      <c r="ALU121" s="463">
        <v>88278</v>
      </c>
      <c r="ALV121" s="618" t="s">
        <v>482</v>
      </c>
      <c r="ALW121" s="619"/>
      <c r="ALX121" s="620"/>
      <c r="ALY121" s="199" t="s">
        <v>73</v>
      </c>
      <c r="ALZ121" s="200">
        <v>0.02</v>
      </c>
      <c r="AMA121" s="195">
        <v>15.22</v>
      </c>
      <c r="AMB121" s="195">
        <f t="shared" ref="AMB121:AMB122" si="131">ALZ121*AMA121</f>
        <v>0.3</v>
      </c>
      <c r="AMC121" s="463">
        <v>88278</v>
      </c>
      <c r="AMD121" s="618" t="s">
        <v>482</v>
      </c>
      <c r="AME121" s="619"/>
      <c r="AMF121" s="620"/>
      <c r="AMG121" s="199" t="s">
        <v>73</v>
      </c>
      <c r="AMH121" s="200">
        <v>0.02</v>
      </c>
      <c r="AMI121" s="195">
        <v>15.22</v>
      </c>
      <c r="AMJ121" s="195">
        <f t="shared" ref="AMJ121:AMJ122" si="132">AMH121*AMI121</f>
        <v>0.3</v>
      </c>
      <c r="AMK121" s="463">
        <v>88278</v>
      </c>
      <c r="AML121" s="618" t="s">
        <v>482</v>
      </c>
      <c r="AMM121" s="619"/>
      <c r="AMN121" s="620"/>
      <c r="AMO121" s="199" t="s">
        <v>73</v>
      </c>
      <c r="AMP121" s="200">
        <v>0.02</v>
      </c>
      <c r="AMQ121" s="195">
        <v>15.22</v>
      </c>
      <c r="AMR121" s="195">
        <f t="shared" ref="AMR121:AMR122" si="133">AMP121*AMQ121</f>
        <v>0.3</v>
      </c>
      <c r="AMS121" s="463">
        <v>88278</v>
      </c>
      <c r="AMT121" s="618" t="s">
        <v>482</v>
      </c>
      <c r="AMU121" s="619"/>
      <c r="AMV121" s="620"/>
      <c r="AMW121" s="199" t="s">
        <v>73</v>
      </c>
      <c r="AMX121" s="200">
        <v>0.02</v>
      </c>
      <c r="AMY121" s="195">
        <v>15.22</v>
      </c>
      <c r="AMZ121" s="195">
        <f t="shared" ref="AMZ121:AMZ122" si="134">AMX121*AMY121</f>
        <v>0.3</v>
      </c>
      <c r="ANA121" s="463">
        <v>88278</v>
      </c>
      <c r="ANB121" s="618" t="s">
        <v>482</v>
      </c>
      <c r="ANC121" s="619"/>
      <c r="AND121" s="620"/>
      <c r="ANE121" s="199" t="s">
        <v>73</v>
      </c>
      <c r="ANF121" s="200">
        <v>0.02</v>
      </c>
      <c r="ANG121" s="195">
        <v>15.22</v>
      </c>
      <c r="ANH121" s="195">
        <f t="shared" ref="ANH121:ANH122" si="135">ANF121*ANG121</f>
        <v>0.3</v>
      </c>
      <c r="ANI121" s="463">
        <v>88278</v>
      </c>
      <c r="ANJ121" s="618" t="s">
        <v>482</v>
      </c>
      <c r="ANK121" s="619"/>
      <c r="ANL121" s="620"/>
      <c r="ANM121" s="199" t="s">
        <v>73</v>
      </c>
      <c r="ANN121" s="200">
        <v>0.02</v>
      </c>
      <c r="ANO121" s="195">
        <v>15.22</v>
      </c>
      <c r="ANP121" s="195">
        <f t="shared" ref="ANP121:ANP122" si="136">ANN121*ANO121</f>
        <v>0.3</v>
      </c>
      <c r="ANQ121" s="463">
        <v>88278</v>
      </c>
      <c r="ANR121" s="618" t="s">
        <v>482</v>
      </c>
      <c r="ANS121" s="619"/>
      <c r="ANT121" s="620"/>
      <c r="ANU121" s="199" t="s">
        <v>73</v>
      </c>
      <c r="ANV121" s="200">
        <v>0.02</v>
      </c>
      <c r="ANW121" s="195">
        <v>15.22</v>
      </c>
      <c r="ANX121" s="195">
        <f t="shared" ref="ANX121:ANX122" si="137">ANV121*ANW121</f>
        <v>0.3</v>
      </c>
      <c r="ANY121" s="463">
        <v>88278</v>
      </c>
      <c r="ANZ121" s="618" t="s">
        <v>482</v>
      </c>
      <c r="AOA121" s="619"/>
      <c r="AOB121" s="620"/>
      <c r="AOC121" s="199" t="s">
        <v>73</v>
      </c>
      <c r="AOD121" s="200">
        <v>0.02</v>
      </c>
      <c r="AOE121" s="195">
        <v>15.22</v>
      </c>
      <c r="AOF121" s="195">
        <f t="shared" ref="AOF121:AOF122" si="138">AOD121*AOE121</f>
        <v>0.3</v>
      </c>
      <c r="AOG121" s="463">
        <v>88278</v>
      </c>
      <c r="AOH121" s="618" t="s">
        <v>482</v>
      </c>
      <c r="AOI121" s="619"/>
      <c r="AOJ121" s="620"/>
      <c r="AOK121" s="199" t="s">
        <v>73</v>
      </c>
      <c r="AOL121" s="200">
        <v>0.02</v>
      </c>
      <c r="AOM121" s="195">
        <v>15.22</v>
      </c>
      <c r="AON121" s="195">
        <f t="shared" ref="AON121:AON122" si="139">AOL121*AOM121</f>
        <v>0.3</v>
      </c>
      <c r="AOO121" s="463">
        <v>88278</v>
      </c>
      <c r="AOP121" s="618" t="s">
        <v>482</v>
      </c>
      <c r="AOQ121" s="619"/>
      <c r="AOR121" s="620"/>
      <c r="AOS121" s="199" t="s">
        <v>73</v>
      </c>
      <c r="AOT121" s="200">
        <v>0.02</v>
      </c>
      <c r="AOU121" s="195">
        <v>15.22</v>
      </c>
      <c r="AOV121" s="195">
        <f t="shared" ref="AOV121:AOV122" si="140">AOT121*AOU121</f>
        <v>0.3</v>
      </c>
      <c r="AOW121" s="463">
        <v>88278</v>
      </c>
      <c r="AOX121" s="618" t="s">
        <v>482</v>
      </c>
      <c r="AOY121" s="619"/>
      <c r="AOZ121" s="620"/>
      <c r="APA121" s="199" t="s">
        <v>73</v>
      </c>
      <c r="APB121" s="200">
        <v>0.02</v>
      </c>
      <c r="APC121" s="195">
        <v>15.22</v>
      </c>
      <c r="APD121" s="195">
        <f t="shared" ref="APD121:APD122" si="141">APB121*APC121</f>
        <v>0.3</v>
      </c>
      <c r="APE121" s="463">
        <v>88278</v>
      </c>
      <c r="APF121" s="618" t="s">
        <v>482</v>
      </c>
      <c r="APG121" s="619"/>
      <c r="APH121" s="620"/>
      <c r="API121" s="199" t="s">
        <v>73</v>
      </c>
      <c r="APJ121" s="200">
        <v>0.02</v>
      </c>
      <c r="APK121" s="195">
        <v>15.22</v>
      </c>
      <c r="APL121" s="195">
        <f t="shared" ref="APL121:APL122" si="142">APJ121*APK121</f>
        <v>0.3</v>
      </c>
      <c r="APM121" s="463">
        <v>88278</v>
      </c>
      <c r="APN121" s="618" t="s">
        <v>482</v>
      </c>
      <c r="APO121" s="619"/>
      <c r="APP121" s="620"/>
      <c r="APQ121" s="199" t="s">
        <v>73</v>
      </c>
      <c r="APR121" s="200">
        <v>0.02</v>
      </c>
      <c r="APS121" s="195">
        <v>15.22</v>
      </c>
      <c r="APT121" s="195">
        <f t="shared" ref="APT121:APT122" si="143">APR121*APS121</f>
        <v>0.3</v>
      </c>
      <c r="APU121" s="463">
        <v>88278</v>
      </c>
      <c r="APV121" s="618" t="s">
        <v>482</v>
      </c>
      <c r="APW121" s="619"/>
      <c r="APX121" s="620"/>
      <c r="APY121" s="199" t="s">
        <v>73</v>
      </c>
      <c r="APZ121" s="200">
        <v>0.02</v>
      </c>
      <c r="AQA121" s="195">
        <v>15.22</v>
      </c>
      <c r="AQB121" s="195">
        <f t="shared" ref="AQB121:AQB122" si="144">APZ121*AQA121</f>
        <v>0.3</v>
      </c>
      <c r="AQC121" s="463">
        <v>88278</v>
      </c>
      <c r="AQD121" s="618" t="s">
        <v>482</v>
      </c>
      <c r="AQE121" s="619"/>
      <c r="AQF121" s="620"/>
      <c r="AQG121" s="199" t="s">
        <v>73</v>
      </c>
      <c r="AQH121" s="200">
        <v>0.02</v>
      </c>
      <c r="AQI121" s="195">
        <v>15.22</v>
      </c>
      <c r="AQJ121" s="195">
        <f t="shared" ref="AQJ121:AQJ122" si="145">AQH121*AQI121</f>
        <v>0.3</v>
      </c>
      <c r="AQK121" s="463">
        <v>88278</v>
      </c>
      <c r="AQL121" s="618" t="s">
        <v>482</v>
      </c>
      <c r="AQM121" s="619"/>
      <c r="AQN121" s="620"/>
      <c r="AQO121" s="199" t="s">
        <v>73</v>
      </c>
      <c r="AQP121" s="200">
        <v>0.02</v>
      </c>
      <c r="AQQ121" s="195">
        <v>15.22</v>
      </c>
      <c r="AQR121" s="195">
        <f t="shared" ref="AQR121:AQR122" si="146">AQP121*AQQ121</f>
        <v>0.3</v>
      </c>
      <c r="AQS121" s="463">
        <v>88278</v>
      </c>
      <c r="AQT121" s="618" t="s">
        <v>482</v>
      </c>
      <c r="AQU121" s="619"/>
      <c r="AQV121" s="620"/>
      <c r="AQW121" s="199" t="s">
        <v>73</v>
      </c>
      <c r="AQX121" s="200">
        <v>0.02</v>
      </c>
      <c r="AQY121" s="195">
        <v>15.22</v>
      </c>
      <c r="AQZ121" s="195">
        <f t="shared" ref="AQZ121:AQZ122" si="147">AQX121*AQY121</f>
        <v>0.3</v>
      </c>
      <c r="ARA121" s="463">
        <v>88278</v>
      </c>
      <c r="ARB121" s="618" t="s">
        <v>482</v>
      </c>
      <c r="ARC121" s="619"/>
      <c r="ARD121" s="620"/>
      <c r="ARE121" s="199" t="s">
        <v>73</v>
      </c>
      <c r="ARF121" s="200">
        <v>0.02</v>
      </c>
      <c r="ARG121" s="195">
        <v>15.22</v>
      </c>
      <c r="ARH121" s="195">
        <f t="shared" ref="ARH121:ARH122" si="148">ARF121*ARG121</f>
        <v>0.3</v>
      </c>
      <c r="ARI121" s="463">
        <v>88278</v>
      </c>
      <c r="ARJ121" s="618" t="s">
        <v>482</v>
      </c>
      <c r="ARK121" s="619"/>
      <c r="ARL121" s="620"/>
      <c r="ARM121" s="199" t="s">
        <v>73</v>
      </c>
      <c r="ARN121" s="200">
        <v>0.02</v>
      </c>
      <c r="ARO121" s="195">
        <v>15.22</v>
      </c>
      <c r="ARP121" s="195">
        <f t="shared" ref="ARP121:ARP122" si="149">ARN121*ARO121</f>
        <v>0.3</v>
      </c>
      <c r="ARQ121" s="463">
        <v>88278</v>
      </c>
      <c r="ARR121" s="618" t="s">
        <v>482</v>
      </c>
      <c r="ARS121" s="619"/>
      <c r="ART121" s="620"/>
      <c r="ARU121" s="199" t="s">
        <v>73</v>
      </c>
      <c r="ARV121" s="200">
        <v>0.02</v>
      </c>
      <c r="ARW121" s="195">
        <v>15.22</v>
      </c>
      <c r="ARX121" s="195">
        <f t="shared" ref="ARX121:ARX122" si="150">ARV121*ARW121</f>
        <v>0.3</v>
      </c>
      <c r="ARY121" s="463">
        <v>88278</v>
      </c>
      <c r="ARZ121" s="618" t="s">
        <v>482</v>
      </c>
      <c r="ASA121" s="619"/>
      <c r="ASB121" s="620"/>
      <c r="ASC121" s="199" t="s">
        <v>73</v>
      </c>
      <c r="ASD121" s="200">
        <v>0.02</v>
      </c>
      <c r="ASE121" s="195">
        <v>15.22</v>
      </c>
      <c r="ASF121" s="195">
        <f t="shared" ref="ASF121:ASF122" si="151">ASD121*ASE121</f>
        <v>0.3</v>
      </c>
      <c r="ASG121" s="463">
        <v>88278</v>
      </c>
      <c r="ASH121" s="618" t="s">
        <v>482</v>
      </c>
      <c r="ASI121" s="619"/>
      <c r="ASJ121" s="620"/>
      <c r="ASK121" s="199" t="s">
        <v>73</v>
      </c>
      <c r="ASL121" s="200">
        <v>0.02</v>
      </c>
      <c r="ASM121" s="195">
        <v>15.22</v>
      </c>
      <c r="ASN121" s="195">
        <f t="shared" ref="ASN121:ASN122" si="152">ASL121*ASM121</f>
        <v>0.3</v>
      </c>
      <c r="ASO121" s="463">
        <v>88278</v>
      </c>
      <c r="ASP121" s="618" t="s">
        <v>482</v>
      </c>
      <c r="ASQ121" s="619"/>
      <c r="ASR121" s="620"/>
      <c r="ASS121" s="199" t="s">
        <v>73</v>
      </c>
      <c r="AST121" s="200">
        <v>0.02</v>
      </c>
      <c r="ASU121" s="195">
        <v>15.22</v>
      </c>
      <c r="ASV121" s="195">
        <f t="shared" ref="ASV121:ASV122" si="153">AST121*ASU121</f>
        <v>0.3</v>
      </c>
      <c r="ASW121" s="463">
        <v>88278</v>
      </c>
      <c r="ASX121" s="618" t="s">
        <v>482</v>
      </c>
      <c r="ASY121" s="619"/>
      <c r="ASZ121" s="620"/>
      <c r="ATA121" s="199" t="s">
        <v>73</v>
      </c>
      <c r="ATB121" s="200">
        <v>0.02</v>
      </c>
      <c r="ATC121" s="195">
        <v>15.22</v>
      </c>
      <c r="ATD121" s="195">
        <f t="shared" ref="ATD121:ATD122" si="154">ATB121*ATC121</f>
        <v>0.3</v>
      </c>
      <c r="ATE121" s="463">
        <v>88278</v>
      </c>
      <c r="ATF121" s="618" t="s">
        <v>482</v>
      </c>
      <c r="ATG121" s="619"/>
      <c r="ATH121" s="620"/>
      <c r="ATI121" s="199" t="s">
        <v>73</v>
      </c>
      <c r="ATJ121" s="200">
        <v>0.02</v>
      </c>
      <c r="ATK121" s="195">
        <v>15.22</v>
      </c>
      <c r="ATL121" s="195">
        <f t="shared" ref="ATL121:ATL122" si="155">ATJ121*ATK121</f>
        <v>0.3</v>
      </c>
      <c r="ATM121" s="463">
        <v>88278</v>
      </c>
      <c r="ATN121" s="618" t="s">
        <v>482</v>
      </c>
      <c r="ATO121" s="619"/>
      <c r="ATP121" s="620"/>
      <c r="ATQ121" s="199" t="s">
        <v>73</v>
      </c>
      <c r="ATR121" s="200">
        <v>0.02</v>
      </c>
      <c r="ATS121" s="195">
        <v>15.22</v>
      </c>
      <c r="ATT121" s="195">
        <f t="shared" ref="ATT121:ATT122" si="156">ATR121*ATS121</f>
        <v>0.3</v>
      </c>
      <c r="ATU121" s="463">
        <v>88278</v>
      </c>
      <c r="ATV121" s="618" t="s">
        <v>482</v>
      </c>
      <c r="ATW121" s="619"/>
      <c r="ATX121" s="620"/>
      <c r="ATY121" s="199" t="s">
        <v>73</v>
      </c>
      <c r="ATZ121" s="200">
        <v>0.02</v>
      </c>
      <c r="AUA121" s="195">
        <v>15.22</v>
      </c>
      <c r="AUB121" s="195">
        <f t="shared" ref="AUB121:AUB122" si="157">ATZ121*AUA121</f>
        <v>0.3</v>
      </c>
      <c r="AUC121" s="463">
        <v>88278</v>
      </c>
      <c r="AUD121" s="618" t="s">
        <v>482</v>
      </c>
      <c r="AUE121" s="619"/>
      <c r="AUF121" s="620"/>
      <c r="AUG121" s="199" t="s">
        <v>73</v>
      </c>
      <c r="AUH121" s="200">
        <v>0.02</v>
      </c>
      <c r="AUI121" s="195">
        <v>15.22</v>
      </c>
      <c r="AUJ121" s="195">
        <f t="shared" ref="AUJ121:AUJ122" si="158">AUH121*AUI121</f>
        <v>0.3</v>
      </c>
      <c r="AUK121" s="463">
        <v>88278</v>
      </c>
      <c r="AUL121" s="618" t="s">
        <v>482</v>
      </c>
      <c r="AUM121" s="619"/>
      <c r="AUN121" s="620"/>
      <c r="AUO121" s="199" t="s">
        <v>73</v>
      </c>
      <c r="AUP121" s="200">
        <v>0.02</v>
      </c>
      <c r="AUQ121" s="195">
        <v>15.22</v>
      </c>
      <c r="AUR121" s="195">
        <f t="shared" ref="AUR121:AUR122" si="159">AUP121*AUQ121</f>
        <v>0.3</v>
      </c>
      <c r="AUS121" s="463">
        <v>88278</v>
      </c>
      <c r="AUT121" s="618" t="s">
        <v>482</v>
      </c>
      <c r="AUU121" s="619"/>
      <c r="AUV121" s="620"/>
      <c r="AUW121" s="199" t="s">
        <v>73</v>
      </c>
      <c r="AUX121" s="200">
        <v>0.02</v>
      </c>
      <c r="AUY121" s="195">
        <v>15.22</v>
      </c>
      <c r="AUZ121" s="195">
        <f t="shared" ref="AUZ121:AUZ122" si="160">AUX121*AUY121</f>
        <v>0.3</v>
      </c>
      <c r="AVA121" s="463">
        <v>88278</v>
      </c>
      <c r="AVB121" s="618" t="s">
        <v>482</v>
      </c>
      <c r="AVC121" s="619"/>
      <c r="AVD121" s="620"/>
      <c r="AVE121" s="199" t="s">
        <v>73</v>
      </c>
      <c r="AVF121" s="200">
        <v>0.02</v>
      </c>
      <c r="AVG121" s="195">
        <v>15.22</v>
      </c>
      <c r="AVH121" s="195">
        <f t="shared" ref="AVH121:AVH122" si="161">AVF121*AVG121</f>
        <v>0.3</v>
      </c>
      <c r="AVI121" s="463">
        <v>88278</v>
      </c>
      <c r="AVJ121" s="618" t="s">
        <v>482</v>
      </c>
      <c r="AVK121" s="619"/>
      <c r="AVL121" s="620"/>
      <c r="AVM121" s="199" t="s">
        <v>73</v>
      </c>
      <c r="AVN121" s="200">
        <v>0.02</v>
      </c>
      <c r="AVO121" s="195">
        <v>15.22</v>
      </c>
      <c r="AVP121" s="195">
        <f t="shared" ref="AVP121:AVP122" si="162">AVN121*AVO121</f>
        <v>0.3</v>
      </c>
      <c r="AVQ121" s="463">
        <v>88278</v>
      </c>
      <c r="AVR121" s="618" t="s">
        <v>482</v>
      </c>
      <c r="AVS121" s="619"/>
      <c r="AVT121" s="620"/>
      <c r="AVU121" s="199" t="s">
        <v>73</v>
      </c>
      <c r="AVV121" s="200">
        <v>0.02</v>
      </c>
      <c r="AVW121" s="195">
        <v>15.22</v>
      </c>
      <c r="AVX121" s="195">
        <f t="shared" ref="AVX121:AVX122" si="163">AVV121*AVW121</f>
        <v>0.3</v>
      </c>
      <c r="AVY121" s="463">
        <v>88278</v>
      </c>
      <c r="AVZ121" s="618" t="s">
        <v>482</v>
      </c>
      <c r="AWA121" s="619"/>
      <c r="AWB121" s="620"/>
      <c r="AWC121" s="199" t="s">
        <v>73</v>
      </c>
      <c r="AWD121" s="200">
        <v>0.02</v>
      </c>
      <c r="AWE121" s="195">
        <v>15.22</v>
      </c>
      <c r="AWF121" s="195">
        <f t="shared" ref="AWF121:AWF122" si="164">AWD121*AWE121</f>
        <v>0.3</v>
      </c>
      <c r="AWG121" s="463">
        <v>88278</v>
      </c>
      <c r="AWH121" s="618" t="s">
        <v>482</v>
      </c>
      <c r="AWI121" s="619"/>
      <c r="AWJ121" s="620"/>
      <c r="AWK121" s="199" t="s">
        <v>73</v>
      </c>
      <c r="AWL121" s="200">
        <v>0.02</v>
      </c>
      <c r="AWM121" s="195">
        <v>15.22</v>
      </c>
      <c r="AWN121" s="195">
        <f t="shared" ref="AWN121:AWN122" si="165">AWL121*AWM121</f>
        <v>0.3</v>
      </c>
      <c r="AWO121" s="463">
        <v>88278</v>
      </c>
      <c r="AWP121" s="618" t="s">
        <v>482</v>
      </c>
      <c r="AWQ121" s="619"/>
      <c r="AWR121" s="620"/>
      <c r="AWS121" s="199" t="s">
        <v>73</v>
      </c>
      <c r="AWT121" s="200">
        <v>0.02</v>
      </c>
      <c r="AWU121" s="195">
        <v>15.22</v>
      </c>
      <c r="AWV121" s="195">
        <f t="shared" ref="AWV121:AWV122" si="166">AWT121*AWU121</f>
        <v>0.3</v>
      </c>
      <c r="AWW121" s="463">
        <v>88278</v>
      </c>
      <c r="AWX121" s="618" t="s">
        <v>482</v>
      </c>
      <c r="AWY121" s="619"/>
      <c r="AWZ121" s="620"/>
      <c r="AXA121" s="199" t="s">
        <v>73</v>
      </c>
      <c r="AXB121" s="200">
        <v>0.02</v>
      </c>
      <c r="AXC121" s="195">
        <v>15.22</v>
      </c>
      <c r="AXD121" s="195">
        <f t="shared" ref="AXD121:AXD122" si="167">AXB121*AXC121</f>
        <v>0.3</v>
      </c>
      <c r="AXE121" s="463">
        <v>88278</v>
      </c>
      <c r="AXF121" s="618" t="s">
        <v>482</v>
      </c>
      <c r="AXG121" s="619"/>
      <c r="AXH121" s="620"/>
      <c r="AXI121" s="199" t="s">
        <v>73</v>
      </c>
      <c r="AXJ121" s="200">
        <v>0.02</v>
      </c>
      <c r="AXK121" s="195">
        <v>15.22</v>
      </c>
      <c r="AXL121" s="195">
        <f t="shared" ref="AXL121:AXL122" si="168">AXJ121*AXK121</f>
        <v>0.3</v>
      </c>
      <c r="AXM121" s="463">
        <v>88278</v>
      </c>
      <c r="AXN121" s="618" t="s">
        <v>482</v>
      </c>
      <c r="AXO121" s="619"/>
      <c r="AXP121" s="620"/>
      <c r="AXQ121" s="199" t="s">
        <v>73</v>
      </c>
      <c r="AXR121" s="200">
        <v>0.02</v>
      </c>
      <c r="AXS121" s="195">
        <v>15.22</v>
      </c>
      <c r="AXT121" s="195">
        <f t="shared" ref="AXT121:AXT122" si="169">AXR121*AXS121</f>
        <v>0.3</v>
      </c>
      <c r="AXU121" s="463">
        <v>88278</v>
      </c>
      <c r="AXV121" s="618" t="s">
        <v>482</v>
      </c>
      <c r="AXW121" s="619"/>
      <c r="AXX121" s="620"/>
      <c r="AXY121" s="199" t="s">
        <v>73</v>
      </c>
      <c r="AXZ121" s="200">
        <v>0.02</v>
      </c>
      <c r="AYA121" s="195">
        <v>15.22</v>
      </c>
      <c r="AYB121" s="195">
        <f t="shared" ref="AYB121:AYB122" si="170">AXZ121*AYA121</f>
        <v>0.3</v>
      </c>
      <c r="AYC121" s="463">
        <v>88278</v>
      </c>
      <c r="AYD121" s="618" t="s">
        <v>482</v>
      </c>
      <c r="AYE121" s="619"/>
      <c r="AYF121" s="620"/>
      <c r="AYG121" s="199" t="s">
        <v>73</v>
      </c>
      <c r="AYH121" s="200">
        <v>0.02</v>
      </c>
      <c r="AYI121" s="195">
        <v>15.22</v>
      </c>
      <c r="AYJ121" s="195">
        <f t="shared" ref="AYJ121:AYJ122" si="171">AYH121*AYI121</f>
        <v>0.3</v>
      </c>
      <c r="AYK121" s="463">
        <v>88278</v>
      </c>
      <c r="AYL121" s="618" t="s">
        <v>482</v>
      </c>
      <c r="AYM121" s="619"/>
      <c r="AYN121" s="620"/>
      <c r="AYO121" s="199" t="s">
        <v>73</v>
      </c>
      <c r="AYP121" s="200">
        <v>0.02</v>
      </c>
      <c r="AYQ121" s="195">
        <v>15.22</v>
      </c>
      <c r="AYR121" s="195">
        <f t="shared" ref="AYR121:AYR122" si="172">AYP121*AYQ121</f>
        <v>0.3</v>
      </c>
      <c r="AYS121" s="463">
        <v>88278</v>
      </c>
      <c r="AYT121" s="618" t="s">
        <v>482</v>
      </c>
      <c r="AYU121" s="619"/>
      <c r="AYV121" s="620"/>
      <c r="AYW121" s="199" t="s">
        <v>73</v>
      </c>
      <c r="AYX121" s="200">
        <v>0.02</v>
      </c>
      <c r="AYY121" s="195">
        <v>15.22</v>
      </c>
      <c r="AYZ121" s="195">
        <f t="shared" ref="AYZ121:AYZ122" si="173">AYX121*AYY121</f>
        <v>0.3</v>
      </c>
      <c r="AZA121" s="463">
        <v>88278</v>
      </c>
      <c r="AZB121" s="618" t="s">
        <v>482</v>
      </c>
      <c r="AZC121" s="619"/>
      <c r="AZD121" s="620"/>
      <c r="AZE121" s="199" t="s">
        <v>73</v>
      </c>
      <c r="AZF121" s="200">
        <v>0.02</v>
      </c>
      <c r="AZG121" s="195">
        <v>15.22</v>
      </c>
      <c r="AZH121" s="195">
        <f t="shared" ref="AZH121:AZH122" si="174">AZF121*AZG121</f>
        <v>0.3</v>
      </c>
      <c r="AZI121" s="463">
        <v>88278</v>
      </c>
      <c r="AZJ121" s="618" t="s">
        <v>482</v>
      </c>
      <c r="AZK121" s="619"/>
      <c r="AZL121" s="620"/>
      <c r="AZM121" s="199" t="s">
        <v>73</v>
      </c>
      <c r="AZN121" s="200">
        <v>0.02</v>
      </c>
      <c r="AZO121" s="195">
        <v>15.22</v>
      </c>
      <c r="AZP121" s="195">
        <f t="shared" ref="AZP121:AZP122" si="175">AZN121*AZO121</f>
        <v>0.3</v>
      </c>
      <c r="AZQ121" s="463">
        <v>88278</v>
      </c>
      <c r="AZR121" s="618" t="s">
        <v>482</v>
      </c>
      <c r="AZS121" s="619"/>
      <c r="AZT121" s="620"/>
      <c r="AZU121" s="199" t="s">
        <v>73</v>
      </c>
      <c r="AZV121" s="200">
        <v>0.02</v>
      </c>
      <c r="AZW121" s="195">
        <v>15.22</v>
      </c>
      <c r="AZX121" s="195">
        <f t="shared" ref="AZX121:AZX122" si="176">AZV121*AZW121</f>
        <v>0.3</v>
      </c>
      <c r="AZY121" s="463">
        <v>88278</v>
      </c>
      <c r="AZZ121" s="618" t="s">
        <v>482</v>
      </c>
      <c r="BAA121" s="619"/>
      <c r="BAB121" s="620"/>
      <c r="BAC121" s="199" t="s">
        <v>73</v>
      </c>
      <c r="BAD121" s="200">
        <v>0.02</v>
      </c>
      <c r="BAE121" s="195">
        <v>15.22</v>
      </c>
      <c r="BAF121" s="195">
        <f t="shared" ref="BAF121:BAF122" si="177">BAD121*BAE121</f>
        <v>0.3</v>
      </c>
      <c r="BAG121" s="463">
        <v>88278</v>
      </c>
      <c r="BAH121" s="618" t="s">
        <v>482</v>
      </c>
      <c r="BAI121" s="619"/>
      <c r="BAJ121" s="620"/>
      <c r="BAK121" s="199" t="s">
        <v>73</v>
      </c>
      <c r="BAL121" s="200">
        <v>0.02</v>
      </c>
      <c r="BAM121" s="195">
        <v>15.22</v>
      </c>
      <c r="BAN121" s="195">
        <f t="shared" ref="BAN121:BAN122" si="178">BAL121*BAM121</f>
        <v>0.3</v>
      </c>
      <c r="BAO121" s="463">
        <v>88278</v>
      </c>
      <c r="BAP121" s="618" t="s">
        <v>482</v>
      </c>
      <c r="BAQ121" s="619"/>
      <c r="BAR121" s="620"/>
      <c r="BAS121" s="199" t="s">
        <v>73</v>
      </c>
      <c r="BAT121" s="200">
        <v>0.02</v>
      </c>
      <c r="BAU121" s="195">
        <v>15.22</v>
      </c>
      <c r="BAV121" s="195">
        <f t="shared" ref="BAV121:BAV122" si="179">BAT121*BAU121</f>
        <v>0.3</v>
      </c>
      <c r="BAW121" s="463">
        <v>88278</v>
      </c>
      <c r="BAX121" s="618" t="s">
        <v>482</v>
      </c>
      <c r="BAY121" s="619"/>
      <c r="BAZ121" s="620"/>
      <c r="BBA121" s="199" t="s">
        <v>73</v>
      </c>
      <c r="BBB121" s="200">
        <v>0.02</v>
      </c>
      <c r="BBC121" s="195">
        <v>15.22</v>
      </c>
      <c r="BBD121" s="195">
        <f t="shared" ref="BBD121:BBD122" si="180">BBB121*BBC121</f>
        <v>0.3</v>
      </c>
      <c r="BBE121" s="463">
        <v>88278</v>
      </c>
      <c r="BBF121" s="618" t="s">
        <v>482</v>
      </c>
      <c r="BBG121" s="619"/>
      <c r="BBH121" s="620"/>
      <c r="BBI121" s="199" t="s">
        <v>73</v>
      </c>
      <c r="BBJ121" s="200">
        <v>0.02</v>
      </c>
      <c r="BBK121" s="195">
        <v>15.22</v>
      </c>
      <c r="BBL121" s="195">
        <f t="shared" ref="BBL121:BBL122" si="181">BBJ121*BBK121</f>
        <v>0.3</v>
      </c>
      <c r="BBM121" s="463">
        <v>88278</v>
      </c>
      <c r="BBN121" s="618" t="s">
        <v>482</v>
      </c>
      <c r="BBO121" s="619"/>
      <c r="BBP121" s="620"/>
      <c r="BBQ121" s="199" t="s">
        <v>73</v>
      </c>
      <c r="BBR121" s="200">
        <v>0.02</v>
      </c>
      <c r="BBS121" s="195">
        <v>15.22</v>
      </c>
      <c r="BBT121" s="195">
        <f t="shared" ref="BBT121:BBT122" si="182">BBR121*BBS121</f>
        <v>0.3</v>
      </c>
      <c r="BBU121" s="463">
        <v>88278</v>
      </c>
      <c r="BBV121" s="618" t="s">
        <v>482</v>
      </c>
      <c r="BBW121" s="619"/>
      <c r="BBX121" s="620"/>
      <c r="BBY121" s="199" t="s">
        <v>73</v>
      </c>
      <c r="BBZ121" s="200">
        <v>0.02</v>
      </c>
      <c r="BCA121" s="195">
        <v>15.22</v>
      </c>
      <c r="BCB121" s="195">
        <f t="shared" ref="BCB121:BCB122" si="183">BBZ121*BCA121</f>
        <v>0.3</v>
      </c>
      <c r="BCC121" s="463">
        <v>88278</v>
      </c>
      <c r="BCD121" s="618" t="s">
        <v>482</v>
      </c>
      <c r="BCE121" s="619"/>
      <c r="BCF121" s="620"/>
      <c r="BCG121" s="199" t="s">
        <v>73</v>
      </c>
      <c r="BCH121" s="200">
        <v>0.02</v>
      </c>
      <c r="BCI121" s="195">
        <v>15.22</v>
      </c>
      <c r="BCJ121" s="195">
        <f t="shared" ref="BCJ121:BCJ122" si="184">BCH121*BCI121</f>
        <v>0.3</v>
      </c>
      <c r="BCK121" s="463">
        <v>88278</v>
      </c>
      <c r="BCL121" s="618" t="s">
        <v>482</v>
      </c>
      <c r="BCM121" s="619"/>
      <c r="BCN121" s="620"/>
      <c r="BCO121" s="199" t="s">
        <v>73</v>
      </c>
      <c r="BCP121" s="200">
        <v>0.02</v>
      </c>
      <c r="BCQ121" s="195">
        <v>15.22</v>
      </c>
      <c r="BCR121" s="195">
        <f t="shared" ref="BCR121:BCR122" si="185">BCP121*BCQ121</f>
        <v>0.3</v>
      </c>
      <c r="BCS121" s="463">
        <v>88278</v>
      </c>
      <c r="BCT121" s="618" t="s">
        <v>482</v>
      </c>
      <c r="BCU121" s="619"/>
      <c r="BCV121" s="620"/>
      <c r="BCW121" s="199" t="s">
        <v>73</v>
      </c>
      <c r="BCX121" s="200">
        <v>0.02</v>
      </c>
      <c r="BCY121" s="195">
        <v>15.22</v>
      </c>
      <c r="BCZ121" s="195">
        <f t="shared" ref="BCZ121:BCZ122" si="186">BCX121*BCY121</f>
        <v>0.3</v>
      </c>
      <c r="BDA121" s="463">
        <v>88278</v>
      </c>
      <c r="BDB121" s="618" t="s">
        <v>482</v>
      </c>
      <c r="BDC121" s="619"/>
      <c r="BDD121" s="620"/>
      <c r="BDE121" s="199" t="s">
        <v>73</v>
      </c>
      <c r="BDF121" s="200">
        <v>0.02</v>
      </c>
      <c r="BDG121" s="195">
        <v>15.22</v>
      </c>
      <c r="BDH121" s="195">
        <f t="shared" ref="BDH121:BDH122" si="187">BDF121*BDG121</f>
        <v>0.3</v>
      </c>
      <c r="BDI121" s="463">
        <v>88278</v>
      </c>
      <c r="BDJ121" s="618" t="s">
        <v>482</v>
      </c>
      <c r="BDK121" s="619"/>
      <c r="BDL121" s="620"/>
      <c r="BDM121" s="199" t="s">
        <v>73</v>
      </c>
      <c r="BDN121" s="200">
        <v>0.02</v>
      </c>
      <c r="BDO121" s="195">
        <v>15.22</v>
      </c>
      <c r="BDP121" s="195">
        <f t="shared" ref="BDP121:BDP122" si="188">BDN121*BDO121</f>
        <v>0.3</v>
      </c>
      <c r="BDQ121" s="463">
        <v>88278</v>
      </c>
      <c r="BDR121" s="618" t="s">
        <v>482</v>
      </c>
      <c r="BDS121" s="619"/>
      <c r="BDT121" s="620"/>
      <c r="BDU121" s="199" t="s">
        <v>73</v>
      </c>
      <c r="BDV121" s="200">
        <v>0.02</v>
      </c>
      <c r="BDW121" s="195">
        <v>15.22</v>
      </c>
      <c r="BDX121" s="195">
        <f t="shared" ref="BDX121:BDX122" si="189">BDV121*BDW121</f>
        <v>0.3</v>
      </c>
      <c r="BDY121" s="463">
        <v>88278</v>
      </c>
      <c r="BDZ121" s="618" t="s">
        <v>482</v>
      </c>
      <c r="BEA121" s="619"/>
      <c r="BEB121" s="620"/>
      <c r="BEC121" s="199" t="s">
        <v>73</v>
      </c>
      <c r="BED121" s="200">
        <v>0.02</v>
      </c>
      <c r="BEE121" s="195">
        <v>15.22</v>
      </c>
      <c r="BEF121" s="195">
        <f t="shared" ref="BEF121:BEF122" si="190">BED121*BEE121</f>
        <v>0.3</v>
      </c>
      <c r="BEG121" s="463">
        <v>88278</v>
      </c>
      <c r="BEH121" s="618" t="s">
        <v>482</v>
      </c>
      <c r="BEI121" s="619"/>
      <c r="BEJ121" s="620"/>
      <c r="BEK121" s="199" t="s">
        <v>73</v>
      </c>
      <c r="BEL121" s="200">
        <v>0.02</v>
      </c>
      <c r="BEM121" s="195">
        <v>15.22</v>
      </c>
      <c r="BEN121" s="195">
        <f t="shared" ref="BEN121:BEN122" si="191">BEL121*BEM121</f>
        <v>0.3</v>
      </c>
      <c r="BEO121" s="463">
        <v>88278</v>
      </c>
      <c r="BEP121" s="618" t="s">
        <v>482</v>
      </c>
      <c r="BEQ121" s="619"/>
      <c r="BER121" s="620"/>
      <c r="BES121" s="199" t="s">
        <v>73</v>
      </c>
      <c r="BET121" s="200">
        <v>0.02</v>
      </c>
      <c r="BEU121" s="195">
        <v>15.22</v>
      </c>
      <c r="BEV121" s="195">
        <f t="shared" ref="BEV121:BEV122" si="192">BET121*BEU121</f>
        <v>0.3</v>
      </c>
      <c r="BEW121" s="463">
        <v>88278</v>
      </c>
      <c r="BEX121" s="618" t="s">
        <v>482</v>
      </c>
      <c r="BEY121" s="619"/>
      <c r="BEZ121" s="620"/>
      <c r="BFA121" s="199" t="s">
        <v>73</v>
      </c>
      <c r="BFB121" s="200">
        <v>0.02</v>
      </c>
      <c r="BFC121" s="195">
        <v>15.22</v>
      </c>
      <c r="BFD121" s="195">
        <f t="shared" ref="BFD121:BFD122" si="193">BFB121*BFC121</f>
        <v>0.3</v>
      </c>
      <c r="BFE121" s="463">
        <v>88278</v>
      </c>
      <c r="BFF121" s="618" t="s">
        <v>482</v>
      </c>
      <c r="BFG121" s="619"/>
      <c r="BFH121" s="620"/>
      <c r="BFI121" s="199" t="s">
        <v>73</v>
      </c>
      <c r="BFJ121" s="200">
        <v>0.02</v>
      </c>
      <c r="BFK121" s="195">
        <v>15.22</v>
      </c>
      <c r="BFL121" s="195">
        <f t="shared" ref="BFL121:BFL122" si="194">BFJ121*BFK121</f>
        <v>0.3</v>
      </c>
      <c r="BFM121" s="463">
        <v>88278</v>
      </c>
      <c r="BFN121" s="618" t="s">
        <v>482</v>
      </c>
      <c r="BFO121" s="619"/>
      <c r="BFP121" s="620"/>
      <c r="BFQ121" s="199" t="s">
        <v>73</v>
      </c>
      <c r="BFR121" s="200">
        <v>0.02</v>
      </c>
      <c r="BFS121" s="195">
        <v>15.22</v>
      </c>
      <c r="BFT121" s="195">
        <f t="shared" ref="BFT121:BFT122" si="195">BFR121*BFS121</f>
        <v>0.3</v>
      </c>
      <c r="BFU121" s="463">
        <v>88278</v>
      </c>
      <c r="BFV121" s="618" t="s">
        <v>482</v>
      </c>
      <c r="BFW121" s="619"/>
      <c r="BFX121" s="620"/>
      <c r="BFY121" s="199" t="s">
        <v>73</v>
      </c>
      <c r="BFZ121" s="200">
        <v>0.02</v>
      </c>
      <c r="BGA121" s="195">
        <v>15.22</v>
      </c>
      <c r="BGB121" s="195">
        <f t="shared" ref="BGB121:BGB122" si="196">BFZ121*BGA121</f>
        <v>0.3</v>
      </c>
      <c r="BGC121" s="463">
        <v>88278</v>
      </c>
      <c r="BGD121" s="618" t="s">
        <v>482</v>
      </c>
      <c r="BGE121" s="619"/>
      <c r="BGF121" s="620"/>
      <c r="BGG121" s="199" t="s">
        <v>73</v>
      </c>
      <c r="BGH121" s="200">
        <v>0.02</v>
      </c>
      <c r="BGI121" s="195">
        <v>15.22</v>
      </c>
      <c r="BGJ121" s="195">
        <f t="shared" ref="BGJ121:BGJ122" si="197">BGH121*BGI121</f>
        <v>0.3</v>
      </c>
      <c r="BGK121" s="463">
        <v>88278</v>
      </c>
      <c r="BGL121" s="618" t="s">
        <v>482</v>
      </c>
      <c r="BGM121" s="619"/>
      <c r="BGN121" s="620"/>
      <c r="BGO121" s="199" t="s">
        <v>73</v>
      </c>
      <c r="BGP121" s="200">
        <v>0.02</v>
      </c>
      <c r="BGQ121" s="195">
        <v>15.22</v>
      </c>
      <c r="BGR121" s="195">
        <f t="shared" ref="BGR121:BGR122" si="198">BGP121*BGQ121</f>
        <v>0.3</v>
      </c>
      <c r="BGS121" s="463">
        <v>88278</v>
      </c>
      <c r="BGT121" s="618" t="s">
        <v>482</v>
      </c>
      <c r="BGU121" s="619"/>
      <c r="BGV121" s="620"/>
      <c r="BGW121" s="199" t="s">
        <v>73</v>
      </c>
      <c r="BGX121" s="200">
        <v>0.02</v>
      </c>
      <c r="BGY121" s="195">
        <v>15.22</v>
      </c>
      <c r="BGZ121" s="195">
        <f t="shared" ref="BGZ121:BGZ122" si="199">BGX121*BGY121</f>
        <v>0.3</v>
      </c>
      <c r="BHA121" s="463">
        <v>88278</v>
      </c>
      <c r="BHB121" s="618" t="s">
        <v>482</v>
      </c>
      <c r="BHC121" s="619"/>
      <c r="BHD121" s="620"/>
      <c r="BHE121" s="199" t="s">
        <v>73</v>
      </c>
      <c r="BHF121" s="200">
        <v>0.02</v>
      </c>
      <c r="BHG121" s="195">
        <v>15.22</v>
      </c>
      <c r="BHH121" s="195">
        <f t="shared" ref="BHH121:BHH122" si="200">BHF121*BHG121</f>
        <v>0.3</v>
      </c>
      <c r="BHI121" s="463">
        <v>88278</v>
      </c>
      <c r="BHJ121" s="618" t="s">
        <v>482</v>
      </c>
      <c r="BHK121" s="619"/>
      <c r="BHL121" s="620"/>
      <c r="BHM121" s="199" t="s">
        <v>73</v>
      </c>
      <c r="BHN121" s="200">
        <v>0.02</v>
      </c>
      <c r="BHO121" s="195">
        <v>15.22</v>
      </c>
      <c r="BHP121" s="195">
        <f t="shared" ref="BHP121:BHP122" si="201">BHN121*BHO121</f>
        <v>0.3</v>
      </c>
      <c r="BHQ121" s="463">
        <v>88278</v>
      </c>
      <c r="BHR121" s="618" t="s">
        <v>482</v>
      </c>
      <c r="BHS121" s="619"/>
      <c r="BHT121" s="620"/>
      <c r="BHU121" s="199" t="s">
        <v>73</v>
      </c>
      <c r="BHV121" s="200">
        <v>0.02</v>
      </c>
      <c r="BHW121" s="195">
        <v>15.22</v>
      </c>
      <c r="BHX121" s="195">
        <f t="shared" ref="BHX121:BHX122" si="202">BHV121*BHW121</f>
        <v>0.3</v>
      </c>
      <c r="BHY121" s="463">
        <v>88278</v>
      </c>
      <c r="BHZ121" s="618" t="s">
        <v>482</v>
      </c>
      <c r="BIA121" s="619"/>
      <c r="BIB121" s="620"/>
      <c r="BIC121" s="199" t="s">
        <v>73</v>
      </c>
      <c r="BID121" s="200">
        <v>0.02</v>
      </c>
      <c r="BIE121" s="195">
        <v>15.22</v>
      </c>
      <c r="BIF121" s="195">
        <f t="shared" ref="BIF121:BIF122" si="203">BID121*BIE121</f>
        <v>0.3</v>
      </c>
      <c r="BIG121" s="463">
        <v>88278</v>
      </c>
      <c r="BIH121" s="618" t="s">
        <v>482</v>
      </c>
      <c r="BII121" s="619"/>
      <c r="BIJ121" s="620"/>
      <c r="BIK121" s="199" t="s">
        <v>73</v>
      </c>
      <c r="BIL121" s="200">
        <v>0.02</v>
      </c>
      <c r="BIM121" s="195">
        <v>15.22</v>
      </c>
      <c r="BIN121" s="195">
        <f t="shared" ref="BIN121:BIN122" si="204">BIL121*BIM121</f>
        <v>0.3</v>
      </c>
      <c r="BIO121" s="463">
        <v>88278</v>
      </c>
      <c r="BIP121" s="618" t="s">
        <v>482</v>
      </c>
      <c r="BIQ121" s="619"/>
      <c r="BIR121" s="620"/>
      <c r="BIS121" s="199" t="s">
        <v>73</v>
      </c>
      <c r="BIT121" s="200">
        <v>0.02</v>
      </c>
      <c r="BIU121" s="195">
        <v>15.22</v>
      </c>
      <c r="BIV121" s="195">
        <f t="shared" ref="BIV121:BIV122" si="205">BIT121*BIU121</f>
        <v>0.3</v>
      </c>
      <c r="BIW121" s="463">
        <v>88278</v>
      </c>
      <c r="BIX121" s="618" t="s">
        <v>482</v>
      </c>
      <c r="BIY121" s="619"/>
      <c r="BIZ121" s="620"/>
      <c r="BJA121" s="199" t="s">
        <v>73</v>
      </c>
      <c r="BJB121" s="200">
        <v>0.02</v>
      </c>
      <c r="BJC121" s="195">
        <v>15.22</v>
      </c>
      <c r="BJD121" s="195">
        <f t="shared" ref="BJD121:BJD122" si="206">BJB121*BJC121</f>
        <v>0.3</v>
      </c>
      <c r="BJE121" s="463">
        <v>88278</v>
      </c>
      <c r="BJF121" s="618" t="s">
        <v>482</v>
      </c>
      <c r="BJG121" s="619"/>
      <c r="BJH121" s="620"/>
      <c r="BJI121" s="199" t="s">
        <v>73</v>
      </c>
      <c r="BJJ121" s="200">
        <v>0.02</v>
      </c>
      <c r="BJK121" s="195">
        <v>15.22</v>
      </c>
      <c r="BJL121" s="195">
        <f t="shared" ref="BJL121:BJL122" si="207">BJJ121*BJK121</f>
        <v>0.3</v>
      </c>
      <c r="BJM121" s="463">
        <v>88278</v>
      </c>
      <c r="BJN121" s="618" t="s">
        <v>482</v>
      </c>
      <c r="BJO121" s="619"/>
      <c r="BJP121" s="620"/>
      <c r="BJQ121" s="199" t="s">
        <v>73</v>
      </c>
      <c r="BJR121" s="200">
        <v>0.02</v>
      </c>
      <c r="BJS121" s="195">
        <v>15.22</v>
      </c>
      <c r="BJT121" s="195">
        <f t="shared" ref="BJT121:BJT122" si="208">BJR121*BJS121</f>
        <v>0.3</v>
      </c>
      <c r="BJU121" s="463">
        <v>88278</v>
      </c>
      <c r="BJV121" s="618" t="s">
        <v>482</v>
      </c>
      <c r="BJW121" s="619"/>
      <c r="BJX121" s="620"/>
      <c r="BJY121" s="199" t="s">
        <v>73</v>
      </c>
      <c r="BJZ121" s="200">
        <v>0.02</v>
      </c>
      <c r="BKA121" s="195">
        <v>15.22</v>
      </c>
      <c r="BKB121" s="195">
        <f t="shared" ref="BKB121:BKB122" si="209">BJZ121*BKA121</f>
        <v>0.3</v>
      </c>
      <c r="BKC121" s="463">
        <v>88278</v>
      </c>
      <c r="BKD121" s="618" t="s">
        <v>482</v>
      </c>
      <c r="BKE121" s="619"/>
      <c r="BKF121" s="620"/>
      <c r="BKG121" s="199" t="s">
        <v>73</v>
      </c>
      <c r="BKH121" s="200">
        <v>0.02</v>
      </c>
      <c r="BKI121" s="195">
        <v>15.22</v>
      </c>
      <c r="BKJ121" s="195">
        <f t="shared" ref="BKJ121:BKJ122" si="210">BKH121*BKI121</f>
        <v>0.3</v>
      </c>
      <c r="BKK121" s="463">
        <v>88278</v>
      </c>
      <c r="BKL121" s="618" t="s">
        <v>482</v>
      </c>
      <c r="BKM121" s="619"/>
      <c r="BKN121" s="620"/>
      <c r="BKO121" s="199" t="s">
        <v>73</v>
      </c>
      <c r="BKP121" s="200">
        <v>0.02</v>
      </c>
      <c r="BKQ121" s="195">
        <v>15.22</v>
      </c>
      <c r="BKR121" s="195">
        <f t="shared" ref="BKR121:BKR122" si="211">BKP121*BKQ121</f>
        <v>0.3</v>
      </c>
      <c r="BKS121" s="463">
        <v>88278</v>
      </c>
      <c r="BKT121" s="618" t="s">
        <v>482</v>
      </c>
      <c r="BKU121" s="619"/>
      <c r="BKV121" s="620"/>
      <c r="BKW121" s="199" t="s">
        <v>73</v>
      </c>
      <c r="BKX121" s="200">
        <v>0.02</v>
      </c>
      <c r="BKY121" s="195">
        <v>15.22</v>
      </c>
      <c r="BKZ121" s="195">
        <f t="shared" ref="BKZ121:BKZ122" si="212">BKX121*BKY121</f>
        <v>0.3</v>
      </c>
      <c r="BLA121" s="463">
        <v>88278</v>
      </c>
      <c r="BLB121" s="618" t="s">
        <v>482</v>
      </c>
      <c r="BLC121" s="619"/>
      <c r="BLD121" s="620"/>
      <c r="BLE121" s="199" t="s">
        <v>73</v>
      </c>
      <c r="BLF121" s="200">
        <v>0.02</v>
      </c>
      <c r="BLG121" s="195">
        <v>15.22</v>
      </c>
      <c r="BLH121" s="195">
        <f t="shared" ref="BLH121:BLH122" si="213">BLF121*BLG121</f>
        <v>0.3</v>
      </c>
      <c r="BLI121" s="463">
        <v>88278</v>
      </c>
      <c r="BLJ121" s="618" t="s">
        <v>482</v>
      </c>
      <c r="BLK121" s="619"/>
      <c r="BLL121" s="620"/>
      <c r="BLM121" s="199" t="s">
        <v>73</v>
      </c>
      <c r="BLN121" s="200">
        <v>0.02</v>
      </c>
      <c r="BLO121" s="195">
        <v>15.22</v>
      </c>
      <c r="BLP121" s="195">
        <f t="shared" ref="BLP121:BLP122" si="214">BLN121*BLO121</f>
        <v>0.3</v>
      </c>
      <c r="BLQ121" s="463">
        <v>88278</v>
      </c>
      <c r="BLR121" s="618" t="s">
        <v>482</v>
      </c>
      <c r="BLS121" s="619"/>
      <c r="BLT121" s="620"/>
      <c r="BLU121" s="199" t="s">
        <v>73</v>
      </c>
      <c r="BLV121" s="200">
        <v>0.02</v>
      </c>
      <c r="BLW121" s="195">
        <v>15.22</v>
      </c>
      <c r="BLX121" s="195">
        <f t="shared" ref="BLX121:BLX122" si="215">BLV121*BLW121</f>
        <v>0.3</v>
      </c>
      <c r="BLY121" s="463">
        <v>88278</v>
      </c>
      <c r="BLZ121" s="618" t="s">
        <v>482</v>
      </c>
      <c r="BMA121" s="619"/>
      <c r="BMB121" s="620"/>
      <c r="BMC121" s="199" t="s">
        <v>73</v>
      </c>
      <c r="BMD121" s="200">
        <v>0.02</v>
      </c>
      <c r="BME121" s="195">
        <v>15.22</v>
      </c>
      <c r="BMF121" s="195">
        <f t="shared" ref="BMF121:BMF122" si="216">BMD121*BME121</f>
        <v>0.3</v>
      </c>
      <c r="BMG121" s="463">
        <v>88278</v>
      </c>
      <c r="BMH121" s="618" t="s">
        <v>482</v>
      </c>
      <c r="BMI121" s="619"/>
      <c r="BMJ121" s="620"/>
      <c r="BMK121" s="199" t="s">
        <v>73</v>
      </c>
      <c r="BML121" s="200">
        <v>0.02</v>
      </c>
      <c r="BMM121" s="195">
        <v>15.22</v>
      </c>
      <c r="BMN121" s="195">
        <f t="shared" ref="BMN121:BMN122" si="217">BML121*BMM121</f>
        <v>0.3</v>
      </c>
      <c r="BMO121" s="463">
        <v>88278</v>
      </c>
      <c r="BMP121" s="618" t="s">
        <v>482</v>
      </c>
      <c r="BMQ121" s="619"/>
      <c r="BMR121" s="620"/>
      <c r="BMS121" s="199" t="s">
        <v>73</v>
      </c>
      <c r="BMT121" s="200">
        <v>0.02</v>
      </c>
      <c r="BMU121" s="195">
        <v>15.22</v>
      </c>
      <c r="BMV121" s="195">
        <f t="shared" ref="BMV121:BMV122" si="218">BMT121*BMU121</f>
        <v>0.3</v>
      </c>
      <c r="BMW121" s="463">
        <v>88278</v>
      </c>
      <c r="BMX121" s="618" t="s">
        <v>482</v>
      </c>
      <c r="BMY121" s="619"/>
      <c r="BMZ121" s="620"/>
      <c r="BNA121" s="199" t="s">
        <v>73</v>
      </c>
      <c r="BNB121" s="200">
        <v>0.02</v>
      </c>
      <c r="BNC121" s="195">
        <v>15.22</v>
      </c>
      <c r="BND121" s="195">
        <f t="shared" ref="BND121:BND122" si="219">BNB121*BNC121</f>
        <v>0.3</v>
      </c>
      <c r="BNE121" s="463">
        <v>88278</v>
      </c>
      <c r="BNF121" s="618" t="s">
        <v>482</v>
      </c>
      <c r="BNG121" s="619"/>
      <c r="BNH121" s="620"/>
      <c r="BNI121" s="199" t="s">
        <v>73</v>
      </c>
      <c r="BNJ121" s="200">
        <v>0.02</v>
      </c>
      <c r="BNK121" s="195">
        <v>15.22</v>
      </c>
      <c r="BNL121" s="195">
        <f t="shared" ref="BNL121:BNL122" si="220">BNJ121*BNK121</f>
        <v>0.3</v>
      </c>
      <c r="BNM121" s="463">
        <v>88278</v>
      </c>
      <c r="BNN121" s="618" t="s">
        <v>482</v>
      </c>
      <c r="BNO121" s="619"/>
      <c r="BNP121" s="620"/>
      <c r="BNQ121" s="199" t="s">
        <v>73</v>
      </c>
      <c r="BNR121" s="200">
        <v>0.02</v>
      </c>
      <c r="BNS121" s="195">
        <v>15.22</v>
      </c>
      <c r="BNT121" s="195">
        <f t="shared" ref="BNT121:BNT122" si="221">BNR121*BNS121</f>
        <v>0.3</v>
      </c>
      <c r="BNU121" s="463">
        <v>88278</v>
      </c>
      <c r="BNV121" s="618" t="s">
        <v>482</v>
      </c>
      <c r="BNW121" s="619"/>
      <c r="BNX121" s="620"/>
      <c r="BNY121" s="199" t="s">
        <v>73</v>
      </c>
      <c r="BNZ121" s="200">
        <v>0.02</v>
      </c>
      <c r="BOA121" s="195">
        <v>15.22</v>
      </c>
      <c r="BOB121" s="195">
        <f t="shared" ref="BOB121:BOB122" si="222">BNZ121*BOA121</f>
        <v>0.3</v>
      </c>
      <c r="BOC121" s="463">
        <v>88278</v>
      </c>
      <c r="BOD121" s="618" t="s">
        <v>482</v>
      </c>
      <c r="BOE121" s="619"/>
      <c r="BOF121" s="620"/>
      <c r="BOG121" s="199" t="s">
        <v>73</v>
      </c>
      <c r="BOH121" s="200">
        <v>0.02</v>
      </c>
      <c r="BOI121" s="195">
        <v>15.22</v>
      </c>
      <c r="BOJ121" s="195">
        <f t="shared" ref="BOJ121:BOJ122" si="223">BOH121*BOI121</f>
        <v>0.3</v>
      </c>
      <c r="BOK121" s="463">
        <v>88278</v>
      </c>
      <c r="BOL121" s="618" t="s">
        <v>482</v>
      </c>
      <c r="BOM121" s="619"/>
      <c r="BON121" s="620"/>
      <c r="BOO121" s="199" t="s">
        <v>73</v>
      </c>
      <c r="BOP121" s="200">
        <v>0.02</v>
      </c>
      <c r="BOQ121" s="195">
        <v>15.22</v>
      </c>
      <c r="BOR121" s="195">
        <f t="shared" ref="BOR121:BOR122" si="224">BOP121*BOQ121</f>
        <v>0.3</v>
      </c>
      <c r="BOS121" s="463">
        <v>88278</v>
      </c>
      <c r="BOT121" s="618" t="s">
        <v>482</v>
      </c>
      <c r="BOU121" s="619"/>
      <c r="BOV121" s="620"/>
      <c r="BOW121" s="199" t="s">
        <v>73</v>
      </c>
      <c r="BOX121" s="200">
        <v>0.02</v>
      </c>
      <c r="BOY121" s="195">
        <v>15.22</v>
      </c>
      <c r="BOZ121" s="195">
        <f t="shared" ref="BOZ121:BOZ122" si="225">BOX121*BOY121</f>
        <v>0.3</v>
      </c>
      <c r="BPA121" s="463">
        <v>88278</v>
      </c>
      <c r="BPB121" s="618" t="s">
        <v>482</v>
      </c>
      <c r="BPC121" s="619"/>
      <c r="BPD121" s="620"/>
      <c r="BPE121" s="199" t="s">
        <v>73</v>
      </c>
      <c r="BPF121" s="200">
        <v>0.02</v>
      </c>
      <c r="BPG121" s="195">
        <v>15.22</v>
      </c>
      <c r="BPH121" s="195">
        <f t="shared" ref="BPH121:BPH122" si="226">BPF121*BPG121</f>
        <v>0.3</v>
      </c>
      <c r="BPI121" s="463">
        <v>88278</v>
      </c>
      <c r="BPJ121" s="618" t="s">
        <v>482</v>
      </c>
      <c r="BPK121" s="619"/>
      <c r="BPL121" s="620"/>
      <c r="BPM121" s="199" t="s">
        <v>73</v>
      </c>
      <c r="BPN121" s="200">
        <v>0.02</v>
      </c>
      <c r="BPO121" s="195">
        <v>15.22</v>
      </c>
      <c r="BPP121" s="195">
        <f t="shared" ref="BPP121:BPP122" si="227">BPN121*BPO121</f>
        <v>0.3</v>
      </c>
      <c r="BPQ121" s="463">
        <v>88278</v>
      </c>
      <c r="BPR121" s="618" t="s">
        <v>482</v>
      </c>
      <c r="BPS121" s="619"/>
      <c r="BPT121" s="620"/>
      <c r="BPU121" s="199" t="s">
        <v>73</v>
      </c>
      <c r="BPV121" s="200">
        <v>0.02</v>
      </c>
      <c r="BPW121" s="195">
        <v>15.22</v>
      </c>
      <c r="BPX121" s="195">
        <f t="shared" ref="BPX121:BPX122" si="228">BPV121*BPW121</f>
        <v>0.3</v>
      </c>
      <c r="BPY121" s="463">
        <v>88278</v>
      </c>
      <c r="BPZ121" s="618" t="s">
        <v>482</v>
      </c>
      <c r="BQA121" s="619"/>
      <c r="BQB121" s="620"/>
      <c r="BQC121" s="199" t="s">
        <v>73</v>
      </c>
      <c r="BQD121" s="200">
        <v>0.02</v>
      </c>
      <c r="BQE121" s="195">
        <v>15.22</v>
      </c>
      <c r="BQF121" s="195">
        <f t="shared" ref="BQF121:BQF122" si="229">BQD121*BQE121</f>
        <v>0.3</v>
      </c>
      <c r="BQG121" s="463">
        <v>88278</v>
      </c>
      <c r="BQH121" s="618" t="s">
        <v>482</v>
      </c>
      <c r="BQI121" s="619"/>
      <c r="BQJ121" s="620"/>
      <c r="BQK121" s="199" t="s">
        <v>73</v>
      </c>
      <c r="BQL121" s="200">
        <v>0.02</v>
      </c>
      <c r="BQM121" s="195">
        <v>15.22</v>
      </c>
      <c r="BQN121" s="195">
        <f t="shared" ref="BQN121:BQN122" si="230">BQL121*BQM121</f>
        <v>0.3</v>
      </c>
      <c r="BQO121" s="463">
        <v>88278</v>
      </c>
      <c r="BQP121" s="618" t="s">
        <v>482</v>
      </c>
      <c r="BQQ121" s="619"/>
      <c r="BQR121" s="620"/>
      <c r="BQS121" s="199" t="s">
        <v>73</v>
      </c>
      <c r="BQT121" s="200">
        <v>0.02</v>
      </c>
      <c r="BQU121" s="195">
        <v>15.22</v>
      </c>
      <c r="BQV121" s="195">
        <f t="shared" ref="BQV121:BQV122" si="231">BQT121*BQU121</f>
        <v>0.3</v>
      </c>
      <c r="BQW121" s="463">
        <v>88278</v>
      </c>
      <c r="BQX121" s="618" t="s">
        <v>482</v>
      </c>
      <c r="BQY121" s="619"/>
      <c r="BQZ121" s="620"/>
      <c r="BRA121" s="199" t="s">
        <v>73</v>
      </c>
      <c r="BRB121" s="200">
        <v>0.02</v>
      </c>
      <c r="BRC121" s="195">
        <v>15.22</v>
      </c>
      <c r="BRD121" s="195">
        <f t="shared" ref="BRD121:BRD122" si="232">BRB121*BRC121</f>
        <v>0.3</v>
      </c>
      <c r="BRE121" s="463">
        <v>88278</v>
      </c>
      <c r="BRF121" s="618" t="s">
        <v>482</v>
      </c>
      <c r="BRG121" s="619"/>
      <c r="BRH121" s="620"/>
      <c r="BRI121" s="199" t="s">
        <v>73</v>
      </c>
      <c r="BRJ121" s="200">
        <v>0.02</v>
      </c>
      <c r="BRK121" s="195">
        <v>15.22</v>
      </c>
      <c r="BRL121" s="195">
        <f t="shared" ref="BRL121:BRL122" si="233">BRJ121*BRK121</f>
        <v>0.3</v>
      </c>
      <c r="BRM121" s="463">
        <v>88278</v>
      </c>
      <c r="BRN121" s="618" t="s">
        <v>482</v>
      </c>
      <c r="BRO121" s="619"/>
      <c r="BRP121" s="620"/>
      <c r="BRQ121" s="199" t="s">
        <v>73</v>
      </c>
      <c r="BRR121" s="200">
        <v>0.02</v>
      </c>
      <c r="BRS121" s="195">
        <v>15.22</v>
      </c>
      <c r="BRT121" s="195">
        <f t="shared" ref="BRT121:BRT122" si="234">BRR121*BRS121</f>
        <v>0.3</v>
      </c>
      <c r="BRU121" s="463">
        <v>88278</v>
      </c>
      <c r="BRV121" s="618" t="s">
        <v>482</v>
      </c>
      <c r="BRW121" s="619"/>
      <c r="BRX121" s="620"/>
      <c r="BRY121" s="199" t="s">
        <v>73</v>
      </c>
      <c r="BRZ121" s="200">
        <v>0.02</v>
      </c>
      <c r="BSA121" s="195">
        <v>15.22</v>
      </c>
      <c r="BSB121" s="195">
        <f t="shared" ref="BSB121:BSB122" si="235">BRZ121*BSA121</f>
        <v>0.3</v>
      </c>
      <c r="BSC121" s="463">
        <v>88278</v>
      </c>
      <c r="BSD121" s="618" t="s">
        <v>482</v>
      </c>
      <c r="BSE121" s="619"/>
      <c r="BSF121" s="620"/>
      <c r="BSG121" s="199" t="s">
        <v>73</v>
      </c>
      <c r="BSH121" s="200">
        <v>0.02</v>
      </c>
      <c r="BSI121" s="195">
        <v>15.22</v>
      </c>
      <c r="BSJ121" s="195">
        <f t="shared" ref="BSJ121:BSJ122" si="236">BSH121*BSI121</f>
        <v>0.3</v>
      </c>
      <c r="BSK121" s="463">
        <v>88278</v>
      </c>
      <c r="BSL121" s="618" t="s">
        <v>482</v>
      </c>
      <c r="BSM121" s="619"/>
      <c r="BSN121" s="620"/>
      <c r="BSO121" s="199" t="s">
        <v>73</v>
      </c>
      <c r="BSP121" s="200">
        <v>0.02</v>
      </c>
      <c r="BSQ121" s="195">
        <v>15.22</v>
      </c>
      <c r="BSR121" s="195">
        <f t="shared" ref="BSR121:BSR122" si="237">BSP121*BSQ121</f>
        <v>0.3</v>
      </c>
      <c r="BSS121" s="463">
        <v>88278</v>
      </c>
      <c r="BST121" s="618" t="s">
        <v>482</v>
      </c>
      <c r="BSU121" s="619"/>
      <c r="BSV121" s="620"/>
      <c r="BSW121" s="199" t="s">
        <v>73</v>
      </c>
      <c r="BSX121" s="200">
        <v>0.02</v>
      </c>
      <c r="BSY121" s="195">
        <v>15.22</v>
      </c>
      <c r="BSZ121" s="195">
        <f t="shared" ref="BSZ121:BSZ122" si="238">BSX121*BSY121</f>
        <v>0.3</v>
      </c>
      <c r="BTA121" s="463">
        <v>88278</v>
      </c>
      <c r="BTB121" s="618" t="s">
        <v>482</v>
      </c>
      <c r="BTC121" s="619"/>
      <c r="BTD121" s="620"/>
      <c r="BTE121" s="199" t="s">
        <v>73</v>
      </c>
      <c r="BTF121" s="200">
        <v>0.02</v>
      </c>
      <c r="BTG121" s="195">
        <v>15.22</v>
      </c>
      <c r="BTH121" s="195">
        <f t="shared" ref="BTH121:BTH122" si="239">BTF121*BTG121</f>
        <v>0.3</v>
      </c>
      <c r="BTI121" s="463">
        <v>88278</v>
      </c>
      <c r="BTJ121" s="618" t="s">
        <v>482</v>
      </c>
      <c r="BTK121" s="619"/>
      <c r="BTL121" s="620"/>
      <c r="BTM121" s="199" t="s">
        <v>73</v>
      </c>
      <c r="BTN121" s="200">
        <v>0.02</v>
      </c>
      <c r="BTO121" s="195">
        <v>15.22</v>
      </c>
      <c r="BTP121" s="195">
        <f t="shared" ref="BTP121:BTP122" si="240">BTN121*BTO121</f>
        <v>0.3</v>
      </c>
      <c r="BTQ121" s="463">
        <v>88278</v>
      </c>
      <c r="BTR121" s="618" t="s">
        <v>482</v>
      </c>
      <c r="BTS121" s="619"/>
      <c r="BTT121" s="620"/>
      <c r="BTU121" s="199" t="s">
        <v>73</v>
      </c>
      <c r="BTV121" s="200">
        <v>0.02</v>
      </c>
      <c r="BTW121" s="195">
        <v>15.22</v>
      </c>
      <c r="BTX121" s="195">
        <f t="shared" ref="BTX121:BTX122" si="241">BTV121*BTW121</f>
        <v>0.3</v>
      </c>
      <c r="BTY121" s="463">
        <v>88278</v>
      </c>
      <c r="BTZ121" s="618" t="s">
        <v>482</v>
      </c>
      <c r="BUA121" s="619"/>
      <c r="BUB121" s="620"/>
      <c r="BUC121" s="199" t="s">
        <v>73</v>
      </c>
      <c r="BUD121" s="200">
        <v>0.02</v>
      </c>
      <c r="BUE121" s="195">
        <v>15.22</v>
      </c>
      <c r="BUF121" s="195">
        <f t="shared" ref="BUF121:BUF122" si="242">BUD121*BUE121</f>
        <v>0.3</v>
      </c>
      <c r="BUG121" s="463">
        <v>88278</v>
      </c>
      <c r="BUH121" s="618" t="s">
        <v>482</v>
      </c>
      <c r="BUI121" s="619"/>
      <c r="BUJ121" s="620"/>
      <c r="BUK121" s="199" t="s">
        <v>73</v>
      </c>
      <c r="BUL121" s="200">
        <v>0.02</v>
      </c>
      <c r="BUM121" s="195">
        <v>15.22</v>
      </c>
      <c r="BUN121" s="195">
        <f t="shared" ref="BUN121:BUN122" si="243">BUL121*BUM121</f>
        <v>0.3</v>
      </c>
      <c r="BUO121" s="463">
        <v>88278</v>
      </c>
      <c r="BUP121" s="618" t="s">
        <v>482</v>
      </c>
      <c r="BUQ121" s="619"/>
      <c r="BUR121" s="620"/>
      <c r="BUS121" s="199" t="s">
        <v>73</v>
      </c>
      <c r="BUT121" s="200">
        <v>0.02</v>
      </c>
      <c r="BUU121" s="195">
        <v>15.22</v>
      </c>
      <c r="BUV121" s="195">
        <f t="shared" ref="BUV121:BUV122" si="244">BUT121*BUU121</f>
        <v>0.3</v>
      </c>
      <c r="BUW121" s="463">
        <v>88278</v>
      </c>
      <c r="BUX121" s="618" t="s">
        <v>482</v>
      </c>
      <c r="BUY121" s="619"/>
      <c r="BUZ121" s="620"/>
      <c r="BVA121" s="199" t="s">
        <v>73</v>
      </c>
      <c r="BVB121" s="200">
        <v>0.02</v>
      </c>
      <c r="BVC121" s="195">
        <v>15.22</v>
      </c>
      <c r="BVD121" s="195">
        <f t="shared" ref="BVD121:BVD122" si="245">BVB121*BVC121</f>
        <v>0.3</v>
      </c>
      <c r="BVE121" s="463">
        <v>88278</v>
      </c>
      <c r="BVF121" s="618" t="s">
        <v>482</v>
      </c>
      <c r="BVG121" s="619"/>
      <c r="BVH121" s="620"/>
      <c r="BVI121" s="199" t="s">
        <v>73</v>
      </c>
      <c r="BVJ121" s="200">
        <v>0.02</v>
      </c>
      <c r="BVK121" s="195">
        <v>15.22</v>
      </c>
      <c r="BVL121" s="195">
        <f t="shared" ref="BVL121:BVL122" si="246">BVJ121*BVK121</f>
        <v>0.3</v>
      </c>
      <c r="BVM121" s="463">
        <v>88278</v>
      </c>
      <c r="BVN121" s="618" t="s">
        <v>482</v>
      </c>
      <c r="BVO121" s="619"/>
      <c r="BVP121" s="620"/>
      <c r="BVQ121" s="199" t="s">
        <v>73</v>
      </c>
      <c r="BVR121" s="200">
        <v>0.02</v>
      </c>
      <c r="BVS121" s="195">
        <v>15.22</v>
      </c>
      <c r="BVT121" s="195">
        <f t="shared" ref="BVT121:BVT122" si="247">BVR121*BVS121</f>
        <v>0.3</v>
      </c>
      <c r="BVU121" s="463">
        <v>88278</v>
      </c>
      <c r="BVV121" s="618" t="s">
        <v>482</v>
      </c>
      <c r="BVW121" s="619"/>
      <c r="BVX121" s="620"/>
      <c r="BVY121" s="199" t="s">
        <v>73</v>
      </c>
      <c r="BVZ121" s="200">
        <v>0.02</v>
      </c>
      <c r="BWA121" s="195">
        <v>15.22</v>
      </c>
      <c r="BWB121" s="195">
        <f t="shared" ref="BWB121:BWB122" si="248">BVZ121*BWA121</f>
        <v>0.3</v>
      </c>
      <c r="BWC121" s="463">
        <v>88278</v>
      </c>
      <c r="BWD121" s="618" t="s">
        <v>482</v>
      </c>
      <c r="BWE121" s="619"/>
      <c r="BWF121" s="620"/>
      <c r="BWG121" s="199" t="s">
        <v>73</v>
      </c>
      <c r="BWH121" s="200">
        <v>0.02</v>
      </c>
      <c r="BWI121" s="195">
        <v>15.22</v>
      </c>
      <c r="BWJ121" s="195">
        <f t="shared" ref="BWJ121:BWJ122" si="249">BWH121*BWI121</f>
        <v>0.3</v>
      </c>
      <c r="BWK121" s="463">
        <v>88278</v>
      </c>
      <c r="BWL121" s="618" t="s">
        <v>482</v>
      </c>
      <c r="BWM121" s="619"/>
      <c r="BWN121" s="620"/>
      <c r="BWO121" s="199" t="s">
        <v>73</v>
      </c>
      <c r="BWP121" s="200">
        <v>0.02</v>
      </c>
      <c r="BWQ121" s="195">
        <v>15.22</v>
      </c>
      <c r="BWR121" s="195">
        <f t="shared" ref="BWR121:BWR122" si="250">BWP121*BWQ121</f>
        <v>0.3</v>
      </c>
      <c r="BWS121" s="463">
        <v>88278</v>
      </c>
      <c r="BWT121" s="618" t="s">
        <v>482</v>
      </c>
      <c r="BWU121" s="619"/>
      <c r="BWV121" s="620"/>
      <c r="BWW121" s="199" t="s">
        <v>73</v>
      </c>
      <c r="BWX121" s="200">
        <v>0.02</v>
      </c>
      <c r="BWY121" s="195">
        <v>15.22</v>
      </c>
      <c r="BWZ121" s="195">
        <f t="shared" ref="BWZ121:BWZ122" si="251">BWX121*BWY121</f>
        <v>0.3</v>
      </c>
      <c r="BXA121" s="463">
        <v>88278</v>
      </c>
      <c r="BXB121" s="618" t="s">
        <v>482</v>
      </c>
      <c r="BXC121" s="619"/>
      <c r="BXD121" s="620"/>
      <c r="BXE121" s="199" t="s">
        <v>73</v>
      </c>
      <c r="BXF121" s="200">
        <v>0.02</v>
      </c>
      <c r="BXG121" s="195">
        <v>15.22</v>
      </c>
      <c r="BXH121" s="195">
        <f t="shared" ref="BXH121:BXH122" si="252">BXF121*BXG121</f>
        <v>0.3</v>
      </c>
      <c r="BXI121" s="463">
        <v>88278</v>
      </c>
      <c r="BXJ121" s="618" t="s">
        <v>482</v>
      </c>
      <c r="BXK121" s="619"/>
      <c r="BXL121" s="620"/>
      <c r="BXM121" s="199" t="s">
        <v>73</v>
      </c>
      <c r="BXN121" s="200">
        <v>0.02</v>
      </c>
      <c r="BXO121" s="195">
        <v>15.22</v>
      </c>
      <c r="BXP121" s="195">
        <f t="shared" ref="BXP121:BXP122" si="253">BXN121*BXO121</f>
        <v>0.3</v>
      </c>
      <c r="BXQ121" s="463">
        <v>88278</v>
      </c>
      <c r="BXR121" s="618" t="s">
        <v>482</v>
      </c>
      <c r="BXS121" s="619"/>
      <c r="BXT121" s="620"/>
      <c r="BXU121" s="199" t="s">
        <v>73</v>
      </c>
      <c r="BXV121" s="200">
        <v>0.02</v>
      </c>
      <c r="BXW121" s="195">
        <v>15.22</v>
      </c>
      <c r="BXX121" s="195">
        <f t="shared" ref="BXX121:BXX122" si="254">BXV121*BXW121</f>
        <v>0.3</v>
      </c>
      <c r="BXY121" s="463">
        <v>88278</v>
      </c>
      <c r="BXZ121" s="618" t="s">
        <v>482</v>
      </c>
      <c r="BYA121" s="619"/>
      <c r="BYB121" s="620"/>
      <c r="BYC121" s="199" t="s">
        <v>73</v>
      </c>
      <c r="BYD121" s="200">
        <v>0.02</v>
      </c>
      <c r="BYE121" s="195">
        <v>15.22</v>
      </c>
      <c r="BYF121" s="195">
        <f t="shared" ref="BYF121:BYF122" si="255">BYD121*BYE121</f>
        <v>0.3</v>
      </c>
      <c r="BYG121" s="463">
        <v>88278</v>
      </c>
      <c r="BYH121" s="618" t="s">
        <v>482</v>
      </c>
      <c r="BYI121" s="619"/>
      <c r="BYJ121" s="620"/>
      <c r="BYK121" s="199" t="s">
        <v>73</v>
      </c>
      <c r="BYL121" s="200">
        <v>0.02</v>
      </c>
      <c r="BYM121" s="195">
        <v>15.22</v>
      </c>
      <c r="BYN121" s="195">
        <f t="shared" ref="BYN121:BYN122" si="256">BYL121*BYM121</f>
        <v>0.3</v>
      </c>
      <c r="BYO121" s="463">
        <v>88278</v>
      </c>
      <c r="BYP121" s="618" t="s">
        <v>482</v>
      </c>
      <c r="BYQ121" s="619"/>
      <c r="BYR121" s="620"/>
      <c r="BYS121" s="199" t="s">
        <v>73</v>
      </c>
      <c r="BYT121" s="200">
        <v>0.02</v>
      </c>
      <c r="BYU121" s="195">
        <v>15.22</v>
      </c>
      <c r="BYV121" s="195">
        <f t="shared" ref="BYV121:BYV122" si="257">BYT121*BYU121</f>
        <v>0.3</v>
      </c>
      <c r="BYW121" s="463">
        <v>88278</v>
      </c>
      <c r="BYX121" s="618" t="s">
        <v>482</v>
      </c>
      <c r="BYY121" s="619"/>
      <c r="BYZ121" s="620"/>
      <c r="BZA121" s="199" t="s">
        <v>73</v>
      </c>
      <c r="BZB121" s="200">
        <v>0.02</v>
      </c>
      <c r="BZC121" s="195">
        <v>15.22</v>
      </c>
      <c r="BZD121" s="195">
        <f t="shared" ref="BZD121:BZD122" si="258">BZB121*BZC121</f>
        <v>0.3</v>
      </c>
      <c r="BZE121" s="463">
        <v>88278</v>
      </c>
      <c r="BZF121" s="618" t="s">
        <v>482</v>
      </c>
      <c r="BZG121" s="619"/>
      <c r="BZH121" s="620"/>
      <c r="BZI121" s="199" t="s">
        <v>73</v>
      </c>
      <c r="BZJ121" s="200">
        <v>0.02</v>
      </c>
      <c r="BZK121" s="195">
        <v>15.22</v>
      </c>
      <c r="BZL121" s="195">
        <f t="shared" ref="BZL121:BZL122" si="259">BZJ121*BZK121</f>
        <v>0.3</v>
      </c>
      <c r="BZM121" s="463">
        <v>88278</v>
      </c>
      <c r="BZN121" s="618" t="s">
        <v>482</v>
      </c>
      <c r="BZO121" s="619"/>
      <c r="BZP121" s="620"/>
      <c r="BZQ121" s="199" t="s">
        <v>73</v>
      </c>
      <c r="BZR121" s="200">
        <v>0.02</v>
      </c>
      <c r="BZS121" s="195">
        <v>15.22</v>
      </c>
      <c r="BZT121" s="195">
        <f t="shared" ref="BZT121:BZT122" si="260">BZR121*BZS121</f>
        <v>0.3</v>
      </c>
      <c r="BZU121" s="463">
        <v>88278</v>
      </c>
      <c r="BZV121" s="618" t="s">
        <v>482</v>
      </c>
      <c r="BZW121" s="619"/>
      <c r="BZX121" s="620"/>
      <c r="BZY121" s="199" t="s">
        <v>73</v>
      </c>
      <c r="BZZ121" s="200">
        <v>0.02</v>
      </c>
      <c r="CAA121" s="195">
        <v>15.22</v>
      </c>
      <c r="CAB121" s="195">
        <f t="shared" ref="CAB121:CAB122" si="261">BZZ121*CAA121</f>
        <v>0.3</v>
      </c>
      <c r="CAC121" s="463">
        <v>88278</v>
      </c>
      <c r="CAD121" s="618" t="s">
        <v>482</v>
      </c>
      <c r="CAE121" s="619"/>
      <c r="CAF121" s="620"/>
      <c r="CAG121" s="199" t="s">
        <v>73</v>
      </c>
      <c r="CAH121" s="200">
        <v>0.02</v>
      </c>
      <c r="CAI121" s="195">
        <v>15.22</v>
      </c>
      <c r="CAJ121" s="195">
        <f t="shared" ref="CAJ121:CAJ122" si="262">CAH121*CAI121</f>
        <v>0.3</v>
      </c>
      <c r="CAK121" s="463">
        <v>88278</v>
      </c>
      <c r="CAL121" s="618" t="s">
        <v>482</v>
      </c>
      <c r="CAM121" s="619"/>
      <c r="CAN121" s="620"/>
      <c r="CAO121" s="199" t="s">
        <v>73</v>
      </c>
      <c r="CAP121" s="200">
        <v>0.02</v>
      </c>
      <c r="CAQ121" s="195">
        <v>15.22</v>
      </c>
      <c r="CAR121" s="195">
        <f t="shared" ref="CAR121:CAR122" si="263">CAP121*CAQ121</f>
        <v>0.3</v>
      </c>
      <c r="CAS121" s="463">
        <v>88278</v>
      </c>
      <c r="CAT121" s="618" t="s">
        <v>482</v>
      </c>
      <c r="CAU121" s="619"/>
      <c r="CAV121" s="620"/>
      <c r="CAW121" s="199" t="s">
        <v>73</v>
      </c>
      <c r="CAX121" s="200">
        <v>0.02</v>
      </c>
      <c r="CAY121" s="195">
        <v>15.22</v>
      </c>
      <c r="CAZ121" s="195">
        <f t="shared" ref="CAZ121:CAZ122" si="264">CAX121*CAY121</f>
        <v>0.3</v>
      </c>
      <c r="CBA121" s="463">
        <v>88278</v>
      </c>
      <c r="CBB121" s="618" t="s">
        <v>482</v>
      </c>
      <c r="CBC121" s="619"/>
      <c r="CBD121" s="620"/>
      <c r="CBE121" s="199" t="s">
        <v>73</v>
      </c>
      <c r="CBF121" s="200">
        <v>0.02</v>
      </c>
      <c r="CBG121" s="195">
        <v>15.22</v>
      </c>
      <c r="CBH121" s="195">
        <f t="shared" ref="CBH121:CBH122" si="265">CBF121*CBG121</f>
        <v>0.3</v>
      </c>
      <c r="CBI121" s="463">
        <v>88278</v>
      </c>
      <c r="CBJ121" s="618" t="s">
        <v>482</v>
      </c>
      <c r="CBK121" s="619"/>
      <c r="CBL121" s="620"/>
      <c r="CBM121" s="199" t="s">
        <v>73</v>
      </c>
      <c r="CBN121" s="200">
        <v>0.02</v>
      </c>
      <c r="CBO121" s="195">
        <v>15.22</v>
      </c>
      <c r="CBP121" s="195">
        <f t="shared" ref="CBP121:CBP122" si="266">CBN121*CBO121</f>
        <v>0.3</v>
      </c>
      <c r="CBQ121" s="463">
        <v>88278</v>
      </c>
      <c r="CBR121" s="618" t="s">
        <v>482</v>
      </c>
      <c r="CBS121" s="619"/>
      <c r="CBT121" s="620"/>
      <c r="CBU121" s="199" t="s">
        <v>73</v>
      </c>
      <c r="CBV121" s="200">
        <v>0.02</v>
      </c>
      <c r="CBW121" s="195">
        <v>15.22</v>
      </c>
      <c r="CBX121" s="195">
        <f t="shared" ref="CBX121:CBX122" si="267">CBV121*CBW121</f>
        <v>0.3</v>
      </c>
      <c r="CBY121" s="463">
        <v>88278</v>
      </c>
      <c r="CBZ121" s="618" t="s">
        <v>482</v>
      </c>
      <c r="CCA121" s="619"/>
      <c r="CCB121" s="620"/>
      <c r="CCC121" s="199" t="s">
        <v>73</v>
      </c>
      <c r="CCD121" s="200">
        <v>0.02</v>
      </c>
      <c r="CCE121" s="195">
        <v>15.22</v>
      </c>
      <c r="CCF121" s="195">
        <f t="shared" ref="CCF121:CCF122" si="268">CCD121*CCE121</f>
        <v>0.3</v>
      </c>
      <c r="CCG121" s="463">
        <v>88278</v>
      </c>
      <c r="CCH121" s="618" t="s">
        <v>482</v>
      </c>
      <c r="CCI121" s="619"/>
      <c r="CCJ121" s="620"/>
      <c r="CCK121" s="199" t="s">
        <v>73</v>
      </c>
      <c r="CCL121" s="200">
        <v>0.02</v>
      </c>
      <c r="CCM121" s="195">
        <v>15.22</v>
      </c>
      <c r="CCN121" s="195">
        <f t="shared" ref="CCN121:CCN122" si="269">CCL121*CCM121</f>
        <v>0.3</v>
      </c>
      <c r="CCO121" s="463">
        <v>88278</v>
      </c>
      <c r="CCP121" s="618" t="s">
        <v>482</v>
      </c>
      <c r="CCQ121" s="619"/>
      <c r="CCR121" s="620"/>
      <c r="CCS121" s="199" t="s">
        <v>73</v>
      </c>
      <c r="CCT121" s="200">
        <v>0.02</v>
      </c>
      <c r="CCU121" s="195">
        <v>15.22</v>
      </c>
      <c r="CCV121" s="195">
        <f t="shared" ref="CCV121:CCV122" si="270">CCT121*CCU121</f>
        <v>0.3</v>
      </c>
      <c r="CCW121" s="463">
        <v>88278</v>
      </c>
      <c r="CCX121" s="618" t="s">
        <v>482</v>
      </c>
      <c r="CCY121" s="619"/>
      <c r="CCZ121" s="620"/>
      <c r="CDA121" s="199" t="s">
        <v>73</v>
      </c>
      <c r="CDB121" s="200">
        <v>0.02</v>
      </c>
      <c r="CDC121" s="195">
        <v>15.22</v>
      </c>
      <c r="CDD121" s="195">
        <f t="shared" ref="CDD121:CDD122" si="271">CDB121*CDC121</f>
        <v>0.3</v>
      </c>
      <c r="CDE121" s="463">
        <v>88278</v>
      </c>
      <c r="CDF121" s="618" t="s">
        <v>482</v>
      </c>
      <c r="CDG121" s="619"/>
      <c r="CDH121" s="620"/>
      <c r="CDI121" s="199" t="s">
        <v>73</v>
      </c>
      <c r="CDJ121" s="200">
        <v>0.02</v>
      </c>
      <c r="CDK121" s="195">
        <v>15.22</v>
      </c>
      <c r="CDL121" s="195">
        <f t="shared" ref="CDL121:CDL122" si="272">CDJ121*CDK121</f>
        <v>0.3</v>
      </c>
      <c r="CDM121" s="463">
        <v>88278</v>
      </c>
      <c r="CDN121" s="618" t="s">
        <v>482</v>
      </c>
      <c r="CDO121" s="619"/>
      <c r="CDP121" s="620"/>
      <c r="CDQ121" s="199" t="s">
        <v>73</v>
      </c>
      <c r="CDR121" s="200">
        <v>0.02</v>
      </c>
      <c r="CDS121" s="195">
        <v>15.22</v>
      </c>
      <c r="CDT121" s="195">
        <f t="shared" ref="CDT121:CDT122" si="273">CDR121*CDS121</f>
        <v>0.3</v>
      </c>
      <c r="CDU121" s="463">
        <v>88278</v>
      </c>
      <c r="CDV121" s="618" t="s">
        <v>482</v>
      </c>
      <c r="CDW121" s="619"/>
      <c r="CDX121" s="620"/>
      <c r="CDY121" s="199" t="s">
        <v>73</v>
      </c>
      <c r="CDZ121" s="200">
        <v>0.02</v>
      </c>
      <c r="CEA121" s="195">
        <v>15.22</v>
      </c>
      <c r="CEB121" s="195">
        <f t="shared" ref="CEB121:CEB122" si="274">CDZ121*CEA121</f>
        <v>0.3</v>
      </c>
      <c r="CEC121" s="463">
        <v>88278</v>
      </c>
      <c r="CED121" s="618" t="s">
        <v>482</v>
      </c>
      <c r="CEE121" s="619"/>
      <c r="CEF121" s="620"/>
      <c r="CEG121" s="199" t="s">
        <v>73</v>
      </c>
      <c r="CEH121" s="200">
        <v>0.02</v>
      </c>
      <c r="CEI121" s="195">
        <v>15.22</v>
      </c>
      <c r="CEJ121" s="195">
        <f t="shared" ref="CEJ121:CEJ122" si="275">CEH121*CEI121</f>
        <v>0.3</v>
      </c>
      <c r="CEK121" s="463">
        <v>88278</v>
      </c>
      <c r="CEL121" s="618" t="s">
        <v>482</v>
      </c>
      <c r="CEM121" s="619"/>
      <c r="CEN121" s="620"/>
      <c r="CEO121" s="199" t="s">
        <v>73</v>
      </c>
      <c r="CEP121" s="200">
        <v>0.02</v>
      </c>
      <c r="CEQ121" s="195">
        <v>15.22</v>
      </c>
      <c r="CER121" s="195">
        <f t="shared" ref="CER121:CER122" si="276">CEP121*CEQ121</f>
        <v>0.3</v>
      </c>
      <c r="CES121" s="463">
        <v>88278</v>
      </c>
      <c r="CET121" s="618" t="s">
        <v>482</v>
      </c>
      <c r="CEU121" s="619"/>
      <c r="CEV121" s="620"/>
      <c r="CEW121" s="199" t="s">
        <v>73</v>
      </c>
      <c r="CEX121" s="200">
        <v>0.02</v>
      </c>
      <c r="CEY121" s="195">
        <v>15.22</v>
      </c>
      <c r="CEZ121" s="195">
        <f t="shared" ref="CEZ121:CEZ122" si="277">CEX121*CEY121</f>
        <v>0.3</v>
      </c>
      <c r="CFA121" s="463">
        <v>88278</v>
      </c>
      <c r="CFB121" s="618" t="s">
        <v>482</v>
      </c>
      <c r="CFC121" s="619"/>
      <c r="CFD121" s="620"/>
      <c r="CFE121" s="199" t="s">
        <v>73</v>
      </c>
      <c r="CFF121" s="200">
        <v>0.02</v>
      </c>
      <c r="CFG121" s="195">
        <v>15.22</v>
      </c>
      <c r="CFH121" s="195">
        <f t="shared" ref="CFH121:CFH122" si="278">CFF121*CFG121</f>
        <v>0.3</v>
      </c>
      <c r="CFI121" s="463">
        <v>88278</v>
      </c>
      <c r="CFJ121" s="618" t="s">
        <v>482</v>
      </c>
      <c r="CFK121" s="619"/>
      <c r="CFL121" s="620"/>
      <c r="CFM121" s="199" t="s">
        <v>73</v>
      </c>
      <c r="CFN121" s="200">
        <v>0.02</v>
      </c>
      <c r="CFO121" s="195">
        <v>15.22</v>
      </c>
      <c r="CFP121" s="195">
        <f t="shared" ref="CFP121:CFP122" si="279">CFN121*CFO121</f>
        <v>0.3</v>
      </c>
      <c r="CFQ121" s="463">
        <v>88278</v>
      </c>
      <c r="CFR121" s="618" t="s">
        <v>482</v>
      </c>
      <c r="CFS121" s="619"/>
      <c r="CFT121" s="620"/>
      <c r="CFU121" s="199" t="s">
        <v>73</v>
      </c>
      <c r="CFV121" s="200">
        <v>0.02</v>
      </c>
      <c r="CFW121" s="195">
        <v>15.22</v>
      </c>
      <c r="CFX121" s="195">
        <f t="shared" ref="CFX121:CFX122" si="280">CFV121*CFW121</f>
        <v>0.3</v>
      </c>
      <c r="CFY121" s="463">
        <v>88278</v>
      </c>
      <c r="CFZ121" s="618" t="s">
        <v>482</v>
      </c>
      <c r="CGA121" s="619"/>
      <c r="CGB121" s="620"/>
      <c r="CGC121" s="199" t="s">
        <v>73</v>
      </c>
      <c r="CGD121" s="200">
        <v>0.02</v>
      </c>
      <c r="CGE121" s="195">
        <v>15.22</v>
      </c>
      <c r="CGF121" s="195">
        <f t="shared" ref="CGF121:CGF122" si="281">CGD121*CGE121</f>
        <v>0.3</v>
      </c>
      <c r="CGG121" s="463">
        <v>88278</v>
      </c>
      <c r="CGH121" s="618" t="s">
        <v>482</v>
      </c>
      <c r="CGI121" s="619"/>
      <c r="CGJ121" s="620"/>
      <c r="CGK121" s="199" t="s">
        <v>73</v>
      </c>
      <c r="CGL121" s="200">
        <v>0.02</v>
      </c>
      <c r="CGM121" s="195">
        <v>15.22</v>
      </c>
      <c r="CGN121" s="195">
        <f t="shared" ref="CGN121:CGN122" si="282">CGL121*CGM121</f>
        <v>0.3</v>
      </c>
      <c r="CGO121" s="463">
        <v>88278</v>
      </c>
      <c r="CGP121" s="618" t="s">
        <v>482</v>
      </c>
      <c r="CGQ121" s="619"/>
      <c r="CGR121" s="620"/>
      <c r="CGS121" s="199" t="s">
        <v>73</v>
      </c>
      <c r="CGT121" s="200">
        <v>0.02</v>
      </c>
      <c r="CGU121" s="195">
        <v>15.22</v>
      </c>
      <c r="CGV121" s="195">
        <f t="shared" ref="CGV121:CGV122" si="283">CGT121*CGU121</f>
        <v>0.3</v>
      </c>
      <c r="CGW121" s="463">
        <v>88278</v>
      </c>
      <c r="CGX121" s="618" t="s">
        <v>482</v>
      </c>
      <c r="CGY121" s="619"/>
      <c r="CGZ121" s="620"/>
      <c r="CHA121" s="199" t="s">
        <v>73</v>
      </c>
      <c r="CHB121" s="200">
        <v>0.02</v>
      </c>
      <c r="CHC121" s="195">
        <v>15.22</v>
      </c>
      <c r="CHD121" s="195">
        <f t="shared" ref="CHD121:CHD122" si="284">CHB121*CHC121</f>
        <v>0.3</v>
      </c>
      <c r="CHE121" s="463">
        <v>88278</v>
      </c>
      <c r="CHF121" s="618" t="s">
        <v>482</v>
      </c>
      <c r="CHG121" s="619"/>
      <c r="CHH121" s="620"/>
      <c r="CHI121" s="199" t="s">
        <v>73</v>
      </c>
      <c r="CHJ121" s="200">
        <v>0.02</v>
      </c>
      <c r="CHK121" s="195">
        <v>15.22</v>
      </c>
      <c r="CHL121" s="195">
        <f t="shared" ref="CHL121:CHL122" si="285">CHJ121*CHK121</f>
        <v>0.3</v>
      </c>
      <c r="CHM121" s="463">
        <v>88278</v>
      </c>
      <c r="CHN121" s="618" t="s">
        <v>482</v>
      </c>
      <c r="CHO121" s="619"/>
      <c r="CHP121" s="620"/>
      <c r="CHQ121" s="199" t="s">
        <v>73</v>
      </c>
      <c r="CHR121" s="200">
        <v>0.02</v>
      </c>
      <c r="CHS121" s="195">
        <v>15.22</v>
      </c>
      <c r="CHT121" s="195">
        <f t="shared" ref="CHT121:CHT122" si="286">CHR121*CHS121</f>
        <v>0.3</v>
      </c>
      <c r="CHU121" s="463">
        <v>88278</v>
      </c>
      <c r="CHV121" s="618" t="s">
        <v>482</v>
      </c>
      <c r="CHW121" s="619"/>
      <c r="CHX121" s="620"/>
      <c r="CHY121" s="199" t="s">
        <v>73</v>
      </c>
      <c r="CHZ121" s="200">
        <v>0.02</v>
      </c>
      <c r="CIA121" s="195">
        <v>15.22</v>
      </c>
      <c r="CIB121" s="195">
        <f t="shared" ref="CIB121:CIB122" si="287">CHZ121*CIA121</f>
        <v>0.3</v>
      </c>
      <c r="CIC121" s="463">
        <v>88278</v>
      </c>
      <c r="CID121" s="618" t="s">
        <v>482</v>
      </c>
      <c r="CIE121" s="619"/>
      <c r="CIF121" s="620"/>
      <c r="CIG121" s="199" t="s">
        <v>73</v>
      </c>
      <c r="CIH121" s="200">
        <v>0.02</v>
      </c>
      <c r="CII121" s="195">
        <v>15.22</v>
      </c>
      <c r="CIJ121" s="195">
        <f t="shared" ref="CIJ121:CIJ122" si="288">CIH121*CII121</f>
        <v>0.3</v>
      </c>
      <c r="CIK121" s="463">
        <v>88278</v>
      </c>
      <c r="CIL121" s="618" t="s">
        <v>482</v>
      </c>
      <c r="CIM121" s="619"/>
      <c r="CIN121" s="620"/>
      <c r="CIO121" s="199" t="s">
        <v>73</v>
      </c>
      <c r="CIP121" s="200">
        <v>0.02</v>
      </c>
      <c r="CIQ121" s="195">
        <v>15.22</v>
      </c>
      <c r="CIR121" s="195">
        <f t="shared" ref="CIR121:CIR122" si="289">CIP121*CIQ121</f>
        <v>0.3</v>
      </c>
      <c r="CIS121" s="463">
        <v>88278</v>
      </c>
      <c r="CIT121" s="618" t="s">
        <v>482</v>
      </c>
      <c r="CIU121" s="619"/>
      <c r="CIV121" s="620"/>
      <c r="CIW121" s="199" t="s">
        <v>73</v>
      </c>
      <c r="CIX121" s="200">
        <v>0.02</v>
      </c>
      <c r="CIY121" s="195">
        <v>15.22</v>
      </c>
      <c r="CIZ121" s="195">
        <f t="shared" ref="CIZ121:CIZ122" si="290">CIX121*CIY121</f>
        <v>0.3</v>
      </c>
      <c r="CJA121" s="463">
        <v>88278</v>
      </c>
      <c r="CJB121" s="618" t="s">
        <v>482</v>
      </c>
      <c r="CJC121" s="619"/>
      <c r="CJD121" s="620"/>
      <c r="CJE121" s="199" t="s">
        <v>73</v>
      </c>
      <c r="CJF121" s="200">
        <v>0.02</v>
      </c>
      <c r="CJG121" s="195">
        <v>15.22</v>
      </c>
      <c r="CJH121" s="195">
        <f t="shared" ref="CJH121:CJH122" si="291">CJF121*CJG121</f>
        <v>0.3</v>
      </c>
      <c r="CJI121" s="463">
        <v>88278</v>
      </c>
      <c r="CJJ121" s="618" t="s">
        <v>482</v>
      </c>
      <c r="CJK121" s="619"/>
      <c r="CJL121" s="620"/>
      <c r="CJM121" s="199" t="s">
        <v>73</v>
      </c>
      <c r="CJN121" s="200">
        <v>0.02</v>
      </c>
      <c r="CJO121" s="195">
        <v>15.22</v>
      </c>
      <c r="CJP121" s="195">
        <f t="shared" ref="CJP121:CJP122" si="292">CJN121*CJO121</f>
        <v>0.3</v>
      </c>
      <c r="CJQ121" s="463">
        <v>88278</v>
      </c>
      <c r="CJR121" s="618" t="s">
        <v>482</v>
      </c>
      <c r="CJS121" s="619"/>
      <c r="CJT121" s="620"/>
      <c r="CJU121" s="199" t="s">
        <v>73</v>
      </c>
      <c r="CJV121" s="200">
        <v>0.02</v>
      </c>
      <c r="CJW121" s="195">
        <v>15.22</v>
      </c>
      <c r="CJX121" s="195">
        <f t="shared" ref="CJX121:CJX122" si="293">CJV121*CJW121</f>
        <v>0.3</v>
      </c>
      <c r="CJY121" s="463">
        <v>88278</v>
      </c>
      <c r="CJZ121" s="618" t="s">
        <v>482</v>
      </c>
      <c r="CKA121" s="619"/>
      <c r="CKB121" s="620"/>
      <c r="CKC121" s="199" t="s">
        <v>73</v>
      </c>
      <c r="CKD121" s="200">
        <v>0.02</v>
      </c>
      <c r="CKE121" s="195">
        <v>15.22</v>
      </c>
      <c r="CKF121" s="195">
        <f t="shared" ref="CKF121:CKF122" si="294">CKD121*CKE121</f>
        <v>0.3</v>
      </c>
      <c r="CKG121" s="463">
        <v>88278</v>
      </c>
      <c r="CKH121" s="618" t="s">
        <v>482</v>
      </c>
      <c r="CKI121" s="619"/>
      <c r="CKJ121" s="620"/>
      <c r="CKK121" s="199" t="s">
        <v>73</v>
      </c>
      <c r="CKL121" s="200">
        <v>0.02</v>
      </c>
      <c r="CKM121" s="195">
        <v>15.22</v>
      </c>
      <c r="CKN121" s="195">
        <f t="shared" ref="CKN121:CKN122" si="295">CKL121*CKM121</f>
        <v>0.3</v>
      </c>
      <c r="CKO121" s="463">
        <v>88278</v>
      </c>
      <c r="CKP121" s="618" t="s">
        <v>482</v>
      </c>
      <c r="CKQ121" s="619"/>
      <c r="CKR121" s="620"/>
      <c r="CKS121" s="199" t="s">
        <v>73</v>
      </c>
      <c r="CKT121" s="200">
        <v>0.02</v>
      </c>
      <c r="CKU121" s="195">
        <v>15.22</v>
      </c>
      <c r="CKV121" s="195">
        <f t="shared" ref="CKV121:CKV122" si="296">CKT121*CKU121</f>
        <v>0.3</v>
      </c>
      <c r="CKW121" s="463">
        <v>88278</v>
      </c>
      <c r="CKX121" s="618" t="s">
        <v>482</v>
      </c>
      <c r="CKY121" s="619"/>
      <c r="CKZ121" s="620"/>
      <c r="CLA121" s="199" t="s">
        <v>73</v>
      </c>
      <c r="CLB121" s="200">
        <v>0.02</v>
      </c>
      <c r="CLC121" s="195">
        <v>15.22</v>
      </c>
      <c r="CLD121" s="195">
        <f t="shared" ref="CLD121:CLD122" si="297">CLB121*CLC121</f>
        <v>0.3</v>
      </c>
      <c r="CLE121" s="463">
        <v>88278</v>
      </c>
      <c r="CLF121" s="618" t="s">
        <v>482</v>
      </c>
      <c r="CLG121" s="619"/>
      <c r="CLH121" s="620"/>
      <c r="CLI121" s="199" t="s">
        <v>73</v>
      </c>
      <c r="CLJ121" s="200">
        <v>0.02</v>
      </c>
      <c r="CLK121" s="195">
        <v>15.22</v>
      </c>
      <c r="CLL121" s="195">
        <f t="shared" ref="CLL121:CLL122" si="298">CLJ121*CLK121</f>
        <v>0.3</v>
      </c>
      <c r="CLM121" s="463">
        <v>88278</v>
      </c>
      <c r="CLN121" s="618" t="s">
        <v>482</v>
      </c>
      <c r="CLO121" s="619"/>
      <c r="CLP121" s="620"/>
      <c r="CLQ121" s="199" t="s">
        <v>73</v>
      </c>
      <c r="CLR121" s="200">
        <v>0.02</v>
      </c>
      <c r="CLS121" s="195">
        <v>15.22</v>
      </c>
      <c r="CLT121" s="195">
        <f t="shared" ref="CLT121:CLT122" si="299">CLR121*CLS121</f>
        <v>0.3</v>
      </c>
      <c r="CLU121" s="463">
        <v>88278</v>
      </c>
      <c r="CLV121" s="618" t="s">
        <v>482</v>
      </c>
      <c r="CLW121" s="619"/>
      <c r="CLX121" s="620"/>
      <c r="CLY121" s="199" t="s">
        <v>73</v>
      </c>
      <c r="CLZ121" s="200">
        <v>0.02</v>
      </c>
      <c r="CMA121" s="195">
        <v>15.22</v>
      </c>
      <c r="CMB121" s="195">
        <f t="shared" ref="CMB121:CMB122" si="300">CLZ121*CMA121</f>
        <v>0.3</v>
      </c>
      <c r="CMC121" s="463">
        <v>88278</v>
      </c>
      <c r="CMD121" s="618" t="s">
        <v>482</v>
      </c>
      <c r="CME121" s="619"/>
      <c r="CMF121" s="620"/>
      <c r="CMG121" s="199" t="s">
        <v>73</v>
      </c>
      <c r="CMH121" s="200">
        <v>0.02</v>
      </c>
      <c r="CMI121" s="195">
        <v>15.22</v>
      </c>
      <c r="CMJ121" s="195">
        <f t="shared" ref="CMJ121:CMJ122" si="301">CMH121*CMI121</f>
        <v>0.3</v>
      </c>
      <c r="CMK121" s="463">
        <v>88278</v>
      </c>
      <c r="CML121" s="618" t="s">
        <v>482</v>
      </c>
      <c r="CMM121" s="619"/>
      <c r="CMN121" s="620"/>
      <c r="CMO121" s="199" t="s">
        <v>73</v>
      </c>
      <c r="CMP121" s="200">
        <v>0.02</v>
      </c>
      <c r="CMQ121" s="195">
        <v>15.22</v>
      </c>
      <c r="CMR121" s="195">
        <f t="shared" ref="CMR121:CMR122" si="302">CMP121*CMQ121</f>
        <v>0.3</v>
      </c>
      <c r="CMS121" s="463">
        <v>88278</v>
      </c>
      <c r="CMT121" s="618" t="s">
        <v>482</v>
      </c>
      <c r="CMU121" s="619"/>
      <c r="CMV121" s="620"/>
      <c r="CMW121" s="199" t="s">
        <v>73</v>
      </c>
      <c r="CMX121" s="200">
        <v>0.02</v>
      </c>
      <c r="CMY121" s="195">
        <v>15.22</v>
      </c>
      <c r="CMZ121" s="195">
        <f t="shared" ref="CMZ121:CMZ122" si="303">CMX121*CMY121</f>
        <v>0.3</v>
      </c>
      <c r="CNA121" s="463">
        <v>88278</v>
      </c>
      <c r="CNB121" s="618" t="s">
        <v>482</v>
      </c>
      <c r="CNC121" s="619"/>
      <c r="CND121" s="620"/>
      <c r="CNE121" s="199" t="s">
        <v>73</v>
      </c>
      <c r="CNF121" s="200">
        <v>0.02</v>
      </c>
      <c r="CNG121" s="195">
        <v>15.22</v>
      </c>
      <c r="CNH121" s="195">
        <f t="shared" ref="CNH121:CNH122" si="304">CNF121*CNG121</f>
        <v>0.3</v>
      </c>
      <c r="CNI121" s="463">
        <v>88278</v>
      </c>
      <c r="CNJ121" s="618" t="s">
        <v>482</v>
      </c>
      <c r="CNK121" s="619"/>
      <c r="CNL121" s="620"/>
      <c r="CNM121" s="199" t="s">
        <v>73</v>
      </c>
      <c r="CNN121" s="200">
        <v>0.02</v>
      </c>
      <c r="CNO121" s="195">
        <v>15.22</v>
      </c>
      <c r="CNP121" s="195">
        <f t="shared" ref="CNP121:CNP122" si="305">CNN121*CNO121</f>
        <v>0.3</v>
      </c>
      <c r="CNQ121" s="463">
        <v>88278</v>
      </c>
      <c r="CNR121" s="618" t="s">
        <v>482</v>
      </c>
      <c r="CNS121" s="619"/>
      <c r="CNT121" s="620"/>
      <c r="CNU121" s="199" t="s">
        <v>73</v>
      </c>
      <c r="CNV121" s="200">
        <v>0.02</v>
      </c>
      <c r="CNW121" s="195">
        <v>15.22</v>
      </c>
      <c r="CNX121" s="195">
        <f t="shared" ref="CNX121:CNX122" si="306">CNV121*CNW121</f>
        <v>0.3</v>
      </c>
      <c r="CNY121" s="463">
        <v>88278</v>
      </c>
      <c r="CNZ121" s="618" t="s">
        <v>482</v>
      </c>
      <c r="COA121" s="619"/>
      <c r="COB121" s="620"/>
      <c r="COC121" s="199" t="s">
        <v>73</v>
      </c>
      <c r="COD121" s="200">
        <v>0.02</v>
      </c>
      <c r="COE121" s="195">
        <v>15.22</v>
      </c>
      <c r="COF121" s="195">
        <f t="shared" ref="COF121:COF122" si="307">COD121*COE121</f>
        <v>0.3</v>
      </c>
      <c r="COG121" s="463">
        <v>88278</v>
      </c>
      <c r="COH121" s="618" t="s">
        <v>482</v>
      </c>
      <c r="COI121" s="619"/>
      <c r="COJ121" s="620"/>
      <c r="COK121" s="199" t="s">
        <v>73</v>
      </c>
      <c r="COL121" s="200">
        <v>0.02</v>
      </c>
      <c r="COM121" s="195">
        <v>15.22</v>
      </c>
      <c r="CON121" s="195">
        <f t="shared" ref="CON121:CON122" si="308">COL121*COM121</f>
        <v>0.3</v>
      </c>
      <c r="COO121" s="463">
        <v>88278</v>
      </c>
      <c r="COP121" s="618" t="s">
        <v>482</v>
      </c>
      <c r="COQ121" s="619"/>
      <c r="COR121" s="620"/>
      <c r="COS121" s="199" t="s">
        <v>73</v>
      </c>
      <c r="COT121" s="200">
        <v>0.02</v>
      </c>
      <c r="COU121" s="195">
        <v>15.22</v>
      </c>
      <c r="COV121" s="195">
        <f t="shared" ref="COV121:COV122" si="309">COT121*COU121</f>
        <v>0.3</v>
      </c>
      <c r="COW121" s="463">
        <v>88278</v>
      </c>
      <c r="COX121" s="618" t="s">
        <v>482</v>
      </c>
      <c r="COY121" s="619"/>
      <c r="COZ121" s="620"/>
      <c r="CPA121" s="199" t="s">
        <v>73</v>
      </c>
      <c r="CPB121" s="200">
        <v>0.02</v>
      </c>
      <c r="CPC121" s="195">
        <v>15.22</v>
      </c>
      <c r="CPD121" s="195">
        <f t="shared" ref="CPD121:CPD122" si="310">CPB121*CPC121</f>
        <v>0.3</v>
      </c>
      <c r="CPE121" s="463">
        <v>88278</v>
      </c>
      <c r="CPF121" s="618" t="s">
        <v>482</v>
      </c>
      <c r="CPG121" s="619"/>
      <c r="CPH121" s="620"/>
      <c r="CPI121" s="199" t="s">
        <v>73</v>
      </c>
      <c r="CPJ121" s="200">
        <v>0.02</v>
      </c>
      <c r="CPK121" s="195">
        <v>15.22</v>
      </c>
      <c r="CPL121" s="195">
        <f t="shared" ref="CPL121:CPL122" si="311">CPJ121*CPK121</f>
        <v>0.3</v>
      </c>
      <c r="CPM121" s="463">
        <v>88278</v>
      </c>
      <c r="CPN121" s="618" t="s">
        <v>482</v>
      </c>
      <c r="CPO121" s="619"/>
      <c r="CPP121" s="620"/>
      <c r="CPQ121" s="199" t="s">
        <v>73</v>
      </c>
      <c r="CPR121" s="200">
        <v>0.02</v>
      </c>
      <c r="CPS121" s="195">
        <v>15.22</v>
      </c>
      <c r="CPT121" s="195">
        <f t="shared" ref="CPT121:CPT122" si="312">CPR121*CPS121</f>
        <v>0.3</v>
      </c>
      <c r="CPU121" s="463">
        <v>88278</v>
      </c>
      <c r="CPV121" s="618" t="s">
        <v>482</v>
      </c>
      <c r="CPW121" s="619"/>
      <c r="CPX121" s="620"/>
      <c r="CPY121" s="199" t="s">
        <v>73</v>
      </c>
      <c r="CPZ121" s="200">
        <v>0.02</v>
      </c>
      <c r="CQA121" s="195">
        <v>15.22</v>
      </c>
      <c r="CQB121" s="195">
        <f t="shared" ref="CQB121:CQB122" si="313">CPZ121*CQA121</f>
        <v>0.3</v>
      </c>
      <c r="CQC121" s="463">
        <v>88278</v>
      </c>
      <c r="CQD121" s="618" t="s">
        <v>482</v>
      </c>
      <c r="CQE121" s="619"/>
      <c r="CQF121" s="620"/>
      <c r="CQG121" s="199" t="s">
        <v>73</v>
      </c>
      <c r="CQH121" s="200">
        <v>0.02</v>
      </c>
      <c r="CQI121" s="195">
        <v>15.22</v>
      </c>
      <c r="CQJ121" s="195">
        <f t="shared" ref="CQJ121:CQJ122" si="314">CQH121*CQI121</f>
        <v>0.3</v>
      </c>
      <c r="CQK121" s="463">
        <v>88278</v>
      </c>
      <c r="CQL121" s="618" t="s">
        <v>482</v>
      </c>
      <c r="CQM121" s="619"/>
      <c r="CQN121" s="620"/>
      <c r="CQO121" s="199" t="s">
        <v>73</v>
      </c>
      <c r="CQP121" s="200">
        <v>0.02</v>
      </c>
      <c r="CQQ121" s="195">
        <v>15.22</v>
      </c>
      <c r="CQR121" s="195">
        <f t="shared" ref="CQR121:CQR122" si="315">CQP121*CQQ121</f>
        <v>0.3</v>
      </c>
      <c r="CQS121" s="463">
        <v>88278</v>
      </c>
      <c r="CQT121" s="618" t="s">
        <v>482</v>
      </c>
      <c r="CQU121" s="619"/>
      <c r="CQV121" s="620"/>
      <c r="CQW121" s="199" t="s">
        <v>73</v>
      </c>
      <c r="CQX121" s="200">
        <v>0.02</v>
      </c>
      <c r="CQY121" s="195">
        <v>15.22</v>
      </c>
      <c r="CQZ121" s="195">
        <f t="shared" ref="CQZ121:CQZ122" si="316">CQX121*CQY121</f>
        <v>0.3</v>
      </c>
      <c r="CRA121" s="463">
        <v>88278</v>
      </c>
      <c r="CRB121" s="618" t="s">
        <v>482</v>
      </c>
      <c r="CRC121" s="619"/>
      <c r="CRD121" s="620"/>
      <c r="CRE121" s="199" t="s">
        <v>73</v>
      </c>
      <c r="CRF121" s="200">
        <v>0.02</v>
      </c>
      <c r="CRG121" s="195">
        <v>15.22</v>
      </c>
      <c r="CRH121" s="195">
        <f t="shared" ref="CRH121:CRH122" si="317">CRF121*CRG121</f>
        <v>0.3</v>
      </c>
      <c r="CRI121" s="463">
        <v>88278</v>
      </c>
      <c r="CRJ121" s="618" t="s">
        <v>482</v>
      </c>
      <c r="CRK121" s="619"/>
      <c r="CRL121" s="620"/>
      <c r="CRM121" s="199" t="s">
        <v>73</v>
      </c>
      <c r="CRN121" s="200">
        <v>0.02</v>
      </c>
      <c r="CRO121" s="195">
        <v>15.22</v>
      </c>
      <c r="CRP121" s="195">
        <f t="shared" ref="CRP121:CRP122" si="318">CRN121*CRO121</f>
        <v>0.3</v>
      </c>
      <c r="CRQ121" s="463">
        <v>88278</v>
      </c>
      <c r="CRR121" s="618" t="s">
        <v>482</v>
      </c>
      <c r="CRS121" s="619"/>
      <c r="CRT121" s="620"/>
      <c r="CRU121" s="199" t="s">
        <v>73</v>
      </c>
      <c r="CRV121" s="200">
        <v>0.02</v>
      </c>
      <c r="CRW121" s="195">
        <v>15.22</v>
      </c>
      <c r="CRX121" s="195">
        <f t="shared" ref="CRX121:CRX122" si="319">CRV121*CRW121</f>
        <v>0.3</v>
      </c>
      <c r="CRY121" s="463">
        <v>88278</v>
      </c>
      <c r="CRZ121" s="618" t="s">
        <v>482</v>
      </c>
      <c r="CSA121" s="619"/>
      <c r="CSB121" s="620"/>
      <c r="CSC121" s="199" t="s">
        <v>73</v>
      </c>
      <c r="CSD121" s="200">
        <v>0.02</v>
      </c>
      <c r="CSE121" s="195">
        <v>15.22</v>
      </c>
      <c r="CSF121" s="195">
        <f t="shared" ref="CSF121:CSF122" si="320">CSD121*CSE121</f>
        <v>0.3</v>
      </c>
      <c r="CSG121" s="463">
        <v>88278</v>
      </c>
      <c r="CSH121" s="618" t="s">
        <v>482</v>
      </c>
      <c r="CSI121" s="619"/>
      <c r="CSJ121" s="620"/>
      <c r="CSK121" s="199" t="s">
        <v>73</v>
      </c>
      <c r="CSL121" s="200">
        <v>0.02</v>
      </c>
      <c r="CSM121" s="195">
        <v>15.22</v>
      </c>
      <c r="CSN121" s="195">
        <f t="shared" ref="CSN121:CSN122" si="321">CSL121*CSM121</f>
        <v>0.3</v>
      </c>
      <c r="CSO121" s="463">
        <v>88278</v>
      </c>
      <c r="CSP121" s="618" t="s">
        <v>482</v>
      </c>
      <c r="CSQ121" s="619"/>
      <c r="CSR121" s="620"/>
      <c r="CSS121" s="199" t="s">
        <v>73</v>
      </c>
      <c r="CST121" s="200">
        <v>0.02</v>
      </c>
      <c r="CSU121" s="195">
        <v>15.22</v>
      </c>
      <c r="CSV121" s="195">
        <f t="shared" ref="CSV121:CSV122" si="322">CST121*CSU121</f>
        <v>0.3</v>
      </c>
      <c r="CSW121" s="463">
        <v>88278</v>
      </c>
      <c r="CSX121" s="618" t="s">
        <v>482</v>
      </c>
      <c r="CSY121" s="619"/>
      <c r="CSZ121" s="620"/>
      <c r="CTA121" s="199" t="s">
        <v>73</v>
      </c>
      <c r="CTB121" s="200">
        <v>0.02</v>
      </c>
      <c r="CTC121" s="195">
        <v>15.22</v>
      </c>
      <c r="CTD121" s="195">
        <f t="shared" ref="CTD121:CTD122" si="323">CTB121*CTC121</f>
        <v>0.3</v>
      </c>
      <c r="CTE121" s="463">
        <v>88278</v>
      </c>
      <c r="CTF121" s="618" t="s">
        <v>482</v>
      </c>
      <c r="CTG121" s="619"/>
      <c r="CTH121" s="620"/>
      <c r="CTI121" s="199" t="s">
        <v>73</v>
      </c>
      <c r="CTJ121" s="200">
        <v>0.02</v>
      </c>
      <c r="CTK121" s="195">
        <v>15.22</v>
      </c>
      <c r="CTL121" s="195">
        <f t="shared" ref="CTL121:CTL122" si="324">CTJ121*CTK121</f>
        <v>0.3</v>
      </c>
      <c r="CTM121" s="463">
        <v>88278</v>
      </c>
      <c r="CTN121" s="618" t="s">
        <v>482</v>
      </c>
      <c r="CTO121" s="619"/>
      <c r="CTP121" s="620"/>
      <c r="CTQ121" s="199" t="s">
        <v>73</v>
      </c>
      <c r="CTR121" s="200">
        <v>0.02</v>
      </c>
      <c r="CTS121" s="195">
        <v>15.22</v>
      </c>
      <c r="CTT121" s="195">
        <f t="shared" ref="CTT121:CTT122" si="325">CTR121*CTS121</f>
        <v>0.3</v>
      </c>
      <c r="CTU121" s="463">
        <v>88278</v>
      </c>
      <c r="CTV121" s="618" t="s">
        <v>482</v>
      </c>
      <c r="CTW121" s="619"/>
      <c r="CTX121" s="620"/>
      <c r="CTY121" s="199" t="s">
        <v>73</v>
      </c>
      <c r="CTZ121" s="200">
        <v>0.02</v>
      </c>
      <c r="CUA121" s="195">
        <v>15.22</v>
      </c>
      <c r="CUB121" s="195">
        <f t="shared" ref="CUB121:CUB122" si="326">CTZ121*CUA121</f>
        <v>0.3</v>
      </c>
      <c r="CUC121" s="463">
        <v>88278</v>
      </c>
      <c r="CUD121" s="618" t="s">
        <v>482</v>
      </c>
      <c r="CUE121" s="619"/>
      <c r="CUF121" s="620"/>
      <c r="CUG121" s="199" t="s">
        <v>73</v>
      </c>
      <c r="CUH121" s="200">
        <v>0.02</v>
      </c>
      <c r="CUI121" s="195">
        <v>15.22</v>
      </c>
      <c r="CUJ121" s="195">
        <f t="shared" ref="CUJ121:CUJ122" si="327">CUH121*CUI121</f>
        <v>0.3</v>
      </c>
      <c r="CUK121" s="463">
        <v>88278</v>
      </c>
      <c r="CUL121" s="618" t="s">
        <v>482</v>
      </c>
      <c r="CUM121" s="619"/>
      <c r="CUN121" s="620"/>
      <c r="CUO121" s="199" t="s">
        <v>73</v>
      </c>
      <c r="CUP121" s="200">
        <v>0.02</v>
      </c>
      <c r="CUQ121" s="195">
        <v>15.22</v>
      </c>
      <c r="CUR121" s="195">
        <f t="shared" ref="CUR121:CUR122" si="328">CUP121*CUQ121</f>
        <v>0.3</v>
      </c>
      <c r="CUS121" s="463">
        <v>88278</v>
      </c>
      <c r="CUT121" s="618" t="s">
        <v>482</v>
      </c>
      <c r="CUU121" s="619"/>
      <c r="CUV121" s="620"/>
      <c r="CUW121" s="199" t="s">
        <v>73</v>
      </c>
      <c r="CUX121" s="200">
        <v>0.02</v>
      </c>
      <c r="CUY121" s="195">
        <v>15.22</v>
      </c>
      <c r="CUZ121" s="195">
        <f t="shared" ref="CUZ121:CUZ122" si="329">CUX121*CUY121</f>
        <v>0.3</v>
      </c>
      <c r="CVA121" s="463">
        <v>88278</v>
      </c>
      <c r="CVB121" s="618" t="s">
        <v>482</v>
      </c>
      <c r="CVC121" s="619"/>
      <c r="CVD121" s="620"/>
      <c r="CVE121" s="199" t="s">
        <v>73</v>
      </c>
      <c r="CVF121" s="200">
        <v>0.02</v>
      </c>
      <c r="CVG121" s="195">
        <v>15.22</v>
      </c>
      <c r="CVH121" s="195">
        <f t="shared" ref="CVH121:CVH122" si="330">CVF121*CVG121</f>
        <v>0.3</v>
      </c>
      <c r="CVI121" s="463">
        <v>88278</v>
      </c>
      <c r="CVJ121" s="618" t="s">
        <v>482</v>
      </c>
      <c r="CVK121" s="619"/>
      <c r="CVL121" s="620"/>
      <c r="CVM121" s="199" t="s">
        <v>73</v>
      </c>
      <c r="CVN121" s="200">
        <v>0.02</v>
      </c>
      <c r="CVO121" s="195">
        <v>15.22</v>
      </c>
      <c r="CVP121" s="195">
        <f t="shared" ref="CVP121:CVP122" si="331">CVN121*CVO121</f>
        <v>0.3</v>
      </c>
      <c r="CVQ121" s="463">
        <v>88278</v>
      </c>
      <c r="CVR121" s="618" t="s">
        <v>482</v>
      </c>
      <c r="CVS121" s="619"/>
      <c r="CVT121" s="620"/>
      <c r="CVU121" s="199" t="s">
        <v>73</v>
      </c>
      <c r="CVV121" s="200">
        <v>0.02</v>
      </c>
      <c r="CVW121" s="195">
        <v>15.22</v>
      </c>
      <c r="CVX121" s="195">
        <f t="shared" ref="CVX121:CVX122" si="332">CVV121*CVW121</f>
        <v>0.3</v>
      </c>
      <c r="CVY121" s="463">
        <v>88278</v>
      </c>
      <c r="CVZ121" s="618" t="s">
        <v>482</v>
      </c>
      <c r="CWA121" s="619"/>
      <c r="CWB121" s="620"/>
      <c r="CWC121" s="199" t="s">
        <v>73</v>
      </c>
      <c r="CWD121" s="200">
        <v>0.02</v>
      </c>
      <c r="CWE121" s="195">
        <v>15.22</v>
      </c>
      <c r="CWF121" s="195">
        <f t="shared" ref="CWF121:CWF122" si="333">CWD121*CWE121</f>
        <v>0.3</v>
      </c>
      <c r="CWG121" s="463">
        <v>88278</v>
      </c>
      <c r="CWH121" s="618" t="s">
        <v>482</v>
      </c>
      <c r="CWI121" s="619"/>
      <c r="CWJ121" s="620"/>
      <c r="CWK121" s="199" t="s">
        <v>73</v>
      </c>
      <c r="CWL121" s="200">
        <v>0.02</v>
      </c>
      <c r="CWM121" s="195">
        <v>15.22</v>
      </c>
      <c r="CWN121" s="195">
        <f t="shared" ref="CWN121:CWN122" si="334">CWL121*CWM121</f>
        <v>0.3</v>
      </c>
      <c r="CWO121" s="463">
        <v>88278</v>
      </c>
      <c r="CWP121" s="618" t="s">
        <v>482</v>
      </c>
      <c r="CWQ121" s="619"/>
      <c r="CWR121" s="620"/>
      <c r="CWS121" s="199" t="s">
        <v>73</v>
      </c>
      <c r="CWT121" s="200">
        <v>0.02</v>
      </c>
      <c r="CWU121" s="195">
        <v>15.22</v>
      </c>
      <c r="CWV121" s="195">
        <f t="shared" ref="CWV121:CWV122" si="335">CWT121*CWU121</f>
        <v>0.3</v>
      </c>
      <c r="CWW121" s="463">
        <v>88278</v>
      </c>
      <c r="CWX121" s="618" t="s">
        <v>482</v>
      </c>
      <c r="CWY121" s="619"/>
      <c r="CWZ121" s="620"/>
      <c r="CXA121" s="199" t="s">
        <v>73</v>
      </c>
      <c r="CXB121" s="200">
        <v>0.02</v>
      </c>
      <c r="CXC121" s="195">
        <v>15.22</v>
      </c>
      <c r="CXD121" s="195">
        <f t="shared" ref="CXD121:CXD122" si="336">CXB121*CXC121</f>
        <v>0.3</v>
      </c>
      <c r="CXE121" s="463">
        <v>88278</v>
      </c>
      <c r="CXF121" s="618" t="s">
        <v>482</v>
      </c>
      <c r="CXG121" s="619"/>
      <c r="CXH121" s="620"/>
      <c r="CXI121" s="199" t="s">
        <v>73</v>
      </c>
      <c r="CXJ121" s="200">
        <v>0.02</v>
      </c>
      <c r="CXK121" s="195">
        <v>15.22</v>
      </c>
      <c r="CXL121" s="195">
        <f t="shared" ref="CXL121:CXL122" si="337">CXJ121*CXK121</f>
        <v>0.3</v>
      </c>
      <c r="CXM121" s="463">
        <v>88278</v>
      </c>
      <c r="CXN121" s="618" t="s">
        <v>482</v>
      </c>
      <c r="CXO121" s="619"/>
      <c r="CXP121" s="620"/>
      <c r="CXQ121" s="199" t="s">
        <v>73</v>
      </c>
      <c r="CXR121" s="200">
        <v>0.02</v>
      </c>
      <c r="CXS121" s="195">
        <v>15.22</v>
      </c>
      <c r="CXT121" s="195">
        <f t="shared" ref="CXT121:CXT122" si="338">CXR121*CXS121</f>
        <v>0.3</v>
      </c>
      <c r="CXU121" s="463">
        <v>88278</v>
      </c>
      <c r="CXV121" s="618" t="s">
        <v>482</v>
      </c>
      <c r="CXW121" s="619"/>
      <c r="CXX121" s="620"/>
      <c r="CXY121" s="199" t="s">
        <v>73</v>
      </c>
      <c r="CXZ121" s="200">
        <v>0.02</v>
      </c>
      <c r="CYA121" s="195">
        <v>15.22</v>
      </c>
      <c r="CYB121" s="195">
        <f t="shared" ref="CYB121:CYB122" si="339">CXZ121*CYA121</f>
        <v>0.3</v>
      </c>
      <c r="CYC121" s="463">
        <v>88278</v>
      </c>
      <c r="CYD121" s="618" t="s">
        <v>482</v>
      </c>
      <c r="CYE121" s="619"/>
      <c r="CYF121" s="620"/>
      <c r="CYG121" s="199" t="s">
        <v>73</v>
      </c>
      <c r="CYH121" s="200">
        <v>0.02</v>
      </c>
      <c r="CYI121" s="195">
        <v>15.22</v>
      </c>
      <c r="CYJ121" s="195">
        <f t="shared" ref="CYJ121:CYJ122" si="340">CYH121*CYI121</f>
        <v>0.3</v>
      </c>
      <c r="CYK121" s="463">
        <v>88278</v>
      </c>
      <c r="CYL121" s="618" t="s">
        <v>482</v>
      </c>
      <c r="CYM121" s="619"/>
      <c r="CYN121" s="620"/>
      <c r="CYO121" s="199" t="s">
        <v>73</v>
      </c>
      <c r="CYP121" s="200">
        <v>0.02</v>
      </c>
      <c r="CYQ121" s="195">
        <v>15.22</v>
      </c>
      <c r="CYR121" s="195">
        <f t="shared" ref="CYR121:CYR122" si="341">CYP121*CYQ121</f>
        <v>0.3</v>
      </c>
      <c r="CYS121" s="463">
        <v>88278</v>
      </c>
      <c r="CYT121" s="618" t="s">
        <v>482</v>
      </c>
      <c r="CYU121" s="619"/>
      <c r="CYV121" s="620"/>
      <c r="CYW121" s="199" t="s">
        <v>73</v>
      </c>
      <c r="CYX121" s="200">
        <v>0.02</v>
      </c>
      <c r="CYY121" s="195">
        <v>15.22</v>
      </c>
      <c r="CYZ121" s="195">
        <f t="shared" ref="CYZ121:CYZ122" si="342">CYX121*CYY121</f>
        <v>0.3</v>
      </c>
      <c r="CZA121" s="463">
        <v>88278</v>
      </c>
      <c r="CZB121" s="618" t="s">
        <v>482</v>
      </c>
      <c r="CZC121" s="619"/>
      <c r="CZD121" s="620"/>
      <c r="CZE121" s="199" t="s">
        <v>73</v>
      </c>
      <c r="CZF121" s="200">
        <v>0.02</v>
      </c>
      <c r="CZG121" s="195">
        <v>15.22</v>
      </c>
      <c r="CZH121" s="195">
        <f t="shared" ref="CZH121:CZH122" si="343">CZF121*CZG121</f>
        <v>0.3</v>
      </c>
      <c r="CZI121" s="463">
        <v>88278</v>
      </c>
      <c r="CZJ121" s="618" t="s">
        <v>482</v>
      </c>
      <c r="CZK121" s="619"/>
      <c r="CZL121" s="620"/>
      <c r="CZM121" s="199" t="s">
        <v>73</v>
      </c>
      <c r="CZN121" s="200">
        <v>0.02</v>
      </c>
      <c r="CZO121" s="195">
        <v>15.22</v>
      </c>
      <c r="CZP121" s="195">
        <f t="shared" ref="CZP121:CZP122" si="344">CZN121*CZO121</f>
        <v>0.3</v>
      </c>
      <c r="CZQ121" s="463">
        <v>88278</v>
      </c>
      <c r="CZR121" s="618" t="s">
        <v>482</v>
      </c>
      <c r="CZS121" s="619"/>
      <c r="CZT121" s="620"/>
      <c r="CZU121" s="199" t="s">
        <v>73</v>
      </c>
      <c r="CZV121" s="200">
        <v>0.02</v>
      </c>
      <c r="CZW121" s="195">
        <v>15.22</v>
      </c>
      <c r="CZX121" s="195">
        <f t="shared" ref="CZX121:CZX122" si="345">CZV121*CZW121</f>
        <v>0.3</v>
      </c>
      <c r="CZY121" s="463">
        <v>88278</v>
      </c>
      <c r="CZZ121" s="618" t="s">
        <v>482</v>
      </c>
      <c r="DAA121" s="619"/>
      <c r="DAB121" s="620"/>
      <c r="DAC121" s="199" t="s">
        <v>73</v>
      </c>
      <c r="DAD121" s="200">
        <v>0.02</v>
      </c>
      <c r="DAE121" s="195">
        <v>15.22</v>
      </c>
      <c r="DAF121" s="195">
        <f t="shared" ref="DAF121:DAF122" si="346">DAD121*DAE121</f>
        <v>0.3</v>
      </c>
      <c r="DAG121" s="463">
        <v>88278</v>
      </c>
      <c r="DAH121" s="618" t="s">
        <v>482</v>
      </c>
      <c r="DAI121" s="619"/>
      <c r="DAJ121" s="620"/>
      <c r="DAK121" s="199" t="s">
        <v>73</v>
      </c>
      <c r="DAL121" s="200">
        <v>0.02</v>
      </c>
      <c r="DAM121" s="195">
        <v>15.22</v>
      </c>
      <c r="DAN121" s="195">
        <f t="shared" ref="DAN121:DAN122" si="347">DAL121*DAM121</f>
        <v>0.3</v>
      </c>
      <c r="DAO121" s="463">
        <v>88278</v>
      </c>
      <c r="DAP121" s="618" t="s">
        <v>482</v>
      </c>
      <c r="DAQ121" s="619"/>
      <c r="DAR121" s="620"/>
      <c r="DAS121" s="199" t="s">
        <v>73</v>
      </c>
      <c r="DAT121" s="200">
        <v>0.02</v>
      </c>
      <c r="DAU121" s="195">
        <v>15.22</v>
      </c>
      <c r="DAV121" s="195">
        <f t="shared" ref="DAV121:DAV122" si="348">DAT121*DAU121</f>
        <v>0.3</v>
      </c>
      <c r="DAW121" s="463">
        <v>88278</v>
      </c>
      <c r="DAX121" s="618" t="s">
        <v>482</v>
      </c>
      <c r="DAY121" s="619"/>
      <c r="DAZ121" s="620"/>
      <c r="DBA121" s="199" t="s">
        <v>73</v>
      </c>
      <c r="DBB121" s="200">
        <v>0.02</v>
      </c>
      <c r="DBC121" s="195">
        <v>15.22</v>
      </c>
      <c r="DBD121" s="195">
        <f t="shared" ref="DBD121:DBD122" si="349">DBB121*DBC121</f>
        <v>0.3</v>
      </c>
      <c r="DBE121" s="463">
        <v>88278</v>
      </c>
      <c r="DBF121" s="618" t="s">
        <v>482</v>
      </c>
      <c r="DBG121" s="619"/>
      <c r="DBH121" s="620"/>
      <c r="DBI121" s="199" t="s">
        <v>73</v>
      </c>
      <c r="DBJ121" s="200">
        <v>0.02</v>
      </c>
      <c r="DBK121" s="195">
        <v>15.22</v>
      </c>
      <c r="DBL121" s="195">
        <f t="shared" ref="DBL121:DBL122" si="350">DBJ121*DBK121</f>
        <v>0.3</v>
      </c>
      <c r="DBM121" s="463">
        <v>88278</v>
      </c>
      <c r="DBN121" s="618" t="s">
        <v>482</v>
      </c>
      <c r="DBO121" s="619"/>
      <c r="DBP121" s="620"/>
      <c r="DBQ121" s="199" t="s">
        <v>73</v>
      </c>
      <c r="DBR121" s="200">
        <v>0.02</v>
      </c>
      <c r="DBS121" s="195">
        <v>15.22</v>
      </c>
      <c r="DBT121" s="195">
        <f t="shared" ref="DBT121:DBT122" si="351">DBR121*DBS121</f>
        <v>0.3</v>
      </c>
      <c r="DBU121" s="463">
        <v>88278</v>
      </c>
      <c r="DBV121" s="618" t="s">
        <v>482</v>
      </c>
      <c r="DBW121" s="619"/>
      <c r="DBX121" s="620"/>
      <c r="DBY121" s="199" t="s">
        <v>73</v>
      </c>
      <c r="DBZ121" s="200">
        <v>0.02</v>
      </c>
      <c r="DCA121" s="195">
        <v>15.22</v>
      </c>
      <c r="DCB121" s="195">
        <f t="shared" ref="DCB121:DCB122" si="352">DBZ121*DCA121</f>
        <v>0.3</v>
      </c>
      <c r="DCC121" s="463">
        <v>88278</v>
      </c>
      <c r="DCD121" s="618" t="s">
        <v>482</v>
      </c>
      <c r="DCE121" s="619"/>
      <c r="DCF121" s="620"/>
      <c r="DCG121" s="199" t="s">
        <v>73</v>
      </c>
      <c r="DCH121" s="200">
        <v>0.02</v>
      </c>
      <c r="DCI121" s="195">
        <v>15.22</v>
      </c>
      <c r="DCJ121" s="195">
        <f t="shared" ref="DCJ121:DCJ122" si="353">DCH121*DCI121</f>
        <v>0.3</v>
      </c>
      <c r="DCK121" s="463">
        <v>88278</v>
      </c>
      <c r="DCL121" s="618" t="s">
        <v>482</v>
      </c>
      <c r="DCM121" s="619"/>
      <c r="DCN121" s="620"/>
      <c r="DCO121" s="199" t="s">
        <v>73</v>
      </c>
      <c r="DCP121" s="200">
        <v>0.02</v>
      </c>
      <c r="DCQ121" s="195">
        <v>15.22</v>
      </c>
      <c r="DCR121" s="195">
        <f t="shared" ref="DCR121:DCR122" si="354">DCP121*DCQ121</f>
        <v>0.3</v>
      </c>
      <c r="DCS121" s="463">
        <v>88278</v>
      </c>
      <c r="DCT121" s="618" t="s">
        <v>482</v>
      </c>
      <c r="DCU121" s="619"/>
      <c r="DCV121" s="620"/>
      <c r="DCW121" s="199" t="s">
        <v>73</v>
      </c>
      <c r="DCX121" s="200">
        <v>0.02</v>
      </c>
      <c r="DCY121" s="195">
        <v>15.22</v>
      </c>
      <c r="DCZ121" s="195">
        <f t="shared" ref="DCZ121:DCZ122" si="355">DCX121*DCY121</f>
        <v>0.3</v>
      </c>
      <c r="DDA121" s="463">
        <v>88278</v>
      </c>
      <c r="DDB121" s="618" t="s">
        <v>482</v>
      </c>
      <c r="DDC121" s="619"/>
      <c r="DDD121" s="620"/>
      <c r="DDE121" s="199" t="s">
        <v>73</v>
      </c>
      <c r="DDF121" s="200">
        <v>0.02</v>
      </c>
      <c r="DDG121" s="195">
        <v>15.22</v>
      </c>
      <c r="DDH121" s="195">
        <f t="shared" ref="DDH121:DDH122" si="356">DDF121*DDG121</f>
        <v>0.3</v>
      </c>
      <c r="DDI121" s="463">
        <v>88278</v>
      </c>
      <c r="DDJ121" s="618" t="s">
        <v>482</v>
      </c>
      <c r="DDK121" s="619"/>
      <c r="DDL121" s="620"/>
      <c r="DDM121" s="199" t="s">
        <v>73</v>
      </c>
      <c r="DDN121" s="200">
        <v>0.02</v>
      </c>
      <c r="DDO121" s="195">
        <v>15.22</v>
      </c>
      <c r="DDP121" s="195">
        <f t="shared" ref="DDP121:DDP122" si="357">DDN121*DDO121</f>
        <v>0.3</v>
      </c>
      <c r="DDQ121" s="463">
        <v>88278</v>
      </c>
      <c r="DDR121" s="618" t="s">
        <v>482</v>
      </c>
      <c r="DDS121" s="619"/>
      <c r="DDT121" s="620"/>
      <c r="DDU121" s="199" t="s">
        <v>73</v>
      </c>
      <c r="DDV121" s="200">
        <v>0.02</v>
      </c>
      <c r="DDW121" s="195">
        <v>15.22</v>
      </c>
      <c r="DDX121" s="195">
        <f t="shared" ref="DDX121:DDX122" si="358">DDV121*DDW121</f>
        <v>0.3</v>
      </c>
      <c r="DDY121" s="463">
        <v>88278</v>
      </c>
      <c r="DDZ121" s="618" t="s">
        <v>482</v>
      </c>
      <c r="DEA121" s="619"/>
      <c r="DEB121" s="620"/>
      <c r="DEC121" s="199" t="s">
        <v>73</v>
      </c>
      <c r="DED121" s="200">
        <v>0.02</v>
      </c>
      <c r="DEE121" s="195">
        <v>15.22</v>
      </c>
      <c r="DEF121" s="195">
        <f t="shared" ref="DEF121:DEF122" si="359">DED121*DEE121</f>
        <v>0.3</v>
      </c>
      <c r="DEG121" s="463">
        <v>88278</v>
      </c>
      <c r="DEH121" s="618" t="s">
        <v>482</v>
      </c>
      <c r="DEI121" s="619"/>
      <c r="DEJ121" s="620"/>
      <c r="DEK121" s="199" t="s">
        <v>73</v>
      </c>
      <c r="DEL121" s="200">
        <v>0.02</v>
      </c>
      <c r="DEM121" s="195">
        <v>15.22</v>
      </c>
      <c r="DEN121" s="195">
        <f t="shared" ref="DEN121:DEN122" si="360">DEL121*DEM121</f>
        <v>0.3</v>
      </c>
      <c r="DEO121" s="463">
        <v>88278</v>
      </c>
      <c r="DEP121" s="618" t="s">
        <v>482</v>
      </c>
      <c r="DEQ121" s="619"/>
      <c r="DER121" s="620"/>
      <c r="DES121" s="199" t="s">
        <v>73</v>
      </c>
      <c r="DET121" s="200">
        <v>0.02</v>
      </c>
      <c r="DEU121" s="195">
        <v>15.22</v>
      </c>
      <c r="DEV121" s="195">
        <f t="shared" ref="DEV121:DEV122" si="361">DET121*DEU121</f>
        <v>0.3</v>
      </c>
      <c r="DEW121" s="463">
        <v>88278</v>
      </c>
      <c r="DEX121" s="618" t="s">
        <v>482</v>
      </c>
      <c r="DEY121" s="619"/>
      <c r="DEZ121" s="620"/>
      <c r="DFA121" s="199" t="s">
        <v>73</v>
      </c>
      <c r="DFB121" s="200">
        <v>0.02</v>
      </c>
      <c r="DFC121" s="195">
        <v>15.22</v>
      </c>
      <c r="DFD121" s="195">
        <f t="shared" ref="DFD121:DFD122" si="362">DFB121*DFC121</f>
        <v>0.3</v>
      </c>
      <c r="DFE121" s="463">
        <v>88278</v>
      </c>
      <c r="DFF121" s="618" t="s">
        <v>482</v>
      </c>
      <c r="DFG121" s="619"/>
      <c r="DFH121" s="620"/>
      <c r="DFI121" s="199" t="s">
        <v>73</v>
      </c>
      <c r="DFJ121" s="200">
        <v>0.02</v>
      </c>
      <c r="DFK121" s="195">
        <v>15.22</v>
      </c>
      <c r="DFL121" s="195">
        <f t="shared" ref="DFL121:DFL122" si="363">DFJ121*DFK121</f>
        <v>0.3</v>
      </c>
      <c r="DFM121" s="463">
        <v>88278</v>
      </c>
      <c r="DFN121" s="618" t="s">
        <v>482</v>
      </c>
      <c r="DFO121" s="619"/>
      <c r="DFP121" s="620"/>
      <c r="DFQ121" s="199" t="s">
        <v>73</v>
      </c>
      <c r="DFR121" s="200">
        <v>0.02</v>
      </c>
      <c r="DFS121" s="195">
        <v>15.22</v>
      </c>
      <c r="DFT121" s="195">
        <f t="shared" ref="DFT121:DFT122" si="364">DFR121*DFS121</f>
        <v>0.3</v>
      </c>
      <c r="DFU121" s="463">
        <v>88278</v>
      </c>
      <c r="DFV121" s="618" t="s">
        <v>482</v>
      </c>
      <c r="DFW121" s="619"/>
      <c r="DFX121" s="620"/>
      <c r="DFY121" s="199" t="s">
        <v>73</v>
      </c>
      <c r="DFZ121" s="200">
        <v>0.02</v>
      </c>
      <c r="DGA121" s="195">
        <v>15.22</v>
      </c>
      <c r="DGB121" s="195">
        <f t="shared" ref="DGB121:DGB122" si="365">DFZ121*DGA121</f>
        <v>0.3</v>
      </c>
      <c r="DGC121" s="463">
        <v>88278</v>
      </c>
      <c r="DGD121" s="618" t="s">
        <v>482</v>
      </c>
      <c r="DGE121" s="619"/>
      <c r="DGF121" s="620"/>
      <c r="DGG121" s="199" t="s">
        <v>73</v>
      </c>
      <c r="DGH121" s="200">
        <v>0.02</v>
      </c>
      <c r="DGI121" s="195">
        <v>15.22</v>
      </c>
      <c r="DGJ121" s="195">
        <f t="shared" ref="DGJ121:DGJ122" si="366">DGH121*DGI121</f>
        <v>0.3</v>
      </c>
      <c r="DGK121" s="463">
        <v>88278</v>
      </c>
      <c r="DGL121" s="618" t="s">
        <v>482</v>
      </c>
      <c r="DGM121" s="619"/>
      <c r="DGN121" s="620"/>
      <c r="DGO121" s="199" t="s">
        <v>73</v>
      </c>
      <c r="DGP121" s="200">
        <v>0.02</v>
      </c>
      <c r="DGQ121" s="195">
        <v>15.22</v>
      </c>
      <c r="DGR121" s="195">
        <f t="shared" ref="DGR121:DGR122" si="367">DGP121*DGQ121</f>
        <v>0.3</v>
      </c>
      <c r="DGS121" s="463">
        <v>88278</v>
      </c>
      <c r="DGT121" s="618" t="s">
        <v>482</v>
      </c>
      <c r="DGU121" s="619"/>
      <c r="DGV121" s="620"/>
      <c r="DGW121" s="199" t="s">
        <v>73</v>
      </c>
      <c r="DGX121" s="200">
        <v>0.02</v>
      </c>
      <c r="DGY121" s="195">
        <v>15.22</v>
      </c>
      <c r="DGZ121" s="195">
        <f t="shared" ref="DGZ121:DGZ122" si="368">DGX121*DGY121</f>
        <v>0.3</v>
      </c>
      <c r="DHA121" s="463">
        <v>88278</v>
      </c>
      <c r="DHB121" s="618" t="s">
        <v>482</v>
      </c>
      <c r="DHC121" s="619"/>
      <c r="DHD121" s="620"/>
      <c r="DHE121" s="199" t="s">
        <v>73</v>
      </c>
      <c r="DHF121" s="200">
        <v>0.02</v>
      </c>
      <c r="DHG121" s="195">
        <v>15.22</v>
      </c>
      <c r="DHH121" s="195">
        <f t="shared" ref="DHH121:DHH122" si="369">DHF121*DHG121</f>
        <v>0.3</v>
      </c>
      <c r="DHI121" s="463">
        <v>88278</v>
      </c>
      <c r="DHJ121" s="618" t="s">
        <v>482</v>
      </c>
      <c r="DHK121" s="619"/>
      <c r="DHL121" s="620"/>
      <c r="DHM121" s="199" t="s">
        <v>73</v>
      </c>
      <c r="DHN121" s="200">
        <v>0.02</v>
      </c>
      <c r="DHO121" s="195">
        <v>15.22</v>
      </c>
      <c r="DHP121" s="195">
        <f t="shared" ref="DHP121:DHP122" si="370">DHN121*DHO121</f>
        <v>0.3</v>
      </c>
      <c r="DHQ121" s="463">
        <v>88278</v>
      </c>
      <c r="DHR121" s="618" t="s">
        <v>482</v>
      </c>
      <c r="DHS121" s="619"/>
      <c r="DHT121" s="620"/>
      <c r="DHU121" s="199" t="s">
        <v>73</v>
      </c>
      <c r="DHV121" s="200">
        <v>0.02</v>
      </c>
      <c r="DHW121" s="195">
        <v>15.22</v>
      </c>
      <c r="DHX121" s="195">
        <f t="shared" ref="DHX121:DHX122" si="371">DHV121*DHW121</f>
        <v>0.3</v>
      </c>
      <c r="DHY121" s="463">
        <v>88278</v>
      </c>
      <c r="DHZ121" s="618" t="s">
        <v>482</v>
      </c>
      <c r="DIA121" s="619"/>
      <c r="DIB121" s="620"/>
      <c r="DIC121" s="199" t="s">
        <v>73</v>
      </c>
      <c r="DID121" s="200">
        <v>0.02</v>
      </c>
      <c r="DIE121" s="195">
        <v>15.22</v>
      </c>
      <c r="DIF121" s="195">
        <f t="shared" ref="DIF121:DIF122" si="372">DID121*DIE121</f>
        <v>0.3</v>
      </c>
      <c r="DIG121" s="463">
        <v>88278</v>
      </c>
      <c r="DIH121" s="618" t="s">
        <v>482</v>
      </c>
      <c r="DII121" s="619"/>
      <c r="DIJ121" s="620"/>
      <c r="DIK121" s="199" t="s">
        <v>73</v>
      </c>
      <c r="DIL121" s="200">
        <v>0.02</v>
      </c>
      <c r="DIM121" s="195">
        <v>15.22</v>
      </c>
      <c r="DIN121" s="195">
        <f t="shared" ref="DIN121:DIN122" si="373">DIL121*DIM121</f>
        <v>0.3</v>
      </c>
      <c r="DIO121" s="463">
        <v>88278</v>
      </c>
      <c r="DIP121" s="618" t="s">
        <v>482</v>
      </c>
      <c r="DIQ121" s="619"/>
      <c r="DIR121" s="620"/>
      <c r="DIS121" s="199" t="s">
        <v>73</v>
      </c>
      <c r="DIT121" s="200">
        <v>0.02</v>
      </c>
      <c r="DIU121" s="195">
        <v>15.22</v>
      </c>
      <c r="DIV121" s="195">
        <f t="shared" ref="DIV121:DIV122" si="374">DIT121*DIU121</f>
        <v>0.3</v>
      </c>
      <c r="DIW121" s="463">
        <v>88278</v>
      </c>
      <c r="DIX121" s="618" t="s">
        <v>482</v>
      </c>
      <c r="DIY121" s="619"/>
      <c r="DIZ121" s="620"/>
      <c r="DJA121" s="199" t="s">
        <v>73</v>
      </c>
      <c r="DJB121" s="200">
        <v>0.02</v>
      </c>
      <c r="DJC121" s="195">
        <v>15.22</v>
      </c>
      <c r="DJD121" s="195">
        <f t="shared" ref="DJD121:DJD122" si="375">DJB121*DJC121</f>
        <v>0.3</v>
      </c>
      <c r="DJE121" s="463">
        <v>88278</v>
      </c>
      <c r="DJF121" s="618" t="s">
        <v>482</v>
      </c>
      <c r="DJG121" s="619"/>
      <c r="DJH121" s="620"/>
      <c r="DJI121" s="199" t="s">
        <v>73</v>
      </c>
      <c r="DJJ121" s="200">
        <v>0.02</v>
      </c>
      <c r="DJK121" s="195">
        <v>15.22</v>
      </c>
      <c r="DJL121" s="195">
        <f t="shared" ref="DJL121:DJL122" si="376">DJJ121*DJK121</f>
        <v>0.3</v>
      </c>
      <c r="DJM121" s="463">
        <v>88278</v>
      </c>
      <c r="DJN121" s="618" t="s">
        <v>482</v>
      </c>
      <c r="DJO121" s="619"/>
      <c r="DJP121" s="620"/>
      <c r="DJQ121" s="199" t="s">
        <v>73</v>
      </c>
      <c r="DJR121" s="200">
        <v>0.02</v>
      </c>
      <c r="DJS121" s="195">
        <v>15.22</v>
      </c>
      <c r="DJT121" s="195">
        <f t="shared" ref="DJT121:DJT122" si="377">DJR121*DJS121</f>
        <v>0.3</v>
      </c>
      <c r="DJU121" s="463">
        <v>88278</v>
      </c>
      <c r="DJV121" s="618" t="s">
        <v>482</v>
      </c>
      <c r="DJW121" s="619"/>
      <c r="DJX121" s="620"/>
      <c r="DJY121" s="199" t="s">
        <v>73</v>
      </c>
      <c r="DJZ121" s="200">
        <v>0.02</v>
      </c>
      <c r="DKA121" s="195">
        <v>15.22</v>
      </c>
      <c r="DKB121" s="195">
        <f t="shared" ref="DKB121:DKB122" si="378">DJZ121*DKA121</f>
        <v>0.3</v>
      </c>
      <c r="DKC121" s="463">
        <v>88278</v>
      </c>
      <c r="DKD121" s="618" t="s">
        <v>482</v>
      </c>
      <c r="DKE121" s="619"/>
      <c r="DKF121" s="620"/>
      <c r="DKG121" s="199" t="s">
        <v>73</v>
      </c>
      <c r="DKH121" s="200">
        <v>0.02</v>
      </c>
      <c r="DKI121" s="195">
        <v>15.22</v>
      </c>
      <c r="DKJ121" s="195">
        <f t="shared" ref="DKJ121:DKJ122" si="379">DKH121*DKI121</f>
        <v>0.3</v>
      </c>
      <c r="DKK121" s="463">
        <v>88278</v>
      </c>
      <c r="DKL121" s="618" t="s">
        <v>482</v>
      </c>
      <c r="DKM121" s="619"/>
      <c r="DKN121" s="620"/>
      <c r="DKO121" s="199" t="s">
        <v>73</v>
      </c>
      <c r="DKP121" s="200">
        <v>0.02</v>
      </c>
      <c r="DKQ121" s="195">
        <v>15.22</v>
      </c>
      <c r="DKR121" s="195">
        <f t="shared" ref="DKR121:DKR122" si="380">DKP121*DKQ121</f>
        <v>0.3</v>
      </c>
      <c r="DKS121" s="463">
        <v>88278</v>
      </c>
      <c r="DKT121" s="618" t="s">
        <v>482</v>
      </c>
      <c r="DKU121" s="619"/>
      <c r="DKV121" s="620"/>
      <c r="DKW121" s="199" t="s">
        <v>73</v>
      </c>
      <c r="DKX121" s="200">
        <v>0.02</v>
      </c>
      <c r="DKY121" s="195">
        <v>15.22</v>
      </c>
      <c r="DKZ121" s="195">
        <f t="shared" ref="DKZ121:DKZ122" si="381">DKX121*DKY121</f>
        <v>0.3</v>
      </c>
      <c r="DLA121" s="463">
        <v>88278</v>
      </c>
      <c r="DLB121" s="618" t="s">
        <v>482</v>
      </c>
      <c r="DLC121" s="619"/>
      <c r="DLD121" s="620"/>
      <c r="DLE121" s="199" t="s">
        <v>73</v>
      </c>
      <c r="DLF121" s="200">
        <v>0.02</v>
      </c>
      <c r="DLG121" s="195">
        <v>15.22</v>
      </c>
      <c r="DLH121" s="195">
        <f t="shared" ref="DLH121:DLH122" si="382">DLF121*DLG121</f>
        <v>0.3</v>
      </c>
      <c r="DLI121" s="463">
        <v>88278</v>
      </c>
      <c r="DLJ121" s="618" t="s">
        <v>482</v>
      </c>
      <c r="DLK121" s="619"/>
      <c r="DLL121" s="620"/>
      <c r="DLM121" s="199" t="s">
        <v>73</v>
      </c>
      <c r="DLN121" s="200">
        <v>0.02</v>
      </c>
      <c r="DLO121" s="195">
        <v>15.22</v>
      </c>
      <c r="DLP121" s="195">
        <f t="shared" ref="DLP121:DLP122" si="383">DLN121*DLO121</f>
        <v>0.3</v>
      </c>
      <c r="DLQ121" s="463">
        <v>88278</v>
      </c>
      <c r="DLR121" s="618" t="s">
        <v>482</v>
      </c>
      <c r="DLS121" s="619"/>
      <c r="DLT121" s="620"/>
      <c r="DLU121" s="199" t="s">
        <v>73</v>
      </c>
      <c r="DLV121" s="200">
        <v>0.02</v>
      </c>
      <c r="DLW121" s="195">
        <v>15.22</v>
      </c>
      <c r="DLX121" s="195">
        <f t="shared" ref="DLX121:DLX122" si="384">DLV121*DLW121</f>
        <v>0.3</v>
      </c>
      <c r="DLY121" s="463">
        <v>88278</v>
      </c>
      <c r="DLZ121" s="618" t="s">
        <v>482</v>
      </c>
      <c r="DMA121" s="619"/>
      <c r="DMB121" s="620"/>
      <c r="DMC121" s="199" t="s">
        <v>73</v>
      </c>
      <c r="DMD121" s="200">
        <v>0.02</v>
      </c>
      <c r="DME121" s="195">
        <v>15.22</v>
      </c>
      <c r="DMF121" s="195">
        <f t="shared" ref="DMF121:DMF122" si="385">DMD121*DME121</f>
        <v>0.3</v>
      </c>
      <c r="DMG121" s="463">
        <v>88278</v>
      </c>
      <c r="DMH121" s="618" t="s">
        <v>482</v>
      </c>
      <c r="DMI121" s="619"/>
      <c r="DMJ121" s="620"/>
      <c r="DMK121" s="199" t="s">
        <v>73</v>
      </c>
      <c r="DML121" s="200">
        <v>0.02</v>
      </c>
      <c r="DMM121" s="195">
        <v>15.22</v>
      </c>
      <c r="DMN121" s="195">
        <f t="shared" ref="DMN121:DMN122" si="386">DML121*DMM121</f>
        <v>0.3</v>
      </c>
      <c r="DMO121" s="463">
        <v>88278</v>
      </c>
      <c r="DMP121" s="618" t="s">
        <v>482</v>
      </c>
      <c r="DMQ121" s="619"/>
      <c r="DMR121" s="620"/>
      <c r="DMS121" s="199" t="s">
        <v>73</v>
      </c>
      <c r="DMT121" s="200">
        <v>0.02</v>
      </c>
      <c r="DMU121" s="195">
        <v>15.22</v>
      </c>
      <c r="DMV121" s="195">
        <f t="shared" ref="DMV121:DMV122" si="387">DMT121*DMU121</f>
        <v>0.3</v>
      </c>
      <c r="DMW121" s="463">
        <v>88278</v>
      </c>
      <c r="DMX121" s="618" t="s">
        <v>482</v>
      </c>
      <c r="DMY121" s="619"/>
      <c r="DMZ121" s="620"/>
      <c r="DNA121" s="199" t="s">
        <v>73</v>
      </c>
      <c r="DNB121" s="200">
        <v>0.02</v>
      </c>
      <c r="DNC121" s="195">
        <v>15.22</v>
      </c>
      <c r="DND121" s="195">
        <f t="shared" ref="DND121:DND122" si="388">DNB121*DNC121</f>
        <v>0.3</v>
      </c>
      <c r="DNE121" s="463">
        <v>88278</v>
      </c>
      <c r="DNF121" s="618" t="s">
        <v>482</v>
      </c>
      <c r="DNG121" s="619"/>
      <c r="DNH121" s="620"/>
      <c r="DNI121" s="199" t="s">
        <v>73</v>
      </c>
      <c r="DNJ121" s="200">
        <v>0.02</v>
      </c>
      <c r="DNK121" s="195">
        <v>15.22</v>
      </c>
      <c r="DNL121" s="195">
        <f t="shared" ref="DNL121:DNL122" si="389">DNJ121*DNK121</f>
        <v>0.3</v>
      </c>
      <c r="DNM121" s="463">
        <v>88278</v>
      </c>
      <c r="DNN121" s="618" t="s">
        <v>482</v>
      </c>
      <c r="DNO121" s="619"/>
      <c r="DNP121" s="620"/>
      <c r="DNQ121" s="199" t="s">
        <v>73</v>
      </c>
      <c r="DNR121" s="200">
        <v>0.02</v>
      </c>
      <c r="DNS121" s="195">
        <v>15.22</v>
      </c>
      <c r="DNT121" s="195">
        <f t="shared" ref="DNT121:DNT122" si="390">DNR121*DNS121</f>
        <v>0.3</v>
      </c>
      <c r="DNU121" s="463">
        <v>88278</v>
      </c>
      <c r="DNV121" s="618" t="s">
        <v>482</v>
      </c>
      <c r="DNW121" s="619"/>
      <c r="DNX121" s="620"/>
      <c r="DNY121" s="199" t="s">
        <v>73</v>
      </c>
      <c r="DNZ121" s="200">
        <v>0.02</v>
      </c>
      <c r="DOA121" s="195">
        <v>15.22</v>
      </c>
      <c r="DOB121" s="195">
        <f t="shared" ref="DOB121:DOB122" si="391">DNZ121*DOA121</f>
        <v>0.3</v>
      </c>
      <c r="DOC121" s="463">
        <v>88278</v>
      </c>
      <c r="DOD121" s="618" t="s">
        <v>482</v>
      </c>
      <c r="DOE121" s="619"/>
      <c r="DOF121" s="620"/>
      <c r="DOG121" s="199" t="s">
        <v>73</v>
      </c>
      <c r="DOH121" s="200">
        <v>0.02</v>
      </c>
      <c r="DOI121" s="195">
        <v>15.22</v>
      </c>
      <c r="DOJ121" s="195">
        <f t="shared" ref="DOJ121:DOJ122" si="392">DOH121*DOI121</f>
        <v>0.3</v>
      </c>
      <c r="DOK121" s="463">
        <v>88278</v>
      </c>
      <c r="DOL121" s="618" t="s">
        <v>482</v>
      </c>
      <c r="DOM121" s="619"/>
      <c r="DON121" s="620"/>
      <c r="DOO121" s="199" t="s">
        <v>73</v>
      </c>
      <c r="DOP121" s="200">
        <v>0.02</v>
      </c>
      <c r="DOQ121" s="195">
        <v>15.22</v>
      </c>
      <c r="DOR121" s="195">
        <f t="shared" ref="DOR121:DOR122" si="393">DOP121*DOQ121</f>
        <v>0.3</v>
      </c>
      <c r="DOS121" s="463">
        <v>88278</v>
      </c>
      <c r="DOT121" s="618" t="s">
        <v>482</v>
      </c>
      <c r="DOU121" s="619"/>
      <c r="DOV121" s="620"/>
      <c r="DOW121" s="199" t="s">
        <v>73</v>
      </c>
      <c r="DOX121" s="200">
        <v>0.02</v>
      </c>
      <c r="DOY121" s="195">
        <v>15.22</v>
      </c>
      <c r="DOZ121" s="195">
        <f t="shared" ref="DOZ121:DOZ122" si="394">DOX121*DOY121</f>
        <v>0.3</v>
      </c>
      <c r="DPA121" s="463">
        <v>88278</v>
      </c>
      <c r="DPB121" s="618" t="s">
        <v>482</v>
      </c>
      <c r="DPC121" s="619"/>
      <c r="DPD121" s="620"/>
      <c r="DPE121" s="199" t="s">
        <v>73</v>
      </c>
      <c r="DPF121" s="200">
        <v>0.02</v>
      </c>
      <c r="DPG121" s="195">
        <v>15.22</v>
      </c>
      <c r="DPH121" s="195">
        <f t="shared" ref="DPH121:DPH122" si="395">DPF121*DPG121</f>
        <v>0.3</v>
      </c>
      <c r="DPI121" s="463">
        <v>88278</v>
      </c>
      <c r="DPJ121" s="618" t="s">
        <v>482</v>
      </c>
      <c r="DPK121" s="619"/>
      <c r="DPL121" s="620"/>
      <c r="DPM121" s="199" t="s">
        <v>73</v>
      </c>
      <c r="DPN121" s="200">
        <v>0.02</v>
      </c>
      <c r="DPO121" s="195">
        <v>15.22</v>
      </c>
      <c r="DPP121" s="195">
        <f t="shared" ref="DPP121:DPP122" si="396">DPN121*DPO121</f>
        <v>0.3</v>
      </c>
      <c r="DPQ121" s="463">
        <v>88278</v>
      </c>
      <c r="DPR121" s="618" t="s">
        <v>482</v>
      </c>
      <c r="DPS121" s="619"/>
      <c r="DPT121" s="620"/>
      <c r="DPU121" s="199" t="s">
        <v>73</v>
      </c>
      <c r="DPV121" s="200">
        <v>0.02</v>
      </c>
      <c r="DPW121" s="195">
        <v>15.22</v>
      </c>
      <c r="DPX121" s="195">
        <f t="shared" ref="DPX121:DPX122" si="397">DPV121*DPW121</f>
        <v>0.3</v>
      </c>
      <c r="DPY121" s="463">
        <v>88278</v>
      </c>
      <c r="DPZ121" s="618" t="s">
        <v>482</v>
      </c>
      <c r="DQA121" s="619"/>
      <c r="DQB121" s="620"/>
      <c r="DQC121" s="199" t="s">
        <v>73</v>
      </c>
      <c r="DQD121" s="200">
        <v>0.02</v>
      </c>
      <c r="DQE121" s="195">
        <v>15.22</v>
      </c>
      <c r="DQF121" s="195">
        <f t="shared" ref="DQF121:DQF122" si="398">DQD121*DQE121</f>
        <v>0.3</v>
      </c>
      <c r="DQG121" s="463">
        <v>88278</v>
      </c>
      <c r="DQH121" s="618" t="s">
        <v>482</v>
      </c>
      <c r="DQI121" s="619"/>
      <c r="DQJ121" s="620"/>
      <c r="DQK121" s="199" t="s">
        <v>73</v>
      </c>
      <c r="DQL121" s="200">
        <v>0.02</v>
      </c>
      <c r="DQM121" s="195">
        <v>15.22</v>
      </c>
      <c r="DQN121" s="195">
        <f t="shared" ref="DQN121:DQN122" si="399">DQL121*DQM121</f>
        <v>0.3</v>
      </c>
      <c r="DQO121" s="463">
        <v>88278</v>
      </c>
      <c r="DQP121" s="618" t="s">
        <v>482</v>
      </c>
      <c r="DQQ121" s="619"/>
      <c r="DQR121" s="620"/>
      <c r="DQS121" s="199" t="s">
        <v>73</v>
      </c>
      <c r="DQT121" s="200">
        <v>0.02</v>
      </c>
      <c r="DQU121" s="195">
        <v>15.22</v>
      </c>
      <c r="DQV121" s="195">
        <f t="shared" ref="DQV121:DQV122" si="400">DQT121*DQU121</f>
        <v>0.3</v>
      </c>
      <c r="DQW121" s="463">
        <v>88278</v>
      </c>
      <c r="DQX121" s="618" t="s">
        <v>482</v>
      </c>
      <c r="DQY121" s="619"/>
      <c r="DQZ121" s="620"/>
      <c r="DRA121" s="199" t="s">
        <v>73</v>
      </c>
      <c r="DRB121" s="200">
        <v>0.02</v>
      </c>
      <c r="DRC121" s="195">
        <v>15.22</v>
      </c>
      <c r="DRD121" s="195">
        <f t="shared" ref="DRD121:DRD122" si="401">DRB121*DRC121</f>
        <v>0.3</v>
      </c>
      <c r="DRE121" s="463">
        <v>88278</v>
      </c>
      <c r="DRF121" s="618" t="s">
        <v>482</v>
      </c>
      <c r="DRG121" s="619"/>
      <c r="DRH121" s="620"/>
      <c r="DRI121" s="199" t="s">
        <v>73</v>
      </c>
      <c r="DRJ121" s="200">
        <v>0.02</v>
      </c>
      <c r="DRK121" s="195">
        <v>15.22</v>
      </c>
      <c r="DRL121" s="195">
        <f t="shared" ref="DRL121:DRL122" si="402">DRJ121*DRK121</f>
        <v>0.3</v>
      </c>
      <c r="DRM121" s="463">
        <v>88278</v>
      </c>
      <c r="DRN121" s="618" t="s">
        <v>482</v>
      </c>
      <c r="DRO121" s="619"/>
      <c r="DRP121" s="620"/>
      <c r="DRQ121" s="199" t="s">
        <v>73</v>
      </c>
      <c r="DRR121" s="200">
        <v>0.02</v>
      </c>
      <c r="DRS121" s="195">
        <v>15.22</v>
      </c>
      <c r="DRT121" s="195">
        <f t="shared" ref="DRT121:DRT122" si="403">DRR121*DRS121</f>
        <v>0.3</v>
      </c>
      <c r="DRU121" s="463">
        <v>88278</v>
      </c>
      <c r="DRV121" s="618" t="s">
        <v>482</v>
      </c>
      <c r="DRW121" s="619"/>
      <c r="DRX121" s="620"/>
      <c r="DRY121" s="199" t="s">
        <v>73</v>
      </c>
      <c r="DRZ121" s="200">
        <v>0.02</v>
      </c>
      <c r="DSA121" s="195">
        <v>15.22</v>
      </c>
      <c r="DSB121" s="195">
        <f t="shared" ref="DSB121:DSB122" si="404">DRZ121*DSA121</f>
        <v>0.3</v>
      </c>
      <c r="DSC121" s="463">
        <v>88278</v>
      </c>
      <c r="DSD121" s="618" t="s">
        <v>482</v>
      </c>
      <c r="DSE121" s="619"/>
      <c r="DSF121" s="620"/>
      <c r="DSG121" s="199" t="s">
        <v>73</v>
      </c>
      <c r="DSH121" s="200">
        <v>0.02</v>
      </c>
      <c r="DSI121" s="195">
        <v>15.22</v>
      </c>
      <c r="DSJ121" s="195">
        <f t="shared" ref="DSJ121:DSJ122" si="405">DSH121*DSI121</f>
        <v>0.3</v>
      </c>
      <c r="DSK121" s="463">
        <v>88278</v>
      </c>
      <c r="DSL121" s="618" t="s">
        <v>482</v>
      </c>
      <c r="DSM121" s="619"/>
      <c r="DSN121" s="620"/>
      <c r="DSO121" s="199" t="s">
        <v>73</v>
      </c>
      <c r="DSP121" s="200">
        <v>0.02</v>
      </c>
      <c r="DSQ121" s="195">
        <v>15.22</v>
      </c>
      <c r="DSR121" s="195">
        <f t="shared" ref="DSR121:DSR122" si="406">DSP121*DSQ121</f>
        <v>0.3</v>
      </c>
      <c r="DSS121" s="463">
        <v>88278</v>
      </c>
      <c r="DST121" s="618" t="s">
        <v>482</v>
      </c>
      <c r="DSU121" s="619"/>
      <c r="DSV121" s="620"/>
      <c r="DSW121" s="199" t="s">
        <v>73</v>
      </c>
      <c r="DSX121" s="200">
        <v>0.02</v>
      </c>
      <c r="DSY121" s="195">
        <v>15.22</v>
      </c>
      <c r="DSZ121" s="195">
        <f t="shared" ref="DSZ121:DSZ122" si="407">DSX121*DSY121</f>
        <v>0.3</v>
      </c>
      <c r="DTA121" s="463">
        <v>88278</v>
      </c>
      <c r="DTB121" s="618" t="s">
        <v>482</v>
      </c>
      <c r="DTC121" s="619"/>
      <c r="DTD121" s="620"/>
      <c r="DTE121" s="199" t="s">
        <v>73</v>
      </c>
      <c r="DTF121" s="200">
        <v>0.02</v>
      </c>
      <c r="DTG121" s="195">
        <v>15.22</v>
      </c>
      <c r="DTH121" s="195">
        <f t="shared" ref="DTH121:DTH122" si="408">DTF121*DTG121</f>
        <v>0.3</v>
      </c>
      <c r="DTI121" s="463">
        <v>88278</v>
      </c>
      <c r="DTJ121" s="618" t="s">
        <v>482</v>
      </c>
      <c r="DTK121" s="619"/>
      <c r="DTL121" s="620"/>
      <c r="DTM121" s="199" t="s">
        <v>73</v>
      </c>
      <c r="DTN121" s="200">
        <v>0.02</v>
      </c>
      <c r="DTO121" s="195">
        <v>15.22</v>
      </c>
      <c r="DTP121" s="195">
        <f t="shared" ref="DTP121:DTP122" si="409">DTN121*DTO121</f>
        <v>0.3</v>
      </c>
      <c r="DTQ121" s="463">
        <v>88278</v>
      </c>
      <c r="DTR121" s="618" t="s">
        <v>482</v>
      </c>
      <c r="DTS121" s="619"/>
      <c r="DTT121" s="620"/>
      <c r="DTU121" s="199" t="s">
        <v>73</v>
      </c>
      <c r="DTV121" s="200">
        <v>0.02</v>
      </c>
      <c r="DTW121" s="195">
        <v>15.22</v>
      </c>
      <c r="DTX121" s="195">
        <f t="shared" ref="DTX121:DTX122" si="410">DTV121*DTW121</f>
        <v>0.3</v>
      </c>
      <c r="DTY121" s="463">
        <v>88278</v>
      </c>
      <c r="DTZ121" s="618" t="s">
        <v>482</v>
      </c>
      <c r="DUA121" s="619"/>
      <c r="DUB121" s="620"/>
      <c r="DUC121" s="199" t="s">
        <v>73</v>
      </c>
      <c r="DUD121" s="200">
        <v>0.02</v>
      </c>
      <c r="DUE121" s="195">
        <v>15.22</v>
      </c>
      <c r="DUF121" s="195">
        <f t="shared" ref="DUF121:DUF122" si="411">DUD121*DUE121</f>
        <v>0.3</v>
      </c>
      <c r="DUG121" s="463">
        <v>88278</v>
      </c>
      <c r="DUH121" s="618" t="s">
        <v>482</v>
      </c>
      <c r="DUI121" s="619"/>
      <c r="DUJ121" s="620"/>
      <c r="DUK121" s="199" t="s">
        <v>73</v>
      </c>
      <c r="DUL121" s="200">
        <v>0.02</v>
      </c>
      <c r="DUM121" s="195">
        <v>15.22</v>
      </c>
      <c r="DUN121" s="195">
        <f t="shared" ref="DUN121:DUN122" si="412">DUL121*DUM121</f>
        <v>0.3</v>
      </c>
      <c r="DUO121" s="463">
        <v>88278</v>
      </c>
      <c r="DUP121" s="618" t="s">
        <v>482</v>
      </c>
      <c r="DUQ121" s="619"/>
      <c r="DUR121" s="620"/>
      <c r="DUS121" s="199" t="s">
        <v>73</v>
      </c>
      <c r="DUT121" s="200">
        <v>0.02</v>
      </c>
      <c r="DUU121" s="195">
        <v>15.22</v>
      </c>
      <c r="DUV121" s="195">
        <f t="shared" ref="DUV121:DUV122" si="413">DUT121*DUU121</f>
        <v>0.3</v>
      </c>
      <c r="DUW121" s="463">
        <v>88278</v>
      </c>
      <c r="DUX121" s="618" t="s">
        <v>482</v>
      </c>
      <c r="DUY121" s="619"/>
      <c r="DUZ121" s="620"/>
      <c r="DVA121" s="199" t="s">
        <v>73</v>
      </c>
      <c r="DVB121" s="200">
        <v>0.02</v>
      </c>
      <c r="DVC121" s="195">
        <v>15.22</v>
      </c>
      <c r="DVD121" s="195">
        <f t="shared" ref="DVD121:DVD122" si="414">DVB121*DVC121</f>
        <v>0.3</v>
      </c>
      <c r="DVE121" s="463">
        <v>88278</v>
      </c>
      <c r="DVF121" s="618" t="s">
        <v>482</v>
      </c>
      <c r="DVG121" s="619"/>
      <c r="DVH121" s="620"/>
      <c r="DVI121" s="199" t="s">
        <v>73</v>
      </c>
      <c r="DVJ121" s="200">
        <v>0.02</v>
      </c>
      <c r="DVK121" s="195">
        <v>15.22</v>
      </c>
      <c r="DVL121" s="195">
        <f t="shared" ref="DVL121:DVL122" si="415">DVJ121*DVK121</f>
        <v>0.3</v>
      </c>
      <c r="DVM121" s="463">
        <v>88278</v>
      </c>
      <c r="DVN121" s="618" t="s">
        <v>482</v>
      </c>
      <c r="DVO121" s="619"/>
      <c r="DVP121" s="620"/>
      <c r="DVQ121" s="199" t="s">
        <v>73</v>
      </c>
      <c r="DVR121" s="200">
        <v>0.02</v>
      </c>
      <c r="DVS121" s="195">
        <v>15.22</v>
      </c>
      <c r="DVT121" s="195">
        <f t="shared" ref="DVT121:DVT122" si="416">DVR121*DVS121</f>
        <v>0.3</v>
      </c>
      <c r="DVU121" s="463">
        <v>88278</v>
      </c>
      <c r="DVV121" s="618" t="s">
        <v>482</v>
      </c>
      <c r="DVW121" s="619"/>
      <c r="DVX121" s="620"/>
      <c r="DVY121" s="199" t="s">
        <v>73</v>
      </c>
      <c r="DVZ121" s="200">
        <v>0.02</v>
      </c>
      <c r="DWA121" s="195">
        <v>15.22</v>
      </c>
      <c r="DWB121" s="195">
        <f t="shared" ref="DWB121:DWB122" si="417">DVZ121*DWA121</f>
        <v>0.3</v>
      </c>
      <c r="DWC121" s="463">
        <v>88278</v>
      </c>
      <c r="DWD121" s="618" t="s">
        <v>482</v>
      </c>
      <c r="DWE121" s="619"/>
      <c r="DWF121" s="620"/>
      <c r="DWG121" s="199" t="s">
        <v>73</v>
      </c>
      <c r="DWH121" s="200">
        <v>0.02</v>
      </c>
      <c r="DWI121" s="195">
        <v>15.22</v>
      </c>
      <c r="DWJ121" s="195">
        <f t="shared" ref="DWJ121:DWJ122" si="418">DWH121*DWI121</f>
        <v>0.3</v>
      </c>
      <c r="DWK121" s="463">
        <v>88278</v>
      </c>
      <c r="DWL121" s="618" t="s">
        <v>482</v>
      </c>
      <c r="DWM121" s="619"/>
      <c r="DWN121" s="620"/>
      <c r="DWO121" s="199" t="s">
        <v>73</v>
      </c>
      <c r="DWP121" s="200">
        <v>0.02</v>
      </c>
      <c r="DWQ121" s="195">
        <v>15.22</v>
      </c>
      <c r="DWR121" s="195">
        <f t="shared" ref="DWR121:DWR122" si="419">DWP121*DWQ121</f>
        <v>0.3</v>
      </c>
      <c r="DWS121" s="463">
        <v>88278</v>
      </c>
      <c r="DWT121" s="618" t="s">
        <v>482</v>
      </c>
      <c r="DWU121" s="619"/>
      <c r="DWV121" s="620"/>
      <c r="DWW121" s="199" t="s">
        <v>73</v>
      </c>
      <c r="DWX121" s="200">
        <v>0.02</v>
      </c>
      <c r="DWY121" s="195">
        <v>15.22</v>
      </c>
      <c r="DWZ121" s="195">
        <f t="shared" ref="DWZ121:DWZ122" si="420">DWX121*DWY121</f>
        <v>0.3</v>
      </c>
      <c r="DXA121" s="463">
        <v>88278</v>
      </c>
      <c r="DXB121" s="618" t="s">
        <v>482</v>
      </c>
      <c r="DXC121" s="619"/>
      <c r="DXD121" s="620"/>
      <c r="DXE121" s="199" t="s">
        <v>73</v>
      </c>
      <c r="DXF121" s="200">
        <v>0.02</v>
      </c>
      <c r="DXG121" s="195">
        <v>15.22</v>
      </c>
      <c r="DXH121" s="195">
        <f t="shared" ref="DXH121:DXH122" si="421">DXF121*DXG121</f>
        <v>0.3</v>
      </c>
      <c r="DXI121" s="463">
        <v>88278</v>
      </c>
      <c r="DXJ121" s="618" t="s">
        <v>482</v>
      </c>
      <c r="DXK121" s="619"/>
      <c r="DXL121" s="620"/>
      <c r="DXM121" s="199" t="s">
        <v>73</v>
      </c>
      <c r="DXN121" s="200">
        <v>0.02</v>
      </c>
      <c r="DXO121" s="195">
        <v>15.22</v>
      </c>
      <c r="DXP121" s="195">
        <f t="shared" ref="DXP121:DXP122" si="422">DXN121*DXO121</f>
        <v>0.3</v>
      </c>
      <c r="DXQ121" s="463">
        <v>88278</v>
      </c>
      <c r="DXR121" s="618" t="s">
        <v>482</v>
      </c>
      <c r="DXS121" s="619"/>
      <c r="DXT121" s="620"/>
      <c r="DXU121" s="199" t="s">
        <v>73</v>
      </c>
      <c r="DXV121" s="200">
        <v>0.02</v>
      </c>
      <c r="DXW121" s="195">
        <v>15.22</v>
      </c>
      <c r="DXX121" s="195">
        <f t="shared" ref="DXX121:DXX122" si="423">DXV121*DXW121</f>
        <v>0.3</v>
      </c>
      <c r="DXY121" s="463">
        <v>88278</v>
      </c>
      <c r="DXZ121" s="618" t="s">
        <v>482</v>
      </c>
      <c r="DYA121" s="619"/>
      <c r="DYB121" s="620"/>
      <c r="DYC121" s="199" t="s">
        <v>73</v>
      </c>
      <c r="DYD121" s="200">
        <v>0.02</v>
      </c>
      <c r="DYE121" s="195">
        <v>15.22</v>
      </c>
      <c r="DYF121" s="195">
        <f t="shared" ref="DYF121:DYF122" si="424">DYD121*DYE121</f>
        <v>0.3</v>
      </c>
      <c r="DYG121" s="463">
        <v>88278</v>
      </c>
      <c r="DYH121" s="618" t="s">
        <v>482</v>
      </c>
      <c r="DYI121" s="619"/>
      <c r="DYJ121" s="620"/>
      <c r="DYK121" s="199" t="s">
        <v>73</v>
      </c>
      <c r="DYL121" s="200">
        <v>0.02</v>
      </c>
      <c r="DYM121" s="195">
        <v>15.22</v>
      </c>
      <c r="DYN121" s="195">
        <f t="shared" ref="DYN121:DYN122" si="425">DYL121*DYM121</f>
        <v>0.3</v>
      </c>
      <c r="DYO121" s="463">
        <v>88278</v>
      </c>
      <c r="DYP121" s="618" t="s">
        <v>482</v>
      </c>
      <c r="DYQ121" s="619"/>
      <c r="DYR121" s="620"/>
      <c r="DYS121" s="199" t="s">
        <v>73</v>
      </c>
      <c r="DYT121" s="200">
        <v>0.02</v>
      </c>
      <c r="DYU121" s="195">
        <v>15.22</v>
      </c>
      <c r="DYV121" s="195">
        <f t="shared" ref="DYV121:DYV122" si="426">DYT121*DYU121</f>
        <v>0.3</v>
      </c>
      <c r="DYW121" s="463">
        <v>88278</v>
      </c>
      <c r="DYX121" s="618" t="s">
        <v>482</v>
      </c>
      <c r="DYY121" s="619"/>
      <c r="DYZ121" s="620"/>
      <c r="DZA121" s="199" t="s">
        <v>73</v>
      </c>
      <c r="DZB121" s="200">
        <v>0.02</v>
      </c>
      <c r="DZC121" s="195">
        <v>15.22</v>
      </c>
      <c r="DZD121" s="195">
        <f t="shared" ref="DZD121:DZD122" si="427">DZB121*DZC121</f>
        <v>0.3</v>
      </c>
      <c r="DZE121" s="463">
        <v>88278</v>
      </c>
      <c r="DZF121" s="618" t="s">
        <v>482</v>
      </c>
      <c r="DZG121" s="619"/>
      <c r="DZH121" s="620"/>
      <c r="DZI121" s="199" t="s">
        <v>73</v>
      </c>
      <c r="DZJ121" s="200">
        <v>0.02</v>
      </c>
      <c r="DZK121" s="195">
        <v>15.22</v>
      </c>
      <c r="DZL121" s="195">
        <f t="shared" ref="DZL121:DZL122" si="428">DZJ121*DZK121</f>
        <v>0.3</v>
      </c>
      <c r="DZM121" s="463">
        <v>88278</v>
      </c>
      <c r="DZN121" s="618" t="s">
        <v>482</v>
      </c>
      <c r="DZO121" s="619"/>
      <c r="DZP121" s="620"/>
      <c r="DZQ121" s="199" t="s">
        <v>73</v>
      </c>
      <c r="DZR121" s="200">
        <v>0.02</v>
      </c>
      <c r="DZS121" s="195">
        <v>15.22</v>
      </c>
      <c r="DZT121" s="195">
        <f t="shared" ref="DZT121:DZT122" si="429">DZR121*DZS121</f>
        <v>0.3</v>
      </c>
      <c r="DZU121" s="463">
        <v>88278</v>
      </c>
      <c r="DZV121" s="618" t="s">
        <v>482</v>
      </c>
      <c r="DZW121" s="619"/>
      <c r="DZX121" s="620"/>
      <c r="DZY121" s="199" t="s">
        <v>73</v>
      </c>
      <c r="DZZ121" s="200">
        <v>0.02</v>
      </c>
      <c r="EAA121" s="195">
        <v>15.22</v>
      </c>
      <c r="EAB121" s="195">
        <f t="shared" ref="EAB121:EAB122" si="430">DZZ121*EAA121</f>
        <v>0.3</v>
      </c>
      <c r="EAC121" s="463">
        <v>88278</v>
      </c>
      <c r="EAD121" s="618" t="s">
        <v>482</v>
      </c>
      <c r="EAE121" s="619"/>
      <c r="EAF121" s="620"/>
      <c r="EAG121" s="199" t="s">
        <v>73</v>
      </c>
      <c r="EAH121" s="200">
        <v>0.02</v>
      </c>
      <c r="EAI121" s="195">
        <v>15.22</v>
      </c>
      <c r="EAJ121" s="195">
        <f t="shared" ref="EAJ121:EAJ122" si="431">EAH121*EAI121</f>
        <v>0.3</v>
      </c>
      <c r="EAK121" s="463">
        <v>88278</v>
      </c>
      <c r="EAL121" s="618" t="s">
        <v>482</v>
      </c>
      <c r="EAM121" s="619"/>
      <c r="EAN121" s="620"/>
      <c r="EAO121" s="199" t="s">
        <v>73</v>
      </c>
      <c r="EAP121" s="200">
        <v>0.02</v>
      </c>
      <c r="EAQ121" s="195">
        <v>15.22</v>
      </c>
      <c r="EAR121" s="195">
        <f t="shared" ref="EAR121:EAR122" si="432">EAP121*EAQ121</f>
        <v>0.3</v>
      </c>
      <c r="EAS121" s="463">
        <v>88278</v>
      </c>
      <c r="EAT121" s="618" t="s">
        <v>482</v>
      </c>
      <c r="EAU121" s="619"/>
      <c r="EAV121" s="620"/>
      <c r="EAW121" s="199" t="s">
        <v>73</v>
      </c>
      <c r="EAX121" s="200">
        <v>0.02</v>
      </c>
      <c r="EAY121" s="195">
        <v>15.22</v>
      </c>
      <c r="EAZ121" s="195">
        <f t="shared" ref="EAZ121:EAZ122" si="433">EAX121*EAY121</f>
        <v>0.3</v>
      </c>
      <c r="EBA121" s="463">
        <v>88278</v>
      </c>
      <c r="EBB121" s="618" t="s">
        <v>482</v>
      </c>
      <c r="EBC121" s="619"/>
      <c r="EBD121" s="620"/>
      <c r="EBE121" s="199" t="s">
        <v>73</v>
      </c>
      <c r="EBF121" s="200">
        <v>0.02</v>
      </c>
      <c r="EBG121" s="195">
        <v>15.22</v>
      </c>
      <c r="EBH121" s="195">
        <f t="shared" ref="EBH121:EBH122" si="434">EBF121*EBG121</f>
        <v>0.3</v>
      </c>
      <c r="EBI121" s="463">
        <v>88278</v>
      </c>
      <c r="EBJ121" s="618" t="s">
        <v>482</v>
      </c>
      <c r="EBK121" s="619"/>
      <c r="EBL121" s="620"/>
      <c r="EBM121" s="199" t="s">
        <v>73</v>
      </c>
      <c r="EBN121" s="200">
        <v>0.02</v>
      </c>
      <c r="EBO121" s="195">
        <v>15.22</v>
      </c>
      <c r="EBP121" s="195">
        <f t="shared" ref="EBP121:EBP122" si="435">EBN121*EBO121</f>
        <v>0.3</v>
      </c>
      <c r="EBQ121" s="463">
        <v>88278</v>
      </c>
      <c r="EBR121" s="618" t="s">
        <v>482</v>
      </c>
      <c r="EBS121" s="619"/>
      <c r="EBT121" s="620"/>
      <c r="EBU121" s="199" t="s">
        <v>73</v>
      </c>
      <c r="EBV121" s="200">
        <v>0.02</v>
      </c>
      <c r="EBW121" s="195">
        <v>15.22</v>
      </c>
      <c r="EBX121" s="195">
        <f t="shared" ref="EBX121:EBX122" si="436">EBV121*EBW121</f>
        <v>0.3</v>
      </c>
      <c r="EBY121" s="463">
        <v>88278</v>
      </c>
      <c r="EBZ121" s="618" t="s">
        <v>482</v>
      </c>
      <c r="ECA121" s="619"/>
      <c r="ECB121" s="620"/>
      <c r="ECC121" s="199" t="s">
        <v>73</v>
      </c>
      <c r="ECD121" s="200">
        <v>0.02</v>
      </c>
      <c r="ECE121" s="195">
        <v>15.22</v>
      </c>
      <c r="ECF121" s="195">
        <f t="shared" ref="ECF121:ECF122" si="437">ECD121*ECE121</f>
        <v>0.3</v>
      </c>
      <c r="ECG121" s="463">
        <v>88278</v>
      </c>
      <c r="ECH121" s="618" t="s">
        <v>482</v>
      </c>
      <c r="ECI121" s="619"/>
      <c r="ECJ121" s="620"/>
      <c r="ECK121" s="199" t="s">
        <v>73</v>
      </c>
      <c r="ECL121" s="200">
        <v>0.02</v>
      </c>
      <c r="ECM121" s="195">
        <v>15.22</v>
      </c>
      <c r="ECN121" s="195">
        <f t="shared" ref="ECN121:ECN122" si="438">ECL121*ECM121</f>
        <v>0.3</v>
      </c>
      <c r="ECO121" s="463">
        <v>88278</v>
      </c>
      <c r="ECP121" s="618" t="s">
        <v>482</v>
      </c>
      <c r="ECQ121" s="619"/>
      <c r="ECR121" s="620"/>
      <c r="ECS121" s="199" t="s">
        <v>73</v>
      </c>
      <c r="ECT121" s="200">
        <v>0.02</v>
      </c>
      <c r="ECU121" s="195">
        <v>15.22</v>
      </c>
      <c r="ECV121" s="195">
        <f t="shared" ref="ECV121:ECV122" si="439">ECT121*ECU121</f>
        <v>0.3</v>
      </c>
      <c r="ECW121" s="463">
        <v>88278</v>
      </c>
      <c r="ECX121" s="618" t="s">
        <v>482</v>
      </c>
      <c r="ECY121" s="619"/>
      <c r="ECZ121" s="620"/>
      <c r="EDA121" s="199" t="s">
        <v>73</v>
      </c>
      <c r="EDB121" s="200">
        <v>0.02</v>
      </c>
      <c r="EDC121" s="195">
        <v>15.22</v>
      </c>
      <c r="EDD121" s="195">
        <f t="shared" ref="EDD121:EDD122" si="440">EDB121*EDC121</f>
        <v>0.3</v>
      </c>
      <c r="EDE121" s="463">
        <v>88278</v>
      </c>
      <c r="EDF121" s="618" t="s">
        <v>482</v>
      </c>
      <c r="EDG121" s="619"/>
      <c r="EDH121" s="620"/>
      <c r="EDI121" s="199" t="s">
        <v>73</v>
      </c>
      <c r="EDJ121" s="200">
        <v>0.02</v>
      </c>
      <c r="EDK121" s="195">
        <v>15.22</v>
      </c>
      <c r="EDL121" s="195">
        <f t="shared" ref="EDL121:EDL122" si="441">EDJ121*EDK121</f>
        <v>0.3</v>
      </c>
      <c r="EDM121" s="463">
        <v>88278</v>
      </c>
      <c r="EDN121" s="618" t="s">
        <v>482</v>
      </c>
      <c r="EDO121" s="619"/>
      <c r="EDP121" s="620"/>
      <c r="EDQ121" s="199" t="s">
        <v>73</v>
      </c>
      <c r="EDR121" s="200">
        <v>0.02</v>
      </c>
      <c r="EDS121" s="195">
        <v>15.22</v>
      </c>
      <c r="EDT121" s="195">
        <f t="shared" ref="EDT121:EDT122" si="442">EDR121*EDS121</f>
        <v>0.3</v>
      </c>
      <c r="EDU121" s="463">
        <v>88278</v>
      </c>
      <c r="EDV121" s="618" t="s">
        <v>482</v>
      </c>
      <c r="EDW121" s="619"/>
      <c r="EDX121" s="620"/>
      <c r="EDY121" s="199" t="s">
        <v>73</v>
      </c>
      <c r="EDZ121" s="200">
        <v>0.02</v>
      </c>
      <c r="EEA121" s="195">
        <v>15.22</v>
      </c>
      <c r="EEB121" s="195">
        <f t="shared" ref="EEB121:EEB122" si="443">EDZ121*EEA121</f>
        <v>0.3</v>
      </c>
      <c r="EEC121" s="463">
        <v>88278</v>
      </c>
      <c r="EED121" s="618" t="s">
        <v>482</v>
      </c>
      <c r="EEE121" s="619"/>
      <c r="EEF121" s="620"/>
      <c r="EEG121" s="199" t="s">
        <v>73</v>
      </c>
      <c r="EEH121" s="200">
        <v>0.02</v>
      </c>
      <c r="EEI121" s="195">
        <v>15.22</v>
      </c>
      <c r="EEJ121" s="195">
        <f t="shared" ref="EEJ121:EEJ122" si="444">EEH121*EEI121</f>
        <v>0.3</v>
      </c>
      <c r="EEK121" s="463">
        <v>88278</v>
      </c>
      <c r="EEL121" s="618" t="s">
        <v>482</v>
      </c>
      <c r="EEM121" s="619"/>
      <c r="EEN121" s="620"/>
      <c r="EEO121" s="199" t="s">
        <v>73</v>
      </c>
      <c r="EEP121" s="200">
        <v>0.02</v>
      </c>
      <c r="EEQ121" s="195">
        <v>15.22</v>
      </c>
      <c r="EER121" s="195">
        <f t="shared" ref="EER121:EER122" si="445">EEP121*EEQ121</f>
        <v>0.3</v>
      </c>
      <c r="EES121" s="463">
        <v>88278</v>
      </c>
      <c r="EET121" s="618" t="s">
        <v>482</v>
      </c>
      <c r="EEU121" s="619"/>
      <c r="EEV121" s="620"/>
      <c r="EEW121" s="199" t="s">
        <v>73</v>
      </c>
      <c r="EEX121" s="200">
        <v>0.02</v>
      </c>
      <c r="EEY121" s="195">
        <v>15.22</v>
      </c>
      <c r="EEZ121" s="195">
        <f t="shared" ref="EEZ121:EEZ122" si="446">EEX121*EEY121</f>
        <v>0.3</v>
      </c>
      <c r="EFA121" s="463">
        <v>88278</v>
      </c>
      <c r="EFB121" s="618" t="s">
        <v>482</v>
      </c>
      <c r="EFC121" s="619"/>
      <c r="EFD121" s="620"/>
      <c r="EFE121" s="199" t="s">
        <v>73</v>
      </c>
      <c r="EFF121" s="200">
        <v>0.02</v>
      </c>
      <c r="EFG121" s="195">
        <v>15.22</v>
      </c>
      <c r="EFH121" s="195">
        <f t="shared" ref="EFH121:EFH122" si="447">EFF121*EFG121</f>
        <v>0.3</v>
      </c>
      <c r="EFI121" s="463">
        <v>88278</v>
      </c>
      <c r="EFJ121" s="618" t="s">
        <v>482</v>
      </c>
      <c r="EFK121" s="619"/>
      <c r="EFL121" s="620"/>
      <c r="EFM121" s="199" t="s">
        <v>73</v>
      </c>
      <c r="EFN121" s="200">
        <v>0.02</v>
      </c>
      <c r="EFO121" s="195">
        <v>15.22</v>
      </c>
      <c r="EFP121" s="195">
        <f t="shared" ref="EFP121:EFP122" si="448">EFN121*EFO121</f>
        <v>0.3</v>
      </c>
      <c r="EFQ121" s="463">
        <v>88278</v>
      </c>
      <c r="EFR121" s="618" t="s">
        <v>482</v>
      </c>
      <c r="EFS121" s="619"/>
      <c r="EFT121" s="620"/>
      <c r="EFU121" s="199" t="s">
        <v>73</v>
      </c>
      <c r="EFV121" s="200">
        <v>0.02</v>
      </c>
      <c r="EFW121" s="195">
        <v>15.22</v>
      </c>
      <c r="EFX121" s="195">
        <f t="shared" ref="EFX121:EFX122" si="449">EFV121*EFW121</f>
        <v>0.3</v>
      </c>
      <c r="EFY121" s="463">
        <v>88278</v>
      </c>
      <c r="EFZ121" s="618" t="s">
        <v>482</v>
      </c>
      <c r="EGA121" s="619"/>
      <c r="EGB121" s="620"/>
      <c r="EGC121" s="199" t="s">
        <v>73</v>
      </c>
      <c r="EGD121" s="200">
        <v>0.02</v>
      </c>
      <c r="EGE121" s="195">
        <v>15.22</v>
      </c>
      <c r="EGF121" s="195">
        <f t="shared" ref="EGF121:EGF122" si="450">EGD121*EGE121</f>
        <v>0.3</v>
      </c>
      <c r="EGG121" s="463">
        <v>88278</v>
      </c>
      <c r="EGH121" s="618" t="s">
        <v>482</v>
      </c>
      <c r="EGI121" s="619"/>
      <c r="EGJ121" s="620"/>
      <c r="EGK121" s="199" t="s">
        <v>73</v>
      </c>
      <c r="EGL121" s="200">
        <v>0.02</v>
      </c>
      <c r="EGM121" s="195">
        <v>15.22</v>
      </c>
      <c r="EGN121" s="195">
        <f t="shared" ref="EGN121:EGN122" si="451">EGL121*EGM121</f>
        <v>0.3</v>
      </c>
      <c r="EGO121" s="463">
        <v>88278</v>
      </c>
      <c r="EGP121" s="618" t="s">
        <v>482</v>
      </c>
      <c r="EGQ121" s="619"/>
      <c r="EGR121" s="620"/>
      <c r="EGS121" s="199" t="s">
        <v>73</v>
      </c>
      <c r="EGT121" s="200">
        <v>0.02</v>
      </c>
      <c r="EGU121" s="195">
        <v>15.22</v>
      </c>
      <c r="EGV121" s="195">
        <f t="shared" ref="EGV121:EGV122" si="452">EGT121*EGU121</f>
        <v>0.3</v>
      </c>
      <c r="EGW121" s="463">
        <v>88278</v>
      </c>
      <c r="EGX121" s="618" t="s">
        <v>482</v>
      </c>
      <c r="EGY121" s="619"/>
      <c r="EGZ121" s="620"/>
      <c r="EHA121" s="199" t="s">
        <v>73</v>
      </c>
      <c r="EHB121" s="200">
        <v>0.02</v>
      </c>
      <c r="EHC121" s="195">
        <v>15.22</v>
      </c>
      <c r="EHD121" s="195">
        <f t="shared" ref="EHD121:EHD122" si="453">EHB121*EHC121</f>
        <v>0.3</v>
      </c>
      <c r="EHE121" s="463">
        <v>88278</v>
      </c>
      <c r="EHF121" s="618" t="s">
        <v>482</v>
      </c>
      <c r="EHG121" s="619"/>
      <c r="EHH121" s="620"/>
      <c r="EHI121" s="199" t="s">
        <v>73</v>
      </c>
      <c r="EHJ121" s="200">
        <v>0.02</v>
      </c>
      <c r="EHK121" s="195">
        <v>15.22</v>
      </c>
      <c r="EHL121" s="195">
        <f t="shared" ref="EHL121:EHL122" si="454">EHJ121*EHK121</f>
        <v>0.3</v>
      </c>
      <c r="EHM121" s="463">
        <v>88278</v>
      </c>
      <c r="EHN121" s="618" t="s">
        <v>482</v>
      </c>
      <c r="EHO121" s="619"/>
      <c r="EHP121" s="620"/>
      <c r="EHQ121" s="199" t="s">
        <v>73</v>
      </c>
      <c r="EHR121" s="200">
        <v>0.02</v>
      </c>
      <c r="EHS121" s="195">
        <v>15.22</v>
      </c>
      <c r="EHT121" s="195">
        <f t="shared" ref="EHT121:EHT122" si="455">EHR121*EHS121</f>
        <v>0.3</v>
      </c>
      <c r="EHU121" s="463">
        <v>88278</v>
      </c>
      <c r="EHV121" s="618" t="s">
        <v>482</v>
      </c>
      <c r="EHW121" s="619"/>
      <c r="EHX121" s="620"/>
      <c r="EHY121" s="199" t="s">
        <v>73</v>
      </c>
      <c r="EHZ121" s="200">
        <v>0.02</v>
      </c>
      <c r="EIA121" s="195">
        <v>15.22</v>
      </c>
      <c r="EIB121" s="195">
        <f t="shared" ref="EIB121:EIB122" si="456">EHZ121*EIA121</f>
        <v>0.3</v>
      </c>
      <c r="EIC121" s="463">
        <v>88278</v>
      </c>
      <c r="EID121" s="618" t="s">
        <v>482</v>
      </c>
      <c r="EIE121" s="619"/>
      <c r="EIF121" s="620"/>
      <c r="EIG121" s="199" t="s">
        <v>73</v>
      </c>
      <c r="EIH121" s="200">
        <v>0.02</v>
      </c>
      <c r="EII121" s="195">
        <v>15.22</v>
      </c>
      <c r="EIJ121" s="195">
        <f t="shared" ref="EIJ121:EIJ122" si="457">EIH121*EII121</f>
        <v>0.3</v>
      </c>
      <c r="EIK121" s="463">
        <v>88278</v>
      </c>
      <c r="EIL121" s="618" t="s">
        <v>482</v>
      </c>
      <c r="EIM121" s="619"/>
      <c r="EIN121" s="620"/>
      <c r="EIO121" s="199" t="s">
        <v>73</v>
      </c>
      <c r="EIP121" s="200">
        <v>0.02</v>
      </c>
      <c r="EIQ121" s="195">
        <v>15.22</v>
      </c>
      <c r="EIR121" s="195">
        <f t="shared" ref="EIR121:EIR122" si="458">EIP121*EIQ121</f>
        <v>0.3</v>
      </c>
      <c r="EIS121" s="463">
        <v>88278</v>
      </c>
      <c r="EIT121" s="618" t="s">
        <v>482</v>
      </c>
      <c r="EIU121" s="619"/>
      <c r="EIV121" s="620"/>
      <c r="EIW121" s="199" t="s">
        <v>73</v>
      </c>
      <c r="EIX121" s="200">
        <v>0.02</v>
      </c>
      <c r="EIY121" s="195">
        <v>15.22</v>
      </c>
      <c r="EIZ121" s="195">
        <f t="shared" ref="EIZ121:EIZ122" si="459">EIX121*EIY121</f>
        <v>0.3</v>
      </c>
      <c r="EJA121" s="463">
        <v>88278</v>
      </c>
      <c r="EJB121" s="618" t="s">
        <v>482</v>
      </c>
      <c r="EJC121" s="619"/>
      <c r="EJD121" s="620"/>
      <c r="EJE121" s="199" t="s">
        <v>73</v>
      </c>
      <c r="EJF121" s="200">
        <v>0.02</v>
      </c>
      <c r="EJG121" s="195">
        <v>15.22</v>
      </c>
      <c r="EJH121" s="195">
        <f t="shared" ref="EJH121:EJH122" si="460">EJF121*EJG121</f>
        <v>0.3</v>
      </c>
      <c r="EJI121" s="463">
        <v>88278</v>
      </c>
      <c r="EJJ121" s="618" t="s">
        <v>482</v>
      </c>
      <c r="EJK121" s="619"/>
      <c r="EJL121" s="620"/>
      <c r="EJM121" s="199" t="s">
        <v>73</v>
      </c>
      <c r="EJN121" s="200">
        <v>0.02</v>
      </c>
      <c r="EJO121" s="195">
        <v>15.22</v>
      </c>
      <c r="EJP121" s="195">
        <f t="shared" ref="EJP121:EJP122" si="461">EJN121*EJO121</f>
        <v>0.3</v>
      </c>
      <c r="EJQ121" s="463">
        <v>88278</v>
      </c>
      <c r="EJR121" s="618" t="s">
        <v>482</v>
      </c>
      <c r="EJS121" s="619"/>
      <c r="EJT121" s="620"/>
      <c r="EJU121" s="199" t="s">
        <v>73</v>
      </c>
      <c r="EJV121" s="200">
        <v>0.02</v>
      </c>
      <c r="EJW121" s="195">
        <v>15.22</v>
      </c>
      <c r="EJX121" s="195">
        <f t="shared" ref="EJX121:EJX122" si="462">EJV121*EJW121</f>
        <v>0.3</v>
      </c>
      <c r="EJY121" s="463">
        <v>88278</v>
      </c>
      <c r="EJZ121" s="618" t="s">
        <v>482</v>
      </c>
      <c r="EKA121" s="619"/>
      <c r="EKB121" s="620"/>
      <c r="EKC121" s="199" t="s">
        <v>73</v>
      </c>
      <c r="EKD121" s="200">
        <v>0.02</v>
      </c>
      <c r="EKE121" s="195">
        <v>15.22</v>
      </c>
      <c r="EKF121" s="195">
        <f t="shared" ref="EKF121:EKF122" si="463">EKD121*EKE121</f>
        <v>0.3</v>
      </c>
      <c r="EKG121" s="463">
        <v>88278</v>
      </c>
      <c r="EKH121" s="618" t="s">
        <v>482</v>
      </c>
      <c r="EKI121" s="619"/>
      <c r="EKJ121" s="620"/>
      <c r="EKK121" s="199" t="s">
        <v>73</v>
      </c>
      <c r="EKL121" s="200">
        <v>0.02</v>
      </c>
      <c r="EKM121" s="195">
        <v>15.22</v>
      </c>
      <c r="EKN121" s="195">
        <f t="shared" ref="EKN121:EKN122" si="464">EKL121*EKM121</f>
        <v>0.3</v>
      </c>
      <c r="EKO121" s="463">
        <v>88278</v>
      </c>
      <c r="EKP121" s="618" t="s">
        <v>482</v>
      </c>
      <c r="EKQ121" s="619"/>
      <c r="EKR121" s="620"/>
      <c r="EKS121" s="199" t="s">
        <v>73</v>
      </c>
      <c r="EKT121" s="200">
        <v>0.02</v>
      </c>
      <c r="EKU121" s="195">
        <v>15.22</v>
      </c>
      <c r="EKV121" s="195">
        <f t="shared" ref="EKV121:EKV122" si="465">EKT121*EKU121</f>
        <v>0.3</v>
      </c>
      <c r="EKW121" s="463">
        <v>88278</v>
      </c>
      <c r="EKX121" s="618" t="s">
        <v>482</v>
      </c>
      <c r="EKY121" s="619"/>
      <c r="EKZ121" s="620"/>
      <c r="ELA121" s="199" t="s">
        <v>73</v>
      </c>
      <c r="ELB121" s="200">
        <v>0.02</v>
      </c>
      <c r="ELC121" s="195">
        <v>15.22</v>
      </c>
      <c r="ELD121" s="195">
        <f t="shared" ref="ELD121:ELD122" si="466">ELB121*ELC121</f>
        <v>0.3</v>
      </c>
      <c r="ELE121" s="463">
        <v>88278</v>
      </c>
      <c r="ELF121" s="618" t="s">
        <v>482</v>
      </c>
      <c r="ELG121" s="619"/>
      <c r="ELH121" s="620"/>
      <c r="ELI121" s="199" t="s">
        <v>73</v>
      </c>
      <c r="ELJ121" s="200">
        <v>0.02</v>
      </c>
      <c r="ELK121" s="195">
        <v>15.22</v>
      </c>
      <c r="ELL121" s="195">
        <f t="shared" ref="ELL121:ELL122" si="467">ELJ121*ELK121</f>
        <v>0.3</v>
      </c>
      <c r="ELM121" s="463">
        <v>88278</v>
      </c>
      <c r="ELN121" s="618" t="s">
        <v>482</v>
      </c>
      <c r="ELO121" s="619"/>
      <c r="ELP121" s="620"/>
      <c r="ELQ121" s="199" t="s">
        <v>73</v>
      </c>
      <c r="ELR121" s="200">
        <v>0.02</v>
      </c>
      <c r="ELS121" s="195">
        <v>15.22</v>
      </c>
      <c r="ELT121" s="195">
        <f t="shared" ref="ELT121:ELT122" si="468">ELR121*ELS121</f>
        <v>0.3</v>
      </c>
      <c r="ELU121" s="463">
        <v>88278</v>
      </c>
      <c r="ELV121" s="618" t="s">
        <v>482</v>
      </c>
      <c r="ELW121" s="619"/>
      <c r="ELX121" s="620"/>
      <c r="ELY121" s="199" t="s">
        <v>73</v>
      </c>
      <c r="ELZ121" s="200">
        <v>0.02</v>
      </c>
      <c r="EMA121" s="195">
        <v>15.22</v>
      </c>
      <c r="EMB121" s="195">
        <f t="shared" ref="EMB121:EMB122" si="469">ELZ121*EMA121</f>
        <v>0.3</v>
      </c>
      <c r="EMC121" s="463">
        <v>88278</v>
      </c>
      <c r="EMD121" s="618" t="s">
        <v>482</v>
      </c>
      <c r="EME121" s="619"/>
      <c r="EMF121" s="620"/>
      <c r="EMG121" s="199" t="s">
        <v>73</v>
      </c>
      <c r="EMH121" s="200">
        <v>0.02</v>
      </c>
      <c r="EMI121" s="195">
        <v>15.22</v>
      </c>
      <c r="EMJ121" s="195">
        <f t="shared" ref="EMJ121:EMJ122" si="470">EMH121*EMI121</f>
        <v>0.3</v>
      </c>
      <c r="EMK121" s="463">
        <v>88278</v>
      </c>
      <c r="EML121" s="618" t="s">
        <v>482</v>
      </c>
      <c r="EMM121" s="619"/>
      <c r="EMN121" s="620"/>
      <c r="EMO121" s="199" t="s">
        <v>73</v>
      </c>
      <c r="EMP121" s="200">
        <v>0.02</v>
      </c>
      <c r="EMQ121" s="195">
        <v>15.22</v>
      </c>
      <c r="EMR121" s="195">
        <f t="shared" ref="EMR121:EMR122" si="471">EMP121*EMQ121</f>
        <v>0.3</v>
      </c>
      <c r="EMS121" s="463">
        <v>88278</v>
      </c>
      <c r="EMT121" s="618" t="s">
        <v>482</v>
      </c>
      <c r="EMU121" s="619"/>
      <c r="EMV121" s="620"/>
      <c r="EMW121" s="199" t="s">
        <v>73</v>
      </c>
      <c r="EMX121" s="200">
        <v>0.02</v>
      </c>
      <c r="EMY121" s="195">
        <v>15.22</v>
      </c>
      <c r="EMZ121" s="195">
        <f t="shared" ref="EMZ121:EMZ122" si="472">EMX121*EMY121</f>
        <v>0.3</v>
      </c>
      <c r="ENA121" s="463">
        <v>88278</v>
      </c>
      <c r="ENB121" s="618" t="s">
        <v>482</v>
      </c>
      <c r="ENC121" s="619"/>
      <c r="END121" s="620"/>
      <c r="ENE121" s="199" t="s">
        <v>73</v>
      </c>
      <c r="ENF121" s="200">
        <v>0.02</v>
      </c>
      <c r="ENG121" s="195">
        <v>15.22</v>
      </c>
      <c r="ENH121" s="195">
        <f t="shared" ref="ENH121:ENH122" si="473">ENF121*ENG121</f>
        <v>0.3</v>
      </c>
      <c r="ENI121" s="463">
        <v>88278</v>
      </c>
      <c r="ENJ121" s="618" t="s">
        <v>482</v>
      </c>
      <c r="ENK121" s="619"/>
      <c r="ENL121" s="620"/>
      <c r="ENM121" s="199" t="s">
        <v>73</v>
      </c>
      <c r="ENN121" s="200">
        <v>0.02</v>
      </c>
      <c r="ENO121" s="195">
        <v>15.22</v>
      </c>
      <c r="ENP121" s="195">
        <f t="shared" ref="ENP121:ENP122" si="474">ENN121*ENO121</f>
        <v>0.3</v>
      </c>
      <c r="ENQ121" s="463">
        <v>88278</v>
      </c>
      <c r="ENR121" s="618" t="s">
        <v>482</v>
      </c>
      <c r="ENS121" s="619"/>
      <c r="ENT121" s="620"/>
      <c r="ENU121" s="199" t="s">
        <v>73</v>
      </c>
      <c r="ENV121" s="200">
        <v>0.02</v>
      </c>
      <c r="ENW121" s="195">
        <v>15.22</v>
      </c>
      <c r="ENX121" s="195">
        <f t="shared" ref="ENX121:ENX122" si="475">ENV121*ENW121</f>
        <v>0.3</v>
      </c>
      <c r="ENY121" s="463">
        <v>88278</v>
      </c>
      <c r="ENZ121" s="618" t="s">
        <v>482</v>
      </c>
      <c r="EOA121" s="619"/>
      <c r="EOB121" s="620"/>
      <c r="EOC121" s="199" t="s">
        <v>73</v>
      </c>
      <c r="EOD121" s="200">
        <v>0.02</v>
      </c>
      <c r="EOE121" s="195">
        <v>15.22</v>
      </c>
      <c r="EOF121" s="195">
        <f t="shared" ref="EOF121:EOF122" si="476">EOD121*EOE121</f>
        <v>0.3</v>
      </c>
      <c r="EOG121" s="463">
        <v>88278</v>
      </c>
      <c r="EOH121" s="618" t="s">
        <v>482</v>
      </c>
      <c r="EOI121" s="619"/>
      <c r="EOJ121" s="620"/>
      <c r="EOK121" s="199" t="s">
        <v>73</v>
      </c>
      <c r="EOL121" s="200">
        <v>0.02</v>
      </c>
      <c r="EOM121" s="195">
        <v>15.22</v>
      </c>
      <c r="EON121" s="195">
        <f t="shared" ref="EON121:EON122" si="477">EOL121*EOM121</f>
        <v>0.3</v>
      </c>
      <c r="EOO121" s="463">
        <v>88278</v>
      </c>
      <c r="EOP121" s="618" t="s">
        <v>482</v>
      </c>
      <c r="EOQ121" s="619"/>
      <c r="EOR121" s="620"/>
      <c r="EOS121" s="199" t="s">
        <v>73</v>
      </c>
      <c r="EOT121" s="200">
        <v>0.02</v>
      </c>
      <c r="EOU121" s="195">
        <v>15.22</v>
      </c>
      <c r="EOV121" s="195">
        <f t="shared" ref="EOV121:EOV122" si="478">EOT121*EOU121</f>
        <v>0.3</v>
      </c>
      <c r="EOW121" s="463">
        <v>88278</v>
      </c>
      <c r="EOX121" s="618" t="s">
        <v>482</v>
      </c>
      <c r="EOY121" s="619"/>
      <c r="EOZ121" s="620"/>
      <c r="EPA121" s="199" t="s">
        <v>73</v>
      </c>
      <c r="EPB121" s="200">
        <v>0.02</v>
      </c>
      <c r="EPC121" s="195">
        <v>15.22</v>
      </c>
      <c r="EPD121" s="195">
        <f t="shared" ref="EPD121:EPD122" si="479">EPB121*EPC121</f>
        <v>0.3</v>
      </c>
      <c r="EPE121" s="463">
        <v>88278</v>
      </c>
      <c r="EPF121" s="618" t="s">
        <v>482</v>
      </c>
      <c r="EPG121" s="619"/>
      <c r="EPH121" s="620"/>
      <c r="EPI121" s="199" t="s">
        <v>73</v>
      </c>
      <c r="EPJ121" s="200">
        <v>0.02</v>
      </c>
      <c r="EPK121" s="195">
        <v>15.22</v>
      </c>
      <c r="EPL121" s="195">
        <f t="shared" ref="EPL121:EPL122" si="480">EPJ121*EPK121</f>
        <v>0.3</v>
      </c>
      <c r="EPM121" s="463">
        <v>88278</v>
      </c>
      <c r="EPN121" s="618" t="s">
        <v>482</v>
      </c>
      <c r="EPO121" s="619"/>
      <c r="EPP121" s="620"/>
      <c r="EPQ121" s="199" t="s">
        <v>73</v>
      </c>
      <c r="EPR121" s="200">
        <v>0.02</v>
      </c>
      <c r="EPS121" s="195">
        <v>15.22</v>
      </c>
      <c r="EPT121" s="195">
        <f t="shared" ref="EPT121:EPT122" si="481">EPR121*EPS121</f>
        <v>0.3</v>
      </c>
      <c r="EPU121" s="463">
        <v>88278</v>
      </c>
      <c r="EPV121" s="618" t="s">
        <v>482</v>
      </c>
      <c r="EPW121" s="619"/>
      <c r="EPX121" s="620"/>
      <c r="EPY121" s="199" t="s">
        <v>73</v>
      </c>
      <c r="EPZ121" s="200">
        <v>0.02</v>
      </c>
      <c r="EQA121" s="195">
        <v>15.22</v>
      </c>
      <c r="EQB121" s="195">
        <f t="shared" ref="EQB121:EQB122" si="482">EPZ121*EQA121</f>
        <v>0.3</v>
      </c>
      <c r="EQC121" s="463">
        <v>88278</v>
      </c>
      <c r="EQD121" s="618" t="s">
        <v>482</v>
      </c>
      <c r="EQE121" s="619"/>
      <c r="EQF121" s="620"/>
      <c r="EQG121" s="199" t="s">
        <v>73</v>
      </c>
      <c r="EQH121" s="200">
        <v>0.02</v>
      </c>
      <c r="EQI121" s="195">
        <v>15.22</v>
      </c>
      <c r="EQJ121" s="195">
        <f t="shared" ref="EQJ121:EQJ122" si="483">EQH121*EQI121</f>
        <v>0.3</v>
      </c>
      <c r="EQK121" s="463">
        <v>88278</v>
      </c>
      <c r="EQL121" s="618" t="s">
        <v>482</v>
      </c>
      <c r="EQM121" s="619"/>
      <c r="EQN121" s="620"/>
      <c r="EQO121" s="199" t="s">
        <v>73</v>
      </c>
      <c r="EQP121" s="200">
        <v>0.02</v>
      </c>
      <c r="EQQ121" s="195">
        <v>15.22</v>
      </c>
      <c r="EQR121" s="195">
        <f t="shared" ref="EQR121:EQR122" si="484">EQP121*EQQ121</f>
        <v>0.3</v>
      </c>
      <c r="EQS121" s="463">
        <v>88278</v>
      </c>
      <c r="EQT121" s="618" t="s">
        <v>482</v>
      </c>
      <c r="EQU121" s="619"/>
      <c r="EQV121" s="620"/>
      <c r="EQW121" s="199" t="s">
        <v>73</v>
      </c>
      <c r="EQX121" s="200">
        <v>0.02</v>
      </c>
      <c r="EQY121" s="195">
        <v>15.22</v>
      </c>
      <c r="EQZ121" s="195">
        <f t="shared" ref="EQZ121:EQZ122" si="485">EQX121*EQY121</f>
        <v>0.3</v>
      </c>
      <c r="ERA121" s="463">
        <v>88278</v>
      </c>
      <c r="ERB121" s="618" t="s">
        <v>482</v>
      </c>
      <c r="ERC121" s="619"/>
      <c r="ERD121" s="620"/>
      <c r="ERE121" s="199" t="s">
        <v>73</v>
      </c>
      <c r="ERF121" s="200">
        <v>0.02</v>
      </c>
      <c r="ERG121" s="195">
        <v>15.22</v>
      </c>
      <c r="ERH121" s="195">
        <f t="shared" ref="ERH121:ERH122" si="486">ERF121*ERG121</f>
        <v>0.3</v>
      </c>
      <c r="ERI121" s="463">
        <v>88278</v>
      </c>
      <c r="ERJ121" s="618" t="s">
        <v>482</v>
      </c>
      <c r="ERK121" s="619"/>
      <c r="ERL121" s="620"/>
      <c r="ERM121" s="199" t="s">
        <v>73</v>
      </c>
      <c r="ERN121" s="200">
        <v>0.02</v>
      </c>
      <c r="ERO121" s="195">
        <v>15.22</v>
      </c>
      <c r="ERP121" s="195">
        <f t="shared" ref="ERP121:ERP122" si="487">ERN121*ERO121</f>
        <v>0.3</v>
      </c>
      <c r="ERQ121" s="463">
        <v>88278</v>
      </c>
      <c r="ERR121" s="618" t="s">
        <v>482</v>
      </c>
      <c r="ERS121" s="619"/>
      <c r="ERT121" s="620"/>
      <c r="ERU121" s="199" t="s">
        <v>73</v>
      </c>
      <c r="ERV121" s="200">
        <v>0.02</v>
      </c>
      <c r="ERW121" s="195">
        <v>15.22</v>
      </c>
      <c r="ERX121" s="195">
        <f t="shared" ref="ERX121:ERX122" si="488">ERV121*ERW121</f>
        <v>0.3</v>
      </c>
      <c r="ERY121" s="463">
        <v>88278</v>
      </c>
      <c r="ERZ121" s="618" t="s">
        <v>482</v>
      </c>
      <c r="ESA121" s="619"/>
      <c r="ESB121" s="620"/>
      <c r="ESC121" s="199" t="s">
        <v>73</v>
      </c>
      <c r="ESD121" s="200">
        <v>0.02</v>
      </c>
      <c r="ESE121" s="195">
        <v>15.22</v>
      </c>
      <c r="ESF121" s="195">
        <f t="shared" ref="ESF121:ESF122" si="489">ESD121*ESE121</f>
        <v>0.3</v>
      </c>
      <c r="ESG121" s="463">
        <v>88278</v>
      </c>
      <c r="ESH121" s="618" t="s">
        <v>482</v>
      </c>
      <c r="ESI121" s="619"/>
      <c r="ESJ121" s="620"/>
      <c r="ESK121" s="199" t="s">
        <v>73</v>
      </c>
      <c r="ESL121" s="200">
        <v>0.02</v>
      </c>
      <c r="ESM121" s="195">
        <v>15.22</v>
      </c>
      <c r="ESN121" s="195">
        <f t="shared" ref="ESN121:ESN122" si="490">ESL121*ESM121</f>
        <v>0.3</v>
      </c>
      <c r="ESO121" s="463">
        <v>88278</v>
      </c>
      <c r="ESP121" s="618" t="s">
        <v>482</v>
      </c>
      <c r="ESQ121" s="619"/>
      <c r="ESR121" s="620"/>
      <c r="ESS121" s="199" t="s">
        <v>73</v>
      </c>
      <c r="EST121" s="200">
        <v>0.02</v>
      </c>
      <c r="ESU121" s="195">
        <v>15.22</v>
      </c>
      <c r="ESV121" s="195">
        <f t="shared" ref="ESV121:ESV122" si="491">EST121*ESU121</f>
        <v>0.3</v>
      </c>
      <c r="ESW121" s="463">
        <v>88278</v>
      </c>
      <c r="ESX121" s="618" t="s">
        <v>482</v>
      </c>
      <c r="ESY121" s="619"/>
      <c r="ESZ121" s="620"/>
      <c r="ETA121" s="199" t="s">
        <v>73</v>
      </c>
      <c r="ETB121" s="200">
        <v>0.02</v>
      </c>
      <c r="ETC121" s="195">
        <v>15.22</v>
      </c>
      <c r="ETD121" s="195">
        <f t="shared" ref="ETD121:ETD122" si="492">ETB121*ETC121</f>
        <v>0.3</v>
      </c>
      <c r="ETE121" s="463">
        <v>88278</v>
      </c>
      <c r="ETF121" s="618" t="s">
        <v>482</v>
      </c>
      <c r="ETG121" s="619"/>
      <c r="ETH121" s="620"/>
      <c r="ETI121" s="199" t="s">
        <v>73</v>
      </c>
      <c r="ETJ121" s="200">
        <v>0.02</v>
      </c>
      <c r="ETK121" s="195">
        <v>15.22</v>
      </c>
      <c r="ETL121" s="195">
        <f t="shared" ref="ETL121:ETL122" si="493">ETJ121*ETK121</f>
        <v>0.3</v>
      </c>
      <c r="ETM121" s="463">
        <v>88278</v>
      </c>
      <c r="ETN121" s="618" t="s">
        <v>482</v>
      </c>
      <c r="ETO121" s="619"/>
      <c r="ETP121" s="620"/>
      <c r="ETQ121" s="199" t="s">
        <v>73</v>
      </c>
      <c r="ETR121" s="200">
        <v>0.02</v>
      </c>
      <c r="ETS121" s="195">
        <v>15.22</v>
      </c>
      <c r="ETT121" s="195">
        <f t="shared" ref="ETT121:ETT122" si="494">ETR121*ETS121</f>
        <v>0.3</v>
      </c>
      <c r="ETU121" s="463">
        <v>88278</v>
      </c>
      <c r="ETV121" s="618" t="s">
        <v>482</v>
      </c>
      <c r="ETW121" s="619"/>
      <c r="ETX121" s="620"/>
      <c r="ETY121" s="199" t="s">
        <v>73</v>
      </c>
      <c r="ETZ121" s="200">
        <v>0.02</v>
      </c>
      <c r="EUA121" s="195">
        <v>15.22</v>
      </c>
      <c r="EUB121" s="195">
        <f t="shared" ref="EUB121:EUB122" si="495">ETZ121*EUA121</f>
        <v>0.3</v>
      </c>
      <c r="EUC121" s="463">
        <v>88278</v>
      </c>
      <c r="EUD121" s="618" t="s">
        <v>482</v>
      </c>
      <c r="EUE121" s="619"/>
      <c r="EUF121" s="620"/>
      <c r="EUG121" s="199" t="s">
        <v>73</v>
      </c>
      <c r="EUH121" s="200">
        <v>0.02</v>
      </c>
      <c r="EUI121" s="195">
        <v>15.22</v>
      </c>
      <c r="EUJ121" s="195">
        <f t="shared" ref="EUJ121:EUJ122" si="496">EUH121*EUI121</f>
        <v>0.3</v>
      </c>
      <c r="EUK121" s="463">
        <v>88278</v>
      </c>
      <c r="EUL121" s="618" t="s">
        <v>482</v>
      </c>
      <c r="EUM121" s="619"/>
      <c r="EUN121" s="620"/>
      <c r="EUO121" s="199" t="s">
        <v>73</v>
      </c>
      <c r="EUP121" s="200">
        <v>0.02</v>
      </c>
      <c r="EUQ121" s="195">
        <v>15.22</v>
      </c>
      <c r="EUR121" s="195">
        <f t="shared" ref="EUR121:EUR122" si="497">EUP121*EUQ121</f>
        <v>0.3</v>
      </c>
      <c r="EUS121" s="463">
        <v>88278</v>
      </c>
      <c r="EUT121" s="618" t="s">
        <v>482</v>
      </c>
      <c r="EUU121" s="619"/>
      <c r="EUV121" s="620"/>
      <c r="EUW121" s="199" t="s">
        <v>73</v>
      </c>
      <c r="EUX121" s="200">
        <v>0.02</v>
      </c>
      <c r="EUY121" s="195">
        <v>15.22</v>
      </c>
      <c r="EUZ121" s="195">
        <f t="shared" ref="EUZ121:EUZ122" si="498">EUX121*EUY121</f>
        <v>0.3</v>
      </c>
      <c r="EVA121" s="463">
        <v>88278</v>
      </c>
      <c r="EVB121" s="618" t="s">
        <v>482</v>
      </c>
      <c r="EVC121" s="619"/>
      <c r="EVD121" s="620"/>
      <c r="EVE121" s="199" t="s">
        <v>73</v>
      </c>
      <c r="EVF121" s="200">
        <v>0.02</v>
      </c>
      <c r="EVG121" s="195">
        <v>15.22</v>
      </c>
      <c r="EVH121" s="195">
        <f t="shared" ref="EVH121:EVH122" si="499">EVF121*EVG121</f>
        <v>0.3</v>
      </c>
      <c r="EVI121" s="463">
        <v>88278</v>
      </c>
      <c r="EVJ121" s="618" t="s">
        <v>482</v>
      </c>
      <c r="EVK121" s="619"/>
      <c r="EVL121" s="620"/>
      <c r="EVM121" s="199" t="s">
        <v>73</v>
      </c>
      <c r="EVN121" s="200">
        <v>0.02</v>
      </c>
      <c r="EVO121" s="195">
        <v>15.22</v>
      </c>
      <c r="EVP121" s="195">
        <f t="shared" ref="EVP121:EVP122" si="500">EVN121*EVO121</f>
        <v>0.3</v>
      </c>
      <c r="EVQ121" s="463">
        <v>88278</v>
      </c>
      <c r="EVR121" s="618" t="s">
        <v>482</v>
      </c>
      <c r="EVS121" s="619"/>
      <c r="EVT121" s="620"/>
      <c r="EVU121" s="199" t="s">
        <v>73</v>
      </c>
      <c r="EVV121" s="200">
        <v>0.02</v>
      </c>
      <c r="EVW121" s="195">
        <v>15.22</v>
      </c>
      <c r="EVX121" s="195">
        <f t="shared" ref="EVX121:EVX122" si="501">EVV121*EVW121</f>
        <v>0.3</v>
      </c>
      <c r="EVY121" s="463">
        <v>88278</v>
      </c>
      <c r="EVZ121" s="618" t="s">
        <v>482</v>
      </c>
      <c r="EWA121" s="619"/>
      <c r="EWB121" s="620"/>
      <c r="EWC121" s="199" t="s">
        <v>73</v>
      </c>
      <c r="EWD121" s="200">
        <v>0.02</v>
      </c>
      <c r="EWE121" s="195">
        <v>15.22</v>
      </c>
      <c r="EWF121" s="195">
        <f t="shared" ref="EWF121:EWF122" si="502">EWD121*EWE121</f>
        <v>0.3</v>
      </c>
      <c r="EWG121" s="463">
        <v>88278</v>
      </c>
      <c r="EWH121" s="618" t="s">
        <v>482</v>
      </c>
      <c r="EWI121" s="619"/>
      <c r="EWJ121" s="620"/>
      <c r="EWK121" s="199" t="s">
        <v>73</v>
      </c>
      <c r="EWL121" s="200">
        <v>0.02</v>
      </c>
      <c r="EWM121" s="195">
        <v>15.22</v>
      </c>
      <c r="EWN121" s="195">
        <f t="shared" ref="EWN121:EWN122" si="503">EWL121*EWM121</f>
        <v>0.3</v>
      </c>
      <c r="EWO121" s="463">
        <v>88278</v>
      </c>
      <c r="EWP121" s="618" t="s">
        <v>482</v>
      </c>
      <c r="EWQ121" s="619"/>
      <c r="EWR121" s="620"/>
      <c r="EWS121" s="199" t="s">
        <v>73</v>
      </c>
      <c r="EWT121" s="200">
        <v>0.02</v>
      </c>
      <c r="EWU121" s="195">
        <v>15.22</v>
      </c>
      <c r="EWV121" s="195">
        <f t="shared" ref="EWV121:EWV122" si="504">EWT121*EWU121</f>
        <v>0.3</v>
      </c>
      <c r="EWW121" s="463">
        <v>88278</v>
      </c>
      <c r="EWX121" s="618" t="s">
        <v>482</v>
      </c>
      <c r="EWY121" s="619"/>
      <c r="EWZ121" s="620"/>
      <c r="EXA121" s="199" t="s">
        <v>73</v>
      </c>
      <c r="EXB121" s="200">
        <v>0.02</v>
      </c>
      <c r="EXC121" s="195">
        <v>15.22</v>
      </c>
      <c r="EXD121" s="195">
        <f t="shared" ref="EXD121:EXD122" si="505">EXB121*EXC121</f>
        <v>0.3</v>
      </c>
      <c r="EXE121" s="463">
        <v>88278</v>
      </c>
      <c r="EXF121" s="618" t="s">
        <v>482</v>
      </c>
      <c r="EXG121" s="619"/>
      <c r="EXH121" s="620"/>
      <c r="EXI121" s="199" t="s">
        <v>73</v>
      </c>
      <c r="EXJ121" s="200">
        <v>0.02</v>
      </c>
      <c r="EXK121" s="195">
        <v>15.22</v>
      </c>
      <c r="EXL121" s="195">
        <f t="shared" ref="EXL121:EXL122" si="506">EXJ121*EXK121</f>
        <v>0.3</v>
      </c>
      <c r="EXM121" s="463">
        <v>88278</v>
      </c>
      <c r="EXN121" s="618" t="s">
        <v>482</v>
      </c>
      <c r="EXO121" s="619"/>
      <c r="EXP121" s="620"/>
      <c r="EXQ121" s="199" t="s">
        <v>73</v>
      </c>
      <c r="EXR121" s="200">
        <v>0.02</v>
      </c>
      <c r="EXS121" s="195">
        <v>15.22</v>
      </c>
      <c r="EXT121" s="195">
        <f t="shared" ref="EXT121:EXT122" si="507">EXR121*EXS121</f>
        <v>0.3</v>
      </c>
      <c r="EXU121" s="463">
        <v>88278</v>
      </c>
      <c r="EXV121" s="618" t="s">
        <v>482</v>
      </c>
      <c r="EXW121" s="619"/>
      <c r="EXX121" s="620"/>
      <c r="EXY121" s="199" t="s">
        <v>73</v>
      </c>
      <c r="EXZ121" s="200">
        <v>0.02</v>
      </c>
      <c r="EYA121" s="195">
        <v>15.22</v>
      </c>
      <c r="EYB121" s="195">
        <f t="shared" ref="EYB121:EYB122" si="508">EXZ121*EYA121</f>
        <v>0.3</v>
      </c>
      <c r="EYC121" s="463">
        <v>88278</v>
      </c>
      <c r="EYD121" s="618" t="s">
        <v>482</v>
      </c>
      <c r="EYE121" s="619"/>
      <c r="EYF121" s="620"/>
      <c r="EYG121" s="199" t="s">
        <v>73</v>
      </c>
      <c r="EYH121" s="200">
        <v>0.02</v>
      </c>
      <c r="EYI121" s="195">
        <v>15.22</v>
      </c>
      <c r="EYJ121" s="195">
        <f t="shared" ref="EYJ121:EYJ122" si="509">EYH121*EYI121</f>
        <v>0.3</v>
      </c>
      <c r="EYK121" s="463">
        <v>88278</v>
      </c>
      <c r="EYL121" s="618" t="s">
        <v>482</v>
      </c>
      <c r="EYM121" s="619"/>
      <c r="EYN121" s="620"/>
      <c r="EYO121" s="199" t="s">
        <v>73</v>
      </c>
      <c r="EYP121" s="200">
        <v>0.02</v>
      </c>
      <c r="EYQ121" s="195">
        <v>15.22</v>
      </c>
      <c r="EYR121" s="195">
        <f t="shared" ref="EYR121:EYR122" si="510">EYP121*EYQ121</f>
        <v>0.3</v>
      </c>
      <c r="EYS121" s="463">
        <v>88278</v>
      </c>
      <c r="EYT121" s="618" t="s">
        <v>482</v>
      </c>
      <c r="EYU121" s="619"/>
      <c r="EYV121" s="620"/>
      <c r="EYW121" s="199" t="s">
        <v>73</v>
      </c>
      <c r="EYX121" s="200">
        <v>0.02</v>
      </c>
      <c r="EYY121" s="195">
        <v>15.22</v>
      </c>
      <c r="EYZ121" s="195">
        <f t="shared" ref="EYZ121:EYZ122" si="511">EYX121*EYY121</f>
        <v>0.3</v>
      </c>
      <c r="EZA121" s="463">
        <v>88278</v>
      </c>
      <c r="EZB121" s="618" t="s">
        <v>482</v>
      </c>
      <c r="EZC121" s="619"/>
      <c r="EZD121" s="620"/>
      <c r="EZE121" s="199" t="s">
        <v>73</v>
      </c>
      <c r="EZF121" s="200">
        <v>0.02</v>
      </c>
      <c r="EZG121" s="195">
        <v>15.22</v>
      </c>
      <c r="EZH121" s="195">
        <f t="shared" ref="EZH121:EZH122" si="512">EZF121*EZG121</f>
        <v>0.3</v>
      </c>
      <c r="EZI121" s="463">
        <v>88278</v>
      </c>
      <c r="EZJ121" s="618" t="s">
        <v>482</v>
      </c>
      <c r="EZK121" s="619"/>
      <c r="EZL121" s="620"/>
      <c r="EZM121" s="199" t="s">
        <v>73</v>
      </c>
      <c r="EZN121" s="200">
        <v>0.02</v>
      </c>
      <c r="EZO121" s="195">
        <v>15.22</v>
      </c>
      <c r="EZP121" s="195">
        <f t="shared" ref="EZP121:EZP122" si="513">EZN121*EZO121</f>
        <v>0.3</v>
      </c>
      <c r="EZQ121" s="463">
        <v>88278</v>
      </c>
      <c r="EZR121" s="618" t="s">
        <v>482</v>
      </c>
      <c r="EZS121" s="619"/>
      <c r="EZT121" s="620"/>
      <c r="EZU121" s="199" t="s">
        <v>73</v>
      </c>
      <c r="EZV121" s="200">
        <v>0.02</v>
      </c>
      <c r="EZW121" s="195">
        <v>15.22</v>
      </c>
      <c r="EZX121" s="195">
        <f t="shared" ref="EZX121:EZX122" si="514">EZV121*EZW121</f>
        <v>0.3</v>
      </c>
      <c r="EZY121" s="463">
        <v>88278</v>
      </c>
      <c r="EZZ121" s="618" t="s">
        <v>482</v>
      </c>
      <c r="FAA121" s="619"/>
      <c r="FAB121" s="620"/>
      <c r="FAC121" s="199" t="s">
        <v>73</v>
      </c>
      <c r="FAD121" s="200">
        <v>0.02</v>
      </c>
      <c r="FAE121" s="195">
        <v>15.22</v>
      </c>
      <c r="FAF121" s="195">
        <f t="shared" ref="FAF121:FAF122" si="515">FAD121*FAE121</f>
        <v>0.3</v>
      </c>
      <c r="FAG121" s="463">
        <v>88278</v>
      </c>
      <c r="FAH121" s="618" t="s">
        <v>482</v>
      </c>
      <c r="FAI121" s="619"/>
      <c r="FAJ121" s="620"/>
      <c r="FAK121" s="199" t="s">
        <v>73</v>
      </c>
      <c r="FAL121" s="200">
        <v>0.02</v>
      </c>
      <c r="FAM121" s="195">
        <v>15.22</v>
      </c>
      <c r="FAN121" s="195">
        <f t="shared" ref="FAN121:FAN122" si="516">FAL121*FAM121</f>
        <v>0.3</v>
      </c>
      <c r="FAO121" s="463">
        <v>88278</v>
      </c>
      <c r="FAP121" s="618" t="s">
        <v>482</v>
      </c>
      <c r="FAQ121" s="619"/>
      <c r="FAR121" s="620"/>
      <c r="FAS121" s="199" t="s">
        <v>73</v>
      </c>
      <c r="FAT121" s="200">
        <v>0.02</v>
      </c>
      <c r="FAU121" s="195">
        <v>15.22</v>
      </c>
      <c r="FAV121" s="195">
        <f t="shared" ref="FAV121:FAV122" si="517">FAT121*FAU121</f>
        <v>0.3</v>
      </c>
      <c r="FAW121" s="463">
        <v>88278</v>
      </c>
      <c r="FAX121" s="618" t="s">
        <v>482</v>
      </c>
      <c r="FAY121" s="619"/>
      <c r="FAZ121" s="620"/>
      <c r="FBA121" s="199" t="s">
        <v>73</v>
      </c>
      <c r="FBB121" s="200">
        <v>0.02</v>
      </c>
      <c r="FBC121" s="195">
        <v>15.22</v>
      </c>
      <c r="FBD121" s="195">
        <f t="shared" ref="FBD121:FBD122" si="518">FBB121*FBC121</f>
        <v>0.3</v>
      </c>
      <c r="FBE121" s="463">
        <v>88278</v>
      </c>
      <c r="FBF121" s="618" t="s">
        <v>482</v>
      </c>
      <c r="FBG121" s="619"/>
      <c r="FBH121" s="620"/>
      <c r="FBI121" s="199" t="s">
        <v>73</v>
      </c>
      <c r="FBJ121" s="200">
        <v>0.02</v>
      </c>
      <c r="FBK121" s="195">
        <v>15.22</v>
      </c>
      <c r="FBL121" s="195">
        <f t="shared" ref="FBL121:FBL122" si="519">FBJ121*FBK121</f>
        <v>0.3</v>
      </c>
      <c r="FBM121" s="463">
        <v>88278</v>
      </c>
      <c r="FBN121" s="618" t="s">
        <v>482</v>
      </c>
      <c r="FBO121" s="619"/>
      <c r="FBP121" s="620"/>
      <c r="FBQ121" s="199" t="s">
        <v>73</v>
      </c>
      <c r="FBR121" s="200">
        <v>0.02</v>
      </c>
      <c r="FBS121" s="195">
        <v>15.22</v>
      </c>
      <c r="FBT121" s="195">
        <f t="shared" ref="FBT121:FBT122" si="520">FBR121*FBS121</f>
        <v>0.3</v>
      </c>
      <c r="FBU121" s="463">
        <v>88278</v>
      </c>
      <c r="FBV121" s="618" t="s">
        <v>482</v>
      </c>
      <c r="FBW121" s="619"/>
      <c r="FBX121" s="620"/>
      <c r="FBY121" s="199" t="s">
        <v>73</v>
      </c>
      <c r="FBZ121" s="200">
        <v>0.02</v>
      </c>
      <c r="FCA121" s="195">
        <v>15.22</v>
      </c>
      <c r="FCB121" s="195">
        <f t="shared" ref="FCB121:FCB122" si="521">FBZ121*FCA121</f>
        <v>0.3</v>
      </c>
      <c r="FCC121" s="463">
        <v>88278</v>
      </c>
      <c r="FCD121" s="618" t="s">
        <v>482</v>
      </c>
      <c r="FCE121" s="619"/>
      <c r="FCF121" s="620"/>
      <c r="FCG121" s="199" t="s">
        <v>73</v>
      </c>
      <c r="FCH121" s="200">
        <v>0.02</v>
      </c>
      <c r="FCI121" s="195">
        <v>15.22</v>
      </c>
      <c r="FCJ121" s="195">
        <f t="shared" ref="FCJ121:FCJ122" si="522">FCH121*FCI121</f>
        <v>0.3</v>
      </c>
      <c r="FCK121" s="463">
        <v>88278</v>
      </c>
      <c r="FCL121" s="618" t="s">
        <v>482</v>
      </c>
      <c r="FCM121" s="619"/>
      <c r="FCN121" s="620"/>
      <c r="FCO121" s="199" t="s">
        <v>73</v>
      </c>
      <c r="FCP121" s="200">
        <v>0.02</v>
      </c>
      <c r="FCQ121" s="195">
        <v>15.22</v>
      </c>
      <c r="FCR121" s="195">
        <f t="shared" ref="FCR121:FCR122" si="523">FCP121*FCQ121</f>
        <v>0.3</v>
      </c>
      <c r="FCS121" s="463">
        <v>88278</v>
      </c>
      <c r="FCT121" s="618" t="s">
        <v>482</v>
      </c>
      <c r="FCU121" s="619"/>
      <c r="FCV121" s="620"/>
      <c r="FCW121" s="199" t="s">
        <v>73</v>
      </c>
      <c r="FCX121" s="200">
        <v>0.02</v>
      </c>
      <c r="FCY121" s="195">
        <v>15.22</v>
      </c>
      <c r="FCZ121" s="195">
        <f t="shared" ref="FCZ121:FCZ122" si="524">FCX121*FCY121</f>
        <v>0.3</v>
      </c>
      <c r="FDA121" s="463">
        <v>88278</v>
      </c>
      <c r="FDB121" s="618" t="s">
        <v>482</v>
      </c>
      <c r="FDC121" s="619"/>
      <c r="FDD121" s="620"/>
      <c r="FDE121" s="199" t="s">
        <v>73</v>
      </c>
      <c r="FDF121" s="200">
        <v>0.02</v>
      </c>
      <c r="FDG121" s="195">
        <v>15.22</v>
      </c>
      <c r="FDH121" s="195">
        <f t="shared" ref="FDH121:FDH122" si="525">FDF121*FDG121</f>
        <v>0.3</v>
      </c>
      <c r="FDI121" s="463">
        <v>88278</v>
      </c>
      <c r="FDJ121" s="618" t="s">
        <v>482</v>
      </c>
      <c r="FDK121" s="619"/>
      <c r="FDL121" s="620"/>
      <c r="FDM121" s="199" t="s">
        <v>73</v>
      </c>
      <c r="FDN121" s="200">
        <v>0.02</v>
      </c>
      <c r="FDO121" s="195">
        <v>15.22</v>
      </c>
      <c r="FDP121" s="195">
        <f t="shared" ref="FDP121:FDP122" si="526">FDN121*FDO121</f>
        <v>0.3</v>
      </c>
      <c r="FDQ121" s="463">
        <v>88278</v>
      </c>
      <c r="FDR121" s="618" t="s">
        <v>482</v>
      </c>
      <c r="FDS121" s="619"/>
      <c r="FDT121" s="620"/>
      <c r="FDU121" s="199" t="s">
        <v>73</v>
      </c>
      <c r="FDV121" s="200">
        <v>0.02</v>
      </c>
      <c r="FDW121" s="195">
        <v>15.22</v>
      </c>
      <c r="FDX121" s="195">
        <f t="shared" ref="FDX121:FDX122" si="527">FDV121*FDW121</f>
        <v>0.3</v>
      </c>
      <c r="FDY121" s="463">
        <v>88278</v>
      </c>
      <c r="FDZ121" s="618" t="s">
        <v>482</v>
      </c>
      <c r="FEA121" s="619"/>
      <c r="FEB121" s="620"/>
      <c r="FEC121" s="199" t="s">
        <v>73</v>
      </c>
      <c r="FED121" s="200">
        <v>0.02</v>
      </c>
      <c r="FEE121" s="195">
        <v>15.22</v>
      </c>
      <c r="FEF121" s="195">
        <f t="shared" ref="FEF121:FEF122" si="528">FED121*FEE121</f>
        <v>0.3</v>
      </c>
      <c r="FEG121" s="463">
        <v>88278</v>
      </c>
      <c r="FEH121" s="618" t="s">
        <v>482</v>
      </c>
      <c r="FEI121" s="619"/>
      <c r="FEJ121" s="620"/>
      <c r="FEK121" s="199" t="s">
        <v>73</v>
      </c>
      <c r="FEL121" s="200">
        <v>0.02</v>
      </c>
      <c r="FEM121" s="195">
        <v>15.22</v>
      </c>
      <c r="FEN121" s="195">
        <f t="shared" ref="FEN121:FEN122" si="529">FEL121*FEM121</f>
        <v>0.3</v>
      </c>
      <c r="FEO121" s="463">
        <v>88278</v>
      </c>
      <c r="FEP121" s="618" t="s">
        <v>482</v>
      </c>
      <c r="FEQ121" s="619"/>
      <c r="FER121" s="620"/>
      <c r="FES121" s="199" t="s">
        <v>73</v>
      </c>
      <c r="FET121" s="200">
        <v>0.02</v>
      </c>
      <c r="FEU121" s="195">
        <v>15.22</v>
      </c>
      <c r="FEV121" s="195">
        <f t="shared" ref="FEV121:FEV122" si="530">FET121*FEU121</f>
        <v>0.3</v>
      </c>
      <c r="FEW121" s="463">
        <v>88278</v>
      </c>
      <c r="FEX121" s="618" t="s">
        <v>482</v>
      </c>
      <c r="FEY121" s="619"/>
      <c r="FEZ121" s="620"/>
      <c r="FFA121" s="199" t="s">
        <v>73</v>
      </c>
      <c r="FFB121" s="200">
        <v>0.02</v>
      </c>
      <c r="FFC121" s="195">
        <v>15.22</v>
      </c>
      <c r="FFD121" s="195">
        <f t="shared" ref="FFD121:FFD122" si="531">FFB121*FFC121</f>
        <v>0.3</v>
      </c>
      <c r="FFE121" s="463">
        <v>88278</v>
      </c>
      <c r="FFF121" s="618" t="s">
        <v>482</v>
      </c>
      <c r="FFG121" s="619"/>
      <c r="FFH121" s="620"/>
      <c r="FFI121" s="199" t="s">
        <v>73</v>
      </c>
      <c r="FFJ121" s="200">
        <v>0.02</v>
      </c>
      <c r="FFK121" s="195">
        <v>15.22</v>
      </c>
      <c r="FFL121" s="195">
        <f t="shared" ref="FFL121:FFL122" si="532">FFJ121*FFK121</f>
        <v>0.3</v>
      </c>
      <c r="FFM121" s="463">
        <v>88278</v>
      </c>
      <c r="FFN121" s="618" t="s">
        <v>482</v>
      </c>
      <c r="FFO121" s="619"/>
      <c r="FFP121" s="620"/>
      <c r="FFQ121" s="199" t="s">
        <v>73</v>
      </c>
      <c r="FFR121" s="200">
        <v>0.02</v>
      </c>
      <c r="FFS121" s="195">
        <v>15.22</v>
      </c>
      <c r="FFT121" s="195">
        <f t="shared" ref="FFT121:FFT122" si="533">FFR121*FFS121</f>
        <v>0.3</v>
      </c>
      <c r="FFU121" s="463">
        <v>88278</v>
      </c>
      <c r="FFV121" s="618" t="s">
        <v>482</v>
      </c>
      <c r="FFW121" s="619"/>
      <c r="FFX121" s="620"/>
      <c r="FFY121" s="199" t="s">
        <v>73</v>
      </c>
      <c r="FFZ121" s="200">
        <v>0.02</v>
      </c>
      <c r="FGA121" s="195">
        <v>15.22</v>
      </c>
      <c r="FGB121" s="195">
        <f t="shared" ref="FGB121:FGB122" si="534">FFZ121*FGA121</f>
        <v>0.3</v>
      </c>
      <c r="FGC121" s="463">
        <v>88278</v>
      </c>
      <c r="FGD121" s="618" t="s">
        <v>482</v>
      </c>
      <c r="FGE121" s="619"/>
      <c r="FGF121" s="620"/>
      <c r="FGG121" s="199" t="s">
        <v>73</v>
      </c>
      <c r="FGH121" s="200">
        <v>0.02</v>
      </c>
      <c r="FGI121" s="195">
        <v>15.22</v>
      </c>
      <c r="FGJ121" s="195">
        <f t="shared" ref="FGJ121:FGJ122" si="535">FGH121*FGI121</f>
        <v>0.3</v>
      </c>
      <c r="FGK121" s="463">
        <v>88278</v>
      </c>
      <c r="FGL121" s="618" t="s">
        <v>482</v>
      </c>
      <c r="FGM121" s="619"/>
      <c r="FGN121" s="620"/>
      <c r="FGO121" s="199" t="s">
        <v>73</v>
      </c>
      <c r="FGP121" s="200">
        <v>0.02</v>
      </c>
      <c r="FGQ121" s="195">
        <v>15.22</v>
      </c>
      <c r="FGR121" s="195">
        <f t="shared" ref="FGR121:FGR122" si="536">FGP121*FGQ121</f>
        <v>0.3</v>
      </c>
      <c r="FGS121" s="463">
        <v>88278</v>
      </c>
      <c r="FGT121" s="618" t="s">
        <v>482</v>
      </c>
      <c r="FGU121" s="619"/>
      <c r="FGV121" s="620"/>
      <c r="FGW121" s="199" t="s">
        <v>73</v>
      </c>
      <c r="FGX121" s="200">
        <v>0.02</v>
      </c>
      <c r="FGY121" s="195">
        <v>15.22</v>
      </c>
      <c r="FGZ121" s="195">
        <f t="shared" ref="FGZ121:FGZ122" si="537">FGX121*FGY121</f>
        <v>0.3</v>
      </c>
      <c r="FHA121" s="463">
        <v>88278</v>
      </c>
      <c r="FHB121" s="618" t="s">
        <v>482</v>
      </c>
      <c r="FHC121" s="619"/>
      <c r="FHD121" s="620"/>
      <c r="FHE121" s="199" t="s">
        <v>73</v>
      </c>
      <c r="FHF121" s="200">
        <v>0.02</v>
      </c>
      <c r="FHG121" s="195">
        <v>15.22</v>
      </c>
      <c r="FHH121" s="195">
        <f t="shared" ref="FHH121:FHH122" si="538">FHF121*FHG121</f>
        <v>0.3</v>
      </c>
      <c r="FHI121" s="463">
        <v>88278</v>
      </c>
      <c r="FHJ121" s="618" t="s">
        <v>482</v>
      </c>
      <c r="FHK121" s="619"/>
      <c r="FHL121" s="620"/>
      <c r="FHM121" s="199" t="s">
        <v>73</v>
      </c>
      <c r="FHN121" s="200">
        <v>0.02</v>
      </c>
      <c r="FHO121" s="195">
        <v>15.22</v>
      </c>
      <c r="FHP121" s="195">
        <f t="shared" ref="FHP121:FHP122" si="539">FHN121*FHO121</f>
        <v>0.3</v>
      </c>
      <c r="FHQ121" s="463">
        <v>88278</v>
      </c>
      <c r="FHR121" s="618" t="s">
        <v>482</v>
      </c>
      <c r="FHS121" s="619"/>
      <c r="FHT121" s="620"/>
      <c r="FHU121" s="199" t="s">
        <v>73</v>
      </c>
      <c r="FHV121" s="200">
        <v>0.02</v>
      </c>
      <c r="FHW121" s="195">
        <v>15.22</v>
      </c>
      <c r="FHX121" s="195">
        <f t="shared" ref="FHX121:FHX122" si="540">FHV121*FHW121</f>
        <v>0.3</v>
      </c>
      <c r="FHY121" s="463">
        <v>88278</v>
      </c>
      <c r="FHZ121" s="618" t="s">
        <v>482</v>
      </c>
      <c r="FIA121" s="619"/>
      <c r="FIB121" s="620"/>
      <c r="FIC121" s="199" t="s">
        <v>73</v>
      </c>
      <c r="FID121" s="200">
        <v>0.02</v>
      </c>
      <c r="FIE121" s="195">
        <v>15.22</v>
      </c>
      <c r="FIF121" s="195">
        <f t="shared" ref="FIF121:FIF122" si="541">FID121*FIE121</f>
        <v>0.3</v>
      </c>
      <c r="FIG121" s="463">
        <v>88278</v>
      </c>
      <c r="FIH121" s="618" t="s">
        <v>482</v>
      </c>
      <c r="FII121" s="619"/>
      <c r="FIJ121" s="620"/>
      <c r="FIK121" s="199" t="s">
        <v>73</v>
      </c>
      <c r="FIL121" s="200">
        <v>0.02</v>
      </c>
      <c r="FIM121" s="195">
        <v>15.22</v>
      </c>
      <c r="FIN121" s="195">
        <f t="shared" ref="FIN121:FIN122" si="542">FIL121*FIM121</f>
        <v>0.3</v>
      </c>
      <c r="FIO121" s="463">
        <v>88278</v>
      </c>
      <c r="FIP121" s="618" t="s">
        <v>482</v>
      </c>
      <c r="FIQ121" s="619"/>
      <c r="FIR121" s="620"/>
      <c r="FIS121" s="199" t="s">
        <v>73</v>
      </c>
      <c r="FIT121" s="200">
        <v>0.02</v>
      </c>
      <c r="FIU121" s="195">
        <v>15.22</v>
      </c>
      <c r="FIV121" s="195">
        <f t="shared" ref="FIV121:FIV122" si="543">FIT121*FIU121</f>
        <v>0.3</v>
      </c>
      <c r="FIW121" s="463">
        <v>88278</v>
      </c>
      <c r="FIX121" s="618" t="s">
        <v>482</v>
      </c>
      <c r="FIY121" s="619"/>
      <c r="FIZ121" s="620"/>
      <c r="FJA121" s="199" t="s">
        <v>73</v>
      </c>
      <c r="FJB121" s="200">
        <v>0.02</v>
      </c>
      <c r="FJC121" s="195">
        <v>15.22</v>
      </c>
      <c r="FJD121" s="195">
        <f t="shared" ref="FJD121:FJD122" si="544">FJB121*FJC121</f>
        <v>0.3</v>
      </c>
      <c r="FJE121" s="463">
        <v>88278</v>
      </c>
      <c r="FJF121" s="618" t="s">
        <v>482</v>
      </c>
      <c r="FJG121" s="619"/>
      <c r="FJH121" s="620"/>
      <c r="FJI121" s="199" t="s">
        <v>73</v>
      </c>
      <c r="FJJ121" s="200">
        <v>0.02</v>
      </c>
      <c r="FJK121" s="195">
        <v>15.22</v>
      </c>
      <c r="FJL121" s="195">
        <f t="shared" ref="FJL121:FJL122" si="545">FJJ121*FJK121</f>
        <v>0.3</v>
      </c>
      <c r="FJM121" s="463">
        <v>88278</v>
      </c>
      <c r="FJN121" s="618" t="s">
        <v>482</v>
      </c>
      <c r="FJO121" s="619"/>
      <c r="FJP121" s="620"/>
      <c r="FJQ121" s="199" t="s">
        <v>73</v>
      </c>
      <c r="FJR121" s="200">
        <v>0.02</v>
      </c>
      <c r="FJS121" s="195">
        <v>15.22</v>
      </c>
      <c r="FJT121" s="195">
        <f t="shared" ref="FJT121:FJT122" si="546">FJR121*FJS121</f>
        <v>0.3</v>
      </c>
      <c r="FJU121" s="463">
        <v>88278</v>
      </c>
      <c r="FJV121" s="618" t="s">
        <v>482</v>
      </c>
      <c r="FJW121" s="619"/>
      <c r="FJX121" s="620"/>
      <c r="FJY121" s="199" t="s">
        <v>73</v>
      </c>
      <c r="FJZ121" s="200">
        <v>0.02</v>
      </c>
      <c r="FKA121" s="195">
        <v>15.22</v>
      </c>
      <c r="FKB121" s="195">
        <f t="shared" ref="FKB121:FKB122" si="547">FJZ121*FKA121</f>
        <v>0.3</v>
      </c>
      <c r="FKC121" s="463">
        <v>88278</v>
      </c>
      <c r="FKD121" s="618" t="s">
        <v>482</v>
      </c>
      <c r="FKE121" s="619"/>
      <c r="FKF121" s="620"/>
      <c r="FKG121" s="199" t="s">
        <v>73</v>
      </c>
      <c r="FKH121" s="200">
        <v>0.02</v>
      </c>
      <c r="FKI121" s="195">
        <v>15.22</v>
      </c>
      <c r="FKJ121" s="195">
        <f t="shared" ref="FKJ121:FKJ122" si="548">FKH121*FKI121</f>
        <v>0.3</v>
      </c>
      <c r="FKK121" s="463">
        <v>88278</v>
      </c>
      <c r="FKL121" s="618" t="s">
        <v>482</v>
      </c>
      <c r="FKM121" s="619"/>
      <c r="FKN121" s="620"/>
      <c r="FKO121" s="199" t="s">
        <v>73</v>
      </c>
      <c r="FKP121" s="200">
        <v>0.02</v>
      </c>
      <c r="FKQ121" s="195">
        <v>15.22</v>
      </c>
      <c r="FKR121" s="195">
        <f t="shared" ref="FKR121:FKR122" si="549">FKP121*FKQ121</f>
        <v>0.3</v>
      </c>
      <c r="FKS121" s="463">
        <v>88278</v>
      </c>
      <c r="FKT121" s="618" t="s">
        <v>482</v>
      </c>
      <c r="FKU121" s="619"/>
      <c r="FKV121" s="620"/>
      <c r="FKW121" s="199" t="s">
        <v>73</v>
      </c>
      <c r="FKX121" s="200">
        <v>0.02</v>
      </c>
      <c r="FKY121" s="195">
        <v>15.22</v>
      </c>
      <c r="FKZ121" s="195">
        <f t="shared" ref="FKZ121:FKZ122" si="550">FKX121*FKY121</f>
        <v>0.3</v>
      </c>
      <c r="FLA121" s="463">
        <v>88278</v>
      </c>
      <c r="FLB121" s="618" t="s">
        <v>482</v>
      </c>
      <c r="FLC121" s="619"/>
      <c r="FLD121" s="620"/>
      <c r="FLE121" s="199" t="s">
        <v>73</v>
      </c>
      <c r="FLF121" s="200">
        <v>0.02</v>
      </c>
      <c r="FLG121" s="195">
        <v>15.22</v>
      </c>
      <c r="FLH121" s="195">
        <f t="shared" ref="FLH121:FLH122" si="551">FLF121*FLG121</f>
        <v>0.3</v>
      </c>
      <c r="FLI121" s="463">
        <v>88278</v>
      </c>
      <c r="FLJ121" s="618" t="s">
        <v>482</v>
      </c>
      <c r="FLK121" s="619"/>
      <c r="FLL121" s="620"/>
      <c r="FLM121" s="199" t="s">
        <v>73</v>
      </c>
      <c r="FLN121" s="200">
        <v>0.02</v>
      </c>
      <c r="FLO121" s="195">
        <v>15.22</v>
      </c>
      <c r="FLP121" s="195">
        <f t="shared" ref="FLP121:FLP122" si="552">FLN121*FLO121</f>
        <v>0.3</v>
      </c>
      <c r="FLQ121" s="463">
        <v>88278</v>
      </c>
      <c r="FLR121" s="618" t="s">
        <v>482</v>
      </c>
      <c r="FLS121" s="619"/>
      <c r="FLT121" s="620"/>
      <c r="FLU121" s="199" t="s">
        <v>73</v>
      </c>
      <c r="FLV121" s="200">
        <v>0.02</v>
      </c>
      <c r="FLW121" s="195">
        <v>15.22</v>
      </c>
      <c r="FLX121" s="195">
        <f t="shared" ref="FLX121:FLX122" si="553">FLV121*FLW121</f>
        <v>0.3</v>
      </c>
      <c r="FLY121" s="463">
        <v>88278</v>
      </c>
      <c r="FLZ121" s="618" t="s">
        <v>482</v>
      </c>
      <c r="FMA121" s="619"/>
      <c r="FMB121" s="620"/>
      <c r="FMC121" s="199" t="s">
        <v>73</v>
      </c>
      <c r="FMD121" s="200">
        <v>0.02</v>
      </c>
      <c r="FME121" s="195">
        <v>15.22</v>
      </c>
      <c r="FMF121" s="195">
        <f t="shared" ref="FMF121:FMF122" si="554">FMD121*FME121</f>
        <v>0.3</v>
      </c>
      <c r="FMG121" s="463">
        <v>88278</v>
      </c>
      <c r="FMH121" s="618" t="s">
        <v>482</v>
      </c>
      <c r="FMI121" s="619"/>
      <c r="FMJ121" s="620"/>
      <c r="FMK121" s="199" t="s">
        <v>73</v>
      </c>
      <c r="FML121" s="200">
        <v>0.02</v>
      </c>
      <c r="FMM121" s="195">
        <v>15.22</v>
      </c>
      <c r="FMN121" s="195">
        <f t="shared" ref="FMN121:FMN122" si="555">FML121*FMM121</f>
        <v>0.3</v>
      </c>
      <c r="FMO121" s="463">
        <v>88278</v>
      </c>
      <c r="FMP121" s="618" t="s">
        <v>482</v>
      </c>
      <c r="FMQ121" s="619"/>
      <c r="FMR121" s="620"/>
      <c r="FMS121" s="199" t="s">
        <v>73</v>
      </c>
      <c r="FMT121" s="200">
        <v>0.02</v>
      </c>
      <c r="FMU121" s="195">
        <v>15.22</v>
      </c>
      <c r="FMV121" s="195">
        <f t="shared" ref="FMV121:FMV122" si="556">FMT121*FMU121</f>
        <v>0.3</v>
      </c>
      <c r="FMW121" s="463">
        <v>88278</v>
      </c>
      <c r="FMX121" s="618" t="s">
        <v>482</v>
      </c>
      <c r="FMY121" s="619"/>
      <c r="FMZ121" s="620"/>
      <c r="FNA121" s="199" t="s">
        <v>73</v>
      </c>
      <c r="FNB121" s="200">
        <v>0.02</v>
      </c>
      <c r="FNC121" s="195">
        <v>15.22</v>
      </c>
      <c r="FND121" s="195">
        <f t="shared" ref="FND121:FND122" si="557">FNB121*FNC121</f>
        <v>0.3</v>
      </c>
      <c r="FNE121" s="463">
        <v>88278</v>
      </c>
      <c r="FNF121" s="618" t="s">
        <v>482</v>
      </c>
      <c r="FNG121" s="619"/>
      <c r="FNH121" s="620"/>
      <c r="FNI121" s="199" t="s">
        <v>73</v>
      </c>
      <c r="FNJ121" s="200">
        <v>0.02</v>
      </c>
      <c r="FNK121" s="195">
        <v>15.22</v>
      </c>
      <c r="FNL121" s="195">
        <f t="shared" ref="FNL121:FNL122" si="558">FNJ121*FNK121</f>
        <v>0.3</v>
      </c>
      <c r="FNM121" s="463">
        <v>88278</v>
      </c>
      <c r="FNN121" s="618" t="s">
        <v>482</v>
      </c>
      <c r="FNO121" s="619"/>
      <c r="FNP121" s="620"/>
      <c r="FNQ121" s="199" t="s">
        <v>73</v>
      </c>
      <c r="FNR121" s="200">
        <v>0.02</v>
      </c>
      <c r="FNS121" s="195">
        <v>15.22</v>
      </c>
      <c r="FNT121" s="195">
        <f t="shared" ref="FNT121:FNT122" si="559">FNR121*FNS121</f>
        <v>0.3</v>
      </c>
      <c r="FNU121" s="463">
        <v>88278</v>
      </c>
      <c r="FNV121" s="618" t="s">
        <v>482</v>
      </c>
      <c r="FNW121" s="619"/>
      <c r="FNX121" s="620"/>
      <c r="FNY121" s="199" t="s">
        <v>73</v>
      </c>
      <c r="FNZ121" s="200">
        <v>0.02</v>
      </c>
      <c r="FOA121" s="195">
        <v>15.22</v>
      </c>
      <c r="FOB121" s="195">
        <f t="shared" ref="FOB121:FOB122" si="560">FNZ121*FOA121</f>
        <v>0.3</v>
      </c>
      <c r="FOC121" s="463">
        <v>88278</v>
      </c>
      <c r="FOD121" s="618" t="s">
        <v>482</v>
      </c>
      <c r="FOE121" s="619"/>
      <c r="FOF121" s="620"/>
      <c r="FOG121" s="199" t="s">
        <v>73</v>
      </c>
      <c r="FOH121" s="200">
        <v>0.02</v>
      </c>
      <c r="FOI121" s="195">
        <v>15.22</v>
      </c>
      <c r="FOJ121" s="195">
        <f t="shared" ref="FOJ121:FOJ122" si="561">FOH121*FOI121</f>
        <v>0.3</v>
      </c>
      <c r="FOK121" s="463">
        <v>88278</v>
      </c>
      <c r="FOL121" s="618" t="s">
        <v>482</v>
      </c>
      <c r="FOM121" s="619"/>
      <c r="FON121" s="620"/>
      <c r="FOO121" s="199" t="s">
        <v>73</v>
      </c>
      <c r="FOP121" s="200">
        <v>0.02</v>
      </c>
      <c r="FOQ121" s="195">
        <v>15.22</v>
      </c>
      <c r="FOR121" s="195">
        <f t="shared" ref="FOR121:FOR122" si="562">FOP121*FOQ121</f>
        <v>0.3</v>
      </c>
      <c r="FOS121" s="463">
        <v>88278</v>
      </c>
      <c r="FOT121" s="618" t="s">
        <v>482</v>
      </c>
      <c r="FOU121" s="619"/>
      <c r="FOV121" s="620"/>
      <c r="FOW121" s="199" t="s">
        <v>73</v>
      </c>
      <c r="FOX121" s="200">
        <v>0.02</v>
      </c>
      <c r="FOY121" s="195">
        <v>15.22</v>
      </c>
      <c r="FOZ121" s="195">
        <f t="shared" ref="FOZ121:FOZ122" si="563">FOX121*FOY121</f>
        <v>0.3</v>
      </c>
      <c r="FPA121" s="463">
        <v>88278</v>
      </c>
      <c r="FPB121" s="618" t="s">
        <v>482</v>
      </c>
      <c r="FPC121" s="619"/>
      <c r="FPD121" s="620"/>
      <c r="FPE121" s="199" t="s">
        <v>73</v>
      </c>
      <c r="FPF121" s="200">
        <v>0.02</v>
      </c>
      <c r="FPG121" s="195">
        <v>15.22</v>
      </c>
      <c r="FPH121" s="195">
        <f t="shared" ref="FPH121:FPH122" si="564">FPF121*FPG121</f>
        <v>0.3</v>
      </c>
      <c r="FPI121" s="463">
        <v>88278</v>
      </c>
      <c r="FPJ121" s="618" t="s">
        <v>482</v>
      </c>
      <c r="FPK121" s="619"/>
      <c r="FPL121" s="620"/>
      <c r="FPM121" s="199" t="s">
        <v>73</v>
      </c>
      <c r="FPN121" s="200">
        <v>0.02</v>
      </c>
      <c r="FPO121" s="195">
        <v>15.22</v>
      </c>
      <c r="FPP121" s="195">
        <f t="shared" ref="FPP121:FPP122" si="565">FPN121*FPO121</f>
        <v>0.3</v>
      </c>
      <c r="FPQ121" s="463">
        <v>88278</v>
      </c>
      <c r="FPR121" s="618" t="s">
        <v>482</v>
      </c>
      <c r="FPS121" s="619"/>
      <c r="FPT121" s="620"/>
      <c r="FPU121" s="199" t="s">
        <v>73</v>
      </c>
      <c r="FPV121" s="200">
        <v>0.02</v>
      </c>
      <c r="FPW121" s="195">
        <v>15.22</v>
      </c>
      <c r="FPX121" s="195">
        <f t="shared" ref="FPX121:FPX122" si="566">FPV121*FPW121</f>
        <v>0.3</v>
      </c>
      <c r="FPY121" s="463">
        <v>88278</v>
      </c>
      <c r="FPZ121" s="618" t="s">
        <v>482</v>
      </c>
      <c r="FQA121" s="619"/>
      <c r="FQB121" s="620"/>
      <c r="FQC121" s="199" t="s">
        <v>73</v>
      </c>
      <c r="FQD121" s="200">
        <v>0.02</v>
      </c>
      <c r="FQE121" s="195">
        <v>15.22</v>
      </c>
      <c r="FQF121" s="195">
        <f t="shared" ref="FQF121:FQF122" si="567">FQD121*FQE121</f>
        <v>0.3</v>
      </c>
      <c r="FQG121" s="463">
        <v>88278</v>
      </c>
      <c r="FQH121" s="618" t="s">
        <v>482</v>
      </c>
      <c r="FQI121" s="619"/>
      <c r="FQJ121" s="620"/>
      <c r="FQK121" s="199" t="s">
        <v>73</v>
      </c>
      <c r="FQL121" s="200">
        <v>0.02</v>
      </c>
      <c r="FQM121" s="195">
        <v>15.22</v>
      </c>
      <c r="FQN121" s="195">
        <f t="shared" ref="FQN121:FQN122" si="568">FQL121*FQM121</f>
        <v>0.3</v>
      </c>
      <c r="FQO121" s="463">
        <v>88278</v>
      </c>
      <c r="FQP121" s="618" t="s">
        <v>482</v>
      </c>
      <c r="FQQ121" s="619"/>
      <c r="FQR121" s="620"/>
      <c r="FQS121" s="199" t="s">
        <v>73</v>
      </c>
      <c r="FQT121" s="200">
        <v>0.02</v>
      </c>
      <c r="FQU121" s="195">
        <v>15.22</v>
      </c>
      <c r="FQV121" s="195">
        <f t="shared" ref="FQV121:FQV122" si="569">FQT121*FQU121</f>
        <v>0.3</v>
      </c>
      <c r="FQW121" s="463">
        <v>88278</v>
      </c>
      <c r="FQX121" s="618" t="s">
        <v>482</v>
      </c>
      <c r="FQY121" s="619"/>
      <c r="FQZ121" s="620"/>
      <c r="FRA121" s="199" t="s">
        <v>73</v>
      </c>
      <c r="FRB121" s="200">
        <v>0.02</v>
      </c>
      <c r="FRC121" s="195">
        <v>15.22</v>
      </c>
      <c r="FRD121" s="195">
        <f t="shared" ref="FRD121:FRD122" si="570">FRB121*FRC121</f>
        <v>0.3</v>
      </c>
      <c r="FRE121" s="463">
        <v>88278</v>
      </c>
      <c r="FRF121" s="618" t="s">
        <v>482</v>
      </c>
      <c r="FRG121" s="619"/>
      <c r="FRH121" s="620"/>
      <c r="FRI121" s="199" t="s">
        <v>73</v>
      </c>
      <c r="FRJ121" s="200">
        <v>0.02</v>
      </c>
      <c r="FRK121" s="195">
        <v>15.22</v>
      </c>
      <c r="FRL121" s="195">
        <f t="shared" ref="FRL121:FRL122" si="571">FRJ121*FRK121</f>
        <v>0.3</v>
      </c>
      <c r="FRM121" s="463">
        <v>88278</v>
      </c>
      <c r="FRN121" s="618" t="s">
        <v>482</v>
      </c>
      <c r="FRO121" s="619"/>
      <c r="FRP121" s="620"/>
      <c r="FRQ121" s="199" t="s">
        <v>73</v>
      </c>
      <c r="FRR121" s="200">
        <v>0.02</v>
      </c>
      <c r="FRS121" s="195">
        <v>15.22</v>
      </c>
      <c r="FRT121" s="195">
        <f t="shared" ref="FRT121:FRT122" si="572">FRR121*FRS121</f>
        <v>0.3</v>
      </c>
      <c r="FRU121" s="463">
        <v>88278</v>
      </c>
      <c r="FRV121" s="618" t="s">
        <v>482</v>
      </c>
      <c r="FRW121" s="619"/>
      <c r="FRX121" s="620"/>
      <c r="FRY121" s="199" t="s">
        <v>73</v>
      </c>
      <c r="FRZ121" s="200">
        <v>0.02</v>
      </c>
      <c r="FSA121" s="195">
        <v>15.22</v>
      </c>
      <c r="FSB121" s="195">
        <f t="shared" ref="FSB121:FSB122" si="573">FRZ121*FSA121</f>
        <v>0.3</v>
      </c>
      <c r="FSC121" s="463">
        <v>88278</v>
      </c>
      <c r="FSD121" s="618" t="s">
        <v>482</v>
      </c>
      <c r="FSE121" s="619"/>
      <c r="FSF121" s="620"/>
      <c r="FSG121" s="199" t="s">
        <v>73</v>
      </c>
      <c r="FSH121" s="200">
        <v>0.02</v>
      </c>
      <c r="FSI121" s="195">
        <v>15.22</v>
      </c>
      <c r="FSJ121" s="195">
        <f t="shared" ref="FSJ121:FSJ122" si="574">FSH121*FSI121</f>
        <v>0.3</v>
      </c>
      <c r="FSK121" s="463">
        <v>88278</v>
      </c>
      <c r="FSL121" s="618" t="s">
        <v>482</v>
      </c>
      <c r="FSM121" s="619"/>
      <c r="FSN121" s="620"/>
      <c r="FSO121" s="199" t="s">
        <v>73</v>
      </c>
      <c r="FSP121" s="200">
        <v>0.02</v>
      </c>
      <c r="FSQ121" s="195">
        <v>15.22</v>
      </c>
      <c r="FSR121" s="195">
        <f t="shared" ref="FSR121:FSR122" si="575">FSP121*FSQ121</f>
        <v>0.3</v>
      </c>
      <c r="FSS121" s="463">
        <v>88278</v>
      </c>
      <c r="FST121" s="618" t="s">
        <v>482</v>
      </c>
      <c r="FSU121" s="619"/>
      <c r="FSV121" s="620"/>
      <c r="FSW121" s="199" t="s">
        <v>73</v>
      </c>
      <c r="FSX121" s="200">
        <v>0.02</v>
      </c>
      <c r="FSY121" s="195">
        <v>15.22</v>
      </c>
      <c r="FSZ121" s="195">
        <f t="shared" ref="FSZ121:FSZ122" si="576">FSX121*FSY121</f>
        <v>0.3</v>
      </c>
      <c r="FTA121" s="463">
        <v>88278</v>
      </c>
      <c r="FTB121" s="618" t="s">
        <v>482</v>
      </c>
      <c r="FTC121" s="619"/>
      <c r="FTD121" s="620"/>
      <c r="FTE121" s="199" t="s">
        <v>73</v>
      </c>
      <c r="FTF121" s="200">
        <v>0.02</v>
      </c>
      <c r="FTG121" s="195">
        <v>15.22</v>
      </c>
      <c r="FTH121" s="195">
        <f t="shared" ref="FTH121:FTH122" si="577">FTF121*FTG121</f>
        <v>0.3</v>
      </c>
      <c r="FTI121" s="463">
        <v>88278</v>
      </c>
      <c r="FTJ121" s="618" t="s">
        <v>482</v>
      </c>
      <c r="FTK121" s="619"/>
      <c r="FTL121" s="620"/>
      <c r="FTM121" s="199" t="s">
        <v>73</v>
      </c>
      <c r="FTN121" s="200">
        <v>0.02</v>
      </c>
      <c r="FTO121" s="195">
        <v>15.22</v>
      </c>
      <c r="FTP121" s="195">
        <f t="shared" ref="FTP121:FTP122" si="578">FTN121*FTO121</f>
        <v>0.3</v>
      </c>
      <c r="FTQ121" s="463">
        <v>88278</v>
      </c>
      <c r="FTR121" s="618" t="s">
        <v>482</v>
      </c>
      <c r="FTS121" s="619"/>
      <c r="FTT121" s="620"/>
      <c r="FTU121" s="199" t="s">
        <v>73</v>
      </c>
      <c r="FTV121" s="200">
        <v>0.02</v>
      </c>
      <c r="FTW121" s="195">
        <v>15.22</v>
      </c>
      <c r="FTX121" s="195">
        <f t="shared" ref="FTX121:FTX122" si="579">FTV121*FTW121</f>
        <v>0.3</v>
      </c>
      <c r="FTY121" s="463">
        <v>88278</v>
      </c>
      <c r="FTZ121" s="618" t="s">
        <v>482</v>
      </c>
      <c r="FUA121" s="619"/>
      <c r="FUB121" s="620"/>
      <c r="FUC121" s="199" t="s">
        <v>73</v>
      </c>
      <c r="FUD121" s="200">
        <v>0.02</v>
      </c>
      <c r="FUE121" s="195">
        <v>15.22</v>
      </c>
      <c r="FUF121" s="195">
        <f t="shared" ref="FUF121:FUF122" si="580">FUD121*FUE121</f>
        <v>0.3</v>
      </c>
      <c r="FUG121" s="463">
        <v>88278</v>
      </c>
      <c r="FUH121" s="618" t="s">
        <v>482</v>
      </c>
      <c r="FUI121" s="619"/>
      <c r="FUJ121" s="620"/>
      <c r="FUK121" s="199" t="s">
        <v>73</v>
      </c>
      <c r="FUL121" s="200">
        <v>0.02</v>
      </c>
      <c r="FUM121" s="195">
        <v>15.22</v>
      </c>
      <c r="FUN121" s="195">
        <f t="shared" ref="FUN121:FUN122" si="581">FUL121*FUM121</f>
        <v>0.3</v>
      </c>
      <c r="FUO121" s="463">
        <v>88278</v>
      </c>
      <c r="FUP121" s="618" t="s">
        <v>482</v>
      </c>
      <c r="FUQ121" s="619"/>
      <c r="FUR121" s="620"/>
      <c r="FUS121" s="199" t="s">
        <v>73</v>
      </c>
      <c r="FUT121" s="200">
        <v>0.02</v>
      </c>
      <c r="FUU121" s="195">
        <v>15.22</v>
      </c>
      <c r="FUV121" s="195">
        <f t="shared" ref="FUV121:FUV122" si="582">FUT121*FUU121</f>
        <v>0.3</v>
      </c>
      <c r="FUW121" s="463">
        <v>88278</v>
      </c>
      <c r="FUX121" s="618" t="s">
        <v>482</v>
      </c>
      <c r="FUY121" s="619"/>
      <c r="FUZ121" s="620"/>
      <c r="FVA121" s="199" t="s">
        <v>73</v>
      </c>
      <c r="FVB121" s="200">
        <v>0.02</v>
      </c>
      <c r="FVC121" s="195">
        <v>15.22</v>
      </c>
      <c r="FVD121" s="195">
        <f t="shared" ref="FVD121:FVD122" si="583">FVB121*FVC121</f>
        <v>0.3</v>
      </c>
      <c r="FVE121" s="463">
        <v>88278</v>
      </c>
      <c r="FVF121" s="618" t="s">
        <v>482</v>
      </c>
      <c r="FVG121" s="619"/>
      <c r="FVH121" s="620"/>
      <c r="FVI121" s="199" t="s">
        <v>73</v>
      </c>
      <c r="FVJ121" s="200">
        <v>0.02</v>
      </c>
      <c r="FVK121" s="195">
        <v>15.22</v>
      </c>
      <c r="FVL121" s="195">
        <f t="shared" ref="FVL121:FVL122" si="584">FVJ121*FVK121</f>
        <v>0.3</v>
      </c>
      <c r="FVM121" s="463">
        <v>88278</v>
      </c>
      <c r="FVN121" s="618" t="s">
        <v>482</v>
      </c>
      <c r="FVO121" s="619"/>
      <c r="FVP121" s="620"/>
      <c r="FVQ121" s="199" t="s">
        <v>73</v>
      </c>
      <c r="FVR121" s="200">
        <v>0.02</v>
      </c>
      <c r="FVS121" s="195">
        <v>15.22</v>
      </c>
      <c r="FVT121" s="195">
        <f t="shared" ref="FVT121:FVT122" si="585">FVR121*FVS121</f>
        <v>0.3</v>
      </c>
      <c r="FVU121" s="463">
        <v>88278</v>
      </c>
      <c r="FVV121" s="618" t="s">
        <v>482</v>
      </c>
      <c r="FVW121" s="619"/>
      <c r="FVX121" s="620"/>
      <c r="FVY121" s="199" t="s">
        <v>73</v>
      </c>
      <c r="FVZ121" s="200">
        <v>0.02</v>
      </c>
      <c r="FWA121" s="195">
        <v>15.22</v>
      </c>
      <c r="FWB121" s="195">
        <f t="shared" ref="FWB121:FWB122" si="586">FVZ121*FWA121</f>
        <v>0.3</v>
      </c>
      <c r="FWC121" s="463">
        <v>88278</v>
      </c>
      <c r="FWD121" s="618" t="s">
        <v>482</v>
      </c>
      <c r="FWE121" s="619"/>
      <c r="FWF121" s="620"/>
      <c r="FWG121" s="199" t="s">
        <v>73</v>
      </c>
      <c r="FWH121" s="200">
        <v>0.02</v>
      </c>
      <c r="FWI121" s="195">
        <v>15.22</v>
      </c>
      <c r="FWJ121" s="195">
        <f t="shared" ref="FWJ121:FWJ122" si="587">FWH121*FWI121</f>
        <v>0.3</v>
      </c>
      <c r="FWK121" s="463">
        <v>88278</v>
      </c>
      <c r="FWL121" s="618" t="s">
        <v>482</v>
      </c>
      <c r="FWM121" s="619"/>
      <c r="FWN121" s="620"/>
      <c r="FWO121" s="199" t="s">
        <v>73</v>
      </c>
      <c r="FWP121" s="200">
        <v>0.02</v>
      </c>
      <c r="FWQ121" s="195">
        <v>15.22</v>
      </c>
      <c r="FWR121" s="195">
        <f t="shared" ref="FWR121:FWR122" si="588">FWP121*FWQ121</f>
        <v>0.3</v>
      </c>
      <c r="FWS121" s="463">
        <v>88278</v>
      </c>
      <c r="FWT121" s="618" t="s">
        <v>482</v>
      </c>
      <c r="FWU121" s="619"/>
      <c r="FWV121" s="620"/>
      <c r="FWW121" s="199" t="s">
        <v>73</v>
      </c>
      <c r="FWX121" s="200">
        <v>0.02</v>
      </c>
      <c r="FWY121" s="195">
        <v>15.22</v>
      </c>
      <c r="FWZ121" s="195">
        <f t="shared" ref="FWZ121:FWZ122" si="589">FWX121*FWY121</f>
        <v>0.3</v>
      </c>
      <c r="FXA121" s="463">
        <v>88278</v>
      </c>
      <c r="FXB121" s="618" t="s">
        <v>482</v>
      </c>
      <c r="FXC121" s="619"/>
      <c r="FXD121" s="620"/>
      <c r="FXE121" s="199" t="s">
        <v>73</v>
      </c>
      <c r="FXF121" s="200">
        <v>0.02</v>
      </c>
      <c r="FXG121" s="195">
        <v>15.22</v>
      </c>
      <c r="FXH121" s="195">
        <f t="shared" ref="FXH121:FXH122" si="590">FXF121*FXG121</f>
        <v>0.3</v>
      </c>
      <c r="FXI121" s="463">
        <v>88278</v>
      </c>
      <c r="FXJ121" s="618" t="s">
        <v>482</v>
      </c>
      <c r="FXK121" s="619"/>
      <c r="FXL121" s="620"/>
      <c r="FXM121" s="199" t="s">
        <v>73</v>
      </c>
      <c r="FXN121" s="200">
        <v>0.02</v>
      </c>
      <c r="FXO121" s="195">
        <v>15.22</v>
      </c>
      <c r="FXP121" s="195">
        <f t="shared" ref="FXP121:FXP122" si="591">FXN121*FXO121</f>
        <v>0.3</v>
      </c>
      <c r="FXQ121" s="463">
        <v>88278</v>
      </c>
      <c r="FXR121" s="618" t="s">
        <v>482</v>
      </c>
      <c r="FXS121" s="619"/>
      <c r="FXT121" s="620"/>
      <c r="FXU121" s="199" t="s">
        <v>73</v>
      </c>
      <c r="FXV121" s="200">
        <v>0.02</v>
      </c>
      <c r="FXW121" s="195">
        <v>15.22</v>
      </c>
      <c r="FXX121" s="195">
        <f t="shared" ref="FXX121:FXX122" si="592">FXV121*FXW121</f>
        <v>0.3</v>
      </c>
      <c r="FXY121" s="463">
        <v>88278</v>
      </c>
      <c r="FXZ121" s="618" t="s">
        <v>482</v>
      </c>
      <c r="FYA121" s="619"/>
      <c r="FYB121" s="620"/>
      <c r="FYC121" s="199" t="s">
        <v>73</v>
      </c>
      <c r="FYD121" s="200">
        <v>0.02</v>
      </c>
      <c r="FYE121" s="195">
        <v>15.22</v>
      </c>
      <c r="FYF121" s="195">
        <f t="shared" ref="FYF121:FYF122" si="593">FYD121*FYE121</f>
        <v>0.3</v>
      </c>
      <c r="FYG121" s="463">
        <v>88278</v>
      </c>
      <c r="FYH121" s="618" t="s">
        <v>482</v>
      </c>
      <c r="FYI121" s="619"/>
      <c r="FYJ121" s="620"/>
      <c r="FYK121" s="199" t="s">
        <v>73</v>
      </c>
      <c r="FYL121" s="200">
        <v>0.02</v>
      </c>
      <c r="FYM121" s="195">
        <v>15.22</v>
      </c>
      <c r="FYN121" s="195">
        <f t="shared" ref="FYN121:FYN122" si="594">FYL121*FYM121</f>
        <v>0.3</v>
      </c>
      <c r="FYO121" s="463">
        <v>88278</v>
      </c>
      <c r="FYP121" s="618" t="s">
        <v>482</v>
      </c>
      <c r="FYQ121" s="619"/>
      <c r="FYR121" s="620"/>
      <c r="FYS121" s="199" t="s">
        <v>73</v>
      </c>
      <c r="FYT121" s="200">
        <v>0.02</v>
      </c>
      <c r="FYU121" s="195">
        <v>15.22</v>
      </c>
      <c r="FYV121" s="195">
        <f t="shared" ref="FYV121:FYV122" si="595">FYT121*FYU121</f>
        <v>0.3</v>
      </c>
      <c r="FYW121" s="463">
        <v>88278</v>
      </c>
      <c r="FYX121" s="618" t="s">
        <v>482</v>
      </c>
      <c r="FYY121" s="619"/>
      <c r="FYZ121" s="620"/>
      <c r="FZA121" s="199" t="s">
        <v>73</v>
      </c>
      <c r="FZB121" s="200">
        <v>0.02</v>
      </c>
      <c r="FZC121" s="195">
        <v>15.22</v>
      </c>
      <c r="FZD121" s="195">
        <f t="shared" ref="FZD121:FZD122" si="596">FZB121*FZC121</f>
        <v>0.3</v>
      </c>
      <c r="FZE121" s="463">
        <v>88278</v>
      </c>
      <c r="FZF121" s="618" t="s">
        <v>482</v>
      </c>
      <c r="FZG121" s="619"/>
      <c r="FZH121" s="620"/>
      <c r="FZI121" s="199" t="s">
        <v>73</v>
      </c>
      <c r="FZJ121" s="200">
        <v>0.02</v>
      </c>
      <c r="FZK121" s="195">
        <v>15.22</v>
      </c>
      <c r="FZL121" s="195">
        <f t="shared" ref="FZL121:FZL122" si="597">FZJ121*FZK121</f>
        <v>0.3</v>
      </c>
      <c r="FZM121" s="463">
        <v>88278</v>
      </c>
      <c r="FZN121" s="618" t="s">
        <v>482</v>
      </c>
      <c r="FZO121" s="619"/>
      <c r="FZP121" s="620"/>
      <c r="FZQ121" s="199" t="s">
        <v>73</v>
      </c>
      <c r="FZR121" s="200">
        <v>0.02</v>
      </c>
      <c r="FZS121" s="195">
        <v>15.22</v>
      </c>
      <c r="FZT121" s="195">
        <f t="shared" ref="FZT121:FZT122" si="598">FZR121*FZS121</f>
        <v>0.3</v>
      </c>
      <c r="FZU121" s="463">
        <v>88278</v>
      </c>
      <c r="FZV121" s="618" t="s">
        <v>482</v>
      </c>
      <c r="FZW121" s="619"/>
      <c r="FZX121" s="620"/>
      <c r="FZY121" s="199" t="s">
        <v>73</v>
      </c>
      <c r="FZZ121" s="200">
        <v>0.02</v>
      </c>
      <c r="GAA121" s="195">
        <v>15.22</v>
      </c>
      <c r="GAB121" s="195">
        <f t="shared" ref="GAB121:GAB122" si="599">FZZ121*GAA121</f>
        <v>0.3</v>
      </c>
      <c r="GAC121" s="463">
        <v>88278</v>
      </c>
      <c r="GAD121" s="618" t="s">
        <v>482</v>
      </c>
      <c r="GAE121" s="619"/>
      <c r="GAF121" s="620"/>
      <c r="GAG121" s="199" t="s">
        <v>73</v>
      </c>
      <c r="GAH121" s="200">
        <v>0.02</v>
      </c>
      <c r="GAI121" s="195">
        <v>15.22</v>
      </c>
      <c r="GAJ121" s="195">
        <f t="shared" ref="GAJ121:GAJ122" si="600">GAH121*GAI121</f>
        <v>0.3</v>
      </c>
      <c r="GAK121" s="463">
        <v>88278</v>
      </c>
      <c r="GAL121" s="618" t="s">
        <v>482</v>
      </c>
      <c r="GAM121" s="619"/>
      <c r="GAN121" s="620"/>
      <c r="GAO121" s="199" t="s">
        <v>73</v>
      </c>
      <c r="GAP121" s="200">
        <v>0.02</v>
      </c>
      <c r="GAQ121" s="195">
        <v>15.22</v>
      </c>
      <c r="GAR121" s="195">
        <f t="shared" ref="GAR121:GAR122" si="601">GAP121*GAQ121</f>
        <v>0.3</v>
      </c>
      <c r="GAS121" s="463">
        <v>88278</v>
      </c>
      <c r="GAT121" s="618" t="s">
        <v>482</v>
      </c>
      <c r="GAU121" s="619"/>
      <c r="GAV121" s="620"/>
      <c r="GAW121" s="199" t="s">
        <v>73</v>
      </c>
      <c r="GAX121" s="200">
        <v>0.02</v>
      </c>
      <c r="GAY121" s="195">
        <v>15.22</v>
      </c>
      <c r="GAZ121" s="195">
        <f t="shared" ref="GAZ121:GAZ122" si="602">GAX121*GAY121</f>
        <v>0.3</v>
      </c>
      <c r="GBA121" s="463">
        <v>88278</v>
      </c>
      <c r="GBB121" s="618" t="s">
        <v>482</v>
      </c>
      <c r="GBC121" s="619"/>
      <c r="GBD121" s="620"/>
      <c r="GBE121" s="199" t="s">
        <v>73</v>
      </c>
      <c r="GBF121" s="200">
        <v>0.02</v>
      </c>
      <c r="GBG121" s="195">
        <v>15.22</v>
      </c>
      <c r="GBH121" s="195">
        <f t="shared" ref="GBH121:GBH122" si="603">GBF121*GBG121</f>
        <v>0.3</v>
      </c>
      <c r="GBI121" s="463">
        <v>88278</v>
      </c>
      <c r="GBJ121" s="618" t="s">
        <v>482</v>
      </c>
      <c r="GBK121" s="619"/>
      <c r="GBL121" s="620"/>
      <c r="GBM121" s="199" t="s">
        <v>73</v>
      </c>
      <c r="GBN121" s="200">
        <v>0.02</v>
      </c>
      <c r="GBO121" s="195">
        <v>15.22</v>
      </c>
      <c r="GBP121" s="195">
        <f t="shared" ref="GBP121:GBP122" si="604">GBN121*GBO121</f>
        <v>0.3</v>
      </c>
      <c r="GBQ121" s="463">
        <v>88278</v>
      </c>
      <c r="GBR121" s="618" t="s">
        <v>482</v>
      </c>
      <c r="GBS121" s="619"/>
      <c r="GBT121" s="620"/>
      <c r="GBU121" s="199" t="s">
        <v>73</v>
      </c>
      <c r="GBV121" s="200">
        <v>0.02</v>
      </c>
      <c r="GBW121" s="195">
        <v>15.22</v>
      </c>
      <c r="GBX121" s="195">
        <f t="shared" ref="GBX121:GBX122" si="605">GBV121*GBW121</f>
        <v>0.3</v>
      </c>
      <c r="GBY121" s="463">
        <v>88278</v>
      </c>
      <c r="GBZ121" s="618" t="s">
        <v>482</v>
      </c>
      <c r="GCA121" s="619"/>
      <c r="GCB121" s="620"/>
      <c r="GCC121" s="199" t="s">
        <v>73</v>
      </c>
      <c r="GCD121" s="200">
        <v>0.02</v>
      </c>
      <c r="GCE121" s="195">
        <v>15.22</v>
      </c>
      <c r="GCF121" s="195">
        <f t="shared" ref="GCF121:GCF122" si="606">GCD121*GCE121</f>
        <v>0.3</v>
      </c>
      <c r="GCG121" s="463">
        <v>88278</v>
      </c>
      <c r="GCH121" s="618" t="s">
        <v>482</v>
      </c>
      <c r="GCI121" s="619"/>
      <c r="GCJ121" s="620"/>
      <c r="GCK121" s="199" t="s">
        <v>73</v>
      </c>
      <c r="GCL121" s="200">
        <v>0.02</v>
      </c>
      <c r="GCM121" s="195">
        <v>15.22</v>
      </c>
      <c r="GCN121" s="195">
        <f t="shared" ref="GCN121:GCN122" si="607">GCL121*GCM121</f>
        <v>0.3</v>
      </c>
      <c r="GCO121" s="463">
        <v>88278</v>
      </c>
      <c r="GCP121" s="618" t="s">
        <v>482</v>
      </c>
      <c r="GCQ121" s="619"/>
      <c r="GCR121" s="620"/>
      <c r="GCS121" s="199" t="s">
        <v>73</v>
      </c>
      <c r="GCT121" s="200">
        <v>0.02</v>
      </c>
      <c r="GCU121" s="195">
        <v>15.22</v>
      </c>
      <c r="GCV121" s="195">
        <f t="shared" ref="GCV121:GCV122" si="608">GCT121*GCU121</f>
        <v>0.3</v>
      </c>
      <c r="GCW121" s="463">
        <v>88278</v>
      </c>
      <c r="GCX121" s="618" t="s">
        <v>482</v>
      </c>
      <c r="GCY121" s="619"/>
      <c r="GCZ121" s="620"/>
      <c r="GDA121" s="199" t="s">
        <v>73</v>
      </c>
      <c r="GDB121" s="200">
        <v>0.02</v>
      </c>
      <c r="GDC121" s="195">
        <v>15.22</v>
      </c>
      <c r="GDD121" s="195">
        <f t="shared" ref="GDD121:GDD122" si="609">GDB121*GDC121</f>
        <v>0.3</v>
      </c>
      <c r="GDE121" s="463">
        <v>88278</v>
      </c>
      <c r="GDF121" s="618" t="s">
        <v>482</v>
      </c>
      <c r="GDG121" s="619"/>
      <c r="GDH121" s="620"/>
      <c r="GDI121" s="199" t="s">
        <v>73</v>
      </c>
      <c r="GDJ121" s="200">
        <v>0.02</v>
      </c>
      <c r="GDK121" s="195">
        <v>15.22</v>
      </c>
      <c r="GDL121" s="195">
        <f t="shared" ref="GDL121:GDL122" si="610">GDJ121*GDK121</f>
        <v>0.3</v>
      </c>
      <c r="GDM121" s="463">
        <v>88278</v>
      </c>
      <c r="GDN121" s="618" t="s">
        <v>482</v>
      </c>
      <c r="GDO121" s="619"/>
      <c r="GDP121" s="620"/>
      <c r="GDQ121" s="199" t="s">
        <v>73</v>
      </c>
      <c r="GDR121" s="200">
        <v>0.02</v>
      </c>
      <c r="GDS121" s="195">
        <v>15.22</v>
      </c>
      <c r="GDT121" s="195">
        <f t="shared" ref="GDT121:GDT122" si="611">GDR121*GDS121</f>
        <v>0.3</v>
      </c>
      <c r="GDU121" s="463">
        <v>88278</v>
      </c>
      <c r="GDV121" s="618" t="s">
        <v>482</v>
      </c>
      <c r="GDW121" s="619"/>
      <c r="GDX121" s="620"/>
      <c r="GDY121" s="199" t="s">
        <v>73</v>
      </c>
      <c r="GDZ121" s="200">
        <v>0.02</v>
      </c>
      <c r="GEA121" s="195">
        <v>15.22</v>
      </c>
      <c r="GEB121" s="195">
        <f t="shared" ref="GEB121:GEB122" si="612">GDZ121*GEA121</f>
        <v>0.3</v>
      </c>
      <c r="GEC121" s="463">
        <v>88278</v>
      </c>
      <c r="GED121" s="618" t="s">
        <v>482</v>
      </c>
      <c r="GEE121" s="619"/>
      <c r="GEF121" s="620"/>
      <c r="GEG121" s="199" t="s">
        <v>73</v>
      </c>
      <c r="GEH121" s="200">
        <v>0.02</v>
      </c>
      <c r="GEI121" s="195">
        <v>15.22</v>
      </c>
      <c r="GEJ121" s="195">
        <f t="shared" ref="GEJ121:GEJ122" si="613">GEH121*GEI121</f>
        <v>0.3</v>
      </c>
      <c r="GEK121" s="463">
        <v>88278</v>
      </c>
      <c r="GEL121" s="618" t="s">
        <v>482</v>
      </c>
      <c r="GEM121" s="619"/>
      <c r="GEN121" s="620"/>
      <c r="GEO121" s="199" t="s">
        <v>73</v>
      </c>
      <c r="GEP121" s="200">
        <v>0.02</v>
      </c>
      <c r="GEQ121" s="195">
        <v>15.22</v>
      </c>
      <c r="GER121" s="195">
        <f t="shared" ref="GER121:GER122" si="614">GEP121*GEQ121</f>
        <v>0.3</v>
      </c>
      <c r="GES121" s="463">
        <v>88278</v>
      </c>
      <c r="GET121" s="618" t="s">
        <v>482</v>
      </c>
      <c r="GEU121" s="619"/>
      <c r="GEV121" s="620"/>
      <c r="GEW121" s="199" t="s">
        <v>73</v>
      </c>
      <c r="GEX121" s="200">
        <v>0.02</v>
      </c>
      <c r="GEY121" s="195">
        <v>15.22</v>
      </c>
      <c r="GEZ121" s="195">
        <f t="shared" ref="GEZ121:GEZ122" si="615">GEX121*GEY121</f>
        <v>0.3</v>
      </c>
      <c r="GFA121" s="463">
        <v>88278</v>
      </c>
      <c r="GFB121" s="618" t="s">
        <v>482</v>
      </c>
      <c r="GFC121" s="619"/>
      <c r="GFD121" s="620"/>
      <c r="GFE121" s="199" t="s">
        <v>73</v>
      </c>
      <c r="GFF121" s="200">
        <v>0.02</v>
      </c>
      <c r="GFG121" s="195">
        <v>15.22</v>
      </c>
      <c r="GFH121" s="195">
        <f t="shared" ref="GFH121:GFH122" si="616">GFF121*GFG121</f>
        <v>0.3</v>
      </c>
      <c r="GFI121" s="463">
        <v>88278</v>
      </c>
      <c r="GFJ121" s="618" t="s">
        <v>482</v>
      </c>
      <c r="GFK121" s="619"/>
      <c r="GFL121" s="620"/>
      <c r="GFM121" s="199" t="s">
        <v>73</v>
      </c>
      <c r="GFN121" s="200">
        <v>0.02</v>
      </c>
      <c r="GFO121" s="195">
        <v>15.22</v>
      </c>
      <c r="GFP121" s="195">
        <f t="shared" ref="GFP121:GFP122" si="617">GFN121*GFO121</f>
        <v>0.3</v>
      </c>
      <c r="GFQ121" s="463">
        <v>88278</v>
      </c>
      <c r="GFR121" s="618" t="s">
        <v>482</v>
      </c>
      <c r="GFS121" s="619"/>
      <c r="GFT121" s="620"/>
      <c r="GFU121" s="199" t="s">
        <v>73</v>
      </c>
      <c r="GFV121" s="200">
        <v>0.02</v>
      </c>
      <c r="GFW121" s="195">
        <v>15.22</v>
      </c>
      <c r="GFX121" s="195">
        <f t="shared" ref="GFX121:GFX122" si="618">GFV121*GFW121</f>
        <v>0.3</v>
      </c>
      <c r="GFY121" s="463">
        <v>88278</v>
      </c>
      <c r="GFZ121" s="618" t="s">
        <v>482</v>
      </c>
      <c r="GGA121" s="619"/>
      <c r="GGB121" s="620"/>
      <c r="GGC121" s="199" t="s">
        <v>73</v>
      </c>
      <c r="GGD121" s="200">
        <v>0.02</v>
      </c>
      <c r="GGE121" s="195">
        <v>15.22</v>
      </c>
      <c r="GGF121" s="195">
        <f t="shared" ref="GGF121:GGF122" si="619">GGD121*GGE121</f>
        <v>0.3</v>
      </c>
      <c r="GGG121" s="463">
        <v>88278</v>
      </c>
      <c r="GGH121" s="618" t="s">
        <v>482</v>
      </c>
      <c r="GGI121" s="619"/>
      <c r="GGJ121" s="620"/>
      <c r="GGK121" s="199" t="s">
        <v>73</v>
      </c>
      <c r="GGL121" s="200">
        <v>0.02</v>
      </c>
      <c r="GGM121" s="195">
        <v>15.22</v>
      </c>
      <c r="GGN121" s="195">
        <f t="shared" ref="GGN121:GGN122" si="620">GGL121*GGM121</f>
        <v>0.3</v>
      </c>
      <c r="GGO121" s="463">
        <v>88278</v>
      </c>
      <c r="GGP121" s="618" t="s">
        <v>482</v>
      </c>
      <c r="GGQ121" s="619"/>
      <c r="GGR121" s="620"/>
      <c r="GGS121" s="199" t="s">
        <v>73</v>
      </c>
      <c r="GGT121" s="200">
        <v>0.02</v>
      </c>
      <c r="GGU121" s="195">
        <v>15.22</v>
      </c>
      <c r="GGV121" s="195">
        <f t="shared" ref="GGV121:GGV122" si="621">GGT121*GGU121</f>
        <v>0.3</v>
      </c>
      <c r="GGW121" s="463">
        <v>88278</v>
      </c>
      <c r="GGX121" s="618" t="s">
        <v>482</v>
      </c>
      <c r="GGY121" s="619"/>
      <c r="GGZ121" s="620"/>
      <c r="GHA121" s="199" t="s">
        <v>73</v>
      </c>
      <c r="GHB121" s="200">
        <v>0.02</v>
      </c>
      <c r="GHC121" s="195">
        <v>15.22</v>
      </c>
      <c r="GHD121" s="195">
        <f t="shared" ref="GHD121:GHD122" si="622">GHB121*GHC121</f>
        <v>0.3</v>
      </c>
      <c r="GHE121" s="463">
        <v>88278</v>
      </c>
      <c r="GHF121" s="618" t="s">
        <v>482</v>
      </c>
      <c r="GHG121" s="619"/>
      <c r="GHH121" s="620"/>
      <c r="GHI121" s="199" t="s">
        <v>73</v>
      </c>
      <c r="GHJ121" s="200">
        <v>0.02</v>
      </c>
      <c r="GHK121" s="195">
        <v>15.22</v>
      </c>
      <c r="GHL121" s="195">
        <f t="shared" ref="GHL121:GHL122" si="623">GHJ121*GHK121</f>
        <v>0.3</v>
      </c>
      <c r="GHM121" s="463">
        <v>88278</v>
      </c>
      <c r="GHN121" s="618" t="s">
        <v>482</v>
      </c>
      <c r="GHO121" s="619"/>
      <c r="GHP121" s="620"/>
      <c r="GHQ121" s="199" t="s">
        <v>73</v>
      </c>
      <c r="GHR121" s="200">
        <v>0.02</v>
      </c>
      <c r="GHS121" s="195">
        <v>15.22</v>
      </c>
      <c r="GHT121" s="195">
        <f t="shared" ref="GHT121:GHT122" si="624">GHR121*GHS121</f>
        <v>0.3</v>
      </c>
      <c r="GHU121" s="463">
        <v>88278</v>
      </c>
      <c r="GHV121" s="618" t="s">
        <v>482</v>
      </c>
      <c r="GHW121" s="619"/>
      <c r="GHX121" s="620"/>
      <c r="GHY121" s="199" t="s">
        <v>73</v>
      </c>
      <c r="GHZ121" s="200">
        <v>0.02</v>
      </c>
      <c r="GIA121" s="195">
        <v>15.22</v>
      </c>
      <c r="GIB121" s="195">
        <f t="shared" ref="GIB121:GIB122" si="625">GHZ121*GIA121</f>
        <v>0.3</v>
      </c>
      <c r="GIC121" s="463">
        <v>88278</v>
      </c>
      <c r="GID121" s="618" t="s">
        <v>482</v>
      </c>
      <c r="GIE121" s="619"/>
      <c r="GIF121" s="620"/>
      <c r="GIG121" s="199" t="s">
        <v>73</v>
      </c>
      <c r="GIH121" s="200">
        <v>0.02</v>
      </c>
      <c r="GII121" s="195">
        <v>15.22</v>
      </c>
      <c r="GIJ121" s="195">
        <f t="shared" ref="GIJ121:GIJ122" si="626">GIH121*GII121</f>
        <v>0.3</v>
      </c>
      <c r="GIK121" s="463">
        <v>88278</v>
      </c>
      <c r="GIL121" s="618" t="s">
        <v>482</v>
      </c>
      <c r="GIM121" s="619"/>
      <c r="GIN121" s="620"/>
      <c r="GIO121" s="199" t="s">
        <v>73</v>
      </c>
      <c r="GIP121" s="200">
        <v>0.02</v>
      </c>
      <c r="GIQ121" s="195">
        <v>15.22</v>
      </c>
      <c r="GIR121" s="195">
        <f t="shared" ref="GIR121:GIR122" si="627">GIP121*GIQ121</f>
        <v>0.3</v>
      </c>
      <c r="GIS121" s="463">
        <v>88278</v>
      </c>
      <c r="GIT121" s="618" t="s">
        <v>482</v>
      </c>
      <c r="GIU121" s="619"/>
      <c r="GIV121" s="620"/>
      <c r="GIW121" s="199" t="s">
        <v>73</v>
      </c>
      <c r="GIX121" s="200">
        <v>0.02</v>
      </c>
      <c r="GIY121" s="195">
        <v>15.22</v>
      </c>
      <c r="GIZ121" s="195">
        <f t="shared" ref="GIZ121:GIZ122" si="628">GIX121*GIY121</f>
        <v>0.3</v>
      </c>
      <c r="GJA121" s="463">
        <v>88278</v>
      </c>
      <c r="GJB121" s="618" t="s">
        <v>482</v>
      </c>
      <c r="GJC121" s="619"/>
      <c r="GJD121" s="620"/>
      <c r="GJE121" s="199" t="s">
        <v>73</v>
      </c>
      <c r="GJF121" s="200">
        <v>0.02</v>
      </c>
      <c r="GJG121" s="195">
        <v>15.22</v>
      </c>
      <c r="GJH121" s="195">
        <f t="shared" ref="GJH121:GJH122" si="629">GJF121*GJG121</f>
        <v>0.3</v>
      </c>
      <c r="GJI121" s="463">
        <v>88278</v>
      </c>
      <c r="GJJ121" s="618" t="s">
        <v>482</v>
      </c>
      <c r="GJK121" s="619"/>
      <c r="GJL121" s="620"/>
      <c r="GJM121" s="199" t="s">
        <v>73</v>
      </c>
      <c r="GJN121" s="200">
        <v>0.02</v>
      </c>
      <c r="GJO121" s="195">
        <v>15.22</v>
      </c>
      <c r="GJP121" s="195">
        <f t="shared" ref="GJP121:GJP122" si="630">GJN121*GJO121</f>
        <v>0.3</v>
      </c>
      <c r="GJQ121" s="463">
        <v>88278</v>
      </c>
      <c r="GJR121" s="618" t="s">
        <v>482</v>
      </c>
      <c r="GJS121" s="619"/>
      <c r="GJT121" s="620"/>
      <c r="GJU121" s="199" t="s">
        <v>73</v>
      </c>
      <c r="GJV121" s="200">
        <v>0.02</v>
      </c>
      <c r="GJW121" s="195">
        <v>15.22</v>
      </c>
      <c r="GJX121" s="195">
        <f t="shared" ref="GJX121:GJX122" si="631">GJV121*GJW121</f>
        <v>0.3</v>
      </c>
      <c r="GJY121" s="463">
        <v>88278</v>
      </c>
      <c r="GJZ121" s="618" t="s">
        <v>482</v>
      </c>
      <c r="GKA121" s="619"/>
      <c r="GKB121" s="620"/>
      <c r="GKC121" s="199" t="s">
        <v>73</v>
      </c>
      <c r="GKD121" s="200">
        <v>0.02</v>
      </c>
      <c r="GKE121" s="195">
        <v>15.22</v>
      </c>
      <c r="GKF121" s="195">
        <f t="shared" ref="GKF121:GKF122" si="632">GKD121*GKE121</f>
        <v>0.3</v>
      </c>
      <c r="GKG121" s="463">
        <v>88278</v>
      </c>
      <c r="GKH121" s="618" t="s">
        <v>482</v>
      </c>
      <c r="GKI121" s="619"/>
      <c r="GKJ121" s="620"/>
      <c r="GKK121" s="199" t="s">
        <v>73</v>
      </c>
      <c r="GKL121" s="200">
        <v>0.02</v>
      </c>
      <c r="GKM121" s="195">
        <v>15.22</v>
      </c>
      <c r="GKN121" s="195">
        <f t="shared" ref="GKN121:GKN122" si="633">GKL121*GKM121</f>
        <v>0.3</v>
      </c>
      <c r="GKO121" s="463">
        <v>88278</v>
      </c>
      <c r="GKP121" s="618" t="s">
        <v>482</v>
      </c>
      <c r="GKQ121" s="619"/>
      <c r="GKR121" s="620"/>
      <c r="GKS121" s="199" t="s">
        <v>73</v>
      </c>
      <c r="GKT121" s="200">
        <v>0.02</v>
      </c>
      <c r="GKU121" s="195">
        <v>15.22</v>
      </c>
      <c r="GKV121" s="195">
        <f t="shared" ref="GKV121:GKV122" si="634">GKT121*GKU121</f>
        <v>0.3</v>
      </c>
      <c r="GKW121" s="463">
        <v>88278</v>
      </c>
      <c r="GKX121" s="618" t="s">
        <v>482</v>
      </c>
      <c r="GKY121" s="619"/>
      <c r="GKZ121" s="620"/>
      <c r="GLA121" s="199" t="s">
        <v>73</v>
      </c>
      <c r="GLB121" s="200">
        <v>0.02</v>
      </c>
      <c r="GLC121" s="195">
        <v>15.22</v>
      </c>
      <c r="GLD121" s="195">
        <f t="shared" ref="GLD121:GLD122" si="635">GLB121*GLC121</f>
        <v>0.3</v>
      </c>
      <c r="GLE121" s="463">
        <v>88278</v>
      </c>
      <c r="GLF121" s="618" t="s">
        <v>482</v>
      </c>
      <c r="GLG121" s="619"/>
      <c r="GLH121" s="620"/>
      <c r="GLI121" s="199" t="s">
        <v>73</v>
      </c>
      <c r="GLJ121" s="200">
        <v>0.02</v>
      </c>
      <c r="GLK121" s="195">
        <v>15.22</v>
      </c>
      <c r="GLL121" s="195">
        <f t="shared" ref="GLL121:GLL122" si="636">GLJ121*GLK121</f>
        <v>0.3</v>
      </c>
      <c r="GLM121" s="463">
        <v>88278</v>
      </c>
      <c r="GLN121" s="618" t="s">
        <v>482</v>
      </c>
      <c r="GLO121" s="619"/>
      <c r="GLP121" s="620"/>
      <c r="GLQ121" s="199" t="s">
        <v>73</v>
      </c>
      <c r="GLR121" s="200">
        <v>0.02</v>
      </c>
      <c r="GLS121" s="195">
        <v>15.22</v>
      </c>
      <c r="GLT121" s="195">
        <f t="shared" ref="GLT121:GLT122" si="637">GLR121*GLS121</f>
        <v>0.3</v>
      </c>
      <c r="GLU121" s="463">
        <v>88278</v>
      </c>
      <c r="GLV121" s="618" t="s">
        <v>482</v>
      </c>
      <c r="GLW121" s="619"/>
      <c r="GLX121" s="620"/>
      <c r="GLY121" s="199" t="s">
        <v>73</v>
      </c>
      <c r="GLZ121" s="200">
        <v>0.02</v>
      </c>
      <c r="GMA121" s="195">
        <v>15.22</v>
      </c>
      <c r="GMB121" s="195">
        <f t="shared" ref="GMB121:GMB122" si="638">GLZ121*GMA121</f>
        <v>0.3</v>
      </c>
      <c r="GMC121" s="463">
        <v>88278</v>
      </c>
      <c r="GMD121" s="618" t="s">
        <v>482</v>
      </c>
      <c r="GME121" s="619"/>
      <c r="GMF121" s="620"/>
      <c r="GMG121" s="199" t="s">
        <v>73</v>
      </c>
      <c r="GMH121" s="200">
        <v>0.02</v>
      </c>
      <c r="GMI121" s="195">
        <v>15.22</v>
      </c>
      <c r="GMJ121" s="195">
        <f t="shared" ref="GMJ121:GMJ122" si="639">GMH121*GMI121</f>
        <v>0.3</v>
      </c>
      <c r="GMK121" s="463">
        <v>88278</v>
      </c>
      <c r="GML121" s="618" t="s">
        <v>482</v>
      </c>
      <c r="GMM121" s="619"/>
      <c r="GMN121" s="620"/>
      <c r="GMO121" s="199" t="s">
        <v>73</v>
      </c>
      <c r="GMP121" s="200">
        <v>0.02</v>
      </c>
      <c r="GMQ121" s="195">
        <v>15.22</v>
      </c>
      <c r="GMR121" s="195">
        <f t="shared" ref="GMR121:GMR122" si="640">GMP121*GMQ121</f>
        <v>0.3</v>
      </c>
      <c r="GMS121" s="463">
        <v>88278</v>
      </c>
      <c r="GMT121" s="618" t="s">
        <v>482</v>
      </c>
      <c r="GMU121" s="619"/>
      <c r="GMV121" s="620"/>
      <c r="GMW121" s="199" t="s">
        <v>73</v>
      </c>
      <c r="GMX121" s="200">
        <v>0.02</v>
      </c>
      <c r="GMY121" s="195">
        <v>15.22</v>
      </c>
      <c r="GMZ121" s="195">
        <f t="shared" ref="GMZ121:GMZ122" si="641">GMX121*GMY121</f>
        <v>0.3</v>
      </c>
      <c r="GNA121" s="463">
        <v>88278</v>
      </c>
      <c r="GNB121" s="618" t="s">
        <v>482</v>
      </c>
      <c r="GNC121" s="619"/>
      <c r="GND121" s="620"/>
      <c r="GNE121" s="199" t="s">
        <v>73</v>
      </c>
      <c r="GNF121" s="200">
        <v>0.02</v>
      </c>
      <c r="GNG121" s="195">
        <v>15.22</v>
      </c>
      <c r="GNH121" s="195">
        <f t="shared" ref="GNH121:GNH122" si="642">GNF121*GNG121</f>
        <v>0.3</v>
      </c>
      <c r="GNI121" s="463">
        <v>88278</v>
      </c>
      <c r="GNJ121" s="618" t="s">
        <v>482</v>
      </c>
      <c r="GNK121" s="619"/>
      <c r="GNL121" s="620"/>
      <c r="GNM121" s="199" t="s">
        <v>73</v>
      </c>
      <c r="GNN121" s="200">
        <v>0.02</v>
      </c>
      <c r="GNO121" s="195">
        <v>15.22</v>
      </c>
      <c r="GNP121" s="195">
        <f t="shared" ref="GNP121:GNP122" si="643">GNN121*GNO121</f>
        <v>0.3</v>
      </c>
      <c r="GNQ121" s="463">
        <v>88278</v>
      </c>
      <c r="GNR121" s="618" t="s">
        <v>482</v>
      </c>
      <c r="GNS121" s="619"/>
      <c r="GNT121" s="620"/>
      <c r="GNU121" s="199" t="s">
        <v>73</v>
      </c>
      <c r="GNV121" s="200">
        <v>0.02</v>
      </c>
      <c r="GNW121" s="195">
        <v>15.22</v>
      </c>
      <c r="GNX121" s="195">
        <f t="shared" ref="GNX121:GNX122" si="644">GNV121*GNW121</f>
        <v>0.3</v>
      </c>
      <c r="GNY121" s="463">
        <v>88278</v>
      </c>
      <c r="GNZ121" s="618" t="s">
        <v>482</v>
      </c>
      <c r="GOA121" s="619"/>
      <c r="GOB121" s="620"/>
      <c r="GOC121" s="199" t="s">
        <v>73</v>
      </c>
      <c r="GOD121" s="200">
        <v>0.02</v>
      </c>
      <c r="GOE121" s="195">
        <v>15.22</v>
      </c>
      <c r="GOF121" s="195">
        <f t="shared" ref="GOF121:GOF122" si="645">GOD121*GOE121</f>
        <v>0.3</v>
      </c>
      <c r="GOG121" s="463">
        <v>88278</v>
      </c>
      <c r="GOH121" s="618" t="s">
        <v>482</v>
      </c>
      <c r="GOI121" s="619"/>
      <c r="GOJ121" s="620"/>
      <c r="GOK121" s="199" t="s">
        <v>73</v>
      </c>
      <c r="GOL121" s="200">
        <v>0.02</v>
      </c>
      <c r="GOM121" s="195">
        <v>15.22</v>
      </c>
      <c r="GON121" s="195">
        <f t="shared" ref="GON121:GON122" si="646">GOL121*GOM121</f>
        <v>0.3</v>
      </c>
      <c r="GOO121" s="463">
        <v>88278</v>
      </c>
      <c r="GOP121" s="618" t="s">
        <v>482</v>
      </c>
      <c r="GOQ121" s="619"/>
      <c r="GOR121" s="620"/>
      <c r="GOS121" s="199" t="s">
        <v>73</v>
      </c>
      <c r="GOT121" s="200">
        <v>0.02</v>
      </c>
      <c r="GOU121" s="195">
        <v>15.22</v>
      </c>
      <c r="GOV121" s="195">
        <f t="shared" ref="GOV121:GOV122" si="647">GOT121*GOU121</f>
        <v>0.3</v>
      </c>
      <c r="GOW121" s="463">
        <v>88278</v>
      </c>
      <c r="GOX121" s="618" t="s">
        <v>482</v>
      </c>
      <c r="GOY121" s="619"/>
      <c r="GOZ121" s="620"/>
      <c r="GPA121" s="199" t="s">
        <v>73</v>
      </c>
      <c r="GPB121" s="200">
        <v>0.02</v>
      </c>
      <c r="GPC121" s="195">
        <v>15.22</v>
      </c>
      <c r="GPD121" s="195">
        <f t="shared" ref="GPD121:GPD122" si="648">GPB121*GPC121</f>
        <v>0.3</v>
      </c>
      <c r="GPE121" s="463">
        <v>88278</v>
      </c>
      <c r="GPF121" s="618" t="s">
        <v>482</v>
      </c>
      <c r="GPG121" s="619"/>
      <c r="GPH121" s="620"/>
      <c r="GPI121" s="199" t="s">
        <v>73</v>
      </c>
      <c r="GPJ121" s="200">
        <v>0.02</v>
      </c>
      <c r="GPK121" s="195">
        <v>15.22</v>
      </c>
      <c r="GPL121" s="195">
        <f t="shared" ref="GPL121:GPL122" si="649">GPJ121*GPK121</f>
        <v>0.3</v>
      </c>
      <c r="GPM121" s="463">
        <v>88278</v>
      </c>
      <c r="GPN121" s="618" t="s">
        <v>482</v>
      </c>
      <c r="GPO121" s="619"/>
      <c r="GPP121" s="620"/>
      <c r="GPQ121" s="199" t="s">
        <v>73</v>
      </c>
      <c r="GPR121" s="200">
        <v>0.02</v>
      </c>
      <c r="GPS121" s="195">
        <v>15.22</v>
      </c>
      <c r="GPT121" s="195">
        <f t="shared" ref="GPT121:GPT122" si="650">GPR121*GPS121</f>
        <v>0.3</v>
      </c>
      <c r="GPU121" s="463">
        <v>88278</v>
      </c>
      <c r="GPV121" s="618" t="s">
        <v>482</v>
      </c>
      <c r="GPW121" s="619"/>
      <c r="GPX121" s="620"/>
      <c r="GPY121" s="199" t="s">
        <v>73</v>
      </c>
      <c r="GPZ121" s="200">
        <v>0.02</v>
      </c>
      <c r="GQA121" s="195">
        <v>15.22</v>
      </c>
      <c r="GQB121" s="195">
        <f t="shared" ref="GQB121:GQB122" si="651">GPZ121*GQA121</f>
        <v>0.3</v>
      </c>
      <c r="GQC121" s="463">
        <v>88278</v>
      </c>
      <c r="GQD121" s="618" t="s">
        <v>482</v>
      </c>
      <c r="GQE121" s="619"/>
      <c r="GQF121" s="620"/>
      <c r="GQG121" s="199" t="s">
        <v>73</v>
      </c>
      <c r="GQH121" s="200">
        <v>0.02</v>
      </c>
      <c r="GQI121" s="195">
        <v>15.22</v>
      </c>
      <c r="GQJ121" s="195">
        <f t="shared" ref="GQJ121:GQJ122" si="652">GQH121*GQI121</f>
        <v>0.3</v>
      </c>
      <c r="GQK121" s="463">
        <v>88278</v>
      </c>
      <c r="GQL121" s="618" t="s">
        <v>482</v>
      </c>
      <c r="GQM121" s="619"/>
      <c r="GQN121" s="620"/>
      <c r="GQO121" s="199" t="s">
        <v>73</v>
      </c>
      <c r="GQP121" s="200">
        <v>0.02</v>
      </c>
      <c r="GQQ121" s="195">
        <v>15.22</v>
      </c>
      <c r="GQR121" s="195">
        <f t="shared" ref="GQR121:GQR122" si="653">GQP121*GQQ121</f>
        <v>0.3</v>
      </c>
      <c r="GQS121" s="463">
        <v>88278</v>
      </c>
      <c r="GQT121" s="618" t="s">
        <v>482</v>
      </c>
      <c r="GQU121" s="619"/>
      <c r="GQV121" s="620"/>
      <c r="GQW121" s="199" t="s">
        <v>73</v>
      </c>
      <c r="GQX121" s="200">
        <v>0.02</v>
      </c>
      <c r="GQY121" s="195">
        <v>15.22</v>
      </c>
      <c r="GQZ121" s="195">
        <f t="shared" ref="GQZ121:GQZ122" si="654">GQX121*GQY121</f>
        <v>0.3</v>
      </c>
      <c r="GRA121" s="463">
        <v>88278</v>
      </c>
      <c r="GRB121" s="618" t="s">
        <v>482</v>
      </c>
      <c r="GRC121" s="619"/>
      <c r="GRD121" s="620"/>
      <c r="GRE121" s="199" t="s">
        <v>73</v>
      </c>
      <c r="GRF121" s="200">
        <v>0.02</v>
      </c>
      <c r="GRG121" s="195">
        <v>15.22</v>
      </c>
      <c r="GRH121" s="195">
        <f t="shared" ref="GRH121:GRH122" si="655">GRF121*GRG121</f>
        <v>0.3</v>
      </c>
      <c r="GRI121" s="463">
        <v>88278</v>
      </c>
      <c r="GRJ121" s="618" t="s">
        <v>482</v>
      </c>
      <c r="GRK121" s="619"/>
      <c r="GRL121" s="620"/>
      <c r="GRM121" s="199" t="s">
        <v>73</v>
      </c>
      <c r="GRN121" s="200">
        <v>0.02</v>
      </c>
      <c r="GRO121" s="195">
        <v>15.22</v>
      </c>
      <c r="GRP121" s="195">
        <f t="shared" ref="GRP121:GRP122" si="656">GRN121*GRO121</f>
        <v>0.3</v>
      </c>
      <c r="GRQ121" s="463">
        <v>88278</v>
      </c>
      <c r="GRR121" s="618" t="s">
        <v>482</v>
      </c>
      <c r="GRS121" s="619"/>
      <c r="GRT121" s="620"/>
      <c r="GRU121" s="199" t="s">
        <v>73</v>
      </c>
      <c r="GRV121" s="200">
        <v>0.02</v>
      </c>
      <c r="GRW121" s="195">
        <v>15.22</v>
      </c>
      <c r="GRX121" s="195">
        <f t="shared" ref="GRX121:GRX122" si="657">GRV121*GRW121</f>
        <v>0.3</v>
      </c>
      <c r="GRY121" s="463">
        <v>88278</v>
      </c>
      <c r="GRZ121" s="618" t="s">
        <v>482</v>
      </c>
      <c r="GSA121" s="619"/>
      <c r="GSB121" s="620"/>
      <c r="GSC121" s="199" t="s">
        <v>73</v>
      </c>
      <c r="GSD121" s="200">
        <v>0.02</v>
      </c>
      <c r="GSE121" s="195">
        <v>15.22</v>
      </c>
      <c r="GSF121" s="195">
        <f t="shared" ref="GSF121:GSF122" si="658">GSD121*GSE121</f>
        <v>0.3</v>
      </c>
      <c r="GSG121" s="463">
        <v>88278</v>
      </c>
      <c r="GSH121" s="618" t="s">
        <v>482</v>
      </c>
      <c r="GSI121" s="619"/>
      <c r="GSJ121" s="620"/>
      <c r="GSK121" s="199" t="s">
        <v>73</v>
      </c>
      <c r="GSL121" s="200">
        <v>0.02</v>
      </c>
      <c r="GSM121" s="195">
        <v>15.22</v>
      </c>
      <c r="GSN121" s="195">
        <f t="shared" ref="GSN121:GSN122" si="659">GSL121*GSM121</f>
        <v>0.3</v>
      </c>
      <c r="GSO121" s="463">
        <v>88278</v>
      </c>
      <c r="GSP121" s="618" t="s">
        <v>482</v>
      </c>
      <c r="GSQ121" s="619"/>
      <c r="GSR121" s="620"/>
      <c r="GSS121" s="199" t="s">
        <v>73</v>
      </c>
      <c r="GST121" s="200">
        <v>0.02</v>
      </c>
      <c r="GSU121" s="195">
        <v>15.22</v>
      </c>
      <c r="GSV121" s="195">
        <f t="shared" ref="GSV121:GSV122" si="660">GST121*GSU121</f>
        <v>0.3</v>
      </c>
      <c r="GSW121" s="463">
        <v>88278</v>
      </c>
      <c r="GSX121" s="618" t="s">
        <v>482</v>
      </c>
      <c r="GSY121" s="619"/>
      <c r="GSZ121" s="620"/>
      <c r="GTA121" s="199" t="s">
        <v>73</v>
      </c>
      <c r="GTB121" s="200">
        <v>0.02</v>
      </c>
      <c r="GTC121" s="195">
        <v>15.22</v>
      </c>
      <c r="GTD121" s="195">
        <f t="shared" ref="GTD121:GTD122" si="661">GTB121*GTC121</f>
        <v>0.3</v>
      </c>
      <c r="GTE121" s="463">
        <v>88278</v>
      </c>
      <c r="GTF121" s="618" t="s">
        <v>482</v>
      </c>
      <c r="GTG121" s="619"/>
      <c r="GTH121" s="620"/>
      <c r="GTI121" s="199" t="s">
        <v>73</v>
      </c>
      <c r="GTJ121" s="200">
        <v>0.02</v>
      </c>
      <c r="GTK121" s="195">
        <v>15.22</v>
      </c>
      <c r="GTL121" s="195">
        <f t="shared" ref="GTL121:GTL122" si="662">GTJ121*GTK121</f>
        <v>0.3</v>
      </c>
      <c r="GTM121" s="463">
        <v>88278</v>
      </c>
      <c r="GTN121" s="618" t="s">
        <v>482</v>
      </c>
      <c r="GTO121" s="619"/>
      <c r="GTP121" s="620"/>
      <c r="GTQ121" s="199" t="s">
        <v>73</v>
      </c>
      <c r="GTR121" s="200">
        <v>0.02</v>
      </c>
      <c r="GTS121" s="195">
        <v>15.22</v>
      </c>
      <c r="GTT121" s="195">
        <f t="shared" ref="GTT121:GTT122" si="663">GTR121*GTS121</f>
        <v>0.3</v>
      </c>
      <c r="GTU121" s="463">
        <v>88278</v>
      </c>
      <c r="GTV121" s="618" t="s">
        <v>482</v>
      </c>
      <c r="GTW121" s="619"/>
      <c r="GTX121" s="620"/>
      <c r="GTY121" s="199" t="s">
        <v>73</v>
      </c>
      <c r="GTZ121" s="200">
        <v>0.02</v>
      </c>
      <c r="GUA121" s="195">
        <v>15.22</v>
      </c>
      <c r="GUB121" s="195">
        <f t="shared" ref="GUB121:GUB122" si="664">GTZ121*GUA121</f>
        <v>0.3</v>
      </c>
      <c r="GUC121" s="463">
        <v>88278</v>
      </c>
      <c r="GUD121" s="618" t="s">
        <v>482</v>
      </c>
      <c r="GUE121" s="619"/>
      <c r="GUF121" s="620"/>
      <c r="GUG121" s="199" t="s">
        <v>73</v>
      </c>
      <c r="GUH121" s="200">
        <v>0.02</v>
      </c>
      <c r="GUI121" s="195">
        <v>15.22</v>
      </c>
      <c r="GUJ121" s="195">
        <f t="shared" ref="GUJ121:GUJ122" si="665">GUH121*GUI121</f>
        <v>0.3</v>
      </c>
      <c r="GUK121" s="463">
        <v>88278</v>
      </c>
      <c r="GUL121" s="618" t="s">
        <v>482</v>
      </c>
      <c r="GUM121" s="619"/>
      <c r="GUN121" s="620"/>
      <c r="GUO121" s="199" t="s">
        <v>73</v>
      </c>
      <c r="GUP121" s="200">
        <v>0.02</v>
      </c>
      <c r="GUQ121" s="195">
        <v>15.22</v>
      </c>
      <c r="GUR121" s="195">
        <f t="shared" ref="GUR121:GUR122" si="666">GUP121*GUQ121</f>
        <v>0.3</v>
      </c>
      <c r="GUS121" s="463">
        <v>88278</v>
      </c>
      <c r="GUT121" s="618" t="s">
        <v>482</v>
      </c>
      <c r="GUU121" s="619"/>
      <c r="GUV121" s="620"/>
      <c r="GUW121" s="199" t="s">
        <v>73</v>
      </c>
      <c r="GUX121" s="200">
        <v>0.02</v>
      </c>
      <c r="GUY121" s="195">
        <v>15.22</v>
      </c>
      <c r="GUZ121" s="195">
        <f t="shared" ref="GUZ121:GUZ122" si="667">GUX121*GUY121</f>
        <v>0.3</v>
      </c>
      <c r="GVA121" s="463">
        <v>88278</v>
      </c>
      <c r="GVB121" s="618" t="s">
        <v>482</v>
      </c>
      <c r="GVC121" s="619"/>
      <c r="GVD121" s="620"/>
      <c r="GVE121" s="199" t="s">
        <v>73</v>
      </c>
      <c r="GVF121" s="200">
        <v>0.02</v>
      </c>
      <c r="GVG121" s="195">
        <v>15.22</v>
      </c>
      <c r="GVH121" s="195">
        <f t="shared" ref="GVH121:GVH122" si="668">GVF121*GVG121</f>
        <v>0.3</v>
      </c>
      <c r="GVI121" s="463">
        <v>88278</v>
      </c>
      <c r="GVJ121" s="618" t="s">
        <v>482</v>
      </c>
      <c r="GVK121" s="619"/>
      <c r="GVL121" s="620"/>
      <c r="GVM121" s="199" t="s">
        <v>73</v>
      </c>
      <c r="GVN121" s="200">
        <v>0.02</v>
      </c>
      <c r="GVO121" s="195">
        <v>15.22</v>
      </c>
      <c r="GVP121" s="195">
        <f t="shared" ref="GVP121:GVP122" si="669">GVN121*GVO121</f>
        <v>0.3</v>
      </c>
      <c r="GVQ121" s="463">
        <v>88278</v>
      </c>
      <c r="GVR121" s="618" t="s">
        <v>482</v>
      </c>
      <c r="GVS121" s="619"/>
      <c r="GVT121" s="620"/>
      <c r="GVU121" s="199" t="s">
        <v>73</v>
      </c>
      <c r="GVV121" s="200">
        <v>0.02</v>
      </c>
      <c r="GVW121" s="195">
        <v>15.22</v>
      </c>
      <c r="GVX121" s="195">
        <f t="shared" ref="GVX121:GVX122" si="670">GVV121*GVW121</f>
        <v>0.3</v>
      </c>
      <c r="GVY121" s="463">
        <v>88278</v>
      </c>
      <c r="GVZ121" s="618" t="s">
        <v>482</v>
      </c>
      <c r="GWA121" s="619"/>
      <c r="GWB121" s="620"/>
      <c r="GWC121" s="199" t="s">
        <v>73</v>
      </c>
      <c r="GWD121" s="200">
        <v>0.02</v>
      </c>
      <c r="GWE121" s="195">
        <v>15.22</v>
      </c>
      <c r="GWF121" s="195">
        <f t="shared" ref="GWF121:GWF122" si="671">GWD121*GWE121</f>
        <v>0.3</v>
      </c>
      <c r="GWG121" s="463">
        <v>88278</v>
      </c>
      <c r="GWH121" s="618" t="s">
        <v>482</v>
      </c>
      <c r="GWI121" s="619"/>
      <c r="GWJ121" s="620"/>
      <c r="GWK121" s="199" t="s">
        <v>73</v>
      </c>
      <c r="GWL121" s="200">
        <v>0.02</v>
      </c>
      <c r="GWM121" s="195">
        <v>15.22</v>
      </c>
      <c r="GWN121" s="195">
        <f t="shared" ref="GWN121:GWN122" si="672">GWL121*GWM121</f>
        <v>0.3</v>
      </c>
      <c r="GWO121" s="463">
        <v>88278</v>
      </c>
      <c r="GWP121" s="618" t="s">
        <v>482</v>
      </c>
      <c r="GWQ121" s="619"/>
      <c r="GWR121" s="620"/>
      <c r="GWS121" s="199" t="s">
        <v>73</v>
      </c>
      <c r="GWT121" s="200">
        <v>0.02</v>
      </c>
      <c r="GWU121" s="195">
        <v>15.22</v>
      </c>
      <c r="GWV121" s="195">
        <f t="shared" ref="GWV121:GWV122" si="673">GWT121*GWU121</f>
        <v>0.3</v>
      </c>
      <c r="GWW121" s="463">
        <v>88278</v>
      </c>
      <c r="GWX121" s="618" t="s">
        <v>482</v>
      </c>
      <c r="GWY121" s="619"/>
      <c r="GWZ121" s="620"/>
      <c r="GXA121" s="199" t="s">
        <v>73</v>
      </c>
      <c r="GXB121" s="200">
        <v>0.02</v>
      </c>
      <c r="GXC121" s="195">
        <v>15.22</v>
      </c>
      <c r="GXD121" s="195">
        <f t="shared" ref="GXD121:GXD122" si="674">GXB121*GXC121</f>
        <v>0.3</v>
      </c>
      <c r="GXE121" s="463">
        <v>88278</v>
      </c>
      <c r="GXF121" s="618" t="s">
        <v>482</v>
      </c>
      <c r="GXG121" s="619"/>
      <c r="GXH121" s="620"/>
      <c r="GXI121" s="199" t="s">
        <v>73</v>
      </c>
      <c r="GXJ121" s="200">
        <v>0.02</v>
      </c>
      <c r="GXK121" s="195">
        <v>15.22</v>
      </c>
      <c r="GXL121" s="195">
        <f t="shared" ref="GXL121:GXL122" si="675">GXJ121*GXK121</f>
        <v>0.3</v>
      </c>
      <c r="GXM121" s="463">
        <v>88278</v>
      </c>
      <c r="GXN121" s="618" t="s">
        <v>482</v>
      </c>
      <c r="GXO121" s="619"/>
      <c r="GXP121" s="620"/>
      <c r="GXQ121" s="199" t="s">
        <v>73</v>
      </c>
      <c r="GXR121" s="200">
        <v>0.02</v>
      </c>
      <c r="GXS121" s="195">
        <v>15.22</v>
      </c>
      <c r="GXT121" s="195">
        <f t="shared" ref="GXT121:GXT122" si="676">GXR121*GXS121</f>
        <v>0.3</v>
      </c>
      <c r="GXU121" s="463">
        <v>88278</v>
      </c>
      <c r="GXV121" s="618" t="s">
        <v>482</v>
      </c>
      <c r="GXW121" s="619"/>
      <c r="GXX121" s="620"/>
      <c r="GXY121" s="199" t="s">
        <v>73</v>
      </c>
      <c r="GXZ121" s="200">
        <v>0.02</v>
      </c>
      <c r="GYA121" s="195">
        <v>15.22</v>
      </c>
      <c r="GYB121" s="195">
        <f t="shared" ref="GYB121:GYB122" si="677">GXZ121*GYA121</f>
        <v>0.3</v>
      </c>
      <c r="GYC121" s="463">
        <v>88278</v>
      </c>
      <c r="GYD121" s="618" t="s">
        <v>482</v>
      </c>
      <c r="GYE121" s="619"/>
      <c r="GYF121" s="620"/>
      <c r="GYG121" s="199" t="s">
        <v>73</v>
      </c>
      <c r="GYH121" s="200">
        <v>0.02</v>
      </c>
      <c r="GYI121" s="195">
        <v>15.22</v>
      </c>
      <c r="GYJ121" s="195">
        <f t="shared" ref="GYJ121:GYJ122" si="678">GYH121*GYI121</f>
        <v>0.3</v>
      </c>
      <c r="GYK121" s="463">
        <v>88278</v>
      </c>
      <c r="GYL121" s="618" t="s">
        <v>482</v>
      </c>
      <c r="GYM121" s="619"/>
      <c r="GYN121" s="620"/>
      <c r="GYO121" s="199" t="s">
        <v>73</v>
      </c>
      <c r="GYP121" s="200">
        <v>0.02</v>
      </c>
      <c r="GYQ121" s="195">
        <v>15.22</v>
      </c>
      <c r="GYR121" s="195">
        <f t="shared" ref="GYR121:GYR122" si="679">GYP121*GYQ121</f>
        <v>0.3</v>
      </c>
      <c r="GYS121" s="463">
        <v>88278</v>
      </c>
      <c r="GYT121" s="618" t="s">
        <v>482</v>
      </c>
      <c r="GYU121" s="619"/>
      <c r="GYV121" s="620"/>
      <c r="GYW121" s="199" t="s">
        <v>73</v>
      </c>
      <c r="GYX121" s="200">
        <v>0.02</v>
      </c>
      <c r="GYY121" s="195">
        <v>15.22</v>
      </c>
      <c r="GYZ121" s="195">
        <f t="shared" ref="GYZ121:GYZ122" si="680">GYX121*GYY121</f>
        <v>0.3</v>
      </c>
      <c r="GZA121" s="463">
        <v>88278</v>
      </c>
      <c r="GZB121" s="618" t="s">
        <v>482</v>
      </c>
      <c r="GZC121" s="619"/>
      <c r="GZD121" s="620"/>
      <c r="GZE121" s="199" t="s">
        <v>73</v>
      </c>
      <c r="GZF121" s="200">
        <v>0.02</v>
      </c>
      <c r="GZG121" s="195">
        <v>15.22</v>
      </c>
      <c r="GZH121" s="195">
        <f t="shared" ref="GZH121:GZH122" si="681">GZF121*GZG121</f>
        <v>0.3</v>
      </c>
      <c r="GZI121" s="463">
        <v>88278</v>
      </c>
      <c r="GZJ121" s="618" t="s">
        <v>482</v>
      </c>
      <c r="GZK121" s="619"/>
      <c r="GZL121" s="620"/>
      <c r="GZM121" s="199" t="s">
        <v>73</v>
      </c>
      <c r="GZN121" s="200">
        <v>0.02</v>
      </c>
      <c r="GZO121" s="195">
        <v>15.22</v>
      </c>
      <c r="GZP121" s="195">
        <f t="shared" ref="GZP121:GZP122" si="682">GZN121*GZO121</f>
        <v>0.3</v>
      </c>
      <c r="GZQ121" s="463">
        <v>88278</v>
      </c>
      <c r="GZR121" s="618" t="s">
        <v>482</v>
      </c>
      <c r="GZS121" s="619"/>
      <c r="GZT121" s="620"/>
      <c r="GZU121" s="199" t="s">
        <v>73</v>
      </c>
      <c r="GZV121" s="200">
        <v>0.02</v>
      </c>
      <c r="GZW121" s="195">
        <v>15.22</v>
      </c>
      <c r="GZX121" s="195">
        <f t="shared" ref="GZX121:GZX122" si="683">GZV121*GZW121</f>
        <v>0.3</v>
      </c>
      <c r="GZY121" s="463">
        <v>88278</v>
      </c>
      <c r="GZZ121" s="618" t="s">
        <v>482</v>
      </c>
      <c r="HAA121" s="619"/>
      <c r="HAB121" s="620"/>
      <c r="HAC121" s="199" t="s">
        <v>73</v>
      </c>
      <c r="HAD121" s="200">
        <v>0.02</v>
      </c>
      <c r="HAE121" s="195">
        <v>15.22</v>
      </c>
      <c r="HAF121" s="195">
        <f t="shared" ref="HAF121:HAF122" si="684">HAD121*HAE121</f>
        <v>0.3</v>
      </c>
      <c r="HAG121" s="463">
        <v>88278</v>
      </c>
      <c r="HAH121" s="618" t="s">
        <v>482</v>
      </c>
      <c r="HAI121" s="619"/>
      <c r="HAJ121" s="620"/>
      <c r="HAK121" s="199" t="s">
        <v>73</v>
      </c>
      <c r="HAL121" s="200">
        <v>0.02</v>
      </c>
      <c r="HAM121" s="195">
        <v>15.22</v>
      </c>
      <c r="HAN121" s="195">
        <f t="shared" ref="HAN121:HAN122" si="685">HAL121*HAM121</f>
        <v>0.3</v>
      </c>
      <c r="HAO121" s="463">
        <v>88278</v>
      </c>
      <c r="HAP121" s="618" t="s">
        <v>482</v>
      </c>
      <c r="HAQ121" s="619"/>
      <c r="HAR121" s="620"/>
      <c r="HAS121" s="199" t="s">
        <v>73</v>
      </c>
      <c r="HAT121" s="200">
        <v>0.02</v>
      </c>
      <c r="HAU121" s="195">
        <v>15.22</v>
      </c>
      <c r="HAV121" s="195">
        <f t="shared" ref="HAV121:HAV122" si="686">HAT121*HAU121</f>
        <v>0.3</v>
      </c>
      <c r="HAW121" s="463">
        <v>88278</v>
      </c>
      <c r="HAX121" s="618" t="s">
        <v>482</v>
      </c>
      <c r="HAY121" s="619"/>
      <c r="HAZ121" s="620"/>
      <c r="HBA121" s="199" t="s">
        <v>73</v>
      </c>
      <c r="HBB121" s="200">
        <v>0.02</v>
      </c>
      <c r="HBC121" s="195">
        <v>15.22</v>
      </c>
      <c r="HBD121" s="195">
        <f t="shared" ref="HBD121:HBD122" si="687">HBB121*HBC121</f>
        <v>0.3</v>
      </c>
      <c r="HBE121" s="463">
        <v>88278</v>
      </c>
      <c r="HBF121" s="618" t="s">
        <v>482</v>
      </c>
      <c r="HBG121" s="619"/>
      <c r="HBH121" s="620"/>
      <c r="HBI121" s="199" t="s">
        <v>73</v>
      </c>
      <c r="HBJ121" s="200">
        <v>0.02</v>
      </c>
      <c r="HBK121" s="195">
        <v>15.22</v>
      </c>
      <c r="HBL121" s="195">
        <f t="shared" ref="HBL121:HBL122" si="688">HBJ121*HBK121</f>
        <v>0.3</v>
      </c>
      <c r="HBM121" s="463">
        <v>88278</v>
      </c>
      <c r="HBN121" s="618" t="s">
        <v>482</v>
      </c>
      <c r="HBO121" s="619"/>
      <c r="HBP121" s="620"/>
      <c r="HBQ121" s="199" t="s">
        <v>73</v>
      </c>
      <c r="HBR121" s="200">
        <v>0.02</v>
      </c>
      <c r="HBS121" s="195">
        <v>15.22</v>
      </c>
      <c r="HBT121" s="195">
        <f t="shared" ref="HBT121:HBT122" si="689">HBR121*HBS121</f>
        <v>0.3</v>
      </c>
      <c r="HBU121" s="463">
        <v>88278</v>
      </c>
      <c r="HBV121" s="618" t="s">
        <v>482</v>
      </c>
      <c r="HBW121" s="619"/>
      <c r="HBX121" s="620"/>
      <c r="HBY121" s="199" t="s">
        <v>73</v>
      </c>
      <c r="HBZ121" s="200">
        <v>0.02</v>
      </c>
      <c r="HCA121" s="195">
        <v>15.22</v>
      </c>
      <c r="HCB121" s="195">
        <f t="shared" ref="HCB121:HCB122" si="690">HBZ121*HCA121</f>
        <v>0.3</v>
      </c>
      <c r="HCC121" s="463">
        <v>88278</v>
      </c>
      <c r="HCD121" s="618" t="s">
        <v>482</v>
      </c>
      <c r="HCE121" s="619"/>
      <c r="HCF121" s="620"/>
      <c r="HCG121" s="199" t="s">
        <v>73</v>
      </c>
      <c r="HCH121" s="200">
        <v>0.02</v>
      </c>
      <c r="HCI121" s="195">
        <v>15.22</v>
      </c>
      <c r="HCJ121" s="195">
        <f t="shared" ref="HCJ121:HCJ122" si="691">HCH121*HCI121</f>
        <v>0.3</v>
      </c>
      <c r="HCK121" s="463">
        <v>88278</v>
      </c>
      <c r="HCL121" s="618" t="s">
        <v>482</v>
      </c>
      <c r="HCM121" s="619"/>
      <c r="HCN121" s="620"/>
      <c r="HCO121" s="199" t="s">
        <v>73</v>
      </c>
      <c r="HCP121" s="200">
        <v>0.02</v>
      </c>
      <c r="HCQ121" s="195">
        <v>15.22</v>
      </c>
      <c r="HCR121" s="195">
        <f t="shared" ref="HCR121:HCR122" si="692">HCP121*HCQ121</f>
        <v>0.3</v>
      </c>
      <c r="HCS121" s="463">
        <v>88278</v>
      </c>
      <c r="HCT121" s="618" t="s">
        <v>482</v>
      </c>
      <c r="HCU121" s="619"/>
      <c r="HCV121" s="620"/>
      <c r="HCW121" s="199" t="s">
        <v>73</v>
      </c>
      <c r="HCX121" s="200">
        <v>0.02</v>
      </c>
      <c r="HCY121" s="195">
        <v>15.22</v>
      </c>
      <c r="HCZ121" s="195">
        <f t="shared" ref="HCZ121:HCZ122" si="693">HCX121*HCY121</f>
        <v>0.3</v>
      </c>
      <c r="HDA121" s="463">
        <v>88278</v>
      </c>
      <c r="HDB121" s="618" t="s">
        <v>482</v>
      </c>
      <c r="HDC121" s="619"/>
      <c r="HDD121" s="620"/>
      <c r="HDE121" s="199" t="s">
        <v>73</v>
      </c>
      <c r="HDF121" s="200">
        <v>0.02</v>
      </c>
      <c r="HDG121" s="195">
        <v>15.22</v>
      </c>
      <c r="HDH121" s="195">
        <f t="shared" ref="HDH121:HDH122" si="694">HDF121*HDG121</f>
        <v>0.3</v>
      </c>
      <c r="HDI121" s="463">
        <v>88278</v>
      </c>
      <c r="HDJ121" s="618" t="s">
        <v>482</v>
      </c>
      <c r="HDK121" s="619"/>
      <c r="HDL121" s="620"/>
      <c r="HDM121" s="199" t="s">
        <v>73</v>
      </c>
      <c r="HDN121" s="200">
        <v>0.02</v>
      </c>
      <c r="HDO121" s="195">
        <v>15.22</v>
      </c>
      <c r="HDP121" s="195">
        <f t="shared" ref="HDP121:HDP122" si="695">HDN121*HDO121</f>
        <v>0.3</v>
      </c>
      <c r="HDQ121" s="463">
        <v>88278</v>
      </c>
      <c r="HDR121" s="618" t="s">
        <v>482</v>
      </c>
      <c r="HDS121" s="619"/>
      <c r="HDT121" s="620"/>
      <c r="HDU121" s="199" t="s">
        <v>73</v>
      </c>
      <c r="HDV121" s="200">
        <v>0.02</v>
      </c>
      <c r="HDW121" s="195">
        <v>15.22</v>
      </c>
      <c r="HDX121" s="195">
        <f t="shared" ref="HDX121:HDX122" si="696">HDV121*HDW121</f>
        <v>0.3</v>
      </c>
      <c r="HDY121" s="463">
        <v>88278</v>
      </c>
      <c r="HDZ121" s="618" t="s">
        <v>482</v>
      </c>
      <c r="HEA121" s="619"/>
      <c r="HEB121" s="620"/>
      <c r="HEC121" s="199" t="s">
        <v>73</v>
      </c>
      <c r="HED121" s="200">
        <v>0.02</v>
      </c>
      <c r="HEE121" s="195">
        <v>15.22</v>
      </c>
      <c r="HEF121" s="195">
        <f t="shared" ref="HEF121:HEF122" si="697">HED121*HEE121</f>
        <v>0.3</v>
      </c>
      <c r="HEG121" s="463">
        <v>88278</v>
      </c>
      <c r="HEH121" s="618" t="s">
        <v>482</v>
      </c>
      <c r="HEI121" s="619"/>
      <c r="HEJ121" s="620"/>
      <c r="HEK121" s="199" t="s">
        <v>73</v>
      </c>
      <c r="HEL121" s="200">
        <v>0.02</v>
      </c>
      <c r="HEM121" s="195">
        <v>15.22</v>
      </c>
      <c r="HEN121" s="195">
        <f t="shared" ref="HEN121:HEN122" si="698">HEL121*HEM121</f>
        <v>0.3</v>
      </c>
      <c r="HEO121" s="463">
        <v>88278</v>
      </c>
      <c r="HEP121" s="618" t="s">
        <v>482</v>
      </c>
      <c r="HEQ121" s="619"/>
      <c r="HER121" s="620"/>
      <c r="HES121" s="199" t="s">
        <v>73</v>
      </c>
      <c r="HET121" s="200">
        <v>0.02</v>
      </c>
      <c r="HEU121" s="195">
        <v>15.22</v>
      </c>
      <c r="HEV121" s="195">
        <f t="shared" ref="HEV121:HEV122" si="699">HET121*HEU121</f>
        <v>0.3</v>
      </c>
      <c r="HEW121" s="463">
        <v>88278</v>
      </c>
      <c r="HEX121" s="618" t="s">
        <v>482</v>
      </c>
      <c r="HEY121" s="619"/>
      <c r="HEZ121" s="620"/>
      <c r="HFA121" s="199" t="s">
        <v>73</v>
      </c>
      <c r="HFB121" s="200">
        <v>0.02</v>
      </c>
      <c r="HFC121" s="195">
        <v>15.22</v>
      </c>
      <c r="HFD121" s="195">
        <f t="shared" ref="HFD121:HFD122" si="700">HFB121*HFC121</f>
        <v>0.3</v>
      </c>
      <c r="HFE121" s="463">
        <v>88278</v>
      </c>
      <c r="HFF121" s="618" t="s">
        <v>482</v>
      </c>
      <c r="HFG121" s="619"/>
      <c r="HFH121" s="620"/>
      <c r="HFI121" s="199" t="s">
        <v>73</v>
      </c>
      <c r="HFJ121" s="200">
        <v>0.02</v>
      </c>
      <c r="HFK121" s="195">
        <v>15.22</v>
      </c>
      <c r="HFL121" s="195">
        <f t="shared" ref="HFL121:HFL122" si="701">HFJ121*HFK121</f>
        <v>0.3</v>
      </c>
      <c r="HFM121" s="463">
        <v>88278</v>
      </c>
      <c r="HFN121" s="618" t="s">
        <v>482</v>
      </c>
      <c r="HFO121" s="619"/>
      <c r="HFP121" s="620"/>
      <c r="HFQ121" s="199" t="s">
        <v>73</v>
      </c>
      <c r="HFR121" s="200">
        <v>0.02</v>
      </c>
      <c r="HFS121" s="195">
        <v>15.22</v>
      </c>
      <c r="HFT121" s="195">
        <f t="shared" ref="HFT121:HFT122" si="702">HFR121*HFS121</f>
        <v>0.3</v>
      </c>
      <c r="HFU121" s="463">
        <v>88278</v>
      </c>
      <c r="HFV121" s="618" t="s">
        <v>482</v>
      </c>
      <c r="HFW121" s="619"/>
      <c r="HFX121" s="620"/>
      <c r="HFY121" s="199" t="s">
        <v>73</v>
      </c>
      <c r="HFZ121" s="200">
        <v>0.02</v>
      </c>
      <c r="HGA121" s="195">
        <v>15.22</v>
      </c>
      <c r="HGB121" s="195">
        <f t="shared" ref="HGB121:HGB122" si="703">HFZ121*HGA121</f>
        <v>0.3</v>
      </c>
      <c r="HGC121" s="463">
        <v>88278</v>
      </c>
      <c r="HGD121" s="618" t="s">
        <v>482</v>
      </c>
      <c r="HGE121" s="619"/>
      <c r="HGF121" s="620"/>
      <c r="HGG121" s="199" t="s">
        <v>73</v>
      </c>
      <c r="HGH121" s="200">
        <v>0.02</v>
      </c>
      <c r="HGI121" s="195">
        <v>15.22</v>
      </c>
      <c r="HGJ121" s="195">
        <f t="shared" ref="HGJ121:HGJ122" si="704">HGH121*HGI121</f>
        <v>0.3</v>
      </c>
      <c r="HGK121" s="463">
        <v>88278</v>
      </c>
      <c r="HGL121" s="618" t="s">
        <v>482</v>
      </c>
      <c r="HGM121" s="619"/>
      <c r="HGN121" s="620"/>
      <c r="HGO121" s="199" t="s">
        <v>73</v>
      </c>
      <c r="HGP121" s="200">
        <v>0.02</v>
      </c>
      <c r="HGQ121" s="195">
        <v>15.22</v>
      </c>
      <c r="HGR121" s="195">
        <f t="shared" ref="HGR121:HGR122" si="705">HGP121*HGQ121</f>
        <v>0.3</v>
      </c>
      <c r="HGS121" s="463">
        <v>88278</v>
      </c>
      <c r="HGT121" s="618" t="s">
        <v>482</v>
      </c>
      <c r="HGU121" s="619"/>
      <c r="HGV121" s="620"/>
      <c r="HGW121" s="199" t="s">
        <v>73</v>
      </c>
      <c r="HGX121" s="200">
        <v>0.02</v>
      </c>
      <c r="HGY121" s="195">
        <v>15.22</v>
      </c>
      <c r="HGZ121" s="195">
        <f t="shared" ref="HGZ121:HGZ122" si="706">HGX121*HGY121</f>
        <v>0.3</v>
      </c>
      <c r="HHA121" s="463">
        <v>88278</v>
      </c>
      <c r="HHB121" s="618" t="s">
        <v>482</v>
      </c>
      <c r="HHC121" s="619"/>
      <c r="HHD121" s="620"/>
      <c r="HHE121" s="199" t="s">
        <v>73</v>
      </c>
      <c r="HHF121" s="200">
        <v>0.02</v>
      </c>
      <c r="HHG121" s="195">
        <v>15.22</v>
      </c>
      <c r="HHH121" s="195">
        <f t="shared" ref="HHH121:HHH122" si="707">HHF121*HHG121</f>
        <v>0.3</v>
      </c>
      <c r="HHI121" s="463">
        <v>88278</v>
      </c>
      <c r="HHJ121" s="618" t="s">
        <v>482</v>
      </c>
      <c r="HHK121" s="619"/>
      <c r="HHL121" s="620"/>
      <c r="HHM121" s="199" t="s">
        <v>73</v>
      </c>
      <c r="HHN121" s="200">
        <v>0.02</v>
      </c>
      <c r="HHO121" s="195">
        <v>15.22</v>
      </c>
      <c r="HHP121" s="195">
        <f t="shared" ref="HHP121:HHP122" si="708">HHN121*HHO121</f>
        <v>0.3</v>
      </c>
      <c r="HHQ121" s="463">
        <v>88278</v>
      </c>
      <c r="HHR121" s="618" t="s">
        <v>482</v>
      </c>
      <c r="HHS121" s="619"/>
      <c r="HHT121" s="620"/>
      <c r="HHU121" s="199" t="s">
        <v>73</v>
      </c>
      <c r="HHV121" s="200">
        <v>0.02</v>
      </c>
      <c r="HHW121" s="195">
        <v>15.22</v>
      </c>
      <c r="HHX121" s="195">
        <f t="shared" ref="HHX121:HHX122" si="709">HHV121*HHW121</f>
        <v>0.3</v>
      </c>
      <c r="HHY121" s="463">
        <v>88278</v>
      </c>
      <c r="HHZ121" s="618" t="s">
        <v>482</v>
      </c>
      <c r="HIA121" s="619"/>
      <c r="HIB121" s="620"/>
      <c r="HIC121" s="199" t="s">
        <v>73</v>
      </c>
      <c r="HID121" s="200">
        <v>0.02</v>
      </c>
      <c r="HIE121" s="195">
        <v>15.22</v>
      </c>
      <c r="HIF121" s="195">
        <f t="shared" ref="HIF121:HIF122" si="710">HID121*HIE121</f>
        <v>0.3</v>
      </c>
      <c r="HIG121" s="463">
        <v>88278</v>
      </c>
      <c r="HIH121" s="618" t="s">
        <v>482</v>
      </c>
      <c r="HII121" s="619"/>
      <c r="HIJ121" s="620"/>
      <c r="HIK121" s="199" t="s">
        <v>73</v>
      </c>
      <c r="HIL121" s="200">
        <v>0.02</v>
      </c>
      <c r="HIM121" s="195">
        <v>15.22</v>
      </c>
      <c r="HIN121" s="195">
        <f t="shared" ref="HIN121:HIN122" si="711">HIL121*HIM121</f>
        <v>0.3</v>
      </c>
      <c r="HIO121" s="463">
        <v>88278</v>
      </c>
      <c r="HIP121" s="618" t="s">
        <v>482</v>
      </c>
      <c r="HIQ121" s="619"/>
      <c r="HIR121" s="620"/>
      <c r="HIS121" s="199" t="s">
        <v>73</v>
      </c>
      <c r="HIT121" s="200">
        <v>0.02</v>
      </c>
      <c r="HIU121" s="195">
        <v>15.22</v>
      </c>
      <c r="HIV121" s="195">
        <f t="shared" ref="HIV121:HIV122" si="712">HIT121*HIU121</f>
        <v>0.3</v>
      </c>
      <c r="HIW121" s="463">
        <v>88278</v>
      </c>
      <c r="HIX121" s="618" t="s">
        <v>482</v>
      </c>
      <c r="HIY121" s="619"/>
      <c r="HIZ121" s="620"/>
      <c r="HJA121" s="199" t="s">
        <v>73</v>
      </c>
      <c r="HJB121" s="200">
        <v>0.02</v>
      </c>
      <c r="HJC121" s="195">
        <v>15.22</v>
      </c>
      <c r="HJD121" s="195">
        <f t="shared" ref="HJD121:HJD122" si="713">HJB121*HJC121</f>
        <v>0.3</v>
      </c>
      <c r="HJE121" s="463">
        <v>88278</v>
      </c>
      <c r="HJF121" s="618" t="s">
        <v>482</v>
      </c>
      <c r="HJG121" s="619"/>
      <c r="HJH121" s="620"/>
      <c r="HJI121" s="199" t="s">
        <v>73</v>
      </c>
      <c r="HJJ121" s="200">
        <v>0.02</v>
      </c>
      <c r="HJK121" s="195">
        <v>15.22</v>
      </c>
      <c r="HJL121" s="195">
        <f t="shared" ref="HJL121:HJL122" si="714">HJJ121*HJK121</f>
        <v>0.3</v>
      </c>
      <c r="HJM121" s="463">
        <v>88278</v>
      </c>
      <c r="HJN121" s="618" t="s">
        <v>482</v>
      </c>
      <c r="HJO121" s="619"/>
      <c r="HJP121" s="620"/>
      <c r="HJQ121" s="199" t="s">
        <v>73</v>
      </c>
      <c r="HJR121" s="200">
        <v>0.02</v>
      </c>
      <c r="HJS121" s="195">
        <v>15.22</v>
      </c>
      <c r="HJT121" s="195">
        <f t="shared" ref="HJT121:HJT122" si="715">HJR121*HJS121</f>
        <v>0.3</v>
      </c>
      <c r="HJU121" s="463">
        <v>88278</v>
      </c>
      <c r="HJV121" s="618" t="s">
        <v>482</v>
      </c>
      <c r="HJW121" s="619"/>
      <c r="HJX121" s="620"/>
      <c r="HJY121" s="199" t="s">
        <v>73</v>
      </c>
      <c r="HJZ121" s="200">
        <v>0.02</v>
      </c>
      <c r="HKA121" s="195">
        <v>15.22</v>
      </c>
      <c r="HKB121" s="195">
        <f t="shared" ref="HKB121:HKB122" si="716">HJZ121*HKA121</f>
        <v>0.3</v>
      </c>
      <c r="HKC121" s="463">
        <v>88278</v>
      </c>
      <c r="HKD121" s="618" t="s">
        <v>482</v>
      </c>
      <c r="HKE121" s="619"/>
      <c r="HKF121" s="620"/>
      <c r="HKG121" s="199" t="s">
        <v>73</v>
      </c>
      <c r="HKH121" s="200">
        <v>0.02</v>
      </c>
      <c r="HKI121" s="195">
        <v>15.22</v>
      </c>
      <c r="HKJ121" s="195">
        <f t="shared" ref="HKJ121:HKJ122" si="717">HKH121*HKI121</f>
        <v>0.3</v>
      </c>
      <c r="HKK121" s="463">
        <v>88278</v>
      </c>
      <c r="HKL121" s="618" t="s">
        <v>482</v>
      </c>
      <c r="HKM121" s="619"/>
      <c r="HKN121" s="620"/>
      <c r="HKO121" s="199" t="s">
        <v>73</v>
      </c>
      <c r="HKP121" s="200">
        <v>0.02</v>
      </c>
      <c r="HKQ121" s="195">
        <v>15.22</v>
      </c>
      <c r="HKR121" s="195">
        <f t="shared" ref="HKR121:HKR122" si="718">HKP121*HKQ121</f>
        <v>0.3</v>
      </c>
      <c r="HKS121" s="463">
        <v>88278</v>
      </c>
      <c r="HKT121" s="618" t="s">
        <v>482</v>
      </c>
      <c r="HKU121" s="619"/>
      <c r="HKV121" s="620"/>
      <c r="HKW121" s="199" t="s">
        <v>73</v>
      </c>
      <c r="HKX121" s="200">
        <v>0.02</v>
      </c>
      <c r="HKY121" s="195">
        <v>15.22</v>
      </c>
      <c r="HKZ121" s="195">
        <f t="shared" ref="HKZ121:HKZ122" si="719">HKX121*HKY121</f>
        <v>0.3</v>
      </c>
      <c r="HLA121" s="463">
        <v>88278</v>
      </c>
      <c r="HLB121" s="618" t="s">
        <v>482</v>
      </c>
      <c r="HLC121" s="619"/>
      <c r="HLD121" s="620"/>
      <c r="HLE121" s="199" t="s">
        <v>73</v>
      </c>
      <c r="HLF121" s="200">
        <v>0.02</v>
      </c>
      <c r="HLG121" s="195">
        <v>15.22</v>
      </c>
      <c r="HLH121" s="195">
        <f t="shared" ref="HLH121:HLH122" si="720">HLF121*HLG121</f>
        <v>0.3</v>
      </c>
      <c r="HLI121" s="463">
        <v>88278</v>
      </c>
      <c r="HLJ121" s="618" t="s">
        <v>482</v>
      </c>
      <c r="HLK121" s="619"/>
      <c r="HLL121" s="620"/>
      <c r="HLM121" s="199" t="s">
        <v>73</v>
      </c>
      <c r="HLN121" s="200">
        <v>0.02</v>
      </c>
      <c r="HLO121" s="195">
        <v>15.22</v>
      </c>
      <c r="HLP121" s="195">
        <f t="shared" ref="HLP121:HLP122" si="721">HLN121*HLO121</f>
        <v>0.3</v>
      </c>
      <c r="HLQ121" s="463">
        <v>88278</v>
      </c>
      <c r="HLR121" s="618" t="s">
        <v>482</v>
      </c>
      <c r="HLS121" s="619"/>
      <c r="HLT121" s="620"/>
      <c r="HLU121" s="199" t="s">
        <v>73</v>
      </c>
      <c r="HLV121" s="200">
        <v>0.02</v>
      </c>
      <c r="HLW121" s="195">
        <v>15.22</v>
      </c>
      <c r="HLX121" s="195">
        <f t="shared" ref="HLX121:HLX122" si="722">HLV121*HLW121</f>
        <v>0.3</v>
      </c>
      <c r="HLY121" s="463">
        <v>88278</v>
      </c>
      <c r="HLZ121" s="618" t="s">
        <v>482</v>
      </c>
      <c r="HMA121" s="619"/>
      <c r="HMB121" s="620"/>
      <c r="HMC121" s="199" t="s">
        <v>73</v>
      </c>
      <c r="HMD121" s="200">
        <v>0.02</v>
      </c>
      <c r="HME121" s="195">
        <v>15.22</v>
      </c>
      <c r="HMF121" s="195">
        <f t="shared" ref="HMF121:HMF122" si="723">HMD121*HME121</f>
        <v>0.3</v>
      </c>
      <c r="HMG121" s="463">
        <v>88278</v>
      </c>
      <c r="HMH121" s="618" t="s">
        <v>482</v>
      </c>
      <c r="HMI121" s="619"/>
      <c r="HMJ121" s="620"/>
      <c r="HMK121" s="199" t="s">
        <v>73</v>
      </c>
      <c r="HML121" s="200">
        <v>0.02</v>
      </c>
      <c r="HMM121" s="195">
        <v>15.22</v>
      </c>
      <c r="HMN121" s="195">
        <f t="shared" ref="HMN121:HMN122" si="724">HML121*HMM121</f>
        <v>0.3</v>
      </c>
      <c r="HMO121" s="463">
        <v>88278</v>
      </c>
      <c r="HMP121" s="618" t="s">
        <v>482</v>
      </c>
      <c r="HMQ121" s="619"/>
      <c r="HMR121" s="620"/>
      <c r="HMS121" s="199" t="s">
        <v>73</v>
      </c>
      <c r="HMT121" s="200">
        <v>0.02</v>
      </c>
      <c r="HMU121" s="195">
        <v>15.22</v>
      </c>
      <c r="HMV121" s="195">
        <f t="shared" ref="HMV121:HMV122" si="725">HMT121*HMU121</f>
        <v>0.3</v>
      </c>
      <c r="HMW121" s="463">
        <v>88278</v>
      </c>
      <c r="HMX121" s="618" t="s">
        <v>482</v>
      </c>
      <c r="HMY121" s="619"/>
      <c r="HMZ121" s="620"/>
      <c r="HNA121" s="199" t="s">
        <v>73</v>
      </c>
      <c r="HNB121" s="200">
        <v>0.02</v>
      </c>
      <c r="HNC121" s="195">
        <v>15.22</v>
      </c>
      <c r="HND121" s="195">
        <f t="shared" ref="HND121:HND122" si="726">HNB121*HNC121</f>
        <v>0.3</v>
      </c>
      <c r="HNE121" s="463">
        <v>88278</v>
      </c>
      <c r="HNF121" s="618" t="s">
        <v>482</v>
      </c>
      <c r="HNG121" s="619"/>
      <c r="HNH121" s="620"/>
      <c r="HNI121" s="199" t="s">
        <v>73</v>
      </c>
      <c r="HNJ121" s="200">
        <v>0.02</v>
      </c>
      <c r="HNK121" s="195">
        <v>15.22</v>
      </c>
      <c r="HNL121" s="195">
        <f t="shared" ref="HNL121:HNL122" si="727">HNJ121*HNK121</f>
        <v>0.3</v>
      </c>
      <c r="HNM121" s="463">
        <v>88278</v>
      </c>
      <c r="HNN121" s="618" t="s">
        <v>482</v>
      </c>
      <c r="HNO121" s="619"/>
      <c r="HNP121" s="620"/>
      <c r="HNQ121" s="199" t="s">
        <v>73</v>
      </c>
      <c r="HNR121" s="200">
        <v>0.02</v>
      </c>
      <c r="HNS121" s="195">
        <v>15.22</v>
      </c>
      <c r="HNT121" s="195">
        <f t="shared" ref="HNT121:HNT122" si="728">HNR121*HNS121</f>
        <v>0.3</v>
      </c>
      <c r="HNU121" s="463">
        <v>88278</v>
      </c>
      <c r="HNV121" s="618" t="s">
        <v>482</v>
      </c>
      <c r="HNW121" s="619"/>
      <c r="HNX121" s="620"/>
      <c r="HNY121" s="199" t="s">
        <v>73</v>
      </c>
      <c r="HNZ121" s="200">
        <v>0.02</v>
      </c>
      <c r="HOA121" s="195">
        <v>15.22</v>
      </c>
      <c r="HOB121" s="195">
        <f t="shared" ref="HOB121:HOB122" si="729">HNZ121*HOA121</f>
        <v>0.3</v>
      </c>
      <c r="HOC121" s="463">
        <v>88278</v>
      </c>
      <c r="HOD121" s="618" t="s">
        <v>482</v>
      </c>
      <c r="HOE121" s="619"/>
      <c r="HOF121" s="620"/>
      <c r="HOG121" s="199" t="s">
        <v>73</v>
      </c>
      <c r="HOH121" s="200">
        <v>0.02</v>
      </c>
      <c r="HOI121" s="195">
        <v>15.22</v>
      </c>
      <c r="HOJ121" s="195">
        <f t="shared" ref="HOJ121:HOJ122" si="730">HOH121*HOI121</f>
        <v>0.3</v>
      </c>
      <c r="HOK121" s="463">
        <v>88278</v>
      </c>
      <c r="HOL121" s="618" t="s">
        <v>482</v>
      </c>
      <c r="HOM121" s="619"/>
      <c r="HON121" s="620"/>
      <c r="HOO121" s="199" t="s">
        <v>73</v>
      </c>
      <c r="HOP121" s="200">
        <v>0.02</v>
      </c>
      <c r="HOQ121" s="195">
        <v>15.22</v>
      </c>
      <c r="HOR121" s="195">
        <f t="shared" ref="HOR121:HOR122" si="731">HOP121*HOQ121</f>
        <v>0.3</v>
      </c>
      <c r="HOS121" s="463">
        <v>88278</v>
      </c>
      <c r="HOT121" s="618" t="s">
        <v>482</v>
      </c>
      <c r="HOU121" s="619"/>
      <c r="HOV121" s="620"/>
      <c r="HOW121" s="199" t="s">
        <v>73</v>
      </c>
      <c r="HOX121" s="200">
        <v>0.02</v>
      </c>
      <c r="HOY121" s="195">
        <v>15.22</v>
      </c>
      <c r="HOZ121" s="195">
        <f t="shared" ref="HOZ121:HOZ122" si="732">HOX121*HOY121</f>
        <v>0.3</v>
      </c>
      <c r="HPA121" s="463">
        <v>88278</v>
      </c>
      <c r="HPB121" s="618" t="s">
        <v>482</v>
      </c>
      <c r="HPC121" s="619"/>
      <c r="HPD121" s="620"/>
      <c r="HPE121" s="199" t="s">
        <v>73</v>
      </c>
      <c r="HPF121" s="200">
        <v>0.02</v>
      </c>
      <c r="HPG121" s="195">
        <v>15.22</v>
      </c>
      <c r="HPH121" s="195">
        <f t="shared" ref="HPH121:HPH122" si="733">HPF121*HPG121</f>
        <v>0.3</v>
      </c>
      <c r="HPI121" s="463">
        <v>88278</v>
      </c>
      <c r="HPJ121" s="618" t="s">
        <v>482</v>
      </c>
      <c r="HPK121" s="619"/>
      <c r="HPL121" s="620"/>
      <c r="HPM121" s="199" t="s">
        <v>73</v>
      </c>
      <c r="HPN121" s="200">
        <v>0.02</v>
      </c>
      <c r="HPO121" s="195">
        <v>15.22</v>
      </c>
      <c r="HPP121" s="195">
        <f t="shared" ref="HPP121:HPP122" si="734">HPN121*HPO121</f>
        <v>0.3</v>
      </c>
      <c r="HPQ121" s="463">
        <v>88278</v>
      </c>
      <c r="HPR121" s="618" t="s">
        <v>482</v>
      </c>
      <c r="HPS121" s="619"/>
      <c r="HPT121" s="620"/>
      <c r="HPU121" s="199" t="s">
        <v>73</v>
      </c>
      <c r="HPV121" s="200">
        <v>0.02</v>
      </c>
      <c r="HPW121" s="195">
        <v>15.22</v>
      </c>
      <c r="HPX121" s="195">
        <f t="shared" ref="HPX121:HPX122" si="735">HPV121*HPW121</f>
        <v>0.3</v>
      </c>
      <c r="HPY121" s="463">
        <v>88278</v>
      </c>
      <c r="HPZ121" s="618" t="s">
        <v>482</v>
      </c>
      <c r="HQA121" s="619"/>
      <c r="HQB121" s="620"/>
      <c r="HQC121" s="199" t="s">
        <v>73</v>
      </c>
      <c r="HQD121" s="200">
        <v>0.02</v>
      </c>
      <c r="HQE121" s="195">
        <v>15.22</v>
      </c>
      <c r="HQF121" s="195">
        <f t="shared" ref="HQF121:HQF122" si="736">HQD121*HQE121</f>
        <v>0.3</v>
      </c>
      <c r="HQG121" s="463">
        <v>88278</v>
      </c>
      <c r="HQH121" s="618" t="s">
        <v>482</v>
      </c>
      <c r="HQI121" s="619"/>
      <c r="HQJ121" s="620"/>
      <c r="HQK121" s="199" t="s">
        <v>73</v>
      </c>
      <c r="HQL121" s="200">
        <v>0.02</v>
      </c>
      <c r="HQM121" s="195">
        <v>15.22</v>
      </c>
      <c r="HQN121" s="195">
        <f t="shared" ref="HQN121:HQN122" si="737">HQL121*HQM121</f>
        <v>0.3</v>
      </c>
      <c r="HQO121" s="463">
        <v>88278</v>
      </c>
      <c r="HQP121" s="618" t="s">
        <v>482</v>
      </c>
      <c r="HQQ121" s="619"/>
      <c r="HQR121" s="620"/>
      <c r="HQS121" s="199" t="s">
        <v>73</v>
      </c>
      <c r="HQT121" s="200">
        <v>0.02</v>
      </c>
      <c r="HQU121" s="195">
        <v>15.22</v>
      </c>
      <c r="HQV121" s="195">
        <f t="shared" ref="HQV121:HQV122" si="738">HQT121*HQU121</f>
        <v>0.3</v>
      </c>
      <c r="HQW121" s="463">
        <v>88278</v>
      </c>
      <c r="HQX121" s="618" t="s">
        <v>482</v>
      </c>
      <c r="HQY121" s="619"/>
      <c r="HQZ121" s="620"/>
      <c r="HRA121" s="199" t="s">
        <v>73</v>
      </c>
      <c r="HRB121" s="200">
        <v>0.02</v>
      </c>
      <c r="HRC121" s="195">
        <v>15.22</v>
      </c>
      <c r="HRD121" s="195">
        <f t="shared" ref="HRD121:HRD122" si="739">HRB121*HRC121</f>
        <v>0.3</v>
      </c>
      <c r="HRE121" s="463">
        <v>88278</v>
      </c>
      <c r="HRF121" s="618" t="s">
        <v>482</v>
      </c>
      <c r="HRG121" s="619"/>
      <c r="HRH121" s="620"/>
      <c r="HRI121" s="199" t="s">
        <v>73</v>
      </c>
      <c r="HRJ121" s="200">
        <v>0.02</v>
      </c>
      <c r="HRK121" s="195">
        <v>15.22</v>
      </c>
      <c r="HRL121" s="195">
        <f t="shared" ref="HRL121:HRL122" si="740">HRJ121*HRK121</f>
        <v>0.3</v>
      </c>
      <c r="HRM121" s="463">
        <v>88278</v>
      </c>
      <c r="HRN121" s="618" t="s">
        <v>482</v>
      </c>
      <c r="HRO121" s="619"/>
      <c r="HRP121" s="620"/>
      <c r="HRQ121" s="199" t="s">
        <v>73</v>
      </c>
      <c r="HRR121" s="200">
        <v>0.02</v>
      </c>
      <c r="HRS121" s="195">
        <v>15.22</v>
      </c>
      <c r="HRT121" s="195">
        <f t="shared" ref="HRT121:HRT122" si="741">HRR121*HRS121</f>
        <v>0.3</v>
      </c>
      <c r="HRU121" s="463">
        <v>88278</v>
      </c>
      <c r="HRV121" s="618" t="s">
        <v>482</v>
      </c>
      <c r="HRW121" s="619"/>
      <c r="HRX121" s="620"/>
      <c r="HRY121" s="199" t="s">
        <v>73</v>
      </c>
      <c r="HRZ121" s="200">
        <v>0.02</v>
      </c>
      <c r="HSA121" s="195">
        <v>15.22</v>
      </c>
      <c r="HSB121" s="195">
        <f t="shared" ref="HSB121:HSB122" si="742">HRZ121*HSA121</f>
        <v>0.3</v>
      </c>
      <c r="HSC121" s="463">
        <v>88278</v>
      </c>
      <c r="HSD121" s="618" t="s">
        <v>482</v>
      </c>
      <c r="HSE121" s="619"/>
      <c r="HSF121" s="620"/>
      <c r="HSG121" s="199" t="s">
        <v>73</v>
      </c>
      <c r="HSH121" s="200">
        <v>0.02</v>
      </c>
      <c r="HSI121" s="195">
        <v>15.22</v>
      </c>
      <c r="HSJ121" s="195">
        <f t="shared" ref="HSJ121:HSJ122" si="743">HSH121*HSI121</f>
        <v>0.3</v>
      </c>
      <c r="HSK121" s="463">
        <v>88278</v>
      </c>
      <c r="HSL121" s="618" t="s">
        <v>482</v>
      </c>
      <c r="HSM121" s="619"/>
      <c r="HSN121" s="620"/>
      <c r="HSO121" s="199" t="s">
        <v>73</v>
      </c>
      <c r="HSP121" s="200">
        <v>0.02</v>
      </c>
      <c r="HSQ121" s="195">
        <v>15.22</v>
      </c>
      <c r="HSR121" s="195">
        <f t="shared" ref="HSR121:HSR122" si="744">HSP121*HSQ121</f>
        <v>0.3</v>
      </c>
      <c r="HSS121" s="463">
        <v>88278</v>
      </c>
      <c r="HST121" s="618" t="s">
        <v>482</v>
      </c>
      <c r="HSU121" s="619"/>
      <c r="HSV121" s="620"/>
      <c r="HSW121" s="199" t="s">
        <v>73</v>
      </c>
      <c r="HSX121" s="200">
        <v>0.02</v>
      </c>
      <c r="HSY121" s="195">
        <v>15.22</v>
      </c>
      <c r="HSZ121" s="195">
        <f t="shared" ref="HSZ121:HSZ122" si="745">HSX121*HSY121</f>
        <v>0.3</v>
      </c>
      <c r="HTA121" s="463">
        <v>88278</v>
      </c>
      <c r="HTB121" s="618" t="s">
        <v>482</v>
      </c>
      <c r="HTC121" s="619"/>
      <c r="HTD121" s="620"/>
      <c r="HTE121" s="199" t="s">
        <v>73</v>
      </c>
      <c r="HTF121" s="200">
        <v>0.02</v>
      </c>
      <c r="HTG121" s="195">
        <v>15.22</v>
      </c>
      <c r="HTH121" s="195">
        <f t="shared" ref="HTH121:HTH122" si="746">HTF121*HTG121</f>
        <v>0.3</v>
      </c>
      <c r="HTI121" s="463">
        <v>88278</v>
      </c>
      <c r="HTJ121" s="618" t="s">
        <v>482</v>
      </c>
      <c r="HTK121" s="619"/>
      <c r="HTL121" s="620"/>
      <c r="HTM121" s="199" t="s">
        <v>73</v>
      </c>
      <c r="HTN121" s="200">
        <v>0.02</v>
      </c>
      <c r="HTO121" s="195">
        <v>15.22</v>
      </c>
      <c r="HTP121" s="195">
        <f t="shared" ref="HTP121:HTP122" si="747">HTN121*HTO121</f>
        <v>0.3</v>
      </c>
      <c r="HTQ121" s="463">
        <v>88278</v>
      </c>
      <c r="HTR121" s="618" t="s">
        <v>482</v>
      </c>
      <c r="HTS121" s="619"/>
      <c r="HTT121" s="620"/>
      <c r="HTU121" s="199" t="s">
        <v>73</v>
      </c>
      <c r="HTV121" s="200">
        <v>0.02</v>
      </c>
      <c r="HTW121" s="195">
        <v>15.22</v>
      </c>
      <c r="HTX121" s="195">
        <f t="shared" ref="HTX121:HTX122" si="748">HTV121*HTW121</f>
        <v>0.3</v>
      </c>
      <c r="HTY121" s="463">
        <v>88278</v>
      </c>
      <c r="HTZ121" s="618" t="s">
        <v>482</v>
      </c>
      <c r="HUA121" s="619"/>
      <c r="HUB121" s="620"/>
      <c r="HUC121" s="199" t="s">
        <v>73</v>
      </c>
      <c r="HUD121" s="200">
        <v>0.02</v>
      </c>
      <c r="HUE121" s="195">
        <v>15.22</v>
      </c>
      <c r="HUF121" s="195">
        <f t="shared" ref="HUF121:HUF122" si="749">HUD121*HUE121</f>
        <v>0.3</v>
      </c>
      <c r="HUG121" s="463">
        <v>88278</v>
      </c>
      <c r="HUH121" s="618" t="s">
        <v>482</v>
      </c>
      <c r="HUI121" s="619"/>
      <c r="HUJ121" s="620"/>
      <c r="HUK121" s="199" t="s">
        <v>73</v>
      </c>
      <c r="HUL121" s="200">
        <v>0.02</v>
      </c>
      <c r="HUM121" s="195">
        <v>15.22</v>
      </c>
      <c r="HUN121" s="195">
        <f t="shared" ref="HUN121:HUN122" si="750">HUL121*HUM121</f>
        <v>0.3</v>
      </c>
      <c r="HUO121" s="463">
        <v>88278</v>
      </c>
      <c r="HUP121" s="618" t="s">
        <v>482</v>
      </c>
      <c r="HUQ121" s="619"/>
      <c r="HUR121" s="620"/>
      <c r="HUS121" s="199" t="s">
        <v>73</v>
      </c>
      <c r="HUT121" s="200">
        <v>0.02</v>
      </c>
      <c r="HUU121" s="195">
        <v>15.22</v>
      </c>
      <c r="HUV121" s="195">
        <f t="shared" ref="HUV121:HUV122" si="751">HUT121*HUU121</f>
        <v>0.3</v>
      </c>
      <c r="HUW121" s="463">
        <v>88278</v>
      </c>
      <c r="HUX121" s="618" t="s">
        <v>482</v>
      </c>
      <c r="HUY121" s="619"/>
      <c r="HUZ121" s="620"/>
      <c r="HVA121" s="199" t="s">
        <v>73</v>
      </c>
      <c r="HVB121" s="200">
        <v>0.02</v>
      </c>
      <c r="HVC121" s="195">
        <v>15.22</v>
      </c>
      <c r="HVD121" s="195">
        <f t="shared" ref="HVD121:HVD122" si="752">HVB121*HVC121</f>
        <v>0.3</v>
      </c>
      <c r="HVE121" s="463">
        <v>88278</v>
      </c>
      <c r="HVF121" s="618" t="s">
        <v>482</v>
      </c>
      <c r="HVG121" s="619"/>
      <c r="HVH121" s="620"/>
      <c r="HVI121" s="199" t="s">
        <v>73</v>
      </c>
      <c r="HVJ121" s="200">
        <v>0.02</v>
      </c>
      <c r="HVK121" s="195">
        <v>15.22</v>
      </c>
      <c r="HVL121" s="195">
        <f t="shared" ref="HVL121:HVL122" si="753">HVJ121*HVK121</f>
        <v>0.3</v>
      </c>
      <c r="HVM121" s="463">
        <v>88278</v>
      </c>
      <c r="HVN121" s="618" t="s">
        <v>482</v>
      </c>
      <c r="HVO121" s="619"/>
      <c r="HVP121" s="620"/>
      <c r="HVQ121" s="199" t="s">
        <v>73</v>
      </c>
      <c r="HVR121" s="200">
        <v>0.02</v>
      </c>
      <c r="HVS121" s="195">
        <v>15.22</v>
      </c>
      <c r="HVT121" s="195">
        <f t="shared" ref="HVT121:HVT122" si="754">HVR121*HVS121</f>
        <v>0.3</v>
      </c>
      <c r="HVU121" s="463">
        <v>88278</v>
      </c>
      <c r="HVV121" s="618" t="s">
        <v>482</v>
      </c>
      <c r="HVW121" s="619"/>
      <c r="HVX121" s="620"/>
      <c r="HVY121" s="199" t="s">
        <v>73</v>
      </c>
      <c r="HVZ121" s="200">
        <v>0.02</v>
      </c>
      <c r="HWA121" s="195">
        <v>15.22</v>
      </c>
      <c r="HWB121" s="195">
        <f t="shared" ref="HWB121:HWB122" si="755">HVZ121*HWA121</f>
        <v>0.3</v>
      </c>
      <c r="HWC121" s="463">
        <v>88278</v>
      </c>
      <c r="HWD121" s="618" t="s">
        <v>482</v>
      </c>
      <c r="HWE121" s="619"/>
      <c r="HWF121" s="620"/>
      <c r="HWG121" s="199" t="s">
        <v>73</v>
      </c>
      <c r="HWH121" s="200">
        <v>0.02</v>
      </c>
      <c r="HWI121" s="195">
        <v>15.22</v>
      </c>
      <c r="HWJ121" s="195">
        <f t="shared" ref="HWJ121:HWJ122" si="756">HWH121*HWI121</f>
        <v>0.3</v>
      </c>
      <c r="HWK121" s="463">
        <v>88278</v>
      </c>
      <c r="HWL121" s="618" t="s">
        <v>482</v>
      </c>
      <c r="HWM121" s="619"/>
      <c r="HWN121" s="620"/>
      <c r="HWO121" s="199" t="s">
        <v>73</v>
      </c>
      <c r="HWP121" s="200">
        <v>0.02</v>
      </c>
      <c r="HWQ121" s="195">
        <v>15.22</v>
      </c>
      <c r="HWR121" s="195">
        <f t="shared" ref="HWR121:HWR122" si="757">HWP121*HWQ121</f>
        <v>0.3</v>
      </c>
      <c r="HWS121" s="463">
        <v>88278</v>
      </c>
      <c r="HWT121" s="618" t="s">
        <v>482</v>
      </c>
      <c r="HWU121" s="619"/>
      <c r="HWV121" s="620"/>
      <c r="HWW121" s="199" t="s">
        <v>73</v>
      </c>
      <c r="HWX121" s="200">
        <v>0.02</v>
      </c>
      <c r="HWY121" s="195">
        <v>15.22</v>
      </c>
      <c r="HWZ121" s="195">
        <f t="shared" ref="HWZ121:HWZ122" si="758">HWX121*HWY121</f>
        <v>0.3</v>
      </c>
      <c r="HXA121" s="463">
        <v>88278</v>
      </c>
      <c r="HXB121" s="618" t="s">
        <v>482</v>
      </c>
      <c r="HXC121" s="619"/>
      <c r="HXD121" s="620"/>
      <c r="HXE121" s="199" t="s">
        <v>73</v>
      </c>
      <c r="HXF121" s="200">
        <v>0.02</v>
      </c>
      <c r="HXG121" s="195">
        <v>15.22</v>
      </c>
      <c r="HXH121" s="195">
        <f t="shared" ref="HXH121:HXH122" si="759">HXF121*HXG121</f>
        <v>0.3</v>
      </c>
      <c r="HXI121" s="463">
        <v>88278</v>
      </c>
      <c r="HXJ121" s="618" t="s">
        <v>482</v>
      </c>
      <c r="HXK121" s="619"/>
      <c r="HXL121" s="620"/>
      <c r="HXM121" s="199" t="s">
        <v>73</v>
      </c>
      <c r="HXN121" s="200">
        <v>0.02</v>
      </c>
      <c r="HXO121" s="195">
        <v>15.22</v>
      </c>
      <c r="HXP121" s="195">
        <f t="shared" ref="HXP121:HXP122" si="760">HXN121*HXO121</f>
        <v>0.3</v>
      </c>
      <c r="HXQ121" s="463">
        <v>88278</v>
      </c>
      <c r="HXR121" s="618" t="s">
        <v>482</v>
      </c>
      <c r="HXS121" s="619"/>
      <c r="HXT121" s="620"/>
      <c r="HXU121" s="199" t="s">
        <v>73</v>
      </c>
      <c r="HXV121" s="200">
        <v>0.02</v>
      </c>
      <c r="HXW121" s="195">
        <v>15.22</v>
      </c>
      <c r="HXX121" s="195">
        <f t="shared" ref="HXX121:HXX122" si="761">HXV121*HXW121</f>
        <v>0.3</v>
      </c>
      <c r="HXY121" s="463">
        <v>88278</v>
      </c>
      <c r="HXZ121" s="618" t="s">
        <v>482</v>
      </c>
      <c r="HYA121" s="619"/>
      <c r="HYB121" s="620"/>
      <c r="HYC121" s="199" t="s">
        <v>73</v>
      </c>
      <c r="HYD121" s="200">
        <v>0.02</v>
      </c>
      <c r="HYE121" s="195">
        <v>15.22</v>
      </c>
      <c r="HYF121" s="195">
        <f t="shared" ref="HYF121:HYF122" si="762">HYD121*HYE121</f>
        <v>0.3</v>
      </c>
      <c r="HYG121" s="463">
        <v>88278</v>
      </c>
      <c r="HYH121" s="618" t="s">
        <v>482</v>
      </c>
      <c r="HYI121" s="619"/>
      <c r="HYJ121" s="620"/>
      <c r="HYK121" s="199" t="s">
        <v>73</v>
      </c>
      <c r="HYL121" s="200">
        <v>0.02</v>
      </c>
      <c r="HYM121" s="195">
        <v>15.22</v>
      </c>
      <c r="HYN121" s="195">
        <f t="shared" ref="HYN121:HYN122" si="763">HYL121*HYM121</f>
        <v>0.3</v>
      </c>
      <c r="HYO121" s="463">
        <v>88278</v>
      </c>
      <c r="HYP121" s="618" t="s">
        <v>482</v>
      </c>
      <c r="HYQ121" s="619"/>
      <c r="HYR121" s="620"/>
      <c r="HYS121" s="199" t="s">
        <v>73</v>
      </c>
      <c r="HYT121" s="200">
        <v>0.02</v>
      </c>
      <c r="HYU121" s="195">
        <v>15.22</v>
      </c>
      <c r="HYV121" s="195">
        <f t="shared" ref="HYV121:HYV122" si="764">HYT121*HYU121</f>
        <v>0.3</v>
      </c>
      <c r="HYW121" s="463">
        <v>88278</v>
      </c>
      <c r="HYX121" s="618" t="s">
        <v>482</v>
      </c>
      <c r="HYY121" s="619"/>
      <c r="HYZ121" s="620"/>
      <c r="HZA121" s="199" t="s">
        <v>73</v>
      </c>
      <c r="HZB121" s="200">
        <v>0.02</v>
      </c>
      <c r="HZC121" s="195">
        <v>15.22</v>
      </c>
      <c r="HZD121" s="195">
        <f t="shared" ref="HZD121:HZD122" si="765">HZB121*HZC121</f>
        <v>0.3</v>
      </c>
      <c r="HZE121" s="463">
        <v>88278</v>
      </c>
      <c r="HZF121" s="618" t="s">
        <v>482</v>
      </c>
      <c r="HZG121" s="619"/>
      <c r="HZH121" s="620"/>
      <c r="HZI121" s="199" t="s">
        <v>73</v>
      </c>
      <c r="HZJ121" s="200">
        <v>0.02</v>
      </c>
      <c r="HZK121" s="195">
        <v>15.22</v>
      </c>
      <c r="HZL121" s="195">
        <f t="shared" ref="HZL121:HZL122" si="766">HZJ121*HZK121</f>
        <v>0.3</v>
      </c>
      <c r="HZM121" s="463">
        <v>88278</v>
      </c>
      <c r="HZN121" s="618" t="s">
        <v>482</v>
      </c>
      <c r="HZO121" s="619"/>
      <c r="HZP121" s="620"/>
      <c r="HZQ121" s="199" t="s">
        <v>73</v>
      </c>
      <c r="HZR121" s="200">
        <v>0.02</v>
      </c>
      <c r="HZS121" s="195">
        <v>15.22</v>
      </c>
      <c r="HZT121" s="195">
        <f t="shared" ref="HZT121:HZT122" si="767">HZR121*HZS121</f>
        <v>0.3</v>
      </c>
      <c r="HZU121" s="463">
        <v>88278</v>
      </c>
      <c r="HZV121" s="618" t="s">
        <v>482</v>
      </c>
      <c r="HZW121" s="619"/>
      <c r="HZX121" s="620"/>
      <c r="HZY121" s="199" t="s">
        <v>73</v>
      </c>
      <c r="HZZ121" s="200">
        <v>0.02</v>
      </c>
      <c r="IAA121" s="195">
        <v>15.22</v>
      </c>
      <c r="IAB121" s="195">
        <f t="shared" ref="IAB121:IAB122" si="768">HZZ121*IAA121</f>
        <v>0.3</v>
      </c>
      <c r="IAC121" s="463">
        <v>88278</v>
      </c>
      <c r="IAD121" s="618" t="s">
        <v>482</v>
      </c>
      <c r="IAE121" s="619"/>
      <c r="IAF121" s="620"/>
      <c r="IAG121" s="199" t="s">
        <v>73</v>
      </c>
      <c r="IAH121" s="200">
        <v>0.02</v>
      </c>
      <c r="IAI121" s="195">
        <v>15.22</v>
      </c>
      <c r="IAJ121" s="195">
        <f t="shared" ref="IAJ121:IAJ122" si="769">IAH121*IAI121</f>
        <v>0.3</v>
      </c>
      <c r="IAK121" s="463">
        <v>88278</v>
      </c>
      <c r="IAL121" s="618" t="s">
        <v>482</v>
      </c>
      <c r="IAM121" s="619"/>
      <c r="IAN121" s="620"/>
      <c r="IAO121" s="199" t="s">
        <v>73</v>
      </c>
      <c r="IAP121" s="200">
        <v>0.02</v>
      </c>
      <c r="IAQ121" s="195">
        <v>15.22</v>
      </c>
      <c r="IAR121" s="195">
        <f t="shared" ref="IAR121:IAR122" si="770">IAP121*IAQ121</f>
        <v>0.3</v>
      </c>
      <c r="IAS121" s="463">
        <v>88278</v>
      </c>
      <c r="IAT121" s="618" t="s">
        <v>482</v>
      </c>
      <c r="IAU121" s="619"/>
      <c r="IAV121" s="620"/>
      <c r="IAW121" s="199" t="s">
        <v>73</v>
      </c>
      <c r="IAX121" s="200">
        <v>0.02</v>
      </c>
      <c r="IAY121" s="195">
        <v>15.22</v>
      </c>
      <c r="IAZ121" s="195">
        <f t="shared" ref="IAZ121:IAZ122" si="771">IAX121*IAY121</f>
        <v>0.3</v>
      </c>
      <c r="IBA121" s="463">
        <v>88278</v>
      </c>
      <c r="IBB121" s="618" t="s">
        <v>482</v>
      </c>
      <c r="IBC121" s="619"/>
      <c r="IBD121" s="620"/>
      <c r="IBE121" s="199" t="s">
        <v>73</v>
      </c>
      <c r="IBF121" s="200">
        <v>0.02</v>
      </c>
      <c r="IBG121" s="195">
        <v>15.22</v>
      </c>
      <c r="IBH121" s="195">
        <f t="shared" ref="IBH121:IBH122" si="772">IBF121*IBG121</f>
        <v>0.3</v>
      </c>
      <c r="IBI121" s="463">
        <v>88278</v>
      </c>
      <c r="IBJ121" s="618" t="s">
        <v>482</v>
      </c>
      <c r="IBK121" s="619"/>
      <c r="IBL121" s="620"/>
      <c r="IBM121" s="199" t="s">
        <v>73</v>
      </c>
      <c r="IBN121" s="200">
        <v>0.02</v>
      </c>
      <c r="IBO121" s="195">
        <v>15.22</v>
      </c>
      <c r="IBP121" s="195">
        <f t="shared" ref="IBP121:IBP122" si="773">IBN121*IBO121</f>
        <v>0.3</v>
      </c>
      <c r="IBQ121" s="463">
        <v>88278</v>
      </c>
      <c r="IBR121" s="618" t="s">
        <v>482</v>
      </c>
      <c r="IBS121" s="619"/>
      <c r="IBT121" s="620"/>
      <c r="IBU121" s="199" t="s">
        <v>73</v>
      </c>
      <c r="IBV121" s="200">
        <v>0.02</v>
      </c>
      <c r="IBW121" s="195">
        <v>15.22</v>
      </c>
      <c r="IBX121" s="195">
        <f t="shared" ref="IBX121:IBX122" si="774">IBV121*IBW121</f>
        <v>0.3</v>
      </c>
      <c r="IBY121" s="463">
        <v>88278</v>
      </c>
      <c r="IBZ121" s="618" t="s">
        <v>482</v>
      </c>
      <c r="ICA121" s="619"/>
      <c r="ICB121" s="620"/>
      <c r="ICC121" s="199" t="s">
        <v>73</v>
      </c>
      <c r="ICD121" s="200">
        <v>0.02</v>
      </c>
      <c r="ICE121" s="195">
        <v>15.22</v>
      </c>
      <c r="ICF121" s="195">
        <f t="shared" ref="ICF121:ICF122" si="775">ICD121*ICE121</f>
        <v>0.3</v>
      </c>
      <c r="ICG121" s="463">
        <v>88278</v>
      </c>
      <c r="ICH121" s="618" t="s">
        <v>482</v>
      </c>
      <c r="ICI121" s="619"/>
      <c r="ICJ121" s="620"/>
      <c r="ICK121" s="199" t="s">
        <v>73</v>
      </c>
      <c r="ICL121" s="200">
        <v>0.02</v>
      </c>
      <c r="ICM121" s="195">
        <v>15.22</v>
      </c>
      <c r="ICN121" s="195">
        <f t="shared" ref="ICN121:ICN122" si="776">ICL121*ICM121</f>
        <v>0.3</v>
      </c>
      <c r="ICO121" s="463">
        <v>88278</v>
      </c>
      <c r="ICP121" s="618" t="s">
        <v>482</v>
      </c>
      <c r="ICQ121" s="619"/>
      <c r="ICR121" s="620"/>
      <c r="ICS121" s="199" t="s">
        <v>73</v>
      </c>
      <c r="ICT121" s="200">
        <v>0.02</v>
      </c>
      <c r="ICU121" s="195">
        <v>15.22</v>
      </c>
      <c r="ICV121" s="195">
        <f t="shared" ref="ICV121:ICV122" si="777">ICT121*ICU121</f>
        <v>0.3</v>
      </c>
      <c r="ICW121" s="463">
        <v>88278</v>
      </c>
      <c r="ICX121" s="618" t="s">
        <v>482</v>
      </c>
      <c r="ICY121" s="619"/>
      <c r="ICZ121" s="620"/>
      <c r="IDA121" s="199" t="s">
        <v>73</v>
      </c>
      <c r="IDB121" s="200">
        <v>0.02</v>
      </c>
      <c r="IDC121" s="195">
        <v>15.22</v>
      </c>
      <c r="IDD121" s="195">
        <f t="shared" ref="IDD121:IDD122" si="778">IDB121*IDC121</f>
        <v>0.3</v>
      </c>
      <c r="IDE121" s="463">
        <v>88278</v>
      </c>
      <c r="IDF121" s="618" t="s">
        <v>482</v>
      </c>
      <c r="IDG121" s="619"/>
      <c r="IDH121" s="620"/>
      <c r="IDI121" s="199" t="s">
        <v>73</v>
      </c>
      <c r="IDJ121" s="200">
        <v>0.02</v>
      </c>
      <c r="IDK121" s="195">
        <v>15.22</v>
      </c>
      <c r="IDL121" s="195">
        <f t="shared" ref="IDL121:IDL122" si="779">IDJ121*IDK121</f>
        <v>0.3</v>
      </c>
      <c r="IDM121" s="463">
        <v>88278</v>
      </c>
      <c r="IDN121" s="618" t="s">
        <v>482</v>
      </c>
      <c r="IDO121" s="619"/>
      <c r="IDP121" s="620"/>
      <c r="IDQ121" s="199" t="s">
        <v>73</v>
      </c>
      <c r="IDR121" s="200">
        <v>0.02</v>
      </c>
      <c r="IDS121" s="195">
        <v>15.22</v>
      </c>
      <c r="IDT121" s="195">
        <f t="shared" ref="IDT121:IDT122" si="780">IDR121*IDS121</f>
        <v>0.3</v>
      </c>
      <c r="IDU121" s="463">
        <v>88278</v>
      </c>
      <c r="IDV121" s="618" t="s">
        <v>482</v>
      </c>
      <c r="IDW121" s="619"/>
      <c r="IDX121" s="620"/>
      <c r="IDY121" s="199" t="s">
        <v>73</v>
      </c>
      <c r="IDZ121" s="200">
        <v>0.02</v>
      </c>
      <c r="IEA121" s="195">
        <v>15.22</v>
      </c>
      <c r="IEB121" s="195">
        <f t="shared" ref="IEB121:IEB122" si="781">IDZ121*IEA121</f>
        <v>0.3</v>
      </c>
      <c r="IEC121" s="463">
        <v>88278</v>
      </c>
      <c r="IED121" s="618" t="s">
        <v>482</v>
      </c>
      <c r="IEE121" s="619"/>
      <c r="IEF121" s="620"/>
      <c r="IEG121" s="199" t="s">
        <v>73</v>
      </c>
      <c r="IEH121" s="200">
        <v>0.02</v>
      </c>
      <c r="IEI121" s="195">
        <v>15.22</v>
      </c>
      <c r="IEJ121" s="195">
        <f t="shared" ref="IEJ121:IEJ122" si="782">IEH121*IEI121</f>
        <v>0.3</v>
      </c>
      <c r="IEK121" s="463">
        <v>88278</v>
      </c>
      <c r="IEL121" s="618" t="s">
        <v>482</v>
      </c>
      <c r="IEM121" s="619"/>
      <c r="IEN121" s="620"/>
      <c r="IEO121" s="199" t="s">
        <v>73</v>
      </c>
      <c r="IEP121" s="200">
        <v>0.02</v>
      </c>
      <c r="IEQ121" s="195">
        <v>15.22</v>
      </c>
      <c r="IER121" s="195">
        <f t="shared" ref="IER121:IER122" si="783">IEP121*IEQ121</f>
        <v>0.3</v>
      </c>
      <c r="IES121" s="463">
        <v>88278</v>
      </c>
      <c r="IET121" s="618" t="s">
        <v>482</v>
      </c>
      <c r="IEU121" s="619"/>
      <c r="IEV121" s="620"/>
      <c r="IEW121" s="199" t="s">
        <v>73</v>
      </c>
      <c r="IEX121" s="200">
        <v>0.02</v>
      </c>
      <c r="IEY121" s="195">
        <v>15.22</v>
      </c>
      <c r="IEZ121" s="195">
        <f t="shared" ref="IEZ121:IEZ122" si="784">IEX121*IEY121</f>
        <v>0.3</v>
      </c>
      <c r="IFA121" s="463">
        <v>88278</v>
      </c>
      <c r="IFB121" s="618" t="s">
        <v>482</v>
      </c>
      <c r="IFC121" s="619"/>
      <c r="IFD121" s="620"/>
      <c r="IFE121" s="199" t="s">
        <v>73</v>
      </c>
      <c r="IFF121" s="200">
        <v>0.02</v>
      </c>
      <c r="IFG121" s="195">
        <v>15.22</v>
      </c>
      <c r="IFH121" s="195">
        <f t="shared" ref="IFH121:IFH122" si="785">IFF121*IFG121</f>
        <v>0.3</v>
      </c>
      <c r="IFI121" s="463">
        <v>88278</v>
      </c>
      <c r="IFJ121" s="618" t="s">
        <v>482</v>
      </c>
      <c r="IFK121" s="619"/>
      <c r="IFL121" s="620"/>
      <c r="IFM121" s="199" t="s">
        <v>73</v>
      </c>
      <c r="IFN121" s="200">
        <v>0.02</v>
      </c>
      <c r="IFO121" s="195">
        <v>15.22</v>
      </c>
      <c r="IFP121" s="195">
        <f t="shared" ref="IFP121:IFP122" si="786">IFN121*IFO121</f>
        <v>0.3</v>
      </c>
      <c r="IFQ121" s="463">
        <v>88278</v>
      </c>
      <c r="IFR121" s="618" t="s">
        <v>482</v>
      </c>
      <c r="IFS121" s="619"/>
      <c r="IFT121" s="620"/>
      <c r="IFU121" s="199" t="s">
        <v>73</v>
      </c>
      <c r="IFV121" s="200">
        <v>0.02</v>
      </c>
      <c r="IFW121" s="195">
        <v>15.22</v>
      </c>
      <c r="IFX121" s="195">
        <f t="shared" ref="IFX121:IFX122" si="787">IFV121*IFW121</f>
        <v>0.3</v>
      </c>
      <c r="IFY121" s="463">
        <v>88278</v>
      </c>
      <c r="IFZ121" s="618" t="s">
        <v>482</v>
      </c>
      <c r="IGA121" s="619"/>
      <c r="IGB121" s="620"/>
      <c r="IGC121" s="199" t="s">
        <v>73</v>
      </c>
      <c r="IGD121" s="200">
        <v>0.02</v>
      </c>
      <c r="IGE121" s="195">
        <v>15.22</v>
      </c>
      <c r="IGF121" s="195">
        <f t="shared" ref="IGF121:IGF122" si="788">IGD121*IGE121</f>
        <v>0.3</v>
      </c>
      <c r="IGG121" s="463">
        <v>88278</v>
      </c>
      <c r="IGH121" s="618" t="s">
        <v>482</v>
      </c>
      <c r="IGI121" s="619"/>
      <c r="IGJ121" s="620"/>
      <c r="IGK121" s="199" t="s">
        <v>73</v>
      </c>
      <c r="IGL121" s="200">
        <v>0.02</v>
      </c>
      <c r="IGM121" s="195">
        <v>15.22</v>
      </c>
      <c r="IGN121" s="195">
        <f t="shared" ref="IGN121:IGN122" si="789">IGL121*IGM121</f>
        <v>0.3</v>
      </c>
      <c r="IGO121" s="463">
        <v>88278</v>
      </c>
      <c r="IGP121" s="618" t="s">
        <v>482</v>
      </c>
      <c r="IGQ121" s="619"/>
      <c r="IGR121" s="620"/>
      <c r="IGS121" s="199" t="s">
        <v>73</v>
      </c>
      <c r="IGT121" s="200">
        <v>0.02</v>
      </c>
      <c r="IGU121" s="195">
        <v>15.22</v>
      </c>
      <c r="IGV121" s="195">
        <f t="shared" ref="IGV121:IGV122" si="790">IGT121*IGU121</f>
        <v>0.3</v>
      </c>
      <c r="IGW121" s="463">
        <v>88278</v>
      </c>
      <c r="IGX121" s="618" t="s">
        <v>482</v>
      </c>
      <c r="IGY121" s="619"/>
      <c r="IGZ121" s="620"/>
      <c r="IHA121" s="199" t="s">
        <v>73</v>
      </c>
      <c r="IHB121" s="200">
        <v>0.02</v>
      </c>
      <c r="IHC121" s="195">
        <v>15.22</v>
      </c>
      <c r="IHD121" s="195">
        <f t="shared" ref="IHD121:IHD122" si="791">IHB121*IHC121</f>
        <v>0.3</v>
      </c>
      <c r="IHE121" s="463">
        <v>88278</v>
      </c>
      <c r="IHF121" s="618" t="s">
        <v>482</v>
      </c>
      <c r="IHG121" s="619"/>
      <c r="IHH121" s="620"/>
      <c r="IHI121" s="199" t="s">
        <v>73</v>
      </c>
      <c r="IHJ121" s="200">
        <v>0.02</v>
      </c>
      <c r="IHK121" s="195">
        <v>15.22</v>
      </c>
      <c r="IHL121" s="195">
        <f t="shared" ref="IHL121:IHL122" si="792">IHJ121*IHK121</f>
        <v>0.3</v>
      </c>
      <c r="IHM121" s="463">
        <v>88278</v>
      </c>
      <c r="IHN121" s="618" t="s">
        <v>482</v>
      </c>
      <c r="IHO121" s="619"/>
      <c r="IHP121" s="620"/>
      <c r="IHQ121" s="199" t="s">
        <v>73</v>
      </c>
      <c r="IHR121" s="200">
        <v>0.02</v>
      </c>
      <c r="IHS121" s="195">
        <v>15.22</v>
      </c>
      <c r="IHT121" s="195">
        <f t="shared" ref="IHT121:IHT122" si="793">IHR121*IHS121</f>
        <v>0.3</v>
      </c>
      <c r="IHU121" s="463">
        <v>88278</v>
      </c>
      <c r="IHV121" s="618" t="s">
        <v>482</v>
      </c>
      <c r="IHW121" s="619"/>
      <c r="IHX121" s="620"/>
      <c r="IHY121" s="199" t="s">
        <v>73</v>
      </c>
      <c r="IHZ121" s="200">
        <v>0.02</v>
      </c>
      <c r="IIA121" s="195">
        <v>15.22</v>
      </c>
      <c r="IIB121" s="195">
        <f t="shared" ref="IIB121:IIB122" si="794">IHZ121*IIA121</f>
        <v>0.3</v>
      </c>
      <c r="IIC121" s="463">
        <v>88278</v>
      </c>
      <c r="IID121" s="618" t="s">
        <v>482</v>
      </c>
      <c r="IIE121" s="619"/>
      <c r="IIF121" s="620"/>
      <c r="IIG121" s="199" t="s">
        <v>73</v>
      </c>
      <c r="IIH121" s="200">
        <v>0.02</v>
      </c>
      <c r="III121" s="195">
        <v>15.22</v>
      </c>
      <c r="IIJ121" s="195">
        <f t="shared" ref="IIJ121:IIJ122" si="795">IIH121*III121</f>
        <v>0.3</v>
      </c>
      <c r="IIK121" s="463">
        <v>88278</v>
      </c>
      <c r="IIL121" s="618" t="s">
        <v>482</v>
      </c>
      <c r="IIM121" s="619"/>
      <c r="IIN121" s="620"/>
      <c r="IIO121" s="199" t="s">
        <v>73</v>
      </c>
      <c r="IIP121" s="200">
        <v>0.02</v>
      </c>
      <c r="IIQ121" s="195">
        <v>15.22</v>
      </c>
      <c r="IIR121" s="195">
        <f t="shared" ref="IIR121:IIR122" si="796">IIP121*IIQ121</f>
        <v>0.3</v>
      </c>
      <c r="IIS121" s="463">
        <v>88278</v>
      </c>
      <c r="IIT121" s="618" t="s">
        <v>482</v>
      </c>
      <c r="IIU121" s="619"/>
      <c r="IIV121" s="620"/>
      <c r="IIW121" s="199" t="s">
        <v>73</v>
      </c>
      <c r="IIX121" s="200">
        <v>0.02</v>
      </c>
      <c r="IIY121" s="195">
        <v>15.22</v>
      </c>
      <c r="IIZ121" s="195">
        <f t="shared" ref="IIZ121:IIZ122" si="797">IIX121*IIY121</f>
        <v>0.3</v>
      </c>
      <c r="IJA121" s="463">
        <v>88278</v>
      </c>
      <c r="IJB121" s="618" t="s">
        <v>482</v>
      </c>
      <c r="IJC121" s="619"/>
      <c r="IJD121" s="620"/>
      <c r="IJE121" s="199" t="s">
        <v>73</v>
      </c>
      <c r="IJF121" s="200">
        <v>0.02</v>
      </c>
      <c r="IJG121" s="195">
        <v>15.22</v>
      </c>
      <c r="IJH121" s="195">
        <f t="shared" ref="IJH121:IJH122" si="798">IJF121*IJG121</f>
        <v>0.3</v>
      </c>
      <c r="IJI121" s="463">
        <v>88278</v>
      </c>
      <c r="IJJ121" s="618" t="s">
        <v>482</v>
      </c>
      <c r="IJK121" s="619"/>
      <c r="IJL121" s="620"/>
      <c r="IJM121" s="199" t="s">
        <v>73</v>
      </c>
      <c r="IJN121" s="200">
        <v>0.02</v>
      </c>
      <c r="IJO121" s="195">
        <v>15.22</v>
      </c>
      <c r="IJP121" s="195">
        <f t="shared" ref="IJP121:IJP122" si="799">IJN121*IJO121</f>
        <v>0.3</v>
      </c>
      <c r="IJQ121" s="463">
        <v>88278</v>
      </c>
      <c r="IJR121" s="618" t="s">
        <v>482</v>
      </c>
      <c r="IJS121" s="619"/>
      <c r="IJT121" s="620"/>
      <c r="IJU121" s="199" t="s">
        <v>73</v>
      </c>
      <c r="IJV121" s="200">
        <v>0.02</v>
      </c>
      <c r="IJW121" s="195">
        <v>15.22</v>
      </c>
      <c r="IJX121" s="195">
        <f t="shared" ref="IJX121:IJX122" si="800">IJV121*IJW121</f>
        <v>0.3</v>
      </c>
      <c r="IJY121" s="463">
        <v>88278</v>
      </c>
      <c r="IJZ121" s="618" t="s">
        <v>482</v>
      </c>
      <c r="IKA121" s="619"/>
      <c r="IKB121" s="620"/>
      <c r="IKC121" s="199" t="s">
        <v>73</v>
      </c>
      <c r="IKD121" s="200">
        <v>0.02</v>
      </c>
      <c r="IKE121" s="195">
        <v>15.22</v>
      </c>
      <c r="IKF121" s="195">
        <f t="shared" ref="IKF121:IKF122" si="801">IKD121*IKE121</f>
        <v>0.3</v>
      </c>
      <c r="IKG121" s="463">
        <v>88278</v>
      </c>
      <c r="IKH121" s="618" t="s">
        <v>482</v>
      </c>
      <c r="IKI121" s="619"/>
      <c r="IKJ121" s="620"/>
      <c r="IKK121" s="199" t="s">
        <v>73</v>
      </c>
      <c r="IKL121" s="200">
        <v>0.02</v>
      </c>
      <c r="IKM121" s="195">
        <v>15.22</v>
      </c>
      <c r="IKN121" s="195">
        <f t="shared" ref="IKN121:IKN122" si="802">IKL121*IKM121</f>
        <v>0.3</v>
      </c>
      <c r="IKO121" s="463">
        <v>88278</v>
      </c>
      <c r="IKP121" s="618" t="s">
        <v>482</v>
      </c>
      <c r="IKQ121" s="619"/>
      <c r="IKR121" s="620"/>
      <c r="IKS121" s="199" t="s">
        <v>73</v>
      </c>
      <c r="IKT121" s="200">
        <v>0.02</v>
      </c>
      <c r="IKU121" s="195">
        <v>15.22</v>
      </c>
      <c r="IKV121" s="195">
        <f t="shared" ref="IKV121:IKV122" si="803">IKT121*IKU121</f>
        <v>0.3</v>
      </c>
      <c r="IKW121" s="463">
        <v>88278</v>
      </c>
      <c r="IKX121" s="618" t="s">
        <v>482</v>
      </c>
      <c r="IKY121" s="619"/>
      <c r="IKZ121" s="620"/>
      <c r="ILA121" s="199" t="s">
        <v>73</v>
      </c>
      <c r="ILB121" s="200">
        <v>0.02</v>
      </c>
      <c r="ILC121" s="195">
        <v>15.22</v>
      </c>
      <c r="ILD121" s="195">
        <f t="shared" ref="ILD121:ILD122" si="804">ILB121*ILC121</f>
        <v>0.3</v>
      </c>
      <c r="ILE121" s="463">
        <v>88278</v>
      </c>
      <c r="ILF121" s="618" t="s">
        <v>482</v>
      </c>
      <c r="ILG121" s="619"/>
      <c r="ILH121" s="620"/>
      <c r="ILI121" s="199" t="s">
        <v>73</v>
      </c>
      <c r="ILJ121" s="200">
        <v>0.02</v>
      </c>
      <c r="ILK121" s="195">
        <v>15.22</v>
      </c>
      <c r="ILL121" s="195">
        <f t="shared" ref="ILL121:ILL122" si="805">ILJ121*ILK121</f>
        <v>0.3</v>
      </c>
      <c r="ILM121" s="463">
        <v>88278</v>
      </c>
      <c r="ILN121" s="618" t="s">
        <v>482</v>
      </c>
      <c r="ILO121" s="619"/>
      <c r="ILP121" s="620"/>
      <c r="ILQ121" s="199" t="s">
        <v>73</v>
      </c>
      <c r="ILR121" s="200">
        <v>0.02</v>
      </c>
      <c r="ILS121" s="195">
        <v>15.22</v>
      </c>
      <c r="ILT121" s="195">
        <f t="shared" ref="ILT121:ILT122" si="806">ILR121*ILS121</f>
        <v>0.3</v>
      </c>
      <c r="ILU121" s="463">
        <v>88278</v>
      </c>
      <c r="ILV121" s="618" t="s">
        <v>482</v>
      </c>
      <c r="ILW121" s="619"/>
      <c r="ILX121" s="620"/>
      <c r="ILY121" s="199" t="s">
        <v>73</v>
      </c>
      <c r="ILZ121" s="200">
        <v>0.02</v>
      </c>
      <c r="IMA121" s="195">
        <v>15.22</v>
      </c>
      <c r="IMB121" s="195">
        <f t="shared" ref="IMB121:IMB122" si="807">ILZ121*IMA121</f>
        <v>0.3</v>
      </c>
      <c r="IMC121" s="463">
        <v>88278</v>
      </c>
      <c r="IMD121" s="618" t="s">
        <v>482</v>
      </c>
      <c r="IME121" s="619"/>
      <c r="IMF121" s="620"/>
      <c r="IMG121" s="199" t="s">
        <v>73</v>
      </c>
      <c r="IMH121" s="200">
        <v>0.02</v>
      </c>
      <c r="IMI121" s="195">
        <v>15.22</v>
      </c>
      <c r="IMJ121" s="195">
        <f t="shared" ref="IMJ121:IMJ122" si="808">IMH121*IMI121</f>
        <v>0.3</v>
      </c>
      <c r="IMK121" s="463">
        <v>88278</v>
      </c>
      <c r="IML121" s="618" t="s">
        <v>482</v>
      </c>
      <c r="IMM121" s="619"/>
      <c r="IMN121" s="620"/>
      <c r="IMO121" s="199" t="s">
        <v>73</v>
      </c>
      <c r="IMP121" s="200">
        <v>0.02</v>
      </c>
      <c r="IMQ121" s="195">
        <v>15.22</v>
      </c>
      <c r="IMR121" s="195">
        <f t="shared" ref="IMR121:IMR122" si="809">IMP121*IMQ121</f>
        <v>0.3</v>
      </c>
      <c r="IMS121" s="463">
        <v>88278</v>
      </c>
      <c r="IMT121" s="618" t="s">
        <v>482</v>
      </c>
      <c r="IMU121" s="619"/>
      <c r="IMV121" s="620"/>
      <c r="IMW121" s="199" t="s">
        <v>73</v>
      </c>
      <c r="IMX121" s="200">
        <v>0.02</v>
      </c>
      <c r="IMY121" s="195">
        <v>15.22</v>
      </c>
      <c r="IMZ121" s="195">
        <f t="shared" ref="IMZ121:IMZ122" si="810">IMX121*IMY121</f>
        <v>0.3</v>
      </c>
      <c r="INA121" s="463">
        <v>88278</v>
      </c>
      <c r="INB121" s="618" t="s">
        <v>482</v>
      </c>
      <c r="INC121" s="619"/>
      <c r="IND121" s="620"/>
      <c r="INE121" s="199" t="s">
        <v>73</v>
      </c>
      <c r="INF121" s="200">
        <v>0.02</v>
      </c>
      <c r="ING121" s="195">
        <v>15.22</v>
      </c>
      <c r="INH121" s="195">
        <f t="shared" ref="INH121:INH122" si="811">INF121*ING121</f>
        <v>0.3</v>
      </c>
      <c r="INI121" s="463">
        <v>88278</v>
      </c>
      <c r="INJ121" s="618" t="s">
        <v>482</v>
      </c>
      <c r="INK121" s="619"/>
      <c r="INL121" s="620"/>
      <c r="INM121" s="199" t="s">
        <v>73</v>
      </c>
      <c r="INN121" s="200">
        <v>0.02</v>
      </c>
      <c r="INO121" s="195">
        <v>15.22</v>
      </c>
      <c r="INP121" s="195">
        <f t="shared" ref="INP121:INP122" si="812">INN121*INO121</f>
        <v>0.3</v>
      </c>
      <c r="INQ121" s="463">
        <v>88278</v>
      </c>
      <c r="INR121" s="618" t="s">
        <v>482</v>
      </c>
      <c r="INS121" s="619"/>
      <c r="INT121" s="620"/>
      <c r="INU121" s="199" t="s">
        <v>73</v>
      </c>
      <c r="INV121" s="200">
        <v>0.02</v>
      </c>
      <c r="INW121" s="195">
        <v>15.22</v>
      </c>
      <c r="INX121" s="195">
        <f t="shared" ref="INX121:INX122" si="813">INV121*INW121</f>
        <v>0.3</v>
      </c>
      <c r="INY121" s="463">
        <v>88278</v>
      </c>
      <c r="INZ121" s="618" t="s">
        <v>482</v>
      </c>
      <c r="IOA121" s="619"/>
      <c r="IOB121" s="620"/>
      <c r="IOC121" s="199" t="s">
        <v>73</v>
      </c>
      <c r="IOD121" s="200">
        <v>0.02</v>
      </c>
      <c r="IOE121" s="195">
        <v>15.22</v>
      </c>
      <c r="IOF121" s="195">
        <f t="shared" ref="IOF121:IOF122" si="814">IOD121*IOE121</f>
        <v>0.3</v>
      </c>
      <c r="IOG121" s="463">
        <v>88278</v>
      </c>
      <c r="IOH121" s="618" t="s">
        <v>482</v>
      </c>
      <c r="IOI121" s="619"/>
      <c r="IOJ121" s="620"/>
      <c r="IOK121" s="199" t="s">
        <v>73</v>
      </c>
      <c r="IOL121" s="200">
        <v>0.02</v>
      </c>
      <c r="IOM121" s="195">
        <v>15.22</v>
      </c>
      <c r="ION121" s="195">
        <f t="shared" ref="ION121:ION122" si="815">IOL121*IOM121</f>
        <v>0.3</v>
      </c>
      <c r="IOO121" s="463">
        <v>88278</v>
      </c>
      <c r="IOP121" s="618" t="s">
        <v>482</v>
      </c>
      <c r="IOQ121" s="619"/>
      <c r="IOR121" s="620"/>
      <c r="IOS121" s="199" t="s">
        <v>73</v>
      </c>
      <c r="IOT121" s="200">
        <v>0.02</v>
      </c>
      <c r="IOU121" s="195">
        <v>15.22</v>
      </c>
      <c r="IOV121" s="195">
        <f t="shared" ref="IOV121:IOV122" si="816">IOT121*IOU121</f>
        <v>0.3</v>
      </c>
      <c r="IOW121" s="463">
        <v>88278</v>
      </c>
      <c r="IOX121" s="618" t="s">
        <v>482</v>
      </c>
      <c r="IOY121" s="619"/>
      <c r="IOZ121" s="620"/>
      <c r="IPA121" s="199" t="s">
        <v>73</v>
      </c>
      <c r="IPB121" s="200">
        <v>0.02</v>
      </c>
      <c r="IPC121" s="195">
        <v>15.22</v>
      </c>
      <c r="IPD121" s="195">
        <f t="shared" ref="IPD121:IPD122" si="817">IPB121*IPC121</f>
        <v>0.3</v>
      </c>
      <c r="IPE121" s="463">
        <v>88278</v>
      </c>
      <c r="IPF121" s="618" t="s">
        <v>482</v>
      </c>
      <c r="IPG121" s="619"/>
      <c r="IPH121" s="620"/>
      <c r="IPI121" s="199" t="s">
        <v>73</v>
      </c>
      <c r="IPJ121" s="200">
        <v>0.02</v>
      </c>
      <c r="IPK121" s="195">
        <v>15.22</v>
      </c>
      <c r="IPL121" s="195">
        <f t="shared" ref="IPL121:IPL122" si="818">IPJ121*IPK121</f>
        <v>0.3</v>
      </c>
      <c r="IPM121" s="463">
        <v>88278</v>
      </c>
      <c r="IPN121" s="618" t="s">
        <v>482</v>
      </c>
      <c r="IPO121" s="619"/>
      <c r="IPP121" s="620"/>
      <c r="IPQ121" s="199" t="s">
        <v>73</v>
      </c>
      <c r="IPR121" s="200">
        <v>0.02</v>
      </c>
      <c r="IPS121" s="195">
        <v>15.22</v>
      </c>
      <c r="IPT121" s="195">
        <f t="shared" ref="IPT121:IPT122" si="819">IPR121*IPS121</f>
        <v>0.3</v>
      </c>
      <c r="IPU121" s="463">
        <v>88278</v>
      </c>
      <c r="IPV121" s="618" t="s">
        <v>482</v>
      </c>
      <c r="IPW121" s="619"/>
      <c r="IPX121" s="620"/>
      <c r="IPY121" s="199" t="s">
        <v>73</v>
      </c>
      <c r="IPZ121" s="200">
        <v>0.02</v>
      </c>
      <c r="IQA121" s="195">
        <v>15.22</v>
      </c>
      <c r="IQB121" s="195">
        <f t="shared" ref="IQB121:IQB122" si="820">IPZ121*IQA121</f>
        <v>0.3</v>
      </c>
      <c r="IQC121" s="463">
        <v>88278</v>
      </c>
      <c r="IQD121" s="618" t="s">
        <v>482</v>
      </c>
      <c r="IQE121" s="619"/>
      <c r="IQF121" s="620"/>
      <c r="IQG121" s="199" t="s">
        <v>73</v>
      </c>
      <c r="IQH121" s="200">
        <v>0.02</v>
      </c>
      <c r="IQI121" s="195">
        <v>15.22</v>
      </c>
      <c r="IQJ121" s="195">
        <f t="shared" ref="IQJ121:IQJ122" si="821">IQH121*IQI121</f>
        <v>0.3</v>
      </c>
      <c r="IQK121" s="463">
        <v>88278</v>
      </c>
      <c r="IQL121" s="618" t="s">
        <v>482</v>
      </c>
      <c r="IQM121" s="619"/>
      <c r="IQN121" s="620"/>
      <c r="IQO121" s="199" t="s">
        <v>73</v>
      </c>
      <c r="IQP121" s="200">
        <v>0.02</v>
      </c>
      <c r="IQQ121" s="195">
        <v>15.22</v>
      </c>
      <c r="IQR121" s="195">
        <f t="shared" ref="IQR121:IQR122" si="822">IQP121*IQQ121</f>
        <v>0.3</v>
      </c>
      <c r="IQS121" s="463">
        <v>88278</v>
      </c>
      <c r="IQT121" s="618" t="s">
        <v>482</v>
      </c>
      <c r="IQU121" s="619"/>
      <c r="IQV121" s="620"/>
      <c r="IQW121" s="199" t="s">
        <v>73</v>
      </c>
      <c r="IQX121" s="200">
        <v>0.02</v>
      </c>
      <c r="IQY121" s="195">
        <v>15.22</v>
      </c>
      <c r="IQZ121" s="195">
        <f t="shared" ref="IQZ121:IQZ122" si="823">IQX121*IQY121</f>
        <v>0.3</v>
      </c>
      <c r="IRA121" s="463">
        <v>88278</v>
      </c>
      <c r="IRB121" s="618" t="s">
        <v>482</v>
      </c>
      <c r="IRC121" s="619"/>
      <c r="IRD121" s="620"/>
      <c r="IRE121" s="199" t="s">
        <v>73</v>
      </c>
      <c r="IRF121" s="200">
        <v>0.02</v>
      </c>
      <c r="IRG121" s="195">
        <v>15.22</v>
      </c>
      <c r="IRH121" s="195">
        <f t="shared" ref="IRH121:IRH122" si="824">IRF121*IRG121</f>
        <v>0.3</v>
      </c>
      <c r="IRI121" s="463">
        <v>88278</v>
      </c>
      <c r="IRJ121" s="618" t="s">
        <v>482</v>
      </c>
      <c r="IRK121" s="619"/>
      <c r="IRL121" s="620"/>
      <c r="IRM121" s="199" t="s">
        <v>73</v>
      </c>
      <c r="IRN121" s="200">
        <v>0.02</v>
      </c>
      <c r="IRO121" s="195">
        <v>15.22</v>
      </c>
      <c r="IRP121" s="195">
        <f t="shared" ref="IRP121:IRP122" si="825">IRN121*IRO121</f>
        <v>0.3</v>
      </c>
      <c r="IRQ121" s="463">
        <v>88278</v>
      </c>
      <c r="IRR121" s="618" t="s">
        <v>482</v>
      </c>
      <c r="IRS121" s="619"/>
      <c r="IRT121" s="620"/>
      <c r="IRU121" s="199" t="s">
        <v>73</v>
      </c>
      <c r="IRV121" s="200">
        <v>0.02</v>
      </c>
      <c r="IRW121" s="195">
        <v>15.22</v>
      </c>
      <c r="IRX121" s="195">
        <f t="shared" ref="IRX121:IRX122" si="826">IRV121*IRW121</f>
        <v>0.3</v>
      </c>
      <c r="IRY121" s="463">
        <v>88278</v>
      </c>
      <c r="IRZ121" s="618" t="s">
        <v>482</v>
      </c>
      <c r="ISA121" s="619"/>
      <c r="ISB121" s="620"/>
      <c r="ISC121" s="199" t="s">
        <v>73</v>
      </c>
      <c r="ISD121" s="200">
        <v>0.02</v>
      </c>
      <c r="ISE121" s="195">
        <v>15.22</v>
      </c>
      <c r="ISF121" s="195">
        <f t="shared" ref="ISF121:ISF122" si="827">ISD121*ISE121</f>
        <v>0.3</v>
      </c>
      <c r="ISG121" s="463">
        <v>88278</v>
      </c>
      <c r="ISH121" s="618" t="s">
        <v>482</v>
      </c>
      <c r="ISI121" s="619"/>
      <c r="ISJ121" s="620"/>
      <c r="ISK121" s="199" t="s">
        <v>73</v>
      </c>
      <c r="ISL121" s="200">
        <v>0.02</v>
      </c>
      <c r="ISM121" s="195">
        <v>15.22</v>
      </c>
      <c r="ISN121" s="195">
        <f t="shared" ref="ISN121:ISN122" si="828">ISL121*ISM121</f>
        <v>0.3</v>
      </c>
      <c r="ISO121" s="463">
        <v>88278</v>
      </c>
      <c r="ISP121" s="618" t="s">
        <v>482</v>
      </c>
      <c r="ISQ121" s="619"/>
      <c r="ISR121" s="620"/>
      <c r="ISS121" s="199" t="s">
        <v>73</v>
      </c>
      <c r="IST121" s="200">
        <v>0.02</v>
      </c>
      <c r="ISU121" s="195">
        <v>15.22</v>
      </c>
      <c r="ISV121" s="195">
        <f t="shared" ref="ISV121:ISV122" si="829">IST121*ISU121</f>
        <v>0.3</v>
      </c>
      <c r="ISW121" s="463">
        <v>88278</v>
      </c>
      <c r="ISX121" s="618" t="s">
        <v>482</v>
      </c>
      <c r="ISY121" s="619"/>
      <c r="ISZ121" s="620"/>
      <c r="ITA121" s="199" t="s">
        <v>73</v>
      </c>
      <c r="ITB121" s="200">
        <v>0.02</v>
      </c>
      <c r="ITC121" s="195">
        <v>15.22</v>
      </c>
      <c r="ITD121" s="195">
        <f t="shared" ref="ITD121:ITD122" si="830">ITB121*ITC121</f>
        <v>0.3</v>
      </c>
      <c r="ITE121" s="463">
        <v>88278</v>
      </c>
      <c r="ITF121" s="618" t="s">
        <v>482</v>
      </c>
      <c r="ITG121" s="619"/>
      <c r="ITH121" s="620"/>
      <c r="ITI121" s="199" t="s">
        <v>73</v>
      </c>
      <c r="ITJ121" s="200">
        <v>0.02</v>
      </c>
      <c r="ITK121" s="195">
        <v>15.22</v>
      </c>
      <c r="ITL121" s="195">
        <f t="shared" ref="ITL121:ITL122" si="831">ITJ121*ITK121</f>
        <v>0.3</v>
      </c>
      <c r="ITM121" s="463">
        <v>88278</v>
      </c>
      <c r="ITN121" s="618" t="s">
        <v>482</v>
      </c>
      <c r="ITO121" s="619"/>
      <c r="ITP121" s="620"/>
      <c r="ITQ121" s="199" t="s">
        <v>73</v>
      </c>
      <c r="ITR121" s="200">
        <v>0.02</v>
      </c>
      <c r="ITS121" s="195">
        <v>15.22</v>
      </c>
      <c r="ITT121" s="195">
        <f t="shared" ref="ITT121:ITT122" si="832">ITR121*ITS121</f>
        <v>0.3</v>
      </c>
      <c r="ITU121" s="463">
        <v>88278</v>
      </c>
      <c r="ITV121" s="618" t="s">
        <v>482</v>
      </c>
      <c r="ITW121" s="619"/>
      <c r="ITX121" s="620"/>
      <c r="ITY121" s="199" t="s">
        <v>73</v>
      </c>
      <c r="ITZ121" s="200">
        <v>0.02</v>
      </c>
      <c r="IUA121" s="195">
        <v>15.22</v>
      </c>
      <c r="IUB121" s="195">
        <f t="shared" ref="IUB121:IUB122" si="833">ITZ121*IUA121</f>
        <v>0.3</v>
      </c>
      <c r="IUC121" s="463">
        <v>88278</v>
      </c>
      <c r="IUD121" s="618" t="s">
        <v>482</v>
      </c>
      <c r="IUE121" s="619"/>
      <c r="IUF121" s="620"/>
      <c r="IUG121" s="199" t="s">
        <v>73</v>
      </c>
      <c r="IUH121" s="200">
        <v>0.02</v>
      </c>
      <c r="IUI121" s="195">
        <v>15.22</v>
      </c>
      <c r="IUJ121" s="195">
        <f t="shared" ref="IUJ121:IUJ122" si="834">IUH121*IUI121</f>
        <v>0.3</v>
      </c>
      <c r="IUK121" s="463">
        <v>88278</v>
      </c>
      <c r="IUL121" s="618" t="s">
        <v>482</v>
      </c>
      <c r="IUM121" s="619"/>
      <c r="IUN121" s="620"/>
      <c r="IUO121" s="199" t="s">
        <v>73</v>
      </c>
      <c r="IUP121" s="200">
        <v>0.02</v>
      </c>
      <c r="IUQ121" s="195">
        <v>15.22</v>
      </c>
      <c r="IUR121" s="195">
        <f t="shared" ref="IUR121:IUR122" si="835">IUP121*IUQ121</f>
        <v>0.3</v>
      </c>
      <c r="IUS121" s="463">
        <v>88278</v>
      </c>
      <c r="IUT121" s="618" t="s">
        <v>482</v>
      </c>
      <c r="IUU121" s="619"/>
      <c r="IUV121" s="620"/>
      <c r="IUW121" s="199" t="s">
        <v>73</v>
      </c>
      <c r="IUX121" s="200">
        <v>0.02</v>
      </c>
      <c r="IUY121" s="195">
        <v>15.22</v>
      </c>
      <c r="IUZ121" s="195">
        <f t="shared" ref="IUZ121:IUZ122" si="836">IUX121*IUY121</f>
        <v>0.3</v>
      </c>
      <c r="IVA121" s="463">
        <v>88278</v>
      </c>
      <c r="IVB121" s="618" t="s">
        <v>482</v>
      </c>
      <c r="IVC121" s="619"/>
      <c r="IVD121" s="620"/>
      <c r="IVE121" s="199" t="s">
        <v>73</v>
      </c>
      <c r="IVF121" s="200">
        <v>0.02</v>
      </c>
      <c r="IVG121" s="195">
        <v>15.22</v>
      </c>
      <c r="IVH121" s="195">
        <f t="shared" ref="IVH121:IVH122" si="837">IVF121*IVG121</f>
        <v>0.3</v>
      </c>
      <c r="IVI121" s="463">
        <v>88278</v>
      </c>
      <c r="IVJ121" s="618" t="s">
        <v>482</v>
      </c>
      <c r="IVK121" s="619"/>
      <c r="IVL121" s="620"/>
      <c r="IVM121" s="199" t="s">
        <v>73</v>
      </c>
      <c r="IVN121" s="200">
        <v>0.02</v>
      </c>
      <c r="IVO121" s="195">
        <v>15.22</v>
      </c>
      <c r="IVP121" s="195">
        <f t="shared" ref="IVP121:IVP122" si="838">IVN121*IVO121</f>
        <v>0.3</v>
      </c>
      <c r="IVQ121" s="463">
        <v>88278</v>
      </c>
      <c r="IVR121" s="618" t="s">
        <v>482</v>
      </c>
      <c r="IVS121" s="619"/>
      <c r="IVT121" s="620"/>
      <c r="IVU121" s="199" t="s">
        <v>73</v>
      </c>
      <c r="IVV121" s="200">
        <v>0.02</v>
      </c>
      <c r="IVW121" s="195">
        <v>15.22</v>
      </c>
      <c r="IVX121" s="195">
        <f t="shared" ref="IVX121:IVX122" si="839">IVV121*IVW121</f>
        <v>0.3</v>
      </c>
      <c r="IVY121" s="463">
        <v>88278</v>
      </c>
      <c r="IVZ121" s="618" t="s">
        <v>482</v>
      </c>
      <c r="IWA121" s="619"/>
      <c r="IWB121" s="620"/>
      <c r="IWC121" s="199" t="s">
        <v>73</v>
      </c>
      <c r="IWD121" s="200">
        <v>0.02</v>
      </c>
      <c r="IWE121" s="195">
        <v>15.22</v>
      </c>
      <c r="IWF121" s="195">
        <f t="shared" ref="IWF121:IWF122" si="840">IWD121*IWE121</f>
        <v>0.3</v>
      </c>
      <c r="IWG121" s="463">
        <v>88278</v>
      </c>
      <c r="IWH121" s="618" t="s">
        <v>482</v>
      </c>
      <c r="IWI121" s="619"/>
      <c r="IWJ121" s="620"/>
      <c r="IWK121" s="199" t="s">
        <v>73</v>
      </c>
      <c r="IWL121" s="200">
        <v>0.02</v>
      </c>
      <c r="IWM121" s="195">
        <v>15.22</v>
      </c>
      <c r="IWN121" s="195">
        <f t="shared" ref="IWN121:IWN122" si="841">IWL121*IWM121</f>
        <v>0.3</v>
      </c>
      <c r="IWO121" s="463">
        <v>88278</v>
      </c>
      <c r="IWP121" s="618" t="s">
        <v>482</v>
      </c>
      <c r="IWQ121" s="619"/>
      <c r="IWR121" s="620"/>
      <c r="IWS121" s="199" t="s">
        <v>73</v>
      </c>
      <c r="IWT121" s="200">
        <v>0.02</v>
      </c>
      <c r="IWU121" s="195">
        <v>15.22</v>
      </c>
      <c r="IWV121" s="195">
        <f t="shared" ref="IWV121:IWV122" si="842">IWT121*IWU121</f>
        <v>0.3</v>
      </c>
      <c r="IWW121" s="463">
        <v>88278</v>
      </c>
      <c r="IWX121" s="618" t="s">
        <v>482</v>
      </c>
      <c r="IWY121" s="619"/>
      <c r="IWZ121" s="620"/>
      <c r="IXA121" s="199" t="s">
        <v>73</v>
      </c>
      <c r="IXB121" s="200">
        <v>0.02</v>
      </c>
      <c r="IXC121" s="195">
        <v>15.22</v>
      </c>
      <c r="IXD121" s="195">
        <f t="shared" ref="IXD121:IXD122" si="843">IXB121*IXC121</f>
        <v>0.3</v>
      </c>
      <c r="IXE121" s="463">
        <v>88278</v>
      </c>
      <c r="IXF121" s="618" t="s">
        <v>482</v>
      </c>
      <c r="IXG121" s="619"/>
      <c r="IXH121" s="620"/>
      <c r="IXI121" s="199" t="s">
        <v>73</v>
      </c>
      <c r="IXJ121" s="200">
        <v>0.02</v>
      </c>
      <c r="IXK121" s="195">
        <v>15.22</v>
      </c>
      <c r="IXL121" s="195">
        <f t="shared" ref="IXL121:IXL122" si="844">IXJ121*IXK121</f>
        <v>0.3</v>
      </c>
      <c r="IXM121" s="463">
        <v>88278</v>
      </c>
      <c r="IXN121" s="618" t="s">
        <v>482</v>
      </c>
      <c r="IXO121" s="619"/>
      <c r="IXP121" s="620"/>
      <c r="IXQ121" s="199" t="s">
        <v>73</v>
      </c>
      <c r="IXR121" s="200">
        <v>0.02</v>
      </c>
      <c r="IXS121" s="195">
        <v>15.22</v>
      </c>
      <c r="IXT121" s="195">
        <f t="shared" ref="IXT121:IXT122" si="845">IXR121*IXS121</f>
        <v>0.3</v>
      </c>
      <c r="IXU121" s="463">
        <v>88278</v>
      </c>
      <c r="IXV121" s="618" t="s">
        <v>482</v>
      </c>
      <c r="IXW121" s="619"/>
      <c r="IXX121" s="620"/>
      <c r="IXY121" s="199" t="s">
        <v>73</v>
      </c>
      <c r="IXZ121" s="200">
        <v>0.02</v>
      </c>
      <c r="IYA121" s="195">
        <v>15.22</v>
      </c>
      <c r="IYB121" s="195">
        <f t="shared" ref="IYB121:IYB122" si="846">IXZ121*IYA121</f>
        <v>0.3</v>
      </c>
      <c r="IYC121" s="463">
        <v>88278</v>
      </c>
      <c r="IYD121" s="618" t="s">
        <v>482</v>
      </c>
      <c r="IYE121" s="619"/>
      <c r="IYF121" s="620"/>
      <c r="IYG121" s="199" t="s">
        <v>73</v>
      </c>
      <c r="IYH121" s="200">
        <v>0.02</v>
      </c>
      <c r="IYI121" s="195">
        <v>15.22</v>
      </c>
      <c r="IYJ121" s="195">
        <f t="shared" ref="IYJ121:IYJ122" si="847">IYH121*IYI121</f>
        <v>0.3</v>
      </c>
      <c r="IYK121" s="463">
        <v>88278</v>
      </c>
      <c r="IYL121" s="618" t="s">
        <v>482</v>
      </c>
      <c r="IYM121" s="619"/>
      <c r="IYN121" s="620"/>
      <c r="IYO121" s="199" t="s">
        <v>73</v>
      </c>
      <c r="IYP121" s="200">
        <v>0.02</v>
      </c>
      <c r="IYQ121" s="195">
        <v>15.22</v>
      </c>
      <c r="IYR121" s="195">
        <f t="shared" ref="IYR121:IYR122" si="848">IYP121*IYQ121</f>
        <v>0.3</v>
      </c>
      <c r="IYS121" s="463">
        <v>88278</v>
      </c>
      <c r="IYT121" s="618" t="s">
        <v>482</v>
      </c>
      <c r="IYU121" s="619"/>
      <c r="IYV121" s="620"/>
      <c r="IYW121" s="199" t="s">
        <v>73</v>
      </c>
      <c r="IYX121" s="200">
        <v>0.02</v>
      </c>
      <c r="IYY121" s="195">
        <v>15.22</v>
      </c>
      <c r="IYZ121" s="195">
        <f t="shared" ref="IYZ121:IYZ122" si="849">IYX121*IYY121</f>
        <v>0.3</v>
      </c>
      <c r="IZA121" s="463">
        <v>88278</v>
      </c>
      <c r="IZB121" s="618" t="s">
        <v>482</v>
      </c>
      <c r="IZC121" s="619"/>
      <c r="IZD121" s="620"/>
      <c r="IZE121" s="199" t="s">
        <v>73</v>
      </c>
      <c r="IZF121" s="200">
        <v>0.02</v>
      </c>
      <c r="IZG121" s="195">
        <v>15.22</v>
      </c>
      <c r="IZH121" s="195">
        <f t="shared" ref="IZH121:IZH122" si="850">IZF121*IZG121</f>
        <v>0.3</v>
      </c>
      <c r="IZI121" s="463">
        <v>88278</v>
      </c>
      <c r="IZJ121" s="618" t="s">
        <v>482</v>
      </c>
      <c r="IZK121" s="619"/>
      <c r="IZL121" s="620"/>
      <c r="IZM121" s="199" t="s">
        <v>73</v>
      </c>
      <c r="IZN121" s="200">
        <v>0.02</v>
      </c>
      <c r="IZO121" s="195">
        <v>15.22</v>
      </c>
      <c r="IZP121" s="195">
        <f t="shared" ref="IZP121:IZP122" si="851">IZN121*IZO121</f>
        <v>0.3</v>
      </c>
      <c r="IZQ121" s="463">
        <v>88278</v>
      </c>
      <c r="IZR121" s="618" t="s">
        <v>482</v>
      </c>
      <c r="IZS121" s="619"/>
      <c r="IZT121" s="620"/>
      <c r="IZU121" s="199" t="s">
        <v>73</v>
      </c>
      <c r="IZV121" s="200">
        <v>0.02</v>
      </c>
      <c r="IZW121" s="195">
        <v>15.22</v>
      </c>
      <c r="IZX121" s="195">
        <f t="shared" ref="IZX121:IZX122" si="852">IZV121*IZW121</f>
        <v>0.3</v>
      </c>
      <c r="IZY121" s="463">
        <v>88278</v>
      </c>
      <c r="IZZ121" s="618" t="s">
        <v>482</v>
      </c>
      <c r="JAA121" s="619"/>
      <c r="JAB121" s="620"/>
      <c r="JAC121" s="199" t="s">
        <v>73</v>
      </c>
      <c r="JAD121" s="200">
        <v>0.02</v>
      </c>
      <c r="JAE121" s="195">
        <v>15.22</v>
      </c>
      <c r="JAF121" s="195">
        <f t="shared" ref="JAF121:JAF122" si="853">JAD121*JAE121</f>
        <v>0.3</v>
      </c>
      <c r="JAG121" s="463">
        <v>88278</v>
      </c>
      <c r="JAH121" s="618" t="s">
        <v>482</v>
      </c>
      <c r="JAI121" s="619"/>
      <c r="JAJ121" s="620"/>
      <c r="JAK121" s="199" t="s">
        <v>73</v>
      </c>
      <c r="JAL121" s="200">
        <v>0.02</v>
      </c>
      <c r="JAM121" s="195">
        <v>15.22</v>
      </c>
      <c r="JAN121" s="195">
        <f t="shared" ref="JAN121:JAN122" si="854">JAL121*JAM121</f>
        <v>0.3</v>
      </c>
      <c r="JAO121" s="463">
        <v>88278</v>
      </c>
      <c r="JAP121" s="618" t="s">
        <v>482</v>
      </c>
      <c r="JAQ121" s="619"/>
      <c r="JAR121" s="620"/>
      <c r="JAS121" s="199" t="s">
        <v>73</v>
      </c>
      <c r="JAT121" s="200">
        <v>0.02</v>
      </c>
      <c r="JAU121" s="195">
        <v>15.22</v>
      </c>
      <c r="JAV121" s="195">
        <f t="shared" ref="JAV121:JAV122" si="855">JAT121*JAU121</f>
        <v>0.3</v>
      </c>
      <c r="JAW121" s="463">
        <v>88278</v>
      </c>
      <c r="JAX121" s="618" t="s">
        <v>482</v>
      </c>
      <c r="JAY121" s="619"/>
      <c r="JAZ121" s="620"/>
      <c r="JBA121" s="199" t="s">
        <v>73</v>
      </c>
      <c r="JBB121" s="200">
        <v>0.02</v>
      </c>
      <c r="JBC121" s="195">
        <v>15.22</v>
      </c>
      <c r="JBD121" s="195">
        <f t="shared" ref="JBD121:JBD122" si="856">JBB121*JBC121</f>
        <v>0.3</v>
      </c>
      <c r="JBE121" s="463">
        <v>88278</v>
      </c>
      <c r="JBF121" s="618" t="s">
        <v>482</v>
      </c>
      <c r="JBG121" s="619"/>
      <c r="JBH121" s="620"/>
      <c r="JBI121" s="199" t="s">
        <v>73</v>
      </c>
      <c r="JBJ121" s="200">
        <v>0.02</v>
      </c>
      <c r="JBK121" s="195">
        <v>15.22</v>
      </c>
      <c r="JBL121" s="195">
        <f t="shared" ref="JBL121:JBL122" si="857">JBJ121*JBK121</f>
        <v>0.3</v>
      </c>
      <c r="JBM121" s="463">
        <v>88278</v>
      </c>
      <c r="JBN121" s="618" t="s">
        <v>482</v>
      </c>
      <c r="JBO121" s="619"/>
      <c r="JBP121" s="620"/>
      <c r="JBQ121" s="199" t="s">
        <v>73</v>
      </c>
      <c r="JBR121" s="200">
        <v>0.02</v>
      </c>
      <c r="JBS121" s="195">
        <v>15.22</v>
      </c>
      <c r="JBT121" s="195">
        <f t="shared" ref="JBT121:JBT122" si="858">JBR121*JBS121</f>
        <v>0.3</v>
      </c>
      <c r="JBU121" s="463">
        <v>88278</v>
      </c>
      <c r="JBV121" s="618" t="s">
        <v>482</v>
      </c>
      <c r="JBW121" s="619"/>
      <c r="JBX121" s="620"/>
      <c r="JBY121" s="199" t="s">
        <v>73</v>
      </c>
      <c r="JBZ121" s="200">
        <v>0.02</v>
      </c>
      <c r="JCA121" s="195">
        <v>15.22</v>
      </c>
      <c r="JCB121" s="195">
        <f t="shared" ref="JCB121:JCB122" si="859">JBZ121*JCA121</f>
        <v>0.3</v>
      </c>
      <c r="JCC121" s="463">
        <v>88278</v>
      </c>
      <c r="JCD121" s="618" t="s">
        <v>482</v>
      </c>
      <c r="JCE121" s="619"/>
      <c r="JCF121" s="620"/>
      <c r="JCG121" s="199" t="s">
        <v>73</v>
      </c>
      <c r="JCH121" s="200">
        <v>0.02</v>
      </c>
      <c r="JCI121" s="195">
        <v>15.22</v>
      </c>
      <c r="JCJ121" s="195">
        <f t="shared" ref="JCJ121:JCJ122" si="860">JCH121*JCI121</f>
        <v>0.3</v>
      </c>
      <c r="JCK121" s="463">
        <v>88278</v>
      </c>
      <c r="JCL121" s="618" t="s">
        <v>482</v>
      </c>
      <c r="JCM121" s="619"/>
      <c r="JCN121" s="620"/>
      <c r="JCO121" s="199" t="s">
        <v>73</v>
      </c>
      <c r="JCP121" s="200">
        <v>0.02</v>
      </c>
      <c r="JCQ121" s="195">
        <v>15.22</v>
      </c>
      <c r="JCR121" s="195">
        <f t="shared" ref="JCR121:JCR122" si="861">JCP121*JCQ121</f>
        <v>0.3</v>
      </c>
      <c r="JCS121" s="463">
        <v>88278</v>
      </c>
      <c r="JCT121" s="618" t="s">
        <v>482</v>
      </c>
      <c r="JCU121" s="619"/>
      <c r="JCV121" s="620"/>
      <c r="JCW121" s="199" t="s">
        <v>73</v>
      </c>
      <c r="JCX121" s="200">
        <v>0.02</v>
      </c>
      <c r="JCY121" s="195">
        <v>15.22</v>
      </c>
      <c r="JCZ121" s="195">
        <f t="shared" ref="JCZ121:JCZ122" si="862">JCX121*JCY121</f>
        <v>0.3</v>
      </c>
      <c r="JDA121" s="463">
        <v>88278</v>
      </c>
      <c r="JDB121" s="618" t="s">
        <v>482</v>
      </c>
      <c r="JDC121" s="619"/>
      <c r="JDD121" s="620"/>
      <c r="JDE121" s="199" t="s">
        <v>73</v>
      </c>
      <c r="JDF121" s="200">
        <v>0.02</v>
      </c>
      <c r="JDG121" s="195">
        <v>15.22</v>
      </c>
      <c r="JDH121" s="195">
        <f t="shared" ref="JDH121:JDH122" si="863">JDF121*JDG121</f>
        <v>0.3</v>
      </c>
      <c r="JDI121" s="463">
        <v>88278</v>
      </c>
      <c r="JDJ121" s="618" t="s">
        <v>482</v>
      </c>
      <c r="JDK121" s="619"/>
      <c r="JDL121" s="620"/>
      <c r="JDM121" s="199" t="s">
        <v>73</v>
      </c>
      <c r="JDN121" s="200">
        <v>0.02</v>
      </c>
      <c r="JDO121" s="195">
        <v>15.22</v>
      </c>
      <c r="JDP121" s="195">
        <f t="shared" ref="JDP121:JDP122" si="864">JDN121*JDO121</f>
        <v>0.3</v>
      </c>
      <c r="JDQ121" s="463">
        <v>88278</v>
      </c>
      <c r="JDR121" s="618" t="s">
        <v>482</v>
      </c>
      <c r="JDS121" s="619"/>
      <c r="JDT121" s="620"/>
      <c r="JDU121" s="199" t="s">
        <v>73</v>
      </c>
      <c r="JDV121" s="200">
        <v>0.02</v>
      </c>
      <c r="JDW121" s="195">
        <v>15.22</v>
      </c>
      <c r="JDX121" s="195">
        <f t="shared" ref="JDX121:JDX122" si="865">JDV121*JDW121</f>
        <v>0.3</v>
      </c>
      <c r="JDY121" s="463">
        <v>88278</v>
      </c>
      <c r="JDZ121" s="618" t="s">
        <v>482</v>
      </c>
      <c r="JEA121" s="619"/>
      <c r="JEB121" s="620"/>
      <c r="JEC121" s="199" t="s">
        <v>73</v>
      </c>
      <c r="JED121" s="200">
        <v>0.02</v>
      </c>
      <c r="JEE121" s="195">
        <v>15.22</v>
      </c>
      <c r="JEF121" s="195">
        <f t="shared" ref="JEF121:JEF122" si="866">JED121*JEE121</f>
        <v>0.3</v>
      </c>
      <c r="JEG121" s="463">
        <v>88278</v>
      </c>
      <c r="JEH121" s="618" t="s">
        <v>482</v>
      </c>
      <c r="JEI121" s="619"/>
      <c r="JEJ121" s="620"/>
      <c r="JEK121" s="199" t="s">
        <v>73</v>
      </c>
      <c r="JEL121" s="200">
        <v>0.02</v>
      </c>
      <c r="JEM121" s="195">
        <v>15.22</v>
      </c>
      <c r="JEN121" s="195">
        <f t="shared" ref="JEN121:JEN122" si="867">JEL121*JEM121</f>
        <v>0.3</v>
      </c>
      <c r="JEO121" s="463">
        <v>88278</v>
      </c>
      <c r="JEP121" s="618" t="s">
        <v>482</v>
      </c>
      <c r="JEQ121" s="619"/>
      <c r="JER121" s="620"/>
      <c r="JES121" s="199" t="s">
        <v>73</v>
      </c>
      <c r="JET121" s="200">
        <v>0.02</v>
      </c>
      <c r="JEU121" s="195">
        <v>15.22</v>
      </c>
      <c r="JEV121" s="195">
        <f t="shared" ref="JEV121:JEV122" si="868">JET121*JEU121</f>
        <v>0.3</v>
      </c>
      <c r="JEW121" s="463">
        <v>88278</v>
      </c>
      <c r="JEX121" s="618" t="s">
        <v>482</v>
      </c>
      <c r="JEY121" s="619"/>
      <c r="JEZ121" s="620"/>
      <c r="JFA121" s="199" t="s">
        <v>73</v>
      </c>
      <c r="JFB121" s="200">
        <v>0.02</v>
      </c>
      <c r="JFC121" s="195">
        <v>15.22</v>
      </c>
      <c r="JFD121" s="195">
        <f t="shared" ref="JFD121:JFD122" si="869">JFB121*JFC121</f>
        <v>0.3</v>
      </c>
      <c r="JFE121" s="463">
        <v>88278</v>
      </c>
      <c r="JFF121" s="618" t="s">
        <v>482</v>
      </c>
      <c r="JFG121" s="619"/>
      <c r="JFH121" s="620"/>
      <c r="JFI121" s="199" t="s">
        <v>73</v>
      </c>
      <c r="JFJ121" s="200">
        <v>0.02</v>
      </c>
      <c r="JFK121" s="195">
        <v>15.22</v>
      </c>
      <c r="JFL121" s="195">
        <f t="shared" ref="JFL121:JFL122" si="870">JFJ121*JFK121</f>
        <v>0.3</v>
      </c>
      <c r="JFM121" s="463">
        <v>88278</v>
      </c>
      <c r="JFN121" s="618" t="s">
        <v>482</v>
      </c>
      <c r="JFO121" s="619"/>
      <c r="JFP121" s="620"/>
      <c r="JFQ121" s="199" t="s">
        <v>73</v>
      </c>
      <c r="JFR121" s="200">
        <v>0.02</v>
      </c>
      <c r="JFS121" s="195">
        <v>15.22</v>
      </c>
      <c r="JFT121" s="195">
        <f t="shared" ref="JFT121:JFT122" si="871">JFR121*JFS121</f>
        <v>0.3</v>
      </c>
      <c r="JFU121" s="463">
        <v>88278</v>
      </c>
      <c r="JFV121" s="618" t="s">
        <v>482</v>
      </c>
      <c r="JFW121" s="619"/>
      <c r="JFX121" s="620"/>
      <c r="JFY121" s="199" t="s">
        <v>73</v>
      </c>
      <c r="JFZ121" s="200">
        <v>0.02</v>
      </c>
      <c r="JGA121" s="195">
        <v>15.22</v>
      </c>
      <c r="JGB121" s="195">
        <f t="shared" ref="JGB121:JGB122" si="872">JFZ121*JGA121</f>
        <v>0.3</v>
      </c>
      <c r="JGC121" s="463">
        <v>88278</v>
      </c>
      <c r="JGD121" s="618" t="s">
        <v>482</v>
      </c>
      <c r="JGE121" s="619"/>
      <c r="JGF121" s="620"/>
      <c r="JGG121" s="199" t="s">
        <v>73</v>
      </c>
      <c r="JGH121" s="200">
        <v>0.02</v>
      </c>
      <c r="JGI121" s="195">
        <v>15.22</v>
      </c>
      <c r="JGJ121" s="195">
        <f t="shared" ref="JGJ121:JGJ122" si="873">JGH121*JGI121</f>
        <v>0.3</v>
      </c>
      <c r="JGK121" s="463">
        <v>88278</v>
      </c>
      <c r="JGL121" s="618" t="s">
        <v>482</v>
      </c>
      <c r="JGM121" s="619"/>
      <c r="JGN121" s="620"/>
      <c r="JGO121" s="199" t="s">
        <v>73</v>
      </c>
      <c r="JGP121" s="200">
        <v>0.02</v>
      </c>
      <c r="JGQ121" s="195">
        <v>15.22</v>
      </c>
      <c r="JGR121" s="195">
        <f t="shared" ref="JGR121:JGR122" si="874">JGP121*JGQ121</f>
        <v>0.3</v>
      </c>
      <c r="JGS121" s="463">
        <v>88278</v>
      </c>
      <c r="JGT121" s="618" t="s">
        <v>482</v>
      </c>
      <c r="JGU121" s="619"/>
      <c r="JGV121" s="620"/>
      <c r="JGW121" s="199" t="s">
        <v>73</v>
      </c>
      <c r="JGX121" s="200">
        <v>0.02</v>
      </c>
      <c r="JGY121" s="195">
        <v>15.22</v>
      </c>
      <c r="JGZ121" s="195">
        <f t="shared" ref="JGZ121:JGZ122" si="875">JGX121*JGY121</f>
        <v>0.3</v>
      </c>
      <c r="JHA121" s="463">
        <v>88278</v>
      </c>
      <c r="JHB121" s="618" t="s">
        <v>482</v>
      </c>
      <c r="JHC121" s="619"/>
      <c r="JHD121" s="620"/>
      <c r="JHE121" s="199" t="s">
        <v>73</v>
      </c>
      <c r="JHF121" s="200">
        <v>0.02</v>
      </c>
      <c r="JHG121" s="195">
        <v>15.22</v>
      </c>
      <c r="JHH121" s="195">
        <f t="shared" ref="JHH121:JHH122" si="876">JHF121*JHG121</f>
        <v>0.3</v>
      </c>
      <c r="JHI121" s="463">
        <v>88278</v>
      </c>
      <c r="JHJ121" s="618" t="s">
        <v>482</v>
      </c>
      <c r="JHK121" s="619"/>
      <c r="JHL121" s="620"/>
      <c r="JHM121" s="199" t="s">
        <v>73</v>
      </c>
      <c r="JHN121" s="200">
        <v>0.02</v>
      </c>
      <c r="JHO121" s="195">
        <v>15.22</v>
      </c>
      <c r="JHP121" s="195">
        <f t="shared" ref="JHP121:JHP122" si="877">JHN121*JHO121</f>
        <v>0.3</v>
      </c>
      <c r="JHQ121" s="463">
        <v>88278</v>
      </c>
      <c r="JHR121" s="618" t="s">
        <v>482</v>
      </c>
      <c r="JHS121" s="619"/>
      <c r="JHT121" s="620"/>
      <c r="JHU121" s="199" t="s">
        <v>73</v>
      </c>
      <c r="JHV121" s="200">
        <v>0.02</v>
      </c>
      <c r="JHW121" s="195">
        <v>15.22</v>
      </c>
      <c r="JHX121" s="195">
        <f t="shared" ref="JHX121:JHX122" si="878">JHV121*JHW121</f>
        <v>0.3</v>
      </c>
      <c r="JHY121" s="463">
        <v>88278</v>
      </c>
      <c r="JHZ121" s="618" t="s">
        <v>482</v>
      </c>
      <c r="JIA121" s="619"/>
      <c r="JIB121" s="620"/>
      <c r="JIC121" s="199" t="s">
        <v>73</v>
      </c>
      <c r="JID121" s="200">
        <v>0.02</v>
      </c>
      <c r="JIE121" s="195">
        <v>15.22</v>
      </c>
      <c r="JIF121" s="195">
        <f t="shared" ref="JIF121:JIF122" si="879">JID121*JIE121</f>
        <v>0.3</v>
      </c>
      <c r="JIG121" s="463">
        <v>88278</v>
      </c>
      <c r="JIH121" s="618" t="s">
        <v>482</v>
      </c>
      <c r="JII121" s="619"/>
      <c r="JIJ121" s="620"/>
      <c r="JIK121" s="199" t="s">
        <v>73</v>
      </c>
      <c r="JIL121" s="200">
        <v>0.02</v>
      </c>
      <c r="JIM121" s="195">
        <v>15.22</v>
      </c>
      <c r="JIN121" s="195">
        <f t="shared" ref="JIN121:JIN122" si="880">JIL121*JIM121</f>
        <v>0.3</v>
      </c>
      <c r="JIO121" s="463">
        <v>88278</v>
      </c>
      <c r="JIP121" s="618" t="s">
        <v>482</v>
      </c>
      <c r="JIQ121" s="619"/>
      <c r="JIR121" s="620"/>
      <c r="JIS121" s="199" t="s">
        <v>73</v>
      </c>
      <c r="JIT121" s="200">
        <v>0.02</v>
      </c>
      <c r="JIU121" s="195">
        <v>15.22</v>
      </c>
      <c r="JIV121" s="195">
        <f t="shared" ref="JIV121:JIV122" si="881">JIT121*JIU121</f>
        <v>0.3</v>
      </c>
      <c r="JIW121" s="463">
        <v>88278</v>
      </c>
      <c r="JIX121" s="618" t="s">
        <v>482</v>
      </c>
      <c r="JIY121" s="619"/>
      <c r="JIZ121" s="620"/>
      <c r="JJA121" s="199" t="s">
        <v>73</v>
      </c>
      <c r="JJB121" s="200">
        <v>0.02</v>
      </c>
      <c r="JJC121" s="195">
        <v>15.22</v>
      </c>
      <c r="JJD121" s="195">
        <f t="shared" ref="JJD121:JJD122" si="882">JJB121*JJC121</f>
        <v>0.3</v>
      </c>
      <c r="JJE121" s="463">
        <v>88278</v>
      </c>
      <c r="JJF121" s="618" t="s">
        <v>482</v>
      </c>
      <c r="JJG121" s="619"/>
      <c r="JJH121" s="620"/>
      <c r="JJI121" s="199" t="s">
        <v>73</v>
      </c>
      <c r="JJJ121" s="200">
        <v>0.02</v>
      </c>
      <c r="JJK121" s="195">
        <v>15.22</v>
      </c>
      <c r="JJL121" s="195">
        <f t="shared" ref="JJL121:JJL122" si="883">JJJ121*JJK121</f>
        <v>0.3</v>
      </c>
      <c r="JJM121" s="463">
        <v>88278</v>
      </c>
      <c r="JJN121" s="618" t="s">
        <v>482</v>
      </c>
      <c r="JJO121" s="619"/>
      <c r="JJP121" s="620"/>
      <c r="JJQ121" s="199" t="s">
        <v>73</v>
      </c>
      <c r="JJR121" s="200">
        <v>0.02</v>
      </c>
      <c r="JJS121" s="195">
        <v>15.22</v>
      </c>
      <c r="JJT121" s="195">
        <f t="shared" ref="JJT121:JJT122" si="884">JJR121*JJS121</f>
        <v>0.3</v>
      </c>
      <c r="JJU121" s="463">
        <v>88278</v>
      </c>
      <c r="JJV121" s="618" t="s">
        <v>482</v>
      </c>
      <c r="JJW121" s="619"/>
      <c r="JJX121" s="620"/>
      <c r="JJY121" s="199" t="s">
        <v>73</v>
      </c>
      <c r="JJZ121" s="200">
        <v>0.02</v>
      </c>
      <c r="JKA121" s="195">
        <v>15.22</v>
      </c>
      <c r="JKB121" s="195">
        <f t="shared" ref="JKB121:JKB122" si="885">JJZ121*JKA121</f>
        <v>0.3</v>
      </c>
      <c r="JKC121" s="463">
        <v>88278</v>
      </c>
      <c r="JKD121" s="618" t="s">
        <v>482</v>
      </c>
      <c r="JKE121" s="619"/>
      <c r="JKF121" s="620"/>
      <c r="JKG121" s="199" t="s">
        <v>73</v>
      </c>
      <c r="JKH121" s="200">
        <v>0.02</v>
      </c>
      <c r="JKI121" s="195">
        <v>15.22</v>
      </c>
      <c r="JKJ121" s="195">
        <f t="shared" ref="JKJ121:JKJ122" si="886">JKH121*JKI121</f>
        <v>0.3</v>
      </c>
      <c r="JKK121" s="463">
        <v>88278</v>
      </c>
      <c r="JKL121" s="618" t="s">
        <v>482</v>
      </c>
      <c r="JKM121" s="619"/>
      <c r="JKN121" s="620"/>
      <c r="JKO121" s="199" t="s">
        <v>73</v>
      </c>
      <c r="JKP121" s="200">
        <v>0.02</v>
      </c>
      <c r="JKQ121" s="195">
        <v>15.22</v>
      </c>
      <c r="JKR121" s="195">
        <f t="shared" ref="JKR121:JKR122" si="887">JKP121*JKQ121</f>
        <v>0.3</v>
      </c>
      <c r="JKS121" s="463">
        <v>88278</v>
      </c>
      <c r="JKT121" s="618" t="s">
        <v>482</v>
      </c>
      <c r="JKU121" s="619"/>
      <c r="JKV121" s="620"/>
      <c r="JKW121" s="199" t="s">
        <v>73</v>
      </c>
      <c r="JKX121" s="200">
        <v>0.02</v>
      </c>
      <c r="JKY121" s="195">
        <v>15.22</v>
      </c>
      <c r="JKZ121" s="195">
        <f t="shared" ref="JKZ121:JKZ122" si="888">JKX121*JKY121</f>
        <v>0.3</v>
      </c>
      <c r="JLA121" s="463">
        <v>88278</v>
      </c>
      <c r="JLB121" s="618" t="s">
        <v>482</v>
      </c>
      <c r="JLC121" s="619"/>
      <c r="JLD121" s="620"/>
      <c r="JLE121" s="199" t="s">
        <v>73</v>
      </c>
      <c r="JLF121" s="200">
        <v>0.02</v>
      </c>
      <c r="JLG121" s="195">
        <v>15.22</v>
      </c>
      <c r="JLH121" s="195">
        <f t="shared" ref="JLH121:JLH122" si="889">JLF121*JLG121</f>
        <v>0.3</v>
      </c>
      <c r="JLI121" s="463">
        <v>88278</v>
      </c>
      <c r="JLJ121" s="618" t="s">
        <v>482</v>
      </c>
      <c r="JLK121" s="619"/>
      <c r="JLL121" s="620"/>
      <c r="JLM121" s="199" t="s">
        <v>73</v>
      </c>
      <c r="JLN121" s="200">
        <v>0.02</v>
      </c>
      <c r="JLO121" s="195">
        <v>15.22</v>
      </c>
      <c r="JLP121" s="195">
        <f t="shared" ref="JLP121:JLP122" si="890">JLN121*JLO121</f>
        <v>0.3</v>
      </c>
      <c r="JLQ121" s="463">
        <v>88278</v>
      </c>
      <c r="JLR121" s="618" t="s">
        <v>482</v>
      </c>
      <c r="JLS121" s="619"/>
      <c r="JLT121" s="620"/>
      <c r="JLU121" s="199" t="s">
        <v>73</v>
      </c>
      <c r="JLV121" s="200">
        <v>0.02</v>
      </c>
      <c r="JLW121" s="195">
        <v>15.22</v>
      </c>
      <c r="JLX121" s="195">
        <f t="shared" ref="JLX121:JLX122" si="891">JLV121*JLW121</f>
        <v>0.3</v>
      </c>
      <c r="JLY121" s="463">
        <v>88278</v>
      </c>
      <c r="JLZ121" s="618" t="s">
        <v>482</v>
      </c>
      <c r="JMA121" s="619"/>
      <c r="JMB121" s="620"/>
      <c r="JMC121" s="199" t="s">
        <v>73</v>
      </c>
      <c r="JMD121" s="200">
        <v>0.02</v>
      </c>
      <c r="JME121" s="195">
        <v>15.22</v>
      </c>
      <c r="JMF121" s="195">
        <f t="shared" ref="JMF121:JMF122" si="892">JMD121*JME121</f>
        <v>0.3</v>
      </c>
      <c r="JMG121" s="463">
        <v>88278</v>
      </c>
      <c r="JMH121" s="618" t="s">
        <v>482</v>
      </c>
      <c r="JMI121" s="619"/>
      <c r="JMJ121" s="620"/>
      <c r="JMK121" s="199" t="s">
        <v>73</v>
      </c>
      <c r="JML121" s="200">
        <v>0.02</v>
      </c>
      <c r="JMM121" s="195">
        <v>15.22</v>
      </c>
      <c r="JMN121" s="195">
        <f t="shared" ref="JMN121:JMN122" si="893">JML121*JMM121</f>
        <v>0.3</v>
      </c>
      <c r="JMO121" s="463">
        <v>88278</v>
      </c>
      <c r="JMP121" s="618" t="s">
        <v>482</v>
      </c>
      <c r="JMQ121" s="619"/>
      <c r="JMR121" s="620"/>
      <c r="JMS121" s="199" t="s">
        <v>73</v>
      </c>
      <c r="JMT121" s="200">
        <v>0.02</v>
      </c>
      <c r="JMU121" s="195">
        <v>15.22</v>
      </c>
      <c r="JMV121" s="195">
        <f t="shared" ref="JMV121:JMV122" si="894">JMT121*JMU121</f>
        <v>0.3</v>
      </c>
      <c r="JMW121" s="463">
        <v>88278</v>
      </c>
      <c r="JMX121" s="618" t="s">
        <v>482</v>
      </c>
      <c r="JMY121" s="619"/>
      <c r="JMZ121" s="620"/>
      <c r="JNA121" s="199" t="s">
        <v>73</v>
      </c>
      <c r="JNB121" s="200">
        <v>0.02</v>
      </c>
      <c r="JNC121" s="195">
        <v>15.22</v>
      </c>
      <c r="JND121" s="195">
        <f t="shared" ref="JND121:JND122" si="895">JNB121*JNC121</f>
        <v>0.3</v>
      </c>
      <c r="JNE121" s="463">
        <v>88278</v>
      </c>
      <c r="JNF121" s="618" t="s">
        <v>482</v>
      </c>
      <c r="JNG121" s="619"/>
      <c r="JNH121" s="620"/>
      <c r="JNI121" s="199" t="s">
        <v>73</v>
      </c>
      <c r="JNJ121" s="200">
        <v>0.02</v>
      </c>
      <c r="JNK121" s="195">
        <v>15.22</v>
      </c>
      <c r="JNL121" s="195">
        <f t="shared" ref="JNL121:JNL122" si="896">JNJ121*JNK121</f>
        <v>0.3</v>
      </c>
      <c r="JNM121" s="463">
        <v>88278</v>
      </c>
      <c r="JNN121" s="618" t="s">
        <v>482</v>
      </c>
      <c r="JNO121" s="619"/>
      <c r="JNP121" s="620"/>
      <c r="JNQ121" s="199" t="s">
        <v>73</v>
      </c>
      <c r="JNR121" s="200">
        <v>0.02</v>
      </c>
      <c r="JNS121" s="195">
        <v>15.22</v>
      </c>
      <c r="JNT121" s="195">
        <f t="shared" ref="JNT121:JNT122" si="897">JNR121*JNS121</f>
        <v>0.3</v>
      </c>
      <c r="JNU121" s="463">
        <v>88278</v>
      </c>
      <c r="JNV121" s="618" t="s">
        <v>482</v>
      </c>
      <c r="JNW121" s="619"/>
      <c r="JNX121" s="620"/>
      <c r="JNY121" s="199" t="s">
        <v>73</v>
      </c>
      <c r="JNZ121" s="200">
        <v>0.02</v>
      </c>
      <c r="JOA121" s="195">
        <v>15.22</v>
      </c>
      <c r="JOB121" s="195">
        <f t="shared" ref="JOB121:JOB122" si="898">JNZ121*JOA121</f>
        <v>0.3</v>
      </c>
      <c r="JOC121" s="463">
        <v>88278</v>
      </c>
      <c r="JOD121" s="618" t="s">
        <v>482</v>
      </c>
      <c r="JOE121" s="619"/>
      <c r="JOF121" s="620"/>
      <c r="JOG121" s="199" t="s">
        <v>73</v>
      </c>
      <c r="JOH121" s="200">
        <v>0.02</v>
      </c>
      <c r="JOI121" s="195">
        <v>15.22</v>
      </c>
      <c r="JOJ121" s="195">
        <f t="shared" ref="JOJ121:JOJ122" si="899">JOH121*JOI121</f>
        <v>0.3</v>
      </c>
      <c r="JOK121" s="463">
        <v>88278</v>
      </c>
      <c r="JOL121" s="618" t="s">
        <v>482</v>
      </c>
      <c r="JOM121" s="619"/>
      <c r="JON121" s="620"/>
      <c r="JOO121" s="199" t="s">
        <v>73</v>
      </c>
      <c r="JOP121" s="200">
        <v>0.02</v>
      </c>
      <c r="JOQ121" s="195">
        <v>15.22</v>
      </c>
      <c r="JOR121" s="195">
        <f t="shared" ref="JOR121:JOR122" si="900">JOP121*JOQ121</f>
        <v>0.3</v>
      </c>
      <c r="JOS121" s="463">
        <v>88278</v>
      </c>
      <c r="JOT121" s="618" t="s">
        <v>482</v>
      </c>
      <c r="JOU121" s="619"/>
      <c r="JOV121" s="620"/>
      <c r="JOW121" s="199" t="s">
        <v>73</v>
      </c>
      <c r="JOX121" s="200">
        <v>0.02</v>
      </c>
      <c r="JOY121" s="195">
        <v>15.22</v>
      </c>
      <c r="JOZ121" s="195">
        <f t="shared" ref="JOZ121:JOZ122" si="901">JOX121*JOY121</f>
        <v>0.3</v>
      </c>
      <c r="JPA121" s="463">
        <v>88278</v>
      </c>
      <c r="JPB121" s="618" t="s">
        <v>482</v>
      </c>
      <c r="JPC121" s="619"/>
      <c r="JPD121" s="620"/>
      <c r="JPE121" s="199" t="s">
        <v>73</v>
      </c>
      <c r="JPF121" s="200">
        <v>0.02</v>
      </c>
      <c r="JPG121" s="195">
        <v>15.22</v>
      </c>
      <c r="JPH121" s="195">
        <f t="shared" ref="JPH121:JPH122" si="902">JPF121*JPG121</f>
        <v>0.3</v>
      </c>
      <c r="JPI121" s="463">
        <v>88278</v>
      </c>
      <c r="JPJ121" s="618" t="s">
        <v>482</v>
      </c>
      <c r="JPK121" s="619"/>
      <c r="JPL121" s="620"/>
      <c r="JPM121" s="199" t="s">
        <v>73</v>
      </c>
      <c r="JPN121" s="200">
        <v>0.02</v>
      </c>
      <c r="JPO121" s="195">
        <v>15.22</v>
      </c>
      <c r="JPP121" s="195">
        <f t="shared" ref="JPP121:JPP122" si="903">JPN121*JPO121</f>
        <v>0.3</v>
      </c>
      <c r="JPQ121" s="463">
        <v>88278</v>
      </c>
      <c r="JPR121" s="618" t="s">
        <v>482</v>
      </c>
      <c r="JPS121" s="619"/>
      <c r="JPT121" s="620"/>
      <c r="JPU121" s="199" t="s">
        <v>73</v>
      </c>
      <c r="JPV121" s="200">
        <v>0.02</v>
      </c>
      <c r="JPW121" s="195">
        <v>15.22</v>
      </c>
      <c r="JPX121" s="195">
        <f t="shared" ref="JPX121:JPX122" si="904">JPV121*JPW121</f>
        <v>0.3</v>
      </c>
      <c r="JPY121" s="463">
        <v>88278</v>
      </c>
      <c r="JPZ121" s="618" t="s">
        <v>482</v>
      </c>
      <c r="JQA121" s="619"/>
      <c r="JQB121" s="620"/>
      <c r="JQC121" s="199" t="s">
        <v>73</v>
      </c>
      <c r="JQD121" s="200">
        <v>0.02</v>
      </c>
      <c r="JQE121" s="195">
        <v>15.22</v>
      </c>
      <c r="JQF121" s="195">
        <f t="shared" ref="JQF121:JQF122" si="905">JQD121*JQE121</f>
        <v>0.3</v>
      </c>
      <c r="JQG121" s="463">
        <v>88278</v>
      </c>
      <c r="JQH121" s="618" t="s">
        <v>482</v>
      </c>
      <c r="JQI121" s="619"/>
      <c r="JQJ121" s="620"/>
      <c r="JQK121" s="199" t="s">
        <v>73</v>
      </c>
      <c r="JQL121" s="200">
        <v>0.02</v>
      </c>
      <c r="JQM121" s="195">
        <v>15.22</v>
      </c>
      <c r="JQN121" s="195">
        <f t="shared" ref="JQN121:JQN122" si="906">JQL121*JQM121</f>
        <v>0.3</v>
      </c>
      <c r="JQO121" s="463">
        <v>88278</v>
      </c>
      <c r="JQP121" s="618" t="s">
        <v>482</v>
      </c>
      <c r="JQQ121" s="619"/>
      <c r="JQR121" s="620"/>
      <c r="JQS121" s="199" t="s">
        <v>73</v>
      </c>
      <c r="JQT121" s="200">
        <v>0.02</v>
      </c>
      <c r="JQU121" s="195">
        <v>15.22</v>
      </c>
      <c r="JQV121" s="195">
        <f t="shared" ref="JQV121:JQV122" si="907">JQT121*JQU121</f>
        <v>0.3</v>
      </c>
      <c r="JQW121" s="463">
        <v>88278</v>
      </c>
      <c r="JQX121" s="618" t="s">
        <v>482</v>
      </c>
      <c r="JQY121" s="619"/>
      <c r="JQZ121" s="620"/>
      <c r="JRA121" s="199" t="s">
        <v>73</v>
      </c>
      <c r="JRB121" s="200">
        <v>0.02</v>
      </c>
      <c r="JRC121" s="195">
        <v>15.22</v>
      </c>
      <c r="JRD121" s="195">
        <f t="shared" ref="JRD121:JRD122" si="908">JRB121*JRC121</f>
        <v>0.3</v>
      </c>
      <c r="JRE121" s="463">
        <v>88278</v>
      </c>
      <c r="JRF121" s="618" t="s">
        <v>482</v>
      </c>
      <c r="JRG121" s="619"/>
      <c r="JRH121" s="620"/>
      <c r="JRI121" s="199" t="s">
        <v>73</v>
      </c>
      <c r="JRJ121" s="200">
        <v>0.02</v>
      </c>
      <c r="JRK121" s="195">
        <v>15.22</v>
      </c>
      <c r="JRL121" s="195">
        <f t="shared" ref="JRL121:JRL122" si="909">JRJ121*JRK121</f>
        <v>0.3</v>
      </c>
      <c r="JRM121" s="463">
        <v>88278</v>
      </c>
      <c r="JRN121" s="618" t="s">
        <v>482</v>
      </c>
      <c r="JRO121" s="619"/>
      <c r="JRP121" s="620"/>
      <c r="JRQ121" s="199" t="s">
        <v>73</v>
      </c>
      <c r="JRR121" s="200">
        <v>0.02</v>
      </c>
      <c r="JRS121" s="195">
        <v>15.22</v>
      </c>
      <c r="JRT121" s="195">
        <f t="shared" ref="JRT121:JRT122" si="910">JRR121*JRS121</f>
        <v>0.3</v>
      </c>
      <c r="JRU121" s="463">
        <v>88278</v>
      </c>
      <c r="JRV121" s="618" t="s">
        <v>482</v>
      </c>
      <c r="JRW121" s="619"/>
      <c r="JRX121" s="620"/>
      <c r="JRY121" s="199" t="s">
        <v>73</v>
      </c>
      <c r="JRZ121" s="200">
        <v>0.02</v>
      </c>
      <c r="JSA121" s="195">
        <v>15.22</v>
      </c>
      <c r="JSB121" s="195">
        <f t="shared" ref="JSB121:JSB122" si="911">JRZ121*JSA121</f>
        <v>0.3</v>
      </c>
      <c r="JSC121" s="463">
        <v>88278</v>
      </c>
      <c r="JSD121" s="618" t="s">
        <v>482</v>
      </c>
      <c r="JSE121" s="619"/>
      <c r="JSF121" s="620"/>
      <c r="JSG121" s="199" t="s">
        <v>73</v>
      </c>
      <c r="JSH121" s="200">
        <v>0.02</v>
      </c>
      <c r="JSI121" s="195">
        <v>15.22</v>
      </c>
      <c r="JSJ121" s="195">
        <f t="shared" ref="JSJ121:JSJ122" si="912">JSH121*JSI121</f>
        <v>0.3</v>
      </c>
      <c r="JSK121" s="463">
        <v>88278</v>
      </c>
      <c r="JSL121" s="618" t="s">
        <v>482</v>
      </c>
      <c r="JSM121" s="619"/>
      <c r="JSN121" s="620"/>
      <c r="JSO121" s="199" t="s">
        <v>73</v>
      </c>
      <c r="JSP121" s="200">
        <v>0.02</v>
      </c>
      <c r="JSQ121" s="195">
        <v>15.22</v>
      </c>
      <c r="JSR121" s="195">
        <f t="shared" ref="JSR121:JSR122" si="913">JSP121*JSQ121</f>
        <v>0.3</v>
      </c>
      <c r="JSS121" s="463">
        <v>88278</v>
      </c>
      <c r="JST121" s="618" t="s">
        <v>482</v>
      </c>
      <c r="JSU121" s="619"/>
      <c r="JSV121" s="620"/>
      <c r="JSW121" s="199" t="s">
        <v>73</v>
      </c>
      <c r="JSX121" s="200">
        <v>0.02</v>
      </c>
      <c r="JSY121" s="195">
        <v>15.22</v>
      </c>
      <c r="JSZ121" s="195">
        <f t="shared" ref="JSZ121:JSZ122" si="914">JSX121*JSY121</f>
        <v>0.3</v>
      </c>
      <c r="JTA121" s="463">
        <v>88278</v>
      </c>
      <c r="JTB121" s="618" t="s">
        <v>482</v>
      </c>
      <c r="JTC121" s="619"/>
      <c r="JTD121" s="620"/>
      <c r="JTE121" s="199" t="s">
        <v>73</v>
      </c>
      <c r="JTF121" s="200">
        <v>0.02</v>
      </c>
      <c r="JTG121" s="195">
        <v>15.22</v>
      </c>
      <c r="JTH121" s="195">
        <f t="shared" ref="JTH121:JTH122" si="915">JTF121*JTG121</f>
        <v>0.3</v>
      </c>
      <c r="JTI121" s="463">
        <v>88278</v>
      </c>
      <c r="JTJ121" s="618" t="s">
        <v>482</v>
      </c>
      <c r="JTK121" s="619"/>
      <c r="JTL121" s="620"/>
      <c r="JTM121" s="199" t="s">
        <v>73</v>
      </c>
      <c r="JTN121" s="200">
        <v>0.02</v>
      </c>
      <c r="JTO121" s="195">
        <v>15.22</v>
      </c>
      <c r="JTP121" s="195">
        <f t="shared" ref="JTP121:JTP122" si="916">JTN121*JTO121</f>
        <v>0.3</v>
      </c>
      <c r="JTQ121" s="463">
        <v>88278</v>
      </c>
      <c r="JTR121" s="618" t="s">
        <v>482</v>
      </c>
      <c r="JTS121" s="619"/>
      <c r="JTT121" s="620"/>
      <c r="JTU121" s="199" t="s">
        <v>73</v>
      </c>
      <c r="JTV121" s="200">
        <v>0.02</v>
      </c>
      <c r="JTW121" s="195">
        <v>15.22</v>
      </c>
      <c r="JTX121" s="195">
        <f t="shared" ref="JTX121:JTX122" si="917">JTV121*JTW121</f>
        <v>0.3</v>
      </c>
      <c r="JTY121" s="463">
        <v>88278</v>
      </c>
      <c r="JTZ121" s="618" t="s">
        <v>482</v>
      </c>
      <c r="JUA121" s="619"/>
      <c r="JUB121" s="620"/>
      <c r="JUC121" s="199" t="s">
        <v>73</v>
      </c>
      <c r="JUD121" s="200">
        <v>0.02</v>
      </c>
      <c r="JUE121" s="195">
        <v>15.22</v>
      </c>
      <c r="JUF121" s="195">
        <f t="shared" ref="JUF121:JUF122" si="918">JUD121*JUE121</f>
        <v>0.3</v>
      </c>
      <c r="JUG121" s="463">
        <v>88278</v>
      </c>
      <c r="JUH121" s="618" t="s">
        <v>482</v>
      </c>
      <c r="JUI121" s="619"/>
      <c r="JUJ121" s="620"/>
      <c r="JUK121" s="199" t="s">
        <v>73</v>
      </c>
      <c r="JUL121" s="200">
        <v>0.02</v>
      </c>
      <c r="JUM121" s="195">
        <v>15.22</v>
      </c>
      <c r="JUN121" s="195">
        <f t="shared" ref="JUN121:JUN122" si="919">JUL121*JUM121</f>
        <v>0.3</v>
      </c>
      <c r="JUO121" s="463">
        <v>88278</v>
      </c>
      <c r="JUP121" s="618" t="s">
        <v>482</v>
      </c>
      <c r="JUQ121" s="619"/>
      <c r="JUR121" s="620"/>
      <c r="JUS121" s="199" t="s">
        <v>73</v>
      </c>
      <c r="JUT121" s="200">
        <v>0.02</v>
      </c>
      <c r="JUU121" s="195">
        <v>15.22</v>
      </c>
      <c r="JUV121" s="195">
        <f t="shared" ref="JUV121:JUV122" si="920">JUT121*JUU121</f>
        <v>0.3</v>
      </c>
      <c r="JUW121" s="463">
        <v>88278</v>
      </c>
      <c r="JUX121" s="618" t="s">
        <v>482</v>
      </c>
      <c r="JUY121" s="619"/>
      <c r="JUZ121" s="620"/>
      <c r="JVA121" s="199" t="s">
        <v>73</v>
      </c>
      <c r="JVB121" s="200">
        <v>0.02</v>
      </c>
      <c r="JVC121" s="195">
        <v>15.22</v>
      </c>
      <c r="JVD121" s="195">
        <f t="shared" ref="JVD121:JVD122" si="921">JVB121*JVC121</f>
        <v>0.3</v>
      </c>
      <c r="JVE121" s="463">
        <v>88278</v>
      </c>
      <c r="JVF121" s="618" t="s">
        <v>482</v>
      </c>
      <c r="JVG121" s="619"/>
      <c r="JVH121" s="620"/>
      <c r="JVI121" s="199" t="s">
        <v>73</v>
      </c>
      <c r="JVJ121" s="200">
        <v>0.02</v>
      </c>
      <c r="JVK121" s="195">
        <v>15.22</v>
      </c>
      <c r="JVL121" s="195">
        <f t="shared" ref="JVL121:JVL122" si="922">JVJ121*JVK121</f>
        <v>0.3</v>
      </c>
      <c r="JVM121" s="463">
        <v>88278</v>
      </c>
      <c r="JVN121" s="618" t="s">
        <v>482</v>
      </c>
      <c r="JVO121" s="619"/>
      <c r="JVP121" s="620"/>
      <c r="JVQ121" s="199" t="s">
        <v>73</v>
      </c>
      <c r="JVR121" s="200">
        <v>0.02</v>
      </c>
      <c r="JVS121" s="195">
        <v>15.22</v>
      </c>
      <c r="JVT121" s="195">
        <f t="shared" ref="JVT121:JVT122" si="923">JVR121*JVS121</f>
        <v>0.3</v>
      </c>
      <c r="JVU121" s="463">
        <v>88278</v>
      </c>
      <c r="JVV121" s="618" t="s">
        <v>482</v>
      </c>
      <c r="JVW121" s="619"/>
      <c r="JVX121" s="620"/>
      <c r="JVY121" s="199" t="s">
        <v>73</v>
      </c>
      <c r="JVZ121" s="200">
        <v>0.02</v>
      </c>
      <c r="JWA121" s="195">
        <v>15.22</v>
      </c>
      <c r="JWB121" s="195">
        <f t="shared" ref="JWB121:JWB122" si="924">JVZ121*JWA121</f>
        <v>0.3</v>
      </c>
      <c r="JWC121" s="463">
        <v>88278</v>
      </c>
      <c r="JWD121" s="618" t="s">
        <v>482</v>
      </c>
      <c r="JWE121" s="619"/>
      <c r="JWF121" s="620"/>
      <c r="JWG121" s="199" t="s">
        <v>73</v>
      </c>
      <c r="JWH121" s="200">
        <v>0.02</v>
      </c>
      <c r="JWI121" s="195">
        <v>15.22</v>
      </c>
      <c r="JWJ121" s="195">
        <f t="shared" ref="JWJ121:JWJ122" si="925">JWH121*JWI121</f>
        <v>0.3</v>
      </c>
      <c r="JWK121" s="463">
        <v>88278</v>
      </c>
      <c r="JWL121" s="618" t="s">
        <v>482</v>
      </c>
      <c r="JWM121" s="619"/>
      <c r="JWN121" s="620"/>
      <c r="JWO121" s="199" t="s">
        <v>73</v>
      </c>
      <c r="JWP121" s="200">
        <v>0.02</v>
      </c>
      <c r="JWQ121" s="195">
        <v>15.22</v>
      </c>
      <c r="JWR121" s="195">
        <f t="shared" ref="JWR121:JWR122" si="926">JWP121*JWQ121</f>
        <v>0.3</v>
      </c>
      <c r="JWS121" s="463">
        <v>88278</v>
      </c>
      <c r="JWT121" s="618" t="s">
        <v>482</v>
      </c>
      <c r="JWU121" s="619"/>
      <c r="JWV121" s="620"/>
      <c r="JWW121" s="199" t="s">
        <v>73</v>
      </c>
      <c r="JWX121" s="200">
        <v>0.02</v>
      </c>
      <c r="JWY121" s="195">
        <v>15.22</v>
      </c>
      <c r="JWZ121" s="195">
        <f t="shared" ref="JWZ121:JWZ122" si="927">JWX121*JWY121</f>
        <v>0.3</v>
      </c>
      <c r="JXA121" s="463">
        <v>88278</v>
      </c>
      <c r="JXB121" s="618" t="s">
        <v>482</v>
      </c>
      <c r="JXC121" s="619"/>
      <c r="JXD121" s="620"/>
      <c r="JXE121" s="199" t="s">
        <v>73</v>
      </c>
      <c r="JXF121" s="200">
        <v>0.02</v>
      </c>
      <c r="JXG121" s="195">
        <v>15.22</v>
      </c>
      <c r="JXH121" s="195">
        <f t="shared" ref="JXH121:JXH122" si="928">JXF121*JXG121</f>
        <v>0.3</v>
      </c>
      <c r="JXI121" s="463">
        <v>88278</v>
      </c>
      <c r="JXJ121" s="618" t="s">
        <v>482</v>
      </c>
      <c r="JXK121" s="619"/>
      <c r="JXL121" s="620"/>
      <c r="JXM121" s="199" t="s">
        <v>73</v>
      </c>
      <c r="JXN121" s="200">
        <v>0.02</v>
      </c>
      <c r="JXO121" s="195">
        <v>15.22</v>
      </c>
      <c r="JXP121" s="195">
        <f t="shared" ref="JXP121:JXP122" si="929">JXN121*JXO121</f>
        <v>0.3</v>
      </c>
      <c r="JXQ121" s="463">
        <v>88278</v>
      </c>
      <c r="JXR121" s="618" t="s">
        <v>482</v>
      </c>
      <c r="JXS121" s="619"/>
      <c r="JXT121" s="620"/>
      <c r="JXU121" s="199" t="s">
        <v>73</v>
      </c>
      <c r="JXV121" s="200">
        <v>0.02</v>
      </c>
      <c r="JXW121" s="195">
        <v>15.22</v>
      </c>
      <c r="JXX121" s="195">
        <f t="shared" ref="JXX121:JXX122" si="930">JXV121*JXW121</f>
        <v>0.3</v>
      </c>
      <c r="JXY121" s="463">
        <v>88278</v>
      </c>
      <c r="JXZ121" s="618" t="s">
        <v>482</v>
      </c>
      <c r="JYA121" s="619"/>
      <c r="JYB121" s="620"/>
      <c r="JYC121" s="199" t="s">
        <v>73</v>
      </c>
      <c r="JYD121" s="200">
        <v>0.02</v>
      </c>
      <c r="JYE121" s="195">
        <v>15.22</v>
      </c>
      <c r="JYF121" s="195">
        <f t="shared" ref="JYF121:JYF122" si="931">JYD121*JYE121</f>
        <v>0.3</v>
      </c>
      <c r="JYG121" s="463">
        <v>88278</v>
      </c>
      <c r="JYH121" s="618" t="s">
        <v>482</v>
      </c>
      <c r="JYI121" s="619"/>
      <c r="JYJ121" s="620"/>
      <c r="JYK121" s="199" t="s">
        <v>73</v>
      </c>
      <c r="JYL121" s="200">
        <v>0.02</v>
      </c>
      <c r="JYM121" s="195">
        <v>15.22</v>
      </c>
      <c r="JYN121" s="195">
        <f t="shared" ref="JYN121:JYN122" si="932">JYL121*JYM121</f>
        <v>0.3</v>
      </c>
      <c r="JYO121" s="463">
        <v>88278</v>
      </c>
      <c r="JYP121" s="618" t="s">
        <v>482</v>
      </c>
      <c r="JYQ121" s="619"/>
      <c r="JYR121" s="620"/>
      <c r="JYS121" s="199" t="s">
        <v>73</v>
      </c>
      <c r="JYT121" s="200">
        <v>0.02</v>
      </c>
      <c r="JYU121" s="195">
        <v>15.22</v>
      </c>
      <c r="JYV121" s="195">
        <f t="shared" ref="JYV121:JYV122" si="933">JYT121*JYU121</f>
        <v>0.3</v>
      </c>
      <c r="JYW121" s="463">
        <v>88278</v>
      </c>
      <c r="JYX121" s="618" t="s">
        <v>482</v>
      </c>
      <c r="JYY121" s="619"/>
      <c r="JYZ121" s="620"/>
      <c r="JZA121" s="199" t="s">
        <v>73</v>
      </c>
      <c r="JZB121" s="200">
        <v>0.02</v>
      </c>
      <c r="JZC121" s="195">
        <v>15.22</v>
      </c>
      <c r="JZD121" s="195">
        <f t="shared" ref="JZD121:JZD122" si="934">JZB121*JZC121</f>
        <v>0.3</v>
      </c>
      <c r="JZE121" s="463">
        <v>88278</v>
      </c>
      <c r="JZF121" s="618" t="s">
        <v>482</v>
      </c>
      <c r="JZG121" s="619"/>
      <c r="JZH121" s="620"/>
      <c r="JZI121" s="199" t="s">
        <v>73</v>
      </c>
      <c r="JZJ121" s="200">
        <v>0.02</v>
      </c>
      <c r="JZK121" s="195">
        <v>15.22</v>
      </c>
      <c r="JZL121" s="195">
        <f t="shared" ref="JZL121:JZL122" si="935">JZJ121*JZK121</f>
        <v>0.3</v>
      </c>
      <c r="JZM121" s="463">
        <v>88278</v>
      </c>
      <c r="JZN121" s="618" t="s">
        <v>482</v>
      </c>
      <c r="JZO121" s="619"/>
      <c r="JZP121" s="620"/>
      <c r="JZQ121" s="199" t="s">
        <v>73</v>
      </c>
      <c r="JZR121" s="200">
        <v>0.02</v>
      </c>
      <c r="JZS121" s="195">
        <v>15.22</v>
      </c>
      <c r="JZT121" s="195">
        <f t="shared" ref="JZT121:JZT122" si="936">JZR121*JZS121</f>
        <v>0.3</v>
      </c>
      <c r="JZU121" s="463">
        <v>88278</v>
      </c>
      <c r="JZV121" s="618" t="s">
        <v>482</v>
      </c>
      <c r="JZW121" s="619"/>
      <c r="JZX121" s="620"/>
      <c r="JZY121" s="199" t="s">
        <v>73</v>
      </c>
      <c r="JZZ121" s="200">
        <v>0.02</v>
      </c>
      <c r="KAA121" s="195">
        <v>15.22</v>
      </c>
      <c r="KAB121" s="195">
        <f t="shared" ref="KAB121:KAB122" si="937">JZZ121*KAA121</f>
        <v>0.3</v>
      </c>
      <c r="KAC121" s="463">
        <v>88278</v>
      </c>
      <c r="KAD121" s="618" t="s">
        <v>482</v>
      </c>
      <c r="KAE121" s="619"/>
      <c r="KAF121" s="620"/>
      <c r="KAG121" s="199" t="s">
        <v>73</v>
      </c>
      <c r="KAH121" s="200">
        <v>0.02</v>
      </c>
      <c r="KAI121" s="195">
        <v>15.22</v>
      </c>
      <c r="KAJ121" s="195">
        <f t="shared" ref="KAJ121:KAJ122" si="938">KAH121*KAI121</f>
        <v>0.3</v>
      </c>
      <c r="KAK121" s="463">
        <v>88278</v>
      </c>
      <c r="KAL121" s="618" t="s">
        <v>482</v>
      </c>
      <c r="KAM121" s="619"/>
      <c r="KAN121" s="620"/>
      <c r="KAO121" s="199" t="s">
        <v>73</v>
      </c>
      <c r="KAP121" s="200">
        <v>0.02</v>
      </c>
      <c r="KAQ121" s="195">
        <v>15.22</v>
      </c>
      <c r="KAR121" s="195">
        <f t="shared" ref="KAR121:KAR122" si="939">KAP121*KAQ121</f>
        <v>0.3</v>
      </c>
      <c r="KAS121" s="463">
        <v>88278</v>
      </c>
      <c r="KAT121" s="618" t="s">
        <v>482</v>
      </c>
      <c r="KAU121" s="619"/>
      <c r="KAV121" s="620"/>
      <c r="KAW121" s="199" t="s">
        <v>73</v>
      </c>
      <c r="KAX121" s="200">
        <v>0.02</v>
      </c>
      <c r="KAY121" s="195">
        <v>15.22</v>
      </c>
      <c r="KAZ121" s="195">
        <f t="shared" ref="KAZ121:KAZ122" si="940">KAX121*KAY121</f>
        <v>0.3</v>
      </c>
      <c r="KBA121" s="463">
        <v>88278</v>
      </c>
      <c r="KBB121" s="618" t="s">
        <v>482</v>
      </c>
      <c r="KBC121" s="619"/>
      <c r="KBD121" s="620"/>
      <c r="KBE121" s="199" t="s">
        <v>73</v>
      </c>
      <c r="KBF121" s="200">
        <v>0.02</v>
      </c>
      <c r="KBG121" s="195">
        <v>15.22</v>
      </c>
      <c r="KBH121" s="195">
        <f t="shared" ref="KBH121:KBH122" si="941">KBF121*KBG121</f>
        <v>0.3</v>
      </c>
      <c r="KBI121" s="463">
        <v>88278</v>
      </c>
      <c r="KBJ121" s="618" t="s">
        <v>482</v>
      </c>
      <c r="KBK121" s="619"/>
      <c r="KBL121" s="620"/>
      <c r="KBM121" s="199" t="s">
        <v>73</v>
      </c>
      <c r="KBN121" s="200">
        <v>0.02</v>
      </c>
      <c r="KBO121" s="195">
        <v>15.22</v>
      </c>
      <c r="KBP121" s="195">
        <f t="shared" ref="KBP121:KBP122" si="942">KBN121*KBO121</f>
        <v>0.3</v>
      </c>
      <c r="KBQ121" s="463">
        <v>88278</v>
      </c>
      <c r="KBR121" s="618" t="s">
        <v>482</v>
      </c>
      <c r="KBS121" s="619"/>
      <c r="KBT121" s="620"/>
      <c r="KBU121" s="199" t="s">
        <v>73</v>
      </c>
      <c r="KBV121" s="200">
        <v>0.02</v>
      </c>
      <c r="KBW121" s="195">
        <v>15.22</v>
      </c>
      <c r="KBX121" s="195">
        <f t="shared" ref="KBX121:KBX122" si="943">KBV121*KBW121</f>
        <v>0.3</v>
      </c>
      <c r="KBY121" s="463">
        <v>88278</v>
      </c>
      <c r="KBZ121" s="618" t="s">
        <v>482</v>
      </c>
      <c r="KCA121" s="619"/>
      <c r="KCB121" s="620"/>
      <c r="KCC121" s="199" t="s">
        <v>73</v>
      </c>
      <c r="KCD121" s="200">
        <v>0.02</v>
      </c>
      <c r="KCE121" s="195">
        <v>15.22</v>
      </c>
      <c r="KCF121" s="195">
        <f t="shared" ref="KCF121:KCF122" si="944">KCD121*KCE121</f>
        <v>0.3</v>
      </c>
      <c r="KCG121" s="463">
        <v>88278</v>
      </c>
      <c r="KCH121" s="618" t="s">
        <v>482</v>
      </c>
      <c r="KCI121" s="619"/>
      <c r="KCJ121" s="620"/>
      <c r="KCK121" s="199" t="s">
        <v>73</v>
      </c>
      <c r="KCL121" s="200">
        <v>0.02</v>
      </c>
      <c r="KCM121" s="195">
        <v>15.22</v>
      </c>
      <c r="KCN121" s="195">
        <f t="shared" ref="KCN121:KCN122" si="945">KCL121*KCM121</f>
        <v>0.3</v>
      </c>
      <c r="KCO121" s="463">
        <v>88278</v>
      </c>
      <c r="KCP121" s="618" t="s">
        <v>482</v>
      </c>
      <c r="KCQ121" s="619"/>
      <c r="KCR121" s="620"/>
      <c r="KCS121" s="199" t="s">
        <v>73</v>
      </c>
      <c r="KCT121" s="200">
        <v>0.02</v>
      </c>
      <c r="KCU121" s="195">
        <v>15.22</v>
      </c>
      <c r="KCV121" s="195">
        <f t="shared" ref="KCV121:KCV122" si="946">KCT121*KCU121</f>
        <v>0.3</v>
      </c>
      <c r="KCW121" s="463">
        <v>88278</v>
      </c>
      <c r="KCX121" s="618" t="s">
        <v>482</v>
      </c>
      <c r="KCY121" s="619"/>
      <c r="KCZ121" s="620"/>
      <c r="KDA121" s="199" t="s">
        <v>73</v>
      </c>
      <c r="KDB121" s="200">
        <v>0.02</v>
      </c>
      <c r="KDC121" s="195">
        <v>15.22</v>
      </c>
      <c r="KDD121" s="195">
        <f t="shared" ref="KDD121:KDD122" si="947">KDB121*KDC121</f>
        <v>0.3</v>
      </c>
      <c r="KDE121" s="463">
        <v>88278</v>
      </c>
      <c r="KDF121" s="618" t="s">
        <v>482</v>
      </c>
      <c r="KDG121" s="619"/>
      <c r="KDH121" s="620"/>
      <c r="KDI121" s="199" t="s">
        <v>73</v>
      </c>
      <c r="KDJ121" s="200">
        <v>0.02</v>
      </c>
      <c r="KDK121" s="195">
        <v>15.22</v>
      </c>
      <c r="KDL121" s="195">
        <f t="shared" ref="KDL121:KDL122" si="948">KDJ121*KDK121</f>
        <v>0.3</v>
      </c>
      <c r="KDM121" s="463">
        <v>88278</v>
      </c>
      <c r="KDN121" s="618" t="s">
        <v>482</v>
      </c>
      <c r="KDO121" s="619"/>
      <c r="KDP121" s="620"/>
      <c r="KDQ121" s="199" t="s">
        <v>73</v>
      </c>
      <c r="KDR121" s="200">
        <v>0.02</v>
      </c>
      <c r="KDS121" s="195">
        <v>15.22</v>
      </c>
      <c r="KDT121" s="195">
        <f t="shared" ref="KDT121:KDT122" si="949">KDR121*KDS121</f>
        <v>0.3</v>
      </c>
      <c r="KDU121" s="463">
        <v>88278</v>
      </c>
      <c r="KDV121" s="618" t="s">
        <v>482</v>
      </c>
      <c r="KDW121" s="619"/>
      <c r="KDX121" s="620"/>
      <c r="KDY121" s="199" t="s">
        <v>73</v>
      </c>
      <c r="KDZ121" s="200">
        <v>0.02</v>
      </c>
      <c r="KEA121" s="195">
        <v>15.22</v>
      </c>
      <c r="KEB121" s="195">
        <f t="shared" ref="KEB121:KEB122" si="950">KDZ121*KEA121</f>
        <v>0.3</v>
      </c>
      <c r="KEC121" s="463">
        <v>88278</v>
      </c>
      <c r="KED121" s="618" t="s">
        <v>482</v>
      </c>
      <c r="KEE121" s="619"/>
      <c r="KEF121" s="620"/>
      <c r="KEG121" s="199" t="s">
        <v>73</v>
      </c>
      <c r="KEH121" s="200">
        <v>0.02</v>
      </c>
      <c r="KEI121" s="195">
        <v>15.22</v>
      </c>
      <c r="KEJ121" s="195">
        <f t="shared" ref="KEJ121:KEJ122" si="951">KEH121*KEI121</f>
        <v>0.3</v>
      </c>
      <c r="KEK121" s="463">
        <v>88278</v>
      </c>
      <c r="KEL121" s="618" t="s">
        <v>482</v>
      </c>
      <c r="KEM121" s="619"/>
      <c r="KEN121" s="620"/>
      <c r="KEO121" s="199" t="s">
        <v>73</v>
      </c>
      <c r="KEP121" s="200">
        <v>0.02</v>
      </c>
      <c r="KEQ121" s="195">
        <v>15.22</v>
      </c>
      <c r="KER121" s="195">
        <f t="shared" ref="KER121:KER122" si="952">KEP121*KEQ121</f>
        <v>0.3</v>
      </c>
      <c r="KES121" s="463">
        <v>88278</v>
      </c>
      <c r="KET121" s="618" t="s">
        <v>482</v>
      </c>
      <c r="KEU121" s="619"/>
      <c r="KEV121" s="620"/>
      <c r="KEW121" s="199" t="s">
        <v>73</v>
      </c>
      <c r="KEX121" s="200">
        <v>0.02</v>
      </c>
      <c r="KEY121" s="195">
        <v>15.22</v>
      </c>
      <c r="KEZ121" s="195">
        <f t="shared" ref="KEZ121:KEZ122" si="953">KEX121*KEY121</f>
        <v>0.3</v>
      </c>
      <c r="KFA121" s="463">
        <v>88278</v>
      </c>
      <c r="KFB121" s="618" t="s">
        <v>482</v>
      </c>
      <c r="KFC121" s="619"/>
      <c r="KFD121" s="620"/>
      <c r="KFE121" s="199" t="s">
        <v>73</v>
      </c>
      <c r="KFF121" s="200">
        <v>0.02</v>
      </c>
      <c r="KFG121" s="195">
        <v>15.22</v>
      </c>
      <c r="KFH121" s="195">
        <f t="shared" ref="KFH121:KFH122" si="954">KFF121*KFG121</f>
        <v>0.3</v>
      </c>
      <c r="KFI121" s="463">
        <v>88278</v>
      </c>
      <c r="KFJ121" s="618" t="s">
        <v>482</v>
      </c>
      <c r="KFK121" s="619"/>
      <c r="KFL121" s="620"/>
      <c r="KFM121" s="199" t="s">
        <v>73</v>
      </c>
      <c r="KFN121" s="200">
        <v>0.02</v>
      </c>
      <c r="KFO121" s="195">
        <v>15.22</v>
      </c>
      <c r="KFP121" s="195">
        <f t="shared" ref="KFP121:KFP122" si="955">KFN121*KFO121</f>
        <v>0.3</v>
      </c>
      <c r="KFQ121" s="463">
        <v>88278</v>
      </c>
      <c r="KFR121" s="618" t="s">
        <v>482</v>
      </c>
      <c r="KFS121" s="619"/>
      <c r="KFT121" s="620"/>
      <c r="KFU121" s="199" t="s">
        <v>73</v>
      </c>
      <c r="KFV121" s="200">
        <v>0.02</v>
      </c>
      <c r="KFW121" s="195">
        <v>15.22</v>
      </c>
      <c r="KFX121" s="195">
        <f t="shared" ref="KFX121:KFX122" si="956">KFV121*KFW121</f>
        <v>0.3</v>
      </c>
      <c r="KFY121" s="463">
        <v>88278</v>
      </c>
      <c r="KFZ121" s="618" t="s">
        <v>482</v>
      </c>
      <c r="KGA121" s="619"/>
      <c r="KGB121" s="620"/>
      <c r="KGC121" s="199" t="s">
        <v>73</v>
      </c>
      <c r="KGD121" s="200">
        <v>0.02</v>
      </c>
      <c r="KGE121" s="195">
        <v>15.22</v>
      </c>
      <c r="KGF121" s="195">
        <f t="shared" ref="KGF121:KGF122" si="957">KGD121*KGE121</f>
        <v>0.3</v>
      </c>
      <c r="KGG121" s="463">
        <v>88278</v>
      </c>
      <c r="KGH121" s="618" t="s">
        <v>482</v>
      </c>
      <c r="KGI121" s="619"/>
      <c r="KGJ121" s="620"/>
      <c r="KGK121" s="199" t="s">
        <v>73</v>
      </c>
      <c r="KGL121" s="200">
        <v>0.02</v>
      </c>
      <c r="KGM121" s="195">
        <v>15.22</v>
      </c>
      <c r="KGN121" s="195">
        <f t="shared" ref="KGN121:KGN122" si="958">KGL121*KGM121</f>
        <v>0.3</v>
      </c>
      <c r="KGO121" s="463">
        <v>88278</v>
      </c>
      <c r="KGP121" s="618" t="s">
        <v>482</v>
      </c>
      <c r="KGQ121" s="619"/>
      <c r="KGR121" s="620"/>
      <c r="KGS121" s="199" t="s">
        <v>73</v>
      </c>
      <c r="KGT121" s="200">
        <v>0.02</v>
      </c>
      <c r="KGU121" s="195">
        <v>15.22</v>
      </c>
      <c r="KGV121" s="195">
        <f t="shared" ref="KGV121:KGV122" si="959">KGT121*KGU121</f>
        <v>0.3</v>
      </c>
      <c r="KGW121" s="463">
        <v>88278</v>
      </c>
      <c r="KGX121" s="618" t="s">
        <v>482</v>
      </c>
      <c r="KGY121" s="619"/>
      <c r="KGZ121" s="620"/>
      <c r="KHA121" s="199" t="s">
        <v>73</v>
      </c>
      <c r="KHB121" s="200">
        <v>0.02</v>
      </c>
      <c r="KHC121" s="195">
        <v>15.22</v>
      </c>
      <c r="KHD121" s="195">
        <f t="shared" ref="KHD121:KHD122" si="960">KHB121*KHC121</f>
        <v>0.3</v>
      </c>
      <c r="KHE121" s="463">
        <v>88278</v>
      </c>
      <c r="KHF121" s="618" t="s">
        <v>482</v>
      </c>
      <c r="KHG121" s="619"/>
      <c r="KHH121" s="620"/>
      <c r="KHI121" s="199" t="s">
        <v>73</v>
      </c>
      <c r="KHJ121" s="200">
        <v>0.02</v>
      </c>
      <c r="KHK121" s="195">
        <v>15.22</v>
      </c>
      <c r="KHL121" s="195">
        <f t="shared" ref="KHL121:KHL122" si="961">KHJ121*KHK121</f>
        <v>0.3</v>
      </c>
      <c r="KHM121" s="463">
        <v>88278</v>
      </c>
      <c r="KHN121" s="618" t="s">
        <v>482</v>
      </c>
      <c r="KHO121" s="619"/>
      <c r="KHP121" s="620"/>
      <c r="KHQ121" s="199" t="s">
        <v>73</v>
      </c>
      <c r="KHR121" s="200">
        <v>0.02</v>
      </c>
      <c r="KHS121" s="195">
        <v>15.22</v>
      </c>
      <c r="KHT121" s="195">
        <f t="shared" ref="KHT121:KHT122" si="962">KHR121*KHS121</f>
        <v>0.3</v>
      </c>
      <c r="KHU121" s="463">
        <v>88278</v>
      </c>
      <c r="KHV121" s="618" t="s">
        <v>482</v>
      </c>
      <c r="KHW121" s="619"/>
      <c r="KHX121" s="620"/>
      <c r="KHY121" s="199" t="s">
        <v>73</v>
      </c>
      <c r="KHZ121" s="200">
        <v>0.02</v>
      </c>
      <c r="KIA121" s="195">
        <v>15.22</v>
      </c>
      <c r="KIB121" s="195">
        <f t="shared" ref="KIB121:KIB122" si="963">KHZ121*KIA121</f>
        <v>0.3</v>
      </c>
      <c r="KIC121" s="463">
        <v>88278</v>
      </c>
      <c r="KID121" s="618" t="s">
        <v>482</v>
      </c>
      <c r="KIE121" s="619"/>
      <c r="KIF121" s="620"/>
      <c r="KIG121" s="199" t="s">
        <v>73</v>
      </c>
      <c r="KIH121" s="200">
        <v>0.02</v>
      </c>
      <c r="KII121" s="195">
        <v>15.22</v>
      </c>
      <c r="KIJ121" s="195">
        <f t="shared" ref="KIJ121:KIJ122" si="964">KIH121*KII121</f>
        <v>0.3</v>
      </c>
      <c r="KIK121" s="463">
        <v>88278</v>
      </c>
      <c r="KIL121" s="618" t="s">
        <v>482</v>
      </c>
      <c r="KIM121" s="619"/>
      <c r="KIN121" s="620"/>
      <c r="KIO121" s="199" t="s">
        <v>73</v>
      </c>
      <c r="KIP121" s="200">
        <v>0.02</v>
      </c>
      <c r="KIQ121" s="195">
        <v>15.22</v>
      </c>
      <c r="KIR121" s="195">
        <f t="shared" ref="KIR121:KIR122" si="965">KIP121*KIQ121</f>
        <v>0.3</v>
      </c>
      <c r="KIS121" s="463">
        <v>88278</v>
      </c>
      <c r="KIT121" s="618" t="s">
        <v>482</v>
      </c>
      <c r="KIU121" s="619"/>
      <c r="KIV121" s="620"/>
      <c r="KIW121" s="199" t="s">
        <v>73</v>
      </c>
      <c r="KIX121" s="200">
        <v>0.02</v>
      </c>
      <c r="KIY121" s="195">
        <v>15.22</v>
      </c>
      <c r="KIZ121" s="195">
        <f t="shared" ref="KIZ121:KIZ122" si="966">KIX121*KIY121</f>
        <v>0.3</v>
      </c>
      <c r="KJA121" s="463">
        <v>88278</v>
      </c>
      <c r="KJB121" s="618" t="s">
        <v>482</v>
      </c>
      <c r="KJC121" s="619"/>
      <c r="KJD121" s="620"/>
      <c r="KJE121" s="199" t="s">
        <v>73</v>
      </c>
      <c r="KJF121" s="200">
        <v>0.02</v>
      </c>
      <c r="KJG121" s="195">
        <v>15.22</v>
      </c>
      <c r="KJH121" s="195">
        <f t="shared" ref="KJH121:KJH122" si="967">KJF121*KJG121</f>
        <v>0.3</v>
      </c>
      <c r="KJI121" s="463">
        <v>88278</v>
      </c>
      <c r="KJJ121" s="618" t="s">
        <v>482</v>
      </c>
      <c r="KJK121" s="619"/>
      <c r="KJL121" s="620"/>
      <c r="KJM121" s="199" t="s">
        <v>73</v>
      </c>
      <c r="KJN121" s="200">
        <v>0.02</v>
      </c>
      <c r="KJO121" s="195">
        <v>15.22</v>
      </c>
      <c r="KJP121" s="195">
        <f t="shared" ref="KJP121:KJP122" si="968">KJN121*KJO121</f>
        <v>0.3</v>
      </c>
      <c r="KJQ121" s="463">
        <v>88278</v>
      </c>
      <c r="KJR121" s="618" t="s">
        <v>482</v>
      </c>
      <c r="KJS121" s="619"/>
      <c r="KJT121" s="620"/>
      <c r="KJU121" s="199" t="s">
        <v>73</v>
      </c>
      <c r="KJV121" s="200">
        <v>0.02</v>
      </c>
      <c r="KJW121" s="195">
        <v>15.22</v>
      </c>
      <c r="KJX121" s="195">
        <f t="shared" ref="KJX121:KJX122" si="969">KJV121*KJW121</f>
        <v>0.3</v>
      </c>
      <c r="KJY121" s="463">
        <v>88278</v>
      </c>
      <c r="KJZ121" s="618" t="s">
        <v>482</v>
      </c>
      <c r="KKA121" s="619"/>
      <c r="KKB121" s="620"/>
      <c r="KKC121" s="199" t="s">
        <v>73</v>
      </c>
      <c r="KKD121" s="200">
        <v>0.02</v>
      </c>
      <c r="KKE121" s="195">
        <v>15.22</v>
      </c>
      <c r="KKF121" s="195">
        <f t="shared" ref="KKF121:KKF122" si="970">KKD121*KKE121</f>
        <v>0.3</v>
      </c>
      <c r="KKG121" s="463">
        <v>88278</v>
      </c>
      <c r="KKH121" s="618" t="s">
        <v>482</v>
      </c>
      <c r="KKI121" s="619"/>
      <c r="KKJ121" s="620"/>
      <c r="KKK121" s="199" t="s">
        <v>73</v>
      </c>
      <c r="KKL121" s="200">
        <v>0.02</v>
      </c>
      <c r="KKM121" s="195">
        <v>15.22</v>
      </c>
      <c r="KKN121" s="195">
        <f t="shared" ref="KKN121:KKN122" si="971">KKL121*KKM121</f>
        <v>0.3</v>
      </c>
      <c r="KKO121" s="463">
        <v>88278</v>
      </c>
      <c r="KKP121" s="618" t="s">
        <v>482</v>
      </c>
      <c r="KKQ121" s="619"/>
      <c r="KKR121" s="620"/>
      <c r="KKS121" s="199" t="s">
        <v>73</v>
      </c>
      <c r="KKT121" s="200">
        <v>0.02</v>
      </c>
      <c r="KKU121" s="195">
        <v>15.22</v>
      </c>
      <c r="KKV121" s="195">
        <f t="shared" ref="KKV121:KKV122" si="972">KKT121*KKU121</f>
        <v>0.3</v>
      </c>
      <c r="KKW121" s="463">
        <v>88278</v>
      </c>
      <c r="KKX121" s="618" t="s">
        <v>482</v>
      </c>
      <c r="KKY121" s="619"/>
      <c r="KKZ121" s="620"/>
      <c r="KLA121" s="199" t="s">
        <v>73</v>
      </c>
      <c r="KLB121" s="200">
        <v>0.02</v>
      </c>
      <c r="KLC121" s="195">
        <v>15.22</v>
      </c>
      <c r="KLD121" s="195">
        <f t="shared" ref="KLD121:KLD122" si="973">KLB121*KLC121</f>
        <v>0.3</v>
      </c>
      <c r="KLE121" s="463">
        <v>88278</v>
      </c>
      <c r="KLF121" s="618" t="s">
        <v>482</v>
      </c>
      <c r="KLG121" s="619"/>
      <c r="KLH121" s="620"/>
      <c r="KLI121" s="199" t="s">
        <v>73</v>
      </c>
      <c r="KLJ121" s="200">
        <v>0.02</v>
      </c>
      <c r="KLK121" s="195">
        <v>15.22</v>
      </c>
      <c r="KLL121" s="195">
        <f t="shared" ref="KLL121:KLL122" si="974">KLJ121*KLK121</f>
        <v>0.3</v>
      </c>
      <c r="KLM121" s="463">
        <v>88278</v>
      </c>
      <c r="KLN121" s="618" t="s">
        <v>482</v>
      </c>
      <c r="KLO121" s="619"/>
      <c r="KLP121" s="620"/>
      <c r="KLQ121" s="199" t="s">
        <v>73</v>
      </c>
      <c r="KLR121" s="200">
        <v>0.02</v>
      </c>
      <c r="KLS121" s="195">
        <v>15.22</v>
      </c>
      <c r="KLT121" s="195">
        <f t="shared" ref="KLT121:KLT122" si="975">KLR121*KLS121</f>
        <v>0.3</v>
      </c>
      <c r="KLU121" s="463">
        <v>88278</v>
      </c>
      <c r="KLV121" s="618" t="s">
        <v>482</v>
      </c>
      <c r="KLW121" s="619"/>
      <c r="KLX121" s="620"/>
      <c r="KLY121" s="199" t="s">
        <v>73</v>
      </c>
      <c r="KLZ121" s="200">
        <v>0.02</v>
      </c>
      <c r="KMA121" s="195">
        <v>15.22</v>
      </c>
      <c r="KMB121" s="195">
        <f t="shared" ref="KMB121:KMB122" si="976">KLZ121*KMA121</f>
        <v>0.3</v>
      </c>
      <c r="KMC121" s="463">
        <v>88278</v>
      </c>
      <c r="KMD121" s="618" t="s">
        <v>482</v>
      </c>
      <c r="KME121" s="619"/>
      <c r="KMF121" s="620"/>
      <c r="KMG121" s="199" t="s">
        <v>73</v>
      </c>
      <c r="KMH121" s="200">
        <v>0.02</v>
      </c>
      <c r="KMI121" s="195">
        <v>15.22</v>
      </c>
      <c r="KMJ121" s="195">
        <f t="shared" ref="KMJ121:KMJ122" si="977">KMH121*KMI121</f>
        <v>0.3</v>
      </c>
      <c r="KMK121" s="463">
        <v>88278</v>
      </c>
      <c r="KML121" s="618" t="s">
        <v>482</v>
      </c>
      <c r="KMM121" s="619"/>
      <c r="KMN121" s="620"/>
      <c r="KMO121" s="199" t="s">
        <v>73</v>
      </c>
      <c r="KMP121" s="200">
        <v>0.02</v>
      </c>
      <c r="KMQ121" s="195">
        <v>15.22</v>
      </c>
      <c r="KMR121" s="195">
        <f t="shared" ref="KMR121:KMR122" si="978">KMP121*KMQ121</f>
        <v>0.3</v>
      </c>
      <c r="KMS121" s="463">
        <v>88278</v>
      </c>
      <c r="KMT121" s="618" t="s">
        <v>482</v>
      </c>
      <c r="KMU121" s="619"/>
      <c r="KMV121" s="620"/>
      <c r="KMW121" s="199" t="s">
        <v>73</v>
      </c>
      <c r="KMX121" s="200">
        <v>0.02</v>
      </c>
      <c r="KMY121" s="195">
        <v>15.22</v>
      </c>
      <c r="KMZ121" s="195">
        <f t="shared" ref="KMZ121:KMZ122" si="979">KMX121*KMY121</f>
        <v>0.3</v>
      </c>
      <c r="KNA121" s="463">
        <v>88278</v>
      </c>
      <c r="KNB121" s="618" t="s">
        <v>482</v>
      </c>
      <c r="KNC121" s="619"/>
      <c r="KND121" s="620"/>
      <c r="KNE121" s="199" t="s">
        <v>73</v>
      </c>
      <c r="KNF121" s="200">
        <v>0.02</v>
      </c>
      <c r="KNG121" s="195">
        <v>15.22</v>
      </c>
      <c r="KNH121" s="195">
        <f t="shared" ref="KNH121:KNH122" si="980">KNF121*KNG121</f>
        <v>0.3</v>
      </c>
      <c r="KNI121" s="463">
        <v>88278</v>
      </c>
      <c r="KNJ121" s="618" t="s">
        <v>482</v>
      </c>
      <c r="KNK121" s="619"/>
      <c r="KNL121" s="620"/>
      <c r="KNM121" s="199" t="s">
        <v>73</v>
      </c>
      <c r="KNN121" s="200">
        <v>0.02</v>
      </c>
      <c r="KNO121" s="195">
        <v>15.22</v>
      </c>
      <c r="KNP121" s="195">
        <f t="shared" ref="KNP121:KNP122" si="981">KNN121*KNO121</f>
        <v>0.3</v>
      </c>
      <c r="KNQ121" s="463">
        <v>88278</v>
      </c>
      <c r="KNR121" s="618" t="s">
        <v>482</v>
      </c>
      <c r="KNS121" s="619"/>
      <c r="KNT121" s="620"/>
      <c r="KNU121" s="199" t="s">
        <v>73</v>
      </c>
      <c r="KNV121" s="200">
        <v>0.02</v>
      </c>
      <c r="KNW121" s="195">
        <v>15.22</v>
      </c>
      <c r="KNX121" s="195">
        <f t="shared" ref="KNX121:KNX122" si="982">KNV121*KNW121</f>
        <v>0.3</v>
      </c>
      <c r="KNY121" s="463">
        <v>88278</v>
      </c>
      <c r="KNZ121" s="618" t="s">
        <v>482</v>
      </c>
      <c r="KOA121" s="619"/>
      <c r="KOB121" s="620"/>
      <c r="KOC121" s="199" t="s">
        <v>73</v>
      </c>
      <c r="KOD121" s="200">
        <v>0.02</v>
      </c>
      <c r="KOE121" s="195">
        <v>15.22</v>
      </c>
      <c r="KOF121" s="195">
        <f t="shared" ref="KOF121:KOF122" si="983">KOD121*KOE121</f>
        <v>0.3</v>
      </c>
      <c r="KOG121" s="463">
        <v>88278</v>
      </c>
      <c r="KOH121" s="618" t="s">
        <v>482</v>
      </c>
      <c r="KOI121" s="619"/>
      <c r="KOJ121" s="620"/>
      <c r="KOK121" s="199" t="s">
        <v>73</v>
      </c>
      <c r="KOL121" s="200">
        <v>0.02</v>
      </c>
      <c r="KOM121" s="195">
        <v>15.22</v>
      </c>
      <c r="KON121" s="195">
        <f t="shared" ref="KON121:KON122" si="984">KOL121*KOM121</f>
        <v>0.3</v>
      </c>
      <c r="KOO121" s="463">
        <v>88278</v>
      </c>
      <c r="KOP121" s="618" t="s">
        <v>482</v>
      </c>
      <c r="KOQ121" s="619"/>
      <c r="KOR121" s="620"/>
      <c r="KOS121" s="199" t="s">
        <v>73</v>
      </c>
      <c r="KOT121" s="200">
        <v>0.02</v>
      </c>
      <c r="KOU121" s="195">
        <v>15.22</v>
      </c>
      <c r="KOV121" s="195">
        <f t="shared" ref="KOV121:KOV122" si="985">KOT121*KOU121</f>
        <v>0.3</v>
      </c>
      <c r="KOW121" s="463">
        <v>88278</v>
      </c>
      <c r="KOX121" s="618" t="s">
        <v>482</v>
      </c>
      <c r="KOY121" s="619"/>
      <c r="KOZ121" s="620"/>
      <c r="KPA121" s="199" t="s">
        <v>73</v>
      </c>
      <c r="KPB121" s="200">
        <v>0.02</v>
      </c>
      <c r="KPC121" s="195">
        <v>15.22</v>
      </c>
      <c r="KPD121" s="195">
        <f t="shared" ref="KPD121:KPD122" si="986">KPB121*KPC121</f>
        <v>0.3</v>
      </c>
      <c r="KPE121" s="463">
        <v>88278</v>
      </c>
      <c r="KPF121" s="618" t="s">
        <v>482</v>
      </c>
      <c r="KPG121" s="619"/>
      <c r="KPH121" s="620"/>
      <c r="KPI121" s="199" t="s">
        <v>73</v>
      </c>
      <c r="KPJ121" s="200">
        <v>0.02</v>
      </c>
      <c r="KPK121" s="195">
        <v>15.22</v>
      </c>
      <c r="KPL121" s="195">
        <f t="shared" ref="KPL121:KPL122" si="987">KPJ121*KPK121</f>
        <v>0.3</v>
      </c>
      <c r="KPM121" s="463">
        <v>88278</v>
      </c>
      <c r="KPN121" s="618" t="s">
        <v>482</v>
      </c>
      <c r="KPO121" s="619"/>
      <c r="KPP121" s="620"/>
      <c r="KPQ121" s="199" t="s">
        <v>73</v>
      </c>
      <c r="KPR121" s="200">
        <v>0.02</v>
      </c>
      <c r="KPS121" s="195">
        <v>15.22</v>
      </c>
      <c r="KPT121" s="195">
        <f t="shared" ref="KPT121:KPT122" si="988">KPR121*KPS121</f>
        <v>0.3</v>
      </c>
      <c r="KPU121" s="463">
        <v>88278</v>
      </c>
      <c r="KPV121" s="618" t="s">
        <v>482</v>
      </c>
      <c r="KPW121" s="619"/>
      <c r="KPX121" s="620"/>
      <c r="KPY121" s="199" t="s">
        <v>73</v>
      </c>
      <c r="KPZ121" s="200">
        <v>0.02</v>
      </c>
      <c r="KQA121" s="195">
        <v>15.22</v>
      </c>
      <c r="KQB121" s="195">
        <f t="shared" ref="KQB121:KQB122" si="989">KPZ121*KQA121</f>
        <v>0.3</v>
      </c>
      <c r="KQC121" s="463">
        <v>88278</v>
      </c>
      <c r="KQD121" s="618" t="s">
        <v>482</v>
      </c>
      <c r="KQE121" s="619"/>
      <c r="KQF121" s="620"/>
      <c r="KQG121" s="199" t="s">
        <v>73</v>
      </c>
      <c r="KQH121" s="200">
        <v>0.02</v>
      </c>
      <c r="KQI121" s="195">
        <v>15.22</v>
      </c>
      <c r="KQJ121" s="195">
        <f t="shared" ref="KQJ121:KQJ122" si="990">KQH121*KQI121</f>
        <v>0.3</v>
      </c>
      <c r="KQK121" s="463">
        <v>88278</v>
      </c>
      <c r="KQL121" s="618" t="s">
        <v>482</v>
      </c>
      <c r="KQM121" s="619"/>
      <c r="KQN121" s="620"/>
      <c r="KQO121" s="199" t="s">
        <v>73</v>
      </c>
      <c r="KQP121" s="200">
        <v>0.02</v>
      </c>
      <c r="KQQ121" s="195">
        <v>15.22</v>
      </c>
      <c r="KQR121" s="195">
        <f t="shared" ref="KQR121:KQR122" si="991">KQP121*KQQ121</f>
        <v>0.3</v>
      </c>
      <c r="KQS121" s="463">
        <v>88278</v>
      </c>
      <c r="KQT121" s="618" t="s">
        <v>482</v>
      </c>
      <c r="KQU121" s="619"/>
      <c r="KQV121" s="620"/>
      <c r="KQW121" s="199" t="s">
        <v>73</v>
      </c>
      <c r="KQX121" s="200">
        <v>0.02</v>
      </c>
      <c r="KQY121" s="195">
        <v>15.22</v>
      </c>
      <c r="KQZ121" s="195">
        <f t="shared" ref="KQZ121:KQZ122" si="992">KQX121*KQY121</f>
        <v>0.3</v>
      </c>
      <c r="KRA121" s="463">
        <v>88278</v>
      </c>
      <c r="KRB121" s="618" t="s">
        <v>482</v>
      </c>
      <c r="KRC121" s="619"/>
      <c r="KRD121" s="620"/>
      <c r="KRE121" s="199" t="s">
        <v>73</v>
      </c>
      <c r="KRF121" s="200">
        <v>0.02</v>
      </c>
      <c r="KRG121" s="195">
        <v>15.22</v>
      </c>
      <c r="KRH121" s="195">
        <f t="shared" ref="KRH121:KRH122" si="993">KRF121*KRG121</f>
        <v>0.3</v>
      </c>
      <c r="KRI121" s="463">
        <v>88278</v>
      </c>
      <c r="KRJ121" s="618" t="s">
        <v>482</v>
      </c>
      <c r="KRK121" s="619"/>
      <c r="KRL121" s="620"/>
      <c r="KRM121" s="199" t="s">
        <v>73</v>
      </c>
      <c r="KRN121" s="200">
        <v>0.02</v>
      </c>
      <c r="KRO121" s="195">
        <v>15.22</v>
      </c>
      <c r="KRP121" s="195">
        <f t="shared" ref="KRP121:KRP122" si="994">KRN121*KRO121</f>
        <v>0.3</v>
      </c>
      <c r="KRQ121" s="463">
        <v>88278</v>
      </c>
      <c r="KRR121" s="618" t="s">
        <v>482</v>
      </c>
      <c r="KRS121" s="619"/>
      <c r="KRT121" s="620"/>
      <c r="KRU121" s="199" t="s">
        <v>73</v>
      </c>
      <c r="KRV121" s="200">
        <v>0.02</v>
      </c>
      <c r="KRW121" s="195">
        <v>15.22</v>
      </c>
      <c r="KRX121" s="195">
        <f t="shared" ref="KRX121:KRX122" si="995">KRV121*KRW121</f>
        <v>0.3</v>
      </c>
      <c r="KRY121" s="463">
        <v>88278</v>
      </c>
      <c r="KRZ121" s="618" t="s">
        <v>482</v>
      </c>
      <c r="KSA121" s="619"/>
      <c r="KSB121" s="620"/>
      <c r="KSC121" s="199" t="s">
        <v>73</v>
      </c>
      <c r="KSD121" s="200">
        <v>0.02</v>
      </c>
      <c r="KSE121" s="195">
        <v>15.22</v>
      </c>
      <c r="KSF121" s="195">
        <f t="shared" ref="KSF121:KSF122" si="996">KSD121*KSE121</f>
        <v>0.3</v>
      </c>
      <c r="KSG121" s="463">
        <v>88278</v>
      </c>
      <c r="KSH121" s="618" t="s">
        <v>482</v>
      </c>
      <c r="KSI121" s="619"/>
      <c r="KSJ121" s="620"/>
      <c r="KSK121" s="199" t="s">
        <v>73</v>
      </c>
      <c r="KSL121" s="200">
        <v>0.02</v>
      </c>
      <c r="KSM121" s="195">
        <v>15.22</v>
      </c>
      <c r="KSN121" s="195">
        <f t="shared" ref="KSN121:KSN122" si="997">KSL121*KSM121</f>
        <v>0.3</v>
      </c>
      <c r="KSO121" s="463">
        <v>88278</v>
      </c>
      <c r="KSP121" s="618" t="s">
        <v>482</v>
      </c>
      <c r="KSQ121" s="619"/>
      <c r="KSR121" s="620"/>
      <c r="KSS121" s="199" t="s">
        <v>73</v>
      </c>
      <c r="KST121" s="200">
        <v>0.02</v>
      </c>
      <c r="KSU121" s="195">
        <v>15.22</v>
      </c>
      <c r="KSV121" s="195">
        <f t="shared" ref="KSV121:KSV122" si="998">KST121*KSU121</f>
        <v>0.3</v>
      </c>
      <c r="KSW121" s="463">
        <v>88278</v>
      </c>
      <c r="KSX121" s="618" t="s">
        <v>482</v>
      </c>
      <c r="KSY121" s="619"/>
      <c r="KSZ121" s="620"/>
      <c r="KTA121" s="199" t="s">
        <v>73</v>
      </c>
      <c r="KTB121" s="200">
        <v>0.02</v>
      </c>
      <c r="KTC121" s="195">
        <v>15.22</v>
      </c>
      <c r="KTD121" s="195">
        <f t="shared" ref="KTD121:KTD122" si="999">KTB121*KTC121</f>
        <v>0.3</v>
      </c>
      <c r="KTE121" s="463">
        <v>88278</v>
      </c>
      <c r="KTF121" s="618" t="s">
        <v>482</v>
      </c>
      <c r="KTG121" s="619"/>
      <c r="KTH121" s="620"/>
      <c r="KTI121" s="199" t="s">
        <v>73</v>
      </c>
      <c r="KTJ121" s="200">
        <v>0.02</v>
      </c>
      <c r="KTK121" s="195">
        <v>15.22</v>
      </c>
      <c r="KTL121" s="195">
        <f t="shared" ref="KTL121:KTL122" si="1000">KTJ121*KTK121</f>
        <v>0.3</v>
      </c>
      <c r="KTM121" s="463">
        <v>88278</v>
      </c>
      <c r="KTN121" s="618" t="s">
        <v>482</v>
      </c>
      <c r="KTO121" s="619"/>
      <c r="KTP121" s="620"/>
      <c r="KTQ121" s="199" t="s">
        <v>73</v>
      </c>
      <c r="KTR121" s="200">
        <v>0.02</v>
      </c>
      <c r="KTS121" s="195">
        <v>15.22</v>
      </c>
      <c r="KTT121" s="195">
        <f t="shared" ref="KTT121:KTT122" si="1001">KTR121*KTS121</f>
        <v>0.3</v>
      </c>
      <c r="KTU121" s="463">
        <v>88278</v>
      </c>
      <c r="KTV121" s="618" t="s">
        <v>482</v>
      </c>
      <c r="KTW121" s="619"/>
      <c r="KTX121" s="620"/>
      <c r="KTY121" s="199" t="s">
        <v>73</v>
      </c>
      <c r="KTZ121" s="200">
        <v>0.02</v>
      </c>
      <c r="KUA121" s="195">
        <v>15.22</v>
      </c>
      <c r="KUB121" s="195">
        <f t="shared" ref="KUB121:KUB122" si="1002">KTZ121*KUA121</f>
        <v>0.3</v>
      </c>
      <c r="KUC121" s="463">
        <v>88278</v>
      </c>
      <c r="KUD121" s="618" t="s">
        <v>482</v>
      </c>
      <c r="KUE121" s="619"/>
      <c r="KUF121" s="620"/>
      <c r="KUG121" s="199" t="s">
        <v>73</v>
      </c>
      <c r="KUH121" s="200">
        <v>0.02</v>
      </c>
      <c r="KUI121" s="195">
        <v>15.22</v>
      </c>
      <c r="KUJ121" s="195">
        <f t="shared" ref="KUJ121:KUJ122" si="1003">KUH121*KUI121</f>
        <v>0.3</v>
      </c>
      <c r="KUK121" s="463">
        <v>88278</v>
      </c>
      <c r="KUL121" s="618" t="s">
        <v>482</v>
      </c>
      <c r="KUM121" s="619"/>
      <c r="KUN121" s="620"/>
      <c r="KUO121" s="199" t="s">
        <v>73</v>
      </c>
      <c r="KUP121" s="200">
        <v>0.02</v>
      </c>
      <c r="KUQ121" s="195">
        <v>15.22</v>
      </c>
      <c r="KUR121" s="195">
        <f t="shared" ref="KUR121:KUR122" si="1004">KUP121*KUQ121</f>
        <v>0.3</v>
      </c>
      <c r="KUS121" s="463">
        <v>88278</v>
      </c>
      <c r="KUT121" s="618" t="s">
        <v>482</v>
      </c>
      <c r="KUU121" s="619"/>
      <c r="KUV121" s="620"/>
      <c r="KUW121" s="199" t="s">
        <v>73</v>
      </c>
      <c r="KUX121" s="200">
        <v>0.02</v>
      </c>
      <c r="KUY121" s="195">
        <v>15.22</v>
      </c>
      <c r="KUZ121" s="195">
        <f t="shared" ref="KUZ121:KUZ122" si="1005">KUX121*KUY121</f>
        <v>0.3</v>
      </c>
      <c r="KVA121" s="463">
        <v>88278</v>
      </c>
      <c r="KVB121" s="618" t="s">
        <v>482</v>
      </c>
      <c r="KVC121" s="619"/>
      <c r="KVD121" s="620"/>
      <c r="KVE121" s="199" t="s">
        <v>73</v>
      </c>
      <c r="KVF121" s="200">
        <v>0.02</v>
      </c>
      <c r="KVG121" s="195">
        <v>15.22</v>
      </c>
      <c r="KVH121" s="195">
        <f t="shared" ref="KVH121:KVH122" si="1006">KVF121*KVG121</f>
        <v>0.3</v>
      </c>
      <c r="KVI121" s="463">
        <v>88278</v>
      </c>
      <c r="KVJ121" s="618" t="s">
        <v>482</v>
      </c>
      <c r="KVK121" s="619"/>
      <c r="KVL121" s="620"/>
      <c r="KVM121" s="199" t="s">
        <v>73</v>
      </c>
      <c r="KVN121" s="200">
        <v>0.02</v>
      </c>
      <c r="KVO121" s="195">
        <v>15.22</v>
      </c>
      <c r="KVP121" s="195">
        <f t="shared" ref="KVP121:KVP122" si="1007">KVN121*KVO121</f>
        <v>0.3</v>
      </c>
      <c r="KVQ121" s="463">
        <v>88278</v>
      </c>
      <c r="KVR121" s="618" t="s">
        <v>482</v>
      </c>
      <c r="KVS121" s="619"/>
      <c r="KVT121" s="620"/>
      <c r="KVU121" s="199" t="s">
        <v>73</v>
      </c>
      <c r="KVV121" s="200">
        <v>0.02</v>
      </c>
      <c r="KVW121" s="195">
        <v>15.22</v>
      </c>
      <c r="KVX121" s="195">
        <f t="shared" ref="KVX121:KVX122" si="1008">KVV121*KVW121</f>
        <v>0.3</v>
      </c>
      <c r="KVY121" s="463">
        <v>88278</v>
      </c>
      <c r="KVZ121" s="618" t="s">
        <v>482</v>
      </c>
      <c r="KWA121" s="619"/>
      <c r="KWB121" s="620"/>
      <c r="KWC121" s="199" t="s">
        <v>73</v>
      </c>
      <c r="KWD121" s="200">
        <v>0.02</v>
      </c>
      <c r="KWE121" s="195">
        <v>15.22</v>
      </c>
      <c r="KWF121" s="195">
        <f t="shared" ref="KWF121:KWF122" si="1009">KWD121*KWE121</f>
        <v>0.3</v>
      </c>
      <c r="KWG121" s="463">
        <v>88278</v>
      </c>
      <c r="KWH121" s="618" t="s">
        <v>482</v>
      </c>
      <c r="KWI121" s="619"/>
      <c r="KWJ121" s="620"/>
      <c r="KWK121" s="199" t="s">
        <v>73</v>
      </c>
      <c r="KWL121" s="200">
        <v>0.02</v>
      </c>
      <c r="KWM121" s="195">
        <v>15.22</v>
      </c>
      <c r="KWN121" s="195">
        <f t="shared" ref="KWN121:KWN122" si="1010">KWL121*KWM121</f>
        <v>0.3</v>
      </c>
      <c r="KWO121" s="463">
        <v>88278</v>
      </c>
      <c r="KWP121" s="618" t="s">
        <v>482</v>
      </c>
      <c r="KWQ121" s="619"/>
      <c r="KWR121" s="620"/>
      <c r="KWS121" s="199" t="s">
        <v>73</v>
      </c>
      <c r="KWT121" s="200">
        <v>0.02</v>
      </c>
      <c r="KWU121" s="195">
        <v>15.22</v>
      </c>
      <c r="KWV121" s="195">
        <f t="shared" ref="KWV121:KWV122" si="1011">KWT121*KWU121</f>
        <v>0.3</v>
      </c>
      <c r="KWW121" s="463">
        <v>88278</v>
      </c>
      <c r="KWX121" s="618" t="s">
        <v>482</v>
      </c>
      <c r="KWY121" s="619"/>
      <c r="KWZ121" s="620"/>
      <c r="KXA121" s="199" t="s">
        <v>73</v>
      </c>
      <c r="KXB121" s="200">
        <v>0.02</v>
      </c>
      <c r="KXC121" s="195">
        <v>15.22</v>
      </c>
      <c r="KXD121" s="195">
        <f t="shared" ref="KXD121:KXD122" si="1012">KXB121*KXC121</f>
        <v>0.3</v>
      </c>
      <c r="KXE121" s="463">
        <v>88278</v>
      </c>
      <c r="KXF121" s="618" t="s">
        <v>482</v>
      </c>
      <c r="KXG121" s="619"/>
      <c r="KXH121" s="620"/>
      <c r="KXI121" s="199" t="s">
        <v>73</v>
      </c>
      <c r="KXJ121" s="200">
        <v>0.02</v>
      </c>
      <c r="KXK121" s="195">
        <v>15.22</v>
      </c>
      <c r="KXL121" s="195">
        <f t="shared" ref="KXL121:KXL122" si="1013">KXJ121*KXK121</f>
        <v>0.3</v>
      </c>
      <c r="KXM121" s="463">
        <v>88278</v>
      </c>
      <c r="KXN121" s="618" t="s">
        <v>482</v>
      </c>
      <c r="KXO121" s="619"/>
      <c r="KXP121" s="620"/>
      <c r="KXQ121" s="199" t="s">
        <v>73</v>
      </c>
      <c r="KXR121" s="200">
        <v>0.02</v>
      </c>
      <c r="KXS121" s="195">
        <v>15.22</v>
      </c>
      <c r="KXT121" s="195">
        <f t="shared" ref="KXT121:KXT122" si="1014">KXR121*KXS121</f>
        <v>0.3</v>
      </c>
      <c r="KXU121" s="463">
        <v>88278</v>
      </c>
      <c r="KXV121" s="618" t="s">
        <v>482</v>
      </c>
      <c r="KXW121" s="619"/>
      <c r="KXX121" s="620"/>
      <c r="KXY121" s="199" t="s">
        <v>73</v>
      </c>
      <c r="KXZ121" s="200">
        <v>0.02</v>
      </c>
      <c r="KYA121" s="195">
        <v>15.22</v>
      </c>
      <c r="KYB121" s="195">
        <f t="shared" ref="KYB121:KYB122" si="1015">KXZ121*KYA121</f>
        <v>0.3</v>
      </c>
      <c r="KYC121" s="463">
        <v>88278</v>
      </c>
      <c r="KYD121" s="618" t="s">
        <v>482</v>
      </c>
      <c r="KYE121" s="619"/>
      <c r="KYF121" s="620"/>
      <c r="KYG121" s="199" t="s">
        <v>73</v>
      </c>
      <c r="KYH121" s="200">
        <v>0.02</v>
      </c>
      <c r="KYI121" s="195">
        <v>15.22</v>
      </c>
      <c r="KYJ121" s="195">
        <f t="shared" ref="KYJ121:KYJ122" si="1016">KYH121*KYI121</f>
        <v>0.3</v>
      </c>
      <c r="KYK121" s="463">
        <v>88278</v>
      </c>
      <c r="KYL121" s="618" t="s">
        <v>482</v>
      </c>
      <c r="KYM121" s="619"/>
      <c r="KYN121" s="620"/>
      <c r="KYO121" s="199" t="s">
        <v>73</v>
      </c>
      <c r="KYP121" s="200">
        <v>0.02</v>
      </c>
      <c r="KYQ121" s="195">
        <v>15.22</v>
      </c>
      <c r="KYR121" s="195">
        <f t="shared" ref="KYR121:KYR122" si="1017">KYP121*KYQ121</f>
        <v>0.3</v>
      </c>
      <c r="KYS121" s="463">
        <v>88278</v>
      </c>
      <c r="KYT121" s="618" t="s">
        <v>482</v>
      </c>
      <c r="KYU121" s="619"/>
      <c r="KYV121" s="620"/>
      <c r="KYW121" s="199" t="s">
        <v>73</v>
      </c>
      <c r="KYX121" s="200">
        <v>0.02</v>
      </c>
      <c r="KYY121" s="195">
        <v>15.22</v>
      </c>
      <c r="KYZ121" s="195">
        <f t="shared" ref="KYZ121:KYZ122" si="1018">KYX121*KYY121</f>
        <v>0.3</v>
      </c>
      <c r="KZA121" s="463">
        <v>88278</v>
      </c>
      <c r="KZB121" s="618" t="s">
        <v>482</v>
      </c>
      <c r="KZC121" s="619"/>
      <c r="KZD121" s="620"/>
      <c r="KZE121" s="199" t="s">
        <v>73</v>
      </c>
      <c r="KZF121" s="200">
        <v>0.02</v>
      </c>
      <c r="KZG121" s="195">
        <v>15.22</v>
      </c>
      <c r="KZH121" s="195">
        <f t="shared" ref="KZH121:KZH122" si="1019">KZF121*KZG121</f>
        <v>0.3</v>
      </c>
      <c r="KZI121" s="463">
        <v>88278</v>
      </c>
      <c r="KZJ121" s="618" t="s">
        <v>482</v>
      </c>
      <c r="KZK121" s="619"/>
      <c r="KZL121" s="620"/>
      <c r="KZM121" s="199" t="s">
        <v>73</v>
      </c>
      <c r="KZN121" s="200">
        <v>0.02</v>
      </c>
      <c r="KZO121" s="195">
        <v>15.22</v>
      </c>
      <c r="KZP121" s="195">
        <f t="shared" ref="KZP121:KZP122" si="1020">KZN121*KZO121</f>
        <v>0.3</v>
      </c>
      <c r="KZQ121" s="463">
        <v>88278</v>
      </c>
      <c r="KZR121" s="618" t="s">
        <v>482</v>
      </c>
      <c r="KZS121" s="619"/>
      <c r="KZT121" s="620"/>
      <c r="KZU121" s="199" t="s">
        <v>73</v>
      </c>
      <c r="KZV121" s="200">
        <v>0.02</v>
      </c>
      <c r="KZW121" s="195">
        <v>15.22</v>
      </c>
      <c r="KZX121" s="195">
        <f t="shared" ref="KZX121:KZX122" si="1021">KZV121*KZW121</f>
        <v>0.3</v>
      </c>
      <c r="KZY121" s="463">
        <v>88278</v>
      </c>
      <c r="KZZ121" s="618" t="s">
        <v>482</v>
      </c>
      <c r="LAA121" s="619"/>
      <c r="LAB121" s="620"/>
      <c r="LAC121" s="199" t="s">
        <v>73</v>
      </c>
      <c r="LAD121" s="200">
        <v>0.02</v>
      </c>
      <c r="LAE121" s="195">
        <v>15.22</v>
      </c>
      <c r="LAF121" s="195">
        <f t="shared" ref="LAF121:LAF122" si="1022">LAD121*LAE121</f>
        <v>0.3</v>
      </c>
      <c r="LAG121" s="463">
        <v>88278</v>
      </c>
      <c r="LAH121" s="618" t="s">
        <v>482</v>
      </c>
      <c r="LAI121" s="619"/>
      <c r="LAJ121" s="620"/>
      <c r="LAK121" s="199" t="s">
        <v>73</v>
      </c>
      <c r="LAL121" s="200">
        <v>0.02</v>
      </c>
      <c r="LAM121" s="195">
        <v>15.22</v>
      </c>
      <c r="LAN121" s="195">
        <f t="shared" ref="LAN121:LAN122" si="1023">LAL121*LAM121</f>
        <v>0.3</v>
      </c>
      <c r="LAO121" s="463">
        <v>88278</v>
      </c>
      <c r="LAP121" s="618" t="s">
        <v>482</v>
      </c>
      <c r="LAQ121" s="619"/>
      <c r="LAR121" s="620"/>
      <c r="LAS121" s="199" t="s">
        <v>73</v>
      </c>
      <c r="LAT121" s="200">
        <v>0.02</v>
      </c>
      <c r="LAU121" s="195">
        <v>15.22</v>
      </c>
      <c r="LAV121" s="195">
        <f t="shared" ref="LAV121:LAV122" si="1024">LAT121*LAU121</f>
        <v>0.3</v>
      </c>
      <c r="LAW121" s="463">
        <v>88278</v>
      </c>
      <c r="LAX121" s="618" t="s">
        <v>482</v>
      </c>
      <c r="LAY121" s="619"/>
      <c r="LAZ121" s="620"/>
      <c r="LBA121" s="199" t="s">
        <v>73</v>
      </c>
      <c r="LBB121" s="200">
        <v>0.02</v>
      </c>
      <c r="LBC121" s="195">
        <v>15.22</v>
      </c>
      <c r="LBD121" s="195">
        <f t="shared" ref="LBD121:LBD122" si="1025">LBB121*LBC121</f>
        <v>0.3</v>
      </c>
      <c r="LBE121" s="463">
        <v>88278</v>
      </c>
      <c r="LBF121" s="618" t="s">
        <v>482</v>
      </c>
      <c r="LBG121" s="619"/>
      <c r="LBH121" s="620"/>
      <c r="LBI121" s="199" t="s">
        <v>73</v>
      </c>
      <c r="LBJ121" s="200">
        <v>0.02</v>
      </c>
      <c r="LBK121" s="195">
        <v>15.22</v>
      </c>
      <c r="LBL121" s="195">
        <f t="shared" ref="LBL121:LBL122" si="1026">LBJ121*LBK121</f>
        <v>0.3</v>
      </c>
      <c r="LBM121" s="463">
        <v>88278</v>
      </c>
      <c r="LBN121" s="618" t="s">
        <v>482</v>
      </c>
      <c r="LBO121" s="619"/>
      <c r="LBP121" s="620"/>
      <c r="LBQ121" s="199" t="s">
        <v>73</v>
      </c>
      <c r="LBR121" s="200">
        <v>0.02</v>
      </c>
      <c r="LBS121" s="195">
        <v>15.22</v>
      </c>
      <c r="LBT121" s="195">
        <f t="shared" ref="LBT121:LBT122" si="1027">LBR121*LBS121</f>
        <v>0.3</v>
      </c>
      <c r="LBU121" s="463">
        <v>88278</v>
      </c>
      <c r="LBV121" s="618" t="s">
        <v>482</v>
      </c>
      <c r="LBW121" s="619"/>
      <c r="LBX121" s="620"/>
      <c r="LBY121" s="199" t="s">
        <v>73</v>
      </c>
      <c r="LBZ121" s="200">
        <v>0.02</v>
      </c>
      <c r="LCA121" s="195">
        <v>15.22</v>
      </c>
      <c r="LCB121" s="195">
        <f t="shared" ref="LCB121:LCB122" si="1028">LBZ121*LCA121</f>
        <v>0.3</v>
      </c>
      <c r="LCC121" s="463">
        <v>88278</v>
      </c>
      <c r="LCD121" s="618" t="s">
        <v>482</v>
      </c>
      <c r="LCE121" s="619"/>
      <c r="LCF121" s="620"/>
      <c r="LCG121" s="199" t="s">
        <v>73</v>
      </c>
      <c r="LCH121" s="200">
        <v>0.02</v>
      </c>
      <c r="LCI121" s="195">
        <v>15.22</v>
      </c>
      <c r="LCJ121" s="195">
        <f t="shared" ref="LCJ121:LCJ122" si="1029">LCH121*LCI121</f>
        <v>0.3</v>
      </c>
      <c r="LCK121" s="463">
        <v>88278</v>
      </c>
      <c r="LCL121" s="618" t="s">
        <v>482</v>
      </c>
      <c r="LCM121" s="619"/>
      <c r="LCN121" s="620"/>
      <c r="LCO121" s="199" t="s">
        <v>73</v>
      </c>
      <c r="LCP121" s="200">
        <v>0.02</v>
      </c>
      <c r="LCQ121" s="195">
        <v>15.22</v>
      </c>
      <c r="LCR121" s="195">
        <f t="shared" ref="LCR121:LCR122" si="1030">LCP121*LCQ121</f>
        <v>0.3</v>
      </c>
      <c r="LCS121" s="463">
        <v>88278</v>
      </c>
      <c r="LCT121" s="618" t="s">
        <v>482</v>
      </c>
      <c r="LCU121" s="619"/>
      <c r="LCV121" s="620"/>
      <c r="LCW121" s="199" t="s">
        <v>73</v>
      </c>
      <c r="LCX121" s="200">
        <v>0.02</v>
      </c>
      <c r="LCY121" s="195">
        <v>15.22</v>
      </c>
      <c r="LCZ121" s="195">
        <f t="shared" ref="LCZ121:LCZ122" si="1031">LCX121*LCY121</f>
        <v>0.3</v>
      </c>
      <c r="LDA121" s="463">
        <v>88278</v>
      </c>
      <c r="LDB121" s="618" t="s">
        <v>482</v>
      </c>
      <c r="LDC121" s="619"/>
      <c r="LDD121" s="620"/>
      <c r="LDE121" s="199" t="s">
        <v>73</v>
      </c>
      <c r="LDF121" s="200">
        <v>0.02</v>
      </c>
      <c r="LDG121" s="195">
        <v>15.22</v>
      </c>
      <c r="LDH121" s="195">
        <f t="shared" ref="LDH121:LDH122" si="1032">LDF121*LDG121</f>
        <v>0.3</v>
      </c>
      <c r="LDI121" s="463">
        <v>88278</v>
      </c>
      <c r="LDJ121" s="618" t="s">
        <v>482</v>
      </c>
      <c r="LDK121" s="619"/>
      <c r="LDL121" s="620"/>
      <c r="LDM121" s="199" t="s">
        <v>73</v>
      </c>
      <c r="LDN121" s="200">
        <v>0.02</v>
      </c>
      <c r="LDO121" s="195">
        <v>15.22</v>
      </c>
      <c r="LDP121" s="195">
        <f t="shared" ref="LDP121:LDP122" si="1033">LDN121*LDO121</f>
        <v>0.3</v>
      </c>
      <c r="LDQ121" s="463">
        <v>88278</v>
      </c>
      <c r="LDR121" s="618" t="s">
        <v>482</v>
      </c>
      <c r="LDS121" s="619"/>
      <c r="LDT121" s="620"/>
      <c r="LDU121" s="199" t="s">
        <v>73</v>
      </c>
      <c r="LDV121" s="200">
        <v>0.02</v>
      </c>
      <c r="LDW121" s="195">
        <v>15.22</v>
      </c>
      <c r="LDX121" s="195">
        <f t="shared" ref="LDX121:LDX122" si="1034">LDV121*LDW121</f>
        <v>0.3</v>
      </c>
      <c r="LDY121" s="463">
        <v>88278</v>
      </c>
      <c r="LDZ121" s="618" t="s">
        <v>482</v>
      </c>
      <c r="LEA121" s="619"/>
      <c r="LEB121" s="620"/>
      <c r="LEC121" s="199" t="s">
        <v>73</v>
      </c>
      <c r="LED121" s="200">
        <v>0.02</v>
      </c>
      <c r="LEE121" s="195">
        <v>15.22</v>
      </c>
      <c r="LEF121" s="195">
        <f t="shared" ref="LEF121:LEF122" si="1035">LED121*LEE121</f>
        <v>0.3</v>
      </c>
      <c r="LEG121" s="463">
        <v>88278</v>
      </c>
      <c r="LEH121" s="618" t="s">
        <v>482</v>
      </c>
      <c r="LEI121" s="619"/>
      <c r="LEJ121" s="620"/>
      <c r="LEK121" s="199" t="s">
        <v>73</v>
      </c>
      <c r="LEL121" s="200">
        <v>0.02</v>
      </c>
      <c r="LEM121" s="195">
        <v>15.22</v>
      </c>
      <c r="LEN121" s="195">
        <f t="shared" ref="LEN121:LEN122" si="1036">LEL121*LEM121</f>
        <v>0.3</v>
      </c>
      <c r="LEO121" s="463">
        <v>88278</v>
      </c>
      <c r="LEP121" s="618" t="s">
        <v>482</v>
      </c>
      <c r="LEQ121" s="619"/>
      <c r="LER121" s="620"/>
      <c r="LES121" s="199" t="s">
        <v>73</v>
      </c>
      <c r="LET121" s="200">
        <v>0.02</v>
      </c>
      <c r="LEU121" s="195">
        <v>15.22</v>
      </c>
      <c r="LEV121" s="195">
        <f t="shared" ref="LEV121:LEV122" si="1037">LET121*LEU121</f>
        <v>0.3</v>
      </c>
      <c r="LEW121" s="463">
        <v>88278</v>
      </c>
      <c r="LEX121" s="618" t="s">
        <v>482</v>
      </c>
      <c r="LEY121" s="619"/>
      <c r="LEZ121" s="620"/>
      <c r="LFA121" s="199" t="s">
        <v>73</v>
      </c>
      <c r="LFB121" s="200">
        <v>0.02</v>
      </c>
      <c r="LFC121" s="195">
        <v>15.22</v>
      </c>
      <c r="LFD121" s="195">
        <f t="shared" ref="LFD121:LFD122" si="1038">LFB121*LFC121</f>
        <v>0.3</v>
      </c>
      <c r="LFE121" s="463">
        <v>88278</v>
      </c>
      <c r="LFF121" s="618" t="s">
        <v>482</v>
      </c>
      <c r="LFG121" s="619"/>
      <c r="LFH121" s="620"/>
      <c r="LFI121" s="199" t="s">
        <v>73</v>
      </c>
      <c r="LFJ121" s="200">
        <v>0.02</v>
      </c>
      <c r="LFK121" s="195">
        <v>15.22</v>
      </c>
      <c r="LFL121" s="195">
        <f t="shared" ref="LFL121:LFL122" si="1039">LFJ121*LFK121</f>
        <v>0.3</v>
      </c>
      <c r="LFM121" s="463">
        <v>88278</v>
      </c>
      <c r="LFN121" s="618" t="s">
        <v>482</v>
      </c>
      <c r="LFO121" s="619"/>
      <c r="LFP121" s="620"/>
      <c r="LFQ121" s="199" t="s">
        <v>73</v>
      </c>
      <c r="LFR121" s="200">
        <v>0.02</v>
      </c>
      <c r="LFS121" s="195">
        <v>15.22</v>
      </c>
      <c r="LFT121" s="195">
        <f t="shared" ref="LFT121:LFT122" si="1040">LFR121*LFS121</f>
        <v>0.3</v>
      </c>
      <c r="LFU121" s="463">
        <v>88278</v>
      </c>
      <c r="LFV121" s="618" t="s">
        <v>482</v>
      </c>
      <c r="LFW121" s="619"/>
      <c r="LFX121" s="620"/>
      <c r="LFY121" s="199" t="s">
        <v>73</v>
      </c>
      <c r="LFZ121" s="200">
        <v>0.02</v>
      </c>
      <c r="LGA121" s="195">
        <v>15.22</v>
      </c>
      <c r="LGB121" s="195">
        <f t="shared" ref="LGB121:LGB122" si="1041">LFZ121*LGA121</f>
        <v>0.3</v>
      </c>
      <c r="LGC121" s="463">
        <v>88278</v>
      </c>
      <c r="LGD121" s="618" t="s">
        <v>482</v>
      </c>
      <c r="LGE121" s="619"/>
      <c r="LGF121" s="620"/>
      <c r="LGG121" s="199" t="s">
        <v>73</v>
      </c>
      <c r="LGH121" s="200">
        <v>0.02</v>
      </c>
      <c r="LGI121" s="195">
        <v>15.22</v>
      </c>
      <c r="LGJ121" s="195">
        <f t="shared" ref="LGJ121:LGJ122" si="1042">LGH121*LGI121</f>
        <v>0.3</v>
      </c>
      <c r="LGK121" s="463">
        <v>88278</v>
      </c>
      <c r="LGL121" s="618" t="s">
        <v>482</v>
      </c>
      <c r="LGM121" s="619"/>
      <c r="LGN121" s="620"/>
      <c r="LGO121" s="199" t="s">
        <v>73</v>
      </c>
      <c r="LGP121" s="200">
        <v>0.02</v>
      </c>
      <c r="LGQ121" s="195">
        <v>15.22</v>
      </c>
      <c r="LGR121" s="195">
        <f t="shared" ref="LGR121:LGR122" si="1043">LGP121*LGQ121</f>
        <v>0.3</v>
      </c>
      <c r="LGS121" s="463">
        <v>88278</v>
      </c>
      <c r="LGT121" s="618" t="s">
        <v>482</v>
      </c>
      <c r="LGU121" s="619"/>
      <c r="LGV121" s="620"/>
      <c r="LGW121" s="199" t="s">
        <v>73</v>
      </c>
      <c r="LGX121" s="200">
        <v>0.02</v>
      </c>
      <c r="LGY121" s="195">
        <v>15.22</v>
      </c>
      <c r="LGZ121" s="195">
        <f t="shared" ref="LGZ121:LGZ122" si="1044">LGX121*LGY121</f>
        <v>0.3</v>
      </c>
      <c r="LHA121" s="463">
        <v>88278</v>
      </c>
      <c r="LHB121" s="618" t="s">
        <v>482</v>
      </c>
      <c r="LHC121" s="619"/>
      <c r="LHD121" s="620"/>
      <c r="LHE121" s="199" t="s">
        <v>73</v>
      </c>
      <c r="LHF121" s="200">
        <v>0.02</v>
      </c>
      <c r="LHG121" s="195">
        <v>15.22</v>
      </c>
      <c r="LHH121" s="195">
        <f t="shared" ref="LHH121:LHH122" si="1045">LHF121*LHG121</f>
        <v>0.3</v>
      </c>
      <c r="LHI121" s="463">
        <v>88278</v>
      </c>
      <c r="LHJ121" s="618" t="s">
        <v>482</v>
      </c>
      <c r="LHK121" s="619"/>
      <c r="LHL121" s="620"/>
      <c r="LHM121" s="199" t="s">
        <v>73</v>
      </c>
      <c r="LHN121" s="200">
        <v>0.02</v>
      </c>
      <c r="LHO121" s="195">
        <v>15.22</v>
      </c>
      <c r="LHP121" s="195">
        <f t="shared" ref="LHP121:LHP122" si="1046">LHN121*LHO121</f>
        <v>0.3</v>
      </c>
      <c r="LHQ121" s="463">
        <v>88278</v>
      </c>
      <c r="LHR121" s="618" t="s">
        <v>482</v>
      </c>
      <c r="LHS121" s="619"/>
      <c r="LHT121" s="620"/>
      <c r="LHU121" s="199" t="s">
        <v>73</v>
      </c>
      <c r="LHV121" s="200">
        <v>0.02</v>
      </c>
      <c r="LHW121" s="195">
        <v>15.22</v>
      </c>
      <c r="LHX121" s="195">
        <f t="shared" ref="LHX121:LHX122" si="1047">LHV121*LHW121</f>
        <v>0.3</v>
      </c>
      <c r="LHY121" s="463">
        <v>88278</v>
      </c>
      <c r="LHZ121" s="618" t="s">
        <v>482</v>
      </c>
      <c r="LIA121" s="619"/>
      <c r="LIB121" s="620"/>
      <c r="LIC121" s="199" t="s">
        <v>73</v>
      </c>
      <c r="LID121" s="200">
        <v>0.02</v>
      </c>
      <c r="LIE121" s="195">
        <v>15.22</v>
      </c>
      <c r="LIF121" s="195">
        <f t="shared" ref="LIF121:LIF122" si="1048">LID121*LIE121</f>
        <v>0.3</v>
      </c>
      <c r="LIG121" s="463">
        <v>88278</v>
      </c>
      <c r="LIH121" s="618" t="s">
        <v>482</v>
      </c>
      <c r="LII121" s="619"/>
      <c r="LIJ121" s="620"/>
      <c r="LIK121" s="199" t="s">
        <v>73</v>
      </c>
      <c r="LIL121" s="200">
        <v>0.02</v>
      </c>
      <c r="LIM121" s="195">
        <v>15.22</v>
      </c>
      <c r="LIN121" s="195">
        <f t="shared" ref="LIN121:LIN122" si="1049">LIL121*LIM121</f>
        <v>0.3</v>
      </c>
      <c r="LIO121" s="463">
        <v>88278</v>
      </c>
      <c r="LIP121" s="618" t="s">
        <v>482</v>
      </c>
      <c r="LIQ121" s="619"/>
      <c r="LIR121" s="620"/>
      <c r="LIS121" s="199" t="s">
        <v>73</v>
      </c>
      <c r="LIT121" s="200">
        <v>0.02</v>
      </c>
      <c r="LIU121" s="195">
        <v>15.22</v>
      </c>
      <c r="LIV121" s="195">
        <f t="shared" ref="LIV121:LIV122" si="1050">LIT121*LIU121</f>
        <v>0.3</v>
      </c>
      <c r="LIW121" s="463">
        <v>88278</v>
      </c>
      <c r="LIX121" s="618" t="s">
        <v>482</v>
      </c>
      <c r="LIY121" s="619"/>
      <c r="LIZ121" s="620"/>
      <c r="LJA121" s="199" t="s">
        <v>73</v>
      </c>
      <c r="LJB121" s="200">
        <v>0.02</v>
      </c>
      <c r="LJC121" s="195">
        <v>15.22</v>
      </c>
      <c r="LJD121" s="195">
        <f t="shared" ref="LJD121:LJD122" si="1051">LJB121*LJC121</f>
        <v>0.3</v>
      </c>
      <c r="LJE121" s="463">
        <v>88278</v>
      </c>
      <c r="LJF121" s="618" t="s">
        <v>482</v>
      </c>
      <c r="LJG121" s="619"/>
      <c r="LJH121" s="620"/>
      <c r="LJI121" s="199" t="s">
        <v>73</v>
      </c>
      <c r="LJJ121" s="200">
        <v>0.02</v>
      </c>
      <c r="LJK121" s="195">
        <v>15.22</v>
      </c>
      <c r="LJL121" s="195">
        <f t="shared" ref="LJL121:LJL122" si="1052">LJJ121*LJK121</f>
        <v>0.3</v>
      </c>
      <c r="LJM121" s="463">
        <v>88278</v>
      </c>
      <c r="LJN121" s="618" t="s">
        <v>482</v>
      </c>
      <c r="LJO121" s="619"/>
      <c r="LJP121" s="620"/>
      <c r="LJQ121" s="199" t="s">
        <v>73</v>
      </c>
      <c r="LJR121" s="200">
        <v>0.02</v>
      </c>
      <c r="LJS121" s="195">
        <v>15.22</v>
      </c>
      <c r="LJT121" s="195">
        <f t="shared" ref="LJT121:LJT122" si="1053">LJR121*LJS121</f>
        <v>0.3</v>
      </c>
      <c r="LJU121" s="463">
        <v>88278</v>
      </c>
      <c r="LJV121" s="618" t="s">
        <v>482</v>
      </c>
      <c r="LJW121" s="619"/>
      <c r="LJX121" s="620"/>
      <c r="LJY121" s="199" t="s">
        <v>73</v>
      </c>
      <c r="LJZ121" s="200">
        <v>0.02</v>
      </c>
      <c r="LKA121" s="195">
        <v>15.22</v>
      </c>
      <c r="LKB121" s="195">
        <f t="shared" ref="LKB121:LKB122" si="1054">LJZ121*LKA121</f>
        <v>0.3</v>
      </c>
      <c r="LKC121" s="463">
        <v>88278</v>
      </c>
      <c r="LKD121" s="618" t="s">
        <v>482</v>
      </c>
      <c r="LKE121" s="619"/>
      <c r="LKF121" s="620"/>
      <c r="LKG121" s="199" t="s">
        <v>73</v>
      </c>
      <c r="LKH121" s="200">
        <v>0.02</v>
      </c>
      <c r="LKI121" s="195">
        <v>15.22</v>
      </c>
      <c r="LKJ121" s="195">
        <f t="shared" ref="LKJ121:LKJ122" si="1055">LKH121*LKI121</f>
        <v>0.3</v>
      </c>
      <c r="LKK121" s="463">
        <v>88278</v>
      </c>
      <c r="LKL121" s="618" t="s">
        <v>482</v>
      </c>
      <c r="LKM121" s="619"/>
      <c r="LKN121" s="620"/>
      <c r="LKO121" s="199" t="s">
        <v>73</v>
      </c>
      <c r="LKP121" s="200">
        <v>0.02</v>
      </c>
      <c r="LKQ121" s="195">
        <v>15.22</v>
      </c>
      <c r="LKR121" s="195">
        <f t="shared" ref="LKR121:LKR122" si="1056">LKP121*LKQ121</f>
        <v>0.3</v>
      </c>
      <c r="LKS121" s="463">
        <v>88278</v>
      </c>
      <c r="LKT121" s="618" t="s">
        <v>482</v>
      </c>
      <c r="LKU121" s="619"/>
      <c r="LKV121" s="620"/>
      <c r="LKW121" s="199" t="s">
        <v>73</v>
      </c>
      <c r="LKX121" s="200">
        <v>0.02</v>
      </c>
      <c r="LKY121" s="195">
        <v>15.22</v>
      </c>
      <c r="LKZ121" s="195">
        <f t="shared" ref="LKZ121:LKZ122" si="1057">LKX121*LKY121</f>
        <v>0.3</v>
      </c>
      <c r="LLA121" s="463">
        <v>88278</v>
      </c>
      <c r="LLB121" s="618" t="s">
        <v>482</v>
      </c>
      <c r="LLC121" s="619"/>
      <c r="LLD121" s="620"/>
      <c r="LLE121" s="199" t="s">
        <v>73</v>
      </c>
      <c r="LLF121" s="200">
        <v>0.02</v>
      </c>
      <c r="LLG121" s="195">
        <v>15.22</v>
      </c>
      <c r="LLH121" s="195">
        <f t="shared" ref="LLH121:LLH122" si="1058">LLF121*LLG121</f>
        <v>0.3</v>
      </c>
      <c r="LLI121" s="463">
        <v>88278</v>
      </c>
      <c r="LLJ121" s="618" t="s">
        <v>482</v>
      </c>
      <c r="LLK121" s="619"/>
      <c r="LLL121" s="620"/>
      <c r="LLM121" s="199" t="s">
        <v>73</v>
      </c>
      <c r="LLN121" s="200">
        <v>0.02</v>
      </c>
      <c r="LLO121" s="195">
        <v>15.22</v>
      </c>
      <c r="LLP121" s="195">
        <f t="shared" ref="LLP121:LLP122" si="1059">LLN121*LLO121</f>
        <v>0.3</v>
      </c>
      <c r="LLQ121" s="463">
        <v>88278</v>
      </c>
      <c r="LLR121" s="618" t="s">
        <v>482</v>
      </c>
      <c r="LLS121" s="619"/>
      <c r="LLT121" s="620"/>
      <c r="LLU121" s="199" t="s">
        <v>73</v>
      </c>
      <c r="LLV121" s="200">
        <v>0.02</v>
      </c>
      <c r="LLW121" s="195">
        <v>15.22</v>
      </c>
      <c r="LLX121" s="195">
        <f t="shared" ref="LLX121:LLX122" si="1060">LLV121*LLW121</f>
        <v>0.3</v>
      </c>
      <c r="LLY121" s="463">
        <v>88278</v>
      </c>
      <c r="LLZ121" s="618" t="s">
        <v>482</v>
      </c>
      <c r="LMA121" s="619"/>
      <c r="LMB121" s="620"/>
      <c r="LMC121" s="199" t="s">
        <v>73</v>
      </c>
      <c r="LMD121" s="200">
        <v>0.02</v>
      </c>
      <c r="LME121" s="195">
        <v>15.22</v>
      </c>
      <c r="LMF121" s="195">
        <f t="shared" ref="LMF121:LMF122" si="1061">LMD121*LME121</f>
        <v>0.3</v>
      </c>
      <c r="LMG121" s="463">
        <v>88278</v>
      </c>
      <c r="LMH121" s="618" t="s">
        <v>482</v>
      </c>
      <c r="LMI121" s="619"/>
      <c r="LMJ121" s="620"/>
      <c r="LMK121" s="199" t="s">
        <v>73</v>
      </c>
      <c r="LML121" s="200">
        <v>0.02</v>
      </c>
      <c r="LMM121" s="195">
        <v>15.22</v>
      </c>
      <c r="LMN121" s="195">
        <f t="shared" ref="LMN121:LMN122" si="1062">LML121*LMM121</f>
        <v>0.3</v>
      </c>
      <c r="LMO121" s="463">
        <v>88278</v>
      </c>
      <c r="LMP121" s="618" t="s">
        <v>482</v>
      </c>
      <c r="LMQ121" s="619"/>
      <c r="LMR121" s="620"/>
      <c r="LMS121" s="199" t="s">
        <v>73</v>
      </c>
      <c r="LMT121" s="200">
        <v>0.02</v>
      </c>
      <c r="LMU121" s="195">
        <v>15.22</v>
      </c>
      <c r="LMV121" s="195">
        <f t="shared" ref="LMV121:LMV122" si="1063">LMT121*LMU121</f>
        <v>0.3</v>
      </c>
      <c r="LMW121" s="463">
        <v>88278</v>
      </c>
      <c r="LMX121" s="618" t="s">
        <v>482</v>
      </c>
      <c r="LMY121" s="619"/>
      <c r="LMZ121" s="620"/>
      <c r="LNA121" s="199" t="s">
        <v>73</v>
      </c>
      <c r="LNB121" s="200">
        <v>0.02</v>
      </c>
      <c r="LNC121" s="195">
        <v>15.22</v>
      </c>
      <c r="LND121" s="195">
        <f t="shared" ref="LND121:LND122" si="1064">LNB121*LNC121</f>
        <v>0.3</v>
      </c>
      <c r="LNE121" s="463">
        <v>88278</v>
      </c>
      <c r="LNF121" s="618" t="s">
        <v>482</v>
      </c>
      <c r="LNG121" s="619"/>
      <c r="LNH121" s="620"/>
      <c r="LNI121" s="199" t="s">
        <v>73</v>
      </c>
      <c r="LNJ121" s="200">
        <v>0.02</v>
      </c>
      <c r="LNK121" s="195">
        <v>15.22</v>
      </c>
      <c r="LNL121" s="195">
        <f t="shared" ref="LNL121:LNL122" si="1065">LNJ121*LNK121</f>
        <v>0.3</v>
      </c>
      <c r="LNM121" s="463">
        <v>88278</v>
      </c>
      <c r="LNN121" s="618" t="s">
        <v>482</v>
      </c>
      <c r="LNO121" s="619"/>
      <c r="LNP121" s="620"/>
      <c r="LNQ121" s="199" t="s">
        <v>73</v>
      </c>
      <c r="LNR121" s="200">
        <v>0.02</v>
      </c>
      <c r="LNS121" s="195">
        <v>15.22</v>
      </c>
      <c r="LNT121" s="195">
        <f t="shared" ref="LNT121:LNT122" si="1066">LNR121*LNS121</f>
        <v>0.3</v>
      </c>
      <c r="LNU121" s="463">
        <v>88278</v>
      </c>
      <c r="LNV121" s="618" t="s">
        <v>482</v>
      </c>
      <c r="LNW121" s="619"/>
      <c r="LNX121" s="620"/>
      <c r="LNY121" s="199" t="s">
        <v>73</v>
      </c>
      <c r="LNZ121" s="200">
        <v>0.02</v>
      </c>
      <c r="LOA121" s="195">
        <v>15.22</v>
      </c>
      <c r="LOB121" s="195">
        <f t="shared" ref="LOB121:LOB122" si="1067">LNZ121*LOA121</f>
        <v>0.3</v>
      </c>
      <c r="LOC121" s="463">
        <v>88278</v>
      </c>
      <c r="LOD121" s="618" t="s">
        <v>482</v>
      </c>
      <c r="LOE121" s="619"/>
      <c r="LOF121" s="620"/>
      <c r="LOG121" s="199" t="s">
        <v>73</v>
      </c>
      <c r="LOH121" s="200">
        <v>0.02</v>
      </c>
      <c r="LOI121" s="195">
        <v>15.22</v>
      </c>
      <c r="LOJ121" s="195">
        <f t="shared" ref="LOJ121:LOJ122" si="1068">LOH121*LOI121</f>
        <v>0.3</v>
      </c>
      <c r="LOK121" s="463">
        <v>88278</v>
      </c>
      <c r="LOL121" s="618" t="s">
        <v>482</v>
      </c>
      <c r="LOM121" s="619"/>
      <c r="LON121" s="620"/>
      <c r="LOO121" s="199" t="s">
        <v>73</v>
      </c>
      <c r="LOP121" s="200">
        <v>0.02</v>
      </c>
      <c r="LOQ121" s="195">
        <v>15.22</v>
      </c>
      <c r="LOR121" s="195">
        <f t="shared" ref="LOR121:LOR122" si="1069">LOP121*LOQ121</f>
        <v>0.3</v>
      </c>
      <c r="LOS121" s="463">
        <v>88278</v>
      </c>
      <c r="LOT121" s="618" t="s">
        <v>482</v>
      </c>
      <c r="LOU121" s="619"/>
      <c r="LOV121" s="620"/>
      <c r="LOW121" s="199" t="s">
        <v>73</v>
      </c>
      <c r="LOX121" s="200">
        <v>0.02</v>
      </c>
      <c r="LOY121" s="195">
        <v>15.22</v>
      </c>
      <c r="LOZ121" s="195">
        <f t="shared" ref="LOZ121:LOZ122" si="1070">LOX121*LOY121</f>
        <v>0.3</v>
      </c>
      <c r="LPA121" s="463">
        <v>88278</v>
      </c>
      <c r="LPB121" s="618" t="s">
        <v>482</v>
      </c>
      <c r="LPC121" s="619"/>
      <c r="LPD121" s="620"/>
      <c r="LPE121" s="199" t="s">
        <v>73</v>
      </c>
      <c r="LPF121" s="200">
        <v>0.02</v>
      </c>
      <c r="LPG121" s="195">
        <v>15.22</v>
      </c>
      <c r="LPH121" s="195">
        <f t="shared" ref="LPH121:LPH122" si="1071">LPF121*LPG121</f>
        <v>0.3</v>
      </c>
      <c r="LPI121" s="463">
        <v>88278</v>
      </c>
      <c r="LPJ121" s="618" t="s">
        <v>482</v>
      </c>
      <c r="LPK121" s="619"/>
      <c r="LPL121" s="620"/>
      <c r="LPM121" s="199" t="s">
        <v>73</v>
      </c>
      <c r="LPN121" s="200">
        <v>0.02</v>
      </c>
      <c r="LPO121" s="195">
        <v>15.22</v>
      </c>
      <c r="LPP121" s="195">
        <f t="shared" ref="LPP121:LPP122" si="1072">LPN121*LPO121</f>
        <v>0.3</v>
      </c>
      <c r="LPQ121" s="463">
        <v>88278</v>
      </c>
      <c r="LPR121" s="618" t="s">
        <v>482</v>
      </c>
      <c r="LPS121" s="619"/>
      <c r="LPT121" s="620"/>
      <c r="LPU121" s="199" t="s">
        <v>73</v>
      </c>
      <c r="LPV121" s="200">
        <v>0.02</v>
      </c>
      <c r="LPW121" s="195">
        <v>15.22</v>
      </c>
      <c r="LPX121" s="195">
        <f t="shared" ref="LPX121:LPX122" si="1073">LPV121*LPW121</f>
        <v>0.3</v>
      </c>
      <c r="LPY121" s="463">
        <v>88278</v>
      </c>
      <c r="LPZ121" s="618" t="s">
        <v>482</v>
      </c>
      <c r="LQA121" s="619"/>
      <c r="LQB121" s="620"/>
      <c r="LQC121" s="199" t="s">
        <v>73</v>
      </c>
      <c r="LQD121" s="200">
        <v>0.02</v>
      </c>
      <c r="LQE121" s="195">
        <v>15.22</v>
      </c>
      <c r="LQF121" s="195">
        <f t="shared" ref="LQF121:LQF122" si="1074">LQD121*LQE121</f>
        <v>0.3</v>
      </c>
      <c r="LQG121" s="463">
        <v>88278</v>
      </c>
      <c r="LQH121" s="618" t="s">
        <v>482</v>
      </c>
      <c r="LQI121" s="619"/>
      <c r="LQJ121" s="620"/>
      <c r="LQK121" s="199" t="s">
        <v>73</v>
      </c>
      <c r="LQL121" s="200">
        <v>0.02</v>
      </c>
      <c r="LQM121" s="195">
        <v>15.22</v>
      </c>
      <c r="LQN121" s="195">
        <f t="shared" ref="LQN121:LQN122" si="1075">LQL121*LQM121</f>
        <v>0.3</v>
      </c>
      <c r="LQO121" s="463">
        <v>88278</v>
      </c>
      <c r="LQP121" s="618" t="s">
        <v>482</v>
      </c>
      <c r="LQQ121" s="619"/>
      <c r="LQR121" s="620"/>
      <c r="LQS121" s="199" t="s">
        <v>73</v>
      </c>
      <c r="LQT121" s="200">
        <v>0.02</v>
      </c>
      <c r="LQU121" s="195">
        <v>15.22</v>
      </c>
      <c r="LQV121" s="195">
        <f t="shared" ref="LQV121:LQV122" si="1076">LQT121*LQU121</f>
        <v>0.3</v>
      </c>
      <c r="LQW121" s="463">
        <v>88278</v>
      </c>
      <c r="LQX121" s="618" t="s">
        <v>482</v>
      </c>
      <c r="LQY121" s="619"/>
      <c r="LQZ121" s="620"/>
      <c r="LRA121" s="199" t="s">
        <v>73</v>
      </c>
      <c r="LRB121" s="200">
        <v>0.02</v>
      </c>
      <c r="LRC121" s="195">
        <v>15.22</v>
      </c>
      <c r="LRD121" s="195">
        <f t="shared" ref="LRD121:LRD122" si="1077">LRB121*LRC121</f>
        <v>0.3</v>
      </c>
      <c r="LRE121" s="463">
        <v>88278</v>
      </c>
      <c r="LRF121" s="618" t="s">
        <v>482</v>
      </c>
      <c r="LRG121" s="619"/>
      <c r="LRH121" s="620"/>
      <c r="LRI121" s="199" t="s">
        <v>73</v>
      </c>
      <c r="LRJ121" s="200">
        <v>0.02</v>
      </c>
      <c r="LRK121" s="195">
        <v>15.22</v>
      </c>
      <c r="LRL121" s="195">
        <f t="shared" ref="LRL121:LRL122" si="1078">LRJ121*LRK121</f>
        <v>0.3</v>
      </c>
      <c r="LRM121" s="463">
        <v>88278</v>
      </c>
      <c r="LRN121" s="618" t="s">
        <v>482</v>
      </c>
      <c r="LRO121" s="619"/>
      <c r="LRP121" s="620"/>
      <c r="LRQ121" s="199" t="s">
        <v>73</v>
      </c>
      <c r="LRR121" s="200">
        <v>0.02</v>
      </c>
      <c r="LRS121" s="195">
        <v>15.22</v>
      </c>
      <c r="LRT121" s="195">
        <f t="shared" ref="LRT121:LRT122" si="1079">LRR121*LRS121</f>
        <v>0.3</v>
      </c>
      <c r="LRU121" s="463">
        <v>88278</v>
      </c>
      <c r="LRV121" s="618" t="s">
        <v>482</v>
      </c>
      <c r="LRW121" s="619"/>
      <c r="LRX121" s="620"/>
      <c r="LRY121" s="199" t="s">
        <v>73</v>
      </c>
      <c r="LRZ121" s="200">
        <v>0.02</v>
      </c>
      <c r="LSA121" s="195">
        <v>15.22</v>
      </c>
      <c r="LSB121" s="195">
        <f t="shared" ref="LSB121:LSB122" si="1080">LRZ121*LSA121</f>
        <v>0.3</v>
      </c>
      <c r="LSC121" s="463">
        <v>88278</v>
      </c>
      <c r="LSD121" s="618" t="s">
        <v>482</v>
      </c>
      <c r="LSE121" s="619"/>
      <c r="LSF121" s="620"/>
      <c r="LSG121" s="199" t="s">
        <v>73</v>
      </c>
      <c r="LSH121" s="200">
        <v>0.02</v>
      </c>
      <c r="LSI121" s="195">
        <v>15.22</v>
      </c>
      <c r="LSJ121" s="195">
        <f t="shared" ref="LSJ121:LSJ122" si="1081">LSH121*LSI121</f>
        <v>0.3</v>
      </c>
      <c r="LSK121" s="463">
        <v>88278</v>
      </c>
      <c r="LSL121" s="618" t="s">
        <v>482</v>
      </c>
      <c r="LSM121" s="619"/>
      <c r="LSN121" s="620"/>
      <c r="LSO121" s="199" t="s">
        <v>73</v>
      </c>
      <c r="LSP121" s="200">
        <v>0.02</v>
      </c>
      <c r="LSQ121" s="195">
        <v>15.22</v>
      </c>
      <c r="LSR121" s="195">
        <f t="shared" ref="LSR121:LSR122" si="1082">LSP121*LSQ121</f>
        <v>0.3</v>
      </c>
      <c r="LSS121" s="463">
        <v>88278</v>
      </c>
      <c r="LST121" s="618" t="s">
        <v>482</v>
      </c>
      <c r="LSU121" s="619"/>
      <c r="LSV121" s="620"/>
      <c r="LSW121" s="199" t="s">
        <v>73</v>
      </c>
      <c r="LSX121" s="200">
        <v>0.02</v>
      </c>
      <c r="LSY121" s="195">
        <v>15.22</v>
      </c>
      <c r="LSZ121" s="195">
        <f t="shared" ref="LSZ121:LSZ122" si="1083">LSX121*LSY121</f>
        <v>0.3</v>
      </c>
      <c r="LTA121" s="463">
        <v>88278</v>
      </c>
      <c r="LTB121" s="618" t="s">
        <v>482</v>
      </c>
      <c r="LTC121" s="619"/>
      <c r="LTD121" s="620"/>
      <c r="LTE121" s="199" t="s">
        <v>73</v>
      </c>
      <c r="LTF121" s="200">
        <v>0.02</v>
      </c>
      <c r="LTG121" s="195">
        <v>15.22</v>
      </c>
      <c r="LTH121" s="195">
        <f t="shared" ref="LTH121:LTH122" si="1084">LTF121*LTG121</f>
        <v>0.3</v>
      </c>
      <c r="LTI121" s="463">
        <v>88278</v>
      </c>
      <c r="LTJ121" s="618" t="s">
        <v>482</v>
      </c>
      <c r="LTK121" s="619"/>
      <c r="LTL121" s="620"/>
      <c r="LTM121" s="199" t="s">
        <v>73</v>
      </c>
      <c r="LTN121" s="200">
        <v>0.02</v>
      </c>
      <c r="LTO121" s="195">
        <v>15.22</v>
      </c>
      <c r="LTP121" s="195">
        <f t="shared" ref="LTP121:LTP122" si="1085">LTN121*LTO121</f>
        <v>0.3</v>
      </c>
      <c r="LTQ121" s="463">
        <v>88278</v>
      </c>
      <c r="LTR121" s="618" t="s">
        <v>482</v>
      </c>
      <c r="LTS121" s="619"/>
      <c r="LTT121" s="620"/>
      <c r="LTU121" s="199" t="s">
        <v>73</v>
      </c>
      <c r="LTV121" s="200">
        <v>0.02</v>
      </c>
      <c r="LTW121" s="195">
        <v>15.22</v>
      </c>
      <c r="LTX121" s="195">
        <f t="shared" ref="LTX121:LTX122" si="1086">LTV121*LTW121</f>
        <v>0.3</v>
      </c>
      <c r="LTY121" s="463">
        <v>88278</v>
      </c>
      <c r="LTZ121" s="618" t="s">
        <v>482</v>
      </c>
      <c r="LUA121" s="619"/>
      <c r="LUB121" s="620"/>
      <c r="LUC121" s="199" t="s">
        <v>73</v>
      </c>
      <c r="LUD121" s="200">
        <v>0.02</v>
      </c>
      <c r="LUE121" s="195">
        <v>15.22</v>
      </c>
      <c r="LUF121" s="195">
        <f t="shared" ref="LUF121:LUF122" si="1087">LUD121*LUE121</f>
        <v>0.3</v>
      </c>
      <c r="LUG121" s="463">
        <v>88278</v>
      </c>
      <c r="LUH121" s="618" t="s">
        <v>482</v>
      </c>
      <c r="LUI121" s="619"/>
      <c r="LUJ121" s="620"/>
      <c r="LUK121" s="199" t="s">
        <v>73</v>
      </c>
      <c r="LUL121" s="200">
        <v>0.02</v>
      </c>
      <c r="LUM121" s="195">
        <v>15.22</v>
      </c>
      <c r="LUN121" s="195">
        <f t="shared" ref="LUN121:LUN122" si="1088">LUL121*LUM121</f>
        <v>0.3</v>
      </c>
      <c r="LUO121" s="463">
        <v>88278</v>
      </c>
      <c r="LUP121" s="618" t="s">
        <v>482</v>
      </c>
      <c r="LUQ121" s="619"/>
      <c r="LUR121" s="620"/>
      <c r="LUS121" s="199" t="s">
        <v>73</v>
      </c>
      <c r="LUT121" s="200">
        <v>0.02</v>
      </c>
      <c r="LUU121" s="195">
        <v>15.22</v>
      </c>
      <c r="LUV121" s="195">
        <f t="shared" ref="LUV121:LUV122" si="1089">LUT121*LUU121</f>
        <v>0.3</v>
      </c>
      <c r="LUW121" s="463">
        <v>88278</v>
      </c>
      <c r="LUX121" s="618" t="s">
        <v>482</v>
      </c>
      <c r="LUY121" s="619"/>
      <c r="LUZ121" s="620"/>
      <c r="LVA121" s="199" t="s">
        <v>73</v>
      </c>
      <c r="LVB121" s="200">
        <v>0.02</v>
      </c>
      <c r="LVC121" s="195">
        <v>15.22</v>
      </c>
      <c r="LVD121" s="195">
        <f t="shared" ref="LVD121:LVD122" si="1090">LVB121*LVC121</f>
        <v>0.3</v>
      </c>
      <c r="LVE121" s="463">
        <v>88278</v>
      </c>
      <c r="LVF121" s="618" t="s">
        <v>482</v>
      </c>
      <c r="LVG121" s="619"/>
      <c r="LVH121" s="620"/>
      <c r="LVI121" s="199" t="s">
        <v>73</v>
      </c>
      <c r="LVJ121" s="200">
        <v>0.02</v>
      </c>
      <c r="LVK121" s="195">
        <v>15.22</v>
      </c>
      <c r="LVL121" s="195">
        <f t="shared" ref="LVL121:LVL122" si="1091">LVJ121*LVK121</f>
        <v>0.3</v>
      </c>
      <c r="LVM121" s="463">
        <v>88278</v>
      </c>
      <c r="LVN121" s="618" t="s">
        <v>482</v>
      </c>
      <c r="LVO121" s="619"/>
      <c r="LVP121" s="620"/>
      <c r="LVQ121" s="199" t="s">
        <v>73</v>
      </c>
      <c r="LVR121" s="200">
        <v>0.02</v>
      </c>
      <c r="LVS121" s="195">
        <v>15.22</v>
      </c>
      <c r="LVT121" s="195">
        <f t="shared" ref="LVT121:LVT122" si="1092">LVR121*LVS121</f>
        <v>0.3</v>
      </c>
      <c r="LVU121" s="463">
        <v>88278</v>
      </c>
      <c r="LVV121" s="618" t="s">
        <v>482</v>
      </c>
      <c r="LVW121" s="619"/>
      <c r="LVX121" s="620"/>
      <c r="LVY121" s="199" t="s">
        <v>73</v>
      </c>
      <c r="LVZ121" s="200">
        <v>0.02</v>
      </c>
      <c r="LWA121" s="195">
        <v>15.22</v>
      </c>
      <c r="LWB121" s="195">
        <f t="shared" ref="LWB121:LWB122" si="1093">LVZ121*LWA121</f>
        <v>0.3</v>
      </c>
      <c r="LWC121" s="463">
        <v>88278</v>
      </c>
      <c r="LWD121" s="618" t="s">
        <v>482</v>
      </c>
      <c r="LWE121" s="619"/>
      <c r="LWF121" s="620"/>
      <c r="LWG121" s="199" t="s">
        <v>73</v>
      </c>
      <c r="LWH121" s="200">
        <v>0.02</v>
      </c>
      <c r="LWI121" s="195">
        <v>15.22</v>
      </c>
      <c r="LWJ121" s="195">
        <f t="shared" ref="LWJ121:LWJ122" si="1094">LWH121*LWI121</f>
        <v>0.3</v>
      </c>
      <c r="LWK121" s="463">
        <v>88278</v>
      </c>
      <c r="LWL121" s="618" t="s">
        <v>482</v>
      </c>
      <c r="LWM121" s="619"/>
      <c r="LWN121" s="620"/>
      <c r="LWO121" s="199" t="s">
        <v>73</v>
      </c>
      <c r="LWP121" s="200">
        <v>0.02</v>
      </c>
      <c r="LWQ121" s="195">
        <v>15.22</v>
      </c>
      <c r="LWR121" s="195">
        <f t="shared" ref="LWR121:LWR122" si="1095">LWP121*LWQ121</f>
        <v>0.3</v>
      </c>
      <c r="LWS121" s="463">
        <v>88278</v>
      </c>
      <c r="LWT121" s="618" t="s">
        <v>482</v>
      </c>
      <c r="LWU121" s="619"/>
      <c r="LWV121" s="620"/>
      <c r="LWW121" s="199" t="s">
        <v>73</v>
      </c>
      <c r="LWX121" s="200">
        <v>0.02</v>
      </c>
      <c r="LWY121" s="195">
        <v>15.22</v>
      </c>
      <c r="LWZ121" s="195">
        <f t="shared" ref="LWZ121:LWZ122" si="1096">LWX121*LWY121</f>
        <v>0.3</v>
      </c>
      <c r="LXA121" s="463">
        <v>88278</v>
      </c>
      <c r="LXB121" s="618" t="s">
        <v>482</v>
      </c>
      <c r="LXC121" s="619"/>
      <c r="LXD121" s="620"/>
      <c r="LXE121" s="199" t="s">
        <v>73</v>
      </c>
      <c r="LXF121" s="200">
        <v>0.02</v>
      </c>
      <c r="LXG121" s="195">
        <v>15.22</v>
      </c>
      <c r="LXH121" s="195">
        <f t="shared" ref="LXH121:LXH122" si="1097">LXF121*LXG121</f>
        <v>0.3</v>
      </c>
      <c r="LXI121" s="463">
        <v>88278</v>
      </c>
      <c r="LXJ121" s="618" t="s">
        <v>482</v>
      </c>
      <c r="LXK121" s="619"/>
      <c r="LXL121" s="620"/>
      <c r="LXM121" s="199" t="s">
        <v>73</v>
      </c>
      <c r="LXN121" s="200">
        <v>0.02</v>
      </c>
      <c r="LXO121" s="195">
        <v>15.22</v>
      </c>
      <c r="LXP121" s="195">
        <f t="shared" ref="LXP121:LXP122" si="1098">LXN121*LXO121</f>
        <v>0.3</v>
      </c>
      <c r="LXQ121" s="463">
        <v>88278</v>
      </c>
      <c r="LXR121" s="618" t="s">
        <v>482</v>
      </c>
      <c r="LXS121" s="619"/>
      <c r="LXT121" s="620"/>
      <c r="LXU121" s="199" t="s">
        <v>73</v>
      </c>
      <c r="LXV121" s="200">
        <v>0.02</v>
      </c>
      <c r="LXW121" s="195">
        <v>15.22</v>
      </c>
      <c r="LXX121" s="195">
        <f t="shared" ref="LXX121:LXX122" si="1099">LXV121*LXW121</f>
        <v>0.3</v>
      </c>
      <c r="LXY121" s="463">
        <v>88278</v>
      </c>
      <c r="LXZ121" s="618" t="s">
        <v>482</v>
      </c>
      <c r="LYA121" s="619"/>
      <c r="LYB121" s="620"/>
      <c r="LYC121" s="199" t="s">
        <v>73</v>
      </c>
      <c r="LYD121" s="200">
        <v>0.02</v>
      </c>
      <c r="LYE121" s="195">
        <v>15.22</v>
      </c>
      <c r="LYF121" s="195">
        <f t="shared" ref="LYF121:LYF122" si="1100">LYD121*LYE121</f>
        <v>0.3</v>
      </c>
      <c r="LYG121" s="463">
        <v>88278</v>
      </c>
      <c r="LYH121" s="618" t="s">
        <v>482</v>
      </c>
      <c r="LYI121" s="619"/>
      <c r="LYJ121" s="620"/>
      <c r="LYK121" s="199" t="s">
        <v>73</v>
      </c>
      <c r="LYL121" s="200">
        <v>0.02</v>
      </c>
      <c r="LYM121" s="195">
        <v>15.22</v>
      </c>
      <c r="LYN121" s="195">
        <f t="shared" ref="LYN121:LYN122" si="1101">LYL121*LYM121</f>
        <v>0.3</v>
      </c>
      <c r="LYO121" s="463">
        <v>88278</v>
      </c>
      <c r="LYP121" s="618" t="s">
        <v>482</v>
      </c>
      <c r="LYQ121" s="619"/>
      <c r="LYR121" s="620"/>
      <c r="LYS121" s="199" t="s">
        <v>73</v>
      </c>
      <c r="LYT121" s="200">
        <v>0.02</v>
      </c>
      <c r="LYU121" s="195">
        <v>15.22</v>
      </c>
      <c r="LYV121" s="195">
        <f t="shared" ref="LYV121:LYV122" si="1102">LYT121*LYU121</f>
        <v>0.3</v>
      </c>
      <c r="LYW121" s="463">
        <v>88278</v>
      </c>
      <c r="LYX121" s="618" t="s">
        <v>482</v>
      </c>
      <c r="LYY121" s="619"/>
      <c r="LYZ121" s="620"/>
      <c r="LZA121" s="199" t="s">
        <v>73</v>
      </c>
      <c r="LZB121" s="200">
        <v>0.02</v>
      </c>
      <c r="LZC121" s="195">
        <v>15.22</v>
      </c>
      <c r="LZD121" s="195">
        <f t="shared" ref="LZD121:LZD122" si="1103">LZB121*LZC121</f>
        <v>0.3</v>
      </c>
      <c r="LZE121" s="463">
        <v>88278</v>
      </c>
      <c r="LZF121" s="618" t="s">
        <v>482</v>
      </c>
      <c r="LZG121" s="619"/>
      <c r="LZH121" s="620"/>
      <c r="LZI121" s="199" t="s">
        <v>73</v>
      </c>
      <c r="LZJ121" s="200">
        <v>0.02</v>
      </c>
      <c r="LZK121" s="195">
        <v>15.22</v>
      </c>
      <c r="LZL121" s="195">
        <f t="shared" ref="LZL121:LZL122" si="1104">LZJ121*LZK121</f>
        <v>0.3</v>
      </c>
      <c r="LZM121" s="463">
        <v>88278</v>
      </c>
      <c r="LZN121" s="618" t="s">
        <v>482</v>
      </c>
      <c r="LZO121" s="619"/>
      <c r="LZP121" s="620"/>
      <c r="LZQ121" s="199" t="s">
        <v>73</v>
      </c>
      <c r="LZR121" s="200">
        <v>0.02</v>
      </c>
      <c r="LZS121" s="195">
        <v>15.22</v>
      </c>
      <c r="LZT121" s="195">
        <f t="shared" ref="LZT121:LZT122" si="1105">LZR121*LZS121</f>
        <v>0.3</v>
      </c>
      <c r="LZU121" s="463">
        <v>88278</v>
      </c>
      <c r="LZV121" s="618" t="s">
        <v>482</v>
      </c>
      <c r="LZW121" s="619"/>
      <c r="LZX121" s="620"/>
      <c r="LZY121" s="199" t="s">
        <v>73</v>
      </c>
      <c r="LZZ121" s="200">
        <v>0.02</v>
      </c>
      <c r="MAA121" s="195">
        <v>15.22</v>
      </c>
      <c r="MAB121" s="195">
        <f t="shared" ref="MAB121:MAB122" si="1106">LZZ121*MAA121</f>
        <v>0.3</v>
      </c>
      <c r="MAC121" s="463">
        <v>88278</v>
      </c>
      <c r="MAD121" s="618" t="s">
        <v>482</v>
      </c>
      <c r="MAE121" s="619"/>
      <c r="MAF121" s="620"/>
      <c r="MAG121" s="199" t="s">
        <v>73</v>
      </c>
      <c r="MAH121" s="200">
        <v>0.02</v>
      </c>
      <c r="MAI121" s="195">
        <v>15.22</v>
      </c>
      <c r="MAJ121" s="195">
        <f t="shared" ref="MAJ121:MAJ122" si="1107">MAH121*MAI121</f>
        <v>0.3</v>
      </c>
      <c r="MAK121" s="463">
        <v>88278</v>
      </c>
      <c r="MAL121" s="618" t="s">
        <v>482</v>
      </c>
      <c r="MAM121" s="619"/>
      <c r="MAN121" s="620"/>
      <c r="MAO121" s="199" t="s">
        <v>73</v>
      </c>
      <c r="MAP121" s="200">
        <v>0.02</v>
      </c>
      <c r="MAQ121" s="195">
        <v>15.22</v>
      </c>
      <c r="MAR121" s="195">
        <f t="shared" ref="MAR121:MAR122" si="1108">MAP121*MAQ121</f>
        <v>0.3</v>
      </c>
      <c r="MAS121" s="463">
        <v>88278</v>
      </c>
      <c r="MAT121" s="618" t="s">
        <v>482</v>
      </c>
      <c r="MAU121" s="619"/>
      <c r="MAV121" s="620"/>
      <c r="MAW121" s="199" t="s">
        <v>73</v>
      </c>
      <c r="MAX121" s="200">
        <v>0.02</v>
      </c>
      <c r="MAY121" s="195">
        <v>15.22</v>
      </c>
      <c r="MAZ121" s="195">
        <f t="shared" ref="MAZ121:MAZ122" si="1109">MAX121*MAY121</f>
        <v>0.3</v>
      </c>
      <c r="MBA121" s="463">
        <v>88278</v>
      </c>
      <c r="MBB121" s="618" t="s">
        <v>482</v>
      </c>
      <c r="MBC121" s="619"/>
      <c r="MBD121" s="620"/>
      <c r="MBE121" s="199" t="s">
        <v>73</v>
      </c>
      <c r="MBF121" s="200">
        <v>0.02</v>
      </c>
      <c r="MBG121" s="195">
        <v>15.22</v>
      </c>
      <c r="MBH121" s="195">
        <f t="shared" ref="MBH121:MBH122" si="1110">MBF121*MBG121</f>
        <v>0.3</v>
      </c>
      <c r="MBI121" s="463">
        <v>88278</v>
      </c>
      <c r="MBJ121" s="618" t="s">
        <v>482</v>
      </c>
      <c r="MBK121" s="619"/>
      <c r="MBL121" s="620"/>
      <c r="MBM121" s="199" t="s">
        <v>73</v>
      </c>
      <c r="MBN121" s="200">
        <v>0.02</v>
      </c>
      <c r="MBO121" s="195">
        <v>15.22</v>
      </c>
      <c r="MBP121" s="195">
        <f t="shared" ref="MBP121:MBP122" si="1111">MBN121*MBO121</f>
        <v>0.3</v>
      </c>
      <c r="MBQ121" s="463">
        <v>88278</v>
      </c>
      <c r="MBR121" s="618" t="s">
        <v>482</v>
      </c>
      <c r="MBS121" s="619"/>
      <c r="MBT121" s="620"/>
      <c r="MBU121" s="199" t="s">
        <v>73</v>
      </c>
      <c r="MBV121" s="200">
        <v>0.02</v>
      </c>
      <c r="MBW121" s="195">
        <v>15.22</v>
      </c>
      <c r="MBX121" s="195">
        <f t="shared" ref="MBX121:MBX122" si="1112">MBV121*MBW121</f>
        <v>0.3</v>
      </c>
      <c r="MBY121" s="463">
        <v>88278</v>
      </c>
      <c r="MBZ121" s="618" t="s">
        <v>482</v>
      </c>
      <c r="MCA121" s="619"/>
      <c r="MCB121" s="620"/>
      <c r="MCC121" s="199" t="s">
        <v>73</v>
      </c>
      <c r="MCD121" s="200">
        <v>0.02</v>
      </c>
      <c r="MCE121" s="195">
        <v>15.22</v>
      </c>
      <c r="MCF121" s="195">
        <f t="shared" ref="MCF121:MCF122" si="1113">MCD121*MCE121</f>
        <v>0.3</v>
      </c>
      <c r="MCG121" s="463">
        <v>88278</v>
      </c>
      <c r="MCH121" s="618" t="s">
        <v>482</v>
      </c>
      <c r="MCI121" s="619"/>
      <c r="MCJ121" s="620"/>
      <c r="MCK121" s="199" t="s">
        <v>73</v>
      </c>
      <c r="MCL121" s="200">
        <v>0.02</v>
      </c>
      <c r="MCM121" s="195">
        <v>15.22</v>
      </c>
      <c r="MCN121" s="195">
        <f t="shared" ref="MCN121:MCN122" si="1114">MCL121*MCM121</f>
        <v>0.3</v>
      </c>
      <c r="MCO121" s="463">
        <v>88278</v>
      </c>
      <c r="MCP121" s="618" t="s">
        <v>482</v>
      </c>
      <c r="MCQ121" s="619"/>
      <c r="MCR121" s="620"/>
      <c r="MCS121" s="199" t="s">
        <v>73</v>
      </c>
      <c r="MCT121" s="200">
        <v>0.02</v>
      </c>
      <c r="MCU121" s="195">
        <v>15.22</v>
      </c>
      <c r="MCV121" s="195">
        <f t="shared" ref="MCV121:MCV122" si="1115">MCT121*MCU121</f>
        <v>0.3</v>
      </c>
      <c r="MCW121" s="463">
        <v>88278</v>
      </c>
      <c r="MCX121" s="618" t="s">
        <v>482</v>
      </c>
      <c r="MCY121" s="619"/>
      <c r="MCZ121" s="620"/>
      <c r="MDA121" s="199" t="s">
        <v>73</v>
      </c>
      <c r="MDB121" s="200">
        <v>0.02</v>
      </c>
      <c r="MDC121" s="195">
        <v>15.22</v>
      </c>
      <c r="MDD121" s="195">
        <f t="shared" ref="MDD121:MDD122" si="1116">MDB121*MDC121</f>
        <v>0.3</v>
      </c>
      <c r="MDE121" s="463">
        <v>88278</v>
      </c>
      <c r="MDF121" s="618" t="s">
        <v>482</v>
      </c>
      <c r="MDG121" s="619"/>
      <c r="MDH121" s="620"/>
      <c r="MDI121" s="199" t="s">
        <v>73</v>
      </c>
      <c r="MDJ121" s="200">
        <v>0.02</v>
      </c>
      <c r="MDK121" s="195">
        <v>15.22</v>
      </c>
      <c r="MDL121" s="195">
        <f t="shared" ref="MDL121:MDL122" si="1117">MDJ121*MDK121</f>
        <v>0.3</v>
      </c>
      <c r="MDM121" s="463">
        <v>88278</v>
      </c>
      <c r="MDN121" s="618" t="s">
        <v>482</v>
      </c>
      <c r="MDO121" s="619"/>
      <c r="MDP121" s="620"/>
      <c r="MDQ121" s="199" t="s">
        <v>73</v>
      </c>
      <c r="MDR121" s="200">
        <v>0.02</v>
      </c>
      <c r="MDS121" s="195">
        <v>15.22</v>
      </c>
      <c r="MDT121" s="195">
        <f t="shared" ref="MDT121:MDT122" si="1118">MDR121*MDS121</f>
        <v>0.3</v>
      </c>
      <c r="MDU121" s="463">
        <v>88278</v>
      </c>
      <c r="MDV121" s="618" t="s">
        <v>482</v>
      </c>
      <c r="MDW121" s="619"/>
      <c r="MDX121" s="620"/>
      <c r="MDY121" s="199" t="s">
        <v>73</v>
      </c>
      <c r="MDZ121" s="200">
        <v>0.02</v>
      </c>
      <c r="MEA121" s="195">
        <v>15.22</v>
      </c>
      <c r="MEB121" s="195">
        <f t="shared" ref="MEB121:MEB122" si="1119">MDZ121*MEA121</f>
        <v>0.3</v>
      </c>
      <c r="MEC121" s="463">
        <v>88278</v>
      </c>
      <c r="MED121" s="618" t="s">
        <v>482</v>
      </c>
      <c r="MEE121" s="619"/>
      <c r="MEF121" s="620"/>
      <c r="MEG121" s="199" t="s">
        <v>73</v>
      </c>
      <c r="MEH121" s="200">
        <v>0.02</v>
      </c>
      <c r="MEI121" s="195">
        <v>15.22</v>
      </c>
      <c r="MEJ121" s="195">
        <f t="shared" ref="MEJ121:MEJ122" si="1120">MEH121*MEI121</f>
        <v>0.3</v>
      </c>
      <c r="MEK121" s="463">
        <v>88278</v>
      </c>
      <c r="MEL121" s="618" t="s">
        <v>482</v>
      </c>
      <c r="MEM121" s="619"/>
      <c r="MEN121" s="620"/>
      <c r="MEO121" s="199" t="s">
        <v>73</v>
      </c>
      <c r="MEP121" s="200">
        <v>0.02</v>
      </c>
      <c r="MEQ121" s="195">
        <v>15.22</v>
      </c>
      <c r="MER121" s="195">
        <f t="shared" ref="MER121:MER122" si="1121">MEP121*MEQ121</f>
        <v>0.3</v>
      </c>
      <c r="MES121" s="463">
        <v>88278</v>
      </c>
      <c r="MET121" s="618" t="s">
        <v>482</v>
      </c>
      <c r="MEU121" s="619"/>
      <c r="MEV121" s="620"/>
      <c r="MEW121" s="199" t="s">
        <v>73</v>
      </c>
      <c r="MEX121" s="200">
        <v>0.02</v>
      </c>
      <c r="MEY121" s="195">
        <v>15.22</v>
      </c>
      <c r="MEZ121" s="195">
        <f t="shared" ref="MEZ121:MEZ122" si="1122">MEX121*MEY121</f>
        <v>0.3</v>
      </c>
      <c r="MFA121" s="463">
        <v>88278</v>
      </c>
      <c r="MFB121" s="618" t="s">
        <v>482</v>
      </c>
      <c r="MFC121" s="619"/>
      <c r="MFD121" s="620"/>
      <c r="MFE121" s="199" t="s">
        <v>73</v>
      </c>
      <c r="MFF121" s="200">
        <v>0.02</v>
      </c>
      <c r="MFG121" s="195">
        <v>15.22</v>
      </c>
      <c r="MFH121" s="195">
        <f t="shared" ref="MFH121:MFH122" si="1123">MFF121*MFG121</f>
        <v>0.3</v>
      </c>
      <c r="MFI121" s="463">
        <v>88278</v>
      </c>
      <c r="MFJ121" s="618" t="s">
        <v>482</v>
      </c>
      <c r="MFK121" s="619"/>
      <c r="MFL121" s="620"/>
      <c r="MFM121" s="199" t="s">
        <v>73</v>
      </c>
      <c r="MFN121" s="200">
        <v>0.02</v>
      </c>
      <c r="MFO121" s="195">
        <v>15.22</v>
      </c>
      <c r="MFP121" s="195">
        <f t="shared" ref="MFP121:MFP122" si="1124">MFN121*MFO121</f>
        <v>0.3</v>
      </c>
      <c r="MFQ121" s="463">
        <v>88278</v>
      </c>
      <c r="MFR121" s="618" t="s">
        <v>482</v>
      </c>
      <c r="MFS121" s="619"/>
      <c r="MFT121" s="620"/>
      <c r="MFU121" s="199" t="s">
        <v>73</v>
      </c>
      <c r="MFV121" s="200">
        <v>0.02</v>
      </c>
      <c r="MFW121" s="195">
        <v>15.22</v>
      </c>
      <c r="MFX121" s="195">
        <f t="shared" ref="MFX121:MFX122" si="1125">MFV121*MFW121</f>
        <v>0.3</v>
      </c>
      <c r="MFY121" s="463">
        <v>88278</v>
      </c>
      <c r="MFZ121" s="618" t="s">
        <v>482</v>
      </c>
      <c r="MGA121" s="619"/>
      <c r="MGB121" s="620"/>
      <c r="MGC121" s="199" t="s">
        <v>73</v>
      </c>
      <c r="MGD121" s="200">
        <v>0.02</v>
      </c>
      <c r="MGE121" s="195">
        <v>15.22</v>
      </c>
      <c r="MGF121" s="195">
        <f t="shared" ref="MGF121:MGF122" si="1126">MGD121*MGE121</f>
        <v>0.3</v>
      </c>
      <c r="MGG121" s="463">
        <v>88278</v>
      </c>
      <c r="MGH121" s="618" t="s">
        <v>482</v>
      </c>
      <c r="MGI121" s="619"/>
      <c r="MGJ121" s="620"/>
      <c r="MGK121" s="199" t="s">
        <v>73</v>
      </c>
      <c r="MGL121" s="200">
        <v>0.02</v>
      </c>
      <c r="MGM121" s="195">
        <v>15.22</v>
      </c>
      <c r="MGN121" s="195">
        <f t="shared" ref="MGN121:MGN122" si="1127">MGL121*MGM121</f>
        <v>0.3</v>
      </c>
      <c r="MGO121" s="463">
        <v>88278</v>
      </c>
      <c r="MGP121" s="618" t="s">
        <v>482</v>
      </c>
      <c r="MGQ121" s="619"/>
      <c r="MGR121" s="620"/>
      <c r="MGS121" s="199" t="s">
        <v>73</v>
      </c>
      <c r="MGT121" s="200">
        <v>0.02</v>
      </c>
      <c r="MGU121" s="195">
        <v>15.22</v>
      </c>
      <c r="MGV121" s="195">
        <f t="shared" ref="MGV121:MGV122" si="1128">MGT121*MGU121</f>
        <v>0.3</v>
      </c>
      <c r="MGW121" s="463">
        <v>88278</v>
      </c>
      <c r="MGX121" s="618" t="s">
        <v>482</v>
      </c>
      <c r="MGY121" s="619"/>
      <c r="MGZ121" s="620"/>
      <c r="MHA121" s="199" t="s">
        <v>73</v>
      </c>
      <c r="MHB121" s="200">
        <v>0.02</v>
      </c>
      <c r="MHC121" s="195">
        <v>15.22</v>
      </c>
      <c r="MHD121" s="195">
        <f t="shared" ref="MHD121:MHD122" si="1129">MHB121*MHC121</f>
        <v>0.3</v>
      </c>
      <c r="MHE121" s="463">
        <v>88278</v>
      </c>
      <c r="MHF121" s="618" t="s">
        <v>482</v>
      </c>
      <c r="MHG121" s="619"/>
      <c r="MHH121" s="620"/>
      <c r="MHI121" s="199" t="s">
        <v>73</v>
      </c>
      <c r="MHJ121" s="200">
        <v>0.02</v>
      </c>
      <c r="MHK121" s="195">
        <v>15.22</v>
      </c>
      <c r="MHL121" s="195">
        <f t="shared" ref="MHL121:MHL122" si="1130">MHJ121*MHK121</f>
        <v>0.3</v>
      </c>
      <c r="MHM121" s="463">
        <v>88278</v>
      </c>
      <c r="MHN121" s="618" t="s">
        <v>482</v>
      </c>
      <c r="MHO121" s="619"/>
      <c r="MHP121" s="620"/>
      <c r="MHQ121" s="199" t="s">
        <v>73</v>
      </c>
      <c r="MHR121" s="200">
        <v>0.02</v>
      </c>
      <c r="MHS121" s="195">
        <v>15.22</v>
      </c>
      <c r="MHT121" s="195">
        <f t="shared" ref="MHT121:MHT122" si="1131">MHR121*MHS121</f>
        <v>0.3</v>
      </c>
      <c r="MHU121" s="463">
        <v>88278</v>
      </c>
      <c r="MHV121" s="618" t="s">
        <v>482</v>
      </c>
      <c r="MHW121" s="619"/>
      <c r="MHX121" s="620"/>
      <c r="MHY121" s="199" t="s">
        <v>73</v>
      </c>
      <c r="MHZ121" s="200">
        <v>0.02</v>
      </c>
      <c r="MIA121" s="195">
        <v>15.22</v>
      </c>
      <c r="MIB121" s="195">
        <f t="shared" ref="MIB121:MIB122" si="1132">MHZ121*MIA121</f>
        <v>0.3</v>
      </c>
      <c r="MIC121" s="463">
        <v>88278</v>
      </c>
      <c r="MID121" s="618" t="s">
        <v>482</v>
      </c>
      <c r="MIE121" s="619"/>
      <c r="MIF121" s="620"/>
      <c r="MIG121" s="199" t="s">
        <v>73</v>
      </c>
      <c r="MIH121" s="200">
        <v>0.02</v>
      </c>
      <c r="MII121" s="195">
        <v>15.22</v>
      </c>
      <c r="MIJ121" s="195">
        <f t="shared" ref="MIJ121:MIJ122" si="1133">MIH121*MII121</f>
        <v>0.3</v>
      </c>
      <c r="MIK121" s="463">
        <v>88278</v>
      </c>
      <c r="MIL121" s="618" t="s">
        <v>482</v>
      </c>
      <c r="MIM121" s="619"/>
      <c r="MIN121" s="620"/>
      <c r="MIO121" s="199" t="s">
        <v>73</v>
      </c>
      <c r="MIP121" s="200">
        <v>0.02</v>
      </c>
      <c r="MIQ121" s="195">
        <v>15.22</v>
      </c>
      <c r="MIR121" s="195">
        <f t="shared" ref="MIR121:MIR122" si="1134">MIP121*MIQ121</f>
        <v>0.3</v>
      </c>
      <c r="MIS121" s="463">
        <v>88278</v>
      </c>
      <c r="MIT121" s="618" t="s">
        <v>482</v>
      </c>
      <c r="MIU121" s="619"/>
      <c r="MIV121" s="620"/>
      <c r="MIW121" s="199" t="s">
        <v>73</v>
      </c>
      <c r="MIX121" s="200">
        <v>0.02</v>
      </c>
      <c r="MIY121" s="195">
        <v>15.22</v>
      </c>
      <c r="MIZ121" s="195">
        <f t="shared" ref="MIZ121:MIZ122" si="1135">MIX121*MIY121</f>
        <v>0.3</v>
      </c>
      <c r="MJA121" s="463">
        <v>88278</v>
      </c>
      <c r="MJB121" s="618" t="s">
        <v>482</v>
      </c>
      <c r="MJC121" s="619"/>
      <c r="MJD121" s="620"/>
      <c r="MJE121" s="199" t="s">
        <v>73</v>
      </c>
      <c r="MJF121" s="200">
        <v>0.02</v>
      </c>
      <c r="MJG121" s="195">
        <v>15.22</v>
      </c>
      <c r="MJH121" s="195">
        <f t="shared" ref="MJH121:MJH122" si="1136">MJF121*MJG121</f>
        <v>0.3</v>
      </c>
      <c r="MJI121" s="463">
        <v>88278</v>
      </c>
      <c r="MJJ121" s="618" t="s">
        <v>482</v>
      </c>
      <c r="MJK121" s="619"/>
      <c r="MJL121" s="620"/>
      <c r="MJM121" s="199" t="s">
        <v>73</v>
      </c>
      <c r="MJN121" s="200">
        <v>0.02</v>
      </c>
      <c r="MJO121" s="195">
        <v>15.22</v>
      </c>
      <c r="MJP121" s="195">
        <f t="shared" ref="MJP121:MJP122" si="1137">MJN121*MJO121</f>
        <v>0.3</v>
      </c>
      <c r="MJQ121" s="463">
        <v>88278</v>
      </c>
      <c r="MJR121" s="618" t="s">
        <v>482</v>
      </c>
      <c r="MJS121" s="619"/>
      <c r="MJT121" s="620"/>
      <c r="MJU121" s="199" t="s">
        <v>73</v>
      </c>
      <c r="MJV121" s="200">
        <v>0.02</v>
      </c>
      <c r="MJW121" s="195">
        <v>15.22</v>
      </c>
      <c r="MJX121" s="195">
        <f t="shared" ref="MJX121:MJX122" si="1138">MJV121*MJW121</f>
        <v>0.3</v>
      </c>
      <c r="MJY121" s="463">
        <v>88278</v>
      </c>
      <c r="MJZ121" s="618" t="s">
        <v>482</v>
      </c>
      <c r="MKA121" s="619"/>
      <c r="MKB121" s="620"/>
      <c r="MKC121" s="199" t="s">
        <v>73</v>
      </c>
      <c r="MKD121" s="200">
        <v>0.02</v>
      </c>
      <c r="MKE121" s="195">
        <v>15.22</v>
      </c>
      <c r="MKF121" s="195">
        <f t="shared" ref="MKF121:MKF122" si="1139">MKD121*MKE121</f>
        <v>0.3</v>
      </c>
      <c r="MKG121" s="463">
        <v>88278</v>
      </c>
      <c r="MKH121" s="618" t="s">
        <v>482</v>
      </c>
      <c r="MKI121" s="619"/>
      <c r="MKJ121" s="620"/>
      <c r="MKK121" s="199" t="s">
        <v>73</v>
      </c>
      <c r="MKL121" s="200">
        <v>0.02</v>
      </c>
      <c r="MKM121" s="195">
        <v>15.22</v>
      </c>
      <c r="MKN121" s="195">
        <f t="shared" ref="MKN121:MKN122" si="1140">MKL121*MKM121</f>
        <v>0.3</v>
      </c>
      <c r="MKO121" s="463">
        <v>88278</v>
      </c>
      <c r="MKP121" s="618" t="s">
        <v>482</v>
      </c>
      <c r="MKQ121" s="619"/>
      <c r="MKR121" s="620"/>
      <c r="MKS121" s="199" t="s">
        <v>73</v>
      </c>
      <c r="MKT121" s="200">
        <v>0.02</v>
      </c>
      <c r="MKU121" s="195">
        <v>15.22</v>
      </c>
      <c r="MKV121" s="195">
        <f t="shared" ref="MKV121:MKV122" si="1141">MKT121*MKU121</f>
        <v>0.3</v>
      </c>
      <c r="MKW121" s="463">
        <v>88278</v>
      </c>
      <c r="MKX121" s="618" t="s">
        <v>482</v>
      </c>
      <c r="MKY121" s="619"/>
      <c r="MKZ121" s="620"/>
      <c r="MLA121" s="199" t="s">
        <v>73</v>
      </c>
      <c r="MLB121" s="200">
        <v>0.02</v>
      </c>
      <c r="MLC121" s="195">
        <v>15.22</v>
      </c>
      <c r="MLD121" s="195">
        <f t="shared" ref="MLD121:MLD122" si="1142">MLB121*MLC121</f>
        <v>0.3</v>
      </c>
      <c r="MLE121" s="463">
        <v>88278</v>
      </c>
      <c r="MLF121" s="618" t="s">
        <v>482</v>
      </c>
      <c r="MLG121" s="619"/>
      <c r="MLH121" s="620"/>
      <c r="MLI121" s="199" t="s">
        <v>73</v>
      </c>
      <c r="MLJ121" s="200">
        <v>0.02</v>
      </c>
      <c r="MLK121" s="195">
        <v>15.22</v>
      </c>
      <c r="MLL121" s="195">
        <f t="shared" ref="MLL121:MLL122" si="1143">MLJ121*MLK121</f>
        <v>0.3</v>
      </c>
      <c r="MLM121" s="463">
        <v>88278</v>
      </c>
      <c r="MLN121" s="618" t="s">
        <v>482</v>
      </c>
      <c r="MLO121" s="619"/>
      <c r="MLP121" s="620"/>
      <c r="MLQ121" s="199" t="s">
        <v>73</v>
      </c>
      <c r="MLR121" s="200">
        <v>0.02</v>
      </c>
      <c r="MLS121" s="195">
        <v>15.22</v>
      </c>
      <c r="MLT121" s="195">
        <f t="shared" ref="MLT121:MLT122" si="1144">MLR121*MLS121</f>
        <v>0.3</v>
      </c>
      <c r="MLU121" s="463">
        <v>88278</v>
      </c>
      <c r="MLV121" s="618" t="s">
        <v>482</v>
      </c>
      <c r="MLW121" s="619"/>
      <c r="MLX121" s="620"/>
      <c r="MLY121" s="199" t="s">
        <v>73</v>
      </c>
      <c r="MLZ121" s="200">
        <v>0.02</v>
      </c>
      <c r="MMA121" s="195">
        <v>15.22</v>
      </c>
      <c r="MMB121" s="195">
        <f t="shared" ref="MMB121:MMB122" si="1145">MLZ121*MMA121</f>
        <v>0.3</v>
      </c>
      <c r="MMC121" s="463">
        <v>88278</v>
      </c>
      <c r="MMD121" s="618" t="s">
        <v>482</v>
      </c>
      <c r="MME121" s="619"/>
      <c r="MMF121" s="620"/>
      <c r="MMG121" s="199" t="s">
        <v>73</v>
      </c>
      <c r="MMH121" s="200">
        <v>0.02</v>
      </c>
      <c r="MMI121" s="195">
        <v>15.22</v>
      </c>
      <c r="MMJ121" s="195">
        <f t="shared" ref="MMJ121:MMJ122" si="1146">MMH121*MMI121</f>
        <v>0.3</v>
      </c>
      <c r="MMK121" s="463">
        <v>88278</v>
      </c>
      <c r="MML121" s="618" t="s">
        <v>482</v>
      </c>
      <c r="MMM121" s="619"/>
      <c r="MMN121" s="620"/>
      <c r="MMO121" s="199" t="s">
        <v>73</v>
      </c>
      <c r="MMP121" s="200">
        <v>0.02</v>
      </c>
      <c r="MMQ121" s="195">
        <v>15.22</v>
      </c>
      <c r="MMR121" s="195">
        <f t="shared" ref="MMR121:MMR122" si="1147">MMP121*MMQ121</f>
        <v>0.3</v>
      </c>
      <c r="MMS121" s="463">
        <v>88278</v>
      </c>
      <c r="MMT121" s="618" t="s">
        <v>482</v>
      </c>
      <c r="MMU121" s="619"/>
      <c r="MMV121" s="620"/>
      <c r="MMW121" s="199" t="s">
        <v>73</v>
      </c>
      <c r="MMX121" s="200">
        <v>0.02</v>
      </c>
      <c r="MMY121" s="195">
        <v>15.22</v>
      </c>
      <c r="MMZ121" s="195">
        <f t="shared" ref="MMZ121:MMZ122" si="1148">MMX121*MMY121</f>
        <v>0.3</v>
      </c>
      <c r="MNA121" s="463">
        <v>88278</v>
      </c>
      <c r="MNB121" s="618" t="s">
        <v>482</v>
      </c>
      <c r="MNC121" s="619"/>
      <c r="MND121" s="620"/>
      <c r="MNE121" s="199" t="s">
        <v>73</v>
      </c>
      <c r="MNF121" s="200">
        <v>0.02</v>
      </c>
      <c r="MNG121" s="195">
        <v>15.22</v>
      </c>
      <c r="MNH121" s="195">
        <f t="shared" ref="MNH121:MNH122" si="1149">MNF121*MNG121</f>
        <v>0.3</v>
      </c>
      <c r="MNI121" s="463">
        <v>88278</v>
      </c>
      <c r="MNJ121" s="618" t="s">
        <v>482</v>
      </c>
      <c r="MNK121" s="619"/>
      <c r="MNL121" s="620"/>
      <c r="MNM121" s="199" t="s">
        <v>73</v>
      </c>
      <c r="MNN121" s="200">
        <v>0.02</v>
      </c>
      <c r="MNO121" s="195">
        <v>15.22</v>
      </c>
      <c r="MNP121" s="195">
        <f t="shared" ref="MNP121:MNP122" si="1150">MNN121*MNO121</f>
        <v>0.3</v>
      </c>
      <c r="MNQ121" s="463">
        <v>88278</v>
      </c>
      <c r="MNR121" s="618" t="s">
        <v>482</v>
      </c>
      <c r="MNS121" s="619"/>
      <c r="MNT121" s="620"/>
      <c r="MNU121" s="199" t="s">
        <v>73</v>
      </c>
      <c r="MNV121" s="200">
        <v>0.02</v>
      </c>
      <c r="MNW121" s="195">
        <v>15.22</v>
      </c>
      <c r="MNX121" s="195">
        <f t="shared" ref="MNX121:MNX122" si="1151">MNV121*MNW121</f>
        <v>0.3</v>
      </c>
      <c r="MNY121" s="463">
        <v>88278</v>
      </c>
      <c r="MNZ121" s="618" t="s">
        <v>482</v>
      </c>
      <c r="MOA121" s="619"/>
      <c r="MOB121" s="620"/>
      <c r="MOC121" s="199" t="s">
        <v>73</v>
      </c>
      <c r="MOD121" s="200">
        <v>0.02</v>
      </c>
      <c r="MOE121" s="195">
        <v>15.22</v>
      </c>
      <c r="MOF121" s="195">
        <f t="shared" ref="MOF121:MOF122" si="1152">MOD121*MOE121</f>
        <v>0.3</v>
      </c>
      <c r="MOG121" s="463">
        <v>88278</v>
      </c>
      <c r="MOH121" s="618" t="s">
        <v>482</v>
      </c>
      <c r="MOI121" s="619"/>
      <c r="MOJ121" s="620"/>
      <c r="MOK121" s="199" t="s">
        <v>73</v>
      </c>
      <c r="MOL121" s="200">
        <v>0.02</v>
      </c>
      <c r="MOM121" s="195">
        <v>15.22</v>
      </c>
      <c r="MON121" s="195">
        <f t="shared" ref="MON121:MON122" si="1153">MOL121*MOM121</f>
        <v>0.3</v>
      </c>
      <c r="MOO121" s="463">
        <v>88278</v>
      </c>
      <c r="MOP121" s="618" t="s">
        <v>482</v>
      </c>
      <c r="MOQ121" s="619"/>
      <c r="MOR121" s="620"/>
      <c r="MOS121" s="199" t="s">
        <v>73</v>
      </c>
      <c r="MOT121" s="200">
        <v>0.02</v>
      </c>
      <c r="MOU121" s="195">
        <v>15.22</v>
      </c>
      <c r="MOV121" s="195">
        <f t="shared" ref="MOV121:MOV122" si="1154">MOT121*MOU121</f>
        <v>0.3</v>
      </c>
      <c r="MOW121" s="463">
        <v>88278</v>
      </c>
      <c r="MOX121" s="618" t="s">
        <v>482</v>
      </c>
      <c r="MOY121" s="619"/>
      <c r="MOZ121" s="620"/>
      <c r="MPA121" s="199" t="s">
        <v>73</v>
      </c>
      <c r="MPB121" s="200">
        <v>0.02</v>
      </c>
      <c r="MPC121" s="195">
        <v>15.22</v>
      </c>
      <c r="MPD121" s="195">
        <f t="shared" ref="MPD121:MPD122" si="1155">MPB121*MPC121</f>
        <v>0.3</v>
      </c>
      <c r="MPE121" s="463">
        <v>88278</v>
      </c>
      <c r="MPF121" s="618" t="s">
        <v>482</v>
      </c>
      <c r="MPG121" s="619"/>
      <c r="MPH121" s="620"/>
      <c r="MPI121" s="199" t="s">
        <v>73</v>
      </c>
      <c r="MPJ121" s="200">
        <v>0.02</v>
      </c>
      <c r="MPK121" s="195">
        <v>15.22</v>
      </c>
      <c r="MPL121" s="195">
        <f t="shared" ref="MPL121:MPL122" si="1156">MPJ121*MPK121</f>
        <v>0.3</v>
      </c>
      <c r="MPM121" s="463">
        <v>88278</v>
      </c>
      <c r="MPN121" s="618" t="s">
        <v>482</v>
      </c>
      <c r="MPO121" s="619"/>
      <c r="MPP121" s="620"/>
      <c r="MPQ121" s="199" t="s">
        <v>73</v>
      </c>
      <c r="MPR121" s="200">
        <v>0.02</v>
      </c>
      <c r="MPS121" s="195">
        <v>15.22</v>
      </c>
      <c r="MPT121" s="195">
        <f t="shared" ref="MPT121:MPT122" si="1157">MPR121*MPS121</f>
        <v>0.3</v>
      </c>
      <c r="MPU121" s="463">
        <v>88278</v>
      </c>
      <c r="MPV121" s="618" t="s">
        <v>482</v>
      </c>
      <c r="MPW121" s="619"/>
      <c r="MPX121" s="620"/>
      <c r="MPY121" s="199" t="s">
        <v>73</v>
      </c>
      <c r="MPZ121" s="200">
        <v>0.02</v>
      </c>
      <c r="MQA121" s="195">
        <v>15.22</v>
      </c>
      <c r="MQB121" s="195">
        <f t="shared" ref="MQB121:MQB122" si="1158">MPZ121*MQA121</f>
        <v>0.3</v>
      </c>
      <c r="MQC121" s="463">
        <v>88278</v>
      </c>
      <c r="MQD121" s="618" t="s">
        <v>482</v>
      </c>
      <c r="MQE121" s="619"/>
      <c r="MQF121" s="620"/>
      <c r="MQG121" s="199" t="s">
        <v>73</v>
      </c>
      <c r="MQH121" s="200">
        <v>0.02</v>
      </c>
      <c r="MQI121" s="195">
        <v>15.22</v>
      </c>
      <c r="MQJ121" s="195">
        <f t="shared" ref="MQJ121:MQJ122" si="1159">MQH121*MQI121</f>
        <v>0.3</v>
      </c>
      <c r="MQK121" s="463">
        <v>88278</v>
      </c>
      <c r="MQL121" s="618" t="s">
        <v>482</v>
      </c>
      <c r="MQM121" s="619"/>
      <c r="MQN121" s="620"/>
      <c r="MQO121" s="199" t="s">
        <v>73</v>
      </c>
      <c r="MQP121" s="200">
        <v>0.02</v>
      </c>
      <c r="MQQ121" s="195">
        <v>15.22</v>
      </c>
      <c r="MQR121" s="195">
        <f t="shared" ref="MQR121:MQR122" si="1160">MQP121*MQQ121</f>
        <v>0.3</v>
      </c>
      <c r="MQS121" s="463">
        <v>88278</v>
      </c>
      <c r="MQT121" s="618" t="s">
        <v>482</v>
      </c>
      <c r="MQU121" s="619"/>
      <c r="MQV121" s="620"/>
      <c r="MQW121" s="199" t="s">
        <v>73</v>
      </c>
      <c r="MQX121" s="200">
        <v>0.02</v>
      </c>
      <c r="MQY121" s="195">
        <v>15.22</v>
      </c>
      <c r="MQZ121" s="195">
        <f t="shared" ref="MQZ121:MQZ122" si="1161">MQX121*MQY121</f>
        <v>0.3</v>
      </c>
      <c r="MRA121" s="463">
        <v>88278</v>
      </c>
      <c r="MRB121" s="618" t="s">
        <v>482</v>
      </c>
      <c r="MRC121" s="619"/>
      <c r="MRD121" s="620"/>
      <c r="MRE121" s="199" t="s">
        <v>73</v>
      </c>
      <c r="MRF121" s="200">
        <v>0.02</v>
      </c>
      <c r="MRG121" s="195">
        <v>15.22</v>
      </c>
      <c r="MRH121" s="195">
        <f t="shared" ref="MRH121:MRH122" si="1162">MRF121*MRG121</f>
        <v>0.3</v>
      </c>
      <c r="MRI121" s="463">
        <v>88278</v>
      </c>
      <c r="MRJ121" s="618" t="s">
        <v>482</v>
      </c>
      <c r="MRK121" s="619"/>
      <c r="MRL121" s="620"/>
      <c r="MRM121" s="199" t="s">
        <v>73</v>
      </c>
      <c r="MRN121" s="200">
        <v>0.02</v>
      </c>
      <c r="MRO121" s="195">
        <v>15.22</v>
      </c>
      <c r="MRP121" s="195">
        <f t="shared" ref="MRP121:MRP122" si="1163">MRN121*MRO121</f>
        <v>0.3</v>
      </c>
      <c r="MRQ121" s="463">
        <v>88278</v>
      </c>
      <c r="MRR121" s="618" t="s">
        <v>482</v>
      </c>
      <c r="MRS121" s="619"/>
      <c r="MRT121" s="620"/>
      <c r="MRU121" s="199" t="s">
        <v>73</v>
      </c>
      <c r="MRV121" s="200">
        <v>0.02</v>
      </c>
      <c r="MRW121" s="195">
        <v>15.22</v>
      </c>
      <c r="MRX121" s="195">
        <f t="shared" ref="MRX121:MRX122" si="1164">MRV121*MRW121</f>
        <v>0.3</v>
      </c>
      <c r="MRY121" s="463">
        <v>88278</v>
      </c>
      <c r="MRZ121" s="618" t="s">
        <v>482</v>
      </c>
      <c r="MSA121" s="619"/>
      <c r="MSB121" s="620"/>
      <c r="MSC121" s="199" t="s">
        <v>73</v>
      </c>
      <c r="MSD121" s="200">
        <v>0.02</v>
      </c>
      <c r="MSE121" s="195">
        <v>15.22</v>
      </c>
      <c r="MSF121" s="195">
        <f t="shared" ref="MSF121:MSF122" si="1165">MSD121*MSE121</f>
        <v>0.3</v>
      </c>
      <c r="MSG121" s="463">
        <v>88278</v>
      </c>
      <c r="MSH121" s="618" t="s">
        <v>482</v>
      </c>
      <c r="MSI121" s="619"/>
      <c r="MSJ121" s="620"/>
      <c r="MSK121" s="199" t="s">
        <v>73</v>
      </c>
      <c r="MSL121" s="200">
        <v>0.02</v>
      </c>
      <c r="MSM121" s="195">
        <v>15.22</v>
      </c>
      <c r="MSN121" s="195">
        <f t="shared" ref="MSN121:MSN122" si="1166">MSL121*MSM121</f>
        <v>0.3</v>
      </c>
      <c r="MSO121" s="463">
        <v>88278</v>
      </c>
      <c r="MSP121" s="618" t="s">
        <v>482</v>
      </c>
      <c r="MSQ121" s="619"/>
      <c r="MSR121" s="620"/>
      <c r="MSS121" s="199" t="s">
        <v>73</v>
      </c>
      <c r="MST121" s="200">
        <v>0.02</v>
      </c>
      <c r="MSU121" s="195">
        <v>15.22</v>
      </c>
      <c r="MSV121" s="195">
        <f t="shared" ref="MSV121:MSV122" si="1167">MST121*MSU121</f>
        <v>0.3</v>
      </c>
      <c r="MSW121" s="463">
        <v>88278</v>
      </c>
      <c r="MSX121" s="618" t="s">
        <v>482</v>
      </c>
      <c r="MSY121" s="619"/>
      <c r="MSZ121" s="620"/>
      <c r="MTA121" s="199" t="s">
        <v>73</v>
      </c>
      <c r="MTB121" s="200">
        <v>0.02</v>
      </c>
      <c r="MTC121" s="195">
        <v>15.22</v>
      </c>
      <c r="MTD121" s="195">
        <f t="shared" ref="MTD121:MTD122" si="1168">MTB121*MTC121</f>
        <v>0.3</v>
      </c>
      <c r="MTE121" s="463">
        <v>88278</v>
      </c>
      <c r="MTF121" s="618" t="s">
        <v>482</v>
      </c>
      <c r="MTG121" s="619"/>
      <c r="MTH121" s="620"/>
      <c r="MTI121" s="199" t="s">
        <v>73</v>
      </c>
      <c r="MTJ121" s="200">
        <v>0.02</v>
      </c>
      <c r="MTK121" s="195">
        <v>15.22</v>
      </c>
      <c r="MTL121" s="195">
        <f t="shared" ref="MTL121:MTL122" si="1169">MTJ121*MTK121</f>
        <v>0.3</v>
      </c>
      <c r="MTM121" s="463">
        <v>88278</v>
      </c>
      <c r="MTN121" s="618" t="s">
        <v>482</v>
      </c>
      <c r="MTO121" s="619"/>
      <c r="MTP121" s="620"/>
      <c r="MTQ121" s="199" t="s">
        <v>73</v>
      </c>
      <c r="MTR121" s="200">
        <v>0.02</v>
      </c>
      <c r="MTS121" s="195">
        <v>15.22</v>
      </c>
      <c r="MTT121" s="195">
        <f t="shared" ref="MTT121:MTT122" si="1170">MTR121*MTS121</f>
        <v>0.3</v>
      </c>
      <c r="MTU121" s="463">
        <v>88278</v>
      </c>
      <c r="MTV121" s="618" t="s">
        <v>482</v>
      </c>
      <c r="MTW121" s="619"/>
      <c r="MTX121" s="620"/>
      <c r="MTY121" s="199" t="s">
        <v>73</v>
      </c>
      <c r="MTZ121" s="200">
        <v>0.02</v>
      </c>
      <c r="MUA121" s="195">
        <v>15.22</v>
      </c>
      <c r="MUB121" s="195">
        <f t="shared" ref="MUB121:MUB122" si="1171">MTZ121*MUA121</f>
        <v>0.3</v>
      </c>
      <c r="MUC121" s="463">
        <v>88278</v>
      </c>
      <c r="MUD121" s="618" t="s">
        <v>482</v>
      </c>
      <c r="MUE121" s="619"/>
      <c r="MUF121" s="620"/>
      <c r="MUG121" s="199" t="s">
        <v>73</v>
      </c>
      <c r="MUH121" s="200">
        <v>0.02</v>
      </c>
      <c r="MUI121" s="195">
        <v>15.22</v>
      </c>
      <c r="MUJ121" s="195">
        <f t="shared" ref="MUJ121:MUJ122" si="1172">MUH121*MUI121</f>
        <v>0.3</v>
      </c>
      <c r="MUK121" s="463">
        <v>88278</v>
      </c>
      <c r="MUL121" s="618" t="s">
        <v>482</v>
      </c>
      <c r="MUM121" s="619"/>
      <c r="MUN121" s="620"/>
      <c r="MUO121" s="199" t="s">
        <v>73</v>
      </c>
      <c r="MUP121" s="200">
        <v>0.02</v>
      </c>
      <c r="MUQ121" s="195">
        <v>15.22</v>
      </c>
      <c r="MUR121" s="195">
        <f t="shared" ref="MUR121:MUR122" si="1173">MUP121*MUQ121</f>
        <v>0.3</v>
      </c>
      <c r="MUS121" s="463">
        <v>88278</v>
      </c>
      <c r="MUT121" s="618" t="s">
        <v>482</v>
      </c>
      <c r="MUU121" s="619"/>
      <c r="MUV121" s="620"/>
      <c r="MUW121" s="199" t="s">
        <v>73</v>
      </c>
      <c r="MUX121" s="200">
        <v>0.02</v>
      </c>
      <c r="MUY121" s="195">
        <v>15.22</v>
      </c>
      <c r="MUZ121" s="195">
        <f t="shared" ref="MUZ121:MUZ122" si="1174">MUX121*MUY121</f>
        <v>0.3</v>
      </c>
      <c r="MVA121" s="463">
        <v>88278</v>
      </c>
      <c r="MVB121" s="618" t="s">
        <v>482</v>
      </c>
      <c r="MVC121" s="619"/>
      <c r="MVD121" s="620"/>
      <c r="MVE121" s="199" t="s">
        <v>73</v>
      </c>
      <c r="MVF121" s="200">
        <v>0.02</v>
      </c>
      <c r="MVG121" s="195">
        <v>15.22</v>
      </c>
      <c r="MVH121" s="195">
        <f t="shared" ref="MVH121:MVH122" si="1175">MVF121*MVG121</f>
        <v>0.3</v>
      </c>
      <c r="MVI121" s="463">
        <v>88278</v>
      </c>
      <c r="MVJ121" s="618" t="s">
        <v>482</v>
      </c>
      <c r="MVK121" s="619"/>
      <c r="MVL121" s="620"/>
      <c r="MVM121" s="199" t="s">
        <v>73</v>
      </c>
      <c r="MVN121" s="200">
        <v>0.02</v>
      </c>
      <c r="MVO121" s="195">
        <v>15.22</v>
      </c>
      <c r="MVP121" s="195">
        <f t="shared" ref="MVP121:MVP122" si="1176">MVN121*MVO121</f>
        <v>0.3</v>
      </c>
      <c r="MVQ121" s="463">
        <v>88278</v>
      </c>
      <c r="MVR121" s="618" t="s">
        <v>482</v>
      </c>
      <c r="MVS121" s="619"/>
      <c r="MVT121" s="620"/>
      <c r="MVU121" s="199" t="s">
        <v>73</v>
      </c>
      <c r="MVV121" s="200">
        <v>0.02</v>
      </c>
      <c r="MVW121" s="195">
        <v>15.22</v>
      </c>
      <c r="MVX121" s="195">
        <f t="shared" ref="MVX121:MVX122" si="1177">MVV121*MVW121</f>
        <v>0.3</v>
      </c>
      <c r="MVY121" s="463">
        <v>88278</v>
      </c>
      <c r="MVZ121" s="618" t="s">
        <v>482</v>
      </c>
      <c r="MWA121" s="619"/>
      <c r="MWB121" s="620"/>
      <c r="MWC121" s="199" t="s">
        <v>73</v>
      </c>
      <c r="MWD121" s="200">
        <v>0.02</v>
      </c>
      <c r="MWE121" s="195">
        <v>15.22</v>
      </c>
      <c r="MWF121" s="195">
        <f t="shared" ref="MWF121:MWF122" si="1178">MWD121*MWE121</f>
        <v>0.3</v>
      </c>
      <c r="MWG121" s="463">
        <v>88278</v>
      </c>
      <c r="MWH121" s="618" t="s">
        <v>482</v>
      </c>
      <c r="MWI121" s="619"/>
      <c r="MWJ121" s="620"/>
      <c r="MWK121" s="199" t="s">
        <v>73</v>
      </c>
      <c r="MWL121" s="200">
        <v>0.02</v>
      </c>
      <c r="MWM121" s="195">
        <v>15.22</v>
      </c>
      <c r="MWN121" s="195">
        <f t="shared" ref="MWN121:MWN122" si="1179">MWL121*MWM121</f>
        <v>0.3</v>
      </c>
      <c r="MWO121" s="463">
        <v>88278</v>
      </c>
      <c r="MWP121" s="618" t="s">
        <v>482</v>
      </c>
      <c r="MWQ121" s="619"/>
      <c r="MWR121" s="620"/>
      <c r="MWS121" s="199" t="s">
        <v>73</v>
      </c>
      <c r="MWT121" s="200">
        <v>0.02</v>
      </c>
      <c r="MWU121" s="195">
        <v>15.22</v>
      </c>
      <c r="MWV121" s="195">
        <f t="shared" ref="MWV121:MWV122" si="1180">MWT121*MWU121</f>
        <v>0.3</v>
      </c>
      <c r="MWW121" s="463">
        <v>88278</v>
      </c>
      <c r="MWX121" s="618" t="s">
        <v>482</v>
      </c>
      <c r="MWY121" s="619"/>
      <c r="MWZ121" s="620"/>
      <c r="MXA121" s="199" t="s">
        <v>73</v>
      </c>
      <c r="MXB121" s="200">
        <v>0.02</v>
      </c>
      <c r="MXC121" s="195">
        <v>15.22</v>
      </c>
      <c r="MXD121" s="195">
        <f t="shared" ref="MXD121:MXD122" si="1181">MXB121*MXC121</f>
        <v>0.3</v>
      </c>
      <c r="MXE121" s="463">
        <v>88278</v>
      </c>
      <c r="MXF121" s="618" t="s">
        <v>482</v>
      </c>
      <c r="MXG121" s="619"/>
      <c r="MXH121" s="620"/>
      <c r="MXI121" s="199" t="s">
        <v>73</v>
      </c>
      <c r="MXJ121" s="200">
        <v>0.02</v>
      </c>
      <c r="MXK121" s="195">
        <v>15.22</v>
      </c>
      <c r="MXL121" s="195">
        <f t="shared" ref="MXL121:MXL122" si="1182">MXJ121*MXK121</f>
        <v>0.3</v>
      </c>
      <c r="MXM121" s="463">
        <v>88278</v>
      </c>
      <c r="MXN121" s="618" t="s">
        <v>482</v>
      </c>
      <c r="MXO121" s="619"/>
      <c r="MXP121" s="620"/>
      <c r="MXQ121" s="199" t="s">
        <v>73</v>
      </c>
      <c r="MXR121" s="200">
        <v>0.02</v>
      </c>
      <c r="MXS121" s="195">
        <v>15.22</v>
      </c>
      <c r="MXT121" s="195">
        <f t="shared" ref="MXT121:MXT122" si="1183">MXR121*MXS121</f>
        <v>0.3</v>
      </c>
      <c r="MXU121" s="463">
        <v>88278</v>
      </c>
      <c r="MXV121" s="618" t="s">
        <v>482</v>
      </c>
      <c r="MXW121" s="619"/>
      <c r="MXX121" s="620"/>
      <c r="MXY121" s="199" t="s">
        <v>73</v>
      </c>
      <c r="MXZ121" s="200">
        <v>0.02</v>
      </c>
      <c r="MYA121" s="195">
        <v>15.22</v>
      </c>
      <c r="MYB121" s="195">
        <f t="shared" ref="MYB121:MYB122" si="1184">MXZ121*MYA121</f>
        <v>0.3</v>
      </c>
      <c r="MYC121" s="463">
        <v>88278</v>
      </c>
      <c r="MYD121" s="618" t="s">
        <v>482</v>
      </c>
      <c r="MYE121" s="619"/>
      <c r="MYF121" s="620"/>
      <c r="MYG121" s="199" t="s">
        <v>73</v>
      </c>
      <c r="MYH121" s="200">
        <v>0.02</v>
      </c>
      <c r="MYI121" s="195">
        <v>15.22</v>
      </c>
      <c r="MYJ121" s="195">
        <f t="shared" ref="MYJ121:MYJ122" si="1185">MYH121*MYI121</f>
        <v>0.3</v>
      </c>
      <c r="MYK121" s="463">
        <v>88278</v>
      </c>
      <c r="MYL121" s="618" t="s">
        <v>482</v>
      </c>
      <c r="MYM121" s="619"/>
      <c r="MYN121" s="620"/>
      <c r="MYO121" s="199" t="s">
        <v>73</v>
      </c>
      <c r="MYP121" s="200">
        <v>0.02</v>
      </c>
      <c r="MYQ121" s="195">
        <v>15.22</v>
      </c>
      <c r="MYR121" s="195">
        <f t="shared" ref="MYR121:MYR122" si="1186">MYP121*MYQ121</f>
        <v>0.3</v>
      </c>
      <c r="MYS121" s="463">
        <v>88278</v>
      </c>
      <c r="MYT121" s="618" t="s">
        <v>482</v>
      </c>
      <c r="MYU121" s="619"/>
      <c r="MYV121" s="620"/>
      <c r="MYW121" s="199" t="s">
        <v>73</v>
      </c>
      <c r="MYX121" s="200">
        <v>0.02</v>
      </c>
      <c r="MYY121" s="195">
        <v>15.22</v>
      </c>
      <c r="MYZ121" s="195">
        <f t="shared" ref="MYZ121:MYZ122" si="1187">MYX121*MYY121</f>
        <v>0.3</v>
      </c>
      <c r="MZA121" s="463">
        <v>88278</v>
      </c>
      <c r="MZB121" s="618" t="s">
        <v>482</v>
      </c>
      <c r="MZC121" s="619"/>
      <c r="MZD121" s="620"/>
      <c r="MZE121" s="199" t="s">
        <v>73</v>
      </c>
      <c r="MZF121" s="200">
        <v>0.02</v>
      </c>
      <c r="MZG121" s="195">
        <v>15.22</v>
      </c>
      <c r="MZH121" s="195">
        <f t="shared" ref="MZH121:MZH122" si="1188">MZF121*MZG121</f>
        <v>0.3</v>
      </c>
      <c r="MZI121" s="463">
        <v>88278</v>
      </c>
      <c r="MZJ121" s="618" t="s">
        <v>482</v>
      </c>
      <c r="MZK121" s="619"/>
      <c r="MZL121" s="620"/>
      <c r="MZM121" s="199" t="s">
        <v>73</v>
      </c>
      <c r="MZN121" s="200">
        <v>0.02</v>
      </c>
      <c r="MZO121" s="195">
        <v>15.22</v>
      </c>
      <c r="MZP121" s="195">
        <f t="shared" ref="MZP121:MZP122" si="1189">MZN121*MZO121</f>
        <v>0.3</v>
      </c>
      <c r="MZQ121" s="463">
        <v>88278</v>
      </c>
      <c r="MZR121" s="618" t="s">
        <v>482</v>
      </c>
      <c r="MZS121" s="619"/>
      <c r="MZT121" s="620"/>
      <c r="MZU121" s="199" t="s">
        <v>73</v>
      </c>
      <c r="MZV121" s="200">
        <v>0.02</v>
      </c>
      <c r="MZW121" s="195">
        <v>15.22</v>
      </c>
      <c r="MZX121" s="195">
        <f t="shared" ref="MZX121:MZX122" si="1190">MZV121*MZW121</f>
        <v>0.3</v>
      </c>
      <c r="MZY121" s="463">
        <v>88278</v>
      </c>
      <c r="MZZ121" s="618" t="s">
        <v>482</v>
      </c>
      <c r="NAA121" s="619"/>
      <c r="NAB121" s="620"/>
      <c r="NAC121" s="199" t="s">
        <v>73</v>
      </c>
      <c r="NAD121" s="200">
        <v>0.02</v>
      </c>
      <c r="NAE121" s="195">
        <v>15.22</v>
      </c>
      <c r="NAF121" s="195">
        <f t="shared" ref="NAF121:NAF122" si="1191">NAD121*NAE121</f>
        <v>0.3</v>
      </c>
      <c r="NAG121" s="463">
        <v>88278</v>
      </c>
      <c r="NAH121" s="618" t="s">
        <v>482</v>
      </c>
      <c r="NAI121" s="619"/>
      <c r="NAJ121" s="620"/>
      <c r="NAK121" s="199" t="s">
        <v>73</v>
      </c>
      <c r="NAL121" s="200">
        <v>0.02</v>
      </c>
      <c r="NAM121" s="195">
        <v>15.22</v>
      </c>
      <c r="NAN121" s="195">
        <f t="shared" ref="NAN121:NAN122" si="1192">NAL121*NAM121</f>
        <v>0.3</v>
      </c>
      <c r="NAO121" s="463">
        <v>88278</v>
      </c>
      <c r="NAP121" s="618" t="s">
        <v>482</v>
      </c>
      <c r="NAQ121" s="619"/>
      <c r="NAR121" s="620"/>
      <c r="NAS121" s="199" t="s">
        <v>73</v>
      </c>
      <c r="NAT121" s="200">
        <v>0.02</v>
      </c>
      <c r="NAU121" s="195">
        <v>15.22</v>
      </c>
      <c r="NAV121" s="195">
        <f t="shared" ref="NAV121:NAV122" si="1193">NAT121*NAU121</f>
        <v>0.3</v>
      </c>
      <c r="NAW121" s="463">
        <v>88278</v>
      </c>
      <c r="NAX121" s="618" t="s">
        <v>482</v>
      </c>
      <c r="NAY121" s="619"/>
      <c r="NAZ121" s="620"/>
      <c r="NBA121" s="199" t="s">
        <v>73</v>
      </c>
      <c r="NBB121" s="200">
        <v>0.02</v>
      </c>
      <c r="NBC121" s="195">
        <v>15.22</v>
      </c>
      <c r="NBD121" s="195">
        <f t="shared" ref="NBD121:NBD122" si="1194">NBB121*NBC121</f>
        <v>0.3</v>
      </c>
      <c r="NBE121" s="463">
        <v>88278</v>
      </c>
      <c r="NBF121" s="618" t="s">
        <v>482</v>
      </c>
      <c r="NBG121" s="619"/>
      <c r="NBH121" s="620"/>
      <c r="NBI121" s="199" t="s">
        <v>73</v>
      </c>
      <c r="NBJ121" s="200">
        <v>0.02</v>
      </c>
      <c r="NBK121" s="195">
        <v>15.22</v>
      </c>
      <c r="NBL121" s="195">
        <f t="shared" ref="NBL121:NBL122" si="1195">NBJ121*NBK121</f>
        <v>0.3</v>
      </c>
      <c r="NBM121" s="463">
        <v>88278</v>
      </c>
      <c r="NBN121" s="618" t="s">
        <v>482</v>
      </c>
      <c r="NBO121" s="619"/>
      <c r="NBP121" s="620"/>
      <c r="NBQ121" s="199" t="s">
        <v>73</v>
      </c>
      <c r="NBR121" s="200">
        <v>0.02</v>
      </c>
      <c r="NBS121" s="195">
        <v>15.22</v>
      </c>
      <c r="NBT121" s="195">
        <f t="shared" ref="NBT121:NBT122" si="1196">NBR121*NBS121</f>
        <v>0.3</v>
      </c>
      <c r="NBU121" s="463">
        <v>88278</v>
      </c>
      <c r="NBV121" s="618" t="s">
        <v>482</v>
      </c>
      <c r="NBW121" s="619"/>
      <c r="NBX121" s="620"/>
      <c r="NBY121" s="199" t="s">
        <v>73</v>
      </c>
      <c r="NBZ121" s="200">
        <v>0.02</v>
      </c>
      <c r="NCA121" s="195">
        <v>15.22</v>
      </c>
      <c r="NCB121" s="195">
        <f t="shared" ref="NCB121:NCB122" si="1197">NBZ121*NCA121</f>
        <v>0.3</v>
      </c>
      <c r="NCC121" s="463">
        <v>88278</v>
      </c>
      <c r="NCD121" s="618" t="s">
        <v>482</v>
      </c>
      <c r="NCE121" s="619"/>
      <c r="NCF121" s="620"/>
      <c r="NCG121" s="199" t="s">
        <v>73</v>
      </c>
      <c r="NCH121" s="200">
        <v>0.02</v>
      </c>
      <c r="NCI121" s="195">
        <v>15.22</v>
      </c>
      <c r="NCJ121" s="195">
        <f t="shared" ref="NCJ121:NCJ122" si="1198">NCH121*NCI121</f>
        <v>0.3</v>
      </c>
      <c r="NCK121" s="463">
        <v>88278</v>
      </c>
      <c r="NCL121" s="618" t="s">
        <v>482</v>
      </c>
      <c r="NCM121" s="619"/>
      <c r="NCN121" s="620"/>
      <c r="NCO121" s="199" t="s">
        <v>73</v>
      </c>
      <c r="NCP121" s="200">
        <v>0.02</v>
      </c>
      <c r="NCQ121" s="195">
        <v>15.22</v>
      </c>
      <c r="NCR121" s="195">
        <f t="shared" ref="NCR121:NCR122" si="1199">NCP121*NCQ121</f>
        <v>0.3</v>
      </c>
      <c r="NCS121" s="463">
        <v>88278</v>
      </c>
      <c r="NCT121" s="618" t="s">
        <v>482</v>
      </c>
      <c r="NCU121" s="619"/>
      <c r="NCV121" s="620"/>
      <c r="NCW121" s="199" t="s">
        <v>73</v>
      </c>
      <c r="NCX121" s="200">
        <v>0.02</v>
      </c>
      <c r="NCY121" s="195">
        <v>15.22</v>
      </c>
      <c r="NCZ121" s="195">
        <f t="shared" ref="NCZ121:NCZ122" si="1200">NCX121*NCY121</f>
        <v>0.3</v>
      </c>
      <c r="NDA121" s="463">
        <v>88278</v>
      </c>
      <c r="NDB121" s="618" t="s">
        <v>482</v>
      </c>
      <c r="NDC121" s="619"/>
      <c r="NDD121" s="620"/>
      <c r="NDE121" s="199" t="s">
        <v>73</v>
      </c>
      <c r="NDF121" s="200">
        <v>0.02</v>
      </c>
      <c r="NDG121" s="195">
        <v>15.22</v>
      </c>
      <c r="NDH121" s="195">
        <f t="shared" ref="NDH121:NDH122" si="1201">NDF121*NDG121</f>
        <v>0.3</v>
      </c>
      <c r="NDI121" s="463">
        <v>88278</v>
      </c>
      <c r="NDJ121" s="618" t="s">
        <v>482</v>
      </c>
      <c r="NDK121" s="619"/>
      <c r="NDL121" s="620"/>
      <c r="NDM121" s="199" t="s">
        <v>73</v>
      </c>
      <c r="NDN121" s="200">
        <v>0.02</v>
      </c>
      <c r="NDO121" s="195">
        <v>15.22</v>
      </c>
      <c r="NDP121" s="195">
        <f t="shared" ref="NDP121:NDP122" si="1202">NDN121*NDO121</f>
        <v>0.3</v>
      </c>
      <c r="NDQ121" s="463">
        <v>88278</v>
      </c>
      <c r="NDR121" s="618" t="s">
        <v>482</v>
      </c>
      <c r="NDS121" s="619"/>
      <c r="NDT121" s="620"/>
      <c r="NDU121" s="199" t="s">
        <v>73</v>
      </c>
      <c r="NDV121" s="200">
        <v>0.02</v>
      </c>
      <c r="NDW121" s="195">
        <v>15.22</v>
      </c>
      <c r="NDX121" s="195">
        <f t="shared" ref="NDX121:NDX122" si="1203">NDV121*NDW121</f>
        <v>0.3</v>
      </c>
      <c r="NDY121" s="463">
        <v>88278</v>
      </c>
      <c r="NDZ121" s="618" t="s">
        <v>482</v>
      </c>
      <c r="NEA121" s="619"/>
      <c r="NEB121" s="620"/>
      <c r="NEC121" s="199" t="s">
        <v>73</v>
      </c>
      <c r="NED121" s="200">
        <v>0.02</v>
      </c>
      <c r="NEE121" s="195">
        <v>15.22</v>
      </c>
      <c r="NEF121" s="195">
        <f t="shared" ref="NEF121:NEF122" si="1204">NED121*NEE121</f>
        <v>0.3</v>
      </c>
      <c r="NEG121" s="463">
        <v>88278</v>
      </c>
      <c r="NEH121" s="618" t="s">
        <v>482</v>
      </c>
      <c r="NEI121" s="619"/>
      <c r="NEJ121" s="620"/>
      <c r="NEK121" s="199" t="s">
        <v>73</v>
      </c>
      <c r="NEL121" s="200">
        <v>0.02</v>
      </c>
      <c r="NEM121" s="195">
        <v>15.22</v>
      </c>
      <c r="NEN121" s="195">
        <f t="shared" ref="NEN121:NEN122" si="1205">NEL121*NEM121</f>
        <v>0.3</v>
      </c>
      <c r="NEO121" s="463">
        <v>88278</v>
      </c>
      <c r="NEP121" s="618" t="s">
        <v>482</v>
      </c>
      <c r="NEQ121" s="619"/>
      <c r="NER121" s="620"/>
      <c r="NES121" s="199" t="s">
        <v>73</v>
      </c>
      <c r="NET121" s="200">
        <v>0.02</v>
      </c>
      <c r="NEU121" s="195">
        <v>15.22</v>
      </c>
      <c r="NEV121" s="195">
        <f t="shared" ref="NEV121:NEV122" si="1206">NET121*NEU121</f>
        <v>0.3</v>
      </c>
      <c r="NEW121" s="463">
        <v>88278</v>
      </c>
      <c r="NEX121" s="618" t="s">
        <v>482</v>
      </c>
      <c r="NEY121" s="619"/>
      <c r="NEZ121" s="620"/>
      <c r="NFA121" s="199" t="s">
        <v>73</v>
      </c>
      <c r="NFB121" s="200">
        <v>0.02</v>
      </c>
      <c r="NFC121" s="195">
        <v>15.22</v>
      </c>
      <c r="NFD121" s="195">
        <f t="shared" ref="NFD121:NFD122" si="1207">NFB121*NFC121</f>
        <v>0.3</v>
      </c>
      <c r="NFE121" s="463">
        <v>88278</v>
      </c>
      <c r="NFF121" s="618" t="s">
        <v>482</v>
      </c>
      <c r="NFG121" s="619"/>
      <c r="NFH121" s="620"/>
      <c r="NFI121" s="199" t="s">
        <v>73</v>
      </c>
      <c r="NFJ121" s="200">
        <v>0.02</v>
      </c>
      <c r="NFK121" s="195">
        <v>15.22</v>
      </c>
      <c r="NFL121" s="195">
        <f t="shared" ref="NFL121:NFL122" si="1208">NFJ121*NFK121</f>
        <v>0.3</v>
      </c>
      <c r="NFM121" s="463">
        <v>88278</v>
      </c>
      <c r="NFN121" s="618" t="s">
        <v>482</v>
      </c>
      <c r="NFO121" s="619"/>
      <c r="NFP121" s="620"/>
      <c r="NFQ121" s="199" t="s">
        <v>73</v>
      </c>
      <c r="NFR121" s="200">
        <v>0.02</v>
      </c>
      <c r="NFS121" s="195">
        <v>15.22</v>
      </c>
      <c r="NFT121" s="195">
        <f t="shared" ref="NFT121:NFT122" si="1209">NFR121*NFS121</f>
        <v>0.3</v>
      </c>
      <c r="NFU121" s="463">
        <v>88278</v>
      </c>
      <c r="NFV121" s="618" t="s">
        <v>482</v>
      </c>
      <c r="NFW121" s="619"/>
      <c r="NFX121" s="620"/>
      <c r="NFY121" s="199" t="s">
        <v>73</v>
      </c>
      <c r="NFZ121" s="200">
        <v>0.02</v>
      </c>
      <c r="NGA121" s="195">
        <v>15.22</v>
      </c>
      <c r="NGB121" s="195">
        <f t="shared" ref="NGB121:NGB122" si="1210">NFZ121*NGA121</f>
        <v>0.3</v>
      </c>
      <c r="NGC121" s="463">
        <v>88278</v>
      </c>
      <c r="NGD121" s="618" t="s">
        <v>482</v>
      </c>
      <c r="NGE121" s="619"/>
      <c r="NGF121" s="620"/>
      <c r="NGG121" s="199" t="s">
        <v>73</v>
      </c>
      <c r="NGH121" s="200">
        <v>0.02</v>
      </c>
      <c r="NGI121" s="195">
        <v>15.22</v>
      </c>
      <c r="NGJ121" s="195">
        <f t="shared" ref="NGJ121:NGJ122" si="1211">NGH121*NGI121</f>
        <v>0.3</v>
      </c>
      <c r="NGK121" s="463">
        <v>88278</v>
      </c>
      <c r="NGL121" s="618" t="s">
        <v>482</v>
      </c>
      <c r="NGM121" s="619"/>
      <c r="NGN121" s="620"/>
      <c r="NGO121" s="199" t="s">
        <v>73</v>
      </c>
      <c r="NGP121" s="200">
        <v>0.02</v>
      </c>
      <c r="NGQ121" s="195">
        <v>15.22</v>
      </c>
      <c r="NGR121" s="195">
        <f t="shared" ref="NGR121:NGR122" si="1212">NGP121*NGQ121</f>
        <v>0.3</v>
      </c>
      <c r="NGS121" s="463">
        <v>88278</v>
      </c>
      <c r="NGT121" s="618" t="s">
        <v>482</v>
      </c>
      <c r="NGU121" s="619"/>
      <c r="NGV121" s="620"/>
      <c r="NGW121" s="199" t="s">
        <v>73</v>
      </c>
      <c r="NGX121" s="200">
        <v>0.02</v>
      </c>
      <c r="NGY121" s="195">
        <v>15.22</v>
      </c>
      <c r="NGZ121" s="195">
        <f t="shared" ref="NGZ121:NGZ122" si="1213">NGX121*NGY121</f>
        <v>0.3</v>
      </c>
      <c r="NHA121" s="463">
        <v>88278</v>
      </c>
      <c r="NHB121" s="618" t="s">
        <v>482</v>
      </c>
      <c r="NHC121" s="619"/>
      <c r="NHD121" s="620"/>
      <c r="NHE121" s="199" t="s">
        <v>73</v>
      </c>
      <c r="NHF121" s="200">
        <v>0.02</v>
      </c>
      <c r="NHG121" s="195">
        <v>15.22</v>
      </c>
      <c r="NHH121" s="195">
        <f t="shared" ref="NHH121:NHH122" si="1214">NHF121*NHG121</f>
        <v>0.3</v>
      </c>
      <c r="NHI121" s="463">
        <v>88278</v>
      </c>
      <c r="NHJ121" s="618" t="s">
        <v>482</v>
      </c>
      <c r="NHK121" s="619"/>
      <c r="NHL121" s="620"/>
      <c r="NHM121" s="199" t="s">
        <v>73</v>
      </c>
      <c r="NHN121" s="200">
        <v>0.02</v>
      </c>
      <c r="NHO121" s="195">
        <v>15.22</v>
      </c>
      <c r="NHP121" s="195">
        <f t="shared" ref="NHP121:NHP122" si="1215">NHN121*NHO121</f>
        <v>0.3</v>
      </c>
      <c r="NHQ121" s="463">
        <v>88278</v>
      </c>
      <c r="NHR121" s="618" t="s">
        <v>482</v>
      </c>
      <c r="NHS121" s="619"/>
      <c r="NHT121" s="620"/>
      <c r="NHU121" s="199" t="s">
        <v>73</v>
      </c>
      <c r="NHV121" s="200">
        <v>0.02</v>
      </c>
      <c r="NHW121" s="195">
        <v>15.22</v>
      </c>
      <c r="NHX121" s="195">
        <f t="shared" ref="NHX121:NHX122" si="1216">NHV121*NHW121</f>
        <v>0.3</v>
      </c>
      <c r="NHY121" s="463">
        <v>88278</v>
      </c>
      <c r="NHZ121" s="618" t="s">
        <v>482</v>
      </c>
      <c r="NIA121" s="619"/>
      <c r="NIB121" s="620"/>
      <c r="NIC121" s="199" t="s">
        <v>73</v>
      </c>
      <c r="NID121" s="200">
        <v>0.02</v>
      </c>
      <c r="NIE121" s="195">
        <v>15.22</v>
      </c>
      <c r="NIF121" s="195">
        <f t="shared" ref="NIF121:NIF122" si="1217">NID121*NIE121</f>
        <v>0.3</v>
      </c>
      <c r="NIG121" s="463">
        <v>88278</v>
      </c>
      <c r="NIH121" s="618" t="s">
        <v>482</v>
      </c>
      <c r="NII121" s="619"/>
      <c r="NIJ121" s="620"/>
      <c r="NIK121" s="199" t="s">
        <v>73</v>
      </c>
      <c r="NIL121" s="200">
        <v>0.02</v>
      </c>
      <c r="NIM121" s="195">
        <v>15.22</v>
      </c>
      <c r="NIN121" s="195">
        <f t="shared" ref="NIN121:NIN122" si="1218">NIL121*NIM121</f>
        <v>0.3</v>
      </c>
      <c r="NIO121" s="463">
        <v>88278</v>
      </c>
      <c r="NIP121" s="618" t="s">
        <v>482</v>
      </c>
      <c r="NIQ121" s="619"/>
      <c r="NIR121" s="620"/>
      <c r="NIS121" s="199" t="s">
        <v>73</v>
      </c>
      <c r="NIT121" s="200">
        <v>0.02</v>
      </c>
      <c r="NIU121" s="195">
        <v>15.22</v>
      </c>
      <c r="NIV121" s="195">
        <f t="shared" ref="NIV121:NIV122" si="1219">NIT121*NIU121</f>
        <v>0.3</v>
      </c>
      <c r="NIW121" s="463">
        <v>88278</v>
      </c>
      <c r="NIX121" s="618" t="s">
        <v>482</v>
      </c>
      <c r="NIY121" s="619"/>
      <c r="NIZ121" s="620"/>
      <c r="NJA121" s="199" t="s">
        <v>73</v>
      </c>
      <c r="NJB121" s="200">
        <v>0.02</v>
      </c>
      <c r="NJC121" s="195">
        <v>15.22</v>
      </c>
      <c r="NJD121" s="195">
        <f t="shared" ref="NJD121:NJD122" si="1220">NJB121*NJC121</f>
        <v>0.3</v>
      </c>
      <c r="NJE121" s="463">
        <v>88278</v>
      </c>
      <c r="NJF121" s="618" t="s">
        <v>482</v>
      </c>
      <c r="NJG121" s="619"/>
      <c r="NJH121" s="620"/>
      <c r="NJI121" s="199" t="s">
        <v>73</v>
      </c>
      <c r="NJJ121" s="200">
        <v>0.02</v>
      </c>
      <c r="NJK121" s="195">
        <v>15.22</v>
      </c>
      <c r="NJL121" s="195">
        <f t="shared" ref="NJL121:NJL122" si="1221">NJJ121*NJK121</f>
        <v>0.3</v>
      </c>
      <c r="NJM121" s="463">
        <v>88278</v>
      </c>
      <c r="NJN121" s="618" t="s">
        <v>482</v>
      </c>
      <c r="NJO121" s="619"/>
      <c r="NJP121" s="620"/>
      <c r="NJQ121" s="199" t="s">
        <v>73</v>
      </c>
      <c r="NJR121" s="200">
        <v>0.02</v>
      </c>
      <c r="NJS121" s="195">
        <v>15.22</v>
      </c>
      <c r="NJT121" s="195">
        <f t="shared" ref="NJT121:NJT122" si="1222">NJR121*NJS121</f>
        <v>0.3</v>
      </c>
      <c r="NJU121" s="463">
        <v>88278</v>
      </c>
      <c r="NJV121" s="618" t="s">
        <v>482</v>
      </c>
      <c r="NJW121" s="619"/>
      <c r="NJX121" s="620"/>
      <c r="NJY121" s="199" t="s">
        <v>73</v>
      </c>
      <c r="NJZ121" s="200">
        <v>0.02</v>
      </c>
      <c r="NKA121" s="195">
        <v>15.22</v>
      </c>
      <c r="NKB121" s="195">
        <f t="shared" ref="NKB121:NKB122" si="1223">NJZ121*NKA121</f>
        <v>0.3</v>
      </c>
      <c r="NKC121" s="463">
        <v>88278</v>
      </c>
      <c r="NKD121" s="618" t="s">
        <v>482</v>
      </c>
      <c r="NKE121" s="619"/>
      <c r="NKF121" s="620"/>
      <c r="NKG121" s="199" t="s">
        <v>73</v>
      </c>
      <c r="NKH121" s="200">
        <v>0.02</v>
      </c>
      <c r="NKI121" s="195">
        <v>15.22</v>
      </c>
      <c r="NKJ121" s="195">
        <f t="shared" ref="NKJ121:NKJ122" si="1224">NKH121*NKI121</f>
        <v>0.3</v>
      </c>
      <c r="NKK121" s="463">
        <v>88278</v>
      </c>
      <c r="NKL121" s="618" t="s">
        <v>482</v>
      </c>
      <c r="NKM121" s="619"/>
      <c r="NKN121" s="620"/>
      <c r="NKO121" s="199" t="s">
        <v>73</v>
      </c>
      <c r="NKP121" s="200">
        <v>0.02</v>
      </c>
      <c r="NKQ121" s="195">
        <v>15.22</v>
      </c>
      <c r="NKR121" s="195">
        <f t="shared" ref="NKR121:NKR122" si="1225">NKP121*NKQ121</f>
        <v>0.3</v>
      </c>
      <c r="NKS121" s="463">
        <v>88278</v>
      </c>
      <c r="NKT121" s="618" t="s">
        <v>482</v>
      </c>
      <c r="NKU121" s="619"/>
      <c r="NKV121" s="620"/>
      <c r="NKW121" s="199" t="s">
        <v>73</v>
      </c>
      <c r="NKX121" s="200">
        <v>0.02</v>
      </c>
      <c r="NKY121" s="195">
        <v>15.22</v>
      </c>
      <c r="NKZ121" s="195">
        <f t="shared" ref="NKZ121:NKZ122" si="1226">NKX121*NKY121</f>
        <v>0.3</v>
      </c>
      <c r="NLA121" s="463">
        <v>88278</v>
      </c>
      <c r="NLB121" s="618" t="s">
        <v>482</v>
      </c>
      <c r="NLC121" s="619"/>
      <c r="NLD121" s="620"/>
      <c r="NLE121" s="199" t="s">
        <v>73</v>
      </c>
      <c r="NLF121" s="200">
        <v>0.02</v>
      </c>
      <c r="NLG121" s="195">
        <v>15.22</v>
      </c>
      <c r="NLH121" s="195">
        <f t="shared" ref="NLH121:NLH122" si="1227">NLF121*NLG121</f>
        <v>0.3</v>
      </c>
      <c r="NLI121" s="463">
        <v>88278</v>
      </c>
      <c r="NLJ121" s="618" t="s">
        <v>482</v>
      </c>
      <c r="NLK121" s="619"/>
      <c r="NLL121" s="620"/>
      <c r="NLM121" s="199" t="s">
        <v>73</v>
      </c>
      <c r="NLN121" s="200">
        <v>0.02</v>
      </c>
      <c r="NLO121" s="195">
        <v>15.22</v>
      </c>
      <c r="NLP121" s="195">
        <f t="shared" ref="NLP121:NLP122" si="1228">NLN121*NLO121</f>
        <v>0.3</v>
      </c>
      <c r="NLQ121" s="463">
        <v>88278</v>
      </c>
      <c r="NLR121" s="618" t="s">
        <v>482</v>
      </c>
      <c r="NLS121" s="619"/>
      <c r="NLT121" s="620"/>
      <c r="NLU121" s="199" t="s">
        <v>73</v>
      </c>
      <c r="NLV121" s="200">
        <v>0.02</v>
      </c>
      <c r="NLW121" s="195">
        <v>15.22</v>
      </c>
      <c r="NLX121" s="195">
        <f t="shared" ref="NLX121:NLX122" si="1229">NLV121*NLW121</f>
        <v>0.3</v>
      </c>
      <c r="NLY121" s="463">
        <v>88278</v>
      </c>
      <c r="NLZ121" s="618" t="s">
        <v>482</v>
      </c>
      <c r="NMA121" s="619"/>
      <c r="NMB121" s="620"/>
      <c r="NMC121" s="199" t="s">
        <v>73</v>
      </c>
      <c r="NMD121" s="200">
        <v>0.02</v>
      </c>
      <c r="NME121" s="195">
        <v>15.22</v>
      </c>
      <c r="NMF121" s="195">
        <f t="shared" ref="NMF121:NMF122" si="1230">NMD121*NME121</f>
        <v>0.3</v>
      </c>
      <c r="NMG121" s="463">
        <v>88278</v>
      </c>
      <c r="NMH121" s="618" t="s">
        <v>482</v>
      </c>
      <c r="NMI121" s="619"/>
      <c r="NMJ121" s="620"/>
      <c r="NMK121" s="199" t="s">
        <v>73</v>
      </c>
      <c r="NML121" s="200">
        <v>0.02</v>
      </c>
      <c r="NMM121" s="195">
        <v>15.22</v>
      </c>
      <c r="NMN121" s="195">
        <f t="shared" ref="NMN121:NMN122" si="1231">NML121*NMM121</f>
        <v>0.3</v>
      </c>
      <c r="NMO121" s="463">
        <v>88278</v>
      </c>
      <c r="NMP121" s="618" t="s">
        <v>482</v>
      </c>
      <c r="NMQ121" s="619"/>
      <c r="NMR121" s="620"/>
      <c r="NMS121" s="199" t="s">
        <v>73</v>
      </c>
      <c r="NMT121" s="200">
        <v>0.02</v>
      </c>
      <c r="NMU121" s="195">
        <v>15.22</v>
      </c>
      <c r="NMV121" s="195">
        <f t="shared" ref="NMV121:NMV122" si="1232">NMT121*NMU121</f>
        <v>0.3</v>
      </c>
      <c r="NMW121" s="463">
        <v>88278</v>
      </c>
      <c r="NMX121" s="618" t="s">
        <v>482</v>
      </c>
      <c r="NMY121" s="619"/>
      <c r="NMZ121" s="620"/>
      <c r="NNA121" s="199" t="s">
        <v>73</v>
      </c>
      <c r="NNB121" s="200">
        <v>0.02</v>
      </c>
      <c r="NNC121" s="195">
        <v>15.22</v>
      </c>
      <c r="NND121" s="195">
        <f t="shared" ref="NND121:NND122" si="1233">NNB121*NNC121</f>
        <v>0.3</v>
      </c>
      <c r="NNE121" s="463">
        <v>88278</v>
      </c>
      <c r="NNF121" s="618" t="s">
        <v>482</v>
      </c>
      <c r="NNG121" s="619"/>
      <c r="NNH121" s="620"/>
      <c r="NNI121" s="199" t="s">
        <v>73</v>
      </c>
      <c r="NNJ121" s="200">
        <v>0.02</v>
      </c>
      <c r="NNK121" s="195">
        <v>15.22</v>
      </c>
      <c r="NNL121" s="195">
        <f t="shared" ref="NNL121:NNL122" si="1234">NNJ121*NNK121</f>
        <v>0.3</v>
      </c>
      <c r="NNM121" s="463">
        <v>88278</v>
      </c>
      <c r="NNN121" s="618" t="s">
        <v>482</v>
      </c>
      <c r="NNO121" s="619"/>
      <c r="NNP121" s="620"/>
      <c r="NNQ121" s="199" t="s">
        <v>73</v>
      </c>
      <c r="NNR121" s="200">
        <v>0.02</v>
      </c>
      <c r="NNS121" s="195">
        <v>15.22</v>
      </c>
      <c r="NNT121" s="195">
        <f t="shared" ref="NNT121:NNT122" si="1235">NNR121*NNS121</f>
        <v>0.3</v>
      </c>
      <c r="NNU121" s="463">
        <v>88278</v>
      </c>
      <c r="NNV121" s="618" t="s">
        <v>482</v>
      </c>
      <c r="NNW121" s="619"/>
      <c r="NNX121" s="620"/>
      <c r="NNY121" s="199" t="s">
        <v>73</v>
      </c>
      <c r="NNZ121" s="200">
        <v>0.02</v>
      </c>
      <c r="NOA121" s="195">
        <v>15.22</v>
      </c>
      <c r="NOB121" s="195">
        <f t="shared" ref="NOB121:NOB122" si="1236">NNZ121*NOA121</f>
        <v>0.3</v>
      </c>
      <c r="NOC121" s="463">
        <v>88278</v>
      </c>
      <c r="NOD121" s="618" t="s">
        <v>482</v>
      </c>
      <c r="NOE121" s="619"/>
      <c r="NOF121" s="620"/>
      <c r="NOG121" s="199" t="s">
        <v>73</v>
      </c>
      <c r="NOH121" s="200">
        <v>0.02</v>
      </c>
      <c r="NOI121" s="195">
        <v>15.22</v>
      </c>
      <c r="NOJ121" s="195">
        <f t="shared" ref="NOJ121:NOJ122" si="1237">NOH121*NOI121</f>
        <v>0.3</v>
      </c>
      <c r="NOK121" s="463">
        <v>88278</v>
      </c>
      <c r="NOL121" s="618" t="s">
        <v>482</v>
      </c>
      <c r="NOM121" s="619"/>
      <c r="NON121" s="620"/>
      <c r="NOO121" s="199" t="s">
        <v>73</v>
      </c>
      <c r="NOP121" s="200">
        <v>0.02</v>
      </c>
      <c r="NOQ121" s="195">
        <v>15.22</v>
      </c>
      <c r="NOR121" s="195">
        <f t="shared" ref="NOR121:NOR122" si="1238">NOP121*NOQ121</f>
        <v>0.3</v>
      </c>
      <c r="NOS121" s="463">
        <v>88278</v>
      </c>
      <c r="NOT121" s="618" t="s">
        <v>482</v>
      </c>
      <c r="NOU121" s="619"/>
      <c r="NOV121" s="620"/>
      <c r="NOW121" s="199" t="s">
        <v>73</v>
      </c>
      <c r="NOX121" s="200">
        <v>0.02</v>
      </c>
      <c r="NOY121" s="195">
        <v>15.22</v>
      </c>
      <c r="NOZ121" s="195">
        <f t="shared" ref="NOZ121:NOZ122" si="1239">NOX121*NOY121</f>
        <v>0.3</v>
      </c>
      <c r="NPA121" s="463">
        <v>88278</v>
      </c>
      <c r="NPB121" s="618" t="s">
        <v>482</v>
      </c>
      <c r="NPC121" s="619"/>
      <c r="NPD121" s="620"/>
      <c r="NPE121" s="199" t="s">
        <v>73</v>
      </c>
      <c r="NPF121" s="200">
        <v>0.02</v>
      </c>
      <c r="NPG121" s="195">
        <v>15.22</v>
      </c>
      <c r="NPH121" s="195">
        <f t="shared" ref="NPH121:NPH122" si="1240">NPF121*NPG121</f>
        <v>0.3</v>
      </c>
      <c r="NPI121" s="463">
        <v>88278</v>
      </c>
      <c r="NPJ121" s="618" t="s">
        <v>482</v>
      </c>
      <c r="NPK121" s="619"/>
      <c r="NPL121" s="620"/>
      <c r="NPM121" s="199" t="s">
        <v>73</v>
      </c>
      <c r="NPN121" s="200">
        <v>0.02</v>
      </c>
      <c r="NPO121" s="195">
        <v>15.22</v>
      </c>
      <c r="NPP121" s="195">
        <f t="shared" ref="NPP121:NPP122" si="1241">NPN121*NPO121</f>
        <v>0.3</v>
      </c>
      <c r="NPQ121" s="463">
        <v>88278</v>
      </c>
      <c r="NPR121" s="618" t="s">
        <v>482</v>
      </c>
      <c r="NPS121" s="619"/>
      <c r="NPT121" s="620"/>
      <c r="NPU121" s="199" t="s">
        <v>73</v>
      </c>
      <c r="NPV121" s="200">
        <v>0.02</v>
      </c>
      <c r="NPW121" s="195">
        <v>15.22</v>
      </c>
      <c r="NPX121" s="195">
        <f t="shared" ref="NPX121:NPX122" si="1242">NPV121*NPW121</f>
        <v>0.3</v>
      </c>
      <c r="NPY121" s="463">
        <v>88278</v>
      </c>
      <c r="NPZ121" s="618" t="s">
        <v>482</v>
      </c>
      <c r="NQA121" s="619"/>
      <c r="NQB121" s="620"/>
      <c r="NQC121" s="199" t="s">
        <v>73</v>
      </c>
      <c r="NQD121" s="200">
        <v>0.02</v>
      </c>
      <c r="NQE121" s="195">
        <v>15.22</v>
      </c>
      <c r="NQF121" s="195">
        <f t="shared" ref="NQF121:NQF122" si="1243">NQD121*NQE121</f>
        <v>0.3</v>
      </c>
      <c r="NQG121" s="463">
        <v>88278</v>
      </c>
      <c r="NQH121" s="618" t="s">
        <v>482</v>
      </c>
      <c r="NQI121" s="619"/>
      <c r="NQJ121" s="620"/>
      <c r="NQK121" s="199" t="s">
        <v>73</v>
      </c>
      <c r="NQL121" s="200">
        <v>0.02</v>
      </c>
      <c r="NQM121" s="195">
        <v>15.22</v>
      </c>
      <c r="NQN121" s="195">
        <f t="shared" ref="NQN121:NQN122" si="1244">NQL121*NQM121</f>
        <v>0.3</v>
      </c>
      <c r="NQO121" s="463">
        <v>88278</v>
      </c>
      <c r="NQP121" s="618" t="s">
        <v>482</v>
      </c>
      <c r="NQQ121" s="619"/>
      <c r="NQR121" s="620"/>
      <c r="NQS121" s="199" t="s">
        <v>73</v>
      </c>
      <c r="NQT121" s="200">
        <v>0.02</v>
      </c>
      <c r="NQU121" s="195">
        <v>15.22</v>
      </c>
      <c r="NQV121" s="195">
        <f t="shared" ref="NQV121:NQV122" si="1245">NQT121*NQU121</f>
        <v>0.3</v>
      </c>
      <c r="NQW121" s="463">
        <v>88278</v>
      </c>
      <c r="NQX121" s="618" t="s">
        <v>482</v>
      </c>
      <c r="NQY121" s="619"/>
      <c r="NQZ121" s="620"/>
      <c r="NRA121" s="199" t="s">
        <v>73</v>
      </c>
      <c r="NRB121" s="200">
        <v>0.02</v>
      </c>
      <c r="NRC121" s="195">
        <v>15.22</v>
      </c>
      <c r="NRD121" s="195">
        <f t="shared" ref="NRD121:NRD122" si="1246">NRB121*NRC121</f>
        <v>0.3</v>
      </c>
      <c r="NRE121" s="463">
        <v>88278</v>
      </c>
      <c r="NRF121" s="618" t="s">
        <v>482</v>
      </c>
      <c r="NRG121" s="619"/>
      <c r="NRH121" s="620"/>
      <c r="NRI121" s="199" t="s">
        <v>73</v>
      </c>
      <c r="NRJ121" s="200">
        <v>0.02</v>
      </c>
      <c r="NRK121" s="195">
        <v>15.22</v>
      </c>
      <c r="NRL121" s="195">
        <f t="shared" ref="NRL121:NRL122" si="1247">NRJ121*NRK121</f>
        <v>0.3</v>
      </c>
      <c r="NRM121" s="463">
        <v>88278</v>
      </c>
      <c r="NRN121" s="618" t="s">
        <v>482</v>
      </c>
      <c r="NRO121" s="619"/>
      <c r="NRP121" s="620"/>
      <c r="NRQ121" s="199" t="s">
        <v>73</v>
      </c>
      <c r="NRR121" s="200">
        <v>0.02</v>
      </c>
      <c r="NRS121" s="195">
        <v>15.22</v>
      </c>
      <c r="NRT121" s="195">
        <f t="shared" ref="NRT121:NRT122" si="1248">NRR121*NRS121</f>
        <v>0.3</v>
      </c>
      <c r="NRU121" s="463">
        <v>88278</v>
      </c>
      <c r="NRV121" s="618" t="s">
        <v>482</v>
      </c>
      <c r="NRW121" s="619"/>
      <c r="NRX121" s="620"/>
      <c r="NRY121" s="199" t="s">
        <v>73</v>
      </c>
      <c r="NRZ121" s="200">
        <v>0.02</v>
      </c>
      <c r="NSA121" s="195">
        <v>15.22</v>
      </c>
      <c r="NSB121" s="195">
        <f t="shared" ref="NSB121:NSB122" si="1249">NRZ121*NSA121</f>
        <v>0.3</v>
      </c>
      <c r="NSC121" s="463">
        <v>88278</v>
      </c>
      <c r="NSD121" s="618" t="s">
        <v>482</v>
      </c>
      <c r="NSE121" s="619"/>
      <c r="NSF121" s="620"/>
      <c r="NSG121" s="199" t="s">
        <v>73</v>
      </c>
      <c r="NSH121" s="200">
        <v>0.02</v>
      </c>
      <c r="NSI121" s="195">
        <v>15.22</v>
      </c>
      <c r="NSJ121" s="195">
        <f t="shared" ref="NSJ121:NSJ122" si="1250">NSH121*NSI121</f>
        <v>0.3</v>
      </c>
      <c r="NSK121" s="463">
        <v>88278</v>
      </c>
      <c r="NSL121" s="618" t="s">
        <v>482</v>
      </c>
      <c r="NSM121" s="619"/>
      <c r="NSN121" s="620"/>
      <c r="NSO121" s="199" t="s">
        <v>73</v>
      </c>
      <c r="NSP121" s="200">
        <v>0.02</v>
      </c>
      <c r="NSQ121" s="195">
        <v>15.22</v>
      </c>
      <c r="NSR121" s="195">
        <f t="shared" ref="NSR121:NSR122" si="1251">NSP121*NSQ121</f>
        <v>0.3</v>
      </c>
      <c r="NSS121" s="463">
        <v>88278</v>
      </c>
      <c r="NST121" s="618" t="s">
        <v>482</v>
      </c>
      <c r="NSU121" s="619"/>
      <c r="NSV121" s="620"/>
      <c r="NSW121" s="199" t="s">
        <v>73</v>
      </c>
      <c r="NSX121" s="200">
        <v>0.02</v>
      </c>
      <c r="NSY121" s="195">
        <v>15.22</v>
      </c>
      <c r="NSZ121" s="195">
        <f t="shared" ref="NSZ121:NSZ122" si="1252">NSX121*NSY121</f>
        <v>0.3</v>
      </c>
      <c r="NTA121" s="463">
        <v>88278</v>
      </c>
      <c r="NTB121" s="618" t="s">
        <v>482</v>
      </c>
      <c r="NTC121" s="619"/>
      <c r="NTD121" s="620"/>
      <c r="NTE121" s="199" t="s">
        <v>73</v>
      </c>
      <c r="NTF121" s="200">
        <v>0.02</v>
      </c>
      <c r="NTG121" s="195">
        <v>15.22</v>
      </c>
      <c r="NTH121" s="195">
        <f t="shared" ref="NTH121:NTH122" si="1253">NTF121*NTG121</f>
        <v>0.3</v>
      </c>
      <c r="NTI121" s="463">
        <v>88278</v>
      </c>
      <c r="NTJ121" s="618" t="s">
        <v>482</v>
      </c>
      <c r="NTK121" s="619"/>
      <c r="NTL121" s="620"/>
      <c r="NTM121" s="199" t="s">
        <v>73</v>
      </c>
      <c r="NTN121" s="200">
        <v>0.02</v>
      </c>
      <c r="NTO121" s="195">
        <v>15.22</v>
      </c>
      <c r="NTP121" s="195">
        <f t="shared" ref="NTP121:NTP122" si="1254">NTN121*NTO121</f>
        <v>0.3</v>
      </c>
      <c r="NTQ121" s="463">
        <v>88278</v>
      </c>
      <c r="NTR121" s="618" t="s">
        <v>482</v>
      </c>
      <c r="NTS121" s="619"/>
      <c r="NTT121" s="620"/>
      <c r="NTU121" s="199" t="s">
        <v>73</v>
      </c>
      <c r="NTV121" s="200">
        <v>0.02</v>
      </c>
      <c r="NTW121" s="195">
        <v>15.22</v>
      </c>
      <c r="NTX121" s="195">
        <f t="shared" ref="NTX121:NTX122" si="1255">NTV121*NTW121</f>
        <v>0.3</v>
      </c>
      <c r="NTY121" s="463">
        <v>88278</v>
      </c>
      <c r="NTZ121" s="618" t="s">
        <v>482</v>
      </c>
      <c r="NUA121" s="619"/>
      <c r="NUB121" s="620"/>
      <c r="NUC121" s="199" t="s">
        <v>73</v>
      </c>
      <c r="NUD121" s="200">
        <v>0.02</v>
      </c>
      <c r="NUE121" s="195">
        <v>15.22</v>
      </c>
      <c r="NUF121" s="195">
        <f t="shared" ref="NUF121:NUF122" si="1256">NUD121*NUE121</f>
        <v>0.3</v>
      </c>
      <c r="NUG121" s="463">
        <v>88278</v>
      </c>
      <c r="NUH121" s="618" t="s">
        <v>482</v>
      </c>
      <c r="NUI121" s="619"/>
      <c r="NUJ121" s="620"/>
      <c r="NUK121" s="199" t="s">
        <v>73</v>
      </c>
      <c r="NUL121" s="200">
        <v>0.02</v>
      </c>
      <c r="NUM121" s="195">
        <v>15.22</v>
      </c>
      <c r="NUN121" s="195">
        <f t="shared" ref="NUN121:NUN122" si="1257">NUL121*NUM121</f>
        <v>0.3</v>
      </c>
      <c r="NUO121" s="463">
        <v>88278</v>
      </c>
      <c r="NUP121" s="618" t="s">
        <v>482</v>
      </c>
      <c r="NUQ121" s="619"/>
      <c r="NUR121" s="620"/>
      <c r="NUS121" s="199" t="s">
        <v>73</v>
      </c>
      <c r="NUT121" s="200">
        <v>0.02</v>
      </c>
      <c r="NUU121" s="195">
        <v>15.22</v>
      </c>
      <c r="NUV121" s="195">
        <f t="shared" ref="NUV121:NUV122" si="1258">NUT121*NUU121</f>
        <v>0.3</v>
      </c>
      <c r="NUW121" s="463">
        <v>88278</v>
      </c>
      <c r="NUX121" s="618" t="s">
        <v>482</v>
      </c>
      <c r="NUY121" s="619"/>
      <c r="NUZ121" s="620"/>
      <c r="NVA121" s="199" t="s">
        <v>73</v>
      </c>
      <c r="NVB121" s="200">
        <v>0.02</v>
      </c>
      <c r="NVC121" s="195">
        <v>15.22</v>
      </c>
      <c r="NVD121" s="195">
        <f t="shared" ref="NVD121:NVD122" si="1259">NVB121*NVC121</f>
        <v>0.3</v>
      </c>
      <c r="NVE121" s="463">
        <v>88278</v>
      </c>
      <c r="NVF121" s="618" t="s">
        <v>482</v>
      </c>
      <c r="NVG121" s="619"/>
      <c r="NVH121" s="620"/>
      <c r="NVI121" s="199" t="s">
        <v>73</v>
      </c>
      <c r="NVJ121" s="200">
        <v>0.02</v>
      </c>
      <c r="NVK121" s="195">
        <v>15.22</v>
      </c>
      <c r="NVL121" s="195">
        <f t="shared" ref="NVL121:NVL122" si="1260">NVJ121*NVK121</f>
        <v>0.3</v>
      </c>
      <c r="NVM121" s="463">
        <v>88278</v>
      </c>
      <c r="NVN121" s="618" t="s">
        <v>482</v>
      </c>
      <c r="NVO121" s="619"/>
      <c r="NVP121" s="620"/>
      <c r="NVQ121" s="199" t="s">
        <v>73</v>
      </c>
      <c r="NVR121" s="200">
        <v>0.02</v>
      </c>
      <c r="NVS121" s="195">
        <v>15.22</v>
      </c>
      <c r="NVT121" s="195">
        <f t="shared" ref="NVT121:NVT122" si="1261">NVR121*NVS121</f>
        <v>0.3</v>
      </c>
      <c r="NVU121" s="463">
        <v>88278</v>
      </c>
      <c r="NVV121" s="618" t="s">
        <v>482</v>
      </c>
      <c r="NVW121" s="619"/>
      <c r="NVX121" s="620"/>
      <c r="NVY121" s="199" t="s">
        <v>73</v>
      </c>
      <c r="NVZ121" s="200">
        <v>0.02</v>
      </c>
      <c r="NWA121" s="195">
        <v>15.22</v>
      </c>
      <c r="NWB121" s="195">
        <f t="shared" ref="NWB121:NWB122" si="1262">NVZ121*NWA121</f>
        <v>0.3</v>
      </c>
      <c r="NWC121" s="463">
        <v>88278</v>
      </c>
      <c r="NWD121" s="618" t="s">
        <v>482</v>
      </c>
      <c r="NWE121" s="619"/>
      <c r="NWF121" s="620"/>
      <c r="NWG121" s="199" t="s">
        <v>73</v>
      </c>
      <c r="NWH121" s="200">
        <v>0.02</v>
      </c>
      <c r="NWI121" s="195">
        <v>15.22</v>
      </c>
      <c r="NWJ121" s="195">
        <f t="shared" ref="NWJ121:NWJ122" si="1263">NWH121*NWI121</f>
        <v>0.3</v>
      </c>
      <c r="NWK121" s="463">
        <v>88278</v>
      </c>
      <c r="NWL121" s="618" t="s">
        <v>482</v>
      </c>
      <c r="NWM121" s="619"/>
      <c r="NWN121" s="620"/>
      <c r="NWO121" s="199" t="s">
        <v>73</v>
      </c>
      <c r="NWP121" s="200">
        <v>0.02</v>
      </c>
      <c r="NWQ121" s="195">
        <v>15.22</v>
      </c>
      <c r="NWR121" s="195">
        <f t="shared" ref="NWR121:NWR122" si="1264">NWP121*NWQ121</f>
        <v>0.3</v>
      </c>
      <c r="NWS121" s="463">
        <v>88278</v>
      </c>
      <c r="NWT121" s="618" t="s">
        <v>482</v>
      </c>
      <c r="NWU121" s="619"/>
      <c r="NWV121" s="620"/>
      <c r="NWW121" s="199" t="s">
        <v>73</v>
      </c>
      <c r="NWX121" s="200">
        <v>0.02</v>
      </c>
      <c r="NWY121" s="195">
        <v>15.22</v>
      </c>
      <c r="NWZ121" s="195">
        <f t="shared" ref="NWZ121:NWZ122" si="1265">NWX121*NWY121</f>
        <v>0.3</v>
      </c>
      <c r="NXA121" s="463">
        <v>88278</v>
      </c>
      <c r="NXB121" s="618" t="s">
        <v>482</v>
      </c>
      <c r="NXC121" s="619"/>
      <c r="NXD121" s="620"/>
      <c r="NXE121" s="199" t="s">
        <v>73</v>
      </c>
      <c r="NXF121" s="200">
        <v>0.02</v>
      </c>
      <c r="NXG121" s="195">
        <v>15.22</v>
      </c>
      <c r="NXH121" s="195">
        <f t="shared" ref="NXH121:NXH122" si="1266">NXF121*NXG121</f>
        <v>0.3</v>
      </c>
      <c r="NXI121" s="463">
        <v>88278</v>
      </c>
      <c r="NXJ121" s="618" t="s">
        <v>482</v>
      </c>
      <c r="NXK121" s="619"/>
      <c r="NXL121" s="620"/>
      <c r="NXM121" s="199" t="s">
        <v>73</v>
      </c>
      <c r="NXN121" s="200">
        <v>0.02</v>
      </c>
      <c r="NXO121" s="195">
        <v>15.22</v>
      </c>
      <c r="NXP121" s="195">
        <f t="shared" ref="NXP121:NXP122" si="1267">NXN121*NXO121</f>
        <v>0.3</v>
      </c>
      <c r="NXQ121" s="463">
        <v>88278</v>
      </c>
      <c r="NXR121" s="618" t="s">
        <v>482</v>
      </c>
      <c r="NXS121" s="619"/>
      <c r="NXT121" s="620"/>
      <c r="NXU121" s="199" t="s">
        <v>73</v>
      </c>
      <c r="NXV121" s="200">
        <v>0.02</v>
      </c>
      <c r="NXW121" s="195">
        <v>15.22</v>
      </c>
      <c r="NXX121" s="195">
        <f t="shared" ref="NXX121:NXX122" si="1268">NXV121*NXW121</f>
        <v>0.3</v>
      </c>
      <c r="NXY121" s="463">
        <v>88278</v>
      </c>
      <c r="NXZ121" s="618" t="s">
        <v>482</v>
      </c>
      <c r="NYA121" s="619"/>
      <c r="NYB121" s="620"/>
      <c r="NYC121" s="199" t="s">
        <v>73</v>
      </c>
      <c r="NYD121" s="200">
        <v>0.02</v>
      </c>
      <c r="NYE121" s="195">
        <v>15.22</v>
      </c>
      <c r="NYF121" s="195">
        <f t="shared" ref="NYF121:NYF122" si="1269">NYD121*NYE121</f>
        <v>0.3</v>
      </c>
      <c r="NYG121" s="463">
        <v>88278</v>
      </c>
      <c r="NYH121" s="618" t="s">
        <v>482</v>
      </c>
      <c r="NYI121" s="619"/>
      <c r="NYJ121" s="620"/>
      <c r="NYK121" s="199" t="s">
        <v>73</v>
      </c>
      <c r="NYL121" s="200">
        <v>0.02</v>
      </c>
      <c r="NYM121" s="195">
        <v>15.22</v>
      </c>
      <c r="NYN121" s="195">
        <f t="shared" ref="NYN121:NYN122" si="1270">NYL121*NYM121</f>
        <v>0.3</v>
      </c>
      <c r="NYO121" s="463">
        <v>88278</v>
      </c>
      <c r="NYP121" s="618" t="s">
        <v>482</v>
      </c>
      <c r="NYQ121" s="619"/>
      <c r="NYR121" s="620"/>
      <c r="NYS121" s="199" t="s">
        <v>73</v>
      </c>
      <c r="NYT121" s="200">
        <v>0.02</v>
      </c>
      <c r="NYU121" s="195">
        <v>15.22</v>
      </c>
      <c r="NYV121" s="195">
        <f t="shared" ref="NYV121:NYV122" si="1271">NYT121*NYU121</f>
        <v>0.3</v>
      </c>
      <c r="NYW121" s="463">
        <v>88278</v>
      </c>
      <c r="NYX121" s="618" t="s">
        <v>482</v>
      </c>
      <c r="NYY121" s="619"/>
      <c r="NYZ121" s="620"/>
      <c r="NZA121" s="199" t="s">
        <v>73</v>
      </c>
      <c r="NZB121" s="200">
        <v>0.02</v>
      </c>
      <c r="NZC121" s="195">
        <v>15.22</v>
      </c>
      <c r="NZD121" s="195">
        <f t="shared" ref="NZD121:NZD122" si="1272">NZB121*NZC121</f>
        <v>0.3</v>
      </c>
      <c r="NZE121" s="463">
        <v>88278</v>
      </c>
      <c r="NZF121" s="618" t="s">
        <v>482</v>
      </c>
      <c r="NZG121" s="619"/>
      <c r="NZH121" s="620"/>
      <c r="NZI121" s="199" t="s">
        <v>73</v>
      </c>
      <c r="NZJ121" s="200">
        <v>0.02</v>
      </c>
      <c r="NZK121" s="195">
        <v>15.22</v>
      </c>
      <c r="NZL121" s="195">
        <f t="shared" ref="NZL121:NZL122" si="1273">NZJ121*NZK121</f>
        <v>0.3</v>
      </c>
      <c r="NZM121" s="463">
        <v>88278</v>
      </c>
      <c r="NZN121" s="618" t="s">
        <v>482</v>
      </c>
      <c r="NZO121" s="619"/>
      <c r="NZP121" s="620"/>
      <c r="NZQ121" s="199" t="s">
        <v>73</v>
      </c>
      <c r="NZR121" s="200">
        <v>0.02</v>
      </c>
      <c r="NZS121" s="195">
        <v>15.22</v>
      </c>
      <c r="NZT121" s="195">
        <f t="shared" ref="NZT121:NZT122" si="1274">NZR121*NZS121</f>
        <v>0.3</v>
      </c>
      <c r="NZU121" s="463">
        <v>88278</v>
      </c>
      <c r="NZV121" s="618" t="s">
        <v>482</v>
      </c>
      <c r="NZW121" s="619"/>
      <c r="NZX121" s="620"/>
      <c r="NZY121" s="199" t="s">
        <v>73</v>
      </c>
      <c r="NZZ121" s="200">
        <v>0.02</v>
      </c>
      <c r="OAA121" s="195">
        <v>15.22</v>
      </c>
      <c r="OAB121" s="195">
        <f t="shared" ref="OAB121:OAB122" si="1275">NZZ121*OAA121</f>
        <v>0.3</v>
      </c>
      <c r="OAC121" s="463">
        <v>88278</v>
      </c>
      <c r="OAD121" s="618" t="s">
        <v>482</v>
      </c>
      <c r="OAE121" s="619"/>
      <c r="OAF121" s="620"/>
      <c r="OAG121" s="199" t="s">
        <v>73</v>
      </c>
      <c r="OAH121" s="200">
        <v>0.02</v>
      </c>
      <c r="OAI121" s="195">
        <v>15.22</v>
      </c>
      <c r="OAJ121" s="195">
        <f t="shared" ref="OAJ121:OAJ122" si="1276">OAH121*OAI121</f>
        <v>0.3</v>
      </c>
      <c r="OAK121" s="463">
        <v>88278</v>
      </c>
      <c r="OAL121" s="618" t="s">
        <v>482</v>
      </c>
      <c r="OAM121" s="619"/>
      <c r="OAN121" s="620"/>
      <c r="OAO121" s="199" t="s">
        <v>73</v>
      </c>
      <c r="OAP121" s="200">
        <v>0.02</v>
      </c>
      <c r="OAQ121" s="195">
        <v>15.22</v>
      </c>
      <c r="OAR121" s="195">
        <f t="shared" ref="OAR121:OAR122" si="1277">OAP121*OAQ121</f>
        <v>0.3</v>
      </c>
      <c r="OAS121" s="463">
        <v>88278</v>
      </c>
      <c r="OAT121" s="618" t="s">
        <v>482</v>
      </c>
      <c r="OAU121" s="619"/>
      <c r="OAV121" s="620"/>
      <c r="OAW121" s="199" t="s">
        <v>73</v>
      </c>
      <c r="OAX121" s="200">
        <v>0.02</v>
      </c>
      <c r="OAY121" s="195">
        <v>15.22</v>
      </c>
      <c r="OAZ121" s="195">
        <f t="shared" ref="OAZ121:OAZ122" si="1278">OAX121*OAY121</f>
        <v>0.3</v>
      </c>
      <c r="OBA121" s="463">
        <v>88278</v>
      </c>
      <c r="OBB121" s="618" t="s">
        <v>482</v>
      </c>
      <c r="OBC121" s="619"/>
      <c r="OBD121" s="620"/>
      <c r="OBE121" s="199" t="s">
        <v>73</v>
      </c>
      <c r="OBF121" s="200">
        <v>0.02</v>
      </c>
      <c r="OBG121" s="195">
        <v>15.22</v>
      </c>
      <c r="OBH121" s="195">
        <f t="shared" ref="OBH121:OBH122" si="1279">OBF121*OBG121</f>
        <v>0.3</v>
      </c>
      <c r="OBI121" s="463">
        <v>88278</v>
      </c>
      <c r="OBJ121" s="618" t="s">
        <v>482</v>
      </c>
      <c r="OBK121" s="619"/>
      <c r="OBL121" s="620"/>
      <c r="OBM121" s="199" t="s">
        <v>73</v>
      </c>
      <c r="OBN121" s="200">
        <v>0.02</v>
      </c>
      <c r="OBO121" s="195">
        <v>15.22</v>
      </c>
      <c r="OBP121" s="195">
        <f t="shared" ref="OBP121:OBP122" si="1280">OBN121*OBO121</f>
        <v>0.3</v>
      </c>
      <c r="OBQ121" s="463">
        <v>88278</v>
      </c>
      <c r="OBR121" s="618" t="s">
        <v>482</v>
      </c>
      <c r="OBS121" s="619"/>
      <c r="OBT121" s="620"/>
      <c r="OBU121" s="199" t="s">
        <v>73</v>
      </c>
      <c r="OBV121" s="200">
        <v>0.02</v>
      </c>
      <c r="OBW121" s="195">
        <v>15.22</v>
      </c>
      <c r="OBX121" s="195">
        <f t="shared" ref="OBX121:OBX122" si="1281">OBV121*OBW121</f>
        <v>0.3</v>
      </c>
      <c r="OBY121" s="463">
        <v>88278</v>
      </c>
      <c r="OBZ121" s="618" t="s">
        <v>482</v>
      </c>
      <c r="OCA121" s="619"/>
      <c r="OCB121" s="620"/>
      <c r="OCC121" s="199" t="s">
        <v>73</v>
      </c>
      <c r="OCD121" s="200">
        <v>0.02</v>
      </c>
      <c r="OCE121" s="195">
        <v>15.22</v>
      </c>
      <c r="OCF121" s="195">
        <f t="shared" ref="OCF121:OCF122" si="1282">OCD121*OCE121</f>
        <v>0.3</v>
      </c>
      <c r="OCG121" s="463">
        <v>88278</v>
      </c>
      <c r="OCH121" s="618" t="s">
        <v>482</v>
      </c>
      <c r="OCI121" s="619"/>
      <c r="OCJ121" s="620"/>
      <c r="OCK121" s="199" t="s">
        <v>73</v>
      </c>
      <c r="OCL121" s="200">
        <v>0.02</v>
      </c>
      <c r="OCM121" s="195">
        <v>15.22</v>
      </c>
      <c r="OCN121" s="195">
        <f t="shared" ref="OCN121:OCN122" si="1283">OCL121*OCM121</f>
        <v>0.3</v>
      </c>
      <c r="OCO121" s="463">
        <v>88278</v>
      </c>
      <c r="OCP121" s="618" t="s">
        <v>482</v>
      </c>
      <c r="OCQ121" s="619"/>
      <c r="OCR121" s="620"/>
      <c r="OCS121" s="199" t="s">
        <v>73</v>
      </c>
      <c r="OCT121" s="200">
        <v>0.02</v>
      </c>
      <c r="OCU121" s="195">
        <v>15.22</v>
      </c>
      <c r="OCV121" s="195">
        <f t="shared" ref="OCV121:OCV122" si="1284">OCT121*OCU121</f>
        <v>0.3</v>
      </c>
      <c r="OCW121" s="463">
        <v>88278</v>
      </c>
      <c r="OCX121" s="618" t="s">
        <v>482</v>
      </c>
      <c r="OCY121" s="619"/>
      <c r="OCZ121" s="620"/>
      <c r="ODA121" s="199" t="s">
        <v>73</v>
      </c>
      <c r="ODB121" s="200">
        <v>0.02</v>
      </c>
      <c r="ODC121" s="195">
        <v>15.22</v>
      </c>
      <c r="ODD121" s="195">
        <f t="shared" ref="ODD121:ODD122" si="1285">ODB121*ODC121</f>
        <v>0.3</v>
      </c>
      <c r="ODE121" s="463">
        <v>88278</v>
      </c>
      <c r="ODF121" s="618" t="s">
        <v>482</v>
      </c>
      <c r="ODG121" s="619"/>
      <c r="ODH121" s="620"/>
      <c r="ODI121" s="199" t="s">
        <v>73</v>
      </c>
      <c r="ODJ121" s="200">
        <v>0.02</v>
      </c>
      <c r="ODK121" s="195">
        <v>15.22</v>
      </c>
      <c r="ODL121" s="195">
        <f t="shared" ref="ODL121:ODL122" si="1286">ODJ121*ODK121</f>
        <v>0.3</v>
      </c>
      <c r="ODM121" s="463">
        <v>88278</v>
      </c>
      <c r="ODN121" s="618" t="s">
        <v>482</v>
      </c>
      <c r="ODO121" s="619"/>
      <c r="ODP121" s="620"/>
      <c r="ODQ121" s="199" t="s">
        <v>73</v>
      </c>
      <c r="ODR121" s="200">
        <v>0.02</v>
      </c>
      <c r="ODS121" s="195">
        <v>15.22</v>
      </c>
      <c r="ODT121" s="195">
        <f t="shared" ref="ODT121:ODT122" si="1287">ODR121*ODS121</f>
        <v>0.3</v>
      </c>
      <c r="ODU121" s="463">
        <v>88278</v>
      </c>
      <c r="ODV121" s="618" t="s">
        <v>482</v>
      </c>
      <c r="ODW121" s="619"/>
      <c r="ODX121" s="620"/>
      <c r="ODY121" s="199" t="s">
        <v>73</v>
      </c>
      <c r="ODZ121" s="200">
        <v>0.02</v>
      </c>
      <c r="OEA121" s="195">
        <v>15.22</v>
      </c>
      <c r="OEB121" s="195">
        <f t="shared" ref="OEB121:OEB122" si="1288">ODZ121*OEA121</f>
        <v>0.3</v>
      </c>
      <c r="OEC121" s="463">
        <v>88278</v>
      </c>
      <c r="OED121" s="618" t="s">
        <v>482</v>
      </c>
      <c r="OEE121" s="619"/>
      <c r="OEF121" s="620"/>
      <c r="OEG121" s="199" t="s">
        <v>73</v>
      </c>
      <c r="OEH121" s="200">
        <v>0.02</v>
      </c>
      <c r="OEI121" s="195">
        <v>15.22</v>
      </c>
      <c r="OEJ121" s="195">
        <f t="shared" ref="OEJ121:OEJ122" si="1289">OEH121*OEI121</f>
        <v>0.3</v>
      </c>
      <c r="OEK121" s="463">
        <v>88278</v>
      </c>
      <c r="OEL121" s="618" t="s">
        <v>482</v>
      </c>
      <c r="OEM121" s="619"/>
      <c r="OEN121" s="620"/>
      <c r="OEO121" s="199" t="s">
        <v>73</v>
      </c>
      <c r="OEP121" s="200">
        <v>0.02</v>
      </c>
      <c r="OEQ121" s="195">
        <v>15.22</v>
      </c>
      <c r="OER121" s="195">
        <f t="shared" ref="OER121:OER122" si="1290">OEP121*OEQ121</f>
        <v>0.3</v>
      </c>
      <c r="OES121" s="463">
        <v>88278</v>
      </c>
      <c r="OET121" s="618" t="s">
        <v>482</v>
      </c>
      <c r="OEU121" s="619"/>
      <c r="OEV121" s="620"/>
      <c r="OEW121" s="199" t="s">
        <v>73</v>
      </c>
      <c r="OEX121" s="200">
        <v>0.02</v>
      </c>
      <c r="OEY121" s="195">
        <v>15.22</v>
      </c>
      <c r="OEZ121" s="195">
        <f t="shared" ref="OEZ121:OEZ122" si="1291">OEX121*OEY121</f>
        <v>0.3</v>
      </c>
      <c r="OFA121" s="463">
        <v>88278</v>
      </c>
      <c r="OFB121" s="618" t="s">
        <v>482</v>
      </c>
      <c r="OFC121" s="619"/>
      <c r="OFD121" s="620"/>
      <c r="OFE121" s="199" t="s">
        <v>73</v>
      </c>
      <c r="OFF121" s="200">
        <v>0.02</v>
      </c>
      <c r="OFG121" s="195">
        <v>15.22</v>
      </c>
      <c r="OFH121" s="195">
        <f t="shared" ref="OFH121:OFH122" si="1292">OFF121*OFG121</f>
        <v>0.3</v>
      </c>
      <c r="OFI121" s="463">
        <v>88278</v>
      </c>
      <c r="OFJ121" s="618" t="s">
        <v>482</v>
      </c>
      <c r="OFK121" s="619"/>
      <c r="OFL121" s="620"/>
      <c r="OFM121" s="199" t="s">
        <v>73</v>
      </c>
      <c r="OFN121" s="200">
        <v>0.02</v>
      </c>
      <c r="OFO121" s="195">
        <v>15.22</v>
      </c>
      <c r="OFP121" s="195">
        <f t="shared" ref="OFP121:OFP122" si="1293">OFN121*OFO121</f>
        <v>0.3</v>
      </c>
      <c r="OFQ121" s="463">
        <v>88278</v>
      </c>
      <c r="OFR121" s="618" t="s">
        <v>482</v>
      </c>
      <c r="OFS121" s="619"/>
      <c r="OFT121" s="620"/>
      <c r="OFU121" s="199" t="s">
        <v>73</v>
      </c>
      <c r="OFV121" s="200">
        <v>0.02</v>
      </c>
      <c r="OFW121" s="195">
        <v>15.22</v>
      </c>
      <c r="OFX121" s="195">
        <f t="shared" ref="OFX121:OFX122" si="1294">OFV121*OFW121</f>
        <v>0.3</v>
      </c>
      <c r="OFY121" s="463">
        <v>88278</v>
      </c>
      <c r="OFZ121" s="618" t="s">
        <v>482</v>
      </c>
      <c r="OGA121" s="619"/>
      <c r="OGB121" s="620"/>
      <c r="OGC121" s="199" t="s">
        <v>73</v>
      </c>
      <c r="OGD121" s="200">
        <v>0.02</v>
      </c>
      <c r="OGE121" s="195">
        <v>15.22</v>
      </c>
      <c r="OGF121" s="195">
        <f t="shared" ref="OGF121:OGF122" si="1295">OGD121*OGE121</f>
        <v>0.3</v>
      </c>
      <c r="OGG121" s="463">
        <v>88278</v>
      </c>
      <c r="OGH121" s="618" t="s">
        <v>482</v>
      </c>
      <c r="OGI121" s="619"/>
      <c r="OGJ121" s="620"/>
      <c r="OGK121" s="199" t="s">
        <v>73</v>
      </c>
      <c r="OGL121" s="200">
        <v>0.02</v>
      </c>
      <c r="OGM121" s="195">
        <v>15.22</v>
      </c>
      <c r="OGN121" s="195">
        <f t="shared" ref="OGN121:OGN122" si="1296">OGL121*OGM121</f>
        <v>0.3</v>
      </c>
      <c r="OGO121" s="463">
        <v>88278</v>
      </c>
      <c r="OGP121" s="618" t="s">
        <v>482</v>
      </c>
      <c r="OGQ121" s="619"/>
      <c r="OGR121" s="620"/>
      <c r="OGS121" s="199" t="s">
        <v>73</v>
      </c>
      <c r="OGT121" s="200">
        <v>0.02</v>
      </c>
      <c r="OGU121" s="195">
        <v>15.22</v>
      </c>
      <c r="OGV121" s="195">
        <f t="shared" ref="OGV121:OGV122" si="1297">OGT121*OGU121</f>
        <v>0.3</v>
      </c>
      <c r="OGW121" s="463">
        <v>88278</v>
      </c>
      <c r="OGX121" s="618" t="s">
        <v>482</v>
      </c>
      <c r="OGY121" s="619"/>
      <c r="OGZ121" s="620"/>
      <c r="OHA121" s="199" t="s">
        <v>73</v>
      </c>
      <c r="OHB121" s="200">
        <v>0.02</v>
      </c>
      <c r="OHC121" s="195">
        <v>15.22</v>
      </c>
      <c r="OHD121" s="195">
        <f t="shared" ref="OHD121:OHD122" si="1298">OHB121*OHC121</f>
        <v>0.3</v>
      </c>
      <c r="OHE121" s="463">
        <v>88278</v>
      </c>
      <c r="OHF121" s="618" t="s">
        <v>482</v>
      </c>
      <c r="OHG121" s="619"/>
      <c r="OHH121" s="620"/>
      <c r="OHI121" s="199" t="s">
        <v>73</v>
      </c>
      <c r="OHJ121" s="200">
        <v>0.02</v>
      </c>
      <c r="OHK121" s="195">
        <v>15.22</v>
      </c>
      <c r="OHL121" s="195">
        <f t="shared" ref="OHL121:OHL122" si="1299">OHJ121*OHK121</f>
        <v>0.3</v>
      </c>
      <c r="OHM121" s="463">
        <v>88278</v>
      </c>
      <c r="OHN121" s="618" t="s">
        <v>482</v>
      </c>
      <c r="OHO121" s="619"/>
      <c r="OHP121" s="620"/>
      <c r="OHQ121" s="199" t="s">
        <v>73</v>
      </c>
      <c r="OHR121" s="200">
        <v>0.02</v>
      </c>
      <c r="OHS121" s="195">
        <v>15.22</v>
      </c>
      <c r="OHT121" s="195">
        <f t="shared" ref="OHT121:OHT122" si="1300">OHR121*OHS121</f>
        <v>0.3</v>
      </c>
      <c r="OHU121" s="463">
        <v>88278</v>
      </c>
      <c r="OHV121" s="618" t="s">
        <v>482</v>
      </c>
      <c r="OHW121" s="619"/>
      <c r="OHX121" s="620"/>
      <c r="OHY121" s="199" t="s">
        <v>73</v>
      </c>
      <c r="OHZ121" s="200">
        <v>0.02</v>
      </c>
      <c r="OIA121" s="195">
        <v>15.22</v>
      </c>
      <c r="OIB121" s="195">
        <f t="shared" ref="OIB121:OIB122" si="1301">OHZ121*OIA121</f>
        <v>0.3</v>
      </c>
      <c r="OIC121" s="463">
        <v>88278</v>
      </c>
      <c r="OID121" s="618" t="s">
        <v>482</v>
      </c>
      <c r="OIE121" s="619"/>
      <c r="OIF121" s="620"/>
      <c r="OIG121" s="199" t="s">
        <v>73</v>
      </c>
      <c r="OIH121" s="200">
        <v>0.02</v>
      </c>
      <c r="OII121" s="195">
        <v>15.22</v>
      </c>
      <c r="OIJ121" s="195">
        <f t="shared" ref="OIJ121:OIJ122" si="1302">OIH121*OII121</f>
        <v>0.3</v>
      </c>
      <c r="OIK121" s="463">
        <v>88278</v>
      </c>
      <c r="OIL121" s="618" t="s">
        <v>482</v>
      </c>
      <c r="OIM121" s="619"/>
      <c r="OIN121" s="620"/>
      <c r="OIO121" s="199" t="s">
        <v>73</v>
      </c>
      <c r="OIP121" s="200">
        <v>0.02</v>
      </c>
      <c r="OIQ121" s="195">
        <v>15.22</v>
      </c>
      <c r="OIR121" s="195">
        <f t="shared" ref="OIR121:OIR122" si="1303">OIP121*OIQ121</f>
        <v>0.3</v>
      </c>
      <c r="OIS121" s="463">
        <v>88278</v>
      </c>
      <c r="OIT121" s="618" t="s">
        <v>482</v>
      </c>
      <c r="OIU121" s="619"/>
      <c r="OIV121" s="620"/>
      <c r="OIW121" s="199" t="s">
        <v>73</v>
      </c>
      <c r="OIX121" s="200">
        <v>0.02</v>
      </c>
      <c r="OIY121" s="195">
        <v>15.22</v>
      </c>
      <c r="OIZ121" s="195">
        <f t="shared" ref="OIZ121:OIZ122" si="1304">OIX121*OIY121</f>
        <v>0.3</v>
      </c>
      <c r="OJA121" s="463">
        <v>88278</v>
      </c>
      <c r="OJB121" s="618" t="s">
        <v>482</v>
      </c>
      <c r="OJC121" s="619"/>
      <c r="OJD121" s="620"/>
      <c r="OJE121" s="199" t="s">
        <v>73</v>
      </c>
      <c r="OJF121" s="200">
        <v>0.02</v>
      </c>
      <c r="OJG121" s="195">
        <v>15.22</v>
      </c>
      <c r="OJH121" s="195">
        <f t="shared" ref="OJH121:OJH122" si="1305">OJF121*OJG121</f>
        <v>0.3</v>
      </c>
      <c r="OJI121" s="463">
        <v>88278</v>
      </c>
      <c r="OJJ121" s="618" t="s">
        <v>482</v>
      </c>
      <c r="OJK121" s="619"/>
      <c r="OJL121" s="620"/>
      <c r="OJM121" s="199" t="s">
        <v>73</v>
      </c>
      <c r="OJN121" s="200">
        <v>0.02</v>
      </c>
      <c r="OJO121" s="195">
        <v>15.22</v>
      </c>
      <c r="OJP121" s="195">
        <f t="shared" ref="OJP121:OJP122" si="1306">OJN121*OJO121</f>
        <v>0.3</v>
      </c>
      <c r="OJQ121" s="463">
        <v>88278</v>
      </c>
      <c r="OJR121" s="618" t="s">
        <v>482</v>
      </c>
      <c r="OJS121" s="619"/>
      <c r="OJT121" s="620"/>
      <c r="OJU121" s="199" t="s">
        <v>73</v>
      </c>
      <c r="OJV121" s="200">
        <v>0.02</v>
      </c>
      <c r="OJW121" s="195">
        <v>15.22</v>
      </c>
      <c r="OJX121" s="195">
        <f t="shared" ref="OJX121:OJX122" si="1307">OJV121*OJW121</f>
        <v>0.3</v>
      </c>
      <c r="OJY121" s="463">
        <v>88278</v>
      </c>
      <c r="OJZ121" s="618" t="s">
        <v>482</v>
      </c>
      <c r="OKA121" s="619"/>
      <c r="OKB121" s="620"/>
      <c r="OKC121" s="199" t="s">
        <v>73</v>
      </c>
      <c r="OKD121" s="200">
        <v>0.02</v>
      </c>
      <c r="OKE121" s="195">
        <v>15.22</v>
      </c>
      <c r="OKF121" s="195">
        <f t="shared" ref="OKF121:OKF122" si="1308">OKD121*OKE121</f>
        <v>0.3</v>
      </c>
      <c r="OKG121" s="463">
        <v>88278</v>
      </c>
      <c r="OKH121" s="618" t="s">
        <v>482</v>
      </c>
      <c r="OKI121" s="619"/>
      <c r="OKJ121" s="620"/>
      <c r="OKK121" s="199" t="s">
        <v>73</v>
      </c>
      <c r="OKL121" s="200">
        <v>0.02</v>
      </c>
      <c r="OKM121" s="195">
        <v>15.22</v>
      </c>
      <c r="OKN121" s="195">
        <f t="shared" ref="OKN121:OKN122" si="1309">OKL121*OKM121</f>
        <v>0.3</v>
      </c>
      <c r="OKO121" s="463">
        <v>88278</v>
      </c>
      <c r="OKP121" s="618" t="s">
        <v>482</v>
      </c>
      <c r="OKQ121" s="619"/>
      <c r="OKR121" s="620"/>
      <c r="OKS121" s="199" t="s">
        <v>73</v>
      </c>
      <c r="OKT121" s="200">
        <v>0.02</v>
      </c>
      <c r="OKU121" s="195">
        <v>15.22</v>
      </c>
      <c r="OKV121" s="195">
        <f t="shared" ref="OKV121:OKV122" si="1310">OKT121*OKU121</f>
        <v>0.3</v>
      </c>
      <c r="OKW121" s="463">
        <v>88278</v>
      </c>
      <c r="OKX121" s="618" t="s">
        <v>482</v>
      </c>
      <c r="OKY121" s="619"/>
      <c r="OKZ121" s="620"/>
      <c r="OLA121" s="199" t="s">
        <v>73</v>
      </c>
      <c r="OLB121" s="200">
        <v>0.02</v>
      </c>
      <c r="OLC121" s="195">
        <v>15.22</v>
      </c>
      <c r="OLD121" s="195">
        <f t="shared" ref="OLD121:OLD122" si="1311">OLB121*OLC121</f>
        <v>0.3</v>
      </c>
      <c r="OLE121" s="463">
        <v>88278</v>
      </c>
      <c r="OLF121" s="618" t="s">
        <v>482</v>
      </c>
      <c r="OLG121" s="619"/>
      <c r="OLH121" s="620"/>
      <c r="OLI121" s="199" t="s">
        <v>73</v>
      </c>
      <c r="OLJ121" s="200">
        <v>0.02</v>
      </c>
      <c r="OLK121" s="195">
        <v>15.22</v>
      </c>
      <c r="OLL121" s="195">
        <f t="shared" ref="OLL121:OLL122" si="1312">OLJ121*OLK121</f>
        <v>0.3</v>
      </c>
      <c r="OLM121" s="463">
        <v>88278</v>
      </c>
      <c r="OLN121" s="618" t="s">
        <v>482</v>
      </c>
      <c r="OLO121" s="619"/>
      <c r="OLP121" s="620"/>
      <c r="OLQ121" s="199" t="s">
        <v>73</v>
      </c>
      <c r="OLR121" s="200">
        <v>0.02</v>
      </c>
      <c r="OLS121" s="195">
        <v>15.22</v>
      </c>
      <c r="OLT121" s="195">
        <f t="shared" ref="OLT121:OLT122" si="1313">OLR121*OLS121</f>
        <v>0.3</v>
      </c>
      <c r="OLU121" s="463">
        <v>88278</v>
      </c>
      <c r="OLV121" s="618" t="s">
        <v>482</v>
      </c>
      <c r="OLW121" s="619"/>
      <c r="OLX121" s="620"/>
      <c r="OLY121" s="199" t="s">
        <v>73</v>
      </c>
      <c r="OLZ121" s="200">
        <v>0.02</v>
      </c>
      <c r="OMA121" s="195">
        <v>15.22</v>
      </c>
      <c r="OMB121" s="195">
        <f t="shared" ref="OMB121:OMB122" si="1314">OLZ121*OMA121</f>
        <v>0.3</v>
      </c>
      <c r="OMC121" s="463">
        <v>88278</v>
      </c>
      <c r="OMD121" s="618" t="s">
        <v>482</v>
      </c>
      <c r="OME121" s="619"/>
      <c r="OMF121" s="620"/>
      <c r="OMG121" s="199" t="s">
        <v>73</v>
      </c>
      <c r="OMH121" s="200">
        <v>0.02</v>
      </c>
      <c r="OMI121" s="195">
        <v>15.22</v>
      </c>
      <c r="OMJ121" s="195">
        <f t="shared" ref="OMJ121:OMJ122" si="1315">OMH121*OMI121</f>
        <v>0.3</v>
      </c>
      <c r="OMK121" s="463">
        <v>88278</v>
      </c>
      <c r="OML121" s="618" t="s">
        <v>482</v>
      </c>
      <c r="OMM121" s="619"/>
      <c r="OMN121" s="620"/>
      <c r="OMO121" s="199" t="s">
        <v>73</v>
      </c>
      <c r="OMP121" s="200">
        <v>0.02</v>
      </c>
      <c r="OMQ121" s="195">
        <v>15.22</v>
      </c>
      <c r="OMR121" s="195">
        <f t="shared" ref="OMR121:OMR122" si="1316">OMP121*OMQ121</f>
        <v>0.3</v>
      </c>
      <c r="OMS121" s="463">
        <v>88278</v>
      </c>
      <c r="OMT121" s="618" t="s">
        <v>482</v>
      </c>
      <c r="OMU121" s="619"/>
      <c r="OMV121" s="620"/>
      <c r="OMW121" s="199" t="s">
        <v>73</v>
      </c>
      <c r="OMX121" s="200">
        <v>0.02</v>
      </c>
      <c r="OMY121" s="195">
        <v>15.22</v>
      </c>
      <c r="OMZ121" s="195">
        <f t="shared" ref="OMZ121:OMZ122" si="1317">OMX121*OMY121</f>
        <v>0.3</v>
      </c>
      <c r="ONA121" s="463">
        <v>88278</v>
      </c>
      <c r="ONB121" s="618" t="s">
        <v>482</v>
      </c>
      <c r="ONC121" s="619"/>
      <c r="OND121" s="620"/>
      <c r="ONE121" s="199" t="s">
        <v>73</v>
      </c>
      <c r="ONF121" s="200">
        <v>0.02</v>
      </c>
      <c r="ONG121" s="195">
        <v>15.22</v>
      </c>
      <c r="ONH121" s="195">
        <f t="shared" ref="ONH121:ONH122" si="1318">ONF121*ONG121</f>
        <v>0.3</v>
      </c>
      <c r="ONI121" s="463">
        <v>88278</v>
      </c>
      <c r="ONJ121" s="618" t="s">
        <v>482</v>
      </c>
      <c r="ONK121" s="619"/>
      <c r="ONL121" s="620"/>
      <c r="ONM121" s="199" t="s">
        <v>73</v>
      </c>
      <c r="ONN121" s="200">
        <v>0.02</v>
      </c>
      <c r="ONO121" s="195">
        <v>15.22</v>
      </c>
      <c r="ONP121" s="195">
        <f t="shared" ref="ONP121:ONP122" si="1319">ONN121*ONO121</f>
        <v>0.3</v>
      </c>
      <c r="ONQ121" s="463">
        <v>88278</v>
      </c>
      <c r="ONR121" s="618" t="s">
        <v>482</v>
      </c>
      <c r="ONS121" s="619"/>
      <c r="ONT121" s="620"/>
      <c r="ONU121" s="199" t="s">
        <v>73</v>
      </c>
      <c r="ONV121" s="200">
        <v>0.02</v>
      </c>
      <c r="ONW121" s="195">
        <v>15.22</v>
      </c>
      <c r="ONX121" s="195">
        <f t="shared" ref="ONX121:ONX122" si="1320">ONV121*ONW121</f>
        <v>0.3</v>
      </c>
      <c r="ONY121" s="463">
        <v>88278</v>
      </c>
      <c r="ONZ121" s="618" t="s">
        <v>482</v>
      </c>
      <c r="OOA121" s="619"/>
      <c r="OOB121" s="620"/>
      <c r="OOC121" s="199" t="s">
        <v>73</v>
      </c>
      <c r="OOD121" s="200">
        <v>0.02</v>
      </c>
      <c r="OOE121" s="195">
        <v>15.22</v>
      </c>
      <c r="OOF121" s="195">
        <f t="shared" ref="OOF121:OOF122" si="1321">OOD121*OOE121</f>
        <v>0.3</v>
      </c>
      <c r="OOG121" s="463">
        <v>88278</v>
      </c>
      <c r="OOH121" s="618" t="s">
        <v>482</v>
      </c>
      <c r="OOI121" s="619"/>
      <c r="OOJ121" s="620"/>
      <c r="OOK121" s="199" t="s">
        <v>73</v>
      </c>
      <c r="OOL121" s="200">
        <v>0.02</v>
      </c>
      <c r="OOM121" s="195">
        <v>15.22</v>
      </c>
      <c r="OON121" s="195">
        <f t="shared" ref="OON121:OON122" si="1322">OOL121*OOM121</f>
        <v>0.3</v>
      </c>
      <c r="OOO121" s="463">
        <v>88278</v>
      </c>
      <c r="OOP121" s="618" t="s">
        <v>482</v>
      </c>
      <c r="OOQ121" s="619"/>
      <c r="OOR121" s="620"/>
      <c r="OOS121" s="199" t="s">
        <v>73</v>
      </c>
      <c r="OOT121" s="200">
        <v>0.02</v>
      </c>
      <c r="OOU121" s="195">
        <v>15.22</v>
      </c>
      <c r="OOV121" s="195">
        <f t="shared" ref="OOV121:OOV122" si="1323">OOT121*OOU121</f>
        <v>0.3</v>
      </c>
      <c r="OOW121" s="463">
        <v>88278</v>
      </c>
      <c r="OOX121" s="618" t="s">
        <v>482</v>
      </c>
      <c r="OOY121" s="619"/>
      <c r="OOZ121" s="620"/>
      <c r="OPA121" s="199" t="s">
        <v>73</v>
      </c>
      <c r="OPB121" s="200">
        <v>0.02</v>
      </c>
      <c r="OPC121" s="195">
        <v>15.22</v>
      </c>
      <c r="OPD121" s="195">
        <f t="shared" ref="OPD121:OPD122" si="1324">OPB121*OPC121</f>
        <v>0.3</v>
      </c>
      <c r="OPE121" s="463">
        <v>88278</v>
      </c>
      <c r="OPF121" s="618" t="s">
        <v>482</v>
      </c>
      <c r="OPG121" s="619"/>
      <c r="OPH121" s="620"/>
      <c r="OPI121" s="199" t="s">
        <v>73</v>
      </c>
      <c r="OPJ121" s="200">
        <v>0.02</v>
      </c>
      <c r="OPK121" s="195">
        <v>15.22</v>
      </c>
      <c r="OPL121" s="195">
        <f t="shared" ref="OPL121:OPL122" si="1325">OPJ121*OPK121</f>
        <v>0.3</v>
      </c>
      <c r="OPM121" s="463">
        <v>88278</v>
      </c>
      <c r="OPN121" s="618" t="s">
        <v>482</v>
      </c>
      <c r="OPO121" s="619"/>
      <c r="OPP121" s="620"/>
      <c r="OPQ121" s="199" t="s">
        <v>73</v>
      </c>
      <c r="OPR121" s="200">
        <v>0.02</v>
      </c>
      <c r="OPS121" s="195">
        <v>15.22</v>
      </c>
      <c r="OPT121" s="195">
        <f t="shared" ref="OPT121:OPT122" si="1326">OPR121*OPS121</f>
        <v>0.3</v>
      </c>
      <c r="OPU121" s="463">
        <v>88278</v>
      </c>
      <c r="OPV121" s="618" t="s">
        <v>482</v>
      </c>
      <c r="OPW121" s="619"/>
      <c r="OPX121" s="620"/>
      <c r="OPY121" s="199" t="s">
        <v>73</v>
      </c>
      <c r="OPZ121" s="200">
        <v>0.02</v>
      </c>
      <c r="OQA121" s="195">
        <v>15.22</v>
      </c>
      <c r="OQB121" s="195">
        <f t="shared" ref="OQB121:OQB122" si="1327">OPZ121*OQA121</f>
        <v>0.3</v>
      </c>
      <c r="OQC121" s="463">
        <v>88278</v>
      </c>
      <c r="OQD121" s="618" t="s">
        <v>482</v>
      </c>
      <c r="OQE121" s="619"/>
      <c r="OQF121" s="620"/>
      <c r="OQG121" s="199" t="s">
        <v>73</v>
      </c>
      <c r="OQH121" s="200">
        <v>0.02</v>
      </c>
      <c r="OQI121" s="195">
        <v>15.22</v>
      </c>
      <c r="OQJ121" s="195">
        <f t="shared" ref="OQJ121:OQJ122" si="1328">OQH121*OQI121</f>
        <v>0.3</v>
      </c>
      <c r="OQK121" s="463">
        <v>88278</v>
      </c>
      <c r="OQL121" s="618" t="s">
        <v>482</v>
      </c>
      <c r="OQM121" s="619"/>
      <c r="OQN121" s="620"/>
      <c r="OQO121" s="199" t="s">
        <v>73</v>
      </c>
      <c r="OQP121" s="200">
        <v>0.02</v>
      </c>
      <c r="OQQ121" s="195">
        <v>15.22</v>
      </c>
      <c r="OQR121" s="195">
        <f t="shared" ref="OQR121:OQR122" si="1329">OQP121*OQQ121</f>
        <v>0.3</v>
      </c>
      <c r="OQS121" s="463">
        <v>88278</v>
      </c>
      <c r="OQT121" s="618" t="s">
        <v>482</v>
      </c>
      <c r="OQU121" s="619"/>
      <c r="OQV121" s="620"/>
      <c r="OQW121" s="199" t="s">
        <v>73</v>
      </c>
      <c r="OQX121" s="200">
        <v>0.02</v>
      </c>
      <c r="OQY121" s="195">
        <v>15.22</v>
      </c>
      <c r="OQZ121" s="195">
        <f t="shared" ref="OQZ121:OQZ122" si="1330">OQX121*OQY121</f>
        <v>0.3</v>
      </c>
      <c r="ORA121" s="463">
        <v>88278</v>
      </c>
      <c r="ORB121" s="618" t="s">
        <v>482</v>
      </c>
      <c r="ORC121" s="619"/>
      <c r="ORD121" s="620"/>
      <c r="ORE121" s="199" t="s">
        <v>73</v>
      </c>
      <c r="ORF121" s="200">
        <v>0.02</v>
      </c>
      <c r="ORG121" s="195">
        <v>15.22</v>
      </c>
      <c r="ORH121" s="195">
        <f t="shared" ref="ORH121:ORH122" si="1331">ORF121*ORG121</f>
        <v>0.3</v>
      </c>
      <c r="ORI121" s="463">
        <v>88278</v>
      </c>
      <c r="ORJ121" s="618" t="s">
        <v>482</v>
      </c>
      <c r="ORK121" s="619"/>
      <c r="ORL121" s="620"/>
      <c r="ORM121" s="199" t="s">
        <v>73</v>
      </c>
      <c r="ORN121" s="200">
        <v>0.02</v>
      </c>
      <c r="ORO121" s="195">
        <v>15.22</v>
      </c>
      <c r="ORP121" s="195">
        <f t="shared" ref="ORP121:ORP122" si="1332">ORN121*ORO121</f>
        <v>0.3</v>
      </c>
      <c r="ORQ121" s="463">
        <v>88278</v>
      </c>
      <c r="ORR121" s="618" t="s">
        <v>482</v>
      </c>
      <c r="ORS121" s="619"/>
      <c r="ORT121" s="620"/>
      <c r="ORU121" s="199" t="s">
        <v>73</v>
      </c>
      <c r="ORV121" s="200">
        <v>0.02</v>
      </c>
      <c r="ORW121" s="195">
        <v>15.22</v>
      </c>
      <c r="ORX121" s="195">
        <f t="shared" ref="ORX121:ORX122" si="1333">ORV121*ORW121</f>
        <v>0.3</v>
      </c>
      <c r="ORY121" s="463">
        <v>88278</v>
      </c>
      <c r="ORZ121" s="618" t="s">
        <v>482</v>
      </c>
      <c r="OSA121" s="619"/>
      <c r="OSB121" s="620"/>
      <c r="OSC121" s="199" t="s">
        <v>73</v>
      </c>
      <c r="OSD121" s="200">
        <v>0.02</v>
      </c>
      <c r="OSE121" s="195">
        <v>15.22</v>
      </c>
      <c r="OSF121" s="195">
        <f t="shared" ref="OSF121:OSF122" si="1334">OSD121*OSE121</f>
        <v>0.3</v>
      </c>
      <c r="OSG121" s="463">
        <v>88278</v>
      </c>
      <c r="OSH121" s="618" t="s">
        <v>482</v>
      </c>
      <c r="OSI121" s="619"/>
      <c r="OSJ121" s="620"/>
      <c r="OSK121" s="199" t="s">
        <v>73</v>
      </c>
      <c r="OSL121" s="200">
        <v>0.02</v>
      </c>
      <c r="OSM121" s="195">
        <v>15.22</v>
      </c>
      <c r="OSN121" s="195">
        <f t="shared" ref="OSN121:OSN122" si="1335">OSL121*OSM121</f>
        <v>0.3</v>
      </c>
      <c r="OSO121" s="463">
        <v>88278</v>
      </c>
      <c r="OSP121" s="618" t="s">
        <v>482</v>
      </c>
      <c r="OSQ121" s="619"/>
      <c r="OSR121" s="620"/>
      <c r="OSS121" s="199" t="s">
        <v>73</v>
      </c>
      <c r="OST121" s="200">
        <v>0.02</v>
      </c>
      <c r="OSU121" s="195">
        <v>15.22</v>
      </c>
      <c r="OSV121" s="195">
        <f t="shared" ref="OSV121:OSV122" si="1336">OST121*OSU121</f>
        <v>0.3</v>
      </c>
      <c r="OSW121" s="463">
        <v>88278</v>
      </c>
      <c r="OSX121" s="618" t="s">
        <v>482</v>
      </c>
      <c r="OSY121" s="619"/>
      <c r="OSZ121" s="620"/>
      <c r="OTA121" s="199" t="s">
        <v>73</v>
      </c>
      <c r="OTB121" s="200">
        <v>0.02</v>
      </c>
      <c r="OTC121" s="195">
        <v>15.22</v>
      </c>
      <c r="OTD121" s="195">
        <f t="shared" ref="OTD121:OTD122" si="1337">OTB121*OTC121</f>
        <v>0.3</v>
      </c>
      <c r="OTE121" s="463">
        <v>88278</v>
      </c>
      <c r="OTF121" s="618" t="s">
        <v>482</v>
      </c>
      <c r="OTG121" s="619"/>
      <c r="OTH121" s="620"/>
      <c r="OTI121" s="199" t="s">
        <v>73</v>
      </c>
      <c r="OTJ121" s="200">
        <v>0.02</v>
      </c>
      <c r="OTK121" s="195">
        <v>15.22</v>
      </c>
      <c r="OTL121" s="195">
        <f t="shared" ref="OTL121:OTL122" si="1338">OTJ121*OTK121</f>
        <v>0.3</v>
      </c>
      <c r="OTM121" s="463">
        <v>88278</v>
      </c>
      <c r="OTN121" s="618" t="s">
        <v>482</v>
      </c>
      <c r="OTO121" s="619"/>
      <c r="OTP121" s="620"/>
      <c r="OTQ121" s="199" t="s">
        <v>73</v>
      </c>
      <c r="OTR121" s="200">
        <v>0.02</v>
      </c>
      <c r="OTS121" s="195">
        <v>15.22</v>
      </c>
      <c r="OTT121" s="195">
        <f t="shared" ref="OTT121:OTT122" si="1339">OTR121*OTS121</f>
        <v>0.3</v>
      </c>
      <c r="OTU121" s="463">
        <v>88278</v>
      </c>
      <c r="OTV121" s="618" t="s">
        <v>482</v>
      </c>
      <c r="OTW121" s="619"/>
      <c r="OTX121" s="620"/>
      <c r="OTY121" s="199" t="s">
        <v>73</v>
      </c>
      <c r="OTZ121" s="200">
        <v>0.02</v>
      </c>
      <c r="OUA121" s="195">
        <v>15.22</v>
      </c>
      <c r="OUB121" s="195">
        <f t="shared" ref="OUB121:OUB122" si="1340">OTZ121*OUA121</f>
        <v>0.3</v>
      </c>
      <c r="OUC121" s="463">
        <v>88278</v>
      </c>
      <c r="OUD121" s="618" t="s">
        <v>482</v>
      </c>
      <c r="OUE121" s="619"/>
      <c r="OUF121" s="620"/>
      <c r="OUG121" s="199" t="s">
        <v>73</v>
      </c>
      <c r="OUH121" s="200">
        <v>0.02</v>
      </c>
      <c r="OUI121" s="195">
        <v>15.22</v>
      </c>
      <c r="OUJ121" s="195">
        <f t="shared" ref="OUJ121:OUJ122" si="1341">OUH121*OUI121</f>
        <v>0.3</v>
      </c>
      <c r="OUK121" s="463">
        <v>88278</v>
      </c>
      <c r="OUL121" s="618" t="s">
        <v>482</v>
      </c>
      <c r="OUM121" s="619"/>
      <c r="OUN121" s="620"/>
      <c r="OUO121" s="199" t="s">
        <v>73</v>
      </c>
      <c r="OUP121" s="200">
        <v>0.02</v>
      </c>
      <c r="OUQ121" s="195">
        <v>15.22</v>
      </c>
      <c r="OUR121" s="195">
        <f t="shared" ref="OUR121:OUR122" si="1342">OUP121*OUQ121</f>
        <v>0.3</v>
      </c>
      <c r="OUS121" s="463">
        <v>88278</v>
      </c>
      <c r="OUT121" s="618" t="s">
        <v>482</v>
      </c>
      <c r="OUU121" s="619"/>
      <c r="OUV121" s="620"/>
      <c r="OUW121" s="199" t="s">
        <v>73</v>
      </c>
      <c r="OUX121" s="200">
        <v>0.02</v>
      </c>
      <c r="OUY121" s="195">
        <v>15.22</v>
      </c>
      <c r="OUZ121" s="195">
        <f t="shared" ref="OUZ121:OUZ122" si="1343">OUX121*OUY121</f>
        <v>0.3</v>
      </c>
      <c r="OVA121" s="463">
        <v>88278</v>
      </c>
      <c r="OVB121" s="618" t="s">
        <v>482</v>
      </c>
      <c r="OVC121" s="619"/>
      <c r="OVD121" s="620"/>
      <c r="OVE121" s="199" t="s">
        <v>73</v>
      </c>
      <c r="OVF121" s="200">
        <v>0.02</v>
      </c>
      <c r="OVG121" s="195">
        <v>15.22</v>
      </c>
      <c r="OVH121" s="195">
        <f t="shared" ref="OVH121:OVH122" si="1344">OVF121*OVG121</f>
        <v>0.3</v>
      </c>
      <c r="OVI121" s="463">
        <v>88278</v>
      </c>
      <c r="OVJ121" s="618" t="s">
        <v>482</v>
      </c>
      <c r="OVK121" s="619"/>
      <c r="OVL121" s="620"/>
      <c r="OVM121" s="199" t="s">
        <v>73</v>
      </c>
      <c r="OVN121" s="200">
        <v>0.02</v>
      </c>
      <c r="OVO121" s="195">
        <v>15.22</v>
      </c>
      <c r="OVP121" s="195">
        <f t="shared" ref="OVP121:OVP122" si="1345">OVN121*OVO121</f>
        <v>0.3</v>
      </c>
      <c r="OVQ121" s="463">
        <v>88278</v>
      </c>
      <c r="OVR121" s="618" t="s">
        <v>482</v>
      </c>
      <c r="OVS121" s="619"/>
      <c r="OVT121" s="620"/>
      <c r="OVU121" s="199" t="s">
        <v>73</v>
      </c>
      <c r="OVV121" s="200">
        <v>0.02</v>
      </c>
      <c r="OVW121" s="195">
        <v>15.22</v>
      </c>
      <c r="OVX121" s="195">
        <f t="shared" ref="OVX121:OVX122" si="1346">OVV121*OVW121</f>
        <v>0.3</v>
      </c>
      <c r="OVY121" s="463">
        <v>88278</v>
      </c>
      <c r="OVZ121" s="618" t="s">
        <v>482</v>
      </c>
      <c r="OWA121" s="619"/>
      <c r="OWB121" s="620"/>
      <c r="OWC121" s="199" t="s">
        <v>73</v>
      </c>
      <c r="OWD121" s="200">
        <v>0.02</v>
      </c>
      <c r="OWE121" s="195">
        <v>15.22</v>
      </c>
      <c r="OWF121" s="195">
        <f t="shared" ref="OWF121:OWF122" si="1347">OWD121*OWE121</f>
        <v>0.3</v>
      </c>
      <c r="OWG121" s="463">
        <v>88278</v>
      </c>
      <c r="OWH121" s="618" t="s">
        <v>482</v>
      </c>
      <c r="OWI121" s="619"/>
      <c r="OWJ121" s="620"/>
      <c r="OWK121" s="199" t="s">
        <v>73</v>
      </c>
      <c r="OWL121" s="200">
        <v>0.02</v>
      </c>
      <c r="OWM121" s="195">
        <v>15.22</v>
      </c>
      <c r="OWN121" s="195">
        <f t="shared" ref="OWN121:OWN122" si="1348">OWL121*OWM121</f>
        <v>0.3</v>
      </c>
      <c r="OWO121" s="463">
        <v>88278</v>
      </c>
      <c r="OWP121" s="618" t="s">
        <v>482</v>
      </c>
      <c r="OWQ121" s="619"/>
      <c r="OWR121" s="620"/>
      <c r="OWS121" s="199" t="s">
        <v>73</v>
      </c>
      <c r="OWT121" s="200">
        <v>0.02</v>
      </c>
      <c r="OWU121" s="195">
        <v>15.22</v>
      </c>
      <c r="OWV121" s="195">
        <f t="shared" ref="OWV121:OWV122" si="1349">OWT121*OWU121</f>
        <v>0.3</v>
      </c>
      <c r="OWW121" s="463">
        <v>88278</v>
      </c>
      <c r="OWX121" s="618" t="s">
        <v>482</v>
      </c>
      <c r="OWY121" s="619"/>
      <c r="OWZ121" s="620"/>
      <c r="OXA121" s="199" t="s">
        <v>73</v>
      </c>
      <c r="OXB121" s="200">
        <v>0.02</v>
      </c>
      <c r="OXC121" s="195">
        <v>15.22</v>
      </c>
      <c r="OXD121" s="195">
        <f t="shared" ref="OXD121:OXD122" si="1350">OXB121*OXC121</f>
        <v>0.3</v>
      </c>
      <c r="OXE121" s="463">
        <v>88278</v>
      </c>
      <c r="OXF121" s="618" t="s">
        <v>482</v>
      </c>
      <c r="OXG121" s="619"/>
      <c r="OXH121" s="620"/>
      <c r="OXI121" s="199" t="s">
        <v>73</v>
      </c>
      <c r="OXJ121" s="200">
        <v>0.02</v>
      </c>
      <c r="OXK121" s="195">
        <v>15.22</v>
      </c>
      <c r="OXL121" s="195">
        <f t="shared" ref="OXL121:OXL122" si="1351">OXJ121*OXK121</f>
        <v>0.3</v>
      </c>
      <c r="OXM121" s="463">
        <v>88278</v>
      </c>
      <c r="OXN121" s="618" t="s">
        <v>482</v>
      </c>
      <c r="OXO121" s="619"/>
      <c r="OXP121" s="620"/>
      <c r="OXQ121" s="199" t="s">
        <v>73</v>
      </c>
      <c r="OXR121" s="200">
        <v>0.02</v>
      </c>
      <c r="OXS121" s="195">
        <v>15.22</v>
      </c>
      <c r="OXT121" s="195">
        <f t="shared" ref="OXT121:OXT122" si="1352">OXR121*OXS121</f>
        <v>0.3</v>
      </c>
      <c r="OXU121" s="463">
        <v>88278</v>
      </c>
      <c r="OXV121" s="618" t="s">
        <v>482</v>
      </c>
      <c r="OXW121" s="619"/>
      <c r="OXX121" s="620"/>
      <c r="OXY121" s="199" t="s">
        <v>73</v>
      </c>
      <c r="OXZ121" s="200">
        <v>0.02</v>
      </c>
      <c r="OYA121" s="195">
        <v>15.22</v>
      </c>
      <c r="OYB121" s="195">
        <f t="shared" ref="OYB121:OYB122" si="1353">OXZ121*OYA121</f>
        <v>0.3</v>
      </c>
      <c r="OYC121" s="463">
        <v>88278</v>
      </c>
      <c r="OYD121" s="618" t="s">
        <v>482</v>
      </c>
      <c r="OYE121" s="619"/>
      <c r="OYF121" s="620"/>
      <c r="OYG121" s="199" t="s">
        <v>73</v>
      </c>
      <c r="OYH121" s="200">
        <v>0.02</v>
      </c>
      <c r="OYI121" s="195">
        <v>15.22</v>
      </c>
      <c r="OYJ121" s="195">
        <f t="shared" ref="OYJ121:OYJ122" si="1354">OYH121*OYI121</f>
        <v>0.3</v>
      </c>
      <c r="OYK121" s="463">
        <v>88278</v>
      </c>
      <c r="OYL121" s="618" t="s">
        <v>482</v>
      </c>
      <c r="OYM121" s="619"/>
      <c r="OYN121" s="620"/>
      <c r="OYO121" s="199" t="s">
        <v>73</v>
      </c>
      <c r="OYP121" s="200">
        <v>0.02</v>
      </c>
      <c r="OYQ121" s="195">
        <v>15.22</v>
      </c>
      <c r="OYR121" s="195">
        <f t="shared" ref="OYR121:OYR122" si="1355">OYP121*OYQ121</f>
        <v>0.3</v>
      </c>
      <c r="OYS121" s="463">
        <v>88278</v>
      </c>
      <c r="OYT121" s="618" t="s">
        <v>482</v>
      </c>
      <c r="OYU121" s="619"/>
      <c r="OYV121" s="620"/>
      <c r="OYW121" s="199" t="s">
        <v>73</v>
      </c>
      <c r="OYX121" s="200">
        <v>0.02</v>
      </c>
      <c r="OYY121" s="195">
        <v>15.22</v>
      </c>
      <c r="OYZ121" s="195">
        <f t="shared" ref="OYZ121:OYZ122" si="1356">OYX121*OYY121</f>
        <v>0.3</v>
      </c>
      <c r="OZA121" s="463">
        <v>88278</v>
      </c>
      <c r="OZB121" s="618" t="s">
        <v>482</v>
      </c>
      <c r="OZC121" s="619"/>
      <c r="OZD121" s="620"/>
      <c r="OZE121" s="199" t="s">
        <v>73</v>
      </c>
      <c r="OZF121" s="200">
        <v>0.02</v>
      </c>
      <c r="OZG121" s="195">
        <v>15.22</v>
      </c>
      <c r="OZH121" s="195">
        <f t="shared" ref="OZH121:OZH122" si="1357">OZF121*OZG121</f>
        <v>0.3</v>
      </c>
      <c r="OZI121" s="463">
        <v>88278</v>
      </c>
      <c r="OZJ121" s="618" t="s">
        <v>482</v>
      </c>
      <c r="OZK121" s="619"/>
      <c r="OZL121" s="620"/>
      <c r="OZM121" s="199" t="s">
        <v>73</v>
      </c>
      <c r="OZN121" s="200">
        <v>0.02</v>
      </c>
      <c r="OZO121" s="195">
        <v>15.22</v>
      </c>
      <c r="OZP121" s="195">
        <f t="shared" ref="OZP121:OZP122" si="1358">OZN121*OZO121</f>
        <v>0.3</v>
      </c>
      <c r="OZQ121" s="463">
        <v>88278</v>
      </c>
      <c r="OZR121" s="618" t="s">
        <v>482</v>
      </c>
      <c r="OZS121" s="619"/>
      <c r="OZT121" s="620"/>
      <c r="OZU121" s="199" t="s">
        <v>73</v>
      </c>
      <c r="OZV121" s="200">
        <v>0.02</v>
      </c>
      <c r="OZW121" s="195">
        <v>15.22</v>
      </c>
      <c r="OZX121" s="195">
        <f t="shared" ref="OZX121:OZX122" si="1359">OZV121*OZW121</f>
        <v>0.3</v>
      </c>
      <c r="OZY121" s="463">
        <v>88278</v>
      </c>
      <c r="OZZ121" s="618" t="s">
        <v>482</v>
      </c>
      <c r="PAA121" s="619"/>
      <c r="PAB121" s="620"/>
      <c r="PAC121" s="199" t="s">
        <v>73</v>
      </c>
      <c r="PAD121" s="200">
        <v>0.02</v>
      </c>
      <c r="PAE121" s="195">
        <v>15.22</v>
      </c>
      <c r="PAF121" s="195">
        <f t="shared" ref="PAF121:PAF122" si="1360">PAD121*PAE121</f>
        <v>0.3</v>
      </c>
      <c r="PAG121" s="463">
        <v>88278</v>
      </c>
      <c r="PAH121" s="618" t="s">
        <v>482</v>
      </c>
      <c r="PAI121" s="619"/>
      <c r="PAJ121" s="620"/>
      <c r="PAK121" s="199" t="s">
        <v>73</v>
      </c>
      <c r="PAL121" s="200">
        <v>0.02</v>
      </c>
      <c r="PAM121" s="195">
        <v>15.22</v>
      </c>
      <c r="PAN121" s="195">
        <f t="shared" ref="PAN121:PAN122" si="1361">PAL121*PAM121</f>
        <v>0.3</v>
      </c>
      <c r="PAO121" s="463">
        <v>88278</v>
      </c>
      <c r="PAP121" s="618" t="s">
        <v>482</v>
      </c>
      <c r="PAQ121" s="619"/>
      <c r="PAR121" s="620"/>
      <c r="PAS121" s="199" t="s">
        <v>73</v>
      </c>
      <c r="PAT121" s="200">
        <v>0.02</v>
      </c>
      <c r="PAU121" s="195">
        <v>15.22</v>
      </c>
      <c r="PAV121" s="195">
        <f t="shared" ref="PAV121:PAV122" si="1362">PAT121*PAU121</f>
        <v>0.3</v>
      </c>
      <c r="PAW121" s="463">
        <v>88278</v>
      </c>
      <c r="PAX121" s="618" t="s">
        <v>482</v>
      </c>
      <c r="PAY121" s="619"/>
      <c r="PAZ121" s="620"/>
      <c r="PBA121" s="199" t="s">
        <v>73</v>
      </c>
      <c r="PBB121" s="200">
        <v>0.02</v>
      </c>
      <c r="PBC121" s="195">
        <v>15.22</v>
      </c>
      <c r="PBD121" s="195">
        <f t="shared" ref="PBD121:PBD122" si="1363">PBB121*PBC121</f>
        <v>0.3</v>
      </c>
      <c r="PBE121" s="463">
        <v>88278</v>
      </c>
      <c r="PBF121" s="618" t="s">
        <v>482</v>
      </c>
      <c r="PBG121" s="619"/>
      <c r="PBH121" s="620"/>
      <c r="PBI121" s="199" t="s">
        <v>73</v>
      </c>
      <c r="PBJ121" s="200">
        <v>0.02</v>
      </c>
      <c r="PBK121" s="195">
        <v>15.22</v>
      </c>
      <c r="PBL121" s="195">
        <f t="shared" ref="PBL121:PBL122" si="1364">PBJ121*PBK121</f>
        <v>0.3</v>
      </c>
      <c r="PBM121" s="463">
        <v>88278</v>
      </c>
      <c r="PBN121" s="618" t="s">
        <v>482</v>
      </c>
      <c r="PBO121" s="619"/>
      <c r="PBP121" s="620"/>
      <c r="PBQ121" s="199" t="s">
        <v>73</v>
      </c>
      <c r="PBR121" s="200">
        <v>0.02</v>
      </c>
      <c r="PBS121" s="195">
        <v>15.22</v>
      </c>
      <c r="PBT121" s="195">
        <f t="shared" ref="PBT121:PBT122" si="1365">PBR121*PBS121</f>
        <v>0.3</v>
      </c>
      <c r="PBU121" s="463">
        <v>88278</v>
      </c>
      <c r="PBV121" s="618" t="s">
        <v>482</v>
      </c>
      <c r="PBW121" s="619"/>
      <c r="PBX121" s="620"/>
      <c r="PBY121" s="199" t="s">
        <v>73</v>
      </c>
      <c r="PBZ121" s="200">
        <v>0.02</v>
      </c>
      <c r="PCA121" s="195">
        <v>15.22</v>
      </c>
      <c r="PCB121" s="195">
        <f t="shared" ref="PCB121:PCB122" si="1366">PBZ121*PCA121</f>
        <v>0.3</v>
      </c>
      <c r="PCC121" s="463">
        <v>88278</v>
      </c>
      <c r="PCD121" s="618" t="s">
        <v>482</v>
      </c>
      <c r="PCE121" s="619"/>
      <c r="PCF121" s="620"/>
      <c r="PCG121" s="199" t="s">
        <v>73</v>
      </c>
      <c r="PCH121" s="200">
        <v>0.02</v>
      </c>
      <c r="PCI121" s="195">
        <v>15.22</v>
      </c>
      <c r="PCJ121" s="195">
        <f t="shared" ref="PCJ121:PCJ122" si="1367">PCH121*PCI121</f>
        <v>0.3</v>
      </c>
      <c r="PCK121" s="463">
        <v>88278</v>
      </c>
      <c r="PCL121" s="618" t="s">
        <v>482</v>
      </c>
      <c r="PCM121" s="619"/>
      <c r="PCN121" s="620"/>
      <c r="PCO121" s="199" t="s">
        <v>73</v>
      </c>
      <c r="PCP121" s="200">
        <v>0.02</v>
      </c>
      <c r="PCQ121" s="195">
        <v>15.22</v>
      </c>
      <c r="PCR121" s="195">
        <f t="shared" ref="PCR121:PCR122" si="1368">PCP121*PCQ121</f>
        <v>0.3</v>
      </c>
      <c r="PCS121" s="463">
        <v>88278</v>
      </c>
      <c r="PCT121" s="618" t="s">
        <v>482</v>
      </c>
      <c r="PCU121" s="619"/>
      <c r="PCV121" s="620"/>
      <c r="PCW121" s="199" t="s">
        <v>73</v>
      </c>
      <c r="PCX121" s="200">
        <v>0.02</v>
      </c>
      <c r="PCY121" s="195">
        <v>15.22</v>
      </c>
      <c r="PCZ121" s="195">
        <f t="shared" ref="PCZ121:PCZ122" si="1369">PCX121*PCY121</f>
        <v>0.3</v>
      </c>
      <c r="PDA121" s="463">
        <v>88278</v>
      </c>
      <c r="PDB121" s="618" t="s">
        <v>482</v>
      </c>
      <c r="PDC121" s="619"/>
      <c r="PDD121" s="620"/>
      <c r="PDE121" s="199" t="s">
        <v>73</v>
      </c>
      <c r="PDF121" s="200">
        <v>0.02</v>
      </c>
      <c r="PDG121" s="195">
        <v>15.22</v>
      </c>
      <c r="PDH121" s="195">
        <f t="shared" ref="PDH121:PDH122" si="1370">PDF121*PDG121</f>
        <v>0.3</v>
      </c>
      <c r="PDI121" s="463">
        <v>88278</v>
      </c>
      <c r="PDJ121" s="618" t="s">
        <v>482</v>
      </c>
      <c r="PDK121" s="619"/>
      <c r="PDL121" s="620"/>
      <c r="PDM121" s="199" t="s">
        <v>73</v>
      </c>
      <c r="PDN121" s="200">
        <v>0.02</v>
      </c>
      <c r="PDO121" s="195">
        <v>15.22</v>
      </c>
      <c r="PDP121" s="195">
        <f t="shared" ref="PDP121:PDP122" si="1371">PDN121*PDO121</f>
        <v>0.3</v>
      </c>
      <c r="PDQ121" s="463">
        <v>88278</v>
      </c>
      <c r="PDR121" s="618" t="s">
        <v>482</v>
      </c>
      <c r="PDS121" s="619"/>
      <c r="PDT121" s="620"/>
      <c r="PDU121" s="199" t="s">
        <v>73</v>
      </c>
      <c r="PDV121" s="200">
        <v>0.02</v>
      </c>
      <c r="PDW121" s="195">
        <v>15.22</v>
      </c>
      <c r="PDX121" s="195">
        <f t="shared" ref="PDX121:PDX122" si="1372">PDV121*PDW121</f>
        <v>0.3</v>
      </c>
      <c r="PDY121" s="463">
        <v>88278</v>
      </c>
      <c r="PDZ121" s="618" t="s">
        <v>482</v>
      </c>
      <c r="PEA121" s="619"/>
      <c r="PEB121" s="620"/>
      <c r="PEC121" s="199" t="s">
        <v>73</v>
      </c>
      <c r="PED121" s="200">
        <v>0.02</v>
      </c>
      <c r="PEE121" s="195">
        <v>15.22</v>
      </c>
      <c r="PEF121" s="195">
        <f t="shared" ref="PEF121:PEF122" si="1373">PED121*PEE121</f>
        <v>0.3</v>
      </c>
      <c r="PEG121" s="463">
        <v>88278</v>
      </c>
      <c r="PEH121" s="618" t="s">
        <v>482</v>
      </c>
      <c r="PEI121" s="619"/>
      <c r="PEJ121" s="620"/>
      <c r="PEK121" s="199" t="s">
        <v>73</v>
      </c>
      <c r="PEL121" s="200">
        <v>0.02</v>
      </c>
      <c r="PEM121" s="195">
        <v>15.22</v>
      </c>
      <c r="PEN121" s="195">
        <f t="shared" ref="PEN121:PEN122" si="1374">PEL121*PEM121</f>
        <v>0.3</v>
      </c>
      <c r="PEO121" s="463">
        <v>88278</v>
      </c>
      <c r="PEP121" s="618" t="s">
        <v>482</v>
      </c>
      <c r="PEQ121" s="619"/>
      <c r="PER121" s="620"/>
      <c r="PES121" s="199" t="s">
        <v>73</v>
      </c>
      <c r="PET121" s="200">
        <v>0.02</v>
      </c>
      <c r="PEU121" s="195">
        <v>15.22</v>
      </c>
      <c r="PEV121" s="195">
        <f t="shared" ref="PEV121:PEV122" si="1375">PET121*PEU121</f>
        <v>0.3</v>
      </c>
      <c r="PEW121" s="463">
        <v>88278</v>
      </c>
      <c r="PEX121" s="618" t="s">
        <v>482</v>
      </c>
      <c r="PEY121" s="619"/>
      <c r="PEZ121" s="620"/>
      <c r="PFA121" s="199" t="s">
        <v>73</v>
      </c>
      <c r="PFB121" s="200">
        <v>0.02</v>
      </c>
      <c r="PFC121" s="195">
        <v>15.22</v>
      </c>
      <c r="PFD121" s="195">
        <f t="shared" ref="PFD121:PFD122" si="1376">PFB121*PFC121</f>
        <v>0.3</v>
      </c>
      <c r="PFE121" s="463">
        <v>88278</v>
      </c>
      <c r="PFF121" s="618" t="s">
        <v>482</v>
      </c>
      <c r="PFG121" s="619"/>
      <c r="PFH121" s="620"/>
      <c r="PFI121" s="199" t="s">
        <v>73</v>
      </c>
      <c r="PFJ121" s="200">
        <v>0.02</v>
      </c>
      <c r="PFK121" s="195">
        <v>15.22</v>
      </c>
      <c r="PFL121" s="195">
        <f t="shared" ref="PFL121:PFL122" si="1377">PFJ121*PFK121</f>
        <v>0.3</v>
      </c>
      <c r="PFM121" s="463">
        <v>88278</v>
      </c>
      <c r="PFN121" s="618" t="s">
        <v>482</v>
      </c>
      <c r="PFO121" s="619"/>
      <c r="PFP121" s="620"/>
      <c r="PFQ121" s="199" t="s">
        <v>73</v>
      </c>
      <c r="PFR121" s="200">
        <v>0.02</v>
      </c>
      <c r="PFS121" s="195">
        <v>15.22</v>
      </c>
      <c r="PFT121" s="195">
        <f t="shared" ref="PFT121:PFT122" si="1378">PFR121*PFS121</f>
        <v>0.3</v>
      </c>
      <c r="PFU121" s="463">
        <v>88278</v>
      </c>
      <c r="PFV121" s="618" t="s">
        <v>482</v>
      </c>
      <c r="PFW121" s="619"/>
      <c r="PFX121" s="620"/>
      <c r="PFY121" s="199" t="s">
        <v>73</v>
      </c>
      <c r="PFZ121" s="200">
        <v>0.02</v>
      </c>
      <c r="PGA121" s="195">
        <v>15.22</v>
      </c>
      <c r="PGB121" s="195">
        <f t="shared" ref="PGB121:PGB122" si="1379">PFZ121*PGA121</f>
        <v>0.3</v>
      </c>
      <c r="PGC121" s="463">
        <v>88278</v>
      </c>
      <c r="PGD121" s="618" t="s">
        <v>482</v>
      </c>
      <c r="PGE121" s="619"/>
      <c r="PGF121" s="620"/>
      <c r="PGG121" s="199" t="s">
        <v>73</v>
      </c>
      <c r="PGH121" s="200">
        <v>0.02</v>
      </c>
      <c r="PGI121" s="195">
        <v>15.22</v>
      </c>
      <c r="PGJ121" s="195">
        <f t="shared" ref="PGJ121:PGJ122" si="1380">PGH121*PGI121</f>
        <v>0.3</v>
      </c>
      <c r="PGK121" s="463">
        <v>88278</v>
      </c>
      <c r="PGL121" s="618" t="s">
        <v>482</v>
      </c>
      <c r="PGM121" s="619"/>
      <c r="PGN121" s="620"/>
      <c r="PGO121" s="199" t="s">
        <v>73</v>
      </c>
      <c r="PGP121" s="200">
        <v>0.02</v>
      </c>
      <c r="PGQ121" s="195">
        <v>15.22</v>
      </c>
      <c r="PGR121" s="195">
        <f t="shared" ref="PGR121:PGR122" si="1381">PGP121*PGQ121</f>
        <v>0.3</v>
      </c>
      <c r="PGS121" s="463">
        <v>88278</v>
      </c>
      <c r="PGT121" s="618" t="s">
        <v>482</v>
      </c>
      <c r="PGU121" s="619"/>
      <c r="PGV121" s="620"/>
      <c r="PGW121" s="199" t="s">
        <v>73</v>
      </c>
      <c r="PGX121" s="200">
        <v>0.02</v>
      </c>
      <c r="PGY121" s="195">
        <v>15.22</v>
      </c>
      <c r="PGZ121" s="195">
        <f t="shared" ref="PGZ121:PGZ122" si="1382">PGX121*PGY121</f>
        <v>0.3</v>
      </c>
      <c r="PHA121" s="463">
        <v>88278</v>
      </c>
      <c r="PHB121" s="618" t="s">
        <v>482</v>
      </c>
      <c r="PHC121" s="619"/>
      <c r="PHD121" s="620"/>
      <c r="PHE121" s="199" t="s">
        <v>73</v>
      </c>
      <c r="PHF121" s="200">
        <v>0.02</v>
      </c>
      <c r="PHG121" s="195">
        <v>15.22</v>
      </c>
      <c r="PHH121" s="195">
        <f t="shared" ref="PHH121:PHH122" si="1383">PHF121*PHG121</f>
        <v>0.3</v>
      </c>
      <c r="PHI121" s="463">
        <v>88278</v>
      </c>
      <c r="PHJ121" s="618" t="s">
        <v>482</v>
      </c>
      <c r="PHK121" s="619"/>
      <c r="PHL121" s="620"/>
      <c r="PHM121" s="199" t="s">
        <v>73</v>
      </c>
      <c r="PHN121" s="200">
        <v>0.02</v>
      </c>
      <c r="PHO121" s="195">
        <v>15.22</v>
      </c>
      <c r="PHP121" s="195">
        <f t="shared" ref="PHP121:PHP122" si="1384">PHN121*PHO121</f>
        <v>0.3</v>
      </c>
      <c r="PHQ121" s="463">
        <v>88278</v>
      </c>
      <c r="PHR121" s="618" t="s">
        <v>482</v>
      </c>
      <c r="PHS121" s="619"/>
      <c r="PHT121" s="620"/>
      <c r="PHU121" s="199" t="s">
        <v>73</v>
      </c>
      <c r="PHV121" s="200">
        <v>0.02</v>
      </c>
      <c r="PHW121" s="195">
        <v>15.22</v>
      </c>
      <c r="PHX121" s="195">
        <f t="shared" ref="PHX121:PHX122" si="1385">PHV121*PHW121</f>
        <v>0.3</v>
      </c>
      <c r="PHY121" s="463">
        <v>88278</v>
      </c>
      <c r="PHZ121" s="618" t="s">
        <v>482</v>
      </c>
      <c r="PIA121" s="619"/>
      <c r="PIB121" s="620"/>
      <c r="PIC121" s="199" t="s">
        <v>73</v>
      </c>
      <c r="PID121" s="200">
        <v>0.02</v>
      </c>
      <c r="PIE121" s="195">
        <v>15.22</v>
      </c>
      <c r="PIF121" s="195">
        <f t="shared" ref="PIF121:PIF122" si="1386">PID121*PIE121</f>
        <v>0.3</v>
      </c>
      <c r="PIG121" s="463">
        <v>88278</v>
      </c>
      <c r="PIH121" s="618" t="s">
        <v>482</v>
      </c>
      <c r="PII121" s="619"/>
      <c r="PIJ121" s="620"/>
      <c r="PIK121" s="199" t="s">
        <v>73</v>
      </c>
      <c r="PIL121" s="200">
        <v>0.02</v>
      </c>
      <c r="PIM121" s="195">
        <v>15.22</v>
      </c>
      <c r="PIN121" s="195">
        <f t="shared" ref="PIN121:PIN122" si="1387">PIL121*PIM121</f>
        <v>0.3</v>
      </c>
      <c r="PIO121" s="463">
        <v>88278</v>
      </c>
      <c r="PIP121" s="618" t="s">
        <v>482</v>
      </c>
      <c r="PIQ121" s="619"/>
      <c r="PIR121" s="620"/>
      <c r="PIS121" s="199" t="s">
        <v>73</v>
      </c>
      <c r="PIT121" s="200">
        <v>0.02</v>
      </c>
      <c r="PIU121" s="195">
        <v>15.22</v>
      </c>
      <c r="PIV121" s="195">
        <f t="shared" ref="PIV121:PIV122" si="1388">PIT121*PIU121</f>
        <v>0.3</v>
      </c>
      <c r="PIW121" s="463">
        <v>88278</v>
      </c>
      <c r="PIX121" s="618" t="s">
        <v>482</v>
      </c>
      <c r="PIY121" s="619"/>
      <c r="PIZ121" s="620"/>
      <c r="PJA121" s="199" t="s">
        <v>73</v>
      </c>
      <c r="PJB121" s="200">
        <v>0.02</v>
      </c>
      <c r="PJC121" s="195">
        <v>15.22</v>
      </c>
      <c r="PJD121" s="195">
        <f t="shared" ref="PJD121:PJD122" si="1389">PJB121*PJC121</f>
        <v>0.3</v>
      </c>
      <c r="PJE121" s="463">
        <v>88278</v>
      </c>
      <c r="PJF121" s="618" t="s">
        <v>482</v>
      </c>
      <c r="PJG121" s="619"/>
      <c r="PJH121" s="620"/>
      <c r="PJI121" s="199" t="s">
        <v>73</v>
      </c>
      <c r="PJJ121" s="200">
        <v>0.02</v>
      </c>
      <c r="PJK121" s="195">
        <v>15.22</v>
      </c>
      <c r="PJL121" s="195">
        <f t="shared" ref="PJL121:PJL122" si="1390">PJJ121*PJK121</f>
        <v>0.3</v>
      </c>
      <c r="PJM121" s="463">
        <v>88278</v>
      </c>
      <c r="PJN121" s="618" t="s">
        <v>482</v>
      </c>
      <c r="PJO121" s="619"/>
      <c r="PJP121" s="620"/>
      <c r="PJQ121" s="199" t="s">
        <v>73</v>
      </c>
      <c r="PJR121" s="200">
        <v>0.02</v>
      </c>
      <c r="PJS121" s="195">
        <v>15.22</v>
      </c>
      <c r="PJT121" s="195">
        <f t="shared" ref="PJT121:PJT122" si="1391">PJR121*PJS121</f>
        <v>0.3</v>
      </c>
      <c r="PJU121" s="463">
        <v>88278</v>
      </c>
      <c r="PJV121" s="618" t="s">
        <v>482</v>
      </c>
      <c r="PJW121" s="619"/>
      <c r="PJX121" s="620"/>
      <c r="PJY121" s="199" t="s">
        <v>73</v>
      </c>
      <c r="PJZ121" s="200">
        <v>0.02</v>
      </c>
      <c r="PKA121" s="195">
        <v>15.22</v>
      </c>
      <c r="PKB121" s="195">
        <f t="shared" ref="PKB121:PKB122" si="1392">PJZ121*PKA121</f>
        <v>0.3</v>
      </c>
      <c r="PKC121" s="463">
        <v>88278</v>
      </c>
      <c r="PKD121" s="618" t="s">
        <v>482</v>
      </c>
      <c r="PKE121" s="619"/>
      <c r="PKF121" s="620"/>
      <c r="PKG121" s="199" t="s">
        <v>73</v>
      </c>
      <c r="PKH121" s="200">
        <v>0.02</v>
      </c>
      <c r="PKI121" s="195">
        <v>15.22</v>
      </c>
      <c r="PKJ121" s="195">
        <f t="shared" ref="PKJ121:PKJ122" si="1393">PKH121*PKI121</f>
        <v>0.3</v>
      </c>
      <c r="PKK121" s="463">
        <v>88278</v>
      </c>
      <c r="PKL121" s="618" t="s">
        <v>482</v>
      </c>
      <c r="PKM121" s="619"/>
      <c r="PKN121" s="620"/>
      <c r="PKO121" s="199" t="s">
        <v>73</v>
      </c>
      <c r="PKP121" s="200">
        <v>0.02</v>
      </c>
      <c r="PKQ121" s="195">
        <v>15.22</v>
      </c>
      <c r="PKR121" s="195">
        <f t="shared" ref="PKR121:PKR122" si="1394">PKP121*PKQ121</f>
        <v>0.3</v>
      </c>
      <c r="PKS121" s="463">
        <v>88278</v>
      </c>
      <c r="PKT121" s="618" t="s">
        <v>482</v>
      </c>
      <c r="PKU121" s="619"/>
      <c r="PKV121" s="620"/>
      <c r="PKW121" s="199" t="s">
        <v>73</v>
      </c>
      <c r="PKX121" s="200">
        <v>0.02</v>
      </c>
      <c r="PKY121" s="195">
        <v>15.22</v>
      </c>
      <c r="PKZ121" s="195">
        <f t="shared" ref="PKZ121:PKZ122" si="1395">PKX121*PKY121</f>
        <v>0.3</v>
      </c>
      <c r="PLA121" s="463">
        <v>88278</v>
      </c>
      <c r="PLB121" s="618" t="s">
        <v>482</v>
      </c>
      <c r="PLC121" s="619"/>
      <c r="PLD121" s="620"/>
      <c r="PLE121" s="199" t="s">
        <v>73</v>
      </c>
      <c r="PLF121" s="200">
        <v>0.02</v>
      </c>
      <c r="PLG121" s="195">
        <v>15.22</v>
      </c>
      <c r="PLH121" s="195">
        <f t="shared" ref="PLH121:PLH122" si="1396">PLF121*PLG121</f>
        <v>0.3</v>
      </c>
      <c r="PLI121" s="463">
        <v>88278</v>
      </c>
      <c r="PLJ121" s="618" t="s">
        <v>482</v>
      </c>
      <c r="PLK121" s="619"/>
      <c r="PLL121" s="620"/>
      <c r="PLM121" s="199" t="s">
        <v>73</v>
      </c>
      <c r="PLN121" s="200">
        <v>0.02</v>
      </c>
      <c r="PLO121" s="195">
        <v>15.22</v>
      </c>
      <c r="PLP121" s="195">
        <f t="shared" ref="PLP121:PLP122" si="1397">PLN121*PLO121</f>
        <v>0.3</v>
      </c>
      <c r="PLQ121" s="463">
        <v>88278</v>
      </c>
      <c r="PLR121" s="618" t="s">
        <v>482</v>
      </c>
      <c r="PLS121" s="619"/>
      <c r="PLT121" s="620"/>
      <c r="PLU121" s="199" t="s">
        <v>73</v>
      </c>
      <c r="PLV121" s="200">
        <v>0.02</v>
      </c>
      <c r="PLW121" s="195">
        <v>15.22</v>
      </c>
      <c r="PLX121" s="195">
        <f t="shared" ref="PLX121:PLX122" si="1398">PLV121*PLW121</f>
        <v>0.3</v>
      </c>
      <c r="PLY121" s="463">
        <v>88278</v>
      </c>
      <c r="PLZ121" s="618" t="s">
        <v>482</v>
      </c>
      <c r="PMA121" s="619"/>
      <c r="PMB121" s="620"/>
      <c r="PMC121" s="199" t="s">
        <v>73</v>
      </c>
      <c r="PMD121" s="200">
        <v>0.02</v>
      </c>
      <c r="PME121" s="195">
        <v>15.22</v>
      </c>
      <c r="PMF121" s="195">
        <f t="shared" ref="PMF121:PMF122" si="1399">PMD121*PME121</f>
        <v>0.3</v>
      </c>
      <c r="PMG121" s="463">
        <v>88278</v>
      </c>
      <c r="PMH121" s="618" t="s">
        <v>482</v>
      </c>
      <c r="PMI121" s="619"/>
      <c r="PMJ121" s="620"/>
      <c r="PMK121" s="199" t="s">
        <v>73</v>
      </c>
      <c r="PML121" s="200">
        <v>0.02</v>
      </c>
      <c r="PMM121" s="195">
        <v>15.22</v>
      </c>
      <c r="PMN121" s="195">
        <f t="shared" ref="PMN121:PMN122" si="1400">PML121*PMM121</f>
        <v>0.3</v>
      </c>
      <c r="PMO121" s="463">
        <v>88278</v>
      </c>
      <c r="PMP121" s="618" t="s">
        <v>482</v>
      </c>
      <c r="PMQ121" s="619"/>
      <c r="PMR121" s="620"/>
      <c r="PMS121" s="199" t="s">
        <v>73</v>
      </c>
      <c r="PMT121" s="200">
        <v>0.02</v>
      </c>
      <c r="PMU121" s="195">
        <v>15.22</v>
      </c>
      <c r="PMV121" s="195">
        <f t="shared" ref="PMV121:PMV122" si="1401">PMT121*PMU121</f>
        <v>0.3</v>
      </c>
      <c r="PMW121" s="463">
        <v>88278</v>
      </c>
      <c r="PMX121" s="618" t="s">
        <v>482</v>
      </c>
      <c r="PMY121" s="619"/>
      <c r="PMZ121" s="620"/>
      <c r="PNA121" s="199" t="s">
        <v>73</v>
      </c>
      <c r="PNB121" s="200">
        <v>0.02</v>
      </c>
      <c r="PNC121" s="195">
        <v>15.22</v>
      </c>
      <c r="PND121" s="195">
        <f t="shared" ref="PND121:PND122" si="1402">PNB121*PNC121</f>
        <v>0.3</v>
      </c>
      <c r="PNE121" s="463">
        <v>88278</v>
      </c>
      <c r="PNF121" s="618" t="s">
        <v>482</v>
      </c>
      <c r="PNG121" s="619"/>
      <c r="PNH121" s="620"/>
      <c r="PNI121" s="199" t="s">
        <v>73</v>
      </c>
      <c r="PNJ121" s="200">
        <v>0.02</v>
      </c>
      <c r="PNK121" s="195">
        <v>15.22</v>
      </c>
      <c r="PNL121" s="195">
        <f t="shared" ref="PNL121:PNL122" si="1403">PNJ121*PNK121</f>
        <v>0.3</v>
      </c>
      <c r="PNM121" s="463">
        <v>88278</v>
      </c>
      <c r="PNN121" s="618" t="s">
        <v>482</v>
      </c>
      <c r="PNO121" s="619"/>
      <c r="PNP121" s="620"/>
      <c r="PNQ121" s="199" t="s">
        <v>73</v>
      </c>
      <c r="PNR121" s="200">
        <v>0.02</v>
      </c>
      <c r="PNS121" s="195">
        <v>15.22</v>
      </c>
      <c r="PNT121" s="195">
        <f t="shared" ref="PNT121:PNT122" si="1404">PNR121*PNS121</f>
        <v>0.3</v>
      </c>
      <c r="PNU121" s="463">
        <v>88278</v>
      </c>
      <c r="PNV121" s="618" t="s">
        <v>482</v>
      </c>
      <c r="PNW121" s="619"/>
      <c r="PNX121" s="620"/>
      <c r="PNY121" s="199" t="s">
        <v>73</v>
      </c>
      <c r="PNZ121" s="200">
        <v>0.02</v>
      </c>
      <c r="POA121" s="195">
        <v>15.22</v>
      </c>
      <c r="POB121" s="195">
        <f t="shared" ref="POB121:POB122" si="1405">PNZ121*POA121</f>
        <v>0.3</v>
      </c>
      <c r="POC121" s="463">
        <v>88278</v>
      </c>
      <c r="POD121" s="618" t="s">
        <v>482</v>
      </c>
      <c r="POE121" s="619"/>
      <c r="POF121" s="620"/>
      <c r="POG121" s="199" t="s">
        <v>73</v>
      </c>
      <c r="POH121" s="200">
        <v>0.02</v>
      </c>
      <c r="POI121" s="195">
        <v>15.22</v>
      </c>
      <c r="POJ121" s="195">
        <f t="shared" ref="POJ121:POJ122" si="1406">POH121*POI121</f>
        <v>0.3</v>
      </c>
      <c r="POK121" s="463">
        <v>88278</v>
      </c>
      <c r="POL121" s="618" t="s">
        <v>482</v>
      </c>
      <c r="POM121" s="619"/>
      <c r="PON121" s="620"/>
      <c r="POO121" s="199" t="s">
        <v>73</v>
      </c>
      <c r="POP121" s="200">
        <v>0.02</v>
      </c>
      <c r="POQ121" s="195">
        <v>15.22</v>
      </c>
      <c r="POR121" s="195">
        <f t="shared" ref="POR121:POR122" si="1407">POP121*POQ121</f>
        <v>0.3</v>
      </c>
      <c r="POS121" s="463">
        <v>88278</v>
      </c>
      <c r="POT121" s="618" t="s">
        <v>482</v>
      </c>
      <c r="POU121" s="619"/>
      <c r="POV121" s="620"/>
      <c r="POW121" s="199" t="s">
        <v>73</v>
      </c>
      <c r="POX121" s="200">
        <v>0.02</v>
      </c>
      <c r="POY121" s="195">
        <v>15.22</v>
      </c>
      <c r="POZ121" s="195">
        <f t="shared" ref="POZ121:POZ122" si="1408">POX121*POY121</f>
        <v>0.3</v>
      </c>
      <c r="PPA121" s="463">
        <v>88278</v>
      </c>
      <c r="PPB121" s="618" t="s">
        <v>482</v>
      </c>
      <c r="PPC121" s="619"/>
      <c r="PPD121" s="620"/>
      <c r="PPE121" s="199" t="s">
        <v>73</v>
      </c>
      <c r="PPF121" s="200">
        <v>0.02</v>
      </c>
      <c r="PPG121" s="195">
        <v>15.22</v>
      </c>
      <c r="PPH121" s="195">
        <f t="shared" ref="PPH121:PPH122" si="1409">PPF121*PPG121</f>
        <v>0.3</v>
      </c>
      <c r="PPI121" s="463">
        <v>88278</v>
      </c>
      <c r="PPJ121" s="618" t="s">
        <v>482</v>
      </c>
      <c r="PPK121" s="619"/>
      <c r="PPL121" s="620"/>
      <c r="PPM121" s="199" t="s">
        <v>73</v>
      </c>
      <c r="PPN121" s="200">
        <v>0.02</v>
      </c>
      <c r="PPO121" s="195">
        <v>15.22</v>
      </c>
      <c r="PPP121" s="195">
        <f t="shared" ref="PPP121:PPP122" si="1410">PPN121*PPO121</f>
        <v>0.3</v>
      </c>
      <c r="PPQ121" s="463">
        <v>88278</v>
      </c>
      <c r="PPR121" s="618" t="s">
        <v>482</v>
      </c>
      <c r="PPS121" s="619"/>
      <c r="PPT121" s="620"/>
      <c r="PPU121" s="199" t="s">
        <v>73</v>
      </c>
      <c r="PPV121" s="200">
        <v>0.02</v>
      </c>
      <c r="PPW121" s="195">
        <v>15.22</v>
      </c>
      <c r="PPX121" s="195">
        <f t="shared" ref="PPX121:PPX122" si="1411">PPV121*PPW121</f>
        <v>0.3</v>
      </c>
      <c r="PPY121" s="463">
        <v>88278</v>
      </c>
      <c r="PPZ121" s="618" t="s">
        <v>482</v>
      </c>
      <c r="PQA121" s="619"/>
      <c r="PQB121" s="620"/>
      <c r="PQC121" s="199" t="s">
        <v>73</v>
      </c>
      <c r="PQD121" s="200">
        <v>0.02</v>
      </c>
      <c r="PQE121" s="195">
        <v>15.22</v>
      </c>
      <c r="PQF121" s="195">
        <f t="shared" ref="PQF121:PQF122" si="1412">PQD121*PQE121</f>
        <v>0.3</v>
      </c>
      <c r="PQG121" s="463">
        <v>88278</v>
      </c>
      <c r="PQH121" s="618" t="s">
        <v>482</v>
      </c>
      <c r="PQI121" s="619"/>
      <c r="PQJ121" s="620"/>
      <c r="PQK121" s="199" t="s">
        <v>73</v>
      </c>
      <c r="PQL121" s="200">
        <v>0.02</v>
      </c>
      <c r="PQM121" s="195">
        <v>15.22</v>
      </c>
      <c r="PQN121" s="195">
        <f t="shared" ref="PQN121:PQN122" si="1413">PQL121*PQM121</f>
        <v>0.3</v>
      </c>
      <c r="PQO121" s="463">
        <v>88278</v>
      </c>
      <c r="PQP121" s="618" t="s">
        <v>482</v>
      </c>
      <c r="PQQ121" s="619"/>
      <c r="PQR121" s="620"/>
      <c r="PQS121" s="199" t="s">
        <v>73</v>
      </c>
      <c r="PQT121" s="200">
        <v>0.02</v>
      </c>
      <c r="PQU121" s="195">
        <v>15.22</v>
      </c>
      <c r="PQV121" s="195">
        <f t="shared" ref="PQV121:PQV122" si="1414">PQT121*PQU121</f>
        <v>0.3</v>
      </c>
      <c r="PQW121" s="463">
        <v>88278</v>
      </c>
      <c r="PQX121" s="618" t="s">
        <v>482</v>
      </c>
      <c r="PQY121" s="619"/>
      <c r="PQZ121" s="620"/>
      <c r="PRA121" s="199" t="s">
        <v>73</v>
      </c>
      <c r="PRB121" s="200">
        <v>0.02</v>
      </c>
      <c r="PRC121" s="195">
        <v>15.22</v>
      </c>
      <c r="PRD121" s="195">
        <f t="shared" ref="PRD121:PRD122" si="1415">PRB121*PRC121</f>
        <v>0.3</v>
      </c>
      <c r="PRE121" s="463">
        <v>88278</v>
      </c>
      <c r="PRF121" s="618" t="s">
        <v>482</v>
      </c>
      <c r="PRG121" s="619"/>
      <c r="PRH121" s="620"/>
      <c r="PRI121" s="199" t="s">
        <v>73</v>
      </c>
      <c r="PRJ121" s="200">
        <v>0.02</v>
      </c>
      <c r="PRK121" s="195">
        <v>15.22</v>
      </c>
      <c r="PRL121" s="195">
        <f t="shared" ref="PRL121:PRL122" si="1416">PRJ121*PRK121</f>
        <v>0.3</v>
      </c>
      <c r="PRM121" s="463">
        <v>88278</v>
      </c>
      <c r="PRN121" s="618" t="s">
        <v>482</v>
      </c>
      <c r="PRO121" s="619"/>
      <c r="PRP121" s="620"/>
      <c r="PRQ121" s="199" t="s">
        <v>73</v>
      </c>
      <c r="PRR121" s="200">
        <v>0.02</v>
      </c>
      <c r="PRS121" s="195">
        <v>15.22</v>
      </c>
      <c r="PRT121" s="195">
        <f t="shared" ref="PRT121:PRT122" si="1417">PRR121*PRS121</f>
        <v>0.3</v>
      </c>
      <c r="PRU121" s="463">
        <v>88278</v>
      </c>
      <c r="PRV121" s="618" t="s">
        <v>482</v>
      </c>
      <c r="PRW121" s="619"/>
      <c r="PRX121" s="620"/>
      <c r="PRY121" s="199" t="s">
        <v>73</v>
      </c>
      <c r="PRZ121" s="200">
        <v>0.02</v>
      </c>
      <c r="PSA121" s="195">
        <v>15.22</v>
      </c>
      <c r="PSB121" s="195">
        <f t="shared" ref="PSB121:PSB122" si="1418">PRZ121*PSA121</f>
        <v>0.3</v>
      </c>
      <c r="PSC121" s="463">
        <v>88278</v>
      </c>
      <c r="PSD121" s="618" t="s">
        <v>482</v>
      </c>
      <c r="PSE121" s="619"/>
      <c r="PSF121" s="620"/>
      <c r="PSG121" s="199" t="s">
        <v>73</v>
      </c>
      <c r="PSH121" s="200">
        <v>0.02</v>
      </c>
      <c r="PSI121" s="195">
        <v>15.22</v>
      </c>
      <c r="PSJ121" s="195">
        <f t="shared" ref="PSJ121:PSJ122" si="1419">PSH121*PSI121</f>
        <v>0.3</v>
      </c>
      <c r="PSK121" s="463">
        <v>88278</v>
      </c>
      <c r="PSL121" s="618" t="s">
        <v>482</v>
      </c>
      <c r="PSM121" s="619"/>
      <c r="PSN121" s="620"/>
      <c r="PSO121" s="199" t="s">
        <v>73</v>
      </c>
      <c r="PSP121" s="200">
        <v>0.02</v>
      </c>
      <c r="PSQ121" s="195">
        <v>15.22</v>
      </c>
      <c r="PSR121" s="195">
        <f t="shared" ref="PSR121:PSR122" si="1420">PSP121*PSQ121</f>
        <v>0.3</v>
      </c>
      <c r="PSS121" s="463">
        <v>88278</v>
      </c>
      <c r="PST121" s="618" t="s">
        <v>482</v>
      </c>
      <c r="PSU121" s="619"/>
      <c r="PSV121" s="620"/>
      <c r="PSW121" s="199" t="s">
        <v>73</v>
      </c>
      <c r="PSX121" s="200">
        <v>0.02</v>
      </c>
      <c r="PSY121" s="195">
        <v>15.22</v>
      </c>
      <c r="PSZ121" s="195">
        <f t="shared" ref="PSZ121:PSZ122" si="1421">PSX121*PSY121</f>
        <v>0.3</v>
      </c>
      <c r="PTA121" s="463">
        <v>88278</v>
      </c>
      <c r="PTB121" s="618" t="s">
        <v>482</v>
      </c>
      <c r="PTC121" s="619"/>
      <c r="PTD121" s="620"/>
      <c r="PTE121" s="199" t="s">
        <v>73</v>
      </c>
      <c r="PTF121" s="200">
        <v>0.02</v>
      </c>
      <c r="PTG121" s="195">
        <v>15.22</v>
      </c>
      <c r="PTH121" s="195">
        <f t="shared" ref="PTH121:PTH122" si="1422">PTF121*PTG121</f>
        <v>0.3</v>
      </c>
      <c r="PTI121" s="463">
        <v>88278</v>
      </c>
      <c r="PTJ121" s="618" t="s">
        <v>482</v>
      </c>
      <c r="PTK121" s="619"/>
      <c r="PTL121" s="620"/>
      <c r="PTM121" s="199" t="s">
        <v>73</v>
      </c>
      <c r="PTN121" s="200">
        <v>0.02</v>
      </c>
      <c r="PTO121" s="195">
        <v>15.22</v>
      </c>
      <c r="PTP121" s="195">
        <f t="shared" ref="PTP121:PTP122" si="1423">PTN121*PTO121</f>
        <v>0.3</v>
      </c>
      <c r="PTQ121" s="463">
        <v>88278</v>
      </c>
      <c r="PTR121" s="618" t="s">
        <v>482</v>
      </c>
      <c r="PTS121" s="619"/>
      <c r="PTT121" s="620"/>
      <c r="PTU121" s="199" t="s">
        <v>73</v>
      </c>
      <c r="PTV121" s="200">
        <v>0.02</v>
      </c>
      <c r="PTW121" s="195">
        <v>15.22</v>
      </c>
      <c r="PTX121" s="195">
        <f t="shared" ref="PTX121:PTX122" si="1424">PTV121*PTW121</f>
        <v>0.3</v>
      </c>
      <c r="PTY121" s="463">
        <v>88278</v>
      </c>
      <c r="PTZ121" s="618" t="s">
        <v>482</v>
      </c>
      <c r="PUA121" s="619"/>
      <c r="PUB121" s="620"/>
      <c r="PUC121" s="199" t="s">
        <v>73</v>
      </c>
      <c r="PUD121" s="200">
        <v>0.02</v>
      </c>
      <c r="PUE121" s="195">
        <v>15.22</v>
      </c>
      <c r="PUF121" s="195">
        <f t="shared" ref="PUF121:PUF122" si="1425">PUD121*PUE121</f>
        <v>0.3</v>
      </c>
      <c r="PUG121" s="463">
        <v>88278</v>
      </c>
      <c r="PUH121" s="618" t="s">
        <v>482</v>
      </c>
      <c r="PUI121" s="619"/>
      <c r="PUJ121" s="620"/>
      <c r="PUK121" s="199" t="s">
        <v>73</v>
      </c>
      <c r="PUL121" s="200">
        <v>0.02</v>
      </c>
      <c r="PUM121" s="195">
        <v>15.22</v>
      </c>
      <c r="PUN121" s="195">
        <f t="shared" ref="PUN121:PUN122" si="1426">PUL121*PUM121</f>
        <v>0.3</v>
      </c>
      <c r="PUO121" s="463">
        <v>88278</v>
      </c>
      <c r="PUP121" s="618" t="s">
        <v>482</v>
      </c>
      <c r="PUQ121" s="619"/>
      <c r="PUR121" s="620"/>
      <c r="PUS121" s="199" t="s">
        <v>73</v>
      </c>
      <c r="PUT121" s="200">
        <v>0.02</v>
      </c>
      <c r="PUU121" s="195">
        <v>15.22</v>
      </c>
      <c r="PUV121" s="195">
        <f t="shared" ref="PUV121:PUV122" si="1427">PUT121*PUU121</f>
        <v>0.3</v>
      </c>
      <c r="PUW121" s="463">
        <v>88278</v>
      </c>
      <c r="PUX121" s="618" t="s">
        <v>482</v>
      </c>
      <c r="PUY121" s="619"/>
      <c r="PUZ121" s="620"/>
      <c r="PVA121" s="199" t="s">
        <v>73</v>
      </c>
      <c r="PVB121" s="200">
        <v>0.02</v>
      </c>
      <c r="PVC121" s="195">
        <v>15.22</v>
      </c>
      <c r="PVD121" s="195">
        <f t="shared" ref="PVD121:PVD122" si="1428">PVB121*PVC121</f>
        <v>0.3</v>
      </c>
      <c r="PVE121" s="463">
        <v>88278</v>
      </c>
      <c r="PVF121" s="618" t="s">
        <v>482</v>
      </c>
      <c r="PVG121" s="619"/>
      <c r="PVH121" s="620"/>
      <c r="PVI121" s="199" t="s">
        <v>73</v>
      </c>
      <c r="PVJ121" s="200">
        <v>0.02</v>
      </c>
      <c r="PVK121" s="195">
        <v>15.22</v>
      </c>
      <c r="PVL121" s="195">
        <f t="shared" ref="PVL121:PVL122" si="1429">PVJ121*PVK121</f>
        <v>0.3</v>
      </c>
      <c r="PVM121" s="463">
        <v>88278</v>
      </c>
      <c r="PVN121" s="618" t="s">
        <v>482</v>
      </c>
      <c r="PVO121" s="619"/>
      <c r="PVP121" s="620"/>
      <c r="PVQ121" s="199" t="s">
        <v>73</v>
      </c>
      <c r="PVR121" s="200">
        <v>0.02</v>
      </c>
      <c r="PVS121" s="195">
        <v>15.22</v>
      </c>
      <c r="PVT121" s="195">
        <f t="shared" ref="PVT121:PVT122" si="1430">PVR121*PVS121</f>
        <v>0.3</v>
      </c>
      <c r="PVU121" s="463">
        <v>88278</v>
      </c>
      <c r="PVV121" s="618" t="s">
        <v>482</v>
      </c>
      <c r="PVW121" s="619"/>
      <c r="PVX121" s="620"/>
      <c r="PVY121" s="199" t="s">
        <v>73</v>
      </c>
      <c r="PVZ121" s="200">
        <v>0.02</v>
      </c>
      <c r="PWA121" s="195">
        <v>15.22</v>
      </c>
      <c r="PWB121" s="195">
        <f t="shared" ref="PWB121:PWB122" si="1431">PVZ121*PWA121</f>
        <v>0.3</v>
      </c>
      <c r="PWC121" s="463">
        <v>88278</v>
      </c>
      <c r="PWD121" s="618" t="s">
        <v>482</v>
      </c>
      <c r="PWE121" s="619"/>
      <c r="PWF121" s="620"/>
      <c r="PWG121" s="199" t="s">
        <v>73</v>
      </c>
      <c r="PWH121" s="200">
        <v>0.02</v>
      </c>
      <c r="PWI121" s="195">
        <v>15.22</v>
      </c>
      <c r="PWJ121" s="195">
        <f t="shared" ref="PWJ121:PWJ122" si="1432">PWH121*PWI121</f>
        <v>0.3</v>
      </c>
      <c r="PWK121" s="463">
        <v>88278</v>
      </c>
      <c r="PWL121" s="618" t="s">
        <v>482</v>
      </c>
      <c r="PWM121" s="619"/>
      <c r="PWN121" s="620"/>
      <c r="PWO121" s="199" t="s">
        <v>73</v>
      </c>
      <c r="PWP121" s="200">
        <v>0.02</v>
      </c>
      <c r="PWQ121" s="195">
        <v>15.22</v>
      </c>
      <c r="PWR121" s="195">
        <f t="shared" ref="PWR121:PWR122" si="1433">PWP121*PWQ121</f>
        <v>0.3</v>
      </c>
      <c r="PWS121" s="463">
        <v>88278</v>
      </c>
      <c r="PWT121" s="618" t="s">
        <v>482</v>
      </c>
      <c r="PWU121" s="619"/>
      <c r="PWV121" s="620"/>
      <c r="PWW121" s="199" t="s">
        <v>73</v>
      </c>
      <c r="PWX121" s="200">
        <v>0.02</v>
      </c>
      <c r="PWY121" s="195">
        <v>15.22</v>
      </c>
      <c r="PWZ121" s="195">
        <f t="shared" ref="PWZ121:PWZ122" si="1434">PWX121*PWY121</f>
        <v>0.3</v>
      </c>
      <c r="PXA121" s="463">
        <v>88278</v>
      </c>
      <c r="PXB121" s="618" t="s">
        <v>482</v>
      </c>
      <c r="PXC121" s="619"/>
      <c r="PXD121" s="620"/>
      <c r="PXE121" s="199" t="s">
        <v>73</v>
      </c>
      <c r="PXF121" s="200">
        <v>0.02</v>
      </c>
      <c r="PXG121" s="195">
        <v>15.22</v>
      </c>
      <c r="PXH121" s="195">
        <f t="shared" ref="PXH121:PXH122" si="1435">PXF121*PXG121</f>
        <v>0.3</v>
      </c>
      <c r="PXI121" s="463">
        <v>88278</v>
      </c>
      <c r="PXJ121" s="618" t="s">
        <v>482</v>
      </c>
      <c r="PXK121" s="619"/>
      <c r="PXL121" s="620"/>
      <c r="PXM121" s="199" t="s">
        <v>73</v>
      </c>
      <c r="PXN121" s="200">
        <v>0.02</v>
      </c>
      <c r="PXO121" s="195">
        <v>15.22</v>
      </c>
      <c r="PXP121" s="195">
        <f t="shared" ref="PXP121:PXP122" si="1436">PXN121*PXO121</f>
        <v>0.3</v>
      </c>
      <c r="PXQ121" s="463">
        <v>88278</v>
      </c>
      <c r="PXR121" s="618" t="s">
        <v>482</v>
      </c>
      <c r="PXS121" s="619"/>
      <c r="PXT121" s="620"/>
      <c r="PXU121" s="199" t="s">
        <v>73</v>
      </c>
      <c r="PXV121" s="200">
        <v>0.02</v>
      </c>
      <c r="PXW121" s="195">
        <v>15.22</v>
      </c>
      <c r="PXX121" s="195">
        <f t="shared" ref="PXX121:PXX122" si="1437">PXV121*PXW121</f>
        <v>0.3</v>
      </c>
      <c r="PXY121" s="463">
        <v>88278</v>
      </c>
      <c r="PXZ121" s="618" t="s">
        <v>482</v>
      </c>
      <c r="PYA121" s="619"/>
      <c r="PYB121" s="620"/>
      <c r="PYC121" s="199" t="s">
        <v>73</v>
      </c>
      <c r="PYD121" s="200">
        <v>0.02</v>
      </c>
      <c r="PYE121" s="195">
        <v>15.22</v>
      </c>
      <c r="PYF121" s="195">
        <f t="shared" ref="PYF121:PYF122" si="1438">PYD121*PYE121</f>
        <v>0.3</v>
      </c>
      <c r="PYG121" s="463">
        <v>88278</v>
      </c>
      <c r="PYH121" s="618" t="s">
        <v>482</v>
      </c>
      <c r="PYI121" s="619"/>
      <c r="PYJ121" s="620"/>
      <c r="PYK121" s="199" t="s">
        <v>73</v>
      </c>
      <c r="PYL121" s="200">
        <v>0.02</v>
      </c>
      <c r="PYM121" s="195">
        <v>15.22</v>
      </c>
      <c r="PYN121" s="195">
        <f t="shared" ref="PYN121:PYN122" si="1439">PYL121*PYM121</f>
        <v>0.3</v>
      </c>
      <c r="PYO121" s="463">
        <v>88278</v>
      </c>
      <c r="PYP121" s="618" t="s">
        <v>482</v>
      </c>
      <c r="PYQ121" s="619"/>
      <c r="PYR121" s="620"/>
      <c r="PYS121" s="199" t="s">
        <v>73</v>
      </c>
      <c r="PYT121" s="200">
        <v>0.02</v>
      </c>
      <c r="PYU121" s="195">
        <v>15.22</v>
      </c>
      <c r="PYV121" s="195">
        <f t="shared" ref="PYV121:PYV122" si="1440">PYT121*PYU121</f>
        <v>0.3</v>
      </c>
      <c r="PYW121" s="463">
        <v>88278</v>
      </c>
      <c r="PYX121" s="618" t="s">
        <v>482</v>
      </c>
      <c r="PYY121" s="619"/>
      <c r="PYZ121" s="620"/>
      <c r="PZA121" s="199" t="s">
        <v>73</v>
      </c>
      <c r="PZB121" s="200">
        <v>0.02</v>
      </c>
      <c r="PZC121" s="195">
        <v>15.22</v>
      </c>
      <c r="PZD121" s="195">
        <f t="shared" ref="PZD121:PZD122" si="1441">PZB121*PZC121</f>
        <v>0.3</v>
      </c>
      <c r="PZE121" s="463">
        <v>88278</v>
      </c>
      <c r="PZF121" s="618" t="s">
        <v>482</v>
      </c>
      <c r="PZG121" s="619"/>
      <c r="PZH121" s="620"/>
      <c r="PZI121" s="199" t="s">
        <v>73</v>
      </c>
      <c r="PZJ121" s="200">
        <v>0.02</v>
      </c>
      <c r="PZK121" s="195">
        <v>15.22</v>
      </c>
      <c r="PZL121" s="195">
        <f t="shared" ref="PZL121:PZL122" si="1442">PZJ121*PZK121</f>
        <v>0.3</v>
      </c>
      <c r="PZM121" s="463">
        <v>88278</v>
      </c>
      <c r="PZN121" s="618" t="s">
        <v>482</v>
      </c>
      <c r="PZO121" s="619"/>
      <c r="PZP121" s="620"/>
      <c r="PZQ121" s="199" t="s">
        <v>73</v>
      </c>
      <c r="PZR121" s="200">
        <v>0.02</v>
      </c>
      <c r="PZS121" s="195">
        <v>15.22</v>
      </c>
      <c r="PZT121" s="195">
        <f t="shared" ref="PZT121:PZT122" si="1443">PZR121*PZS121</f>
        <v>0.3</v>
      </c>
      <c r="PZU121" s="463">
        <v>88278</v>
      </c>
      <c r="PZV121" s="618" t="s">
        <v>482</v>
      </c>
      <c r="PZW121" s="619"/>
      <c r="PZX121" s="620"/>
      <c r="PZY121" s="199" t="s">
        <v>73</v>
      </c>
      <c r="PZZ121" s="200">
        <v>0.02</v>
      </c>
      <c r="QAA121" s="195">
        <v>15.22</v>
      </c>
      <c r="QAB121" s="195">
        <f t="shared" ref="QAB121:QAB122" si="1444">PZZ121*QAA121</f>
        <v>0.3</v>
      </c>
      <c r="QAC121" s="463">
        <v>88278</v>
      </c>
      <c r="QAD121" s="618" t="s">
        <v>482</v>
      </c>
      <c r="QAE121" s="619"/>
      <c r="QAF121" s="620"/>
      <c r="QAG121" s="199" t="s">
        <v>73</v>
      </c>
      <c r="QAH121" s="200">
        <v>0.02</v>
      </c>
      <c r="QAI121" s="195">
        <v>15.22</v>
      </c>
      <c r="QAJ121" s="195">
        <f t="shared" ref="QAJ121:QAJ122" si="1445">QAH121*QAI121</f>
        <v>0.3</v>
      </c>
      <c r="QAK121" s="463">
        <v>88278</v>
      </c>
      <c r="QAL121" s="618" t="s">
        <v>482</v>
      </c>
      <c r="QAM121" s="619"/>
      <c r="QAN121" s="620"/>
      <c r="QAO121" s="199" t="s">
        <v>73</v>
      </c>
      <c r="QAP121" s="200">
        <v>0.02</v>
      </c>
      <c r="QAQ121" s="195">
        <v>15.22</v>
      </c>
      <c r="QAR121" s="195">
        <f t="shared" ref="QAR121:QAR122" si="1446">QAP121*QAQ121</f>
        <v>0.3</v>
      </c>
      <c r="QAS121" s="463">
        <v>88278</v>
      </c>
      <c r="QAT121" s="618" t="s">
        <v>482</v>
      </c>
      <c r="QAU121" s="619"/>
      <c r="QAV121" s="620"/>
      <c r="QAW121" s="199" t="s">
        <v>73</v>
      </c>
      <c r="QAX121" s="200">
        <v>0.02</v>
      </c>
      <c r="QAY121" s="195">
        <v>15.22</v>
      </c>
      <c r="QAZ121" s="195">
        <f t="shared" ref="QAZ121:QAZ122" si="1447">QAX121*QAY121</f>
        <v>0.3</v>
      </c>
      <c r="QBA121" s="463">
        <v>88278</v>
      </c>
      <c r="QBB121" s="618" t="s">
        <v>482</v>
      </c>
      <c r="QBC121" s="619"/>
      <c r="QBD121" s="620"/>
      <c r="QBE121" s="199" t="s">
        <v>73</v>
      </c>
      <c r="QBF121" s="200">
        <v>0.02</v>
      </c>
      <c r="QBG121" s="195">
        <v>15.22</v>
      </c>
      <c r="QBH121" s="195">
        <f t="shared" ref="QBH121:QBH122" si="1448">QBF121*QBG121</f>
        <v>0.3</v>
      </c>
      <c r="QBI121" s="463">
        <v>88278</v>
      </c>
      <c r="QBJ121" s="618" t="s">
        <v>482</v>
      </c>
      <c r="QBK121" s="619"/>
      <c r="QBL121" s="620"/>
      <c r="QBM121" s="199" t="s">
        <v>73</v>
      </c>
      <c r="QBN121" s="200">
        <v>0.02</v>
      </c>
      <c r="QBO121" s="195">
        <v>15.22</v>
      </c>
      <c r="QBP121" s="195">
        <f t="shared" ref="QBP121:QBP122" si="1449">QBN121*QBO121</f>
        <v>0.3</v>
      </c>
      <c r="QBQ121" s="463">
        <v>88278</v>
      </c>
      <c r="QBR121" s="618" t="s">
        <v>482</v>
      </c>
      <c r="QBS121" s="619"/>
      <c r="QBT121" s="620"/>
      <c r="QBU121" s="199" t="s">
        <v>73</v>
      </c>
      <c r="QBV121" s="200">
        <v>0.02</v>
      </c>
      <c r="QBW121" s="195">
        <v>15.22</v>
      </c>
      <c r="QBX121" s="195">
        <f t="shared" ref="QBX121:QBX122" si="1450">QBV121*QBW121</f>
        <v>0.3</v>
      </c>
      <c r="QBY121" s="463">
        <v>88278</v>
      </c>
      <c r="QBZ121" s="618" t="s">
        <v>482</v>
      </c>
      <c r="QCA121" s="619"/>
      <c r="QCB121" s="620"/>
      <c r="QCC121" s="199" t="s">
        <v>73</v>
      </c>
      <c r="QCD121" s="200">
        <v>0.02</v>
      </c>
      <c r="QCE121" s="195">
        <v>15.22</v>
      </c>
      <c r="QCF121" s="195">
        <f t="shared" ref="QCF121:QCF122" si="1451">QCD121*QCE121</f>
        <v>0.3</v>
      </c>
      <c r="QCG121" s="463">
        <v>88278</v>
      </c>
      <c r="QCH121" s="618" t="s">
        <v>482</v>
      </c>
      <c r="QCI121" s="619"/>
      <c r="QCJ121" s="620"/>
      <c r="QCK121" s="199" t="s">
        <v>73</v>
      </c>
      <c r="QCL121" s="200">
        <v>0.02</v>
      </c>
      <c r="QCM121" s="195">
        <v>15.22</v>
      </c>
      <c r="QCN121" s="195">
        <f t="shared" ref="QCN121:QCN122" si="1452">QCL121*QCM121</f>
        <v>0.3</v>
      </c>
      <c r="QCO121" s="463">
        <v>88278</v>
      </c>
      <c r="QCP121" s="618" t="s">
        <v>482</v>
      </c>
      <c r="QCQ121" s="619"/>
      <c r="QCR121" s="620"/>
      <c r="QCS121" s="199" t="s">
        <v>73</v>
      </c>
      <c r="QCT121" s="200">
        <v>0.02</v>
      </c>
      <c r="QCU121" s="195">
        <v>15.22</v>
      </c>
      <c r="QCV121" s="195">
        <f t="shared" ref="QCV121:QCV122" si="1453">QCT121*QCU121</f>
        <v>0.3</v>
      </c>
      <c r="QCW121" s="463">
        <v>88278</v>
      </c>
      <c r="QCX121" s="618" t="s">
        <v>482</v>
      </c>
      <c r="QCY121" s="619"/>
      <c r="QCZ121" s="620"/>
      <c r="QDA121" s="199" t="s">
        <v>73</v>
      </c>
      <c r="QDB121" s="200">
        <v>0.02</v>
      </c>
      <c r="QDC121" s="195">
        <v>15.22</v>
      </c>
      <c r="QDD121" s="195">
        <f t="shared" ref="QDD121:QDD122" si="1454">QDB121*QDC121</f>
        <v>0.3</v>
      </c>
      <c r="QDE121" s="463">
        <v>88278</v>
      </c>
      <c r="QDF121" s="618" t="s">
        <v>482</v>
      </c>
      <c r="QDG121" s="619"/>
      <c r="QDH121" s="620"/>
      <c r="QDI121" s="199" t="s">
        <v>73</v>
      </c>
      <c r="QDJ121" s="200">
        <v>0.02</v>
      </c>
      <c r="QDK121" s="195">
        <v>15.22</v>
      </c>
      <c r="QDL121" s="195">
        <f t="shared" ref="QDL121:QDL122" si="1455">QDJ121*QDK121</f>
        <v>0.3</v>
      </c>
      <c r="QDM121" s="463">
        <v>88278</v>
      </c>
      <c r="QDN121" s="618" t="s">
        <v>482</v>
      </c>
      <c r="QDO121" s="619"/>
      <c r="QDP121" s="620"/>
      <c r="QDQ121" s="199" t="s">
        <v>73</v>
      </c>
      <c r="QDR121" s="200">
        <v>0.02</v>
      </c>
      <c r="QDS121" s="195">
        <v>15.22</v>
      </c>
      <c r="QDT121" s="195">
        <f t="shared" ref="QDT121:QDT122" si="1456">QDR121*QDS121</f>
        <v>0.3</v>
      </c>
      <c r="QDU121" s="463">
        <v>88278</v>
      </c>
      <c r="QDV121" s="618" t="s">
        <v>482</v>
      </c>
      <c r="QDW121" s="619"/>
      <c r="QDX121" s="620"/>
      <c r="QDY121" s="199" t="s">
        <v>73</v>
      </c>
      <c r="QDZ121" s="200">
        <v>0.02</v>
      </c>
      <c r="QEA121" s="195">
        <v>15.22</v>
      </c>
      <c r="QEB121" s="195">
        <f t="shared" ref="QEB121:QEB122" si="1457">QDZ121*QEA121</f>
        <v>0.3</v>
      </c>
      <c r="QEC121" s="463">
        <v>88278</v>
      </c>
      <c r="QED121" s="618" t="s">
        <v>482</v>
      </c>
      <c r="QEE121" s="619"/>
      <c r="QEF121" s="620"/>
      <c r="QEG121" s="199" t="s">
        <v>73</v>
      </c>
      <c r="QEH121" s="200">
        <v>0.02</v>
      </c>
      <c r="QEI121" s="195">
        <v>15.22</v>
      </c>
      <c r="QEJ121" s="195">
        <f t="shared" ref="QEJ121:QEJ122" si="1458">QEH121*QEI121</f>
        <v>0.3</v>
      </c>
      <c r="QEK121" s="463">
        <v>88278</v>
      </c>
      <c r="QEL121" s="618" t="s">
        <v>482</v>
      </c>
      <c r="QEM121" s="619"/>
      <c r="QEN121" s="620"/>
      <c r="QEO121" s="199" t="s">
        <v>73</v>
      </c>
      <c r="QEP121" s="200">
        <v>0.02</v>
      </c>
      <c r="QEQ121" s="195">
        <v>15.22</v>
      </c>
      <c r="QER121" s="195">
        <f t="shared" ref="QER121:QER122" si="1459">QEP121*QEQ121</f>
        <v>0.3</v>
      </c>
      <c r="QES121" s="463">
        <v>88278</v>
      </c>
      <c r="QET121" s="618" t="s">
        <v>482</v>
      </c>
      <c r="QEU121" s="619"/>
      <c r="QEV121" s="620"/>
      <c r="QEW121" s="199" t="s">
        <v>73</v>
      </c>
      <c r="QEX121" s="200">
        <v>0.02</v>
      </c>
      <c r="QEY121" s="195">
        <v>15.22</v>
      </c>
      <c r="QEZ121" s="195">
        <f t="shared" ref="QEZ121:QEZ122" si="1460">QEX121*QEY121</f>
        <v>0.3</v>
      </c>
      <c r="QFA121" s="463">
        <v>88278</v>
      </c>
      <c r="QFB121" s="618" t="s">
        <v>482</v>
      </c>
      <c r="QFC121" s="619"/>
      <c r="QFD121" s="620"/>
      <c r="QFE121" s="199" t="s">
        <v>73</v>
      </c>
      <c r="QFF121" s="200">
        <v>0.02</v>
      </c>
      <c r="QFG121" s="195">
        <v>15.22</v>
      </c>
      <c r="QFH121" s="195">
        <f t="shared" ref="QFH121:QFH122" si="1461">QFF121*QFG121</f>
        <v>0.3</v>
      </c>
      <c r="QFI121" s="463">
        <v>88278</v>
      </c>
      <c r="QFJ121" s="618" t="s">
        <v>482</v>
      </c>
      <c r="QFK121" s="619"/>
      <c r="QFL121" s="620"/>
      <c r="QFM121" s="199" t="s">
        <v>73</v>
      </c>
      <c r="QFN121" s="200">
        <v>0.02</v>
      </c>
      <c r="QFO121" s="195">
        <v>15.22</v>
      </c>
      <c r="QFP121" s="195">
        <f t="shared" ref="QFP121:QFP122" si="1462">QFN121*QFO121</f>
        <v>0.3</v>
      </c>
      <c r="QFQ121" s="463">
        <v>88278</v>
      </c>
      <c r="QFR121" s="618" t="s">
        <v>482</v>
      </c>
      <c r="QFS121" s="619"/>
      <c r="QFT121" s="620"/>
      <c r="QFU121" s="199" t="s">
        <v>73</v>
      </c>
      <c r="QFV121" s="200">
        <v>0.02</v>
      </c>
      <c r="QFW121" s="195">
        <v>15.22</v>
      </c>
      <c r="QFX121" s="195">
        <f t="shared" ref="QFX121:QFX122" si="1463">QFV121*QFW121</f>
        <v>0.3</v>
      </c>
      <c r="QFY121" s="463">
        <v>88278</v>
      </c>
      <c r="QFZ121" s="618" t="s">
        <v>482</v>
      </c>
      <c r="QGA121" s="619"/>
      <c r="QGB121" s="620"/>
      <c r="QGC121" s="199" t="s">
        <v>73</v>
      </c>
      <c r="QGD121" s="200">
        <v>0.02</v>
      </c>
      <c r="QGE121" s="195">
        <v>15.22</v>
      </c>
      <c r="QGF121" s="195">
        <f t="shared" ref="QGF121:QGF122" si="1464">QGD121*QGE121</f>
        <v>0.3</v>
      </c>
      <c r="QGG121" s="463">
        <v>88278</v>
      </c>
      <c r="QGH121" s="618" t="s">
        <v>482</v>
      </c>
      <c r="QGI121" s="619"/>
      <c r="QGJ121" s="620"/>
      <c r="QGK121" s="199" t="s">
        <v>73</v>
      </c>
      <c r="QGL121" s="200">
        <v>0.02</v>
      </c>
      <c r="QGM121" s="195">
        <v>15.22</v>
      </c>
      <c r="QGN121" s="195">
        <f t="shared" ref="QGN121:QGN122" si="1465">QGL121*QGM121</f>
        <v>0.3</v>
      </c>
      <c r="QGO121" s="463">
        <v>88278</v>
      </c>
      <c r="QGP121" s="618" t="s">
        <v>482</v>
      </c>
      <c r="QGQ121" s="619"/>
      <c r="QGR121" s="620"/>
      <c r="QGS121" s="199" t="s">
        <v>73</v>
      </c>
      <c r="QGT121" s="200">
        <v>0.02</v>
      </c>
      <c r="QGU121" s="195">
        <v>15.22</v>
      </c>
      <c r="QGV121" s="195">
        <f t="shared" ref="QGV121:QGV122" si="1466">QGT121*QGU121</f>
        <v>0.3</v>
      </c>
      <c r="QGW121" s="463">
        <v>88278</v>
      </c>
      <c r="QGX121" s="618" t="s">
        <v>482</v>
      </c>
      <c r="QGY121" s="619"/>
      <c r="QGZ121" s="620"/>
      <c r="QHA121" s="199" t="s">
        <v>73</v>
      </c>
      <c r="QHB121" s="200">
        <v>0.02</v>
      </c>
      <c r="QHC121" s="195">
        <v>15.22</v>
      </c>
      <c r="QHD121" s="195">
        <f t="shared" ref="QHD121:QHD122" si="1467">QHB121*QHC121</f>
        <v>0.3</v>
      </c>
      <c r="QHE121" s="463">
        <v>88278</v>
      </c>
      <c r="QHF121" s="618" t="s">
        <v>482</v>
      </c>
      <c r="QHG121" s="619"/>
      <c r="QHH121" s="620"/>
      <c r="QHI121" s="199" t="s">
        <v>73</v>
      </c>
      <c r="QHJ121" s="200">
        <v>0.02</v>
      </c>
      <c r="QHK121" s="195">
        <v>15.22</v>
      </c>
      <c r="QHL121" s="195">
        <f t="shared" ref="QHL121:QHL122" si="1468">QHJ121*QHK121</f>
        <v>0.3</v>
      </c>
      <c r="QHM121" s="463">
        <v>88278</v>
      </c>
      <c r="QHN121" s="618" t="s">
        <v>482</v>
      </c>
      <c r="QHO121" s="619"/>
      <c r="QHP121" s="620"/>
      <c r="QHQ121" s="199" t="s">
        <v>73</v>
      </c>
      <c r="QHR121" s="200">
        <v>0.02</v>
      </c>
      <c r="QHS121" s="195">
        <v>15.22</v>
      </c>
      <c r="QHT121" s="195">
        <f t="shared" ref="QHT121:QHT122" si="1469">QHR121*QHS121</f>
        <v>0.3</v>
      </c>
      <c r="QHU121" s="463">
        <v>88278</v>
      </c>
      <c r="QHV121" s="618" t="s">
        <v>482</v>
      </c>
      <c r="QHW121" s="619"/>
      <c r="QHX121" s="620"/>
      <c r="QHY121" s="199" t="s">
        <v>73</v>
      </c>
      <c r="QHZ121" s="200">
        <v>0.02</v>
      </c>
      <c r="QIA121" s="195">
        <v>15.22</v>
      </c>
      <c r="QIB121" s="195">
        <f t="shared" ref="QIB121:QIB122" si="1470">QHZ121*QIA121</f>
        <v>0.3</v>
      </c>
      <c r="QIC121" s="463">
        <v>88278</v>
      </c>
      <c r="QID121" s="618" t="s">
        <v>482</v>
      </c>
      <c r="QIE121" s="619"/>
      <c r="QIF121" s="620"/>
      <c r="QIG121" s="199" t="s">
        <v>73</v>
      </c>
      <c r="QIH121" s="200">
        <v>0.02</v>
      </c>
      <c r="QII121" s="195">
        <v>15.22</v>
      </c>
      <c r="QIJ121" s="195">
        <f t="shared" ref="QIJ121:QIJ122" si="1471">QIH121*QII121</f>
        <v>0.3</v>
      </c>
      <c r="QIK121" s="463">
        <v>88278</v>
      </c>
      <c r="QIL121" s="618" t="s">
        <v>482</v>
      </c>
      <c r="QIM121" s="619"/>
      <c r="QIN121" s="620"/>
      <c r="QIO121" s="199" t="s">
        <v>73</v>
      </c>
      <c r="QIP121" s="200">
        <v>0.02</v>
      </c>
      <c r="QIQ121" s="195">
        <v>15.22</v>
      </c>
      <c r="QIR121" s="195">
        <f t="shared" ref="QIR121:QIR122" si="1472">QIP121*QIQ121</f>
        <v>0.3</v>
      </c>
      <c r="QIS121" s="463">
        <v>88278</v>
      </c>
      <c r="QIT121" s="618" t="s">
        <v>482</v>
      </c>
      <c r="QIU121" s="619"/>
      <c r="QIV121" s="620"/>
      <c r="QIW121" s="199" t="s">
        <v>73</v>
      </c>
      <c r="QIX121" s="200">
        <v>0.02</v>
      </c>
      <c r="QIY121" s="195">
        <v>15.22</v>
      </c>
      <c r="QIZ121" s="195">
        <f t="shared" ref="QIZ121:QIZ122" si="1473">QIX121*QIY121</f>
        <v>0.3</v>
      </c>
      <c r="QJA121" s="463">
        <v>88278</v>
      </c>
      <c r="QJB121" s="618" t="s">
        <v>482</v>
      </c>
      <c r="QJC121" s="619"/>
      <c r="QJD121" s="620"/>
      <c r="QJE121" s="199" t="s">
        <v>73</v>
      </c>
      <c r="QJF121" s="200">
        <v>0.02</v>
      </c>
      <c r="QJG121" s="195">
        <v>15.22</v>
      </c>
      <c r="QJH121" s="195">
        <f t="shared" ref="QJH121:QJH122" si="1474">QJF121*QJG121</f>
        <v>0.3</v>
      </c>
      <c r="QJI121" s="463">
        <v>88278</v>
      </c>
      <c r="QJJ121" s="618" t="s">
        <v>482</v>
      </c>
      <c r="QJK121" s="619"/>
      <c r="QJL121" s="620"/>
      <c r="QJM121" s="199" t="s">
        <v>73</v>
      </c>
      <c r="QJN121" s="200">
        <v>0.02</v>
      </c>
      <c r="QJO121" s="195">
        <v>15.22</v>
      </c>
      <c r="QJP121" s="195">
        <f t="shared" ref="QJP121:QJP122" si="1475">QJN121*QJO121</f>
        <v>0.3</v>
      </c>
      <c r="QJQ121" s="463">
        <v>88278</v>
      </c>
      <c r="QJR121" s="618" t="s">
        <v>482</v>
      </c>
      <c r="QJS121" s="619"/>
      <c r="QJT121" s="620"/>
      <c r="QJU121" s="199" t="s">
        <v>73</v>
      </c>
      <c r="QJV121" s="200">
        <v>0.02</v>
      </c>
      <c r="QJW121" s="195">
        <v>15.22</v>
      </c>
      <c r="QJX121" s="195">
        <f t="shared" ref="QJX121:QJX122" si="1476">QJV121*QJW121</f>
        <v>0.3</v>
      </c>
      <c r="QJY121" s="463">
        <v>88278</v>
      </c>
      <c r="QJZ121" s="618" t="s">
        <v>482</v>
      </c>
      <c r="QKA121" s="619"/>
      <c r="QKB121" s="620"/>
      <c r="QKC121" s="199" t="s">
        <v>73</v>
      </c>
      <c r="QKD121" s="200">
        <v>0.02</v>
      </c>
      <c r="QKE121" s="195">
        <v>15.22</v>
      </c>
      <c r="QKF121" s="195">
        <f t="shared" ref="QKF121:QKF122" si="1477">QKD121*QKE121</f>
        <v>0.3</v>
      </c>
      <c r="QKG121" s="463">
        <v>88278</v>
      </c>
      <c r="QKH121" s="618" t="s">
        <v>482</v>
      </c>
      <c r="QKI121" s="619"/>
      <c r="QKJ121" s="620"/>
      <c r="QKK121" s="199" t="s">
        <v>73</v>
      </c>
      <c r="QKL121" s="200">
        <v>0.02</v>
      </c>
      <c r="QKM121" s="195">
        <v>15.22</v>
      </c>
      <c r="QKN121" s="195">
        <f t="shared" ref="QKN121:QKN122" si="1478">QKL121*QKM121</f>
        <v>0.3</v>
      </c>
      <c r="QKO121" s="463">
        <v>88278</v>
      </c>
      <c r="QKP121" s="618" t="s">
        <v>482</v>
      </c>
      <c r="QKQ121" s="619"/>
      <c r="QKR121" s="620"/>
      <c r="QKS121" s="199" t="s">
        <v>73</v>
      </c>
      <c r="QKT121" s="200">
        <v>0.02</v>
      </c>
      <c r="QKU121" s="195">
        <v>15.22</v>
      </c>
      <c r="QKV121" s="195">
        <f t="shared" ref="QKV121:QKV122" si="1479">QKT121*QKU121</f>
        <v>0.3</v>
      </c>
      <c r="QKW121" s="463">
        <v>88278</v>
      </c>
      <c r="QKX121" s="618" t="s">
        <v>482</v>
      </c>
      <c r="QKY121" s="619"/>
      <c r="QKZ121" s="620"/>
      <c r="QLA121" s="199" t="s">
        <v>73</v>
      </c>
      <c r="QLB121" s="200">
        <v>0.02</v>
      </c>
      <c r="QLC121" s="195">
        <v>15.22</v>
      </c>
      <c r="QLD121" s="195">
        <f t="shared" ref="QLD121:QLD122" si="1480">QLB121*QLC121</f>
        <v>0.3</v>
      </c>
      <c r="QLE121" s="463">
        <v>88278</v>
      </c>
      <c r="QLF121" s="618" t="s">
        <v>482</v>
      </c>
      <c r="QLG121" s="619"/>
      <c r="QLH121" s="620"/>
      <c r="QLI121" s="199" t="s">
        <v>73</v>
      </c>
      <c r="QLJ121" s="200">
        <v>0.02</v>
      </c>
      <c r="QLK121" s="195">
        <v>15.22</v>
      </c>
      <c r="QLL121" s="195">
        <f t="shared" ref="QLL121:QLL122" si="1481">QLJ121*QLK121</f>
        <v>0.3</v>
      </c>
      <c r="QLM121" s="463">
        <v>88278</v>
      </c>
      <c r="QLN121" s="618" t="s">
        <v>482</v>
      </c>
      <c r="QLO121" s="619"/>
      <c r="QLP121" s="620"/>
      <c r="QLQ121" s="199" t="s">
        <v>73</v>
      </c>
      <c r="QLR121" s="200">
        <v>0.02</v>
      </c>
      <c r="QLS121" s="195">
        <v>15.22</v>
      </c>
      <c r="QLT121" s="195">
        <f t="shared" ref="QLT121:QLT122" si="1482">QLR121*QLS121</f>
        <v>0.3</v>
      </c>
      <c r="QLU121" s="463">
        <v>88278</v>
      </c>
      <c r="QLV121" s="618" t="s">
        <v>482</v>
      </c>
      <c r="QLW121" s="619"/>
      <c r="QLX121" s="620"/>
      <c r="QLY121" s="199" t="s">
        <v>73</v>
      </c>
      <c r="QLZ121" s="200">
        <v>0.02</v>
      </c>
      <c r="QMA121" s="195">
        <v>15.22</v>
      </c>
      <c r="QMB121" s="195">
        <f t="shared" ref="QMB121:QMB122" si="1483">QLZ121*QMA121</f>
        <v>0.3</v>
      </c>
      <c r="QMC121" s="463">
        <v>88278</v>
      </c>
      <c r="QMD121" s="618" t="s">
        <v>482</v>
      </c>
      <c r="QME121" s="619"/>
      <c r="QMF121" s="620"/>
      <c r="QMG121" s="199" t="s">
        <v>73</v>
      </c>
      <c r="QMH121" s="200">
        <v>0.02</v>
      </c>
      <c r="QMI121" s="195">
        <v>15.22</v>
      </c>
      <c r="QMJ121" s="195">
        <f t="shared" ref="QMJ121:QMJ122" si="1484">QMH121*QMI121</f>
        <v>0.3</v>
      </c>
      <c r="QMK121" s="463">
        <v>88278</v>
      </c>
      <c r="QML121" s="618" t="s">
        <v>482</v>
      </c>
      <c r="QMM121" s="619"/>
      <c r="QMN121" s="620"/>
      <c r="QMO121" s="199" t="s">
        <v>73</v>
      </c>
      <c r="QMP121" s="200">
        <v>0.02</v>
      </c>
      <c r="QMQ121" s="195">
        <v>15.22</v>
      </c>
      <c r="QMR121" s="195">
        <f t="shared" ref="QMR121:QMR122" si="1485">QMP121*QMQ121</f>
        <v>0.3</v>
      </c>
      <c r="QMS121" s="463">
        <v>88278</v>
      </c>
      <c r="QMT121" s="618" t="s">
        <v>482</v>
      </c>
      <c r="QMU121" s="619"/>
      <c r="QMV121" s="620"/>
      <c r="QMW121" s="199" t="s">
        <v>73</v>
      </c>
      <c r="QMX121" s="200">
        <v>0.02</v>
      </c>
      <c r="QMY121" s="195">
        <v>15.22</v>
      </c>
      <c r="QMZ121" s="195">
        <f t="shared" ref="QMZ121:QMZ122" si="1486">QMX121*QMY121</f>
        <v>0.3</v>
      </c>
      <c r="QNA121" s="463">
        <v>88278</v>
      </c>
      <c r="QNB121" s="618" t="s">
        <v>482</v>
      </c>
      <c r="QNC121" s="619"/>
      <c r="QND121" s="620"/>
      <c r="QNE121" s="199" t="s">
        <v>73</v>
      </c>
      <c r="QNF121" s="200">
        <v>0.02</v>
      </c>
      <c r="QNG121" s="195">
        <v>15.22</v>
      </c>
      <c r="QNH121" s="195">
        <f t="shared" ref="QNH121:QNH122" si="1487">QNF121*QNG121</f>
        <v>0.3</v>
      </c>
      <c r="QNI121" s="463">
        <v>88278</v>
      </c>
      <c r="QNJ121" s="618" t="s">
        <v>482</v>
      </c>
      <c r="QNK121" s="619"/>
      <c r="QNL121" s="620"/>
      <c r="QNM121" s="199" t="s">
        <v>73</v>
      </c>
      <c r="QNN121" s="200">
        <v>0.02</v>
      </c>
      <c r="QNO121" s="195">
        <v>15.22</v>
      </c>
      <c r="QNP121" s="195">
        <f t="shared" ref="QNP121:QNP122" si="1488">QNN121*QNO121</f>
        <v>0.3</v>
      </c>
      <c r="QNQ121" s="463">
        <v>88278</v>
      </c>
      <c r="QNR121" s="618" t="s">
        <v>482</v>
      </c>
      <c r="QNS121" s="619"/>
      <c r="QNT121" s="620"/>
      <c r="QNU121" s="199" t="s">
        <v>73</v>
      </c>
      <c r="QNV121" s="200">
        <v>0.02</v>
      </c>
      <c r="QNW121" s="195">
        <v>15.22</v>
      </c>
      <c r="QNX121" s="195">
        <f t="shared" ref="QNX121:QNX122" si="1489">QNV121*QNW121</f>
        <v>0.3</v>
      </c>
      <c r="QNY121" s="463">
        <v>88278</v>
      </c>
      <c r="QNZ121" s="618" t="s">
        <v>482</v>
      </c>
      <c r="QOA121" s="619"/>
      <c r="QOB121" s="620"/>
      <c r="QOC121" s="199" t="s">
        <v>73</v>
      </c>
      <c r="QOD121" s="200">
        <v>0.02</v>
      </c>
      <c r="QOE121" s="195">
        <v>15.22</v>
      </c>
      <c r="QOF121" s="195">
        <f t="shared" ref="QOF121:QOF122" si="1490">QOD121*QOE121</f>
        <v>0.3</v>
      </c>
      <c r="QOG121" s="463">
        <v>88278</v>
      </c>
      <c r="QOH121" s="618" t="s">
        <v>482</v>
      </c>
      <c r="QOI121" s="619"/>
      <c r="QOJ121" s="620"/>
      <c r="QOK121" s="199" t="s">
        <v>73</v>
      </c>
      <c r="QOL121" s="200">
        <v>0.02</v>
      </c>
      <c r="QOM121" s="195">
        <v>15.22</v>
      </c>
      <c r="QON121" s="195">
        <f t="shared" ref="QON121:QON122" si="1491">QOL121*QOM121</f>
        <v>0.3</v>
      </c>
      <c r="QOO121" s="463">
        <v>88278</v>
      </c>
      <c r="QOP121" s="618" t="s">
        <v>482</v>
      </c>
      <c r="QOQ121" s="619"/>
      <c r="QOR121" s="620"/>
      <c r="QOS121" s="199" t="s">
        <v>73</v>
      </c>
      <c r="QOT121" s="200">
        <v>0.02</v>
      </c>
      <c r="QOU121" s="195">
        <v>15.22</v>
      </c>
      <c r="QOV121" s="195">
        <f t="shared" ref="QOV121:QOV122" si="1492">QOT121*QOU121</f>
        <v>0.3</v>
      </c>
      <c r="QOW121" s="463">
        <v>88278</v>
      </c>
      <c r="QOX121" s="618" t="s">
        <v>482</v>
      </c>
      <c r="QOY121" s="619"/>
      <c r="QOZ121" s="620"/>
      <c r="QPA121" s="199" t="s">
        <v>73</v>
      </c>
      <c r="QPB121" s="200">
        <v>0.02</v>
      </c>
      <c r="QPC121" s="195">
        <v>15.22</v>
      </c>
      <c r="QPD121" s="195">
        <f t="shared" ref="QPD121:QPD122" si="1493">QPB121*QPC121</f>
        <v>0.3</v>
      </c>
      <c r="QPE121" s="463">
        <v>88278</v>
      </c>
      <c r="QPF121" s="618" t="s">
        <v>482</v>
      </c>
      <c r="QPG121" s="619"/>
      <c r="QPH121" s="620"/>
      <c r="QPI121" s="199" t="s">
        <v>73</v>
      </c>
      <c r="QPJ121" s="200">
        <v>0.02</v>
      </c>
      <c r="QPK121" s="195">
        <v>15.22</v>
      </c>
      <c r="QPL121" s="195">
        <f t="shared" ref="QPL121:QPL122" si="1494">QPJ121*QPK121</f>
        <v>0.3</v>
      </c>
      <c r="QPM121" s="463">
        <v>88278</v>
      </c>
      <c r="QPN121" s="618" t="s">
        <v>482</v>
      </c>
      <c r="QPO121" s="619"/>
      <c r="QPP121" s="620"/>
      <c r="QPQ121" s="199" t="s">
        <v>73</v>
      </c>
      <c r="QPR121" s="200">
        <v>0.02</v>
      </c>
      <c r="QPS121" s="195">
        <v>15.22</v>
      </c>
      <c r="QPT121" s="195">
        <f t="shared" ref="QPT121:QPT122" si="1495">QPR121*QPS121</f>
        <v>0.3</v>
      </c>
      <c r="QPU121" s="463">
        <v>88278</v>
      </c>
      <c r="QPV121" s="618" t="s">
        <v>482</v>
      </c>
      <c r="QPW121" s="619"/>
      <c r="QPX121" s="620"/>
      <c r="QPY121" s="199" t="s">
        <v>73</v>
      </c>
      <c r="QPZ121" s="200">
        <v>0.02</v>
      </c>
      <c r="QQA121" s="195">
        <v>15.22</v>
      </c>
      <c r="QQB121" s="195">
        <f t="shared" ref="QQB121:QQB122" si="1496">QPZ121*QQA121</f>
        <v>0.3</v>
      </c>
      <c r="QQC121" s="463">
        <v>88278</v>
      </c>
      <c r="QQD121" s="618" t="s">
        <v>482</v>
      </c>
      <c r="QQE121" s="619"/>
      <c r="QQF121" s="620"/>
      <c r="QQG121" s="199" t="s">
        <v>73</v>
      </c>
      <c r="QQH121" s="200">
        <v>0.02</v>
      </c>
      <c r="QQI121" s="195">
        <v>15.22</v>
      </c>
      <c r="QQJ121" s="195">
        <f t="shared" ref="QQJ121:QQJ122" si="1497">QQH121*QQI121</f>
        <v>0.3</v>
      </c>
      <c r="QQK121" s="463">
        <v>88278</v>
      </c>
      <c r="QQL121" s="618" t="s">
        <v>482</v>
      </c>
      <c r="QQM121" s="619"/>
      <c r="QQN121" s="620"/>
      <c r="QQO121" s="199" t="s">
        <v>73</v>
      </c>
      <c r="QQP121" s="200">
        <v>0.02</v>
      </c>
      <c r="QQQ121" s="195">
        <v>15.22</v>
      </c>
      <c r="QQR121" s="195">
        <f t="shared" ref="QQR121:QQR122" si="1498">QQP121*QQQ121</f>
        <v>0.3</v>
      </c>
      <c r="QQS121" s="463">
        <v>88278</v>
      </c>
      <c r="QQT121" s="618" t="s">
        <v>482</v>
      </c>
      <c r="QQU121" s="619"/>
      <c r="QQV121" s="620"/>
      <c r="QQW121" s="199" t="s">
        <v>73</v>
      </c>
      <c r="QQX121" s="200">
        <v>0.02</v>
      </c>
      <c r="QQY121" s="195">
        <v>15.22</v>
      </c>
      <c r="QQZ121" s="195">
        <f t="shared" ref="QQZ121:QQZ122" si="1499">QQX121*QQY121</f>
        <v>0.3</v>
      </c>
      <c r="QRA121" s="463">
        <v>88278</v>
      </c>
      <c r="QRB121" s="618" t="s">
        <v>482</v>
      </c>
      <c r="QRC121" s="619"/>
      <c r="QRD121" s="620"/>
      <c r="QRE121" s="199" t="s">
        <v>73</v>
      </c>
      <c r="QRF121" s="200">
        <v>0.02</v>
      </c>
      <c r="QRG121" s="195">
        <v>15.22</v>
      </c>
      <c r="QRH121" s="195">
        <f t="shared" ref="QRH121:QRH122" si="1500">QRF121*QRG121</f>
        <v>0.3</v>
      </c>
      <c r="QRI121" s="463">
        <v>88278</v>
      </c>
      <c r="QRJ121" s="618" t="s">
        <v>482</v>
      </c>
      <c r="QRK121" s="619"/>
      <c r="QRL121" s="620"/>
      <c r="QRM121" s="199" t="s">
        <v>73</v>
      </c>
      <c r="QRN121" s="200">
        <v>0.02</v>
      </c>
      <c r="QRO121" s="195">
        <v>15.22</v>
      </c>
      <c r="QRP121" s="195">
        <f t="shared" ref="QRP121:QRP122" si="1501">QRN121*QRO121</f>
        <v>0.3</v>
      </c>
      <c r="QRQ121" s="463">
        <v>88278</v>
      </c>
      <c r="QRR121" s="618" t="s">
        <v>482</v>
      </c>
      <c r="QRS121" s="619"/>
      <c r="QRT121" s="620"/>
      <c r="QRU121" s="199" t="s">
        <v>73</v>
      </c>
      <c r="QRV121" s="200">
        <v>0.02</v>
      </c>
      <c r="QRW121" s="195">
        <v>15.22</v>
      </c>
      <c r="QRX121" s="195">
        <f t="shared" ref="QRX121:QRX122" si="1502">QRV121*QRW121</f>
        <v>0.3</v>
      </c>
      <c r="QRY121" s="463">
        <v>88278</v>
      </c>
      <c r="QRZ121" s="618" t="s">
        <v>482</v>
      </c>
      <c r="QSA121" s="619"/>
      <c r="QSB121" s="620"/>
      <c r="QSC121" s="199" t="s">
        <v>73</v>
      </c>
      <c r="QSD121" s="200">
        <v>0.02</v>
      </c>
      <c r="QSE121" s="195">
        <v>15.22</v>
      </c>
      <c r="QSF121" s="195">
        <f t="shared" ref="QSF121:QSF122" si="1503">QSD121*QSE121</f>
        <v>0.3</v>
      </c>
      <c r="QSG121" s="463">
        <v>88278</v>
      </c>
      <c r="QSH121" s="618" t="s">
        <v>482</v>
      </c>
      <c r="QSI121" s="619"/>
      <c r="QSJ121" s="620"/>
      <c r="QSK121" s="199" t="s">
        <v>73</v>
      </c>
      <c r="QSL121" s="200">
        <v>0.02</v>
      </c>
      <c r="QSM121" s="195">
        <v>15.22</v>
      </c>
      <c r="QSN121" s="195">
        <f t="shared" ref="QSN121:QSN122" si="1504">QSL121*QSM121</f>
        <v>0.3</v>
      </c>
      <c r="QSO121" s="463">
        <v>88278</v>
      </c>
      <c r="QSP121" s="618" t="s">
        <v>482</v>
      </c>
      <c r="QSQ121" s="619"/>
      <c r="QSR121" s="620"/>
      <c r="QSS121" s="199" t="s">
        <v>73</v>
      </c>
      <c r="QST121" s="200">
        <v>0.02</v>
      </c>
      <c r="QSU121" s="195">
        <v>15.22</v>
      </c>
      <c r="QSV121" s="195">
        <f t="shared" ref="QSV121:QSV122" si="1505">QST121*QSU121</f>
        <v>0.3</v>
      </c>
      <c r="QSW121" s="463">
        <v>88278</v>
      </c>
      <c r="QSX121" s="618" t="s">
        <v>482</v>
      </c>
      <c r="QSY121" s="619"/>
      <c r="QSZ121" s="620"/>
      <c r="QTA121" s="199" t="s">
        <v>73</v>
      </c>
      <c r="QTB121" s="200">
        <v>0.02</v>
      </c>
      <c r="QTC121" s="195">
        <v>15.22</v>
      </c>
      <c r="QTD121" s="195">
        <f t="shared" ref="QTD121:QTD122" si="1506">QTB121*QTC121</f>
        <v>0.3</v>
      </c>
      <c r="QTE121" s="463">
        <v>88278</v>
      </c>
      <c r="QTF121" s="618" t="s">
        <v>482</v>
      </c>
      <c r="QTG121" s="619"/>
      <c r="QTH121" s="620"/>
      <c r="QTI121" s="199" t="s">
        <v>73</v>
      </c>
      <c r="QTJ121" s="200">
        <v>0.02</v>
      </c>
      <c r="QTK121" s="195">
        <v>15.22</v>
      </c>
      <c r="QTL121" s="195">
        <f t="shared" ref="QTL121:QTL122" si="1507">QTJ121*QTK121</f>
        <v>0.3</v>
      </c>
      <c r="QTM121" s="463">
        <v>88278</v>
      </c>
      <c r="QTN121" s="618" t="s">
        <v>482</v>
      </c>
      <c r="QTO121" s="619"/>
      <c r="QTP121" s="620"/>
      <c r="QTQ121" s="199" t="s">
        <v>73</v>
      </c>
      <c r="QTR121" s="200">
        <v>0.02</v>
      </c>
      <c r="QTS121" s="195">
        <v>15.22</v>
      </c>
      <c r="QTT121" s="195">
        <f t="shared" ref="QTT121:QTT122" si="1508">QTR121*QTS121</f>
        <v>0.3</v>
      </c>
      <c r="QTU121" s="463">
        <v>88278</v>
      </c>
      <c r="QTV121" s="618" t="s">
        <v>482</v>
      </c>
      <c r="QTW121" s="619"/>
      <c r="QTX121" s="620"/>
      <c r="QTY121" s="199" t="s">
        <v>73</v>
      </c>
      <c r="QTZ121" s="200">
        <v>0.02</v>
      </c>
      <c r="QUA121" s="195">
        <v>15.22</v>
      </c>
      <c r="QUB121" s="195">
        <f t="shared" ref="QUB121:QUB122" si="1509">QTZ121*QUA121</f>
        <v>0.3</v>
      </c>
      <c r="QUC121" s="463">
        <v>88278</v>
      </c>
      <c r="QUD121" s="618" t="s">
        <v>482</v>
      </c>
      <c r="QUE121" s="619"/>
      <c r="QUF121" s="620"/>
      <c r="QUG121" s="199" t="s">
        <v>73</v>
      </c>
      <c r="QUH121" s="200">
        <v>0.02</v>
      </c>
      <c r="QUI121" s="195">
        <v>15.22</v>
      </c>
      <c r="QUJ121" s="195">
        <f t="shared" ref="QUJ121:QUJ122" si="1510">QUH121*QUI121</f>
        <v>0.3</v>
      </c>
      <c r="QUK121" s="463">
        <v>88278</v>
      </c>
      <c r="QUL121" s="618" t="s">
        <v>482</v>
      </c>
      <c r="QUM121" s="619"/>
      <c r="QUN121" s="620"/>
      <c r="QUO121" s="199" t="s">
        <v>73</v>
      </c>
      <c r="QUP121" s="200">
        <v>0.02</v>
      </c>
      <c r="QUQ121" s="195">
        <v>15.22</v>
      </c>
      <c r="QUR121" s="195">
        <f t="shared" ref="QUR121:QUR122" si="1511">QUP121*QUQ121</f>
        <v>0.3</v>
      </c>
      <c r="QUS121" s="463">
        <v>88278</v>
      </c>
      <c r="QUT121" s="618" t="s">
        <v>482</v>
      </c>
      <c r="QUU121" s="619"/>
      <c r="QUV121" s="620"/>
      <c r="QUW121" s="199" t="s">
        <v>73</v>
      </c>
      <c r="QUX121" s="200">
        <v>0.02</v>
      </c>
      <c r="QUY121" s="195">
        <v>15.22</v>
      </c>
      <c r="QUZ121" s="195">
        <f t="shared" ref="QUZ121:QUZ122" si="1512">QUX121*QUY121</f>
        <v>0.3</v>
      </c>
      <c r="QVA121" s="463">
        <v>88278</v>
      </c>
      <c r="QVB121" s="618" t="s">
        <v>482</v>
      </c>
      <c r="QVC121" s="619"/>
      <c r="QVD121" s="620"/>
      <c r="QVE121" s="199" t="s">
        <v>73</v>
      </c>
      <c r="QVF121" s="200">
        <v>0.02</v>
      </c>
      <c r="QVG121" s="195">
        <v>15.22</v>
      </c>
      <c r="QVH121" s="195">
        <f t="shared" ref="QVH121:QVH122" si="1513">QVF121*QVG121</f>
        <v>0.3</v>
      </c>
      <c r="QVI121" s="463">
        <v>88278</v>
      </c>
      <c r="QVJ121" s="618" t="s">
        <v>482</v>
      </c>
      <c r="QVK121" s="619"/>
      <c r="QVL121" s="620"/>
      <c r="QVM121" s="199" t="s">
        <v>73</v>
      </c>
      <c r="QVN121" s="200">
        <v>0.02</v>
      </c>
      <c r="QVO121" s="195">
        <v>15.22</v>
      </c>
      <c r="QVP121" s="195">
        <f t="shared" ref="QVP121:QVP122" si="1514">QVN121*QVO121</f>
        <v>0.3</v>
      </c>
      <c r="QVQ121" s="463">
        <v>88278</v>
      </c>
      <c r="QVR121" s="618" t="s">
        <v>482</v>
      </c>
      <c r="QVS121" s="619"/>
      <c r="QVT121" s="620"/>
      <c r="QVU121" s="199" t="s">
        <v>73</v>
      </c>
      <c r="QVV121" s="200">
        <v>0.02</v>
      </c>
      <c r="QVW121" s="195">
        <v>15.22</v>
      </c>
      <c r="QVX121" s="195">
        <f t="shared" ref="QVX121:QVX122" si="1515">QVV121*QVW121</f>
        <v>0.3</v>
      </c>
      <c r="QVY121" s="463">
        <v>88278</v>
      </c>
      <c r="QVZ121" s="618" t="s">
        <v>482</v>
      </c>
      <c r="QWA121" s="619"/>
      <c r="QWB121" s="620"/>
      <c r="QWC121" s="199" t="s">
        <v>73</v>
      </c>
      <c r="QWD121" s="200">
        <v>0.02</v>
      </c>
      <c r="QWE121" s="195">
        <v>15.22</v>
      </c>
      <c r="QWF121" s="195">
        <f t="shared" ref="QWF121:QWF122" si="1516">QWD121*QWE121</f>
        <v>0.3</v>
      </c>
      <c r="QWG121" s="463">
        <v>88278</v>
      </c>
      <c r="QWH121" s="618" t="s">
        <v>482</v>
      </c>
      <c r="QWI121" s="619"/>
      <c r="QWJ121" s="620"/>
      <c r="QWK121" s="199" t="s">
        <v>73</v>
      </c>
      <c r="QWL121" s="200">
        <v>0.02</v>
      </c>
      <c r="QWM121" s="195">
        <v>15.22</v>
      </c>
      <c r="QWN121" s="195">
        <f t="shared" ref="QWN121:QWN122" si="1517">QWL121*QWM121</f>
        <v>0.3</v>
      </c>
      <c r="QWO121" s="463">
        <v>88278</v>
      </c>
      <c r="QWP121" s="618" t="s">
        <v>482</v>
      </c>
      <c r="QWQ121" s="619"/>
      <c r="QWR121" s="620"/>
      <c r="QWS121" s="199" t="s">
        <v>73</v>
      </c>
      <c r="QWT121" s="200">
        <v>0.02</v>
      </c>
      <c r="QWU121" s="195">
        <v>15.22</v>
      </c>
      <c r="QWV121" s="195">
        <f t="shared" ref="QWV121:QWV122" si="1518">QWT121*QWU121</f>
        <v>0.3</v>
      </c>
      <c r="QWW121" s="463">
        <v>88278</v>
      </c>
      <c r="QWX121" s="618" t="s">
        <v>482</v>
      </c>
      <c r="QWY121" s="619"/>
      <c r="QWZ121" s="620"/>
      <c r="QXA121" s="199" t="s">
        <v>73</v>
      </c>
      <c r="QXB121" s="200">
        <v>0.02</v>
      </c>
      <c r="QXC121" s="195">
        <v>15.22</v>
      </c>
      <c r="QXD121" s="195">
        <f t="shared" ref="QXD121:QXD122" si="1519">QXB121*QXC121</f>
        <v>0.3</v>
      </c>
      <c r="QXE121" s="463">
        <v>88278</v>
      </c>
      <c r="QXF121" s="618" t="s">
        <v>482</v>
      </c>
      <c r="QXG121" s="619"/>
      <c r="QXH121" s="620"/>
      <c r="QXI121" s="199" t="s">
        <v>73</v>
      </c>
      <c r="QXJ121" s="200">
        <v>0.02</v>
      </c>
      <c r="QXK121" s="195">
        <v>15.22</v>
      </c>
      <c r="QXL121" s="195">
        <f t="shared" ref="QXL121:QXL122" si="1520">QXJ121*QXK121</f>
        <v>0.3</v>
      </c>
      <c r="QXM121" s="463">
        <v>88278</v>
      </c>
      <c r="QXN121" s="618" t="s">
        <v>482</v>
      </c>
      <c r="QXO121" s="619"/>
      <c r="QXP121" s="620"/>
      <c r="QXQ121" s="199" t="s">
        <v>73</v>
      </c>
      <c r="QXR121" s="200">
        <v>0.02</v>
      </c>
      <c r="QXS121" s="195">
        <v>15.22</v>
      </c>
      <c r="QXT121" s="195">
        <f t="shared" ref="QXT121:QXT122" si="1521">QXR121*QXS121</f>
        <v>0.3</v>
      </c>
      <c r="QXU121" s="463">
        <v>88278</v>
      </c>
      <c r="QXV121" s="618" t="s">
        <v>482</v>
      </c>
      <c r="QXW121" s="619"/>
      <c r="QXX121" s="620"/>
      <c r="QXY121" s="199" t="s">
        <v>73</v>
      </c>
      <c r="QXZ121" s="200">
        <v>0.02</v>
      </c>
      <c r="QYA121" s="195">
        <v>15.22</v>
      </c>
      <c r="QYB121" s="195">
        <f t="shared" ref="QYB121:QYB122" si="1522">QXZ121*QYA121</f>
        <v>0.3</v>
      </c>
      <c r="QYC121" s="463">
        <v>88278</v>
      </c>
      <c r="QYD121" s="618" t="s">
        <v>482</v>
      </c>
      <c r="QYE121" s="619"/>
      <c r="QYF121" s="620"/>
      <c r="QYG121" s="199" t="s">
        <v>73</v>
      </c>
      <c r="QYH121" s="200">
        <v>0.02</v>
      </c>
      <c r="QYI121" s="195">
        <v>15.22</v>
      </c>
      <c r="QYJ121" s="195">
        <f t="shared" ref="QYJ121:QYJ122" si="1523">QYH121*QYI121</f>
        <v>0.3</v>
      </c>
      <c r="QYK121" s="463">
        <v>88278</v>
      </c>
      <c r="QYL121" s="618" t="s">
        <v>482</v>
      </c>
      <c r="QYM121" s="619"/>
      <c r="QYN121" s="620"/>
      <c r="QYO121" s="199" t="s">
        <v>73</v>
      </c>
      <c r="QYP121" s="200">
        <v>0.02</v>
      </c>
      <c r="QYQ121" s="195">
        <v>15.22</v>
      </c>
      <c r="QYR121" s="195">
        <f t="shared" ref="QYR121:QYR122" si="1524">QYP121*QYQ121</f>
        <v>0.3</v>
      </c>
      <c r="QYS121" s="463">
        <v>88278</v>
      </c>
      <c r="QYT121" s="618" t="s">
        <v>482</v>
      </c>
      <c r="QYU121" s="619"/>
      <c r="QYV121" s="620"/>
      <c r="QYW121" s="199" t="s">
        <v>73</v>
      </c>
      <c r="QYX121" s="200">
        <v>0.02</v>
      </c>
      <c r="QYY121" s="195">
        <v>15.22</v>
      </c>
      <c r="QYZ121" s="195">
        <f t="shared" ref="QYZ121:QYZ122" si="1525">QYX121*QYY121</f>
        <v>0.3</v>
      </c>
      <c r="QZA121" s="463">
        <v>88278</v>
      </c>
      <c r="QZB121" s="618" t="s">
        <v>482</v>
      </c>
      <c r="QZC121" s="619"/>
      <c r="QZD121" s="620"/>
      <c r="QZE121" s="199" t="s">
        <v>73</v>
      </c>
      <c r="QZF121" s="200">
        <v>0.02</v>
      </c>
      <c r="QZG121" s="195">
        <v>15.22</v>
      </c>
      <c r="QZH121" s="195">
        <f t="shared" ref="QZH121:QZH122" si="1526">QZF121*QZG121</f>
        <v>0.3</v>
      </c>
      <c r="QZI121" s="463">
        <v>88278</v>
      </c>
      <c r="QZJ121" s="618" t="s">
        <v>482</v>
      </c>
      <c r="QZK121" s="619"/>
      <c r="QZL121" s="620"/>
      <c r="QZM121" s="199" t="s">
        <v>73</v>
      </c>
      <c r="QZN121" s="200">
        <v>0.02</v>
      </c>
      <c r="QZO121" s="195">
        <v>15.22</v>
      </c>
      <c r="QZP121" s="195">
        <f t="shared" ref="QZP121:QZP122" si="1527">QZN121*QZO121</f>
        <v>0.3</v>
      </c>
      <c r="QZQ121" s="463">
        <v>88278</v>
      </c>
      <c r="QZR121" s="618" t="s">
        <v>482</v>
      </c>
      <c r="QZS121" s="619"/>
      <c r="QZT121" s="620"/>
      <c r="QZU121" s="199" t="s">
        <v>73</v>
      </c>
      <c r="QZV121" s="200">
        <v>0.02</v>
      </c>
      <c r="QZW121" s="195">
        <v>15.22</v>
      </c>
      <c r="QZX121" s="195">
        <f t="shared" ref="QZX121:QZX122" si="1528">QZV121*QZW121</f>
        <v>0.3</v>
      </c>
      <c r="QZY121" s="463">
        <v>88278</v>
      </c>
      <c r="QZZ121" s="618" t="s">
        <v>482</v>
      </c>
      <c r="RAA121" s="619"/>
      <c r="RAB121" s="620"/>
      <c r="RAC121" s="199" t="s">
        <v>73</v>
      </c>
      <c r="RAD121" s="200">
        <v>0.02</v>
      </c>
      <c r="RAE121" s="195">
        <v>15.22</v>
      </c>
      <c r="RAF121" s="195">
        <f t="shared" ref="RAF121:RAF122" si="1529">RAD121*RAE121</f>
        <v>0.3</v>
      </c>
      <c r="RAG121" s="463">
        <v>88278</v>
      </c>
      <c r="RAH121" s="618" t="s">
        <v>482</v>
      </c>
      <c r="RAI121" s="619"/>
      <c r="RAJ121" s="620"/>
      <c r="RAK121" s="199" t="s">
        <v>73</v>
      </c>
      <c r="RAL121" s="200">
        <v>0.02</v>
      </c>
      <c r="RAM121" s="195">
        <v>15.22</v>
      </c>
      <c r="RAN121" s="195">
        <f t="shared" ref="RAN121:RAN122" si="1530">RAL121*RAM121</f>
        <v>0.3</v>
      </c>
      <c r="RAO121" s="463">
        <v>88278</v>
      </c>
      <c r="RAP121" s="618" t="s">
        <v>482</v>
      </c>
      <c r="RAQ121" s="619"/>
      <c r="RAR121" s="620"/>
      <c r="RAS121" s="199" t="s">
        <v>73</v>
      </c>
      <c r="RAT121" s="200">
        <v>0.02</v>
      </c>
      <c r="RAU121" s="195">
        <v>15.22</v>
      </c>
      <c r="RAV121" s="195">
        <f t="shared" ref="RAV121:RAV122" si="1531">RAT121*RAU121</f>
        <v>0.3</v>
      </c>
      <c r="RAW121" s="463">
        <v>88278</v>
      </c>
      <c r="RAX121" s="618" t="s">
        <v>482</v>
      </c>
      <c r="RAY121" s="619"/>
      <c r="RAZ121" s="620"/>
      <c r="RBA121" s="199" t="s">
        <v>73</v>
      </c>
      <c r="RBB121" s="200">
        <v>0.02</v>
      </c>
      <c r="RBC121" s="195">
        <v>15.22</v>
      </c>
      <c r="RBD121" s="195">
        <f t="shared" ref="RBD121:RBD122" si="1532">RBB121*RBC121</f>
        <v>0.3</v>
      </c>
      <c r="RBE121" s="463">
        <v>88278</v>
      </c>
      <c r="RBF121" s="618" t="s">
        <v>482</v>
      </c>
      <c r="RBG121" s="619"/>
      <c r="RBH121" s="620"/>
      <c r="RBI121" s="199" t="s">
        <v>73</v>
      </c>
      <c r="RBJ121" s="200">
        <v>0.02</v>
      </c>
      <c r="RBK121" s="195">
        <v>15.22</v>
      </c>
      <c r="RBL121" s="195">
        <f t="shared" ref="RBL121:RBL122" si="1533">RBJ121*RBK121</f>
        <v>0.3</v>
      </c>
      <c r="RBM121" s="463">
        <v>88278</v>
      </c>
      <c r="RBN121" s="618" t="s">
        <v>482</v>
      </c>
      <c r="RBO121" s="619"/>
      <c r="RBP121" s="620"/>
      <c r="RBQ121" s="199" t="s">
        <v>73</v>
      </c>
      <c r="RBR121" s="200">
        <v>0.02</v>
      </c>
      <c r="RBS121" s="195">
        <v>15.22</v>
      </c>
      <c r="RBT121" s="195">
        <f t="shared" ref="RBT121:RBT122" si="1534">RBR121*RBS121</f>
        <v>0.3</v>
      </c>
      <c r="RBU121" s="463">
        <v>88278</v>
      </c>
      <c r="RBV121" s="618" t="s">
        <v>482</v>
      </c>
      <c r="RBW121" s="619"/>
      <c r="RBX121" s="620"/>
      <c r="RBY121" s="199" t="s">
        <v>73</v>
      </c>
      <c r="RBZ121" s="200">
        <v>0.02</v>
      </c>
      <c r="RCA121" s="195">
        <v>15.22</v>
      </c>
      <c r="RCB121" s="195">
        <f t="shared" ref="RCB121:RCB122" si="1535">RBZ121*RCA121</f>
        <v>0.3</v>
      </c>
      <c r="RCC121" s="463">
        <v>88278</v>
      </c>
      <c r="RCD121" s="618" t="s">
        <v>482</v>
      </c>
      <c r="RCE121" s="619"/>
      <c r="RCF121" s="620"/>
      <c r="RCG121" s="199" t="s">
        <v>73</v>
      </c>
      <c r="RCH121" s="200">
        <v>0.02</v>
      </c>
      <c r="RCI121" s="195">
        <v>15.22</v>
      </c>
      <c r="RCJ121" s="195">
        <f t="shared" ref="RCJ121:RCJ122" si="1536">RCH121*RCI121</f>
        <v>0.3</v>
      </c>
      <c r="RCK121" s="463">
        <v>88278</v>
      </c>
      <c r="RCL121" s="618" t="s">
        <v>482</v>
      </c>
      <c r="RCM121" s="619"/>
      <c r="RCN121" s="620"/>
      <c r="RCO121" s="199" t="s">
        <v>73</v>
      </c>
      <c r="RCP121" s="200">
        <v>0.02</v>
      </c>
      <c r="RCQ121" s="195">
        <v>15.22</v>
      </c>
      <c r="RCR121" s="195">
        <f t="shared" ref="RCR121:RCR122" si="1537">RCP121*RCQ121</f>
        <v>0.3</v>
      </c>
      <c r="RCS121" s="463">
        <v>88278</v>
      </c>
      <c r="RCT121" s="618" t="s">
        <v>482</v>
      </c>
      <c r="RCU121" s="619"/>
      <c r="RCV121" s="620"/>
      <c r="RCW121" s="199" t="s">
        <v>73</v>
      </c>
      <c r="RCX121" s="200">
        <v>0.02</v>
      </c>
      <c r="RCY121" s="195">
        <v>15.22</v>
      </c>
      <c r="RCZ121" s="195">
        <f t="shared" ref="RCZ121:RCZ122" si="1538">RCX121*RCY121</f>
        <v>0.3</v>
      </c>
      <c r="RDA121" s="463">
        <v>88278</v>
      </c>
      <c r="RDB121" s="618" t="s">
        <v>482</v>
      </c>
      <c r="RDC121" s="619"/>
      <c r="RDD121" s="620"/>
      <c r="RDE121" s="199" t="s">
        <v>73</v>
      </c>
      <c r="RDF121" s="200">
        <v>0.02</v>
      </c>
      <c r="RDG121" s="195">
        <v>15.22</v>
      </c>
      <c r="RDH121" s="195">
        <f t="shared" ref="RDH121:RDH122" si="1539">RDF121*RDG121</f>
        <v>0.3</v>
      </c>
      <c r="RDI121" s="463">
        <v>88278</v>
      </c>
      <c r="RDJ121" s="618" t="s">
        <v>482</v>
      </c>
      <c r="RDK121" s="619"/>
      <c r="RDL121" s="620"/>
      <c r="RDM121" s="199" t="s">
        <v>73</v>
      </c>
      <c r="RDN121" s="200">
        <v>0.02</v>
      </c>
      <c r="RDO121" s="195">
        <v>15.22</v>
      </c>
      <c r="RDP121" s="195">
        <f t="shared" ref="RDP121:RDP122" si="1540">RDN121*RDO121</f>
        <v>0.3</v>
      </c>
      <c r="RDQ121" s="463">
        <v>88278</v>
      </c>
      <c r="RDR121" s="618" t="s">
        <v>482</v>
      </c>
      <c r="RDS121" s="619"/>
      <c r="RDT121" s="620"/>
      <c r="RDU121" s="199" t="s">
        <v>73</v>
      </c>
      <c r="RDV121" s="200">
        <v>0.02</v>
      </c>
      <c r="RDW121" s="195">
        <v>15.22</v>
      </c>
      <c r="RDX121" s="195">
        <f t="shared" ref="RDX121:RDX122" si="1541">RDV121*RDW121</f>
        <v>0.3</v>
      </c>
      <c r="RDY121" s="463">
        <v>88278</v>
      </c>
      <c r="RDZ121" s="618" t="s">
        <v>482</v>
      </c>
      <c r="REA121" s="619"/>
      <c r="REB121" s="620"/>
      <c r="REC121" s="199" t="s">
        <v>73</v>
      </c>
      <c r="RED121" s="200">
        <v>0.02</v>
      </c>
      <c r="REE121" s="195">
        <v>15.22</v>
      </c>
      <c r="REF121" s="195">
        <f t="shared" ref="REF121:REF122" si="1542">RED121*REE121</f>
        <v>0.3</v>
      </c>
      <c r="REG121" s="463">
        <v>88278</v>
      </c>
      <c r="REH121" s="618" t="s">
        <v>482</v>
      </c>
      <c r="REI121" s="619"/>
      <c r="REJ121" s="620"/>
      <c r="REK121" s="199" t="s">
        <v>73</v>
      </c>
      <c r="REL121" s="200">
        <v>0.02</v>
      </c>
      <c r="REM121" s="195">
        <v>15.22</v>
      </c>
      <c r="REN121" s="195">
        <f t="shared" ref="REN121:REN122" si="1543">REL121*REM121</f>
        <v>0.3</v>
      </c>
      <c r="REO121" s="463">
        <v>88278</v>
      </c>
      <c r="REP121" s="618" t="s">
        <v>482</v>
      </c>
      <c r="REQ121" s="619"/>
      <c r="RER121" s="620"/>
      <c r="RES121" s="199" t="s">
        <v>73</v>
      </c>
      <c r="RET121" s="200">
        <v>0.02</v>
      </c>
      <c r="REU121" s="195">
        <v>15.22</v>
      </c>
      <c r="REV121" s="195">
        <f t="shared" ref="REV121:REV122" si="1544">RET121*REU121</f>
        <v>0.3</v>
      </c>
      <c r="REW121" s="463">
        <v>88278</v>
      </c>
      <c r="REX121" s="618" t="s">
        <v>482</v>
      </c>
      <c r="REY121" s="619"/>
      <c r="REZ121" s="620"/>
      <c r="RFA121" s="199" t="s">
        <v>73</v>
      </c>
      <c r="RFB121" s="200">
        <v>0.02</v>
      </c>
      <c r="RFC121" s="195">
        <v>15.22</v>
      </c>
      <c r="RFD121" s="195">
        <f t="shared" ref="RFD121:RFD122" si="1545">RFB121*RFC121</f>
        <v>0.3</v>
      </c>
      <c r="RFE121" s="463">
        <v>88278</v>
      </c>
      <c r="RFF121" s="618" t="s">
        <v>482</v>
      </c>
      <c r="RFG121" s="619"/>
      <c r="RFH121" s="620"/>
      <c r="RFI121" s="199" t="s">
        <v>73</v>
      </c>
      <c r="RFJ121" s="200">
        <v>0.02</v>
      </c>
      <c r="RFK121" s="195">
        <v>15.22</v>
      </c>
      <c r="RFL121" s="195">
        <f t="shared" ref="RFL121:RFL122" si="1546">RFJ121*RFK121</f>
        <v>0.3</v>
      </c>
      <c r="RFM121" s="463">
        <v>88278</v>
      </c>
      <c r="RFN121" s="618" t="s">
        <v>482</v>
      </c>
      <c r="RFO121" s="619"/>
      <c r="RFP121" s="620"/>
      <c r="RFQ121" s="199" t="s">
        <v>73</v>
      </c>
      <c r="RFR121" s="200">
        <v>0.02</v>
      </c>
      <c r="RFS121" s="195">
        <v>15.22</v>
      </c>
      <c r="RFT121" s="195">
        <f t="shared" ref="RFT121:RFT122" si="1547">RFR121*RFS121</f>
        <v>0.3</v>
      </c>
      <c r="RFU121" s="463">
        <v>88278</v>
      </c>
      <c r="RFV121" s="618" t="s">
        <v>482</v>
      </c>
      <c r="RFW121" s="619"/>
      <c r="RFX121" s="620"/>
      <c r="RFY121" s="199" t="s">
        <v>73</v>
      </c>
      <c r="RFZ121" s="200">
        <v>0.02</v>
      </c>
      <c r="RGA121" s="195">
        <v>15.22</v>
      </c>
      <c r="RGB121" s="195">
        <f t="shared" ref="RGB121:RGB122" si="1548">RFZ121*RGA121</f>
        <v>0.3</v>
      </c>
      <c r="RGC121" s="463">
        <v>88278</v>
      </c>
      <c r="RGD121" s="618" t="s">
        <v>482</v>
      </c>
      <c r="RGE121" s="619"/>
      <c r="RGF121" s="620"/>
      <c r="RGG121" s="199" t="s">
        <v>73</v>
      </c>
      <c r="RGH121" s="200">
        <v>0.02</v>
      </c>
      <c r="RGI121" s="195">
        <v>15.22</v>
      </c>
      <c r="RGJ121" s="195">
        <f t="shared" ref="RGJ121:RGJ122" si="1549">RGH121*RGI121</f>
        <v>0.3</v>
      </c>
      <c r="RGK121" s="463">
        <v>88278</v>
      </c>
      <c r="RGL121" s="618" t="s">
        <v>482</v>
      </c>
      <c r="RGM121" s="619"/>
      <c r="RGN121" s="620"/>
      <c r="RGO121" s="199" t="s">
        <v>73</v>
      </c>
      <c r="RGP121" s="200">
        <v>0.02</v>
      </c>
      <c r="RGQ121" s="195">
        <v>15.22</v>
      </c>
      <c r="RGR121" s="195">
        <f t="shared" ref="RGR121:RGR122" si="1550">RGP121*RGQ121</f>
        <v>0.3</v>
      </c>
      <c r="RGS121" s="463">
        <v>88278</v>
      </c>
      <c r="RGT121" s="618" t="s">
        <v>482</v>
      </c>
      <c r="RGU121" s="619"/>
      <c r="RGV121" s="620"/>
      <c r="RGW121" s="199" t="s">
        <v>73</v>
      </c>
      <c r="RGX121" s="200">
        <v>0.02</v>
      </c>
      <c r="RGY121" s="195">
        <v>15.22</v>
      </c>
      <c r="RGZ121" s="195">
        <f t="shared" ref="RGZ121:RGZ122" si="1551">RGX121*RGY121</f>
        <v>0.3</v>
      </c>
      <c r="RHA121" s="463">
        <v>88278</v>
      </c>
      <c r="RHB121" s="618" t="s">
        <v>482</v>
      </c>
      <c r="RHC121" s="619"/>
      <c r="RHD121" s="620"/>
      <c r="RHE121" s="199" t="s">
        <v>73</v>
      </c>
      <c r="RHF121" s="200">
        <v>0.02</v>
      </c>
      <c r="RHG121" s="195">
        <v>15.22</v>
      </c>
      <c r="RHH121" s="195">
        <f t="shared" ref="RHH121:RHH122" si="1552">RHF121*RHG121</f>
        <v>0.3</v>
      </c>
      <c r="RHI121" s="463">
        <v>88278</v>
      </c>
      <c r="RHJ121" s="618" t="s">
        <v>482</v>
      </c>
      <c r="RHK121" s="619"/>
      <c r="RHL121" s="620"/>
      <c r="RHM121" s="199" t="s">
        <v>73</v>
      </c>
      <c r="RHN121" s="200">
        <v>0.02</v>
      </c>
      <c r="RHO121" s="195">
        <v>15.22</v>
      </c>
      <c r="RHP121" s="195">
        <f t="shared" ref="RHP121:RHP122" si="1553">RHN121*RHO121</f>
        <v>0.3</v>
      </c>
      <c r="RHQ121" s="463">
        <v>88278</v>
      </c>
      <c r="RHR121" s="618" t="s">
        <v>482</v>
      </c>
      <c r="RHS121" s="619"/>
      <c r="RHT121" s="620"/>
      <c r="RHU121" s="199" t="s">
        <v>73</v>
      </c>
      <c r="RHV121" s="200">
        <v>0.02</v>
      </c>
      <c r="RHW121" s="195">
        <v>15.22</v>
      </c>
      <c r="RHX121" s="195">
        <f t="shared" ref="RHX121:RHX122" si="1554">RHV121*RHW121</f>
        <v>0.3</v>
      </c>
      <c r="RHY121" s="463">
        <v>88278</v>
      </c>
      <c r="RHZ121" s="618" t="s">
        <v>482</v>
      </c>
      <c r="RIA121" s="619"/>
      <c r="RIB121" s="620"/>
      <c r="RIC121" s="199" t="s">
        <v>73</v>
      </c>
      <c r="RID121" s="200">
        <v>0.02</v>
      </c>
      <c r="RIE121" s="195">
        <v>15.22</v>
      </c>
      <c r="RIF121" s="195">
        <f t="shared" ref="RIF121:RIF122" si="1555">RID121*RIE121</f>
        <v>0.3</v>
      </c>
      <c r="RIG121" s="463">
        <v>88278</v>
      </c>
      <c r="RIH121" s="618" t="s">
        <v>482</v>
      </c>
      <c r="RII121" s="619"/>
      <c r="RIJ121" s="620"/>
      <c r="RIK121" s="199" t="s">
        <v>73</v>
      </c>
      <c r="RIL121" s="200">
        <v>0.02</v>
      </c>
      <c r="RIM121" s="195">
        <v>15.22</v>
      </c>
      <c r="RIN121" s="195">
        <f t="shared" ref="RIN121:RIN122" si="1556">RIL121*RIM121</f>
        <v>0.3</v>
      </c>
      <c r="RIO121" s="463">
        <v>88278</v>
      </c>
      <c r="RIP121" s="618" t="s">
        <v>482</v>
      </c>
      <c r="RIQ121" s="619"/>
      <c r="RIR121" s="620"/>
      <c r="RIS121" s="199" t="s">
        <v>73</v>
      </c>
      <c r="RIT121" s="200">
        <v>0.02</v>
      </c>
      <c r="RIU121" s="195">
        <v>15.22</v>
      </c>
      <c r="RIV121" s="195">
        <f t="shared" ref="RIV121:RIV122" si="1557">RIT121*RIU121</f>
        <v>0.3</v>
      </c>
      <c r="RIW121" s="463">
        <v>88278</v>
      </c>
      <c r="RIX121" s="618" t="s">
        <v>482</v>
      </c>
      <c r="RIY121" s="619"/>
      <c r="RIZ121" s="620"/>
      <c r="RJA121" s="199" t="s">
        <v>73</v>
      </c>
      <c r="RJB121" s="200">
        <v>0.02</v>
      </c>
      <c r="RJC121" s="195">
        <v>15.22</v>
      </c>
      <c r="RJD121" s="195">
        <f t="shared" ref="RJD121:RJD122" si="1558">RJB121*RJC121</f>
        <v>0.3</v>
      </c>
      <c r="RJE121" s="463">
        <v>88278</v>
      </c>
      <c r="RJF121" s="618" t="s">
        <v>482</v>
      </c>
      <c r="RJG121" s="619"/>
      <c r="RJH121" s="620"/>
      <c r="RJI121" s="199" t="s">
        <v>73</v>
      </c>
      <c r="RJJ121" s="200">
        <v>0.02</v>
      </c>
      <c r="RJK121" s="195">
        <v>15.22</v>
      </c>
      <c r="RJL121" s="195">
        <f t="shared" ref="RJL121:RJL122" si="1559">RJJ121*RJK121</f>
        <v>0.3</v>
      </c>
      <c r="RJM121" s="463">
        <v>88278</v>
      </c>
      <c r="RJN121" s="618" t="s">
        <v>482</v>
      </c>
      <c r="RJO121" s="619"/>
      <c r="RJP121" s="620"/>
      <c r="RJQ121" s="199" t="s">
        <v>73</v>
      </c>
      <c r="RJR121" s="200">
        <v>0.02</v>
      </c>
      <c r="RJS121" s="195">
        <v>15.22</v>
      </c>
      <c r="RJT121" s="195">
        <f t="shared" ref="RJT121:RJT122" si="1560">RJR121*RJS121</f>
        <v>0.3</v>
      </c>
      <c r="RJU121" s="463">
        <v>88278</v>
      </c>
      <c r="RJV121" s="618" t="s">
        <v>482</v>
      </c>
      <c r="RJW121" s="619"/>
      <c r="RJX121" s="620"/>
      <c r="RJY121" s="199" t="s">
        <v>73</v>
      </c>
      <c r="RJZ121" s="200">
        <v>0.02</v>
      </c>
      <c r="RKA121" s="195">
        <v>15.22</v>
      </c>
      <c r="RKB121" s="195">
        <f t="shared" ref="RKB121:RKB122" si="1561">RJZ121*RKA121</f>
        <v>0.3</v>
      </c>
      <c r="RKC121" s="463">
        <v>88278</v>
      </c>
      <c r="RKD121" s="618" t="s">
        <v>482</v>
      </c>
      <c r="RKE121" s="619"/>
      <c r="RKF121" s="620"/>
      <c r="RKG121" s="199" t="s">
        <v>73</v>
      </c>
      <c r="RKH121" s="200">
        <v>0.02</v>
      </c>
      <c r="RKI121" s="195">
        <v>15.22</v>
      </c>
      <c r="RKJ121" s="195">
        <f t="shared" ref="RKJ121:RKJ122" si="1562">RKH121*RKI121</f>
        <v>0.3</v>
      </c>
      <c r="RKK121" s="463">
        <v>88278</v>
      </c>
      <c r="RKL121" s="618" t="s">
        <v>482</v>
      </c>
      <c r="RKM121" s="619"/>
      <c r="RKN121" s="620"/>
      <c r="RKO121" s="199" t="s">
        <v>73</v>
      </c>
      <c r="RKP121" s="200">
        <v>0.02</v>
      </c>
      <c r="RKQ121" s="195">
        <v>15.22</v>
      </c>
      <c r="RKR121" s="195">
        <f t="shared" ref="RKR121:RKR122" si="1563">RKP121*RKQ121</f>
        <v>0.3</v>
      </c>
      <c r="RKS121" s="463">
        <v>88278</v>
      </c>
      <c r="RKT121" s="618" t="s">
        <v>482</v>
      </c>
      <c r="RKU121" s="619"/>
      <c r="RKV121" s="620"/>
      <c r="RKW121" s="199" t="s">
        <v>73</v>
      </c>
      <c r="RKX121" s="200">
        <v>0.02</v>
      </c>
      <c r="RKY121" s="195">
        <v>15.22</v>
      </c>
      <c r="RKZ121" s="195">
        <f t="shared" ref="RKZ121:RKZ122" si="1564">RKX121*RKY121</f>
        <v>0.3</v>
      </c>
      <c r="RLA121" s="463">
        <v>88278</v>
      </c>
      <c r="RLB121" s="618" t="s">
        <v>482</v>
      </c>
      <c r="RLC121" s="619"/>
      <c r="RLD121" s="620"/>
      <c r="RLE121" s="199" t="s">
        <v>73</v>
      </c>
      <c r="RLF121" s="200">
        <v>0.02</v>
      </c>
      <c r="RLG121" s="195">
        <v>15.22</v>
      </c>
      <c r="RLH121" s="195">
        <f t="shared" ref="RLH121:RLH122" si="1565">RLF121*RLG121</f>
        <v>0.3</v>
      </c>
      <c r="RLI121" s="463">
        <v>88278</v>
      </c>
      <c r="RLJ121" s="618" t="s">
        <v>482</v>
      </c>
      <c r="RLK121" s="619"/>
      <c r="RLL121" s="620"/>
      <c r="RLM121" s="199" t="s">
        <v>73</v>
      </c>
      <c r="RLN121" s="200">
        <v>0.02</v>
      </c>
      <c r="RLO121" s="195">
        <v>15.22</v>
      </c>
      <c r="RLP121" s="195">
        <f t="shared" ref="RLP121:RLP122" si="1566">RLN121*RLO121</f>
        <v>0.3</v>
      </c>
      <c r="RLQ121" s="463">
        <v>88278</v>
      </c>
      <c r="RLR121" s="618" t="s">
        <v>482</v>
      </c>
      <c r="RLS121" s="619"/>
      <c r="RLT121" s="620"/>
      <c r="RLU121" s="199" t="s">
        <v>73</v>
      </c>
      <c r="RLV121" s="200">
        <v>0.02</v>
      </c>
      <c r="RLW121" s="195">
        <v>15.22</v>
      </c>
      <c r="RLX121" s="195">
        <f t="shared" ref="RLX121:RLX122" si="1567">RLV121*RLW121</f>
        <v>0.3</v>
      </c>
      <c r="RLY121" s="463">
        <v>88278</v>
      </c>
      <c r="RLZ121" s="618" t="s">
        <v>482</v>
      </c>
      <c r="RMA121" s="619"/>
      <c r="RMB121" s="620"/>
      <c r="RMC121" s="199" t="s">
        <v>73</v>
      </c>
      <c r="RMD121" s="200">
        <v>0.02</v>
      </c>
      <c r="RME121" s="195">
        <v>15.22</v>
      </c>
      <c r="RMF121" s="195">
        <f t="shared" ref="RMF121:RMF122" si="1568">RMD121*RME121</f>
        <v>0.3</v>
      </c>
      <c r="RMG121" s="463">
        <v>88278</v>
      </c>
      <c r="RMH121" s="618" t="s">
        <v>482</v>
      </c>
      <c r="RMI121" s="619"/>
      <c r="RMJ121" s="620"/>
      <c r="RMK121" s="199" t="s">
        <v>73</v>
      </c>
      <c r="RML121" s="200">
        <v>0.02</v>
      </c>
      <c r="RMM121" s="195">
        <v>15.22</v>
      </c>
      <c r="RMN121" s="195">
        <f t="shared" ref="RMN121:RMN122" si="1569">RML121*RMM121</f>
        <v>0.3</v>
      </c>
      <c r="RMO121" s="463">
        <v>88278</v>
      </c>
      <c r="RMP121" s="618" t="s">
        <v>482</v>
      </c>
      <c r="RMQ121" s="619"/>
      <c r="RMR121" s="620"/>
      <c r="RMS121" s="199" t="s">
        <v>73</v>
      </c>
      <c r="RMT121" s="200">
        <v>0.02</v>
      </c>
      <c r="RMU121" s="195">
        <v>15.22</v>
      </c>
      <c r="RMV121" s="195">
        <f t="shared" ref="RMV121:RMV122" si="1570">RMT121*RMU121</f>
        <v>0.3</v>
      </c>
      <c r="RMW121" s="463">
        <v>88278</v>
      </c>
      <c r="RMX121" s="618" t="s">
        <v>482</v>
      </c>
      <c r="RMY121" s="619"/>
      <c r="RMZ121" s="620"/>
      <c r="RNA121" s="199" t="s">
        <v>73</v>
      </c>
      <c r="RNB121" s="200">
        <v>0.02</v>
      </c>
      <c r="RNC121" s="195">
        <v>15.22</v>
      </c>
      <c r="RND121" s="195">
        <f t="shared" ref="RND121:RND122" si="1571">RNB121*RNC121</f>
        <v>0.3</v>
      </c>
      <c r="RNE121" s="463">
        <v>88278</v>
      </c>
      <c r="RNF121" s="618" t="s">
        <v>482</v>
      </c>
      <c r="RNG121" s="619"/>
      <c r="RNH121" s="620"/>
      <c r="RNI121" s="199" t="s">
        <v>73</v>
      </c>
      <c r="RNJ121" s="200">
        <v>0.02</v>
      </c>
      <c r="RNK121" s="195">
        <v>15.22</v>
      </c>
      <c r="RNL121" s="195">
        <f t="shared" ref="RNL121:RNL122" si="1572">RNJ121*RNK121</f>
        <v>0.3</v>
      </c>
      <c r="RNM121" s="463">
        <v>88278</v>
      </c>
      <c r="RNN121" s="618" t="s">
        <v>482</v>
      </c>
      <c r="RNO121" s="619"/>
      <c r="RNP121" s="620"/>
      <c r="RNQ121" s="199" t="s">
        <v>73</v>
      </c>
      <c r="RNR121" s="200">
        <v>0.02</v>
      </c>
      <c r="RNS121" s="195">
        <v>15.22</v>
      </c>
      <c r="RNT121" s="195">
        <f t="shared" ref="RNT121:RNT122" si="1573">RNR121*RNS121</f>
        <v>0.3</v>
      </c>
      <c r="RNU121" s="463">
        <v>88278</v>
      </c>
      <c r="RNV121" s="618" t="s">
        <v>482</v>
      </c>
      <c r="RNW121" s="619"/>
      <c r="RNX121" s="620"/>
      <c r="RNY121" s="199" t="s">
        <v>73</v>
      </c>
      <c r="RNZ121" s="200">
        <v>0.02</v>
      </c>
      <c r="ROA121" s="195">
        <v>15.22</v>
      </c>
      <c r="ROB121" s="195">
        <f t="shared" ref="ROB121:ROB122" si="1574">RNZ121*ROA121</f>
        <v>0.3</v>
      </c>
      <c r="ROC121" s="463">
        <v>88278</v>
      </c>
      <c r="ROD121" s="618" t="s">
        <v>482</v>
      </c>
      <c r="ROE121" s="619"/>
      <c r="ROF121" s="620"/>
      <c r="ROG121" s="199" t="s">
        <v>73</v>
      </c>
      <c r="ROH121" s="200">
        <v>0.02</v>
      </c>
      <c r="ROI121" s="195">
        <v>15.22</v>
      </c>
      <c r="ROJ121" s="195">
        <f t="shared" ref="ROJ121:ROJ122" si="1575">ROH121*ROI121</f>
        <v>0.3</v>
      </c>
      <c r="ROK121" s="463">
        <v>88278</v>
      </c>
      <c r="ROL121" s="618" t="s">
        <v>482</v>
      </c>
      <c r="ROM121" s="619"/>
      <c r="RON121" s="620"/>
      <c r="ROO121" s="199" t="s">
        <v>73</v>
      </c>
      <c r="ROP121" s="200">
        <v>0.02</v>
      </c>
      <c r="ROQ121" s="195">
        <v>15.22</v>
      </c>
      <c r="ROR121" s="195">
        <f t="shared" ref="ROR121:ROR122" si="1576">ROP121*ROQ121</f>
        <v>0.3</v>
      </c>
      <c r="ROS121" s="463">
        <v>88278</v>
      </c>
      <c r="ROT121" s="618" t="s">
        <v>482</v>
      </c>
      <c r="ROU121" s="619"/>
      <c r="ROV121" s="620"/>
      <c r="ROW121" s="199" t="s">
        <v>73</v>
      </c>
      <c r="ROX121" s="200">
        <v>0.02</v>
      </c>
      <c r="ROY121" s="195">
        <v>15.22</v>
      </c>
      <c r="ROZ121" s="195">
        <f t="shared" ref="ROZ121:ROZ122" si="1577">ROX121*ROY121</f>
        <v>0.3</v>
      </c>
      <c r="RPA121" s="463">
        <v>88278</v>
      </c>
      <c r="RPB121" s="618" t="s">
        <v>482</v>
      </c>
      <c r="RPC121" s="619"/>
      <c r="RPD121" s="620"/>
      <c r="RPE121" s="199" t="s">
        <v>73</v>
      </c>
      <c r="RPF121" s="200">
        <v>0.02</v>
      </c>
      <c r="RPG121" s="195">
        <v>15.22</v>
      </c>
      <c r="RPH121" s="195">
        <f t="shared" ref="RPH121:RPH122" si="1578">RPF121*RPG121</f>
        <v>0.3</v>
      </c>
      <c r="RPI121" s="463">
        <v>88278</v>
      </c>
      <c r="RPJ121" s="618" t="s">
        <v>482</v>
      </c>
      <c r="RPK121" s="619"/>
      <c r="RPL121" s="620"/>
      <c r="RPM121" s="199" t="s">
        <v>73</v>
      </c>
      <c r="RPN121" s="200">
        <v>0.02</v>
      </c>
      <c r="RPO121" s="195">
        <v>15.22</v>
      </c>
      <c r="RPP121" s="195">
        <f t="shared" ref="RPP121:RPP122" si="1579">RPN121*RPO121</f>
        <v>0.3</v>
      </c>
      <c r="RPQ121" s="463">
        <v>88278</v>
      </c>
      <c r="RPR121" s="618" t="s">
        <v>482</v>
      </c>
      <c r="RPS121" s="619"/>
      <c r="RPT121" s="620"/>
      <c r="RPU121" s="199" t="s">
        <v>73</v>
      </c>
      <c r="RPV121" s="200">
        <v>0.02</v>
      </c>
      <c r="RPW121" s="195">
        <v>15.22</v>
      </c>
      <c r="RPX121" s="195">
        <f t="shared" ref="RPX121:RPX122" si="1580">RPV121*RPW121</f>
        <v>0.3</v>
      </c>
      <c r="RPY121" s="463">
        <v>88278</v>
      </c>
      <c r="RPZ121" s="618" t="s">
        <v>482</v>
      </c>
      <c r="RQA121" s="619"/>
      <c r="RQB121" s="620"/>
      <c r="RQC121" s="199" t="s">
        <v>73</v>
      </c>
      <c r="RQD121" s="200">
        <v>0.02</v>
      </c>
      <c r="RQE121" s="195">
        <v>15.22</v>
      </c>
      <c r="RQF121" s="195">
        <f t="shared" ref="RQF121:RQF122" si="1581">RQD121*RQE121</f>
        <v>0.3</v>
      </c>
      <c r="RQG121" s="463">
        <v>88278</v>
      </c>
      <c r="RQH121" s="618" t="s">
        <v>482</v>
      </c>
      <c r="RQI121" s="619"/>
      <c r="RQJ121" s="620"/>
      <c r="RQK121" s="199" t="s">
        <v>73</v>
      </c>
      <c r="RQL121" s="200">
        <v>0.02</v>
      </c>
      <c r="RQM121" s="195">
        <v>15.22</v>
      </c>
      <c r="RQN121" s="195">
        <f t="shared" ref="RQN121:RQN122" si="1582">RQL121*RQM121</f>
        <v>0.3</v>
      </c>
      <c r="RQO121" s="463">
        <v>88278</v>
      </c>
      <c r="RQP121" s="618" t="s">
        <v>482</v>
      </c>
      <c r="RQQ121" s="619"/>
      <c r="RQR121" s="620"/>
      <c r="RQS121" s="199" t="s">
        <v>73</v>
      </c>
      <c r="RQT121" s="200">
        <v>0.02</v>
      </c>
      <c r="RQU121" s="195">
        <v>15.22</v>
      </c>
      <c r="RQV121" s="195">
        <f t="shared" ref="RQV121:RQV122" si="1583">RQT121*RQU121</f>
        <v>0.3</v>
      </c>
      <c r="RQW121" s="463">
        <v>88278</v>
      </c>
      <c r="RQX121" s="618" t="s">
        <v>482</v>
      </c>
      <c r="RQY121" s="619"/>
      <c r="RQZ121" s="620"/>
      <c r="RRA121" s="199" t="s">
        <v>73</v>
      </c>
      <c r="RRB121" s="200">
        <v>0.02</v>
      </c>
      <c r="RRC121" s="195">
        <v>15.22</v>
      </c>
      <c r="RRD121" s="195">
        <f t="shared" ref="RRD121:RRD122" si="1584">RRB121*RRC121</f>
        <v>0.3</v>
      </c>
      <c r="RRE121" s="463">
        <v>88278</v>
      </c>
      <c r="RRF121" s="618" t="s">
        <v>482</v>
      </c>
      <c r="RRG121" s="619"/>
      <c r="RRH121" s="620"/>
      <c r="RRI121" s="199" t="s">
        <v>73</v>
      </c>
      <c r="RRJ121" s="200">
        <v>0.02</v>
      </c>
      <c r="RRK121" s="195">
        <v>15.22</v>
      </c>
      <c r="RRL121" s="195">
        <f t="shared" ref="RRL121:RRL122" si="1585">RRJ121*RRK121</f>
        <v>0.3</v>
      </c>
      <c r="RRM121" s="463">
        <v>88278</v>
      </c>
      <c r="RRN121" s="618" t="s">
        <v>482</v>
      </c>
      <c r="RRO121" s="619"/>
      <c r="RRP121" s="620"/>
      <c r="RRQ121" s="199" t="s">
        <v>73</v>
      </c>
      <c r="RRR121" s="200">
        <v>0.02</v>
      </c>
      <c r="RRS121" s="195">
        <v>15.22</v>
      </c>
      <c r="RRT121" s="195">
        <f t="shared" ref="RRT121:RRT122" si="1586">RRR121*RRS121</f>
        <v>0.3</v>
      </c>
      <c r="RRU121" s="463">
        <v>88278</v>
      </c>
      <c r="RRV121" s="618" t="s">
        <v>482</v>
      </c>
      <c r="RRW121" s="619"/>
      <c r="RRX121" s="620"/>
      <c r="RRY121" s="199" t="s">
        <v>73</v>
      </c>
      <c r="RRZ121" s="200">
        <v>0.02</v>
      </c>
      <c r="RSA121" s="195">
        <v>15.22</v>
      </c>
      <c r="RSB121" s="195">
        <f t="shared" ref="RSB121:RSB122" si="1587">RRZ121*RSA121</f>
        <v>0.3</v>
      </c>
      <c r="RSC121" s="463">
        <v>88278</v>
      </c>
      <c r="RSD121" s="618" t="s">
        <v>482</v>
      </c>
      <c r="RSE121" s="619"/>
      <c r="RSF121" s="620"/>
      <c r="RSG121" s="199" t="s">
        <v>73</v>
      </c>
      <c r="RSH121" s="200">
        <v>0.02</v>
      </c>
      <c r="RSI121" s="195">
        <v>15.22</v>
      </c>
      <c r="RSJ121" s="195">
        <f t="shared" ref="RSJ121:RSJ122" si="1588">RSH121*RSI121</f>
        <v>0.3</v>
      </c>
      <c r="RSK121" s="463">
        <v>88278</v>
      </c>
      <c r="RSL121" s="618" t="s">
        <v>482</v>
      </c>
      <c r="RSM121" s="619"/>
      <c r="RSN121" s="620"/>
      <c r="RSO121" s="199" t="s">
        <v>73</v>
      </c>
      <c r="RSP121" s="200">
        <v>0.02</v>
      </c>
      <c r="RSQ121" s="195">
        <v>15.22</v>
      </c>
      <c r="RSR121" s="195">
        <f t="shared" ref="RSR121:RSR122" si="1589">RSP121*RSQ121</f>
        <v>0.3</v>
      </c>
      <c r="RSS121" s="463">
        <v>88278</v>
      </c>
      <c r="RST121" s="618" t="s">
        <v>482</v>
      </c>
      <c r="RSU121" s="619"/>
      <c r="RSV121" s="620"/>
      <c r="RSW121" s="199" t="s">
        <v>73</v>
      </c>
      <c r="RSX121" s="200">
        <v>0.02</v>
      </c>
      <c r="RSY121" s="195">
        <v>15.22</v>
      </c>
      <c r="RSZ121" s="195">
        <f t="shared" ref="RSZ121:RSZ122" si="1590">RSX121*RSY121</f>
        <v>0.3</v>
      </c>
      <c r="RTA121" s="463">
        <v>88278</v>
      </c>
      <c r="RTB121" s="618" t="s">
        <v>482</v>
      </c>
      <c r="RTC121" s="619"/>
      <c r="RTD121" s="620"/>
      <c r="RTE121" s="199" t="s">
        <v>73</v>
      </c>
      <c r="RTF121" s="200">
        <v>0.02</v>
      </c>
      <c r="RTG121" s="195">
        <v>15.22</v>
      </c>
      <c r="RTH121" s="195">
        <f t="shared" ref="RTH121:RTH122" si="1591">RTF121*RTG121</f>
        <v>0.3</v>
      </c>
      <c r="RTI121" s="463">
        <v>88278</v>
      </c>
      <c r="RTJ121" s="618" t="s">
        <v>482</v>
      </c>
      <c r="RTK121" s="619"/>
      <c r="RTL121" s="620"/>
      <c r="RTM121" s="199" t="s">
        <v>73</v>
      </c>
      <c r="RTN121" s="200">
        <v>0.02</v>
      </c>
      <c r="RTO121" s="195">
        <v>15.22</v>
      </c>
      <c r="RTP121" s="195">
        <f t="shared" ref="RTP121:RTP122" si="1592">RTN121*RTO121</f>
        <v>0.3</v>
      </c>
      <c r="RTQ121" s="463">
        <v>88278</v>
      </c>
      <c r="RTR121" s="618" t="s">
        <v>482</v>
      </c>
      <c r="RTS121" s="619"/>
      <c r="RTT121" s="620"/>
      <c r="RTU121" s="199" t="s">
        <v>73</v>
      </c>
      <c r="RTV121" s="200">
        <v>0.02</v>
      </c>
      <c r="RTW121" s="195">
        <v>15.22</v>
      </c>
      <c r="RTX121" s="195">
        <f t="shared" ref="RTX121:RTX122" si="1593">RTV121*RTW121</f>
        <v>0.3</v>
      </c>
      <c r="RTY121" s="463">
        <v>88278</v>
      </c>
      <c r="RTZ121" s="618" t="s">
        <v>482</v>
      </c>
      <c r="RUA121" s="619"/>
      <c r="RUB121" s="620"/>
      <c r="RUC121" s="199" t="s">
        <v>73</v>
      </c>
      <c r="RUD121" s="200">
        <v>0.02</v>
      </c>
      <c r="RUE121" s="195">
        <v>15.22</v>
      </c>
      <c r="RUF121" s="195">
        <f t="shared" ref="RUF121:RUF122" si="1594">RUD121*RUE121</f>
        <v>0.3</v>
      </c>
      <c r="RUG121" s="463">
        <v>88278</v>
      </c>
      <c r="RUH121" s="618" t="s">
        <v>482</v>
      </c>
      <c r="RUI121" s="619"/>
      <c r="RUJ121" s="620"/>
      <c r="RUK121" s="199" t="s">
        <v>73</v>
      </c>
      <c r="RUL121" s="200">
        <v>0.02</v>
      </c>
      <c r="RUM121" s="195">
        <v>15.22</v>
      </c>
      <c r="RUN121" s="195">
        <f t="shared" ref="RUN121:RUN122" si="1595">RUL121*RUM121</f>
        <v>0.3</v>
      </c>
      <c r="RUO121" s="463">
        <v>88278</v>
      </c>
      <c r="RUP121" s="618" t="s">
        <v>482</v>
      </c>
      <c r="RUQ121" s="619"/>
      <c r="RUR121" s="620"/>
      <c r="RUS121" s="199" t="s">
        <v>73</v>
      </c>
      <c r="RUT121" s="200">
        <v>0.02</v>
      </c>
      <c r="RUU121" s="195">
        <v>15.22</v>
      </c>
      <c r="RUV121" s="195">
        <f t="shared" ref="RUV121:RUV122" si="1596">RUT121*RUU121</f>
        <v>0.3</v>
      </c>
      <c r="RUW121" s="463">
        <v>88278</v>
      </c>
      <c r="RUX121" s="618" t="s">
        <v>482</v>
      </c>
      <c r="RUY121" s="619"/>
      <c r="RUZ121" s="620"/>
      <c r="RVA121" s="199" t="s">
        <v>73</v>
      </c>
      <c r="RVB121" s="200">
        <v>0.02</v>
      </c>
      <c r="RVC121" s="195">
        <v>15.22</v>
      </c>
      <c r="RVD121" s="195">
        <f t="shared" ref="RVD121:RVD122" si="1597">RVB121*RVC121</f>
        <v>0.3</v>
      </c>
      <c r="RVE121" s="463">
        <v>88278</v>
      </c>
      <c r="RVF121" s="618" t="s">
        <v>482</v>
      </c>
      <c r="RVG121" s="619"/>
      <c r="RVH121" s="620"/>
      <c r="RVI121" s="199" t="s">
        <v>73</v>
      </c>
      <c r="RVJ121" s="200">
        <v>0.02</v>
      </c>
      <c r="RVK121" s="195">
        <v>15.22</v>
      </c>
      <c r="RVL121" s="195">
        <f t="shared" ref="RVL121:RVL122" si="1598">RVJ121*RVK121</f>
        <v>0.3</v>
      </c>
      <c r="RVM121" s="463">
        <v>88278</v>
      </c>
      <c r="RVN121" s="618" t="s">
        <v>482</v>
      </c>
      <c r="RVO121" s="619"/>
      <c r="RVP121" s="620"/>
      <c r="RVQ121" s="199" t="s">
        <v>73</v>
      </c>
      <c r="RVR121" s="200">
        <v>0.02</v>
      </c>
      <c r="RVS121" s="195">
        <v>15.22</v>
      </c>
      <c r="RVT121" s="195">
        <f t="shared" ref="RVT121:RVT122" si="1599">RVR121*RVS121</f>
        <v>0.3</v>
      </c>
      <c r="RVU121" s="463">
        <v>88278</v>
      </c>
      <c r="RVV121" s="618" t="s">
        <v>482</v>
      </c>
      <c r="RVW121" s="619"/>
      <c r="RVX121" s="620"/>
      <c r="RVY121" s="199" t="s">
        <v>73</v>
      </c>
      <c r="RVZ121" s="200">
        <v>0.02</v>
      </c>
      <c r="RWA121" s="195">
        <v>15.22</v>
      </c>
      <c r="RWB121" s="195">
        <f t="shared" ref="RWB121:RWB122" si="1600">RVZ121*RWA121</f>
        <v>0.3</v>
      </c>
      <c r="RWC121" s="463">
        <v>88278</v>
      </c>
      <c r="RWD121" s="618" t="s">
        <v>482</v>
      </c>
      <c r="RWE121" s="619"/>
      <c r="RWF121" s="620"/>
      <c r="RWG121" s="199" t="s">
        <v>73</v>
      </c>
      <c r="RWH121" s="200">
        <v>0.02</v>
      </c>
      <c r="RWI121" s="195">
        <v>15.22</v>
      </c>
      <c r="RWJ121" s="195">
        <f t="shared" ref="RWJ121:RWJ122" si="1601">RWH121*RWI121</f>
        <v>0.3</v>
      </c>
      <c r="RWK121" s="463">
        <v>88278</v>
      </c>
      <c r="RWL121" s="618" t="s">
        <v>482</v>
      </c>
      <c r="RWM121" s="619"/>
      <c r="RWN121" s="620"/>
      <c r="RWO121" s="199" t="s">
        <v>73</v>
      </c>
      <c r="RWP121" s="200">
        <v>0.02</v>
      </c>
      <c r="RWQ121" s="195">
        <v>15.22</v>
      </c>
      <c r="RWR121" s="195">
        <f t="shared" ref="RWR121:RWR122" si="1602">RWP121*RWQ121</f>
        <v>0.3</v>
      </c>
      <c r="RWS121" s="463">
        <v>88278</v>
      </c>
      <c r="RWT121" s="618" t="s">
        <v>482</v>
      </c>
      <c r="RWU121" s="619"/>
      <c r="RWV121" s="620"/>
      <c r="RWW121" s="199" t="s">
        <v>73</v>
      </c>
      <c r="RWX121" s="200">
        <v>0.02</v>
      </c>
      <c r="RWY121" s="195">
        <v>15.22</v>
      </c>
      <c r="RWZ121" s="195">
        <f t="shared" ref="RWZ121:RWZ122" si="1603">RWX121*RWY121</f>
        <v>0.3</v>
      </c>
      <c r="RXA121" s="463">
        <v>88278</v>
      </c>
      <c r="RXB121" s="618" t="s">
        <v>482</v>
      </c>
      <c r="RXC121" s="619"/>
      <c r="RXD121" s="620"/>
      <c r="RXE121" s="199" t="s">
        <v>73</v>
      </c>
      <c r="RXF121" s="200">
        <v>0.02</v>
      </c>
      <c r="RXG121" s="195">
        <v>15.22</v>
      </c>
      <c r="RXH121" s="195">
        <f t="shared" ref="RXH121:RXH122" si="1604">RXF121*RXG121</f>
        <v>0.3</v>
      </c>
      <c r="RXI121" s="463">
        <v>88278</v>
      </c>
      <c r="RXJ121" s="618" t="s">
        <v>482</v>
      </c>
      <c r="RXK121" s="619"/>
      <c r="RXL121" s="620"/>
      <c r="RXM121" s="199" t="s">
        <v>73</v>
      </c>
      <c r="RXN121" s="200">
        <v>0.02</v>
      </c>
      <c r="RXO121" s="195">
        <v>15.22</v>
      </c>
      <c r="RXP121" s="195">
        <f t="shared" ref="RXP121:RXP122" si="1605">RXN121*RXO121</f>
        <v>0.3</v>
      </c>
      <c r="RXQ121" s="463">
        <v>88278</v>
      </c>
      <c r="RXR121" s="618" t="s">
        <v>482</v>
      </c>
      <c r="RXS121" s="619"/>
      <c r="RXT121" s="620"/>
      <c r="RXU121" s="199" t="s">
        <v>73</v>
      </c>
      <c r="RXV121" s="200">
        <v>0.02</v>
      </c>
      <c r="RXW121" s="195">
        <v>15.22</v>
      </c>
      <c r="RXX121" s="195">
        <f t="shared" ref="RXX121:RXX122" si="1606">RXV121*RXW121</f>
        <v>0.3</v>
      </c>
      <c r="RXY121" s="463">
        <v>88278</v>
      </c>
      <c r="RXZ121" s="618" t="s">
        <v>482</v>
      </c>
      <c r="RYA121" s="619"/>
      <c r="RYB121" s="620"/>
      <c r="RYC121" s="199" t="s">
        <v>73</v>
      </c>
      <c r="RYD121" s="200">
        <v>0.02</v>
      </c>
      <c r="RYE121" s="195">
        <v>15.22</v>
      </c>
      <c r="RYF121" s="195">
        <f t="shared" ref="RYF121:RYF122" si="1607">RYD121*RYE121</f>
        <v>0.3</v>
      </c>
      <c r="RYG121" s="463">
        <v>88278</v>
      </c>
      <c r="RYH121" s="618" t="s">
        <v>482</v>
      </c>
      <c r="RYI121" s="619"/>
      <c r="RYJ121" s="620"/>
      <c r="RYK121" s="199" t="s">
        <v>73</v>
      </c>
      <c r="RYL121" s="200">
        <v>0.02</v>
      </c>
      <c r="RYM121" s="195">
        <v>15.22</v>
      </c>
      <c r="RYN121" s="195">
        <f t="shared" ref="RYN121:RYN122" si="1608">RYL121*RYM121</f>
        <v>0.3</v>
      </c>
      <c r="RYO121" s="463">
        <v>88278</v>
      </c>
      <c r="RYP121" s="618" t="s">
        <v>482</v>
      </c>
      <c r="RYQ121" s="619"/>
      <c r="RYR121" s="620"/>
      <c r="RYS121" s="199" t="s">
        <v>73</v>
      </c>
      <c r="RYT121" s="200">
        <v>0.02</v>
      </c>
      <c r="RYU121" s="195">
        <v>15.22</v>
      </c>
      <c r="RYV121" s="195">
        <f t="shared" ref="RYV121:RYV122" si="1609">RYT121*RYU121</f>
        <v>0.3</v>
      </c>
      <c r="RYW121" s="463">
        <v>88278</v>
      </c>
      <c r="RYX121" s="618" t="s">
        <v>482</v>
      </c>
      <c r="RYY121" s="619"/>
      <c r="RYZ121" s="620"/>
      <c r="RZA121" s="199" t="s">
        <v>73</v>
      </c>
      <c r="RZB121" s="200">
        <v>0.02</v>
      </c>
      <c r="RZC121" s="195">
        <v>15.22</v>
      </c>
      <c r="RZD121" s="195">
        <f t="shared" ref="RZD121:RZD122" si="1610">RZB121*RZC121</f>
        <v>0.3</v>
      </c>
      <c r="RZE121" s="463">
        <v>88278</v>
      </c>
      <c r="RZF121" s="618" t="s">
        <v>482</v>
      </c>
      <c r="RZG121" s="619"/>
      <c r="RZH121" s="620"/>
      <c r="RZI121" s="199" t="s">
        <v>73</v>
      </c>
      <c r="RZJ121" s="200">
        <v>0.02</v>
      </c>
      <c r="RZK121" s="195">
        <v>15.22</v>
      </c>
      <c r="RZL121" s="195">
        <f t="shared" ref="RZL121:RZL122" si="1611">RZJ121*RZK121</f>
        <v>0.3</v>
      </c>
      <c r="RZM121" s="463">
        <v>88278</v>
      </c>
      <c r="RZN121" s="618" t="s">
        <v>482</v>
      </c>
      <c r="RZO121" s="619"/>
      <c r="RZP121" s="620"/>
      <c r="RZQ121" s="199" t="s">
        <v>73</v>
      </c>
      <c r="RZR121" s="200">
        <v>0.02</v>
      </c>
      <c r="RZS121" s="195">
        <v>15.22</v>
      </c>
      <c r="RZT121" s="195">
        <f t="shared" ref="RZT121:RZT122" si="1612">RZR121*RZS121</f>
        <v>0.3</v>
      </c>
      <c r="RZU121" s="463">
        <v>88278</v>
      </c>
      <c r="RZV121" s="618" t="s">
        <v>482</v>
      </c>
      <c r="RZW121" s="619"/>
      <c r="RZX121" s="620"/>
      <c r="RZY121" s="199" t="s">
        <v>73</v>
      </c>
      <c r="RZZ121" s="200">
        <v>0.02</v>
      </c>
      <c r="SAA121" s="195">
        <v>15.22</v>
      </c>
      <c r="SAB121" s="195">
        <f t="shared" ref="SAB121:SAB122" si="1613">RZZ121*SAA121</f>
        <v>0.3</v>
      </c>
      <c r="SAC121" s="463">
        <v>88278</v>
      </c>
      <c r="SAD121" s="618" t="s">
        <v>482</v>
      </c>
      <c r="SAE121" s="619"/>
      <c r="SAF121" s="620"/>
      <c r="SAG121" s="199" t="s">
        <v>73</v>
      </c>
      <c r="SAH121" s="200">
        <v>0.02</v>
      </c>
      <c r="SAI121" s="195">
        <v>15.22</v>
      </c>
      <c r="SAJ121" s="195">
        <f t="shared" ref="SAJ121:SAJ122" si="1614">SAH121*SAI121</f>
        <v>0.3</v>
      </c>
      <c r="SAK121" s="463">
        <v>88278</v>
      </c>
      <c r="SAL121" s="618" t="s">
        <v>482</v>
      </c>
      <c r="SAM121" s="619"/>
      <c r="SAN121" s="620"/>
      <c r="SAO121" s="199" t="s">
        <v>73</v>
      </c>
      <c r="SAP121" s="200">
        <v>0.02</v>
      </c>
      <c r="SAQ121" s="195">
        <v>15.22</v>
      </c>
      <c r="SAR121" s="195">
        <f t="shared" ref="SAR121:SAR122" si="1615">SAP121*SAQ121</f>
        <v>0.3</v>
      </c>
      <c r="SAS121" s="463">
        <v>88278</v>
      </c>
      <c r="SAT121" s="618" t="s">
        <v>482</v>
      </c>
      <c r="SAU121" s="619"/>
      <c r="SAV121" s="620"/>
      <c r="SAW121" s="199" t="s">
        <v>73</v>
      </c>
      <c r="SAX121" s="200">
        <v>0.02</v>
      </c>
      <c r="SAY121" s="195">
        <v>15.22</v>
      </c>
      <c r="SAZ121" s="195">
        <f t="shared" ref="SAZ121:SAZ122" si="1616">SAX121*SAY121</f>
        <v>0.3</v>
      </c>
      <c r="SBA121" s="463">
        <v>88278</v>
      </c>
      <c r="SBB121" s="618" t="s">
        <v>482</v>
      </c>
      <c r="SBC121" s="619"/>
      <c r="SBD121" s="620"/>
      <c r="SBE121" s="199" t="s">
        <v>73</v>
      </c>
      <c r="SBF121" s="200">
        <v>0.02</v>
      </c>
      <c r="SBG121" s="195">
        <v>15.22</v>
      </c>
      <c r="SBH121" s="195">
        <f t="shared" ref="SBH121:SBH122" si="1617">SBF121*SBG121</f>
        <v>0.3</v>
      </c>
      <c r="SBI121" s="463">
        <v>88278</v>
      </c>
      <c r="SBJ121" s="618" t="s">
        <v>482</v>
      </c>
      <c r="SBK121" s="619"/>
      <c r="SBL121" s="620"/>
      <c r="SBM121" s="199" t="s">
        <v>73</v>
      </c>
      <c r="SBN121" s="200">
        <v>0.02</v>
      </c>
      <c r="SBO121" s="195">
        <v>15.22</v>
      </c>
      <c r="SBP121" s="195">
        <f t="shared" ref="SBP121:SBP122" si="1618">SBN121*SBO121</f>
        <v>0.3</v>
      </c>
      <c r="SBQ121" s="463">
        <v>88278</v>
      </c>
      <c r="SBR121" s="618" t="s">
        <v>482</v>
      </c>
      <c r="SBS121" s="619"/>
      <c r="SBT121" s="620"/>
      <c r="SBU121" s="199" t="s">
        <v>73</v>
      </c>
      <c r="SBV121" s="200">
        <v>0.02</v>
      </c>
      <c r="SBW121" s="195">
        <v>15.22</v>
      </c>
      <c r="SBX121" s="195">
        <f t="shared" ref="SBX121:SBX122" si="1619">SBV121*SBW121</f>
        <v>0.3</v>
      </c>
      <c r="SBY121" s="463">
        <v>88278</v>
      </c>
      <c r="SBZ121" s="618" t="s">
        <v>482</v>
      </c>
      <c r="SCA121" s="619"/>
      <c r="SCB121" s="620"/>
      <c r="SCC121" s="199" t="s">
        <v>73</v>
      </c>
      <c r="SCD121" s="200">
        <v>0.02</v>
      </c>
      <c r="SCE121" s="195">
        <v>15.22</v>
      </c>
      <c r="SCF121" s="195">
        <f t="shared" ref="SCF121:SCF122" si="1620">SCD121*SCE121</f>
        <v>0.3</v>
      </c>
      <c r="SCG121" s="463">
        <v>88278</v>
      </c>
      <c r="SCH121" s="618" t="s">
        <v>482</v>
      </c>
      <c r="SCI121" s="619"/>
      <c r="SCJ121" s="620"/>
      <c r="SCK121" s="199" t="s">
        <v>73</v>
      </c>
      <c r="SCL121" s="200">
        <v>0.02</v>
      </c>
      <c r="SCM121" s="195">
        <v>15.22</v>
      </c>
      <c r="SCN121" s="195">
        <f t="shared" ref="SCN121:SCN122" si="1621">SCL121*SCM121</f>
        <v>0.3</v>
      </c>
      <c r="SCO121" s="463">
        <v>88278</v>
      </c>
      <c r="SCP121" s="618" t="s">
        <v>482</v>
      </c>
      <c r="SCQ121" s="619"/>
      <c r="SCR121" s="620"/>
      <c r="SCS121" s="199" t="s">
        <v>73</v>
      </c>
      <c r="SCT121" s="200">
        <v>0.02</v>
      </c>
      <c r="SCU121" s="195">
        <v>15.22</v>
      </c>
      <c r="SCV121" s="195">
        <f t="shared" ref="SCV121:SCV122" si="1622">SCT121*SCU121</f>
        <v>0.3</v>
      </c>
      <c r="SCW121" s="463">
        <v>88278</v>
      </c>
      <c r="SCX121" s="618" t="s">
        <v>482</v>
      </c>
      <c r="SCY121" s="619"/>
      <c r="SCZ121" s="620"/>
      <c r="SDA121" s="199" t="s">
        <v>73</v>
      </c>
      <c r="SDB121" s="200">
        <v>0.02</v>
      </c>
      <c r="SDC121" s="195">
        <v>15.22</v>
      </c>
      <c r="SDD121" s="195">
        <f t="shared" ref="SDD121:SDD122" si="1623">SDB121*SDC121</f>
        <v>0.3</v>
      </c>
      <c r="SDE121" s="463">
        <v>88278</v>
      </c>
      <c r="SDF121" s="618" t="s">
        <v>482</v>
      </c>
      <c r="SDG121" s="619"/>
      <c r="SDH121" s="620"/>
      <c r="SDI121" s="199" t="s">
        <v>73</v>
      </c>
      <c r="SDJ121" s="200">
        <v>0.02</v>
      </c>
      <c r="SDK121" s="195">
        <v>15.22</v>
      </c>
      <c r="SDL121" s="195">
        <f t="shared" ref="SDL121:SDL122" si="1624">SDJ121*SDK121</f>
        <v>0.3</v>
      </c>
      <c r="SDM121" s="463">
        <v>88278</v>
      </c>
      <c r="SDN121" s="618" t="s">
        <v>482</v>
      </c>
      <c r="SDO121" s="619"/>
      <c r="SDP121" s="620"/>
      <c r="SDQ121" s="199" t="s">
        <v>73</v>
      </c>
      <c r="SDR121" s="200">
        <v>0.02</v>
      </c>
      <c r="SDS121" s="195">
        <v>15.22</v>
      </c>
      <c r="SDT121" s="195">
        <f t="shared" ref="SDT121:SDT122" si="1625">SDR121*SDS121</f>
        <v>0.3</v>
      </c>
      <c r="SDU121" s="463">
        <v>88278</v>
      </c>
      <c r="SDV121" s="618" t="s">
        <v>482</v>
      </c>
      <c r="SDW121" s="619"/>
      <c r="SDX121" s="620"/>
      <c r="SDY121" s="199" t="s">
        <v>73</v>
      </c>
      <c r="SDZ121" s="200">
        <v>0.02</v>
      </c>
      <c r="SEA121" s="195">
        <v>15.22</v>
      </c>
      <c r="SEB121" s="195">
        <f t="shared" ref="SEB121:SEB122" si="1626">SDZ121*SEA121</f>
        <v>0.3</v>
      </c>
      <c r="SEC121" s="463">
        <v>88278</v>
      </c>
      <c r="SED121" s="618" t="s">
        <v>482</v>
      </c>
      <c r="SEE121" s="619"/>
      <c r="SEF121" s="620"/>
      <c r="SEG121" s="199" t="s">
        <v>73</v>
      </c>
      <c r="SEH121" s="200">
        <v>0.02</v>
      </c>
      <c r="SEI121" s="195">
        <v>15.22</v>
      </c>
      <c r="SEJ121" s="195">
        <f t="shared" ref="SEJ121:SEJ122" si="1627">SEH121*SEI121</f>
        <v>0.3</v>
      </c>
      <c r="SEK121" s="463">
        <v>88278</v>
      </c>
      <c r="SEL121" s="618" t="s">
        <v>482</v>
      </c>
      <c r="SEM121" s="619"/>
      <c r="SEN121" s="620"/>
      <c r="SEO121" s="199" t="s">
        <v>73</v>
      </c>
      <c r="SEP121" s="200">
        <v>0.02</v>
      </c>
      <c r="SEQ121" s="195">
        <v>15.22</v>
      </c>
      <c r="SER121" s="195">
        <f t="shared" ref="SER121:SER122" si="1628">SEP121*SEQ121</f>
        <v>0.3</v>
      </c>
      <c r="SES121" s="463">
        <v>88278</v>
      </c>
      <c r="SET121" s="618" t="s">
        <v>482</v>
      </c>
      <c r="SEU121" s="619"/>
      <c r="SEV121" s="620"/>
      <c r="SEW121" s="199" t="s">
        <v>73</v>
      </c>
      <c r="SEX121" s="200">
        <v>0.02</v>
      </c>
      <c r="SEY121" s="195">
        <v>15.22</v>
      </c>
      <c r="SEZ121" s="195">
        <f t="shared" ref="SEZ121:SEZ122" si="1629">SEX121*SEY121</f>
        <v>0.3</v>
      </c>
      <c r="SFA121" s="463">
        <v>88278</v>
      </c>
      <c r="SFB121" s="618" t="s">
        <v>482</v>
      </c>
      <c r="SFC121" s="619"/>
      <c r="SFD121" s="620"/>
      <c r="SFE121" s="199" t="s">
        <v>73</v>
      </c>
      <c r="SFF121" s="200">
        <v>0.02</v>
      </c>
      <c r="SFG121" s="195">
        <v>15.22</v>
      </c>
      <c r="SFH121" s="195">
        <f t="shared" ref="SFH121:SFH122" si="1630">SFF121*SFG121</f>
        <v>0.3</v>
      </c>
      <c r="SFI121" s="463">
        <v>88278</v>
      </c>
      <c r="SFJ121" s="618" t="s">
        <v>482</v>
      </c>
      <c r="SFK121" s="619"/>
      <c r="SFL121" s="620"/>
      <c r="SFM121" s="199" t="s">
        <v>73</v>
      </c>
      <c r="SFN121" s="200">
        <v>0.02</v>
      </c>
      <c r="SFO121" s="195">
        <v>15.22</v>
      </c>
      <c r="SFP121" s="195">
        <f t="shared" ref="SFP121:SFP122" si="1631">SFN121*SFO121</f>
        <v>0.3</v>
      </c>
      <c r="SFQ121" s="463">
        <v>88278</v>
      </c>
      <c r="SFR121" s="618" t="s">
        <v>482</v>
      </c>
      <c r="SFS121" s="619"/>
      <c r="SFT121" s="620"/>
      <c r="SFU121" s="199" t="s">
        <v>73</v>
      </c>
      <c r="SFV121" s="200">
        <v>0.02</v>
      </c>
      <c r="SFW121" s="195">
        <v>15.22</v>
      </c>
      <c r="SFX121" s="195">
        <f t="shared" ref="SFX121:SFX122" si="1632">SFV121*SFW121</f>
        <v>0.3</v>
      </c>
      <c r="SFY121" s="463">
        <v>88278</v>
      </c>
      <c r="SFZ121" s="618" t="s">
        <v>482</v>
      </c>
      <c r="SGA121" s="619"/>
      <c r="SGB121" s="620"/>
      <c r="SGC121" s="199" t="s">
        <v>73</v>
      </c>
      <c r="SGD121" s="200">
        <v>0.02</v>
      </c>
      <c r="SGE121" s="195">
        <v>15.22</v>
      </c>
      <c r="SGF121" s="195">
        <f t="shared" ref="SGF121:SGF122" si="1633">SGD121*SGE121</f>
        <v>0.3</v>
      </c>
      <c r="SGG121" s="463">
        <v>88278</v>
      </c>
      <c r="SGH121" s="618" t="s">
        <v>482</v>
      </c>
      <c r="SGI121" s="619"/>
      <c r="SGJ121" s="620"/>
      <c r="SGK121" s="199" t="s">
        <v>73</v>
      </c>
      <c r="SGL121" s="200">
        <v>0.02</v>
      </c>
      <c r="SGM121" s="195">
        <v>15.22</v>
      </c>
      <c r="SGN121" s="195">
        <f t="shared" ref="SGN121:SGN122" si="1634">SGL121*SGM121</f>
        <v>0.3</v>
      </c>
      <c r="SGO121" s="463">
        <v>88278</v>
      </c>
      <c r="SGP121" s="618" t="s">
        <v>482</v>
      </c>
      <c r="SGQ121" s="619"/>
      <c r="SGR121" s="620"/>
      <c r="SGS121" s="199" t="s">
        <v>73</v>
      </c>
      <c r="SGT121" s="200">
        <v>0.02</v>
      </c>
      <c r="SGU121" s="195">
        <v>15.22</v>
      </c>
      <c r="SGV121" s="195">
        <f t="shared" ref="SGV121:SGV122" si="1635">SGT121*SGU121</f>
        <v>0.3</v>
      </c>
      <c r="SGW121" s="463">
        <v>88278</v>
      </c>
      <c r="SGX121" s="618" t="s">
        <v>482</v>
      </c>
      <c r="SGY121" s="619"/>
      <c r="SGZ121" s="620"/>
      <c r="SHA121" s="199" t="s">
        <v>73</v>
      </c>
      <c r="SHB121" s="200">
        <v>0.02</v>
      </c>
      <c r="SHC121" s="195">
        <v>15.22</v>
      </c>
      <c r="SHD121" s="195">
        <f t="shared" ref="SHD121:SHD122" si="1636">SHB121*SHC121</f>
        <v>0.3</v>
      </c>
      <c r="SHE121" s="463">
        <v>88278</v>
      </c>
      <c r="SHF121" s="618" t="s">
        <v>482</v>
      </c>
      <c r="SHG121" s="619"/>
      <c r="SHH121" s="620"/>
      <c r="SHI121" s="199" t="s">
        <v>73</v>
      </c>
      <c r="SHJ121" s="200">
        <v>0.02</v>
      </c>
      <c r="SHK121" s="195">
        <v>15.22</v>
      </c>
      <c r="SHL121" s="195">
        <f t="shared" ref="SHL121:SHL122" si="1637">SHJ121*SHK121</f>
        <v>0.3</v>
      </c>
      <c r="SHM121" s="463">
        <v>88278</v>
      </c>
      <c r="SHN121" s="618" t="s">
        <v>482</v>
      </c>
      <c r="SHO121" s="619"/>
      <c r="SHP121" s="620"/>
      <c r="SHQ121" s="199" t="s">
        <v>73</v>
      </c>
      <c r="SHR121" s="200">
        <v>0.02</v>
      </c>
      <c r="SHS121" s="195">
        <v>15.22</v>
      </c>
      <c r="SHT121" s="195">
        <f t="shared" ref="SHT121:SHT122" si="1638">SHR121*SHS121</f>
        <v>0.3</v>
      </c>
      <c r="SHU121" s="463">
        <v>88278</v>
      </c>
      <c r="SHV121" s="618" t="s">
        <v>482</v>
      </c>
      <c r="SHW121" s="619"/>
      <c r="SHX121" s="620"/>
      <c r="SHY121" s="199" t="s">
        <v>73</v>
      </c>
      <c r="SHZ121" s="200">
        <v>0.02</v>
      </c>
      <c r="SIA121" s="195">
        <v>15.22</v>
      </c>
      <c r="SIB121" s="195">
        <f t="shared" ref="SIB121:SIB122" si="1639">SHZ121*SIA121</f>
        <v>0.3</v>
      </c>
      <c r="SIC121" s="463">
        <v>88278</v>
      </c>
      <c r="SID121" s="618" t="s">
        <v>482</v>
      </c>
      <c r="SIE121" s="619"/>
      <c r="SIF121" s="620"/>
      <c r="SIG121" s="199" t="s">
        <v>73</v>
      </c>
      <c r="SIH121" s="200">
        <v>0.02</v>
      </c>
      <c r="SII121" s="195">
        <v>15.22</v>
      </c>
      <c r="SIJ121" s="195">
        <f t="shared" ref="SIJ121:SIJ122" si="1640">SIH121*SII121</f>
        <v>0.3</v>
      </c>
      <c r="SIK121" s="463">
        <v>88278</v>
      </c>
      <c r="SIL121" s="618" t="s">
        <v>482</v>
      </c>
      <c r="SIM121" s="619"/>
      <c r="SIN121" s="620"/>
      <c r="SIO121" s="199" t="s">
        <v>73</v>
      </c>
      <c r="SIP121" s="200">
        <v>0.02</v>
      </c>
      <c r="SIQ121" s="195">
        <v>15.22</v>
      </c>
      <c r="SIR121" s="195">
        <f t="shared" ref="SIR121:SIR122" si="1641">SIP121*SIQ121</f>
        <v>0.3</v>
      </c>
      <c r="SIS121" s="463">
        <v>88278</v>
      </c>
      <c r="SIT121" s="618" t="s">
        <v>482</v>
      </c>
      <c r="SIU121" s="619"/>
      <c r="SIV121" s="620"/>
      <c r="SIW121" s="199" t="s">
        <v>73</v>
      </c>
      <c r="SIX121" s="200">
        <v>0.02</v>
      </c>
      <c r="SIY121" s="195">
        <v>15.22</v>
      </c>
      <c r="SIZ121" s="195">
        <f t="shared" ref="SIZ121:SIZ122" si="1642">SIX121*SIY121</f>
        <v>0.3</v>
      </c>
      <c r="SJA121" s="463">
        <v>88278</v>
      </c>
      <c r="SJB121" s="618" t="s">
        <v>482</v>
      </c>
      <c r="SJC121" s="619"/>
      <c r="SJD121" s="620"/>
      <c r="SJE121" s="199" t="s">
        <v>73</v>
      </c>
      <c r="SJF121" s="200">
        <v>0.02</v>
      </c>
      <c r="SJG121" s="195">
        <v>15.22</v>
      </c>
      <c r="SJH121" s="195">
        <f t="shared" ref="SJH121:SJH122" si="1643">SJF121*SJG121</f>
        <v>0.3</v>
      </c>
      <c r="SJI121" s="463">
        <v>88278</v>
      </c>
      <c r="SJJ121" s="618" t="s">
        <v>482</v>
      </c>
      <c r="SJK121" s="619"/>
      <c r="SJL121" s="620"/>
      <c r="SJM121" s="199" t="s">
        <v>73</v>
      </c>
      <c r="SJN121" s="200">
        <v>0.02</v>
      </c>
      <c r="SJO121" s="195">
        <v>15.22</v>
      </c>
      <c r="SJP121" s="195">
        <f t="shared" ref="SJP121:SJP122" si="1644">SJN121*SJO121</f>
        <v>0.3</v>
      </c>
      <c r="SJQ121" s="463">
        <v>88278</v>
      </c>
      <c r="SJR121" s="618" t="s">
        <v>482</v>
      </c>
      <c r="SJS121" s="619"/>
      <c r="SJT121" s="620"/>
      <c r="SJU121" s="199" t="s">
        <v>73</v>
      </c>
      <c r="SJV121" s="200">
        <v>0.02</v>
      </c>
      <c r="SJW121" s="195">
        <v>15.22</v>
      </c>
      <c r="SJX121" s="195">
        <f t="shared" ref="SJX121:SJX122" si="1645">SJV121*SJW121</f>
        <v>0.3</v>
      </c>
      <c r="SJY121" s="463">
        <v>88278</v>
      </c>
      <c r="SJZ121" s="618" t="s">
        <v>482</v>
      </c>
      <c r="SKA121" s="619"/>
      <c r="SKB121" s="620"/>
      <c r="SKC121" s="199" t="s">
        <v>73</v>
      </c>
      <c r="SKD121" s="200">
        <v>0.02</v>
      </c>
      <c r="SKE121" s="195">
        <v>15.22</v>
      </c>
      <c r="SKF121" s="195">
        <f t="shared" ref="SKF121:SKF122" si="1646">SKD121*SKE121</f>
        <v>0.3</v>
      </c>
      <c r="SKG121" s="463">
        <v>88278</v>
      </c>
      <c r="SKH121" s="618" t="s">
        <v>482</v>
      </c>
      <c r="SKI121" s="619"/>
      <c r="SKJ121" s="620"/>
      <c r="SKK121" s="199" t="s">
        <v>73</v>
      </c>
      <c r="SKL121" s="200">
        <v>0.02</v>
      </c>
      <c r="SKM121" s="195">
        <v>15.22</v>
      </c>
      <c r="SKN121" s="195">
        <f t="shared" ref="SKN121:SKN122" si="1647">SKL121*SKM121</f>
        <v>0.3</v>
      </c>
      <c r="SKO121" s="463">
        <v>88278</v>
      </c>
      <c r="SKP121" s="618" t="s">
        <v>482</v>
      </c>
      <c r="SKQ121" s="619"/>
      <c r="SKR121" s="620"/>
      <c r="SKS121" s="199" t="s">
        <v>73</v>
      </c>
      <c r="SKT121" s="200">
        <v>0.02</v>
      </c>
      <c r="SKU121" s="195">
        <v>15.22</v>
      </c>
      <c r="SKV121" s="195">
        <f t="shared" ref="SKV121:SKV122" si="1648">SKT121*SKU121</f>
        <v>0.3</v>
      </c>
      <c r="SKW121" s="463">
        <v>88278</v>
      </c>
      <c r="SKX121" s="618" t="s">
        <v>482</v>
      </c>
      <c r="SKY121" s="619"/>
      <c r="SKZ121" s="620"/>
      <c r="SLA121" s="199" t="s">
        <v>73</v>
      </c>
      <c r="SLB121" s="200">
        <v>0.02</v>
      </c>
      <c r="SLC121" s="195">
        <v>15.22</v>
      </c>
      <c r="SLD121" s="195">
        <f t="shared" ref="SLD121:SLD122" si="1649">SLB121*SLC121</f>
        <v>0.3</v>
      </c>
      <c r="SLE121" s="463">
        <v>88278</v>
      </c>
      <c r="SLF121" s="618" t="s">
        <v>482</v>
      </c>
      <c r="SLG121" s="619"/>
      <c r="SLH121" s="620"/>
      <c r="SLI121" s="199" t="s">
        <v>73</v>
      </c>
      <c r="SLJ121" s="200">
        <v>0.02</v>
      </c>
      <c r="SLK121" s="195">
        <v>15.22</v>
      </c>
      <c r="SLL121" s="195">
        <f t="shared" ref="SLL121:SLL122" si="1650">SLJ121*SLK121</f>
        <v>0.3</v>
      </c>
      <c r="SLM121" s="463">
        <v>88278</v>
      </c>
      <c r="SLN121" s="618" t="s">
        <v>482</v>
      </c>
      <c r="SLO121" s="619"/>
      <c r="SLP121" s="620"/>
      <c r="SLQ121" s="199" t="s">
        <v>73</v>
      </c>
      <c r="SLR121" s="200">
        <v>0.02</v>
      </c>
      <c r="SLS121" s="195">
        <v>15.22</v>
      </c>
      <c r="SLT121" s="195">
        <f t="shared" ref="SLT121:SLT122" si="1651">SLR121*SLS121</f>
        <v>0.3</v>
      </c>
      <c r="SLU121" s="463">
        <v>88278</v>
      </c>
      <c r="SLV121" s="618" t="s">
        <v>482</v>
      </c>
      <c r="SLW121" s="619"/>
      <c r="SLX121" s="620"/>
      <c r="SLY121" s="199" t="s">
        <v>73</v>
      </c>
      <c r="SLZ121" s="200">
        <v>0.02</v>
      </c>
      <c r="SMA121" s="195">
        <v>15.22</v>
      </c>
      <c r="SMB121" s="195">
        <f t="shared" ref="SMB121:SMB122" si="1652">SLZ121*SMA121</f>
        <v>0.3</v>
      </c>
      <c r="SMC121" s="463">
        <v>88278</v>
      </c>
      <c r="SMD121" s="618" t="s">
        <v>482</v>
      </c>
      <c r="SME121" s="619"/>
      <c r="SMF121" s="620"/>
      <c r="SMG121" s="199" t="s">
        <v>73</v>
      </c>
      <c r="SMH121" s="200">
        <v>0.02</v>
      </c>
      <c r="SMI121" s="195">
        <v>15.22</v>
      </c>
      <c r="SMJ121" s="195">
        <f t="shared" ref="SMJ121:SMJ122" si="1653">SMH121*SMI121</f>
        <v>0.3</v>
      </c>
      <c r="SMK121" s="463">
        <v>88278</v>
      </c>
      <c r="SML121" s="618" t="s">
        <v>482</v>
      </c>
      <c r="SMM121" s="619"/>
      <c r="SMN121" s="620"/>
      <c r="SMO121" s="199" t="s">
        <v>73</v>
      </c>
      <c r="SMP121" s="200">
        <v>0.02</v>
      </c>
      <c r="SMQ121" s="195">
        <v>15.22</v>
      </c>
      <c r="SMR121" s="195">
        <f t="shared" ref="SMR121:SMR122" si="1654">SMP121*SMQ121</f>
        <v>0.3</v>
      </c>
      <c r="SMS121" s="463">
        <v>88278</v>
      </c>
      <c r="SMT121" s="618" t="s">
        <v>482</v>
      </c>
      <c r="SMU121" s="619"/>
      <c r="SMV121" s="620"/>
      <c r="SMW121" s="199" t="s">
        <v>73</v>
      </c>
      <c r="SMX121" s="200">
        <v>0.02</v>
      </c>
      <c r="SMY121" s="195">
        <v>15.22</v>
      </c>
      <c r="SMZ121" s="195">
        <f t="shared" ref="SMZ121:SMZ122" si="1655">SMX121*SMY121</f>
        <v>0.3</v>
      </c>
      <c r="SNA121" s="463">
        <v>88278</v>
      </c>
      <c r="SNB121" s="618" t="s">
        <v>482</v>
      </c>
      <c r="SNC121" s="619"/>
      <c r="SND121" s="620"/>
      <c r="SNE121" s="199" t="s">
        <v>73</v>
      </c>
      <c r="SNF121" s="200">
        <v>0.02</v>
      </c>
      <c r="SNG121" s="195">
        <v>15.22</v>
      </c>
      <c r="SNH121" s="195">
        <f t="shared" ref="SNH121:SNH122" si="1656">SNF121*SNG121</f>
        <v>0.3</v>
      </c>
      <c r="SNI121" s="463">
        <v>88278</v>
      </c>
      <c r="SNJ121" s="618" t="s">
        <v>482</v>
      </c>
      <c r="SNK121" s="619"/>
      <c r="SNL121" s="620"/>
      <c r="SNM121" s="199" t="s">
        <v>73</v>
      </c>
      <c r="SNN121" s="200">
        <v>0.02</v>
      </c>
      <c r="SNO121" s="195">
        <v>15.22</v>
      </c>
      <c r="SNP121" s="195">
        <f t="shared" ref="SNP121:SNP122" si="1657">SNN121*SNO121</f>
        <v>0.3</v>
      </c>
      <c r="SNQ121" s="463">
        <v>88278</v>
      </c>
      <c r="SNR121" s="618" t="s">
        <v>482</v>
      </c>
      <c r="SNS121" s="619"/>
      <c r="SNT121" s="620"/>
      <c r="SNU121" s="199" t="s">
        <v>73</v>
      </c>
      <c r="SNV121" s="200">
        <v>0.02</v>
      </c>
      <c r="SNW121" s="195">
        <v>15.22</v>
      </c>
      <c r="SNX121" s="195">
        <f t="shared" ref="SNX121:SNX122" si="1658">SNV121*SNW121</f>
        <v>0.3</v>
      </c>
      <c r="SNY121" s="463">
        <v>88278</v>
      </c>
      <c r="SNZ121" s="618" t="s">
        <v>482</v>
      </c>
      <c r="SOA121" s="619"/>
      <c r="SOB121" s="620"/>
      <c r="SOC121" s="199" t="s">
        <v>73</v>
      </c>
      <c r="SOD121" s="200">
        <v>0.02</v>
      </c>
      <c r="SOE121" s="195">
        <v>15.22</v>
      </c>
      <c r="SOF121" s="195">
        <f t="shared" ref="SOF121:SOF122" si="1659">SOD121*SOE121</f>
        <v>0.3</v>
      </c>
      <c r="SOG121" s="463">
        <v>88278</v>
      </c>
      <c r="SOH121" s="618" t="s">
        <v>482</v>
      </c>
      <c r="SOI121" s="619"/>
      <c r="SOJ121" s="620"/>
      <c r="SOK121" s="199" t="s">
        <v>73</v>
      </c>
      <c r="SOL121" s="200">
        <v>0.02</v>
      </c>
      <c r="SOM121" s="195">
        <v>15.22</v>
      </c>
      <c r="SON121" s="195">
        <f t="shared" ref="SON121:SON122" si="1660">SOL121*SOM121</f>
        <v>0.3</v>
      </c>
      <c r="SOO121" s="463">
        <v>88278</v>
      </c>
      <c r="SOP121" s="618" t="s">
        <v>482</v>
      </c>
      <c r="SOQ121" s="619"/>
      <c r="SOR121" s="620"/>
      <c r="SOS121" s="199" t="s">
        <v>73</v>
      </c>
      <c r="SOT121" s="200">
        <v>0.02</v>
      </c>
      <c r="SOU121" s="195">
        <v>15.22</v>
      </c>
      <c r="SOV121" s="195">
        <f t="shared" ref="SOV121:SOV122" si="1661">SOT121*SOU121</f>
        <v>0.3</v>
      </c>
      <c r="SOW121" s="463">
        <v>88278</v>
      </c>
      <c r="SOX121" s="618" t="s">
        <v>482</v>
      </c>
      <c r="SOY121" s="619"/>
      <c r="SOZ121" s="620"/>
      <c r="SPA121" s="199" t="s">
        <v>73</v>
      </c>
      <c r="SPB121" s="200">
        <v>0.02</v>
      </c>
      <c r="SPC121" s="195">
        <v>15.22</v>
      </c>
      <c r="SPD121" s="195">
        <f t="shared" ref="SPD121:SPD122" si="1662">SPB121*SPC121</f>
        <v>0.3</v>
      </c>
      <c r="SPE121" s="463">
        <v>88278</v>
      </c>
      <c r="SPF121" s="618" t="s">
        <v>482</v>
      </c>
      <c r="SPG121" s="619"/>
      <c r="SPH121" s="620"/>
      <c r="SPI121" s="199" t="s">
        <v>73</v>
      </c>
      <c r="SPJ121" s="200">
        <v>0.02</v>
      </c>
      <c r="SPK121" s="195">
        <v>15.22</v>
      </c>
      <c r="SPL121" s="195">
        <f t="shared" ref="SPL121:SPL122" si="1663">SPJ121*SPK121</f>
        <v>0.3</v>
      </c>
      <c r="SPM121" s="463">
        <v>88278</v>
      </c>
      <c r="SPN121" s="618" t="s">
        <v>482</v>
      </c>
      <c r="SPO121" s="619"/>
      <c r="SPP121" s="620"/>
      <c r="SPQ121" s="199" t="s">
        <v>73</v>
      </c>
      <c r="SPR121" s="200">
        <v>0.02</v>
      </c>
      <c r="SPS121" s="195">
        <v>15.22</v>
      </c>
      <c r="SPT121" s="195">
        <f t="shared" ref="SPT121:SPT122" si="1664">SPR121*SPS121</f>
        <v>0.3</v>
      </c>
      <c r="SPU121" s="463">
        <v>88278</v>
      </c>
      <c r="SPV121" s="618" t="s">
        <v>482</v>
      </c>
      <c r="SPW121" s="619"/>
      <c r="SPX121" s="620"/>
      <c r="SPY121" s="199" t="s">
        <v>73</v>
      </c>
      <c r="SPZ121" s="200">
        <v>0.02</v>
      </c>
      <c r="SQA121" s="195">
        <v>15.22</v>
      </c>
      <c r="SQB121" s="195">
        <f t="shared" ref="SQB121:SQB122" si="1665">SPZ121*SQA121</f>
        <v>0.3</v>
      </c>
      <c r="SQC121" s="463">
        <v>88278</v>
      </c>
      <c r="SQD121" s="618" t="s">
        <v>482</v>
      </c>
      <c r="SQE121" s="619"/>
      <c r="SQF121" s="620"/>
      <c r="SQG121" s="199" t="s">
        <v>73</v>
      </c>
      <c r="SQH121" s="200">
        <v>0.02</v>
      </c>
      <c r="SQI121" s="195">
        <v>15.22</v>
      </c>
      <c r="SQJ121" s="195">
        <f t="shared" ref="SQJ121:SQJ122" si="1666">SQH121*SQI121</f>
        <v>0.3</v>
      </c>
      <c r="SQK121" s="463">
        <v>88278</v>
      </c>
      <c r="SQL121" s="618" t="s">
        <v>482</v>
      </c>
      <c r="SQM121" s="619"/>
      <c r="SQN121" s="620"/>
      <c r="SQO121" s="199" t="s">
        <v>73</v>
      </c>
      <c r="SQP121" s="200">
        <v>0.02</v>
      </c>
      <c r="SQQ121" s="195">
        <v>15.22</v>
      </c>
      <c r="SQR121" s="195">
        <f t="shared" ref="SQR121:SQR122" si="1667">SQP121*SQQ121</f>
        <v>0.3</v>
      </c>
      <c r="SQS121" s="463">
        <v>88278</v>
      </c>
      <c r="SQT121" s="618" t="s">
        <v>482</v>
      </c>
      <c r="SQU121" s="619"/>
      <c r="SQV121" s="620"/>
      <c r="SQW121" s="199" t="s">
        <v>73</v>
      </c>
      <c r="SQX121" s="200">
        <v>0.02</v>
      </c>
      <c r="SQY121" s="195">
        <v>15.22</v>
      </c>
      <c r="SQZ121" s="195">
        <f t="shared" ref="SQZ121:SQZ122" si="1668">SQX121*SQY121</f>
        <v>0.3</v>
      </c>
      <c r="SRA121" s="463">
        <v>88278</v>
      </c>
      <c r="SRB121" s="618" t="s">
        <v>482</v>
      </c>
      <c r="SRC121" s="619"/>
      <c r="SRD121" s="620"/>
      <c r="SRE121" s="199" t="s">
        <v>73</v>
      </c>
      <c r="SRF121" s="200">
        <v>0.02</v>
      </c>
      <c r="SRG121" s="195">
        <v>15.22</v>
      </c>
      <c r="SRH121" s="195">
        <f t="shared" ref="SRH121:SRH122" si="1669">SRF121*SRG121</f>
        <v>0.3</v>
      </c>
      <c r="SRI121" s="463">
        <v>88278</v>
      </c>
      <c r="SRJ121" s="618" t="s">
        <v>482</v>
      </c>
      <c r="SRK121" s="619"/>
      <c r="SRL121" s="620"/>
      <c r="SRM121" s="199" t="s">
        <v>73</v>
      </c>
      <c r="SRN121" s="200">
        <v>0.02</v>
      </c>
      <c r="SRO121" s="195">
        <v>15.22</v>
      </c>
      <c r="SRP121" s="195">
        <f t="shared" ref="SRP121:SRP122" si="1670">SRN121*SRO121</f>
        <v>0.3</v>
      </c>
      <c r="SRQ121" s="463">
        <v>88278</v>
      </c>
      <c r="SRR121" s="618" t="s">
        <v>482</v>
      </c>
      <c r="SRS121" s="619"/>
      <c r="SRT121" s="620"/>
      <c r="SRU121" s="199" t="s">
        <v>73</v>
      </c>
      <c r="SRV121" s="200">
        <v>0.02</v>
      </c>
      <c r="SRW121" s="195">
        <v>15.22</v>
      </c>
      <c r="SRX121" s="195">
        <f t="shared" ref="SRX121:SRX122" si="1671">SRV121*SRW121</f>
        <v>0.3</v>
      </c>
      <c r="SRY121" s="463">
        <v>88278</v>
      </c>
      <c r="SRZ121" s="618" t="s">
        <v>482</v>
      </c>
      <c r="SSA121" s="619"/>
      <c r="SSB121" s="620"/>
      <c r="SSC121" s="199" t="s">
        <v>73</v>
      </c>
      <c r="SSD121" s="200">
        <v>0.02</v>
      </c>
      <c r="SSE121" s="195">
        <v>15.22</v>
      </c>
      <c r="SSF121" s="195">
        <f t="shared" ref="SSF121:SSF122" si="1672">SSD121*SSE121</f>
        <v>0.3</v>
      </c>
      <c r="SSG121" s="463">
        <v>88278</v>
      </c>
      <c r="SSH121" s="618" t="s">
        <v>482</v>
      </c>
      <c r="SSI121" s="619"/>
      <c r="SSJ121" s="620"/>
      <c r="SSK121" s="199" t="s">
        <v>73</v>
      </c>
      <c r="SSL121" s="200">
        <v>0.02</v>
      </c>
      <c r="SSM121" s="195">
        <v>15.22</v>
      </c>
      <c r="SSN121" s="195">
        <f t="shared" ref="SSN121:SSN122" si="1673">SSL121*SSM121</f>
        <v>0.3</v>
      </c>
      <c r="SSO121" s="463">
        <v>88278</v>
      </c>
      <c r="SSP121" s="618" t="s">
        <v>482</v>
      </c>
      <c r="SSQ121" s="619"/>
      <c r="SSR121" s="620"/>
      <c r="SSS121" s="199" t="s">
        <v>73</v>
      </c>
      <c r="SST121" s="200">
        <v>0.02</v>
      </c>
      <c r="SSU121" s="195">
        <v>15.22</v>
      </c>
      <c r="SSV121" s="195">
        <f t="shared" ref="SSV121:SSV122" si="1674">SST121*SSU121</f>
        <v>0.3</v>
      </c>
      <c r="SSW121" s="463">
        <v>88278</v>
      </c>
      <c r="SSX121" s="618" t="s">
        <v>482</v>
      </c>
      <c r="SSY121" s="619"/>
      <c r="SSZ121" s="620"/>
      <c r="STA121" s="199" t="s">
        <v>73</v>
      </c>
      <c r="STB121" s="200">
        <v>0.02</v>
      </c>
      <c r="STC121" s="195">
        <v>15.22</v>
      </c>
      <c r="STD121" s="195">
        <f t="shared" ref="STD121:STD122" si="1675">STB121*STC121</f>
        <v>0.3</v>
      </c>
      <c r="STE121" s="463">
        <v>88278</v>
      </c>
      <c r="STF121" s="618" t="s">
        <v>482</v>
      </c>
      <c r="STG121" s="619"/>
      <c r="STH121" s="620"/>
      <c r="STI121" s="199" t="s">
        <v>73</v>
      </c>
      <c r="STJ121" s="200">
        <v>0.02</v>
      </c>
      <c r="STK121" s="195">
        <v>15.22</v>
      </c>
      <c r="STL121" s="195">
        <f t="shared" ref="STL121:STL122" si="1676">STJ121*STK121</f>
        <v>0.3</v>
      </c>
      <c r="STM121" s="463">
        <v>88278</v>
      </c>
      <c r="STN121" s="618" t="s">
        <v>482</v>
      </c>
      <c r="STO121" s="619"/>
      <c r="STP121" s="620"/>
      <c r="STQ121" s="199" t="s">
        <v>73</v>
      </c>
      <c r="STR121" s="200">
        <v>0.02</v>
      </c>
      <c r="STS121" s="195">
        <v>15.22</v>
      </c>
      <c r="STT121" s="195">
        <f t="shared" ref="STT121:STT122" si="1677">STR121*STS121</f>
        <v>0.3</v>
      </c>
      <c r="STU121" s="463">
        <v>88278</v>
      </c>
      <c r="STV121" s="618" t="s">
        <v>482</v>
      </c>
      <c r="STW121" s="619"/>
      <c r="STX121" s="620"/>
      <c r="STY121" s="199" t="s">
        <v>73</v>
      </c>
      <c r="STZ121" s="200">
        <v>0.02</v>
      </c>
      <c r="SUA121" s="195">
        <v>15.22</v>
      </c>
      <c r="SUB121" s="195">
        <f t="shared" ref="SUB121:SUB122" si="1678">STZ121*SUA121</f>
        <v>0.3</v>
      </c>
      <c r="SUC121" s="463">
        <v>88278</v>
      </c>
      <c r="SUD121" s="618" t="s">
        <v>482</v>
      </c>
      <c r="SUE121" s="619"/>
      <c r="SUF121" s="620"/>
      <c r="SUG121" s="199" t="s">
        <v>73</v>
      </c>
      <c r="SUH121" s="200">
        <v>0.02</v>
      </c>
      <c r="SUI121" s="195">
        <v>15.22</v>
      </c>
      <c r="SUJ121" s="195">
        <f t="shared" ref="SUJ121:SUJ122" si="1679">SUH121*SUI121</f>
        <v>0.3</v>
      </c>
      <c r="SUK121" s="463">
        <v>88278</v>
      </c>
      <c r="SUL121" s="618" t="s">
        <v>482</v>
      </c>
      <c r="SUM121" s="619"/>
      <c r="SUN121" s="620"/>
      <c r="SUO121" s="199" t="s">
        <v>73</v>
      </c>
      <c r="SUP121" s="200">
        <v>0.02</v>
      </c>
      <c r="SUQ121" s="195">
        <v>15.22</v>
      </c>
      <c r="SUR121" s="195">
        <f t="shared" ref="SUR121:SUR122" si="1680">SUP121*SUQ121</f>
        <v>0.3</v>
      </c>
      <c r="SUS121" s="463">
        <v>88278</v>
      </c>
      <c r="SUT121" s="618" t="s">
        <v>482</v>
      </c>
      <c r="SUU121" s="619"/>
      <c r="SUV121" s="620"/>
      <c r="SUW121" s="199" t="s">
        <v>73</v>
      </c>
      <c r="SUX121" s="200">
        <v>0.02</v>
      </c>
      <c r="SUY121" s="195">
        <v>15.22</v>
      </c>
      <c r="SUZ121" s="195">
        <f t="shared" ref="SUZ121:SUZ122" si="1681">SUX121*SUY121</f>
        <v>0.3</v>
      </c>
      <c r="SVA121" s="463">
        <v>88278</v>
      </c>
      <c r="SVB121" s="618" t="s">
        <v>482</v>
      </c>
      <c r="SVC121" s="619"/>
      <c r="SVD121" s="620"/>
      <c r="SVE121" s="199" t="s">
        <v>73</v>
      </c>
      <c r="SVF121" s="200">
        <v>0.02</v>
      </c>
      <c r="SVG121" s="195">
        <v>15.22</v>
      </c>
      <c r="SVH121" s="195">
        <f t="shared" ref="SVH121:SVH122" si="1682">SVF121*SVG121</f>
        <v>0.3</v>
      </c>
      <c r="SVI121" s="463">
        <v>88278</v>
      </c>
      <c r="SVJ121" s="618" t="s">
        <v>482</v>
      </c>
      <c r="SVK121" s="619"/>
      <c r="SVL121" s="620"/>
      <c r="SVM121" s="199" t="s">
        <v>73</v>
      </c>
      <c r="SVN121" s="200">
        <v>0.02</v>
      </c>
      <c r="SVO121" s="195">
        <v>15.22</v>
      </c>
      <c r="SVP121" s="195">
        <f t="shared" ref="SVP121:SVP122" si="1683">SVN121*SVO121</f>
        <v>0.3</v>
      </c>
      <c r="SVQ121" s="463">
        <v>88278</v>
      </c>
      <c r="SVR121" s="618" t="s">
        <v>482</v>
      </c>
      <c r="SVS121" s="619"/>
      <c r="SVT121" s="620"/>
      <c r="SVU121" s="199" t="s">
        <v>73</v>
      </c>
      <c r="SVV121" s="200">
        <v>0.02</v>
      </c>
      <c r="SVW121" s="195">
        <v>15.22</v>
      </c>
      <c r="SVX121" s="195">
        <f t="shared" ref="SVX121:SVX122" si="1684">SVV121*SVW121</f>
        <v>0.3</v>
      </c>
      <c r="SVY121" s="463">
        <v>88278</v>
      </c>
      <c r="SVZ121" s="618" t="s">
        <v>482</v>
      </c>
      <c r="SWA121" s="619"/>
      <c r="SWB121" s="620"/>
      <c r="SWC121" s="199" t="s">
        <v>73</v>
      </c>
      <c r="SWD121" s="200">
        <v>0.02</v>
      </c>
      <c r="SWE121" s="195">
        <v>15.22</v>
      </c>
      <c r="SWF121" s="195">
        <f t="shared" ref="SWF121:SWF122" si="1685">SWD121*SWE121</f>
        <v>0.3</v>
      </c>
      <c r="SWG121" s="463">
        <v>88278</v>
      </c>
      <c r="SWH121" s="618" t="s">
        <v>482</v>
      </c>
      <c r="SWI121" s="619"/>
      <c r="SWJ121" s="620"/>
      <c r="SWK121" s="199" t="s">
        <v>73</v>
      </c>
      <c r="SWL121" s="200">
        <v>0.02</v>
      </c>
      <c r="SWM121" s="195">
        <v>15.22</v>
      </c>
      <c r="SWN121" s="195">
        <f t="shared" ref="SWN121:SWN122" si="1686">SWL121*SWM121</f>
        <v>0.3</v>
      </c>
      <c r="SWO121" s="463">
        <v>88278</v>
      </c>
      <c r="SWP121" s="618" t="s">
        <v>482</v>
      </c>
      <c r="SWQ121" s="619"/>
      <c r="SWR121" s="620"/>
      <c r="SWS121" s="199" t="s">
        <v>73</v>
      </c>
      <c r="SWT121" s="200">
        <v>0.02</v>
      </c>
      <c r="SWU121" s="195">
        <v>15.22</v>
      </c>
      <c r="SWV121" s="195">
        <f t="shared" ref="SWV121:SWV122" si="1687">SWT121*SWU121</f>
        <v>0.3</v>
      </c>
      <c r="SWW121" s="463">
        <v>88278</v>
      </c>
      <c r="SWX121" s="618" t="s">
        <v>482</v>
      </c>
      <c r="SWY121" s="619"/>
      <c r="SWZ121" s="620"/>
      <c r="SXA121" s="199" t="s">
        <v>73</v>
      </c>
      <c r="SXB121" s="200">
        <v>0.02</v>
      </c>
      <c r="SXC121" s="195">
        <v>15.22</v>
      </c>
      <c r="SXD121" s="195">
        <f t="shared" ref="SXD121:SXD122" si="1688">SXB121*SXC121</f>
        <v>0.3</v>
      </c>
      <c r="SXE121" s="463">
        <v>88278</v>
      </c>
      <c r="SXF121" s="618" t="s">
        <v>482</v>
      </c>
      <c r="SXG121" s="619"/>
      <c r="SXH121" s="620"/>
      <c r="SXI121" s="199" t="s">
        <v>73</v>
      </c>
      <c r="SXJ121" s="200">
        <v>0.02</v>
      </c>
      <c r="SXK121" s="195">
        <v>15.22</v>
      </c>
      <c r="SXL121" s="195">
        <f t="shared" ref="SXL121:SXL122" si="1689">SXJ121*SXK121</f>
        <v>0.3</v>
      </c>
      <c r="SXM121" s="463">
        <v>88278</v>
      </c>
      <c r="SXN121" s="618" t="s">
        <v>482</v>
      </c>
      <c r="SXO121" s="619"/>
      <c r="SXP121" s="620"/>
      <c r="SXQ121" s="199" t="s">
        <v>73</v>
      </c>
      <c r="SXR121" s="200">
        <v>0.02</v>
      </c>
      <c r="SXS121" s="195">
        <v>15.22</v>
      </c>
      <c r="SXT121" s="195">
        <f t="shared" ref="SXT121:SXT122" si="1690">SXR121*SXS121</f>
        <v>0.3</v>
      </c>
      <c r="SXU121" s="463">
        <v>88278</v>
      </c>
      <c r="SXV121" s="618" t="s">
        <v>482</v>
      </c>
      <c r="SXW121" s="619"/>
      <c r="SXX121" s="620"/>
      <c r="SXY121" s="199" t="s">
        <v>73</v>
      </c>
      <c r="SXZ121" s="200">
        <v>0.02</v>
      </c>
      <c r="SYA121" s="195">
        <v>15.22</v>
      </c>
      <c r="SYB121" s="195">
        <f t="shared" ref="SYB121:SYB122" si="1691">SXZ121*SYA121</f>
        <v>0.3</v>
      </c>
      <c r="SYC121" s="463">
        <v>88278</v>
      </c>
      <c r="SYD121" s="618" t="s">
        <v>482</v>
      </c>
      <c r="SYE121" s="619"/>
      <c r="SYF121" s="620"/>
      <c r="SYG121" s="199" t="s">
        <v>73</v>
      </c>
      <c r="SYH121" s="200">
        <v>0.02</v>
      </c>
      <c r="SYI121" s="195">
        <v>15.22</v>
      </c>
      <c r="SYJ121" s="195">
        <f t="shared" ref="SYJ121:SYJ122" si="1692">SYH121*SYI121</f>
        <v>0.3</v>
      </c>
      <c r="SYK121" s="463">
        <v>88278</v>
      </c>
      <c r="SYL121" s="618" t="s">
        <v>482</v>
      </c>
      <c r="SYM121" s="619"/>
      <c r="SYN121" s="620"/>
      <c r="SYO121" s="199" t="s">
        <v>73</v>
      </c>
      <c r="SYP121" s="200">
        <v>0.02</v>
      </c>
      <c r="SYQ121" s="195">
        <v>15.22</v>
      </c>
      <c r="SYR121" s="195">
        <f t="shared" ref="SYR121:SYR122" si="1693">SYP121*SYQ121</f>
        <v>0.3</v>
      </c>
      <c r="SYS121" s="463">
        <v>88278</v>
      </c>
      <c r="SYT121" s="618" t="s">
        <v>482</v>
      </c>
      <c r="SYU121" s="619"/>
      <c r="SYV121" s="620"/>
      <c r="SYW121" s="199" t="s">
        <v>73</v>
      </c>
      <c r="SYX121" s="200">
        <v>0.02</v>
      </c>
      <c r="SYY121" s="195">
        <v>15.22</v>
      </c>
      <c r="SYZ121" s="195">
        <f t="shared" ref="SYZ121:SYZ122" si="1694">SYX121*SYY121</f>
        <v>0.3</v>
      </c>
      <c r="SZA121" s="463">
        <v>88278</v>
      </c>
      <c r="SZB121" s="618" t="s">
        <v>482</v>
      </c>
      <c r="SZC121" s="619"/>
      <c r="SZD121" s="620"/>
      <c r="SZE121" s="199" t="s">
        <v>73</v>
      </c>
      <c r="SZF121" s="200">
        <v>0.02</v>
      </c>
      <c r="SZG121" s="195">
        <v>15.22</v>
      </c>
      <c r="SZH121" s="195">
        <f t="shared" ref="SZH121:SZH122" si="1695">SZF121*SZG121</f>
        <v>0.3</v>
      </c>
      <c r="SZI121" s="463">
        <v>88278</v>
      </c>
      <c r="SZJ121" s="618" t="s">
        <v>482</v>
      </c>
      <c r="SZK121" s="619"/>
      <c r="SZL121" s="620"/>
      <c r="SZM121" s="199" t="s">
        <v>73</v>
      </c>
      <c r="SZN121" s="200">
        <v>0.02</v>
      </c>
      <c r="SZO121" s="195">
        <v>15.22</v>
      </c>
      <c r="SZP121" s="195">
        <f t="shared" ref="SZP121:SZP122" si="1696">SZN121*SZO121</f>
        <v>0.3</v>
      </c>
      <c r="SZQ121" s="463">
        <v>88278</v>
      </c>
      <c r="SZR121" s="618" t="s">
        <v>482</v>
      </c>
      <c r="SZS121" s="619"/>
      <c r="SZT121" s="620"/>
      <c r="SZU121" s="199" t="s">
        <v>73</v>
      </c>
      <c r="SZV121" s="200">
        <v>0.02</v>
      </c>
      <c r="SZW121" s="195">
        <v>15.22</v>
      </c>
      <c r="SZX121" s="195">
        <f t="shared" ref="SZX121:SZX122" si="1697">SZV121*SZW121</f>
        <v>0.3</v>
      </c>
      <c r="SZY121" s="463">
        <v>88278</v>
      </c>
      <c r="SZZ121" s="618" t="s">
        <v>482</v>
      </c>
      <c r="TAA121" s="619"/>
      <c r="TAB121" s="620"/>
      <c r="TAC121" s="199" t="s">
        <v>73</v>
      </c>
      <c r="TAD121" s="200">
        <v>0.02</v>
      </c>
      <c r="TAE121" s="195">
        <v>15.22</v>
      </c>
      <c r="TAF121" s="195">
        <f t="shared" ref="TAF121:TAF122" si="1698">TAD121*TAE121</f>
        <v>0.3</v>
      </c>
      <c r="TAG121" s="463">
        <v>88278</v>
      </c>
      <c r="TAH121" s="618" t="s">
        <v>482</v>
      </c>
      <c r="TAI121" s="619"/>
      <c r="TAJ121" s="620"/>
      <c r="TAK121" s="199" t="s">
        <v>73</v>
      </c>
      <c r="TAL121" s="200">
        <v>0.02</v>
      </c>
      <c r="TAM121" s="195">
        <v>15.22</v>
      </c>
      <c r="TAN121" s="195">
        <f t="shared" ref="TAN121:TAN122" si="1699">TAL121*TAM121</f>
        <v>0.3</v>
      </c>
      <c r="TAO121" s="463">
        <v>88278</v>
      </c>
      <c r="TAP121" s="618" t="s">
        <v>482</v>
      </c>
      <c r="TAQ121" s="619"/>
      <c r="TAR121" s="620"/>
      <c r="TAS121" s="199" t="s">
        <v>73</v>
      </c>
      <c r="TAT121" s="200">
        <v>0.02</v>
      </c>
      <c r="TAU121" s="195">
        <v>15.22</v>
      </c>
      <c r="TAV121" s="195">
        <f t="shared" ref="TAV121:TAV122" si="1700">TAT121*TAU121</f>
        <v>0.3</v>
      </c>
      <c r="TAW121" s="463">
        <v>88278</v>
      </c>
      <c r="TAX121" s="618" t="s">
        <v>482</v>
      </c>
      <c r="TAY121" s="619"/>
      <c r="TAZ121" s="620"/>
      <c r="TBA121" s="199" t="s">
        <v>73</v>
      </c>
      <c r="TBB121" s="200">
        <v>0.02</v>
      </c>
      <c r="TBC121" s="195">
        <v>15.22</v>
      </c>
      <c r="TBD121" s="195">
        <f t="shared" ref="TBD121:TBD122" si="1701">TBB121*TBC121</f>
        <v>0.3</v>
      </c>
      <c r="TBE121" s="463">
        <v>88278</v>
      </c>
      <c r="TBF121" s="618" t="s">
        <v>482</v>
      </c>
      <c r="TBG121" s="619"/>
      <c r="TBH121" s="620"/>
      <c r="TBI121" s="199" t="s">
        <v>73</v>
      </c>
      <c r="TBJ121" s="200">
        <v>0.02</v>
      </c>
      <c r="TBK121" s="195">
        <v>15.22</v>
      </c>
      <c r="TBL121" s="195">
        <f t="shared" ref="TBL121:TBL122" si="1702">TBJ121*TBK121</f>
        <v>0.3</v>
      </c>
      <c r="TBM121" s="463">
        <v>88278</v>
      </c>
      <c r="TBN121" s="618" t="s">
        <v>482</v>
      </c>
      <c r="TBO121" s="619"/>
      <c r="TBP121" s="620"/>
      <c r="TBQ121" s="199" t="s">
        <v>73</v>
      </c>
      <c r="TBR121" s="200">
        <v>0.02</v>
      </c>
      <c r="TBS121" s="195">
        <v>15.22</v>
      </c>
      <c r="TBT121" s="195">
        <f t="shared" ref="TBT121:TBT122" si="1703">TBR121*TBS121</f>
        <v>0.3</v>
      </c>
      <c r="TBU121" s="463">
        <v>88278</v>
      </c>
      <c r="TBV121" s="618" t="s">
        <v>482</v>
      </c>
      <c r="TBW121" s="619"/>
      <c r="TBX121" s="620"/>
      <c r="TBY121" s="199" t="s">
        <v>73</v>
      </c>
      <c r="TBZ121" s="200">
        <v>0.02</v>
      </c>
      <c r="TCA121" s="195">
        <v>15.22</v>
      </c>
      <c r="TCB121" s="195">
        <f t="shared" ref="TCB121:TCB122" si="1704">TBZ121*TCA121</f>
        <v>0.3</v>
      </c>
      <c r="TCC121" s="463">
        <v>88278</v>
      </c>
      <c r="TCD121" s="618" t="s">
        <v>482</v>
      </c>
      <c r="TCE121" s="619"/>
      <c r="TCF121" s="620"/>
      <c r="TCG121" s="199" t="s">
        <v>73</v>
      </c>
      <c r="TCH121" s="200">
        <v>0.02</v>
      </c>
      <c r="TCI121" s="195">
        <v>15.22</v>
      </c>
      <c r="TCJ121" s="195">
        <f t="shared" ref="TCJ121:TCJ122" si="1705">TCH121*TCI121</f>
        <v>0.3</v>
      </c>
      <c r="TCK121" s="463">
        <v>88278</v>
      </c>
      <c r="TCL121" s="618" t="s">
        <v>482</v>
      </c>
      <c r="TCM121" s="619"/>
      <c r="TCN121" s="620"/>
      <c r="TCO121" s="199" t="s">
        <v>73</v>
      </c>
      <c r="TCP121" s="200">
        <v>0.02</v>
      </c>
      <c r="TCQ121" s="195">
        <v>15.22</v>
      </c>
      <c r="TCR121" s="195">
        <f t="shared" ref="TCR121:TCR122" si="1706">TCP121*TCQ121</f>
        <v>0.3</v>
      </c>
      <c r="TCS121" s="463">
        <v>88278</v>
      </c>
      <c r="TCT121" s="618" t="s">
        <v>482</v>
      </c>
      <c r="TCU121" s="619"/>
      <c r="TCV121" s="620"/>
      <c r="TCW121" s="199" t="s">
        <v>73</v>
      </c>
      <c r="TCX121" s="200">
        <v>0.02</v>
      </c>
      <c r="TCY121" s="195">
        <v>15.22</v>
      </c>
      <c r="TCZ121" s="195">
        <f t="shared" ref="TCZ121:TCZ122" si="1707">TCX121*TCY121</f>
        <v>0.3</v>
      </c>
      <c r="TDA121" s="463">
        <v>88278</v>
      </c>
      <c r="TDB121" s="618" t="s">
        <v>482</v>
      </c>
      <c r="TDC121" s="619"/>
      <c r="TDD121" s="620"/>
      <c r="TDE121" s="199" t="s">
        <v>73</v>
      </c>
      <c r="TDF121" s="200">
        <v>0.02</v>
      </c>
      <c r="TDG121" s="195">
        <v>15.22</v>
      </c>
      <c r="TDH121" s="195">
        <f t="shared" ref="TDH121:TDH122" si="1708">TDF121*TDG121</f>
        <v>0.3</v>
      </c>
      <c r="TDI121" s="463">
        <v>88278</v>
      </c>
      <c r="TDJ121" s="618" t="s">
        <v>482</v>
      </c>
      <c r="TDK121" s="619"/>
      <c r="TDL121" s="620"/>
      <c r="TDM121" s="199" t="s">
        <v>73</v>
      </c>
      <c r="TDN121" s="200">
        <v>0.02</v>
      </c>
      <c r="TDO121" s="195">
        <v>15.22</v>
      </c>
      <c r="TDP121" s="195">
        <f t="shared" ref="TDP121:TDP122" si="1709">TDN121*TDO121</f>
        <v>0.3</v>
      </c>
      <c r="TDQ121" s="463">
        <v>88278</v>
      </c>
      <c r="TDR121" s="618" t="s">
        <v>482</v>
      </c>
      <c r="TDS121" s="619"/>
      <c r="TDT121" s="620"/>
      <c r="TDU121" s="199" t="s">
        <v>73</v>
      </c>
      <c r="TDV121" s="200">
        <v>0.02</v>
      </c>
      <c r="TDW121" s="195">
        <v>15.22</v>
      </c>
      <c r="TDX121" s="195">
        <f t="shared" ref="TDX121:TDX122" si="1710">TDV121*TDW121</f>
        <v>0.3</v>
      </c>
      <c r="TDY121" s="463">
        <v>88278</v>
      </c>
      <c r="TDZ121" s="618" t="s">
        <v>482</v>
      </c>
      <c r="TEA121" s="619"/>
      <c r="TEB121" s="620"/>
      <c r="TEC121" s="199" t="s">
        <v>73</v>
      </c>
      <c r="TED121" s="200">
        <v>0.02</v>
      </c>
      <c r="TEE121" s="195">
        <v>15.22</v>
      </c>
      <c r="TEF121" s="195">
        <f t="shared" ref="TEF121:TEF122" si="1711">TED121*TEE121</f>
        <v>0.3</v>
      </c>
      <c r="TEG121" s="463">
        <v>88278</v>
      </c>
      <c r="TEH121" s="618" t="s">
        <v>482</v>
      </c>
      <c r="TEI121" s="619"/>
      <c r="TEJ121" s="620"/>
      <c r="TEK121" s="199" t="s">
        <v>73</v>
      </c>
      <c r="TEL121" s="200">
        <v>0.02</v>
      </c>
      <c r="TEM121" s="195">
        <v>15.22</v>
      </c>
      <c r="TEN121" s="195">
        <f t="shared" ref="TEN121:TEN122" si="1712">TEL121*TEM121</f>
        <v>0.3</v>
      </c>
      <c r="TEO121" s="463">
        <v>88278</v>
      </c>
      <c r="TEP121" s="618" t="s">
        <v>482</v>
      </c>
      <c r="TEQ121" s="619"/>
      <c r="TER121" s="620"/>
      <c r="TES121" s="199" t="s">
        <v>73</v>
      </c>
      <c r="TET121" s="200">
        <v>0.02</v>
      </c>
      <c r="TEU121" s="195">
        <v>15.22</v>
      </c>
      <c r="TEV121" s="195">
        <f t="shared" ref="TEV121:TEV122" si="1713">TET121*TEU121</f>
        <v>0.3</v>
      </c>
      <c r="TEW121" s="463">
        <v>88278</v>
      </c>
      <c r="TEX121" s="618" t="s">
        <v>482</v>
      </c>
      <c r="TEY121" s="619"/>
      <c r="TEZ121" s="620"/>
      <c r="TFA121" s="199" t="s">
        <v>73</v>
      </c>
      <c r="TFB121" s="200">
        <v>0.02</v>
      </c>
      <c r="TFC121" s="195">
        <v>15.22</v>
      </c>
      <c r="TFD121" s="195">
        <f t="shared" ref="TFD121:TFD122" si="1714">TFB121*TFC121</f>
        <v>0.3</v>
      </c>
      <c r="TFE121" s="463">
        <v>88278</v>
      </c>
      <c r="TFF121" s="618" t="s">
        <v>482</v>
      </c>
      <c r="TFG121" s="619"/>
      <c r="TFH121" s="620"/>
      <c r="TFI121" s="199" t="s">
        <v>73</v>
      </c>
      <c r="TFJ121" s="200">
        <v>0.02</v>
      </c>
      <c r="TFK121" s="195">
        <v>15.22</v>
      </c>
      <c r="TFL121" s="195">
        <f t="shared" ref="TFL121:TFL122" si="1715">TFJ121*TFK121</f>
        <v>0.3</v>
      </c>
      <c r="TFM121" s="463">
        <v>88278</v>
      </c>
      <c r="TFN121" s="618" t="s">
        <v>482</v>
      </c>
      <c r="TFO121" s="619"/>
      <c r="TFP121" s="620"/>
      <c r="TFQ121" s="199" t="s">
        <v>73</v>
      </c>
      <c r="TFR121" s="200">
        <v>0.02</v>
      </c>
      <c r="TFS121" s="195">
        <v>15.22</v>
      </c>
      <c r="TFT121" s="195">
        <f t="shared" ref="TFT121:TFT122" si="1716">TFR121*TFS121</f>
        <v>0.3</v>
      </c>
      <c r="TFU121" s="463">
        <v>88278</v>
      </c>
      <c r="TFV121" s="618" t="s">
        <v>482</v>
      </c>
      <c r="TFW121" s="619"/>
      <c r="TFX121" s="620"/>
      <c r="TFY121" s="199" t="s">
        <v>73</v>
      </c>
      <c r="TFZ121" s="200">
        <v>0.02</v>
      </c>
      <c r="TGA121" s="195">
        <v>15.22</v>
      </c>
      <c r="TGB121" s="195">
        <f t="shared" ref="TGB121:TGB122" si="1717">TFZ121*TGA121</f>
        <v>0.3</v>
      </c>
      <c r="TGC121" s="463">
        <v>88278</v>
      </c>
      <c r="TGD121" s="618" t="s">
        <v>482</v>
      </c>
      <c r="TGE121" s="619"/>
      <c r="TGF121" s="620"/>
      <c r="TGG121" s="199" t="s">
        <v>73</v>
      </c>
      <c r="TGH121" s="200">
        <v>0.02</v>
      </c>
      <c r="TGI121" s="195">
        <v>15.22</v>
      </c>
      <c r="TGJ121" s="195">
        <f t="shared" ref="TGJ121:TGJ122" si="1718">TGH121*TGI121</f>
        <v>0.3</v>
      </c>
      <c r="TGK121" s="463">
        <v>88278</v>
      </c>
      <c r="TGL121" s="618" t="s">
        <v>482</v>
      </c>
      <c r="TGM121" s="619"/>
      <c r="TGN121" s="620"/>
      <c r="TGO121" s="199" t="s">
        <v>73</v>
      </c>
      <c r="TGP121" s="200">
        <v>0.02</v>
      </c>
      <c r="TGQ121" s="195">
        <v>15.22</v>
      </c>
      <c r="TGR121" s="195">
        <f t="shared" ref="TGR121:TGR122" si="1719">TGP121*TGQ121</f>
        <v>0.3</v>
      </c>
      <c r="TGS121" s="463">
        <v>88278</v>
      </c>
      <c r="TGT121" s="618" t="s">
        <v>482</v>
      </c>
      <c r="TGU121" s="619"/>
      <c r="TGV121" s="620"/>
      <c r="TGW121" s="199" t="s">
        <v>73</v>
      </c>
      <c r="TGX121" s="200">
        <v>0.02</v>
      </c>
      <c r="TGY121" s="195">
        <v>15.22</v>
      </c>
      <c r="TGZ121" s="195">
        <f t="shared" ref="TGZ121:TGZ122" si="1720">TGX121*TGY121</f>
        <v>0.3</v>
      </c>
      <c r="THA121" s="463">
        <v>88278</v>
      </c>
      <c r="THB121" s="618" t="s">
        <v>482</v>
      </c>
      <c r="THC121" s="619"/>
      <c r="THD121" s="620"/>
      <c r="THE121" s="199" t="s">
        <v>73</v>
      </c>
      <c r="THF121" s="200">
        <v>0.02</v>
      </c>
      <c r="THG121" s="195">
        <v>15.22</v>
      </c>
      <c r="THH121" s="195">
        <f t="shared" ref="THH121:THH122" si="1721">THF121*THG121</f>
        <v>0.3</v>
      </c>
      <c r="THI121" s="463">
        <v>88278</v>
      </c>
      <c r="THJ121" s="618" t="s">
        <v>482</v>
      </c>
      <c r="THK121" s="619"/>
      <c r="THL121" s="620"/>
      <c r="THM121" s="199" t="s">
        <v>73</v>
      </c>
      <c r="THN121" s="200">
        <v>0.02</v>
      </c>
      <c r="THO121" s="195">
        <v>15.22</v>
      </c>
      <c r="THP121" s="195">
        <f t="shared" ref="THP121:THP122" si="1722">THN121*THO121</f>
        <v>0.3</v>
      </c>
      <c r="THQ121" s="463">
        <v>88278</v>
      </c>
      <c r="THR121" s="618" t="s">
        <v>482</v>
      </c>
      <c r="THS121" s="619"/>
      <c r="THT121" s="620"/>
      <c r="THU121" s="199" t="s">
        <v>73</v>
      </c>
      <c r="THV121" s="200">
        <v>0.02</v>
      </c>
      <c r="THW121" s="195">
        <v>15.22</v>
      </c>
      <c r="THX121" s="195">
        <f t="shared" ref="THX121:THX122" si="1723">THV121*THW121</f>
        <v>0.3</v>
      </c>
      <c r="THY121" s="463">
        <v>88278</v>
      </c>
      <c r="THZ121" s="618" t="s">
        <v>482</v>
      </c>
      <c r="TIA121" s="619"/>
      <c r="TIB121" s="620"/>
      <c r="TIC121" s="199" t="s">
        <v>73</v>
      </c>
      <c r="TID121" s="200">
        <v>0.02</v>
      </c>
      <c r="TIE121" s="195">
        <v>15.22</v>
      </c>
      <c r="TIF121" s="195">
        <f t="shared" ref="TIF121:TIF122" si="1724">TID121*TIE121</f>
        <v>0.3</v>
      </c>
      <c r="TIG121" s="463">
        <v>88278</v>
      </c>
      <c r="TIH121" s="618" t="s">
        <v>482</v>
      </c>
      <c r="TII121" s="619"/>
      <c r="TIJ121" s="620"/>
      <c r="TIK121" s="199" t="s">
        <v>73</v>
      </c>
      <c r="TIL121" s="200">
        <v>0.02</v>
      </c>
      <c r="TIM121" s="195">
        <v>15.22</v>
      </c>
      <c r="TIN121" s="195">
        <f t="shared" ref="TIN121:TIN122" si="1725">TIL121*TIM121</f>
        <v>0.3</v>
      </c>
      <c r="TIO121" s="463">
        <v>88278</v>
      </c>
      <c r="TIP121" s="618" t="s">
        <v>482</v>
      </c>
      <c r="TIQ121" s="619"/>
      <c r="TIR121" s="620"/>
      <c r="TIS121" s="199" t="s">
        <v>73</v>
      </c>
      <c r="TIT121" s="200">
        <v>0.02</v>
      </c>
      <c r="TIU121" s="195">
        <v>15.22</v>
      </c>
      <c r="TIV121" s="195">
        <f t="shared" ref="TIV121:TIV122" si="1726">TIT121*TIU121</f>
        <v>0.3</v>
      </c>
      <c r="TIW121" s="463">
        <v>88278</v>
      </c>
      <c r="TIX121" s="618" t="s">
        <v>482</v>
      </c>
      <c r="TIY121" s="619"/>
      <c r="TIZ121" s="620"/>
      <c r="TJA121" s="199" t="s">
        <v>73</v>
      </c>
      <c r="TJB121" s="200">
        <v>0.02</v>
      </c>
      <c r="TJC121" s="195">
        <v>15.22</v>
      </c>
      <c r="TJD121" s="195">
        <f t="shared" ref="TJD121:TJD122" si="1727">TJB121*TJC121</f>
        <v>0.3</v>
      </c>
      <c r="TJE121" s="463">
        <v>88278</v>
      </c>
      <c r="TJF121" s="618" t="s">
        <v>482</v>
      </c>
      <c r="TJG121" s="619"/>
      <c r="TJH121" s="620"/>
      <c r="TJI121" s="199" t="s">
        <v>73</v>
      </c>
      <c r="TJJ121" s="200">
        <v>0.02</v>
      </c>
      <c r="TJK121" s="195">
        <v>15.22</v>
      </c>
      <c r="TJL121" s="195">
        <f t="shared" ref="TJL121:TJL122" si="1728">TJJ121*TJK121</f>
        <v>0.3</v>
      </c>
      <c r="TJM121" s="463">
        <v>88278</v>
      </c>
      <c r="TJN121" s="618" t="s">
        <v>482</v>
      </c>
      <c r="TJO121" s="619"/>
      <c r="TJP121" s="620"/>
      <c r="TJQ121" s="199" t="s">
        <v>73</v>
      </c>
      <c r="TJR121" s="200">
        <v>0.02</v>
      </c>
      <c r="TJS121" s="195">
        <v>15.22</v>
      </c>
      <c r="TJT121" s="195">
        <f t="shared" ref="TJT121:TJT122" si="1729">TJR121*TJS121</f>
        <v>0.3</v>
      </c>
      <c r="TJU121" s="463">
        <v>88278</v>
      </c>
      <c r="TJV121" s="618" t="s">
        <v>482</v>
      </c>
      <c r="TJW121" s="619"/>
      <c r="TJX121" s="620"/>
      <c r="TJY121" s="199" t="s">
        <v>73</v>
      </c>
      <c r="TJZ121" s="200">
        <v>0.02</v>
      </c>
      <c r="TKA121" s="195">
        <v>15.22</v>
      </c>
      <c r="TKB121" s="195">
        <f t="shared" ref="TKB121:TKB122" si="1730">TJZ121*TKA121</f>
        <v>0.3</v>
      </c>
      <c r="TKC121" s="463">
        <v>88278</v>
      </c>
      <c r="TKD121" s="618" t="s">
        <v>482</v>
      </c>
      <c r="TKE121" s="619"/>
      <c r="TKF121" s="620"/>
      <c r="TKG121" s="199" t="s">
        <v>73</v>
      </c>
      <c r="TKH121" s="200">
        <v>0.02</v>
      </c>
      <c r="TKI121" s="195">
        <v>15.22</v>
      </c>
      <c r="TKJ121" s="195">
        <f t="shared" ref="TKJ121:TKJ122" si="1731">TKH121*TKI121</f>
        <v>0.3</v>
      </c>
      <c r="TKK121" s="463">
        <v>88278</v>
      </c>
      <c r="TKL121" s="618" t="s">
        <v>482</v>
      </c>
      <c r="TKM121" s="619"/>
      <c r="TKN121" s="620"/>
      <c r="TKO121" s="199" t="s">
        <v>73</v>
      </c>
      <c r="TKP121" s="200">
        <v>0.02</v>
      </c>
      <c r="TKQ121" s="195">
        <v>15.22</v>
      </c>
      <c r="TKR121" s="195">
        <f t="shared" ref="TKR121:TKR122" si="1732">TKP121*TKQ121</f>
        <v>0.3</v>
      </c>
      <c r="TKS121" s="463">
        <v>88278</v>
      </c>
      <c r="TKT121" s="618" t="s">
        <v>482</v>
      </c>
      <c r="TKU121" s="619"/>
      <c r="TKV121" s="620"/>
      <c r="TKW121" s="199" t="s">
        <v>73</v>
      </c>
      <c r="TKX121" s="200">
        <v>0.02</v>
      </c>
      <c r="TKY121" s="195">
        <v>15.22</v>
      </c>
      <c r="TKZ121" s="195">
        <f t="shared" ref="TKZ121:TKZ122" si="1733">TKX121*TKY121</f>
        <v>0.3</v>
      </c>
      <c r="TLA121" s="463">
        <v>88278</v>
      </c>
      <c r="TLB121" s="618" t="s">
        <v>482</v>
      </c>
      <c r="TLC121" s="619"/>
      <c r="TLD121" s="620"/>
      <c r="TLE121" s="199" t="s">
        <v>73</v>
      </c>
      <c r="TLF121" s="200">
        <v>0.02</v>
      </c>
      <c r="TLG121" s="195">
        <v>15.22</v>
      </c>
      <c r="TLH121" s="195">
        <f t="shared" ref="TLH121:TLH122" si="1734">TLF121*TLG121</f>
        <v>0.3</v>
      </c>
      <c r="TLI121" s="463">
        <v>88278</v>
      </c>
      <c r="TLJ121" s="618" t="s">
        <v>482</v>
      </c>
      <c r="TLK121" s="619"/>
      <c r="TLL121" s="620"/>
      <c r="TLM121" s="199" t="s">
        <v>73</v>
      </c>
      <c r="TLN121" s="200">
        <v>0.02</v>
      </c>
      <c r="TLO121" s="195">
        <v>15.22</v>
      </c>
      <c r="TLP121" s="195">
        <f t="shared" ref="TLP121:TLP122" si="1735">TLN121*TLO121</f>
        <v>0.3</v>
      </c>
      <c r="TLQ121" s="463">
        <v>88278</v>
      </c>
      <c r="TLR121" s="618" t="s">
        <v>482</v>
      </c>
      <c r="TLS121" s="619"/>
      <c r="TLT121" s="620"/>
      <c r="TLU121" s="199" t="s">
        <v>73</v>
      </c>
      <c r="TLV121" s="200">
        <v>0.02</v>
      </c>
      <c r="TLW121" s="195">
        <v>15.22</v>
      </c>
      <c r="TLX121" s="195">
        <f t="shared" ref="TLX121:TLX122" si="1736">TLV121*TLW121</f>
        <v>0.3</v>
      </c>
      <c r="TLY121" s="463">
        <v>88278</v>
      </c>
      <c r="TLZ121" s="618" t="s">
        <v>482</v>
      </c>
      <c r="TMA121" s="619"/>
      <c r="TMB121" s="620"/>
      <c r="TMC121" s="199" t="s">
        <v>73</v>
      </c>
      <c r="TMD121" s="200">
        <v>0.02</v>
      </c>
      <c r="TME121" s="195">
        <v>15.22</v>
      </c>
      <c r="TMF121" s="195">
        <f t="shared" ref="TMF121:TMF122" si="1737">TMD121*TME121</f>
        <v>0.3</v>
      </c>
      <c r="TMG121" s="463">
        <v>88278</v>
      </c>
      <c r="TMH121" s="618" t="s">
        <v>482</v>
      </c>
      <c r="TMI121" s="619"/>
      <c r="TMJ121" s="620"/>
      <c r="TMK121" s="199" t="s">
        <v>73</v>
      </c>
      <c r="TML121" s="200">
        <v>0.02</v>
      </c>
      <c r="TMM121" s="195">
        <v>15.22</v>
      </c>
      <c r="TMN121" s="195">
        <f t="shared" ref="TMN121:TMN122" si="1738">TML121*TMM121</f>
        <v>0.3</v>
      </c>
      <c r="TMO121" s="463">
        <v>88278</v>
      </c>
      <c r="TMP121" s="618" t="s">
        <v>482</v>
      </c>
      <c r="TMQ121" s="619"/>
      <c r="TMR121" s="620"/>
      <c r="TMS121" s="199" t="s">
        <v>73</v>
      </c>
      <c r="TMT121" s="200">
        <v>0.02</v>
      </c>
      <c r="TMU121" s="195">
        <v>15.22</v>
      </c>
      <c r="TMV121" s="195">
        <f t="shared" ref="TMV121:TMV122" si="1739">TMT121*TMU121</f>
        <v>0.3</v>
      </c>
      <c r="TMW121" s="463">
        <v>88278</v>
      </c>
      <c r="TMX121" s="618" t="s">
        <v>482</v>
      </c>
      <c r="TMY121" s="619"/>
      <c r="TMZ121" s="620"/>
      <c r="TNA121" s="199" t="s">
        <v>73</v>
      </c>
      <c r="TNB121" s="200">
        <v>0.02</v>
      </c>
      <c r="TNC121" s="195">
        <v>15.22</v>
      </c>
      <c r="TND121" s="195">
        <f t="shared" ref="TND121:TND122" si="1740">TNB121*TNC121</f>
        <v>0.3</v>
      </c>
      <c r="TNE121" s="463">
        <v>88278</v>
      </c>
      <c r="TNF121" s="618" t="s">
        <v>482</v>
      </c>
      <c r="TNG121" s="619"/>
      <c r="TNH121" s="620"/>
      <c r="TNI121" s="199" t="s">
        <v>73</v>
      </c>
      <c r="TNJ121" s="200">
        <v>0.02</v>
      </c>
      <c r="TNK121" s="195">
        <v>15.22</v>
      </c>
      <c r="TNL121" s="195">
        <f t="shared" ref="TNL121:TNL122" si="1741">TNJ121*TNK121</f>
        <v>0.3</v>
      </c>
      <c r="TNM121" s="463">
        <v>88278</v>
      </c>
      <c r="TNN121" s="618" t="s">
        <v>482</v>
      </c>
      <c r="TNO121" s="619"/>
      <c r="TNP121" s="620"/>
      <c r="TNQ121" s="199" t="s">
        <v>73</v>
      </c>
      <c r="TNR121" s="200">
        <v>0.02</v>
      </c>
      <c r="TNS121" s="195">
        <v>15.22</v>
      </c>
      <c r="TNT121" s="195">
        <f t="shared" ref="TNT121:TNT122" si="1742">TNR121*TNS121</f>
        <v>0.3</v>
      </c>
      <c r="TNU121" s="463">
        <v>88278</v>
      </c>
      <c r="TNV121" s="618" t="s">
        <v>482</v>
      </c>
      <c r="TNW121" s="619"/>
      <c r="TNX121" s="620"/>
      <c r="TNY121" s="199" t="s">
        <v>73</v>
      </c>
      <c r="TNZ121" s="200">
        <v>0.02</v>
      </c>
      <c r="TOA121" s="195">
        <v>15.22</v>
      </c>
      <c r="TOB121" s="195">
        <f t="shared" ref="TOB121:TOB122" si="1743">TNZ121*TOA121</f>
        <v>0.3</v>
      </c>
      <c r="TOC121" s="463">
        <v>88278</v>
      </c>
      <c r="TOD121" s="618" t="s">
        <v>482</v>
      </c>
      <c r="TOE121" s="619"/>
      <c r="TOF121" s="620"/>
      <c r="TOG121" s="199" t="s">
        <v>73</v>
      </c>
      <c r="TOH121" s="200">
        <v>0.02</v>
      </c>
      <c r="TOI121" s="195">
        <v>15.22</v>
      </c>
      <c r="TOJ121" s="195">
        <f t="shared" ref="TOJ121:TOJ122" si="1744">TOH121*TOI121</f>
        <v>0.3</v>
      </c>
      <c r="TOK121" s="463">
        <v>88278</v>
      </c>
      <c r="TOL121" s="618" t="s">
        <v>482</v>
      </c>
      <c r="TOM121" s="619"/>
      <c r="TON121" s="620"/>
      <c r="TOO121" s="199" t="s">
        <v>73</v>
      </c>
      <c r="TOP121" s="200">
        <v>0.02</v>
      </c>
      <c r="TOQ121" s="195">
        <v>15.22</v>
      </c>
      <c r="TOR121" s="195">
        <f t="shared" ref="TOR121:TOR122" si="1745">TOP121*TOQ121</f>
        <v>0.3</v>
      </c>
      <c r="TOS121" s="463">
        <v>88278</v>
      </c>
      <c r="TOT121" s="618" t="s">
        <v>482</v>
      </c>
      <c r="TOU121" s="619"/>
      <c r="TOV121" s="620"/>
      <c r="TOW121" s="199" t="s">
        <v>73</v>
      </c>
      <c r="TOX121" s="200">
        <v>0.02</v>
      </c>
      <c r="TOY121" s="195">
        <v>15.22</v>
      </c>
      <c r="TOZ121" s="195">
        <f t="shared" ref="TOZ121:TOZ122" si="1746">TOX121*TOY121</f>
        <v>0.3</v>
      </c>
      <c r="TPA121" s="463">
        <v>88278</v>
      </c>
      <c r="TPB121" s="618" t="s">
        <v>482</v>
      </c>
      <c r="TPC121" s="619"/>
      <c r="TPD121" s="620"/>
      <c r="TPE121" s="199" t="s">
        <v>73</v>
      </c>
      <c r="TPF121" s="200">
        <v>0.02</v>
      </c>
      <c r="TPG121" s="195">
        <v>15.22</v>
      </c>
      <c r="TPH121" s="195">
        <f t="shared" ref="TPH121:TPH122" si="1747">TPF121*TPG121</f>
        <v>0.3</v>
      </c>
      <c r="TPI121" s="463">
        <v>88278</v>
      </c>
      <c r="TPJ121" s="618" t="s">
        <v>482</v>
      </c>
      <c r="TPK121" s="619"/>
      <c r="TPL121" s="620"/>
      <c r="TPM121" s="199" t="s">
        <v>73</v>
      </c>
      <c r="TPN121" s="200">
        <v>0.02</v>
      </c>
      <c r="TPO121" s="195">
        <v>15.22</v>
      </c>
      <c r="TPP121" s="195">
        <f t="shared" ref="TPP121:TPP122" si="1748">TPN121*TPO121</f>
        <v>0.3</v>
      </c>
      <c r="TPQ121" s="463">
        <v>88278</v>
      </c>
      <c r="TPR121" s="618" t="s">
        <v>482</v>
      </c>
      <c r="TPS121" s="619"/>
      <c r="TPT121" s="620"/>
      <c r="TPU121" s="199" t="s">
        <v>73</v>
      </c>
      <c r="TPV121" s="200">
        <v>0.02</v>
      </c>
      <c r="TPW121" s="195">
        <v>15.22</v>
      </c>
      <c r="TPX121" s="195">
        <f t="shared" ref="TPX121:TPX122" si="1749">TPV121*TPW121</f>
        <v>0.3</v>
      </c>
      <c r="TPY121" s="463">
        <v>88278</v>
      </c>
      <c r="TPZ121" s="618" t="s">
        <v>482</v>
      </c>
      <c r="TQA121" s="619"/>
      <c r="TQB121" s="620"/>
      <c r="TQC121" s="199" t="s">
        <v>73</v>
      </c>
      <c r="TQD121" s="200">
        <v>0.02</v>
      </c>
      <c r="TQE121" s="195">
        <v>15.22</v>
      </c>
      <c r="TQF121" s="195">
        <f t="shared" ref="TQF121:TQF122" si="1750">TQD121*TQE121</f>
        <v>0.3</v>
      </c>
      <c r="TQG121" s="463">
        <v>88278</v>
      </c>
      <c r="TQH121" s="618" t="s">
        <v>482</v>
      </c>
      <c r="TQI121" s="619"/>
      <c r="TQJ121" s="620"/>
      <c r="TQK121" s="199" t="s">
        <v>73</v>
      </c>
      <c r="TQL121" s="200">
        <v>0.02</v>
      </c>
      <c r="TQM121" s="195">
        <v>15.22</v>
      </c>
      <c r="TQN121" s="195">
        <f t="shared" ref="TQN121:TQN122" si="1751">TQL121*TQM121</f>
        <v>0.3</v>
      </c>
      <c r="TQO121" s="463">
        <v>88278</v>
      </c>
      <c r="TQP121" s="618" t="s">
        <v>482</v>
      </c>
      <c r="TQQ121" s="619"/>
      <c r="TQR121" s="620"/>
      <c r="TQS121" s="199" t="s">
        <v>73</v>
      </c>
      <c r="TQT121" s="200">
        <v>0.02</v>
      </c>
      <c r="TQU121" s="195">
        <v>15.22</v>
      </c>
      <c r="TQV121" s="195">
        <f t="shared" ref="TQV121:TQV122" si="1752">TQT121*TQU121</f>
        <v>0.3</v>
      </c>
      <c r="TQW121" s="463">
        <v>88278</v>
      </c>
      <c r="TQX121" s="618" t="s">
        <v>482</v>
      </c>
      <c r="TQY121" s="619"/>
      <c r="TQZ121" s="620"/>
      <c r="TRA121" s="199" t="s">
        <v>73</v>
      </c>
      <c r="TRB121" s="200">
        <v>0.02</v>
      </c>
      <c r="TRC121" s="195">
        <v>15.22</v>
      </c>
      <c r="TRD121" s="195">
        <f t="shared" ref="TRD121:TRD122" si="1753">TRB121*TRC121</f>
        <v>0.3</v>
      </c>
      <c r="TRE121" s="463">
        <v>88278</v>
      </c>
      <c r="TRF121" s="618" t="s">
        <v>482</v>
      </c>
      <c r="TRG121" s="619"/>
      <c r="TRH121" s="620"/>
      <c r="TRI121" s="199" t="s">
        <v>73</v>
      </c>
      <c r="TRJ121" s="200">
        <v>0.02</v>
      </c>
      <c r="TRK121" s="195">
        <v>15.22</v>
      </c>
      <c r="TRL121" s="195">
        <f t="shared" ref="TRL121:TRL122" si="1754">TRJ121*TRK121</f>
        <v>0.3</v>
      </c>
      <c r="TRM121" s="463">
        <v>88278</v>
      </c>
      <c r="TRN121" s="618" t="s">
        <v>482</v>
      </c>
      <c r="TRO121" s="619"/>
      <c r="TRP121" s="620"/>
      <c r="TRQ121" s="199" t="s">
        <v>73</v>
      </c>
      <c r="TRR121" s="200">
        <v>0.02</v>
      </c>
      <c r="TRS121" s="195">
        <v>15.22</v>
      </c>
      <c r="TRT121" s="195">
        <f t="shared" ref="TRT121:TRT122" si="1755">TRR121*TRS121</f>
        <v>0.3</v>
      </c>
      <c r="TRU121" s="463">
        <v>88278</v>
      </c>
      <c r="TRV121" s="618" t="s">
        <v>482</v>
      </c>
      <c r="TRW121" s="619"/>
      <c r="TRX121" s="620"/>
      <c r="TRY121" s="199" t="s">
        <v>73</v>
      </c>
      <c r="TRZ121" s="200">
        <v>0.02</v>
      </c>
      <c r="TSA121" s="195">
        <v>15.22</v>
      </c>
      <c r="TSB121" s="195">
        <f t="shared" ref="TSB121:TSB122" si="1756">TRZ121*TSA121</f>
        <v>0.3</v>
      </c>
      <c r="TSC121" s="463">
        <v>88278</v>
      </c>
      <c r="TSD121" s="618" t="s">
        <v>482</v>
      </c>
      <c r="TSE121" s="619"/>
      <c r="TSF121" s="620"/>
      <c r="TSG121" s="199" t="s">
        <v>73</v>
      </c>
      <c r="TSH121" s="200">
        <v>0.02</v>
      </c>
      <c r="TSI121" s="195">
        <v>15.22</v>
      </c>
      <c r="TSJ121" s="195">
        <f t="shared" ref="TSJ121:TSJ122" si="1757">TSH121*TSI121</f>
        <v>0.3</v>
      </c>
      <c r="TSK121" s="463">
        <v>88278</v>
      </c>
      <c r="TSL121" s="618" t="s">
        <v>482</v>
      </c>
      <c r="TSM121" s="619"/>
      <c r="TSN121" s="620"/>
      <c r="TSO121" s="199" t="s">
        <v>73</v>
      </c>
      <c r="TSP121" s="200">
        <v>0.02</v>
      </c>
      <c r="TSQ121" s="195">
        <v>15.22</v>
      </c>
      <c r="TSR121" s="195">
        <f t="shared" ref="TSR121:TSR122" si="1758">TSP121*TSQ121</f>
        <v>0.3</v>
      </c>
      <c r="TSS121" s="463">
        <v>88278</v>
      </c>
      <c r="TST121" s="618" t="s">
        <v>482</v>
      </c>
      <c r="TSU121" s="619"/>
      <c r="TSV121" s="620"/>
      <c r="TSW121" s="199" t="s">
        <v>73</v>
      </c>
      <c r="TSX121" s="200">
        <v>0.02</v>
      </c>
      <c r="TSY121" s="195">
        <v>15.22</v>
      </c>
      <c r="TSZ121" s="195">
        <f t="shared" ref="TSZ121:TSZ122" si="1759">TSX121*TSY121</f>
        <v>0.3</v>
      </c>
      <c r="TTA121" s="463">
        <v>88278</v>
      </c>
      <c r="TTB121" s="618" t="s">
        <v>482</v>
      </c>
      <c r="TTC121" s="619"/>
      <c r="TTD121" s="620"/>
      <c r="TTE121" s="199" t="s">
        <v>73</v>
      </c>
      <c r="TTF121" s="200">
        <v>0.02</v>
      </c>
      <c r="TTG121" s="195">
        <v>15.22</v>
      </c>
      <c r="TTH121" s="195">
        <f t="shared" ref="TTH121:TTH122" si="1760">TTF121*TTG121</f>
        <v>0.3</v>
      </c>
      <c r="TTI121" s="463">
        <v>88278</v>
      </c>
      <c r="TTJ121" s="618" t="s">
        <v>482</v>
      </c>
      <c r="TTK121" s="619"/>
      <c r="TTL121" s="620"/>
      <c r="TTM121" s="199" t="s">
        <v>73</v>
      </c>
      <c r="TTN121" s="200">
        <v>0.02</v>
      </c>
      <c r="TTO121" s="195">
        <v>15.22</v>
      </c>
      <c r="TTP121" s="195">
        <f t="shared" ref="TTP121:TTP122" si="1761">TTN121*TTO121</f>
        <v>0.3</v>
      </c>
      <c r="TTQ121" s="463">
        <v>88278</v>
      </c>
      <c r="TTR121" s="618" t="s">
        <v>482</v>
      </c>
      <c r="TTS121" s="619"/>
      <c r="TTT121" s="620"/>
      <c r="TTU121" s="199" t="s">
        <v>73</v>
      </c>
      <c r="TTV121" s="200">
        <v>0.02</v>
      </c>
      <c r="TTW121" s="195">
        <v>15.22</v>
      </c>
      <c r="TTX121" s="195">
        <f t="shared" ref="TTX121:TTX122" si="1762">TTV121*TTW121</f>
        <v>0.3</v>
      </c>
      <c r="TTY121" s="463">
        <v>88278</v>
      </c>
      <c r="TTZ121" s="618" t="s">
        <v>482</v>
      </c>
      <c r="TUA121" s="619"/>
      <c r="TUB121" s="620"/>
      <c r="TUC121" s="199" t="s">
        <v>73</v>
      </c>
      <c r="TUD121" s="200">
        <v>0.02</v>
      </c>
      <c r="TUE121" s="195">
        <v>15.22</v>
      </c>
      <c r="TUF121" s="195">
        <f t="shared" ref="TUF121:TUF122" si="1763">TUD121*TUE121</f>
        <v>0.3</v>
      </c>
      <c r="TUG121" s="463">
        <v>88278</v>
      </c>
      <c r="TUH121" s="618" t="s">
        <v>482</v>
      </c>
      <c r="TUI121" s="619"/>
      <c r="TUJ121" s="620"/>
      <c r="TUK121" s="199" t="s">
        <v>73</v>
      </c>
      <c r="TUL121" s="200">
        <v>0.02</v>
      </c>
      <c r="TUM121" s="195">
        <v>15.22</v>
      </c>
      <c r="TUN121" s="195">
        <f t="shared" ref="TUN121:TUN122" si="1764">TUL121*TUM121</f>
        <v>0.3</v>
      </c>
      <c r="TUO121" s="463">
        <v>88278</v>
      </c>
      <c r="TUP121" s="618" t="s">
        <v>482</v>
      </c>
      <c r="TUQ121" s="619"/>
      <c r="TUR121" s="620"/>
      <c r="TUS121" s="199" t="s">
        <v>73</v>
      </c>
      <c r="TUT121" s="200">
        <v>0.02</v>
      </c>
      <c r="TUU121" s="195">
        <v>15.22</v>
      </c>
      <c r="TUV121" s="195">
        <f t="shared" ref="TUV121:TUV122" si="1765">TUT121*TUU121</f>
        <v>0.3</v>
      </c>
      <c r="TUW121" s="463">
        <v>88278</v>
      </c>
      <c r="TUX121" s="618" t="s">
        <v>482</v>
      </c>
      <c r="TUY121" s="619"/>
      <c r="TUZ121" s="620"/>
      <c r="TVA121" s="199" t="s">
        <v>73</v>
      </c>
      <c r="TVB121" s="200">
        <v>0.02</v>
      </c>
      <c r="TVC121" s="195">
        <v>15.22</v>
      </c>
      <c r="TVD121" s="195">
        <f t="shared" ref="TVD121:TVD122" si="1766">TVB121*TVC121</f>
        <v>0.3</v>
      </c>
      <c r="TVE121" s="463">
        <v>88278</v>
      </c>
      <c r="TVF121" s="618" t="s">
        <v>482</v>
      </c>
      <c r="TVG121" s="619"/>
      <c r="TVH121" s="620"/>
      <c r="TVI121" s="199" t="s">
        <v>73</v>
      </c>
      <c r="TVJ121" s="200">
        <v>0.02</v>
      </c>
      <c r="TVK121" s="195">
        <v>15.22</v>
      </c>
      <c r="TVL121" s="195">
        <f t="shared" ref="TVL121:TVL122" si="1767">TVJ121*TVK121</f>
        <v>0.3</v>
      </c>
      <c r="TVM121" s="463">
        <v>88278</v>
      </c>
      <c r="TVN121" s="618" t="s">
        <v>482</v>
      </c>
      <c r="TVO121" s="619"/>
      <c r="TVP121" s="620"/>
      <c r="TVQ121" s="199" t="s">
        <v>73</v>
      </c>
      <c r="TVR121" s="200">
        <v>0.02</v>
      </c>
      <c r="TVS121" s="195">
        <v>15.22</v>
      </c>
      <c r="TVT121" s="195">
        <f t="shared" ref="TVT121:TVT122" si="1768">TVR121*TVS121</f>
        <v>0.3</v>
      </c>
      <c r="TVU121" s="463">
        <v>88278</v>
      </c>
      <c r="TVV121" s="618" t="s">
        <v>482</v>
      </c>
      <c r="TVW121" s="619"/>
      <c r="TVX121" s="620"/>
      <c r="TVY121" s="199" t="s">
        <v>73</v>
      </c>
      <c r="TVZ121" s="200">
        <v>0.02</v>
      </c>
      <c r="TWA121" s="195">
        <v>15.22</v>
      </c>
      <c r="TWB121" s="195">
        <f t="shared" ref="TWB121:TWB122" si="1769">TVZ121*TWA121</f>
        <v>0.3</v>
      </c>
      <c r="TWC121" s="463">
        <v>88278</v>
      </c>
      <c r="TWD121" s="618" t="s">
        <v>482</v>
      </c>
      <c r="TWE121" s="619"/>
      <c r="TWF121" s="620"/>
      <c r="TWG121" s="199" t="s">
        <v>73</v>
      </c>
      <c r="TWH121" s="200">
        <v>0.02</v>
      </c>
      <c r="TWI121" s="195">
        <v>15.22</v>
      </c>
      <c r="TWJ121" s="195">
        <f t="shared" ref="TWJ121:TWJ122" si="1770">TWH121*TWI121</f>
        <v>0.3</v>
      </c>
      <c r="TWK121" s="463">
        <v>88278</v>
      </c>
      <c r="TWL121" s="618" t="s">
        <v>482</v>
      </c>
      <c r="TWM121" s="619"/>
      <c r="TWN121" s="620"/>
      <c r="TWO121" s="199" t="s">
        <v>73</v>
      </c>
      <c r="TWP121" s="200">
        <v>0.02</v>
      </c>
      <c r="TWQ121" s="195">
        <v>15.22</v>
      </c>
      <c r="TWR121" s="195">
        <f t="shared" ref="TWR121:TWR122" si="1771">TWP121*TWQ121</f>
        <v>0.3</v>
      </c>
      <c r="TWS121" s="463">
        <v>88278</v>
      </c>
      <c r="TWT121" s="618" t="s">
        <v>482</v>
      </c>
      <c r="TWU121" s="619"/>
      <c r="TWV121" s="620"/>
      <c r="TWW121" s="199" t="s">
        <v>73</v>
      </c>
      <c r="TWX121" s="200">
        <v>0.02</v>
      </c>
      <c r="TWY121" s="195">
        <v>15.22</v>
      </c>
      <c r="TWZ121" s="195">
        <f t="shared" ref="TWZ121:TWZ122" si="1772">TWX121*TWY121</f>
        <v>0.3</v>
      </c>
      <c r="TXA121" s="463">
        <v>88278</v>
      </c>
      <c r="TXB121" s="618" t="s">
        <v>482</v>
      </c>
      <c r="TXC121" s="619"/>
      <c r="TXD121" s="620"/>
      <c r="TXE121" s="199" t="s">
        <v>73</v>
      </c>
      <c r="TXF121" s="200">
        <v>0.02</v>
      </c>
      <c r="TXG121" s="195">
        <v>15.22</v>
      </c>
      <c r="TXH121" s="195">
        <f t="shared" ref="TXH121:TXH122" si="1773">TXF121*TXG121</f>
        <v>0.3</v>
      </c>
      <c r="TXI121" s="463">
        <v>88278</v>
      </c>
      <c r="TXJ121" s="618" t="s">
        <v>482</v>
      </c>
      <c r="TXK121" s="619"/>
      <c r="TXL121" s="620"/>
      <c r="TXM121" s="199" t="s">
        <v>73</v>
      </c>
      <c r="TXN121" s="200">
        <v>0.02</v>
      </c>
      <c r="TXO121" s="195">
        <v>15.22</v>
      </c>
      <c r="TXP121" s="195">
        <f t="shared" ref="TXP121:TXP122" si="1774">TXN121*TXO121</f>
        <v>0.3</v>
      </c>
      <c r="TXQ121" s="463">
        <v>88278</v>
      </c>
      <c r="TXR121" s="618" t="s">
        <v>482</v>
      </c>
      <c r="TXS121" s="619"/>
      <c r="TXT121" s="620"/>
      <c r="TXU121" s="199" t="s">
        <v>73</v>
      </c>
      <c r="TXV121" s="200">
        <v>0.02</v>
      </c>
      <c r="TXW121" s="195">
        <v>15.22</v>
      </c>
      <c r="TXX121" s="195">
        <f t="shared" ref="TXX121:TXX122" si="1775">TXV121*TXW121</f>
        <v>0.3</v>
      </c>
      <c r="TXY121" s="463">
        <v>88278</v>
      </c>
      <c r="TXZ121" s="618" t="s">
        <v>482</v>
      </c>
      <c r="TYA121" s="619"/>
      <c r="TYB121" s="620"/>
      <c r="TYC121" s="199" t="s">
        <v>73</v>
      </c>
      <c r="TYD121" s="200">
        <v>0.02</v>
      </c>
      <c r="TYE121" s="195">
        <v>15.22</v>
      </c>
      <c r="TYF121" s="195">
        <f t="shared" ref="TYF121:TYF122" si="1776">TYD121*TYE121</f>
        <v>0.3</v>
      </c>
      <c r="TYG121" s="463">
        <v>88278</v>
      </c>
      <c r="TYH121" s="618" t="s">
        <v>482</v>
      </c>
      <c r="TYI121" s="619"/>
      <c r="TYJ121" s="620"/>
      <c r="TYK121" s="199" t="s">
        <v>73</v>
      </c>
      <c r="TYL121" s="200">
        <v>0.02</v>
      </c>
      <c r="TYM121" s="195">
        <v>15.22</v>
      </c>
      <c r="TYN121" s="195">
        <f t="shared" ref="TYN121:TYN122" si="1777">TYL121*TYM121</f>
        <v>0.3</v>
      </c>
      <c r="TYO121" s="463">
        <v>88278</v>
      </c>
      <c r="TYP121" s="618" t="s">
        <v>482</v>
      </c>
      <c r="TYQ121" s="619"/>
      <c r="TYR121" s="620"/>
      <c r="TYS121" s="199" t="s">
        <v>73</v>
      </c>
      <c r="TYT121" s="200">
        <v>0.02</v>
      </c>
      <c r="TYU121" s="195">
        <v>15.22</v>
      </c>
      <c r="TYV121" s="195">
        <f t="shared" ref="TYV121:TYV122" si="1778">TYT121*TYU121</f>
        <v>0.3</v>
      </c>
      <c r="TYW121" s="463">
        <v>88278</v>
      </c>
      <c r="TYX121" s="618" t="s">
        <v>482</v>
      </c>
      <c r="TYY121" s="619"/>
      <c r="TYZ121" s="620"/>
      <c r="TZA121" s="199" t="s">
        <v>73</v>
      </c>
      <c r="TZB121" s="200">
        <v>0.02</v>
      </c>
      <c r="TZC121" s="195">
        <v>15.22</v>
      </c>
      <c r="TZD121" s="195">
        <f t="shared" ref="TZD121:TZD122" si="1779">TZB121*TZC121</f>
        <v>0.3</v>
      </c>
      <c r="TZE121" s="463">
        <v>88278</v>
      </c>
      <c r="TZF121" s="618" t="s">
        <v>482</v>
      </c>
      <c r="TZG121" s="619"/>
      <c r="TZH121" s="620"/>
      <c r="TZI121" s="199" t="s">
        <v>73</v>
      </c>
      <c r="TZJ121" s="200">
        <v>0.02</v>
      </c>
      <c r="TZK121" s="195">
        <v>15.22</v>
      </c>
      <c r="TZL121" s="195">
        <f t="shared" ref="TZL121:TZL122" si="1780">TZJ121*TZK121</f>
        <v>0.3</v>
      </c>
      <c r="TZM121" s="463">
        <v>88278</v>
      </c>
      <c r="TZN121" s="618" t="s">
        <v>482</v>
      </c>
      <c r="TZO121" s="619"/>
      <c r="TZP121" s="620"/>
      <c r="TZQ121" s="199" t="s">
        <v>73</v>
      </c>
      <c r="TZR121" s="200">
        <v>0.02</v>
      </c>
      <c r="TZS121" s="195">
        <v>15.22</v>
      </c>
      <c r="TZT121" s="195">
        <f t="shared" ref="TZT121:TZT122" si="1781">TZR121*TZS121</f>
        <v>0.3</v>
      </c>
      <c r="TZU121" s="463">
        <v>88278</v>
      </c>
      <c r="TZV121" s="618" t="s">
        <v>482</v>
      </c>
      <c r="TZW121" s="619"/>
      <c r="TZX121" s="620"/>
      <c r="TZY121" s="199" t="s">
        <v>73</v>
      </c>
      <c r="TZZ121" s="200">
        <v>0.02</v>
      </c>
      <c r="UAA121" s="195">
        <v>15.22</v>
      </c>
      <c r="UAB121" s="195">
        <f t="shared" ref="UAB121:UAB122" si="1782">TZZ121*UAA121</f>
        <v>0.3</v>
      </c>
      <c r="UAC121" s="463">
        <v>88278</v>
      </c>
      <c r="UAD121" s="618" t="s">
        <v>482</v>
      </c>
      <c r="UAE121" s="619"/>
      <c r="UAF121" s="620"/>
      <c r="UAG121" s="199" t="s">
        <v>73</v>
      </c>
      <c r="UAH121" s="200">
        <v>0.02</v>
      </c>
      <c r="UAI121" s="195">
        <v>15.22</v>
      </c>
      <c r="UAJ121" s="195">
        <f t="shared" ref="UAJ121:UAJ122" si="1783">UAH121*UAI121</f>
        <v>0.3</v>
      </c>
      <c r="UAK121" s="463">
        <v>88278</v>
      </c>
      <c r="UAL121" s="618" t="s">
        <v>482</v>
      </c>
      <c r="UAM121" s="619"/>
      <c r="UAN121" s="620"/>
      <c r="UAO121" s="199" t="s">
        <v>73</v>
      </c>
      <c r="UAP121" s="200">
        <v>0.02</v>
      </c>
      <c r="UAQ121" s="195">
        <v>15.22</v>
      </c>
      <c r="UAR121" s="195">
        <f t="shared" ref="UAR121:UAR122" si="1784">UAP121*UAQ121</f>
        <v>0.3</v>
      </c>
      <c r="UAS121" s="463">
        <v>88278</v>
      </c>
      <c r="UAT121" s="618" t="s">
        <v>482</v>
      </c>
      <c r="UAU121" s="619"/>
      <c r="UAV121" s="620"/>
      <c r="UAW121" s="199" t="s">
        <v>73</v>
      </c>
      <c r="UAX121" s="200">
        <v>0.02</v>
      </c>
      <c r="UAY121" s="195">
        <v>15.22</v>
      </c>
      <c r="UAZ121" s="195">
        <f t="shared" ref="UAZ121:UAZ122" si="1785">UAX121*UAY121</f>
        <v>0.3</v>
      </c>
      <c r="UBA121" s="463">
        <v>88278</v>
      </c>
      <c r="UBB121" s="618" t="s">
        <v>482</v>
      </c>
      <c r="UBC121" s="619"/>
      <c r="UBD121" s="620"/>
      <c r="UBE121" s="199" t="s">
        <v>73</v>
      </c>
      <c r="UBF121" s="200">
        <v>0.02</v>
      </c>
      <c r="UBG121" s="195">
        <v>15.22</v>
      </c>
      <c r="UBH121" s="195">
        <f t="shared" ref="UBH121:UBH122" si="1786">UBF121*UBG121</f>
        <v>0.3</v>
      </c>
      <c r="UBI121" s="463">
        <v>88278</v>
      </c>
      <c r="UBJ121" s="618" t="s">
        <v>482</v>
      </c>
      <c r="UBK121" s="619"/>
      <c r="UBL121" s="620"/>
      <c r="UBM121" s="199" t="s">
        <v>73</v>
      </c>
      <c r="UBN121" s="200">
        <v>0.02</v>
      </c>
      <c r="UBO121" s="195">
        <v>15.22</v>
      </c>
      <c r="UBP121" s="195">
        <f t="shared" ref="UBP121:UBP122" si="1787">UBN121*UBO121</f>
        <v>0.3</v>
      </c>
      <c r="UBQ121" s="463">
        <v>88278</v>
      </c>
      <c r="UBR121" s="618" t="s">
        <v>482</v>
      </c>
      <c r="UBS121" s="619"/>
      <c r="UBT121" s="620"/>
      <c r="UBU121" s="199" t="s">
        <v>73</v>
      </c>
      <c r="UBV121" s="200">
        <v>0.02</v>
      </c>
      <c r="UBW121" s="195">
        <v>15.22</v>
      </c>
      <c r="UBX121" s="195">
        <f t="shared" ref="UBX121:UBX122" si="1788">UBV121*UBW121</f>
        <v>0.3</v>
      </c>
      <c r="UBY121" s="463">
        <v>88278</v>
      </c>
      <c r="UBZ121" s="618" t="s">
        <v>482</v>
      </c>
      <c r="UCA121" s="619"/>
      <c r="UCB121" s="620"/>
      <c r="UCC121" s="199" t="s">
        <v>73</v>
      </c>
      <c r="UCD121" s="200">
        <v>0.02</v>
      </c>
      <c r="UCE121" s="195">
        <v>15.22</v>
      </c>
      <c r="UCF121" s="195">
        <f t="shared" ref="UCF121:UCF122" si="1789">UCD121*UCE121</f>
        <v>0.3</v>
      </c>
      <c r="UCG121" s="463">
        <v>88278</v>
      </c>
      <c r="UCH121" s="618" t="s">
        <v>482</v>
      </c>
      <c r="UCI121" s="619"/>
      <c r="UCJ121" s="620"/>
      <c r="UCK121" s="199" t="s">
        <v>73</v>
      </c>
      <c r="UCL121" s="200">
        <v>0.02</v>
      </c>
      <c r="UCM121" s="195">
        <v>15.22</v>
      </c>
      <c r="UCN121" s="195">
        <f t="shared" ref="UCN121:UCN122" si="1790">UCL121*UCM121</f>
        <v>0.3</v>
      </c>
      <c r="UCO121" s="463">
        <v>88278</v>
      </c>
      <c r="UCP121" s="618" t="s">
        <v>482</v>
      </c>
      <c r="UCQ121" s="619"/>
      <c r="UCR121" s="620"/>
      <c r="UCS121" s="199" t="s">
        <v>73</v>
      </c>
      <c r="UCT121" s="200">
        <v>0.02</v>
      </c>
      <c r="UCU121" s="195">
        <v>15.22</v>
      </c>
      <c r="UCV121" s="195">
        <f t="shared" ref="UCV121:UCV122" si="1791">UCT121*UCU121</f>
        <v>0.3</v>
      </c>
      <c r="UCW121" s="463">
        <v>88278</v>
      </c>
      <c r="UCX121" s="618" t="s">
        <v>482</v>
      </c>
      <c r="UCY121" s="619"/>
      <c r="UCZ121" s="620"/>
      <c r="UDA121" s="199" t="s">
        <v>73</v>
      </c>
      <c r="UDB121" s="200">
        <v>0.02</v>
      </c>
      <c r="UDC121" s="195">
        <v>15.22</v>
      </c>
      <c r="UDD121" s="195">
        <f t="shared" ref="UDD121:UDD122" si="1792">UDB121*UDC121</f>
        <v>0.3</v>
      </c>
      <c r="UDE121" s="463">
        <v>88278</v>
      </c>
      <c r="UDF121" s="618" t="s">
        <v>482</v>
      </c>
      <c r="UDG121" s="619"/>
      <c r="UDH121" s="620"/>
      <c r="UDI121" s="199" t="s">
        <v>73</v>
      </c>
      <c r="UDJ121" s="200">
        <v>0.02</v>
      </c>
      <c r="UDK121" s="195">
        <v>15.22</v>
      </c>
      <c r="UDL121" s="195">
        <f t="shared" ref="UDL121:UDL122" si="1793">UDJ121*UDK121</f>
        <v>0.3</v>
      </c>
      <c r="UDM121" s="463">
        <v>88278</v>
      </c>
      <c r="UDN121" s="618" t="s">
        <v>482</v>
      </c>
      <c r="UDO121" s="619"/>
      <c r="UDP121" s="620"/>
      <c r="UDQ121" s="199" t="s">
        <v>73</v>
      </c>
      <c r="UDR121" s="200">
        <v>0.02</v>
      </c>
      <c r="UDS121" s="195">
        <v>15.22</v>
      </c>
      <c r="UDT121" s="195">
        <f t="shared" ref="UDT121:UDT122" si="1794">UDR121*UDS121</f>
        <v>0.3</v>
      </c>
      <c r="UDU121" s="463">
        <v>88278</v>
      </c>
      <c r="UDV121" s="618" t="s">
        <v>482</v>
      </c>
      <c r="UDW121" s="619"/>
      <c r="UDX121" s="620"/>
      <c r="UDY121" s="199" t="s">
        <v>73</v>
      </c>
      <c r="UDZ121" s="200">
        <v>0.02</v>
      </c>
      <c r="UEA121" s="195">
        <v>15.22</v>
      </c>
      <c r="UEB121" s="195">
        <f t="shared" ref="UEB121:UEB122" si="1795">UDZ121*UEA121</f>
        <v>0.3</v>
      </c>
      <c r="UEC121" s="463">
        <v>88278</v>
      </c>
      <c r="UED121" s="618" t="s">
        <v>482</v>
      </c>
      <c r="UEE121" s="619"/>
      <c r="UEF121" s="620"/>
      <c r="UEG121" s="199" t="s">
        <v>73</v>
      </c>
      <c r="UEH121" s="200">
        <v>0.02</v>
      </c>
      <c r="UEI121" s="195">
        <v>15.22</v>
      </c>
      <c r="UEJ121" s="195">
        <f t="shared" ref="UEJ121:UEJ122" si="1796">UEH121*UEI121</f>
        <v>0.3</v>
      </c>
      <c r="UEK121" s="463">
        <v>88278</v>
      </c>
      <c r="UEL121" s="618" t="s">
        <v>482</v>
      </c>
      <c r="UEM121" s="619"/>
      <c r="UEN121" s="620"/>
      <c r="UEO121" s="199" t="s">
        <v>73</v>
      </c>
      <c r="UEP121" s="200">
        <v>0.02</v>
      </c>
      <c r="UEQ121" s="195">
        <v>15.22</v>
      </c>
      <c r="UER121" s="195">
        <f t="shared" ref="UER121:UER122" si="1797">UEP121*UEQ121</f>
        <v>0.3</v>
      </c>
      <c r="UES121" s="463">
        <v>88278</v>
      </c>
      <c r="UET121" s="618" t="s">
        <v>482</v>
      </c>
      <c r="UEU121" s="619"/>
      <c r="UEV121" s="620"/>
      <c r="UEW121" s="199" t="s">
        <v>73</v>
      </c>
      <c r="UEX121" s="200">
        <v>0.02</v>
      </c>
      <c r="UEY121" s="195">
        <v>15.22</v>
      </c>
      <c r="UEZ121" s="195">
        <f t="shared" ref="UEZ121:UEZ122" si="1798">UEX121*UEY121</f>
        <v>0.3</v>
      </c>
      <c r="UFA121" s="463">
        <v>88278</v>
      </c>
      <c r="UFB121" s="618" t="s">
        <v>482</v>
      </c>
      <c r="UFC121" s="619"/>
      <c r="UFD121" s="620"/>
      <c r="UFE121" s="199" t="s">
        <v>73</v>
      </c>
      <c r="UFF121" s="200">
        <v>0.02</v>
      </c>
      <c r="UFG121" s="195">
        <v>15.22</v>
      </c>
      <c r="UFH121" s="195">
        <f t="shared" ref="UFH121:UFH122" si="1799">UFF121*UFG121</f>
        <v>0.3</v>
      </c>
      <c r="UFI121" s="463">
        <v>88278</v>
      </c>
      <c r="UFJ121" s="618" t="s">
        <v>482</v>
      </c>
      <c r="UFK121" s="619"/>
      <c r="UFL121" s="620"/>
      <c r="UFM121" s="199" t="s">
        <v>73</v>
      </c>
      <c r="UFN121" s="200">
        <v>0.02</v>
      </c>
      <c r="UFO121" s="195">
        <v>15.22</v>
      </c>
      <c r="UFP121" s="195">
        <f t="shared" ref="UFP121:UFP122" si="1800">UFN121*UFO121</f>
        <v>0.3</v>
      </c>
      <c r="UFQ121" s="463">
        <v>88278</v>
      </c>
      <c r="UFR121" s="618" t="s">
        <v>482</v>
      </c>
      <c r="UFS121" s="619"/>
      <c r="UFT121" s="620"/>
      <c r="UFU121" s="199" t="s">
        <v>73</v>
      </c>
      <c r="UFV121" s="200">
        <v>0.02</v>
      </c>
      <c r="UFW121" s="195">
        <v>15.22</v>
      </c>
      <c r="UFX121" s="195">
        <f t="shared" ref="UFX121:UFX122" si="1801">UFV121*UFW121</f>
        <v>0.3</v>
      </c>
      <c r="UFY121" s="463">
        <v>88278</v>
      </c>
      <c r="UFZ121" s="618" t="s">
        <v>482</v>
      </c>
      <c r="UGA121" s="619"/>
      <c r="UGB121" s="620"/>
      <c r="UGC121" s="199" t="s">
        <v>73</v>
      </c>
      <c r="UGD121" s="200">
        <v>0.02</v>
      </c>
      <c r="UGE121" s="195">
        <v>15.22</v>
      </c>
      <c r="UGF121" s="195">
        <f t="shared" ref="UGF121:UGF122" si="1802">UGD121*UGE121</f>
        <v>0.3</v>
      </c>
      <c r="UGG121" s="463">
        <v>88278</v>
      </c>
      <c r="UGH121" s="618" t="s">
        <v>482</v>
      </c>
      <c r="UGI121" s="619"/>
      <c r="UGJ121" s="620"/>
      <c r="UGK121" s="199" t="s">
        <v>73</v>
      </c>
      <c r="UGL121" s="200">
        <v>0.02</v>
      </c>
      <c r="UGM121" s="195">
        <v>15.22</v>
      </c>
      <c r="UGN121" s="195">
        <f t="shared" ref="UGN121:UGN122" si="1803">UGL121*UGM121</f>
        <v>0.3</v>
      </c>
      <c r="UGO121" s="463">
        <v>88278</v>
      </c>
      <c r="UGP121" s="618" t="s">
        <v>482</v>
      </c>
      <c r="UGQ121" s="619"/>
      <c r="UGR121" s="620"/>
      <c r="UGS121" s="199" t="s">
        <v>73</v>
      </c>
      <c r="UGT121" s="200">
        <v>0.02</v>
      </c>
      <c r="UGU121" s="195">
        <v>15.22</v>
      </c>
      <c r="UGV121" s="195">
        <f t="shared" ref="UGV121:UGV122" si="1804">UGT121*UGU121</f>
        <v>0.3</v>
      </c>
      <c r="UGW121" s="463">
        <v>88278</v>
      </c>
      <c r="UGX121" s="618" t="s">
        <v>482</v>
      </c>
      <c r="UGY121" s="619"/>
      <c r="UGZ121" s="620"/>
      <c r="UHA121" s="199" t="s">
        <v>73</v>
      </c>
      <c r="UHB121" s="200">
        <v>0.02</v>
      </c>
      <c r="UHC121" s="195">
        <v>15.22</v>
      </c>
      <c r="UHD121" s="195">
        <f t="shared" ref="UHD121:UHD122" si="1805">UHB121*UHC121</f>
        <v>0.3</v>
      </c>
      <c r="UHE121" s="463">
        <v>88278</v>
      </c>
      <c r="UHF121" s="618" t="s">
        <v>482</v>
      </c>
      <c r="UHG121" s="619"/>
      <c r="UHH121" s="620"/>
      <c r="UHI121" s="199" t="s">
        <v>73</v>
      </c>
      <c r="UHJ121" s="200">
        <v>0.02</v>
      </c>
      <c r="UHK121" s="195">
        <v>15.22</v>
      </c>
      <c r="UHL121" s="195">
        <f t="shared" ref="UHL121:UHL122" si="1806">UHJ121*UHK121</f>
        <v>0.3</v>
      </c>
      <c r="UHM121" s="463">
        <v>88278</v>
      </c>
      <c r="UHN121" s="618" t="s">
        <v>482</v>
      </c>
      <c r="UHO121" s="619"/>
      <c r="UHP121" s="620"/>
      <c r="UHQ121" s="199" t="s">
        <v>73</v>
      </c>
      <c r="UHR121" s="200">
        <v>0.02</v>
      </c>
      <c r="UHS121" s="195">
        <v>15.22</v>
      </c>
      <c r="UHT121" s="195">
        <f t="shared" ref="UHT121:UHT122" si="1807">UHR121*UHS121</f>
        <v>0.3</v>
      </c>
      <c r="UHU121" s="463">
        <v>88278</v>
      </c>
      <c r="UHV121" s="618" t="s">
        <v>482</v>
      </c>
      <c r="UHW121" s="619"/>
      <c r="UHX121" s="620"/>
      <c r="UHY121" s="199" t="s">
        <v>73</v>
      </c>
      <c r="UHZ121" s="200">
        <v>0.02</v>
      </c>
      <c r="UIA121" s="195">
        <v>15.22</v>
      </c>
      <c r="UIB121" s="195">
        <f t="shared" ref="UIB121:UIB122" si="1808">UHZ121*UIA121</f>
        <v>0.3</v>
      </c>
      <c r="UIC121" s="463">
        <v>88278</v>
      </c>
      <c r="UID121" s="618" t="s">
        <v>482</v>
      </c>
      <c r="UIE121" s="619"/>
      <c r="UIF121" s="620"/>
      <c r="UIG121" s="199" t="s">
        <v>73</v>
      </c>
      <c r="UIH121" s="200">
        <v>0.02</v>
      </c>
      <c r="UII121" s="195">
        <v>15.22</v>
      </c>
      <c r="UIJ121" s="195">
        <f t="shared" ref="UIJ121:UIJ122" si="1809">UIH121*UII121</f>
        <v>0.3</v>
      </c>
      <c r="UIK121" s="463">
        <v>88278</v>
      </c>
      <c r="UIL121" s="618" t="s">
        <v>482</v>
      </c>
      <c r="UIM121" s="619"/>
      <c r="UIN121" s="620"/>
      <c r="UIO121" s="199" t="s">
        <v>73</v>
      </c>
      <c r="UIP121" s="200">
        <v>0.02</v>
      </c>
      <c r="UIQ121" s="195">
        <v>15.22</v>
      </c>
      <c r="UIR121" s="195">
        <f t="shared" ref="UIR121:UIR122" si="1810">UIP121*UIQ121</f>
        <v>0.3</v>
      </c>
      <c r="UIS121" s="463">
        <v>88278</v>
      </c>
      <c r="UIT121" s="618" t="s">
        <v>482</v>
      </c>
      <c r="UIU121" s="619"/>
      <c r="UIV121" s="620"/>
      <c r="UIW121" s="199" t="s">
        <v>73</v>
      </c>
      <c r="UIX121" s="200">
        <v>0.02</v>
      </c>
      <c r="UIY121" s="195">
        <v>15.22</v>
      </c>
      <c r="UIZ121" s="195">
        <f t="shared" ref="UIZ121:UIZ122" si="1811">UIX121*UIY121</f>
        <v>0.3</v>
      </c>
      <c r="UJA121" s="463">
        <v>88278</v>
      </c>
      <c r="UJB121" s="618" t="s">
        <v>482</v>
      </c>
      <c r="UJC121" s="619"/>
      <c r="UJD121" s="620"/>
      <c r="UJE121" s="199" t="s">
        <v>73</v>
      </c>
      <c r="UJF121" s="200">
        <v>0.02</v>
      </c>
      <c r="UJG121" s="195">
        <v>15.22</v>
      </c>
      <c r="UJH121" s="195">
        <f t="shared" ref="UJH121:UJH122" si="1812">UJF121*UJG121</f>
        <v>0.3</v>
      </c>
      <c r="UJI121" s="463">
        <v>88278</v>
      </c>
      <c r="UJJ121" s="618" t="s">
        <v>482</v>
      </c>
      <c r="UJK121" s="619"/>
      <c r="UJL121" s="620"/>
      <c r="UJM121" s="199" t="s">
        <v>73</v>
      </c>
      <c r="UJN121" s="200">
        <v>0.02</v>
      </c>
      <c r="UJO121" s="195">
        <v>15.22</v>
      </c>
      <c r="UJP121" s="195">
        <f t="shared" ref="UJP121:UJP122" si="1813">UJN121*UJO121</f>
        <v>0.3</v>
      </c>
      <c r="UJQ121" s="463">
        <v>88278</v>
      </c>
      <c r="UJR121" s="618" t="s">
        <v>482</v>
      </c>
      <c r="UJS121" s="619"/>
      <c r="UJT121" s="620"/>
      <c r="UJU121" s="199" t="s">
        <v>73</v>
      </c>
      <c r="UJV121" s="200">
        <v>0.02</v>
      </c>
      <c r="UJW121" s="195">
        <v>15.22</v>
      </c>
      <c r="UJX121" s="195">
        <f t="shared" ref="UJX121:UJX122" si="1814">UJV121*UJW121</f>
        <v>0.3</v>
      </c>
      <c r="UJY121" s="463">
        <v>88278</v>
      </c>
      <c r="UJZ121" s="618" t="s">
        <v>482</v>
      </c>
      <c r="UKA121" s="619"/>
      <c r="UKB121" s="620"/>
      <c r="UKC121" s="199" t="s">
        <v>73</v>
      </c>
      <c r="UKD121" s="200">
        <v>0.02</v>
      </c>
      <c r="UKE121" s="195">
        <v>15.22</v>
      </c>
      <c r="UKF121" s="195">
        <f t="shared" ref="UKF121:UKF122" si="1815">UKD121*UKE121</f>
        <v>0.3</v>
      </c>
      <c r="UKG121" s="463">
        <v>88278</v>
      </c>
      <c r="UKH121" s="618" t="s">
        <v>482</v>
      </c>
      <c r="UKI121" s="619"/>
      <c r="UKJ121" s="620"/>
      <c r="UKK121" s="199" t="s">
        <v>73</v>
      </c>
      <c r="UKL121" s="200">
        <v>0.02</v>
      </c>
      <c r="UKM121" s="195">
        <v>15.22</v>
      </c>
      <c r="UKN121" s="195">
        <f t="shared" ref="UKN121:UKN122" si="1816">UKL121*UKM121</f>
        <v>0.3</v>
      </c>
      <c r="UKO121" s="463">
        <v>88278</v>
      </c>
      <c r="UKP121" s="618" t="s">
        <v>482</v>
      </c>
      <c r="UKQ121" s="619"/>
      <c r="UKR121" s="620"/>
      <c r="UKS121" s="199" t="s">
        <v>73</v>
      </c>
      <c r="UKT121" s="200">
        <v>0.02</v>
      </c>
      <c r="UKU121" s="195">
        <v>15.22</v>
      </c>
      <c r="UKV121" s="195">
        <f t="shared" ref="UKV121:UKV122" si="1817">UKT121*UKU121</f>
        <v>0.3</v>
      </c>
      <c r="UKW121" s="463">
        <v>88278</v>
      </c>
      <c r="UKX121" s="618" t="s">
        <v>482</v>
      </c>
      <c r="UKY121" s="619"/>
      <c r="UKZ121" s="620"/>
      <c r="ULA121" s="199" t="s">
        <v>73</v>
      </c>
      <c r="ULB121" s="200">
        <v>0.02</v>
      </c>
      <c r="ULC121" s="195">
        <v>15.22</v>
      </c>
      <c r="ULD121" s="195">
        <f t="shared" ref="ULD121:ULD122" si="1818">ULB121*ULC121</f>
        <v>0.3</v>
      </c>
      <c r="ULE121" s="463">
        <v>88278</v>
      </c>
      <c r="ULF121" s="618" t="s">
        <v>482</v>
      </c>
      <c r="ULG121" s="619"/>
      <c r="ULH121" s="620"/>
      <c r="ULI121" s="199" t="s">
        <v>73</v>
      </c>
      <c r="ULJ121" s="200">
        <v>0.02</v>
      </c>
      <c r="ULK121" s="195">
        <v>15.22</v>
      </c>
      <c r="ULL121" s="195">
        <f t="shared" ref="ULL121:ULL122" si="1819">ULJ121*ULK121</f>
        <v>0.3</v>
      </c>
      <c r="ULM121" s="463">
        <v>88278</v>
      </c>
      <c r="ULN121" s="618" t="s">
        <v>482</v>
      </c>
      <c r="ULO121" s="619"/>
      <c r="ULP121" s="620"/>
      <c r="ULQ121" s="199" t="s">
        <v>73</v>
      </c>
      <c r="ULR121" s="200">
        <v>0.02</v>
      </c>
      <c r="ULS121" s="195">
        <v>15.22</v>
      </c>
      <c r="ULT121" s="195">
        <f t="shared" ref="ULT121:ULT122" si="1820">ULR121*ULS121</f>
        <v>0.3</v>
      </c>
      <c r="ULU121" s="463">
        <v>88278</v>
      </c>
      <c r="ULV121" s="618" t="s">
        <v>482</v>
      </c>
      <c r="ULW121" s="619"/>
      <c r="ULX121" s="620"/>
      <c r="ULY121" s="199" t="s">
        <v>73</v>
      </c>
      <c r="ULZ121" s="200">
        <v>0.02</v>
      </c>
      <c r="UMA121" s="195">
        <v>15.22</v>
      </c>
      <c r="UMB121" s="195">
        <f t="shared" ref="UMB121:UMB122" si="1821">ULZ121*UMA121</f>
        <v>0.3</v>
      </c>
      <c r="UMC121" s="463">
        <v>88278</v>
      </c>
      <c r="UMD121" s="618" t="s">
        <v>482</v>
      </c>
      <c r="UME121" s="619"/>
      <c r="UMF121" s="620"/>
      <c r="UMG121" s="199" t="s">
        <v>73</v>
      </c>
      <c r="UMH121" s="200">
        <v>0.02</v>
      </c>
      <c r="UMI121" s="195">
        <v>15.22</v>
      </c>
      <c r="UMJ121" s="195">
        <f t="shared" ref="UMJ121:UMJ122" si="1822">UMH121*UMI121</f>
        <v>0.3</v>
      </c>
      <c r="UMK121" s="463">
        <v>88278</v>
      </c>
      <c r="UML121" s="618" t="s">
        <v>482</v>
      </c>
      <c r="UMM121" s="619"/>
      <c r="UMN121" s="620"/>
      <c r="UMO121" s="199" t="s">
        <v>73</v>
      </c>
      <c r="UMP121" s="200">
        <v>0.02</v>
      </c>
      <c r="UMQ121" s="195">
        <v>15.22</v>
      </c>
      <c r="UMR121" s="195">
        <f t="shared" ref="UMR121:UMR122" si="1823">UMP121*UMQ121</f>
        <v>0.3</v>
      </c>
      <c r="UMS121" s="463">
        <v>88278</v>
      </c>
      <c r="UMT121" s="618" t="s">
        <v>482</v>
      </c>
      <c r="UMU121" s="619"/>
      <c r="UMV121" s="620"/>
      <c r="UMW121" s="199" t="s">
        <v>73</v>
      </c>
      <c r="UMX121" s="200">
        <v>0.02</v>
      </c>
      <c r="UMY121" s="195">
        <v>15.22</v>
      </c>
      <c r="UMZ121" s="195">
        <f t="shared" ref="UMZ121:UMZ122" si="1824">UMX121*UMY121</f>
        <v>0.3</v>
      </c>
      <c r="UNA121" s="463">
        <v>88278</v>
      </c>
      <c r="UNB121" s="618" t="s">
        <v>482</v>
      </c>
      <c r="UNC121" s="619"/>
      <c r="UND121" s="620"/>
      <c r="UNE121" s="199" t="s">
        <v>73</v>
      </c>
      <c r="UNF121" s="200">
        <v>0.02</v>
      </c>
      <c r="UNG121" s="195">
        <v>15.22</v>
      </c>
      <c r="UNH121" s="195">
        <f t="shared" ref="UNH121:UNH122" si="1825">UNF121*UNG121</f>
        <v>0.3</v>
      </c>
      <c r="UNI121" s="463">
        <v>88278</v>
      </c>
      <c r="UNJ121" s="618" t="s">
        <v>482</v>
      </c>
      <c r="UNK121" s="619"/>
      <c r="UNL121" s="620"/>
      <c r="UNM121" s="199" t="s">
        <v>73</v>
      </c>
      <c r="UNN121" s="200">
        <v>0.02</v>
      </c>
      <c r="UNO121" s="195">
        <v>15.22</v>
      </c>
      <c r="UNP121" s="195">
        <f t="shared" ref="UNP121:UNP122" si="1826">UNN121*UNO121</f>
        <v>0.3</v>
      </c>
      <c r="UNQ121" s="463">
        <v>88278</v>
      </c>
      <c r="UNR121" s="618" t="s">
        <v>482</v>
      </c>
      <c r="UNS121" s="619"/>
      <c r="UNT121" s="620"/>
      <c r="UNU121" s="199" t="s">
        <v>73</v>
      </c>
      <c r="UNV121" s="200">
        <v>0.02</v>
      </c>
      <c r="UNW121" s="195">
        <v>15.22</v>
      </c>
      <c r="UNX121" s="195">
        <f t="shared" ref="UNX121:UNX122" si="1827">UNV121*UNW121</f>
        <v>0.3</v>
      </c>
      <c r="UNY121" s="463">
        <v>88278</v>
      </c>
      <c r="UNZ121" s="618" t="s">
        <v>482</v>
      </c>
      <c r="UOA121" s="619"/>
      <c r="UOB121" s="620"/>
      <c r="UOC121" s="199" t="s">
        <v>73</v>
      </c>
      <c r="UOD121" s="200">
        <v>0.02</v>
      </c>
      <c r="UOE121" s="195">
        <v>15.22</v>
      </c>
      <c r="UOF121" s="195">
        <f t="shared" ref="UOF121:UOF122" si="1828">UOD121*UOE121</f>
        <v>0.3</v>
      </c>
      <c r="UOG121" s="463">
        <v>88278</v>
      </c>
      <c r="UOH121" s="618" t="s">
        <v>482</v>
      </c>
      <c r="UOI121" s="619"/>
      <c r="UOJ121" s="620"/>
      <c r="UOK121" s="199" t="s">
        <v>73</v>
      </c>
      <c r="UOL121" s="200">
        <v>0.02</v>
      </c>
      <c r="UOM121" s="195">
        <v>15.22</v>
      </c>
      <c r="UON121" s="195">
        <f t="shared" ref="UON121:UON122" si="1829">UOL121*UOM121</f>
        <v>0.3</v>
      </c>
      <c r="UOO121" s="463">
        <v>88278</v>
      </c>
      <c r="UOP121" s="618" t="s">
        <v>482</v>
      </c>
      <c r="UOQ121" s="619"/>
      <c r="UOR121" s="620"/>
      <c r="UOS121" s="199" t="s">
        <v>73</v>
      </c>
      <c r="UOT121" s="200">
        <v>0.02</v>
      </c>
      <c r="UOU121" s="195">
        <v>15.22</v>
      </c>
      <c r="UOV121" s="195">
        <f t="shared" ref="UOV121:UOV122" si="1830">UOT121*UOU121</f>
        <v>0.3</v>
      </c>
      <c r="UOW121" s="463">
        <v>88278</v>
      </c>
      <c r="UOX121" s="618" t="s">
        <v>482</v>
      </c>
      <c r="UOY121" s="619"/>
      <c r="UOZ121" s="620"/>
      <c r="UPA121" s="199" t="s">
        <v>73</v>
      </c>
      <c r="UPB121" s="200">
        <v>0.02</v>
      </c>
      <c r="UPC121" s="195">
        <v>15.22</v>
      </c>
      <c r="UPD121" s="195">
        <f t="shared" ref="UPD121:UPD122" si="1831">UPB121*UPC121</f>
        <v>0.3</v>
      </c>
      <c r="UPE121" s="463">
        <v>88278</v>
      </c>
      <c r="UPF121" s="618" t="s">
        <v>482</v>
      </c>
      <c r="UPG121" s="619"/>
      <c r="UPH121" s="620"/>
      <c r="UPI121" s="199" t="s">
        <v>73</v>
      </c>
      <c r="UPJ121" s="200">
        <v>0.02</v>
      </c>
      <c r="UPK121" s="195">
        <v>15.22</v>
      </c>
      <c r="UPL121" s="195">
        <f t="shared" ref="UPL121:UPL122" si="1832">UPJ121*UPK121</f>
        <v>0.3</v>
      </c>
      <c r="UPM121" s="463">
        <v>88278</v>
      </c>
      <c r="UPN121" s="618" t="s">
        <v>482</v>
      </c>
      <c r="UPO121" s="619"/>
      <c r="UPP121" s="620"/>
      <c r="UPQ121" s="199" t="s">
        <v>73</v>
      </c>
      <c r="UPR121" s="200">
        <v>0.02</v>
      </c>
      <c r="UPS121" s="195">
        <v>15.22</v>
      </c>
      <c r="UPT121" s="195">
        <f t="shared" ref="UPT121:UPT122" si="1833">UPR121*UPS121</f>
        <v>0.3</v>
      </c>
      <c r="UPU121" s="463">
        <v>88278</v>
      </c>
      <c r="UPV121" s="618" t="s">
        <v>482</v>
      </c>
      <c r="UPW121" s="619"/>
      <c r="UPX121" s="620"/>
      <c r="UPY121" s="199" t="s">
        <v>73</v>
      </c>
      <c r="UPZ121" s="200">
        <v>0.02</v>
      </c>
      <c r="UQA121" s="195">
        <v>15.22</v>
      </c>
      <c r="UQB121" s="195">
        <f t="shared" ref="UQB121:UQB122" si="1834">UPZ121*UQA121</f>
        <v>0.3</v>
      </c>
      <c r="UQC121" s="463">
        <v>88278</v>
      </c>
      <c r="UQD121" s="618" t="s">
        <v>482</v>
      </c>
      <c r="UQE121" s="619"/>
      <c r="UQF121" s="620"/>
      <c r="UQG121" s="199" t="s">
        <v>73</v>
      </c>
      <c r="UQH121" s="200">
        <v>0.02</v>
      </c>
      <c r="UQI121" s="195">
        <v>15.22</v>
      </c>
      <c r="UQJ121" s="195">
        <f t="shared" ref="UQJ121:UQJ122" si="1835">UQH121*UQI121</f>
        <v>0.3</v>
      </c>
      <c r="UQK121" s="463">
        <v>88278</v>
      </c>
      <c r="UQL121" s="618" t="s">
        <v>482</v>
      </c>
      <c r="UQM121" s="619"/>
      <c r="UQN121" s="620"/>
      <c r="UQO121" s="199" t="s">
        <v>73</v>
      </c>
      <c r="UQP121" s="200">
        <v>0.02</v>
      </c>
      <c r="UQQ121" s="195">
        <v>15.22</v>
      </c>
      <c r="UQR121" s="195">
        <f t="shared" ref="UQR121:UQR122" si="1836">UQP121*UQQ121</f>
        <v>0.3</v>
      </c>
      <c r="UQS121" s="463">
        <v>88278</v>
      </c>
      <c r="UQT121" s="618" t="s">
        <v>482</v>
      </c>
      <c r="UQU121" s="619"/>
      <c r="UQV121" s="620"/>
      <c r="UQW121" s="199" t="s">
        <v>73</v>
      </c>
      <c r="UQX121" s="200">
        <v>0.02</v>
      </c>
      <c r="UQY121" s="195">
        <v>15.22</v>
      </c>
      <c r="UQZ121" s="195">
        <f t="shared" ref="UQZ121:UQZ122" si="1837">UQX121*UQY121</f>
        <v>0.3</v>
      </c>
      <c r="URA121" s="463">
        <v>88278</v>
      </c>
      <c r="URB121" s="618" t="s">
        <v>482</v>
      </c>
      <c r="URC121" s="619"/>
      <c r="URD121" s="620"/>
      <c r="URE121" s="199" t="s">
        <v>73</v>
      </c>
      <c r="URF121" s="200">
        <v>0.02</v>
      </c>
      <c r="URG121" s="195">
        <v>15.22</v>
      </c>
      <c r="URH121" s="195">
        <f t="shared" ref="URH121:URH122" si="1838">URF121*URG121</f>
        <v>0.3</v>
      </c>
      <c r="URI121" s="463">
        <v>88278</v>
      </c>
      <c r="URJ121" s="618" t="s">
        <v>482</v>
      </c>
      <c r="URK121" s="619"/>
      <c r="URL121" s="620"/>
      <c r="URM121" s="199" t="s">
        <v>73</v>
      </c>
      <c r="URN121" s="200">
        <v>0.02</v>
      </c>
      <c r="URO121" s="195">
        <v>15.22</v>
      </c>
      <c r="URP121" s="195">
        <f t="shared" ref="URP121:URP122" si="1839">URN121*URO121</f>
        <v>0.3</v>
      </c>
      <c r="URQ121" s="463">
        <v>88278</v>
      </c>
      <c r="URR121" s="618" t="s">
        <v>482</v>
      </c>
      <c r="URS121" s="619"/>
      <c r="URT121" s="620"/>
      <c r="URU121" s="199" t="s">
        <v>73</v>
      </c>
      <c r="URV121" s="200">
        <v>0.02</v>
      </c>
      <c r="URW121" s="195">
        <v>15.22</v>
      </c>
      <c r="URX121" s="195">
        <f t="shared" ref="URX121:URX122" si="1840">URV121*URW121</f>
        <v>0.3</v>
      </c>
      <c r="URY121" s="463">
        <v>88278</v>
      </c>
      <c r="URZ121" s="618" t="s">
        <v>482</v>
      </c>
      <c r="USA121" s="619"/>
      <c r="USB121" s="620"/>
      <c r="USC121" s="199" t="s">
        <v>73</v>
      </c>
      <c r="USD121" s="200">
        <v>0.02</v>
      </c>
      <c r="USE121" s="195">
        <v>15.22</v>
      </c>
      <c r="USF121" s="195">
        <f t="shared" ref="USF121:USF122" si="1841">USD121*USE121</f>
        <v>0.3</v>
      </c>
      <c r="USG121" s="463">
        <v>88278</v>
      </c>
      <c r="USH121" s="618" t="s">
        <v>482</v>
      </c>
      <c r="USI121" s="619"/>
      <c r="USJ121" s="620"/>
      <c r="USK121" s="199" t="s">
        <v>73</v>
      </c>
      <c r="USL121" s="200">
        <v>0.02</v>
      </c>
      <c r="USM121" s="195">
        <v>15.22</v>
      </c>
      <c r="USN121" s="195">
        <f t="shared" ref="USN121:USN122" si="1842">USL121*USM121</f>
        <v>0.3</v>
      </c>
      <c r="USO121" s="463">
        <v>88278</v>
      </c>
      <c r="USP121" s="618" t="s">
        <v>482</v>
      </c>
      <c r="USQ121" s="619"/>
      <c r="USR121" s="620"/>
      <c r="USS121" s="199" t="s">
        <v>73</v>
      </c>
      <c r="UST121" s="200">
        <v>0.02</v>
      </c>
      <c r="USU121" s="195">
        <v>15.22</v>
      </c>
      <c r="USV121" s="195">
        <f t="shared" ref="USV121:USV122" si="1843">UST121*USU121</f>
        <v>0.3</v>
      </c>
      <c r="USW121" s="463">
        <v>88278</v>
      </c>
      <c r="USX121" s="618" t="s">
        <v>482</v>
      </c>
      <c r="USY121" s="619"/>
      <c r="USZ121" s="620"/>
      <c r="UTA121" s="199" t="s">
        <v>73</v>
      </c>
      <c r="UTB121" s="200">
        <v>0.02</v>
      </c>
      <c r="UTC121" s="195">
        <v>15.22</v>
      </c>
      <c r="UTD121" s="195">
        <f t="shared" ref="UTD121:UTD122" si="1844">UTB121*UTC121</f>
        <v>0.3</v>
      </c>
      <c r="UTE121" s="463">
        <v>88278</v>
      </c>
      <c r="UTF121" s="618" t="s">
        <v>482</v>
      </c>
      <c r="UTG121" s="619"/>
      <c r="UTH121" s="620"/>
      <c r="UTI121" s="199" t="s">
        <v>73</v>
      </c>
      <c r="UTJ121" s="200">
        <v>0.02</v>
      </c>
      <c r="UTK121" s="195">
        <v>15.22</v>
      </c>
      <c r="UTL121" s="195">
        <f t="shared" ref="UTL121:UTL122" si="1845">UTJ121*UTK121</f>
        <v>0.3</v>
      </c>
      <c r="UTM121" s="463">
        <v>88278</v>
      </c>
      <c r="UTN121" s="618" t="s">
        <v>482</v>
      </c>
      <c r="UTO121" s="619"/>
      <c r="UTP121" s="620"/>
      <c r="UTQ121" s="199" t="s">
        <v>73</v>
      </c>
      <c r="UTR121" s="200">
        <v>0.02</v>
      </c>
      <c r="UTS121" s="195">
        <v>15.22</v>
      </c>
      <c r="UTT121" s="195">
        <f t="shared" ref="UTT121:UTT122" si="1846">UTR121*UTS121</f>
        <v>0.3</v>
      </c>
      <c r="UTU121" s="463">
        <v>88278</v>
      </c>
      <c r="UTV121" s="618" t="s">
        <v>482</v>
      </c>
      <c r="UTW121" s="619"/>
      <c r="UTX121" s="620"/>
      <c r="UTY121" s="199" t="s">
        <v>73</v>
      </c>
      <c r="UTZ121" s="200">
        <v>0.02</v>
      </c>
      <c r="UUA121" s="195">
        <v>15.22</v>
      </c>
      <c r="UUB121" s="195">
        <f t="shared" ref="UUB121:UUB122" si="1847">UTZ121*UUA121</f>
        <v>0.3</v>
      </c>
      <c r="UUC121" s="463">
        <v>88278</v>
      </c>
      <c r="UUD121" s="618" t="s">
        <v>482</v>
      </c>
      <c r="UUE121" s="619"/>
      <c r="UUF121" s="620"/>
      <c r="UUG121" s="199" t="s">
        <v>73</v>
      </c>
      <c r="UUH121" s="200">
        <v>0.02</v>
      </c>
      <c r="UUI121" s="195">
        <v>15.22</v>
      </c>
      <c r="UUJ121" s="195">
        <f t="shared" ref="UUJ121:UUJ122" si="1848">UUH121*UUI121</f>
        <v>0.3</v>
      </c>
      <c r="UUK121" s="463">
        <v>88278</v>
      </c>
      <c r="UUL121" s="618" t="s">
        <v>482</v>
      </c>
      <c r="UUM121" s="619"/>
      <c r="UUN121" s="620"/>
      <c r="UUO121" s="199" t="s">
        <v>73</v>
      </c>
      <c r="UUP121" s="200">
        <v>0.02</v>
      </c>
      <c r="UUQ121" s="195">
        <v>15.22</v>
      </c>
      <c r="UUR121" s="195">
        <f t="shared" ref="UUR121:UUR122" si="1849">UUP121*UUQ121</f>
        <v>0.3</v>
      </c>
      <c r="UUS121" s="463">
        <v>88278</v>
      </c>
      <c r="UUT121" s="618" t="s">
        <v>482</v>
      </c>
      <c r="UUU121" s="619"/>
      <c r="UUV121" s="620"/>
      <c r="UUW121" s="199" t="s">
        <v>73</v>
      </c>
      <c r="UUX121" s="200">
        <v>0.02</v>
      </c>
      <c r="UUY121" s="195">
        <v>15.22</v>
      </c>
      <c r="UUZ121" s="195">
        <f t="shared" ref="UUZ121:UUZ122" si="1850">UUX121*UUY121</f>
        <v>0.3</v>
      </c>
      <c r="UVA121" s="463">
        <v>88278</v>
      </c>
      <c r="UVB121" s="618" t="s">
        <v>482</v>
      </c>
      <c r="UVC121" s="619"/>
      <c r="UVD121" s="620"/>
      <c r="UVE121" s="199" t="s">
        <v>73</v>
      </c>
      <c r="UVF121" s="200">
        <v>0.02</v>
      </c>
      <c r="UVG121" s="195">
        <v>15.22</v>
      </c>
      <c r="UVH121" s="195">
        <f t="shared" ref="UVH121:UVH122" si="1851">UVF121*UVG121</f>
        <v>0.3</v>
      </c>
      <c r="UVI121" s="463">
        <v>88278</v>
      </c>
      <c r="UVJ121" s="618" t="s">
        <v>482</v>
      </c>
      <c r="UVK121" s="619"/>
      <c r="UVL121" s="620"/>
      <c r="UVM121" s="199" t="s">
        <v>73</v>
      </c>
      <c r="UVN121" s="200">
        <v>0.02</v>
      </c>
      <c r="UVO121" s="195">
        <v>15.22</v>
      </c>
      <c r="UVP121" s="195">
        <f t="shared" ref="UVP121:UVP122" si="1852">UVN121*UVO121</f>
        <v>0.3</v>
      </c>
      <c r="UVQ121" s="463">
        <v>88278</v>
      </c>
      <c r="UVR121" s="618" t="s">
        <v>482</v>
      </c>
      <c r="UVS121" s="619"/>
      <c r="UVT121" s="620"/>
      <c r="UVU121" s="199" t="s">
        <v>73</v>
      </c>
      <c r="UVV121" s="200">
        <v>0.02</v>
      </c>
      <c r="UVW121" s="195">
        <v>15.22</v>
      </c>
      <c r="UVX121" s="195">
        <f t="shared" ref="UVX121:UVX122" si="1853">UVV121*UVW121</f>
        <v>0.3</v>
      </c>
      <c r="UVY121" s="463">
        <v>88278</v>
      </c>
      <c r="UVZ121" s="618" t="s">
        <v>482</v>
      </c>
      <c r="UWA121" s="619"/>
      <c r="UWB121" s="620"/>
      <c r="UWC121" s="199" t="s">
        <v>73</v>
      </c>
      <c r="UWD121" s="200">
        <v>0.02</v>
      </c>
      <c r="UWE121" s="195">
        <v>15.22</v>
      </c>
      <c r="UWF121" s="195">
        <f t="shared" ref="UWF121:UWF122" si="1854">UWD121*UWE121</f>
        <v>0.3</v>
      </c>
      <c r="UWG121" s="463">
        <v>88278</v>
      </c>
      <c r="UWH121" s="618" t="s">
        <v>482</v>
      </c>
      <c r="UWI121" s="619"/>
      <c r="UWJ121" s="620"/>
      <c r="UWK121" s="199" t="s">
        <v>73</v>
      </c>
      <c r="UWL121" s="200">
        <v>0.02</v>
      </c>
      <c r="UWM121" s="195">
        <v>15.22</v>
      </c>
      <c r="UWN121" s="195">
        <f t="shared" ref="UWN121:UWN122" si="1855">UWL121*UWM121</f>
        <v>0.3</v>
      </c>
      <c r="UWO121" s="463">
        <v>88278</v>
      </c>
      <c r="UWP121" s="618" t="s">
        <v>482</v>
      </c>
      <c r="UWQ121" s="619"/>
      <c r="UWR121" s="620"/>
      <c r="UWS121" s="199" t="s">
        <v>73</v>
      </c>
      <c r="UWT121" s="200">
        <v>0.02</v>
      </c>
      <c r="UWU121" s="195">
        <v>15.22</v>
      </c>
      <c r="UWV121" s="195">
        <f t="shared" ref="UWV121:UWV122" si="1856">UWT121*UWU121</f>
        <v>0.3</v>
      </c>
      <c r="UWW121" s="463">
        <v>88278</v>
      </c>
      <c r="UWX121" s="618" t="s">
        <v>482</v>
      </c>
      <c r="UWY121" s="619"/>
      <c r="UWZ121" s="620"/>
      <c r="UXA121" s="199" t="s">
        <v>73</v>
      </c>
      <c r="UXB121" s="200">
        <v>0.02</v>
      </c>
      <c r="UXC121" s="195">
        <v>15.22</v>
      </c>
      <c r="UXD121" s="195">
        <f t="shared" ref="UXD121:UXD122" si="1857">UXB121*UXC121</f>
        <v>0.3</v>
      </c>
      <c r="UXE121" s="463">
        <v>88278</v>
      </c>
      <c r="UXF121" s="618" t="s">
        <v>482</v>
      </c>
      <c r="UXG121" s="619"/>
      <c r="UXH121" s="620"/>
      <c r="UXI121" s="199" t="s">
        <v>73</v>
      </c>
      <c r="UXJ121" s="200">
        <v>0.02</v>
      </c>
      <c r="UXK121" s="195">
        <v>15.22</v>
      </c>
      <c r="UXL121" s="195">
        <f t="shared" ref="UXL121:UXL122" si="1858">UXJ121*UXK121</f>
        <v>0.3</v>
      </c>
      <c r="UXM121" s="463">
        <v>88278</v>
      </c>
      <c r="UXN121" s="618" t="s">
        <v>482</v>
      </c>
      <c r="UXO121" s="619"/>
      <c r="UXP121" s="620"/>
      <c r="UXQ121" s="199" t="s">
        <v>73</v>
      </c>
      <c r="UXR121" s="200">
        <v>0.02</v>
      </c>
      <c r="UXS121" s="195">
        <v>15.22</v>
      </c>
      <c r="UXT121" s="195">
        <f t="shared" ref="UXT121:UXT122" si="1859">UXR121*UXS121</f>
        <v>0.3</v>
      </c>
      <c r="UXU121" s="463">
        <v>88278</v>
      </c>
      <c r="UXV121" s="618" t="s">
        <v>482</v>
      </c>
      <c r="UXW121" s="619"/>
      <c r="UXX121" s="620"/>
      <c r="UXY121" s="199" t="s">
        <v>73</v>
      </c>
      <c r="UXZ121" s="200">
        <v>0.02</v>
      </c>
      <c r="UYA121" s="195">
        <v>15.22</v>
      </c>
      <c r="UYB121" s="195">
        <f t="shared" ref="UYB121:UYB122" si="1860">UXZ121*UYA121</f>
        <v>0.3</v>
      </c>
      <c r="UYC121" s="463">
        <v>88278</v>
      </c>
      <c r="UYD121" s="618" t="s">
        <v>482</v>
      </c>
      <c r="UYE121" s="619"/>
      <c r="UYF121" s="620"/>
      <c r="UYG121" s="199" t="s">
        <v>73</v>
      </c>
      <c r="UYH121" s="200">
        <v>0.02</v>
      </c>
      <c r="UYI121" s="195">
        <v>15.22</v>
      </c>
      <c r="UYJ121" s="195">
        <f t="shared" ref="UYJ121:UYJ122" si="1861">UYH121*UYI121</f>
        <v>0.3</v>
      </c>
      <c r="UYK121" s="463">
        <v>88278</v>
      </c>
      <c r="UYL121" s="618" t="s">
        <v>482</v>
      </c>
      <c r="UYM121" s="619"/>
      <c r="UYN121" s="620"/>
      <c r="UYO121" s="199" t="s">
        <v>73</v>
      </c>
      <c r="UYP121" s="200">
        <v>0.02</v>
      </c>
      <c r="UYQ121" s="195">
        <v>15.22</v>
      </c>
      <c r="UYR121" s="195">
        <f t="shared" ref="UYR121:UYR122" si="1862">UYP121*UYQ121</f>
        <v>0.3</v>
      </c>
      <c r="UYS121" s="463">
        <v>88278</v>
      </c>
      <c r="UYT121" s="618" t="s">
        <v>482</v>
      </c>
      <c r="UYU121" s="619"/>
      <c r="UYV121" s="620"/>
      <c r="UYW121" s="199" t="s">
        <v>73</v>
      </c>
      <c r="UYX121" s="200">
        <v>0.02</v>
      </c>
      <c r="UYY121" s="195">
        <v>15.22</v>
      </c>
      <c r="UYZ121" s="195">
        <f t="shared" ref="UYZ121:UYZ122" si="1863">UYX121*UYY121</f>
        <v>0.3</v>
      </c>
      <c r="UZA121" s="463">
        <v>88278</v>
      </c>
      <c r="UZB121" s="618" t="s">
        <v>482</v>
      </c>
      <c r="UZC121" s="619"/>
      <c r="UZD121" s="620"/>
      <c r="UZE121" s="199" t="s">
        <v>73</v>
      </c>
      <c r="UZF121" s="200">
        <v>0.02</v>
      </c>
      <c r="UZG121" s="195">
        <v>15.22</v>
      </c>
      <c r="UZH121" s="195">
        <f t="shared" ref="UZH121:UZH122" si="1864">UZF121*UZG121</f>
        <v>0.3</v>
      </c>
      <c r="UZI121" s="463">
        <v>88278</v>
      </c>
      <c r="UZJ121" s="618" t="s">
        <v>482</v>
      </c>
      <c r="UZK121" s="619"/>
      <c r="UZL121" s="620"/>
      <c r="UZM121" s="199" t="s">
        <v>73</v>
      </c>
      <c r="UZN121" s="200">
        <v>0.02</v>
      </c>
      <c r="UZO121" s="195">
        <v>15.22</v>
      </c>
      <c r="UZP121" s="195">
        <f t="shared" ref="UZP121:UZP122" si="1865">UZN121*UZO121</f>
        <v>0.3</v>
      </c>
      <c r="UZQ121" s="463">
        <v>88278</v>
      </c>
      <c r="UZR121" s="618" t="s">
        <v>482</v>
      </c>
      <c r="UZS121" s="619"/>
      <c r="UZT121" s="620"/>
      <c r="UZU121" s="199" t="s">
        <v>73</v>
      </c>
      <c r="UZV121" s="200">
        <v>0.02</v>
      </c>
      <c r="UZW121" s="195">
        <v>15.22</v>
      </c>
      <c r="UZX121" s="195">
        <f t="shared" ref="UZX121:UZX122" si="1866">UZV121*UZW121</f>
        <v>0.3</v>
      </c>
      <c r="UZY121" s="463">
        <v>88278</v>
      </c>
      <c r="UZZ121" s="618" t="s">
        <v>482</v>
      </c>
      <c r="VAA121" s="619"/>
      <c r="VAB121" s="620"/>
      <c r="VAC121" s="199" t="s">
        <v>73</v>
      </c>
      <c r="VAD121" s="200">
        <v>0.02</v>
      </c>
      <c r="VAE121" s="195">
        <v>15.22</v>
      </c>
      <c r="VAF121" s="195">
        <f t="shared" ref="VAF121:VAF122" si="1867">VAD121*VAE121</f>
        <v>0.3</v>
      </c>
      <c r="VAG121" s="463">
        <v>88278</v>
      </c>
      <c r="VAH121" s="618" t="s">
        <v>482</v>
      </c>
      <c r="VAI121" s="619"/>
      <c r="VAJ121" s="620"/>
      <c r="VAK121" s="199" t="s">
        <v>73</v>
      </c>
      <c r="VAL121" s="200">
        <v>0.02</v>
      </c>
      <c r="VAM121" s="195">
        <v>15.22</v>
      </c>
      <c r="VAN121" s="195">
        <f t="shared" ref="VAN121:VAN122" si="1868">VAL121*VAM121</f>
        <v>0.3</v>
      </c>
      <c r="VAO121" s="463">
        <v>88278</v>
      </c>
      <c r="VAP121" s="618" t="s">
        <v>482</v>
      </c>
      <c r="VAQ121" s="619"/>
      <c r="VAR121" s="620"/>
      <c r="VAS121" s="199" t="s">
        <v>73</v>
      </c>
      <c r="VAT121" s="200">
        <v>0.02</v>
      </c>
      <c r="VAU121" s="195">
        <v>15.22</v>
      </c>
      <c r="VAV121" s="195">
        <f t="shared" ref="VAV121:VAV122" si="1869">VAT121*VAU121</f>
        <v>0.3</v>
      </c>
      <c r="VAW121" s="463">
        <v>88278</v>
      </c>
      <c r="VAX121" s="618" t="s">
        <v>482</v>
      </c>
      <c r="VAY121" s="619"/>
      <c r="VAZ121" s="620"/>
      <c r="VBA121" s="199" t="s">
        <v>73</v>
      </c>
      <c r="VBB121" s="200">
        <v>0.02</v>
      </c>
      <c r="VBC121" s="195">
        <v>15.22</v>
      </c>
      <c r="VBD121" s="195">
        <f t="shared" ref="VBD121:VBD122" si="1870">VBB121*VBC121</f>
        <v>0.3</v>
      </c>
      <c r="VBE121" s="463">
        <v>88278</v>
      </c>
      <c r="VBF121" s="618" t="s">
        <v>482</v>
      </c>
      <c r="VBG121" s="619"/>
      <c r="VBH121" s="620"/>
      <c r="VBI121" s="199" t="s">
        <v>73</v>
      </c>
      <c r="VBJ121" s="200">
        <v>0.02</v>
      </c>
      <c r="VBK121" s="195">
        <v>15.22</v>
      </c>
      <c r="VBL121" s="195">
        <f t="shared" ref="VBL121:VBL122" si="1871">VBJ121*VBK121</f>
        <v>0.3</v>
      </c>
      <c r="VBM121" s="463">
        <v>88278</v>
      </c>
      <c r="VBN121" s="618" t="s">
        <v>482</v>
      </c>
      <c r="VBO121" s="619"/>
      <c r="VBP121" s="620"/>
      <c r="VBQ121" s="199" t="s">
        <v>73</v>
      </c>
      <c r="VBR121" s="200">
        <v>0.02</v>
      </c>
      <c r="VBS121" s="195">
        <v>15.22</v>
      </c>
      <c r="VBT121" s="195">
        <f t="shared" ref="VBT121:VBT122" si="1872">VBR121*VBS121</f>
        <v>0.3</v>
      </c>
      <c r="VBU121" s="463">
        <v>88278</v>
      </c>
      <c r="VBV121" s="618" t="s">
        <v>482</v>
      </c>
      <c r="VBW121" s="619"/>
      <c r="VBX121" s="620"/>
      <c r="VBY121" s="199" t="s">
        <v>73</v>
      </c>
      <c r="VBZ121" s="200">
        <v>0.02</v>
      </c>
      <c r="VCA121" s="195">
        <v>15.22</v>
      </c>
      <c r="VCB121" s="195">
        <f t="shared" ref="VCB121:VCB122" si="1873">VBZ121*VCA121</f>
        <v>0.3</v>
      </c>
      <c r="VCC121" s="463">
        <v>88278</v>
      </c>
      <c r="VCD121" s="618" t="s">
        <v>482</v>
      </c>
      <c r="VCE121" s="619"/>
      <c r="VCF121" s="620"/>
      <c r="VCG121" s="199" t="s">
        <v>73</v>
      </c>
      <c r="VCH121" s="200">
        <v>0.02</v>
      </c>
      <c r="VCI121" s="195">
        <v>15.22</v>
      </c>
      <c r="VCJ121" s="195">
        <f t="shared" ref="VCJ121:VCJ122" si="1874">VCH121*VCI121</f>
        <v>0.3</v>
      </c>
      <c r="VCK121" s="463">
        <v>88278</v>
      </c>
      <c r="VCL121" s="618" t="s">
        <v>482</v>
      </c>
      <c r="VCM121" s="619"/>
      <c r="VCN121" s="620"/>
      <c r="VCO121" s="199" t="s">
        <v>73</v>
      </c>
      <c r="VCP121" s="200">
        <v>0.02</v>
      </c>
      <c r="VCQ121" s="195">
        <v>15.22</v>
      </c>
      <c r="VCR121" s="195">
        <f t="shared" ref="VCR121:VCR122" si="1875">VCP121*VCQ121</f>
        <v>0.3</v>
      </c>
      <c r="VCS121" s="463">
        <v>88278</v>
      </c>
      <c r="VCT121" s="618" t="s">
        <v>482</v>
      </c>
      <c r="VCU121" s="619"/>
      <c r="VCV121" s="620"/>
      <c r="VCW121" s="199" t="s">
        <v>73</v>
      </c>
      <c r="VCX121" s="200">
        <v>0.02</v>
      </c>
      <c r="VCY121" s="195">
        <v>15.22</v>
      </c>
      <c r="VCZ121" s="195">
        <f t="shared" ref="VCZ121:VCZ122" si="1876">VCX121*VCY121</f>
        <v>0.3</v>
      </c>
      <c r="VDA121" s="463">
        <v>88278</v>
      </c>
      <c r="VDB121" s="618" t="s">
        <v>482</v>
      </c>
      <c r="VDC121" s="619"/>
      <c r="VDD121" s="620"/>
      <c r="VDE121" s="199" t="s">
        <v>73</v>
      </c>
      <c r="VDF121" s="200">
        <v>0.02</v>
      </c>
      <c r="VDG121" s="195">
        <v>15.22</v>
      </c>
      <c r="VDH121" s="195">
        <f t="shared" ref="VDH121:VDH122" si="1877">VDF121*VDG121</f>
        <v>0.3</v>
      </c>
      <c r="VDI121" s="463">
        <v>88278</v>
      </c>
      <c r="VDJ121" s="618" t="s">
        <v>482</v>
      </c>
      <c r="VDK121" s="619"/>
      <c r="VDL121" s="620"/>
      <c r="VDM121" s="199" t="s">
        <v>73</v>
      </c>
      <c r="VDN121" s="200">
        <v>0.02</v>
      </c>
      <c r="VDO121" s="195">
        <v>15.22</v>
      </c>
      <c r="VDP121" s="195">
        <f t="shared" ref="VDP121:VDP122" si="1878">VDN121*VDO121</f>
        <v>0.3</v>
      </c>
      <c r="VDQ121" s="463">
        <v>88278</v>
      </c>
      <c r="VDR121" s="618" t="s">
        <v>482</v>
      </c>
      <c r="VDS121" s="619"/>
      <c r="VDT121" s="620"/>
      <c r="VDU121" s="199" t="s">
        <v>73</v>
      </c>
      <c r="VDV121" s="200">
        <v>0.02</v>
      </c>
      <c r="VDW121" s="195">
        <v>15.22</v>
      </c>
      <c r="VDX121" s="195">
        <f t="shared" ref="VDX121:VDX122" si="1879">VDV121*VDW121</f>
        <v>0.3</v>
      </c>
      <c r="VDY121" s="463">
        <v>88278</v>
      </c>
      <c r="VDZ121" s="618" t="s">
        <v>482</v>
      </c>
      <c r="VEA121" s="619"/>
      <c r="VEB121" s="620"/>
      <c r="VEC121" s="199" t="s">
        <v>73</v>
      </c>
      <c r="VED121" s="200">
        <v>0.02</v>
      </c>
      <c r="VEE121" s="195">
        <v>15.22</v>
      </c>
      <c r="VEF121" s="195">
        <f t="shared" ref="VEF121:VEF122" si="1880">VED121*VEE121</f>
        <v>0.3</v>
      </c>
      <c r="VEG121" s="463">
        <v>88278</v>
      </c>
      <c r="VEH121" s="618" t="s">
        <v>482</v>
      </c>
      <c r="VEI121" s="619"/>
      <c r="VEJ121" s="620"/>
      <c r="VEK121" s="199" t="s">
        <v>73</v>
      </c>
      <c r="VEL121" s="200">
        <v>0.02</v>
      </c>
      <c r="VEM121" s="195">
        <v>15.22</v>
      </c>
      <c r="VEN121" s="195">
        <f t="shared" ref="VEN121:VEN122" si="1881">VEL121*VEM121</f>
        <v>0.3</v>
      </c>
      <c r="VEO121" s="463">
        <v>88278</v>
      </c>
      <c r="VEP121" s="618" t="s">
        <v>482</v>
      </c>
      <c r="VEQ121" s="619"/>
      <c r="VER121" s="620"/>
      <c r="VES121" s="199" t="s">
        <v>73</v>
      </c>
      <c r="VET121" s="200">
        <v>0.02</v>
      </c>
      <c r="VEU121" s="195">
        <v>15.22</v>
      </c>
      <c r="VEV121" s="195">
        <f t="shared" ref="VEV121:VEV122" si="1882">VET121*VEU121</f>
        <v>0.3</v>
      </c>
      <c r="VEW121" s="463">
        <v>88278</v>
      </c>
      <c r="VEX121" s="618" t="s">
        <v>482</v>
      </c>
      <c r="VEY121" s="619"/>
      <c r="VEZ121" s="620"/>
      <c r="VFA121" s="199" t="s">
        <v>73</v>
      </c>
      <c r="VFB121" s="200">
        <v>0.02</v>
      </c>
      <c r="VFC121" s="195">
        <v>15.22</v>
      </c>
      <c r="VFD121" s="195">
        <f t="shared" ref="VFD121:VFD122" si="1883">VFB121*VFC121</f>
        <v>0.3</v>
      </c>
      <c r="VFE121" s="463">
        <v>88278</v>
      </c>
      <c r="VFF121" s="618" t="s">
        <v>482</v>
      </c>
      <c r="VFG121" s="619"/>
      <c r="VFH121" s="620"/>
      <c r="VFI121" s="199" t="s">
        <v>73</v>
      </c>
      <c r="VFJ121" s="200">
        <v>0.02</v>
      </c>
      <c r="VFK121" s="195">
        <v>15.22</v>
      </c>
      <c r="VFL121" s="195">
        <f t="shared" ref="VFL121:VFL122" si="1884">VFJ121*VFK121</f>
        <v>0.3</v>
      </c>
      <c r="VFM121" s="463">
        <v>88278</v>
      </c>
      <c r="VFN121" s="618" t="s">
        <v>482</v>
      </c>
      <c r="VFO121" s="619"/>
      <c r="VFP121" s="620"/>
      <c r="VFQ121" s="199" t="s">
        <v>73</v>
      </c>
      <c r="VFR121" s="200">
        <v>0.02</v>
      </c>
      <c r="VFS121" s="195">
        <v>15.22</v>
      </c>
      <c r="VFT121" s="195">
        <f t="shared" ref="VFT121:VFT122" si="1885">VFR121*VFS121</f>
        <v>0.3</v>
      </c>
      <c r="VFU121" s="463">
        <v>88278</v>
      </c>
      <c r="VFV121" s="618" t="s">
        <v>482</v>
      </c>
      <c r="VFW121" s="619"/>
      <c r="VFX121" s="620"/>
      <c r="VFY121" s="199" t="s">
        <v>73</v>
      </c>
      <c r="VFZ121" s="200">
        <v>0.02</v>
      </c>
      <c r="VGA121" s="195">
        <v>15.22</v>
      </c>
      <c r="VGB121" s="195">
        <f t="shared" ref="VGB121:VGB122" si="1886">VFZ121*VGA121</f>
        <v>0.3</v>
      </c>
      <c r="VGC121" s="463">
        <v>88278</v>
      </c>
      <c r="VGD121" s="618" t="s">
        <v>482</v>
      </c>
      <c r="VGE121" s="619"/>
      <c r="VGF121" s="620"/>
      <c r="VGG121" s="199" t="s">
        <v>73</v>
      </c>
      <c r="VGH121" s="200">
        <v>0.02</v>
      </c>
      <c r="VGI121" s="195">
        <v>15.22</v>
      </c>
      <c r="VGJ121" s="195">
        <f t="shared" ref="VGJ121:VGJ122" si="1887">VGH121*VGI121</f>
        <v>0.3</v>
      </c>
      <c r="VGK121" s="463">
        <v>88278</v>
      </c>
      <c r="VGL121" s="618" t="s">
        <v>482</v>
      </c>
      <c r="VGM121" s="619"/>
      <c r="VGN121" s="620"/>
      <c r="VGO121" s="199" t="s">
        <v>73</v>
      </c>
      <c r="VGP121" s="200">
        <v>0.02</v>
      </c>
      <c r="VGQ121" s="195">
        <v>15.22</v>
      </c>
      <c r="VGR121" s="195">
        <f t="shared" ref="VGR121:VGR122" si="1888">VGP121*VGQ121</f>
        <v>0.3</v>
      </c>
      <c r="VGS121" s="463">
        <v>88278</v>
      </c>
      <c r="VGT121" s="618" t="s">
        <v>482</v>
      </c>
      <c r="VGU121" s="619"/>
      <c r="VGV121" s="620"/>
      <c r="VGW121" s="199" t="s">
        <v>73</v>
      </c>
      <c r="VGX121" s="200">
        <v>0.02</v>
      </c>
      <c r="VGY121" s="195">
        <v>15.22</v>
      </c>
      <c r="VGZ121" s="195">
        <f t="shared" ref="VGZ121:VGZ122" si="1889">VGX121*VGY121</f>
        <v>0.3</v>
      </c>
      <c r="VHA121" s="463">
        <v>88278</v>
      </c>
      <c r="VHB121" s="618" t="s">
        <v>482</v>
      </c>
      <c r="VHC121" s="619"/>
      <c r="VHD121" s="620"/>
      <c r="VHE121" s="199" t="s">
        <v>73</v>
      </c>
      <c r="VHF121" s="200">
        <v>0.02</v>
      </c>
      <c r="VHG121" s="195">
        <v>15.22</v>
      </c>
      <c r="VHH121" s="195">
        <f t="shared" ref="VHH121:VHH122" si="1890">VHF121*VHG121</f>
        <v>0.3</v>
      </c>
      <c r="VHI121" s="463">
        <v>88278</v>
      </c>
      <c r="VHJ121" s="618" t="s">
        <v>482</v>
      </c>
      <c r="VHK121" s="619"/>
      <c r="VHL121" s="620"/>
      <c r="VHM121" s="199" t="s">
        <v>73</v>
      </c>
      <c r="VHN121" s="200">
        <v>0.02</v>
      </c>
      <c r="VHO121" s="195">
        <v>15.22</v>
      </c>
      <c r="VHP121" s="195">
        <f t="shared" ref="VHP121:VHP122" si="1891">VHN121*VHO121</f>
        <v>0.3</v>
      </c>
      <c r="VHQ121" s="463">
        <v>88278</v>
      </c>
      <c r="VHR121" s="618" t="s">
        <v>482</v>
      </c>
      <c r="VHS121" s="619"/>
      <c r="VHT121" s="620"/>
      <c r="VHU121" s="199" t="s">
        <v>73</v>
      </c>
      <c r="VHV121" s="200">
        <v>0.02</v>
      </c>
      <c r="VHW121" s="195">
        <v>15.22</v>
      </c>
      <c r="VHX121" s="195">
        <f t="shared" ref="VHX121:VHX122" si="1892">VHV121*VHW121</f>
        <v>0.3</v>
      </c>
      <c r="VHY121" s="463">
        <v>88278</v>
      </c>
      <c r="VHZ121" s="618" t="s">
        <v>482</v>
      </c>
      <c r="VIA121" s="619"/>
      <c r="VIB121" s="620"/>
      <c r="VIC121" s="199" t="s">
        <v>73</v>
      </c>
      <c r="VID121" s="200">
        <v>0.02</v>
      </c>
      <c r="VIE121" s="195">
        <v>15.22</v>
      </c>
      <c r="VIF121" s="195">
        <f t="shared" ref="VIF121:VIF122" si="1893">VID121*VIE121</f>
        <v>0.3</v>
      </c>
      <c r="VIG121" s="463">
        <v>88278</v>
      </c>
      <c r="VIH121" s="618" t="s">
        <v>482</v>
      </c>
      <c r="VII121" s="619"/>
      <c r="VIJ121" s="620"/>
      <c r="VIK121" s="199" t="s">
        <v>73</v>
      </c>
      <c r="VIL121" s="200">
        <v>0.02</v>
      </c>
      <c r="VIM121" s="195">
        <v>15.22</v>
      </c>
      <c r="VIN121" s="195">
        <f t="shared" ref="VIN121:VIN122" si="1894">VIL121*VIM121</f>
        <v>0.3</v>
      </c>
      <c r="VIO121" s="463">
        <v>88278</v>
      </c>
      <c r="VIP121" s="618" t="s">
        <v>482</v>
      </c>
      <c r="VIQ121" s="619"/>
      <c r="VIR121" s="620"/>
      <c r="VIS121" s="199" t="s">
        <v>73</v>
      </c>
      <c r="VIT121" s="200">
        <v>0.02</v>
      </c>
      <c r="VIU121" s="195">
        <v>15.22</v>
      </c>
      <c r="VIV121" s="195">
        <f t="shared" ref="VIV121:VIV122" si="1895">VIT121*VIU121</f>
        <v>0.3</v>
      </c>
      <c r="VIW121" s="463">
        <v>88278</v>
      </c>
      <c r="VIX121" s="618" t="s">
        <v>482</v>
      </c>
      <c r="VIY121" s="619"/>
      <c r="VIZ121" s="620"/>
      <c r="VJA121" s="199" t="s">
        <v>73</v>
      </c>
      <c r="VJB121" s="200">
        <v>0.02</v>
      </c>
      <c r="VJC121" s="195">
        <v>15.22</v>
      </c>
      <c r="VJD121" s="195">
        <f t="shared" ref="VJD121:VJD122" si="1896">VJB121*VJC121</f>
        <v>0.3</v>
      </c>
      <c r="VJE121" s="463">
        <v>88278</v>
      </c>
      <c r="VJF121" s="618" t="s">
        <v>482</v>
      </c>
      <c r="VJG121" s="619"/>
      <c r="VJH121" s="620"/>
      <c r="VJI121" s="199" t="s">
        <v>73</v>
      </c>
      <c r="VJJ121" s="200">
        <v>0.02</v>
      </c>
      <c r="VJK121" s="195">
        <v>15.22</v>
      </c>
      <c r="VJL121" s="195">
        <f t="shared" ref="VJL121:VJL122" si="1897">VJJ121*VJK121</f>
        <v>0.3</v>
      </c>
      <c r="VJM121" s="463">
        <v>88278</v>
      </c>
      <c r="VJN121" s="618" t="s">
        <v>482</v>
      </c>
      <c r="VJO121" s="619"/>
      <c r="VJP121" s="620"/>
      <c r="VJQ121" s="199" t="s">
        <v>73</v>
      </c>
      <c r="VJR121" s="200">
        <v>0.02</v>
      </c>
      <c r="VJS121" s="195">
        <v>15.22</v>
      </c>
      <c r="VJT121" s="195">
        <f t="shared" ref="VJT121:VJT122" si="1898">VJR121*VJS121</f>
        <v>0.3</v>
      </c>
      <c r="VJU121" s="463">
        <v>88278</v>
      </c>
      <c r="VJV121" s="618" t="s">
        <v>482</v>
      </c>
      <c r="VJW121" s="619"/>
      <c r="VJX121" s="620"/>
      <c r="VJY121" s="199" t="s">
        <v>73</v>
      </c>
      <c r="VJZ121" s="200">
        <v>0.02</v>
      </c>
      <c r="VKA121" s="195">
        <v>15.22</v>
      </c>
      <c r="VKB121" s="195">
        <f t="shared" ref="VKB121:VKB122" si="1899">VJZ121*VKA121</f>
        <v>0.3</v>
      </c>
      <c r="VKC121" s="463">
        <v>88278</v>
      </c>
      <c r="VKD121" s="618" t="s">
        <v>482</v>
      </c>
      <c r="VKE121" s="619"/>
      <c r="VKF121" s="620"/>
      <c r="VKG121" s="199" t="s">
        <v>73</v>
      </c>
      <c r="VKH121" s="200">
        <v>0.02</v>
      </c>
      <c r="VKI121" s="195">
        <v>15.22</v>
      </c>
      <c r="VKJ121" s="195">
        <f t="shared" ref="VKJ121:VKJ122" si="1900">VKH121*VKI121</f>
        <v>0.3</v>
      </c>
      <c r="VKK121" s="463">
        <v>88278</v>
      </c>
      <c r="VKL121" s="618" t="s">
        <v>482</v>
      </c>
      <c r="VKM121" s="619"/>
      <c r="VKN121" s="620"/>
      <c r="VKO121" s="199" t="s">
        <v>73</v>
      </c>
      <c r="VKP121" s="200">
        <v>0.02</v>
      </c>
      <c r="VKQ121" s="195">
        <v>15.22</v>
      </c>
      <c r="VKR121" s="195">
        <f t="shared" ref="VKR121:VKR122" si="1901">VKP121*VKQ121</f>
        <v>0.3</v>
      </c>
      <c r="VKS121" s="463">
        <v>88278</v>
      </c>
      <c r="VKT121" s="618" t="s">
        <v>482</v>
      </c>
      <c r="VKU121" s="619"/>
      <c r="VKV121" s="620"/>
      <c r="VKW121" s="199" t="s">
        <v>73</v>
      </c>
      <c r="VKX121" s="200">
        <v>0.02</v>
      </c>
      <c r="VKY121" s="195">
        <v>15.22</v>
      </c>
      <c r="VKZ121" s="195">
        <f t="shared" ref="VKZ121:VKZ122" si="1902">VKX121*VKY121</f>
        <v>0.3</v>
      </c>
      <c r="VLA121" s="463">
        <v>88278</v>
      </c>
      <c r="VLB121" s="618" t="s">
        <v>482</v>
      </c>
      <c r="VLC121" s="619"/>
      <c r="VLD121" s="620"/>
      <c r="VLE121" s="199" t="s">
        <v>73</v>
      </c>
      <c r="VLF121" s="200">
        <v>0.02</v>
      </c>
      <c r="VLG121" s="195">
        <v>15.22</v>
      </c>
      <c r="VLH121" s="195">
        <f t="shared" ref="VLH121:VLH122" si="1903">VLF121*VLG121</f>
        <v>0.3</v>
      </c>
      <c r="VLI121" s="463">
        <v>88278</v>
      </c>
      <c r="VLJ121" s="618" t="s">
        <v>482</v>
      </c>
      <c r="VLK121" s="619"/>
      <c r="VLL121" s="620"/>
      <c r="VLM121" s="199" t="s">
        <v>73</v>
      </c>
      <c r="VLN121" s="200">
        <v>0.02</v>
      </c>
      <c r="VLO121" s="195">
        <v>15.22</v>
      </c>
      <c r="VLP121" s="195">
        <f t="shared" ref="VLP121:VLP122" si="1904">VLN121*VLO121</f>
        <v>0.3</v>
      </c>
      <c r="VLQ121" s="463">
        <v>88278</v>
      </c>
      <c r="VLR121" s="618" t="s">
        <v>482</v>
      </c>
      <c r="VLS121" s="619"/>
      <c r="VLT121" s="620"/>
      <c r="VLU121" s="199" t="s">
        <v>73</v>
      </c>
      <c r="VLV121" s="200">
        <v>0.02</v>
      </c>
      <c r="VLW121" s="195">
        <v>15.22</v>
      </c>
      <c r="VLX121" s="195">
        <f t="shared" ref="VLX121:VLX122" si="1905">VLV121*VLW121</f>
        <v>0.3</v>
      </c>
      <c r="VLY121" s="463">
        <v>88278</v>
      </c>
      <c r="VLZ121" s="618" t="s">
        <v>482</v>
      </c>
      <c r="VMA121" s="619"/>
      <c r="VMB121" s="620"/>
      <c r="VMC121" s="199" t="s">
        <v>73</v>
      </c>
      <c r="VMD121" s="200">
        <v>0.02</v>
      </c>
      <c r="VME121" s="195">
        <v>15.22</v>
      </c>
      <c r="VMF121" s="195">
        <f t="shared" ref="VMF121:VMF122" si="1906">VMD121*VME121</f>
        <v>0.3</v>
      </c>
      <c r="VMG121" s="463">
        <v>88278</v>
      </c>
      <c r="VMH121" s="618" t="s">
        <v>482</v>
      </c>
      <c r="VMI121" s="619"/>
      <c r="VMJ121" s="620"/>
      <c r="VMK121" s="199" t="s">
        <v>73</v>
      </c>
      <c r="VML121" s="200">
        <v>0.02</v>
      </c>
      <c r="VMM121" s="195">
        <v>15.22</v>
      </c>
      <c r="VMN121" s="195">
        <f t="shared" ref="VMN121:VMN122" si="1907">VML121*VMM121</f>
        <v>0.3</v>
      </c>
      <c r="VMO121" s="463">
        <v>88278</v>
      </c>
      <c r="VMP121" s="618" t="s">
        <v>482</v>
      </c>
      <c r="VMQ121" s="619"/>
      <c r="VMR121" s="620"/>
      <c r="VMS121" s="199" t="s">
        <v>73</v>
      </c>
      <c r="VMT121" s="200">
        <v>0.02</v>
      </c>
      <c r="VMU121" s="195">
        <v>15.22</v>
      </c>
      <c r="VMV121" s="195">
        <f t="shared" ref="VMV121:VMV122" si="1908">VMT121*VMU121</f>
        <v>0.3</v>
      </c>
      <c r="VMW121" s="463">
        <v>88278</v>
      </c>
      <c r="VMX121" s="618" t="s">
        <v>482</v>
      </c>
      <c r="VMY121" s="619"/>
      <c r="VMZ121" s="620"/>
      <c r="VNA121" s="199" t="s">
        <v>73</v>
      </c>
      <c r="VNB121" s="200">
        <v>0.02</v>
      </c>
      <c r="VNC121" s="195">
        <v>15.22</v>
      </c>
      <c r="VND121" s="195">
        <f t="shared" ref="VND121:VND122" si="1909">VNB121*VNC121</f>
        <v>0.3</v>
      </c>
      <c r="VNE121" s="463">
        <v>88278</v>
      </c>
      <c r="VNF121" s="618" t="s">
        <v>482</v>
      </c>
      <c r="VNG121" s="619"/>
      <c r="VNH121" s="620"/>
      <c r="VNI121" s="199" t="s">
        <v>73</v>
      </c>
      <c r="VNJ121" s="200">
        <v>0.02</v>
      </c>
      <c r="VNK121" s="195">
        <v>15.22</v>
      </c>
      <c r="VNL121" s="195">
        <f t="shared" ref="VNL121:VNL122" si="1910">VNJ121*VNK121</f>
        <v>0.3</v>
      </c>
      <c r="VNM121" s="463">
        <v>88278</v>
      </c>
      <c r="VNN121" s="618" t="s">
        <v>482</v>
      </c>
      <c r="VNO121" s="619"/>
      <c r="VNP121" s="620"/>
      <c r="VNQ121" s="199" t="s">
        <v>73</v>
      </c>
      <c r="VNR121" s="200">
        <v>0.02</v>
      </c>
      <c r="VNS121" s="195">
        <v>15.22</v>
      </c>
      <c r="VNT121" s="195">
        <f t="shared" ref="VNT121:VNT122" si="1911">VNR121*VNS121</f>
        <v>0.3</v>
      </c>
      <c r="VNU121" s="463">
        <v>88278</v>
      </c>
      <c r="VNV121" s="618" t="s">
        <v>482</v>
      </c>
      <c r="VNW121" s="619"/>
      <c r="VNX121" s="620"/>
      <c r="VNY121" s="199" t="s">
        <v>73</v>
      </c>
      <c r="VNZ121" s="200">
        <v>0.02</v>
      </c>
      <c r="VOA121" s="195">
        <v>15.22</v>
      </c>
      <c r="VOB121" s="195">
        <f t="shared" ref="VOB121:VOB122" si="1912">VNZ121*VOA121</f>
        <v>0.3</v>
      </c>
      <c r="VOC121" s="463">
        <v>88278</v>
      </c>
      <c r="VOD121" s="618" t="s">
        <v>482</v>
      </c>
      <c r="VOE121" s="619"/>
      <c r="VOF121" s="620"/>
      <c r="VOG121" s="199" t="s">
        <v>73</v>
      </c>
      <c r="VOH121" s="200">
        <v>0.02</v>
      </c>
      <c r="VOI121" s="195">
        <v>15.22</v>
      </c>
      <c r="VOJ121" s="195">
        <f t="shared" ref="VOJ121:VOJ122" si="1913">VOH121*VOI121</f>
        <v>0.3</v>
      </c>
      <c r="VOK121" s="463">
        <v>88278</v>
      </c>
      <c r="VOL121" s="618" t="s">
        <v>482</v>
      </c>
      <c r="VOM121" s="619"/>
      <c r="VON121" s="620"/>
      <c r="VOO121" s="199" t="s">
        <v>73</v>
      </c>
      <c r="VOP121" s="200">
        <v>0.02</v>
      </c>
      <c r="VOQ121" s="195">
        <v>15.22</v>
      </c>
      <c r="VOR121" s="195">
        <f t="shared" ref="VOR121:VOR122" si="1914">VOP121*VOQ121</f>
        <v>0.3</v>
      </c>
      <c r="VOS121" s="463">
        <v>88278</v>
      </c>
      <c r="VOT121" s="618" t="s">
        <v>482</v>
      </c>
      <c r="VOU121" s="619"/>
      <c r="VOV121" s="620"/>
      <c r="VOW121" s="199" t="s">
        <v>73</v>
      </c>
      <c r="VOX121" s="200">
        <v>0.02</v>
      </c>
      <c r="VOY121" s="195">
        <v>15.22</v>
      </c>
      <c r="VOZ121" s="195">
        <f t="shared" ref="VOZ121:VOZ122" si="1915">VOX121*VOY121</f>
        <v>0.3</v>
      </c>
      <c r="VPA121" s="463">
        <v>88278</v>
      </c>
      <c r="VPB121" s="618" t="s">
        <v>482</v>
      </c>
      <c r="VPC121" s="619"/>
      <c r="VPD121" s="620"/>
      <c r="VPE121" s="199" t="s">
        <v>73</v>
      </c>
      <c r="VPF121" s="200">
        <v>0.02</v>
      </c>
      <c r="VPG121" s="195">
        <v>15.22</v>
      </c>
      <c r="VPH121" s="195">
        <f t="shared" ref="VPH121:VPH122" si="1916">VPF121*VPG121</f>
        <v>0.3</v>
      </c>
      <c r="VPI121" s="463">
        <v>88278</v>
      </c>
      <c r="VPJ121" s="618" t="s">
        <v>482</v>
      </c>
      <c r="VPK121" s="619"/>
      <c r="VPL121" s="620"/>
      <c r="VPM121" s="199" t="s">
        <v>73</v>
      </c>
      <c r="VPN121" s="200">
        <v>0.02</v>
      </c>
      <c r="VPO121" s="195">
        <v>15.22</v>
      </c>
      <c r="VPP121" s="195">
        <f t="shared" ref="VPP121:VPP122" si="1917">VPN121*VPO121</f>
        <v>0.3</v>
      </c>
      <c r="VPQ121" s="463">
        <v>88278</v>
      </c>
      <c r="VPR121" s="618" t="s">
        <v>482</v>
      </c>
      <c r="VPS121" s="619"/>
      <c r="VPT121" s="620"/>
      <c r="VPU121" s="199" t="s">
        <v>73</v>
      </c>
      <c r="VPV121" s="200">
        <v>0.02</v>
      </c>
      <c r="VPW121" s="195">
        <v>15.22</v>
      </c>
      <c r="VPX121" s="195">
        <f t="shared" ref="VPX121:VPX122" si="1918">VPV121*VPW121</f>
        <v>0.3</v>
      </c>
      <c r="VPY121" s="463">
        <v>88278</v>
      </c>
      <c r="VPZ121" s="618" t="s">
        <v>482</v>
      </c>
      <c r="VQA121" s="619"/>
      <c r="VQB121" s="620"/>
      <c r="VQC121" s="199" t="s">
        <v>73</v>
      </c>
      <c r="VQD121" s="200">
        <v>0.02</v>
      </c>
      <c r="VQE121" s="195">
        <v>15.22</v>
      </c>
      <c r="VQF121" s="195">
        <f t="shared" ref="VQF121:VQF122" si="1919">VQD121*VQE121</f>
        <v>0.3</v>
      </c>
      <c r="VQG121" s="463">
        <v>88278</v>
      </c>
      <c r="VQH121" s="618" t="s">
        <v>482</v>
      </c>
      <c r="VQI121" s="619"/>
      <c r="VQJ121" s="620"/>
      <c r="VQK121" s="199" t="s">
        <v>73</v>
      </c>
      <c r="VQL121" s="200">
        <v>0.02</v>
      </c>
      <c r="VQM121" s="195">
        <v>15.22</v>
      </c>
      <c r="VQN121" s="195">
        <f t="shared" ref="VQN121:VQN122" si="1920">VQL121*VQM121</f>
        <v>0.3</v>
      </c>
      <c r="VQO121" s="463">
        <v>88278</v>
      </c>
      <c r="VQP121" s="618" t="s">
        <v>482</v>
      </c>
      <c r="VQQ121" s="619"/>
      <c r="VQR121" s="620"/>
      <c r="VQS121" s="199" t="s">
        <v>73</v>
      </c>
      <c r="VQT121" s="200">
        <v>0.02</v>
      </c>
      <c r="VQU121" s="195">
        <v>15.22</v>
      </c>
      <c r="VQV121" s="195">
        <f t="shared" ref="VQV121:VQV122" si="1921">VQT121*VQU121</f>
        <v>0.3</v>
      </c>
      <c r="VQW121" s="463">
        <v>88278</v>
      </c>
      <c r="VQX121" s="618" t="s">
        <v>482</v>
      </c>
      <c r="VQY121" s="619"/>
      <c r="VQZ121" s="620"/>
      <c r="VRA121" s="199" t="s">
        <v>73</v>
      </c>
      <c r="VRB121" s="200">
        <v>0.02</v>
      </c>
      <c r="VRC121" s="195">
        <v>15.22</v>
      </c>
      <c r="VRD121" s="195">
        <f t="shared" ref="VRD121:VRD122" si="1922">VRB121*VRC121</f>
        <v>0.3</v>
      </c>
      <c r="VRE121" s="463">
        <v>88278</v>
      </c>
      <c r="VRF121" s="618" t="s">
        <v>482</v>
      </c>
      <c r="VRG121" s="619"/>
      <c r="VRH121" s="620"/>
      <c r="VRI121" s="199" t="s">
        <v>73</v>
      </c>
      <c r="VRJ121" s="200">
        <v>0.02</v>
      </c>
      <c r="VRK121" s="195">
        <v>15.22</v>
      </c>
      <c r="VRL121" s="195">
        <f t="shared" ref="VRL121:VRL122" si="1923">VRJ121*VRK121</f>
        <v>0.3</v>
      </c>
      <c r="VRM121" s="463">
        <v>88278</v>
      </c>
      <c r="VRN121" s="618" t="s">
        <v>482</v>
      </c>
      <c r="VRO121" s="619"/>
      <c r="VRP121" s="620"/>
      <c r="VRQ121" s="199" t="s">
        <v>73</v>
      </c>
      <c r="VRR121" s="200">
        <v>0.02</v>
      </c>
      <c r="VRS121" s="195">
        <v>15.22</v>
      </c>
      <c r="VRT121" s="195">
        <f t="shared" ref="VRT121:VRT122" si="1924">VRR121*VRS121</f>
        <v>0.3</v>
      </c>
      <c r="VRU121" s="463">
        <v>88278</v>
      </c>
      <c r="VRV121" s="618" t="s">
        <v>482</v>
      </c>
      <c r="VRW121" s="619"/>
      <c r="VRX121" s="620"/>
      <c r="VRY121" s="199" t="s">
        <v>73</v>
      </c>
      <c r="VRZ121" s="200">
        <v>0.02</v>
      </c>
      <c r="VSA121" s="195">
        <v>15.22</v>
      </c>
      <c r="VSB121" s="195">
        <f t="shared" ref="VSB121:VSB122" si="1925">VRZ121*VSA121</f>
        <v>0.3</v>
      </c>
      <c r="VSC121" s="463">
        <v>88278</v>
      </c>
      <c r="VSD121" s="618" t="s">
        <v>482</v>
      </c>
      <c r="VSE121" s="619"/>
      <c r="VSF121" s="620"/>
      <c r="VSG121" s="199" t="s">
        <v>73</v>
      </c>
      <c r="VSH121" s="200">
        <v>0.02</v>
      </c>
      <c r="VSI121" s="195">
        <v>15.22</v>
      </c>
      <c r="VSJ121" s="195">
        <f t="shared" ref="VSJ121:VSJ122" si="1926">VSH121*VSI121</f>
        <v>0.3</v>
      </c>
      <c r="VSK121" s="463">
        <v>88278</v>
      </c>
      <c r="VSL121" s="618" t="s">
        <v>482</v>
      </c>
      <c r="VSM121" s="619"/>
      <c r="VSN121" s="620"/>
      <c r="VSO121" s="199" t="s">
        <v>73</v>
      </c>
      <c r="VSP121" s="200">
        <v>0.02</v>
      </c>
      <c r="VSQ121" s="195">
        <v>15.22</v>
      </c>
      <c r="VSR121" s="195">
        <f t="shared" ref="VSR121:VSR122" si="1927">VSP121*VSQ121</f>
        <v>0.3</v>
      </c>
      <c r="VSS121" s="463">
        <v>88278</v>
      </c>
      <c r="VST121" s="618" t="s">
        <v>482</v>
      </c>
      <c r="VSU121" s="619"/>
      <c r="VSV121" s="620"/>
      <c r="VSW121" s="199" t="s">
        <v>73</v>
      </c>
      <c r="VSX121" s="200">
        <v>0.02</v>
      </c>
      <c r="VSY121" s="195">
        <v>15.22</v>
      </c>
      <c r="VSZ121" s="195">
        <f t="shared" ref="VSZ121:VSZ122" si="1928">VSX121*VSY121</f>
        <v>0.3</v>
      </c>
      <c r="VTA121" s="463">
        <v>88278</v>
      </c>
      <c r="VTB121" s="618" t="s">
        <v>482</v>
      </c>
      <c r="VTC121" s="619"/>
      <c r="VTD121" s="620"/>
      <c r="VTE121" s="199" t="s">
        <v>73</v>
      </c>
      <c r="VTF121" s="200">
        <v>0.02</v>
      </c>
      <c r="VTG121" s="195">
        <v>15.22</v>
      </c>
      <c r="VTH121" s="195">
        <f t="shared" ref="VTH121:VTH122" si="1929">VTF121*VTG121</f>
        <v>0.3</v>
      </c>
      <c r="VTI121" s="463">
        <v>88278</v>
      </c>
      <c r="VTJ121" s="618" t="s">
        <v>482</v>
      </c>
      <c r="VTK121" s="619"/>
      <c r="VTL121" s="620"/>
      <c r="VTM121" s="199" t="s">
        <v>73</v>
      </c>
      <c r="VTN121" s="200">
        <v>0.02</v>
      </c>
      <c r="VTO121" s="195">
        <v>15.22</v>
      </c>
      <c r="VTP121" s="195">
        <f t="shared" ref="VTP121:VTP122" si="1930">VTN121*VTO121</f>
        <v>0.3</v>
      </c>
      <c r="VTQ121" s="463">
        <v>88278</v>
      </c>
      <c r="VTR121" s="618" t="s">
        <v>482</v>
      </c>
      <c r="VTS121" s="619"/>
      <c r="VTT121" s="620"/>
      <c r="VTU121" s="199" t="s">
        <v>73</v>
      </c>
      <c r="VTV121" s="200">
        <v>0.02</v>
      </c>
      <c r="VTW121" s="195">
        <v>15.22</v>
      </c>
      <c r="VTX121" s="195">
        <f t="shared" ref="VTX121:VTX122" si="1931">VTV121*VTW121</f>
        <v>0.3</v>
      </c>
      <c r="VTY121" s="463">
        <v>88278</v>
      </c>
      <c r="VTZ121" s="618" t="s">
        <v>482</v>
      </c>
      <c r="VUA121" s="619"/>
      <c r="VUB121" s="620"/>
      <c r="VUC121" s="199" t="s">
        <v>73</v>
      </c>
      <c r="VUD121" s="200">
        <v>0.02</v>
      </c>
      <c r="VUE121" s="195">
        <v>15.22</v>
      </c>
      <c r="VUF121" s="195">
        <f t="shared" ref="VUF121:VUF122" si="1932">VUD121*VUE121</f>
        <v>0.3</v>
      </c>
      <c r="VUG121" s="463">
        <v>88278</v>
      </c>
      <c r="VUH121" s="618" t="s">
        <v>482</v>
      </c>
      <c r="VUI121" s="619"/>
      <c r="VUJ121" s="620"/>
      <c r="VUK121" s="199" t="s">
        <v>73</v>
      </c>
      <c r="VUL121" s="200">
        <v>0.02</v>
      </c>
      <c r="VUM121" s="195">
        <v>15.22</v>
      </c>
      <c r="VUN121" s="195">
        <f t="shared" ref="VUN121:VUN122" si="1933">VUL121*VUM121</f>
        <v>0.3</v>
      </c>
      <c r="VUO121" s="463">
        <v>88278</v>
      </c>
      <c r="VUP121" s="618" t="s">
        <v>482</v>
      </c>
      <c r="VUQ121" s="619"/>
      <c r="VUR121" s="620"/>
      <c r="VUS121" s="199" t="s">
        <v>73</v>
      </c>
      <c r="VUT121" s="200">
        <v>0.02</v>
      </c>
      <c r="VUU121" s="195">
        <v>15.22</v>
      </c>
      <c r="VUV121" s="195">
        <f t="shared" ref="VUV121:VUV122" si="1934">VUT121*VUU121</f>
        <v>0.3</v>
      </c>
      <c r="VUW121" s="463">
        <v>88278</v>
      </c>
      <c r="VUX121" s="618" t="s">
        <v>482</v>
      </c>
      <c r="VUY121" s="619"/>
      <c r="VUZ121" s="620"/>
      <c r="VVA121" s="199" t="s">
        <v>73</v>
      </c>
      <c r="VVB121" s="200">
        <v>0.02</v>
      </c>
      <c r="VVC121" s="195">
        <v>15.22</v>
      </c>
      <c r="VVD121" s="195">
        <f t="shared" ref="VVD121:VVD122" si="1935">VVB121*VVC121</f>
        <v>0.3</v>
      </c>
      <c r="VVE121" s="463">
        <v>88278</v>
      </c>
      <c r="VVF121" s="618" t="s">
        <v>482</v>
      </c>
      <c r="VVG121" s="619"/>
      <c r="VVH121" s="620"/>
      <c r="VVI121" s="199" t="s">
        <v>73</v>
      </c>
      <c r="VVJ121" s="200">
        <v>0.02</v>
      </c>
      <c r="VVK121" s="195">
        <v>15.22</v>
      </c>
      <c r="VVL121" s="195">
        <f t="shared" ref="VVL121:VVL122" si="1936">VVJ121*VVK121</f>
        <v>0.3</v>
      </c>
      <c r="VVM121" s="463">
        <v>88278</v>
      </c>
      <c r="VVN121" s="618" t="s">
        <v>482</v>
      </c>
      <c r="VVO121" s="619"/>
      <c r="VVP121" s="620"/>
      <c r="VVQ121" s="199" t="s">
        <v>73</v>
      </c>
      <c r="VVR121" s="200">
        <v>0.02</v>
      </c>
      <c r="VVS121" s="195">
        <v>15.22</v>
      </c>
      <c r="VVT121" s="195">
        <f t="shared" ref="VVT121:VVT122" si="1937">VVR121*VVS121</f>
        <v>0.3</v>
      </c>
      <c r="VVU121" s="463">
        <v>88278</v>
      </c>
      <c r="VVV121" s="618" t="s">
        <v>482</v>
      </c>
      <c r="VVW121" s="619"/>
      <c r="VVX121" s="620"/>
      <c r="VVY121" s="199" t="s">
        <v>73</v>
      </c>
      <c r="VVZ121" s="200">
        <v>0.02</v>
      </c>
      <c r="VWA121" s="195">
        <v>15.22</v>
      </c>
      <c r="VWB121" s="195">
        <f t="shared" ref="VWB121:VWB122" si="1938">VVZ121*VWA121</f>
        <v>0.3</v>
      </c>
      <c r="VWC121" s="463">
        <v>88278</v>
      </c>
      <c r="VWD121" s="618" t="s">
        <v>482</v>
      </c>
      <c r="VWE121" s="619"/>
      <c r="VWF121" s="620"/>
      <c r="VWG121" s="199" t="s">
        <v>73</v>
      </c>
      <c r="VWH121" s="200">
        <v>0.02</v>
      </c>
      <c r="VWI121" s="195">
        <v>15.22</v>
      </c>
      <c r="VWJ121" s="195">
        <f t="shared" ref="VWJ121:VWJ122" si="1939">VWH121*VWI121</f>
        <v>0.3</v>
      </c>
      <c r="VWK121" s="463">
        <v>88278</v>
      </c>
      <c r="VWL121" s="618" t="s">
        <v>482</v>
      </c>
      <c r="VWM121" s="619"/>
      <c r="VWN121" s="620"/>
      <c r="VWO121" s="199" t="s">
        <v>73</v>
      </c>
      <c r="VWP121" s="200">
        <v>0.02</v>
      </c>
      <c r="VWQ121" s="195">
        <v>15.22</v>
      </c>
      <c r="VWR121" s="195">
        <f t="shared" ref="VWR121:VWR122" si="1940">VWP121*VWQ121</f>
        <v>0.3</v>
      </c>
      <c r="VWS121" s="463">
        <v>88278</v>
      </c>
      <c r="VWT121" s="618" t="s">
        <v>482</v>
      </c>
      <c r="VWU121" s="619"/>
      <c r="VWV121" s="620"/>
      <c r="VWW121" s="199" t="s">
        <v>73</v>
      </c>
      <c r="VWX121" s="200">
        <v>0.02</v>
      </c>
      <c r="VWY121" s="195">
        <v>15.22</v>
      </c>
      <c r="VWZ121" s="195">
        <f t="shared" ref="VWZ121:VWZ122" si="1941">VWX121*VWY121</f>
        <v>0.3</v>
      </c>
      <c r="VXA121" s="463">
        <v>88278</v>
      </c>
      <c r="VXB121" s="618" t="s">
        <v>482</v>
      </c>
      <c r="VXC121" s="619"/>
      <c r="VXD121" s="620"/>
      <c r="VXE121" s="199" t="s">
        <v>73</v>
      </c>
      <c r="VXF121" s="200">
        <v>0.02</v>
      </c>
      <c r="VXG121" s="195">
        <v>15.22</v>
      </c>
      <c r="VXH121" s="195">
        <f t="shared" ref="VXH121:VXH122" si="1942">VXF121*VXG121</f>
        <v>0.3</v>
      </c>
      <c r="VXI121" s="463">
        <v>88278</v>
      </c>
      <c r="VXJ121" s="618" t="s">
        <v>482</v>
      </c>
      <c r="VXK121" s="619"/>
      <c r="VXL121" s="620"/>
      <c r="VXM121" s="199" t="s">
        <v>73</v>
      </c>
      <c r="VXN121" s="200">
        <v>0.02</v>
      </c>
      <c r="VXO121" s="195">
        <v>15.22</v>
      </c>
      <c r="VXP121" s="195">
        <f t="shared" ref="VXP121:VXP122" si="1943">VXN121*VXO121</f>
        <v>0.3</v>
      </c>
      <c r="VXQ121" s="463">
        <v>88278</v>
      </c>
      <c r="VXR121" s="618" t="s">
        <v>482</v>
      </c>
      <c r="VXS121" s="619"/>
      <c r="VXT121" s="620"/>
      <c r="VXU121" s="199" t="s">
        <v>73</v>
      </c>
      <c r="VXV121" s="200">
        <v>0.02</v>
      </c>
      <c r="VXW121" s="195">
        <v>15.22</v>
      </c>
      <c r="VXX121" s="195">
        <f t="shared" ref="VXX121:VXX122" si="1944">VXV121*VXW121</f>
        <v>0.3</v>
      </c>
      <c r="VXY121" s="463">
        <v>88278</v>
      </c>
      <c r="VXZ121" s="618" t="s">
        <v>482</v>
      </c>
      <c r="VYA121" s="619"/>
      <c r="VYB121" s="620"/>
      <c r="VYC121" s="199" t="s">
        <v>73</v>
      </c>
      <c r="VYD121" s="200">
        <v>0.02</v>
      </c>
      <c r="VYE121" s="195">
        <v>15.22</v>
      </c>
      <c r="VYF121" s="195">
        <f t="shared" ref="VYF121:VYF122" si="1945">VYD121*VYE121</f>
        <v>0.3</v>
      </c>
      <c r="VYG121" s="463">
        <v>88278</v>
      </c>
      <c r="VYH121" s="618" t="s">
        <v>482</v>
      </c>
      <c r="VYI121" s="619"/>
      <c r="VYJ121" s="620"/>
      <c r="VYK121" s="199" t="s">
        <v>73</v>
      </c>
      <c r="VYL121" s="200">
        <v>0.02</v>
      </c>
      <c r="VYM121" s="195">
        <v>15.22</v>
      </c>
      <c r="VYN121" s="195">
        <f t="shared" ref="VYN121:VYN122" si="1946">VYL121*VYM121</f>
        <v>0.3</v>
      </c>
      <c r="VYO121" s="463">
        <v>88278</v>
      </c>
      <c r="VYP121" s="618" t="s">
        <v>482</v>
      </c>
      <c r="VYQ121" s="619"/>
      <c r="VYR121" s="620"/>
      <c r="VYS121" s="199" t="s">
        <v>73</v>
      </c>
      <c r="VYT121" s="200">
        <v>0.02</v>
      </c>
      <c r="VYU121" s="195">
        <v>15.22</v>
      </c>
      <c r="VYV121" s="195">
        <f t="shared" ref="VYV121:VYV122" si="1947">VYT121*VYU121</f>
        <v>0.3</v>
      </c>
      <c r="VYW121" s="463">
        <v>88278</v>
      </c>
      <c r="VYX121" s="618" t="s">
        <v>482</v>
      </c>
      <c r="VYY121" s="619"/>
      <c r="VYZ121" s="620"/>
      <c r="VZA121" s="199" t="s">
        <v>73</v>
      </c>
      <c r="VZB121" s="200">
        <v>0.02</v>
      </c>
      <c r="VZC121" s="195">
        <v>15.22</v>
      </c>
      <c r="VZD121" s="195">
        <f t="shared" ref="VZD121:VZD122" si="1948">VZB121*VZC121</f>
        <v>0.3</v>
      </c>
      <c r="VZE121" s="463">
        <v>88278</v>
      </c>
      <c r="VZF121" s="618" t="s">
        <v>482</v>
      </c>
      <c r="VZG121" s="619"/>
      <c r="VZH121" s="620"/>
      <c r="VZI121" s="199" t="s">
        <v>73</v>
      </c>
      <c r="VZJ121" s="200">
        <v>0.02</v>
      </c>
      <c r="VZK121" s="195">
        <v>15.22</v>
      </c>
      <c r="VZL121" s="195">
        <f t="shared" ref="VZL121:VZL122" si="1949">VZJ121*VZK121</f>
        <v>0.3</v>
      </c>
      <c r="VZM121" s="463">
        <v>88278</v>
      </c>
      <c r="VZN121" s="618" t="s">
        <v>482</v>
      </c>
      <c r="VZO121" s="619"/>
      <c r="VZP121" s="620"/>
      <c r="VZQ121" s="199" t="s">
        <v>73</v>
      </c>
      <c r="VZR121" s="200">
        <v>0.02</v>
      </c>
      <c r="VZS121" s="195">
        <v>15.22</v>
      </c>
      <c r="VZT121" s="195">
        <f t="shared" ref="VZT121:VZT122" si="1950">VZR121*VZS121</f>
        <v>0.3</v>
      </c>
      <c r="VZU121" s="463">
        <v>88278</v>
      </c>
      <c r="VZV121" s="618" t="s">
        <v>482</v>
      </c>
      <c r="VZW121" s="619"/>
      <c r="VZX121" s="620"/>
      <c r="VZY121" s="199" t="s">
        <v>73</v>
      </c>
      <c r="VZZ121" s="200">
        <v>0.02</v>
      </c>
      <c r="WAA121" s="195">
        <v>15.22</v>
      </c>
      <c r="WAB121" s="195">
        <f t="shared" ref="WAB121:WAB122" si="1951">VZZ121*WAA121</f>
        <v>0.3</v>
      </c>
      <c r="WAC121" s="463">
        <v>88278</v>
      </c>
      <c r="WAD121" s="618" t="s">
        <v>482</v>
      </c>
      <c r="WAE121" s="619"/>
      <c r="WAF121" s="620"/>
      <c r="WAG121" s="199" t="s">
        <v>73</v>
      </c>
      <c r="WAH121" s="200">
        <v>0.02</v>
      </c>
      <c r="WAI121" s="195">
        <v>15.22</v>
      </c>
      <c r="WAJ121" s="195">
        <f t="shared" ref="WAJ121:WAJ122" si="1952">WAH121*WAI121</f>
        <v>0.3</v>
      </c>
      <c r="WAK121" s="463">
        <v>88278</v>
      </c>
      <c r="WAL121" s="618" t="s">
        <v>482</v>
      </c>
      <c r="WAM121" s="619"/>
      <c r="WAN121" s="620"/>
      <c r="WAO121" s="199" t="s">
        <v>73</v>
      </c>
      <c r="WAP121" s="200">
        <v>0.02</v>
      </c>
      <c r="WAQ121" s="195">
        <v>15.22</v>
      </c>
      <c r="WAR121" s="195">
        <f t="shared" ref="WAR121:WAR122" si="1953">WAP121*WAQ121</f>
        <v>0.3</v>
      </c>
      <c r="WAS121" s="463">
        <v>88278</v>
      </c>
      <c r="WAT121" s="618" t="s">
        <v>482</v>
      </c>
      <c r="WAU121" s="619"/>
      <c r="WAV121" s="620"/>
      <c r="WAW121" s="199" t="s">
        <v>73</v>
      </c>
      <c r="WAX121" s="200">
        <v>0.02</v>
      </c>
      <c r="WAY121" s="195">
        <v>15.22</v>
      </c>
      <c r="WAZ121" s="195">
        <f t="shared" ref="WAZ121:WAZ122" si="1954">WAX121*WAY121</f>
        <v>0.3</v>
      </c>
      <c r="WBA121" s="463">
        <v>88278</v>
      </c>
      <c r="WBB121" s="618" t="s">
        <v>482</v>
      </c>
      <c r="WBC121" s="619"/>
      <c r="WBD121" s="620"/>
      <c r="WBE121" s="199" t="s">
        <v>73</v>
      </c>
      <c r="WBF121" s="200">
        <v>0.02</v>
      </c>
      <c r="WBG121" s="195">
        <v>15.22</v>
      </c>
      <c r="WBH121" s="195">
        <f t="shared" ref="WBH121:WBH122" si="1955">WBF121*WBG121</f>
        <v>0.3</v>
      </c>
      <c r="WBI121" s="463">
        <v>88278</v>
      </c>
      <c r="WBJ121" s="618" t="s">
        <v>482</v>
      </c>
      <c r="WBK121" s="619"/>
      <c r="WBL121" s="620"/>
      <c r="WBM121" s="199" t="s">
        <v>73</v>
      </c>
      <c r="WBN121" s="200">
        <v>0.02</v>
      </c>
      <c r="WBO121" s="195">
        <v>15.22</v>
      </c>
      <c r="WBP121" s="195">
        <f t="shared" ref="WBP121:WBP122" si="1956">WBN121*WBO121</f>
        <v>0.3</v>
      </c>
      <c r="WBQ121" s="463">
        <v>88278</v>
      </c>
      <c r="WBR121" s="618" t="s">
        <v>482</v>
      </c>
      <c r="WBS121" s="619"/>
      <c r="WBT121" s="620"/>
      <c r="WBU121" s="199" t="s">
        <v>73</v>
      </c>
      <c r="WBV121" s="200">
        <v>0.02</v>
      </c>
      <c r="WBW121" s="195">
        <v>15.22</v>
      </c>
      <c r="WBX121" s="195">
        <f t="shared" ref="WBX121:WBX122" si="1957">WBV121*WBW121</f>
        <v>0.3</v>
      </c>
      <c r="WBY121" s="463">
        <v>88278</v>
      </c>
      <c r="WBZ121" s="618" t="s">
        <v>482</v>
      </c>
      <c r="WCA121" s="619"/>
      <c r="WCB121" s="620"/>
      <c r="WCC121" s="199" t="s">
        <v>73</v>
      </c>
      <c r="WCD121" s="200">
        <v>0.02</v>
      </c>
      <c r="WCE121" s="195">
        <v>15.22</v>
      </c>
      <c r="WCF121" s="195">
        <f t="shared" ref="WCF121:WCF122" si="1958">WCD121*WCE121</f>
        <v>0.3</v>
      </c>
      <c r="WCG121" s="463">
        <v>88278</v>
      </c>
      <c r="WCH121" s="618" t="s">
        <v>482</v>
      </c>
      <c r="WCI121" s="619"/>
      <c r="WCJ121" s="620"/>
      <c r="WCK121" s="199" t="s">
        <v>73</v>
      </c>
      <c r="WCL121" s="200">
        <v>0.02</v>
      </c>
      <c r="WCM121" s="195">
        <v>15.22</v>
      </c>
      <c r="WCN121" s="195">
        <f t="shared" ref="WCN121:WCN122" si="1959">WCL121*WCM121</f>
        <v>0.3</v>
      </c>
      <c r="WCO121" s="463">
        <v>88278</v>
      </c>
      <c r="WCP121" s="618" t="s">
        <v>482</v>
      </c>
      <c r="WCQ121" s="619"/>
      <c r="WCR121" s="620"/>
      <c r="WCS121" s="199" t="s">
        <v>73</v>
      </c>
      <c r="WCT121" s="200">
        <v>0.02</v>
      </c>
      <c r="WCU121" s="195">
        <v>15.22</v>
      </c>
      <c r="WCV121" s="195">
        <f t="shared" ref="WCV121:WCV122" si="1960">WCT121*WCU121</f>
        <v>0.3</v>
      </c>
      <c r="WCW121" s="463">
        <v>88278</v>
      </c>
      <c r="WCX121" s="618" t="s">
        <v>482</v>
      </c>
      <c r="WCY121" s="619"/>
      <c r="WCZ121" s="620"/>
      <c r="WDA121" s="199" t="s">
        <v>73</v>
      </c>
      <c r="WDB121" s="200">
        <v>0.02</v>
      </c>
      <c r="WDC121" s="195">
        <v>15.22</v>
      </c>
      <c r="WDD121" s="195">
        <f t="shared" ref="WDD121:WDD122" si="1961">WDB121*WDC121</f>
        <v>0.3</v>
      </c>
      <c r="WDE121" s="463">
        <v>88278</v>
      </c>
      <c r="WDF121" s="618" t="s">
        <v>482</v>
      </c>
      <c r="WDG121" s="619"/>
      <c r="WDH121" s="620"/>
      <c r="WDI121" s="199" t="s">
        <v>73</v>
      </c>
      <c r="WDJ121" s="200">
        <v>0.02</v>
      </c>
      <c r="WDK121" s="195">
        <v>15.22</v>
      </c>
      <c r="WDL121" s="195">
        <f t="shared" ref="WDL121:WDL122" si="1962">WDJ121*WDK121</f>
        <v>0.3</v>
      </c>
      <c r="WDM121" s="463">
        <v>88278</v>
      </c>
      <c r="WDN121" s="618" t="s">
        <v>482</v>
      </c>
      <c r="WDO121" s="619"/>
      <c r="WDP121" s="620"/>
      <c r="WDQ121" s="199" t="s">
        <v>73</v>
      </c>
      <c r="WDR121" s="200">
        <v>0.02</v>
      </c>
      <c r="WDS121" s="195">
        <v>15.22</v>
      </c>
      <c r="WDT121" s="195">
        <f t="shared" ref="WDT121:WDT122" si="1963">WDR121*WDS121</f>
        <v>0.3</v>
      </c>
      <c r="WDU121" s="463">
        <v>88278</v>
      </c>
      <c r="WDV121" s="618" t="s">
        <v>482</v>
      </c>
      <c r="WDW121" s="619"/>
      <c r="WDX121" s="620"/>
      <c r="WDY121" s="199" t="s">
        <v>73</v>
      </c>
      <c r="WDZ121" s="200">
        <v>0.02</v>
      </c>
      <c r="WEA121" s="195">
        <v>15.22</v>
      </c>
      <c r="WEB121" s="195">
        <f t="shared" ref="WEB121:WEB122" si="1964">WDZ121*WEA121</f>
        <v>0.3</v>
      </c>
      <c r="WEC121" s="463">
        <v>88278</v>
      </c>
      <c r="WED121" s="618" t="s">
        <v>482</v>
      </c>
      <c r="WEE121" s="619"/>
      <c r="WEF121" s="620"/>
      <c r="WEG121" s="199" t="s">
        <v>73</v>
      </c>
      <c r="WEH121" s="200">
        <v>0.02</v>
      </c>
      <c r="WEI121" s="195">
        <v>15.22</v>
      </c>
      <c r="WEJ121" s="195">
        <f t="shared" ref="WEJ121:WEJ122" si="1965">WEH121*WEI121</f>
        <v>0.3</v>
      </c>
      <c r="WEK121" s="463">
        <v>88278</v>
      </c>
      <c r="WEL121" s="618" t="s">
        <v>482</v>
      </c>
      <c r="WEM121" s="619"/>
      <c r="WEN121" s="620"/>
      <c r="WEO121" s="199" t="s">
        <v>73</v>
      </c>
      <c r="WEP121" s="200">
        <v>0.02</v>
      </c>
      <c r="WEQ121" s="195">
        <v>15.22</v>
      </c>
      <c r="WER121" s="195">
        <f t="shared" ref="WER121:WER122" si="1966">WEP121*WEQ121</f>
        <v>0.3</v>
      </c>
      <c r="WES121" s="463">
        <v>88278</v>
      </c>
      <c r="WET121" s="618" t="s">
        <v>482</v>
      </c>
      <c r="WEU121" s="619"/>
      <c r="WEV121" s="620"/>
      <c r="WEW121" s="199" t="s">
        <v>73</v>
      </c>
      <c r="WEX121" s="200">
        <v>0.02</v>
      </c>
      <c r="WEY121" s="195">
        <v>15.22</v>
      </c>
      <c r="WEZ121" s="195">
        <f t="shared" ref="WEZ121:WEZ122" si="1967">WEX121*WEY121</f>
        <v>0.3</v>
      </c>
      <c r="WFA121" s="463">
        <v>88278</v>
      </c>
      <c r="WFB121" s="618" t="s">
        <v>482</v>
      </c>
      <c r="WFC121" s="619"/>
      <c r="WFD121" s="620"/>
      <c r="WFE121" s="199" t="s">
        <v>73</v>
      </c>
      <c r="WFF121" s="200">
        <v>0.02</v>
      </c>
      <c r="WFG121" s="195">
        <v>15.22</v>
      </c>
      <c r="WFH121" s="195">
        <f t="shared" ref="WFH121:WFH122" si="1968">WFF121*WFG121</f>
        <v>0.3</v>
      </c>
      <c r="WFI121" s="463">
        <v>88278</v>
      </c>
      <c r="WFJ121" s="618" t="s">
        <v>482</v>
      </c>
      <c r="WFK121" s="619"/>
      <c r="WFL121" s="620"/>
      <c r="WFM121" s="199" t="s">
        <v>73</v>
      </c>
      <c r="WFN121" s="200">
        <v>0.02</v>
      </c>
      <c r="WFO121" s="195">
        <v>15.22</v>
      </c>
      <c r="WFP121" s="195">
        <f t="shared" ref="WFP121:WFP122" si="1969">WFN121*WFO121</f>
        <v>0.3</v>
      </c>
      <c r="WFQ121" s="463">
        <v>88278</v>
      </c>
      <c r="WFR121" s="618" t="s">
        <v>482</v>
      </c>
      <c r="WFS121" s="619"/>
      <c r="WFT121" s="620"/>
      <c r="WFU121" s="199" t="s">
        <v>73</v>
      </c>
      <c r="WFV121" s="200">
        <v>0.02</v>
      </c>
      <c r="WFW121" s="195">
        <v>15.22</v>
      </c>
      <c r="WFX121" s="195">
        <f t="shared" ref="WFX121:WFX122" si="1970">WFV121*WFW121</f>
        <v>0.3</v>
      </c>
      <c r="WFY121" s="463">
        <v>88278</v>
      </c>
      <c r="WFZ121" s="618" t="s">
        <v>482</v>
      </c>
      <c r="WGA121" s="619"/>
      <c r="WGB121" s="620"/>
      <c r="WGC121" s="199" t="s">
        <v>73</v>
      </c>
      <c r="WGD121" s="200">
        <v>0.02</v>
      </c>
      <c r="WGE121" s="195">
        <v>15.22</v>
      </c>
      <c r="WGF121" s="195">
        <f t="shared" ref="WGF121:WGF122" si="1971">WGD121*WGE121</f>
        <v>0.3</v>
      </c>
      <c r="WGG121" s="463">
        <v>88278</v>
      </c>
      <c r="WGH121" s="618" t="s">
        <v>482</v>
      </c>
      <c r="WGI121" s="619"/>
      <c r="WGJ121" s="620"/>
      <c r="WGK121" s="199" t="s">
        <v>73</v>
      </c>
      <c r="WGL121" s="200">
        <v>0.02</v>
      </c>
      <c r="WGM121" s="195">
        <v>15.22</v>
      </c>
      <c r="WGN121" s="195">
        <f t="shared" ref="WGN121:WGN122" si="1972">WGL121*WGM121</f>
        <v>0.3</v>
      </c>
      <c r="WGO121" s="463">
        <v>88278</v>
      </c>
      <c r="WGP121" s="618" t="s">
        <v>482</v>
      </c>
      <c r="WGQ121" s="619"/>
      <c r="WGR121" s="620"/>
      <c r="WGS121" s="199" t="s">
        <v>73</v>
      </c>
      <c r="WGT121" s="200">
        <v>0.02</v>
      </c>
      <c r="WGU121" s="195">
        <v>15.22</v>
      </c>
      <c r="WGV121" s="195">
        <f t="shared" ref="WGV121:WGV122" si="1973">WGT121*WGU121</f>
        <v>0.3</v>
      </c>
      <c r="WGW121" s="463">
        <v>88278</v>
      </c>
      <c r="WGX121" s="618" t="s">
        <v>482</v>
      </c>
      <c r="WGY121" s="619"/>
      <c r="WGZ121" s="620"/>
      <c r="WHA121" s="199" t="s">
        <v>73</v>
      </c>
      <c r="WHB121" s="200">
        <v>0.02</v>
      </c>
      <c r="WHC121" s="195">
        <v>15.22</v>
      </c>
      <c r="WHD121" s="195">
        <f t="shared" ref="WHD121:WHD122" si="1974">WHB121*WHC121</f>
        <v>0.3</v>
      </c>
      <c r="WHE121" s="463">
        <v>88278</v>
      </c>
      <c r="WHF121" s="618" t="s">
        <v>482</v>
      </c>
      <c r="WHG121" s="619"/>
      <c r="WHH121" s="620"/>
      <c r="WHI121" s="199" t="s">
        <v>73</v>
      </c>
      <c r="WHJ121" s="200">
        <v>0.02</v>
      </c>
      <c r="WHK121" s="195">
        <v>15.22</v>
      </c>
      <c r="WHL121" s="195">
        <f t="shared" ref="WHL121:WHL122" si="1975">WHJ121*WHK121</f>
        <v>0.3</v>
      </c>
      <c r="WHM121" s="463">
        <v>88278</v>
      </c>
      <c r="WHN121" s="618" t="s">
        <v>482</v>
      </c>
      <c r="WHO121" s="619"/>
      <c r="WHP121" s="620"/>
      <c r="WHQ121" s="199" t="s">
        <v>73</v>
      </c>
      <c r="WHR121" s="200">
        <v>0.02</v>
      </c>
      <c r="WHS121" s="195">
        <v>15.22</v>
      </c>
      <c r="WHT121" s="195">
        <f t="shared" ref="WHT121:WHT122" si="1976">WHR121*WHS121</f>
        <v>0.3</v>
      </c>
      <c r="WHU121" s="463">
        <v>88278</v>
      </c>
      <c r="WHV121" s="618" t="s">
        <v>482</v>
      </c>
      <c r="WHW121" s="619"/>
      <c r="WHX121" s="620"/>
      <c r="WHY121" s="199" t="s">
        <v>73</v>
      </c>
      <c r="WHZ121" s="200">
        <v>0.02</v>
      </c>
      <c r="WIA121" s="195">
        <v>15.22</v>
      </c>
      <c r="WIB121" s="195">
        <f t="shared" ref="WIB121:WIB122" si="1977">WHZ121*WIA121</f>
        <v>0.3</v>
      </c>
      <c r="WIC121" s="463">
        <v>88278</v>
      </c>
      <c r="WID121" s="618" t="s">
        <v>482</v>
      </c>
      <c r="WIE121" s="619"/>
      <c r="WIF121" s="620"/>
      <c r="WIG121" s="199" t="s">
        <v>73</v>
      </c>
      <c r="WIH121" s="200">
        <v>0.02</v>
      </c>
      <c r="WII121" s="195">
        <v>15.22</v>
      </c>
      <c r="WIJ121" s="195">
        <f t="shared" ref="WIJ121:WIJ122" si="1978">WIH121*WII121</f>
        <v>0.3</v>
      </c>
      <c r="WIK121" s="463">
        <v>88278</v>
      </c>
      <c r="WIL121" s="618" t="s">
        <v>482</v>
      </c>
      <c r="WIM121" s="619"/>
      <c r="WIN121" s="620"/>
      <c r="WIO121" s="199" t="s">
        <v>73</v>
      </c>
      <c r="WIP121" s="200">
        <v>0.02</v>
      </c>
      <c r="WIQ121" s="195">
        <v>15.22</v>
      </c>
      <c r="WIR121" s="195">
        <f t="shared" ref="WIR121:WIR122" si="1979">WIP121*WIQ121</f>
        <v>0.3</v>
      </c>
      <c r="WIS121" s="463">
        <v>88278</v>
      </c>
      <c r="WIT121" s="618" t="s">
        <v>482</v>
      </c>
      <c r="WIU121" s="619"/>
      <c r="WIV121" s="620"/>
      <c r="WIW121" s="199" t="s">
        <v>73</v>
      </c>
      <c r="WIX121" s="200">
        <v>0.02</v>
      </c>
      <c r="WIY121" s="195">
        <v>15.22</v>
      </c>
      <c r="WIZ121" s="195">
        <f t="shared" ref="WIZ121:WIZ122" si="1980">WIX121*WIY121</f>
        <v>0.3</v>
      </c>
      <c r="WJA121" s="463">
        <v>88278</v>
      </c>
      <c r="WJB121" s="618" t="s">
        <v>482</v>
      </c>
      <c r="WJC121" s="619"/>
      <c r="WJD121" s="620"/>
      <c r="WJE121" s="199" t="s">
        <v>73</v>
      </c>
      <c r="WJF121" s="200">
        <v>0.02</v>
      </c>
      <c r="WJG121" s="195">
        <v>15.22</v>
      </c>
      <c r="WJH121" s="195">
        <f t="shared" ref="WJH121:WJH122" si="1981">WJF121*WJG121</f>
        <v>0.3</v>
      </c>
      <c r="WJI121" s="463">
        <v>88278</v>
      </c>
      <c r="WJJ121" s="618" t="s">
        <v>482</v>
      </c>
      <c r="WJK121" s="619"/>
      <c r="WJL121" s="620"/>
      <c r="WJM121" s="199" t="s">
        <v>73</v>
      </c>
      <c r="WJN121" s="200">
        <v>0.02</v>
      </c>
      <c r="WJO121" s="195">
        <v>15.22</v>
      </c>
      <c r="WJP121" s="195">
        <f t="shared" ref="WJP121:WJP122" si="1982">WJN121*WJO121</f>
        <v>0.3</v>
      </c>
      <c r="WJQ121" s="463">
        <v>88278</v>
      </c>
      <c r="WJR121" s="618" t="s">
        <v>482</v>
      </c>
      <c r="WJS121" s="619"/>
      <c r="WJT121" s="620"/>
      <c r="WJU121" s="199" t="s">
        <v>73</v>
      </c>
      <c r="WJV121" s="200">
        <v>0.02</v>
      </c>
      <c r="WJW121" s="195">
        <v>15.22</v>
      </c>
      <c r="WJX121" s="195">
        <f t="shared" ref="WJX121:WJX122" si="1983">WJV121*WJW121</f>
        <v>0.3</v>
      </c>
      <c r="WJY121" s="463">
        <v>88278</v>
      </c>
      <c r="WJZ121" s="618" t="s">
        <v>482</v>
      </c>
      <c r="WKA121" s="619"/>
      <c r="WKB121" s="620"/>
      <c r="WKC121" s="199" t="s">
        <v>73</v>
      </c>
      <c r="WKD121" s="200">
        <v>0.02</v>
      </c>
      <c r="WKE121" s="195">
        <v>15.22</v>
      </c>
      <c r="WKF121" s="195">
        <f t="shared" ref="WKF121:WKF122" si="1984">WKD121*WKE121</f>
        <v>0.3</v>
      </c>
      <c r="WKG121" s="463">
        <v>88278</v>
      </c>
      <c r="WKH121" s="618" t="s">
        <v>482</v>
      </c>
      <c r="WKI121" s="619"/>
      <c r="WKJ121" s="620"/>
      <c r="WKK121" s="199" t="s">
        <v>73</v>
      </c>
      <c r="WKL121" s="200">
        <v>0.02</v>
      </c>
      <c r="WKM121" s="195">
        <v>15.22</v>
      </c>
      <c r="WKN121" s="195">
        <f t="shared" ref="WKN121:WKN122" si="1985">WKL121*WKM121</f>
        <v>0.3</v>
      </c>
      <c r="WKO121" s="463">
        <v>88278</v>
      </c>
      <c r="WKP121" s="618" t="s">
        <v>482</v>
      </c>
      <c r="WKQ121" s="619"/>
      <c r="WKR121" s="620"/>
      <c r="WKS121" s="199" t="s">
        <v>73</v>
      </c>
      <c r="WKT121" s="200">
        <v>0.02</v>
      </c>
      <c r="WKU121" s="195">
        <v>15.22</v>
      </c>
      <c r="WKV121" s="195">
        <f t="shared" ref="WKV121:WKV122" si="1986">WKT121*WKU121</f>
        <v>0.3</v>
      </c>
      <c r="WKW121" s="463">
        <v>88278</v>
      </c>
      <c r="WKX121" s="618" t="s">
        <v>482</v>
      </c>
      <c r="WKY121" s="619"/>
      <c r="WKZ121" s="620"/>
      <c r="WLA121" s="199" t="s">
        <v>73</v>
      </c>
      <c r="WLB121" s="200">
        <v>0.02</v>
      </c>
      <c r="WLC121" s="195">
        <v>15.22</v>
      </c>
      <c r="WLD121" s="195">
        <f t="shared" ref="WLD121:WLD122" si="1987">WLB121*WLC121</f>
        <v>0.3</v>
      </c>
      <c r="WLE121" s="463">
        <v>88278</v>
      </c>
      <c r="WLF121" s="618" t="s">
        <v>482</v>
      </c>
      <c r="WLG121" s="619"/>
      <c r="WLH121" s="620"/>
      <c r="WLI121" s="199" t="s">
        <v>73</v>
      </c>
      <c r="WLJ121" s="200">
        <v>0.02</v>
      </c>
      <c r="WLK121" s="195">
        <v>15.22</v>
      </c>
      <c r="WLL121" s="195">
        <f t="shared" ref="WLL121:WLL122" si="1988">WLJ121*WLK121</f>
        <v>0.3</v>
      </c>
      <c r="WLM121" s="463">
        <v>88278</v>
      </c>
      <c r="WLN121" s="618" t="s">
        <v>482</v>
      </c>
      <c r="WLO121" s="619"/>
      <c r="WLP121" s="620"/>
      <c r="WLQ121" s="199" t="s">
        <v>73</v>
      </c>
      <c r="WLR121" s="200">
        <v>0.02</v>
      </c>
      <c r="WLS121" s="195">
        <v>15.22</v>
      </c>
      <c r="WLT121" s="195">
        <f t="shared" ref="WLT121:WLT122" si="1989">WLR121*WLS121</f>
        <v>0.3</v>
      </c>
      <c r="WLU121" s="463">
        <v>88278</v>
      </c>
      <c r="WLV121" s="618" t="s">
        <v>482</v>
      </c>
      <c r="WLW121" s="619"/>
      <c r="WLX121" s="620"/>
      <c r="WLY121" s="199" t="s">
        <v>73</v>
      </c>
      <c r="WLZ121" s="200">
        <v>0.02</v>
      </c>
      <c r="WMA121" s="195">
        <v>15.22</v>
      </c>
      <c r="WMB121" s="195">
        <f t="shared" ref="WMB121:WMB122" si="1990">WLZ121*WMA121</f>
        <v>0.3</v>
      </c>
      <c r="WMC121" s="463">
        <v>88278</v>
      </c>
      <c r="WMD121" s="618" t="s">
        <v>482</v>
      </c>
      <c r="WME121" s="619"/>
      <c r="WMF121" s="620"/>
      <c r="WMG121" s="199" t="s">
        <v>73</v>
      </c>
      <c r="WMH121" s="200">
        <v>0.02</v>
      </c>
      <c r="WMI121" s="195">
        <v>15.22</v>
      </c>
      <c r="WMJ121" s="195">
        <f t="shared" ref="WMJ121:WMJ122" si="1991">WMH121*WMI121</f>
        <v>0.3</v>
      </c>
      <c r="WMK121" s="463">
        <v>88278</v>
      </c>
      <c r="WML121" s="618" t="s">
        <v>482</v>
      </c>
      <c r="WMM121" s="619"/>
      <c r="WMN121" s="620"/>
      <c r="WMO121" s="199" t="s">
        <v>73</v>
      </c>
      <c r="WMP121" s="200">
        <v>0.02</v>
      </c>
      <c r="WMQ121" s="195">
        <v>15.22</v>
      </c>
      <c r="WMR121" s="195">
        <f t="shared" ref="WMR121:WMR122" si="1992">WMP121*WMQ121</f>
        <v>0.3</v>
      </c>
      <c r="WMS121" s="463">
        <v>88278</v>
      </c>
      <c r="WMT121" s="618" t="s">
        <v>482</v>
      </c>
      <c r="WMU121" s="619"/>
      <c r="WMV121" s="620"/>
      <c r="WMW121" s="199" t="s">
        <v>73</v>
      </c>
      <c r="WMX121" s="200">
        <v>0.02</v>
      </c>
      <c r="WMY121" s="195">
        <v>15.22</v>
      </c>
      <c r="WMZ121" s="195">
        <f t="shared" ref="WMZ121:WMZ122" si="1993">WMX121*WMY121</f>
        <v>0.3</v>
      </c>
      <c r="WNA121" s="463">
        <v>88278</v>
      </c>
      <c r="WNB121" s="618" t="s">
        <v>482</v>
      </c>
      <c r="WNC121" s="619"/>
      <c r="WND121" s="620"/>
      <c r="WNE121" s="199" t="s">
        <v>73</v>
      </c>
      <c r="WNF121" s="200">
        <v>0.02</v>
      </c>
      <c r="WNG121" s="195">
        <v>15.22</v>
      </c>
      <c r="WNH121" s="195">
        <f t="shared" ref="WNH121:WNH122" si="1994">WNF121*WNG121</f>
        <v>0.3</v>
      </c>
      <c r="WNI121" s="463">
        <v>88278</v>
      </c>
      <c r="WNJ121" s="618" t="s">
        <v>482</v>
      </c>
      <c r="WNK121" s="619"/>
      <c r="WNL121" s="620"/>
      <c r="WNM121" s="199" t="s">
        <v>73</v>
      </c>
      <c r="WNN121" s="200">
        <v>0.02</v>
      </c>
      <c r="WNO121" s="195">
        <v>15.22</v>
      </c>
      <c r="WNP121" s="195">
        <f t="shared" ref="WNP121:WNP122" si="1995">WNN121*WNO121</f>
        <v>0.3</v>
      </c>
      <c r="WNQ121" s="463">
        <v>88278</v>
      </c>
      <c r="WNR121" s="618" t="s">
        <v>482</v>
      </c>
      <c r="WNS121" s="619"/>
      <c r="WNT121" s="620"/>
      <c r="WNU121" s="199" t="s">
        <v>73</v>
      </c>
      <c r="WNV121" s="200">
        <v>0.02</v>
      </c>
      <c r="WNW121" s="195">
        <v>15.22</v>
      </c>
      <c r="WNX121" s="195">
        <f t="shared" ref="WNX121:WNX122" si="1996">WNV121*WNW121</f>
        <v>0.3</v>
      </c>
      <c r="WNY121" s="463">
        <v>88278</v>
      </c>
      <c r="WNZ121" s="618" t="s">
        <v>482</v>
      </c>
      <c r="WOA121" s="619"/>
      <c r="WOB121" s="620"/>
      <c r="WOC121" s="199" t="s">
        <v>73</v>
      </c>
      <c r="WOD121" s="200">
        <v>0.02</v>
      </c>
      <c r="WOE121" s="195">
        <v>15.22</v>
      </c>
      <c r="WOF121" s="195">
        <f t="shared" ref="WOF121:WOF122" si="1997">WOD121*WOE121</f>
        <v>0.3</v>
      </c>
      <c r="WOG121" s="463">
        <v>88278</v>
      </c>
      <c r="WOH121" s="618" t="s">
        <v>482</v>
      </c>
      <c r="WOI121" s="619"/>
      <c r="WOJ121" s="620"/>
      <c r="WOK121" s="199" t="s">
        <v>73</v>
      </c>
      <c r="WOL121" s="200">
        <v>0.02</v>
      </c>
      <c r="WOM121" s="195">
        <v>15.22</v>
      </c>
      <c r="WON121" s="195">
        <f t="shared" ref="WON121:WON122" si="1998">WOL121*WOM121</f>
        <v>0.3</v>
      </c>
      <c r="WOO121" s="463">
        <v>88278</v>
      </c>
      <c r="WOP121" s="618" t="s">
        <v>482</v>
      </c>
      <c r="WOQ121" s="619"/>
      <c r="WOR121" s="620"/>
      <c r="WOS121" s="199" t="s">
        <v>73</v>
      </c>
      <c r="WOT121" s="200">
        <v>0.02</v>
      </c>
      <c r="WOU121" s="195">
        <v>15.22</v>
      </c>
      <c r="WOV121" s="195">
        <f t="shared" ref="WOV121:WOV122" si="1999">WOT121*WOU121</f>
        <v>0.3</v>
      </c>
      <c r="WOW121" s="463">
        <v>88278</v>
      </c>
      <c r="WOX121" s="618" t="s">
        <v>482</v>
      </c>
      <c r="WOY121" s="619"/>
      <c r="WOZ121" s="620"/>
      <c r="WPA121" s="199" t="s">
        <v>73</v>
      </c>
      <c r="WPB121" s="200">
        <v>0.02</v>
      </c>
      <c r="WPC121" s="195">
        <v>15.22</v>
      </c>
      <c r="WPD121" s="195">
        <f t="shared" ref="WPD121:WPD122" si="2000">WPB121*WPC121</f>
        <v>0.3</v>
      </c>
      <c r="WPE121" s="463">
        <v>88278</v>
      </c>
      <c r="WPF121" s="618" t="s">
        <v>482</v>
      </c>
      <c r="WPG121" s="619"/>
      <c r="WPH121" s="620"/>
      <c r="WPI121" s="199" t="s">
        <v>73</v>
      </c>
      <c r="WPJ121" s="200">
        <v>0.02</v>
      </c>
      <c r="WPK121" s="195">
        <v>15.22</v>
      </c>
      <c r="WPL121" s="195">
        <f t="shared" ref="WPL121:WPL122" si="2001">WPJ121*WPK121</f>
        <v>0.3</v>
      </c>
      <c r="WPM121" s="463">
        <v>88278</v>
      </c>
      <c r="WPN121" s="618" t="s">
        <v>482</v>
      </c>
      <c r="WPO121" s="619"/>
      <c r="WPP121" s="620"/>
      <c r="WPQ121" s="199" t="s">
        <v>73</v>
      </c>
      <c r="WPR121" s="200">
        <v>0.02</v>
      </c>
      <c r="WPS121" s="195">
        <v>15.22</v>
      </c>
      <c r="WPT121" s="195">
        <f t="shared" ref="WPT121:WPT122" si="2002">WPR121*WPS121</f>
        <v>0.3</v>
      </c>
      <c r="WPU121" s="463">
        <v>88278</v>
      </c>
      <c r="WPV121" s="618" t="s">
        <v>482</v>
      </c>
      <c r="WPW121" s="619"/>
      <c r="WPX121" s="620"/>
      <c r="WPY121" s="199" t="s">
        <v>73</v>
      </c>
      <c r="WPZ121" s="200">
        <v>0.02</v>
      </c>
      <c r="WQA121" s="195">
        <v>15.22</v>
      </c>
      <c r="WQB121" s="195">
        <f t="shared" ref="WQB121:WQB122" si="2003">WPZ121*WQA121</f>
        <v>0.3</v>
      </c>
      <c r="WQC121" s="463">
        <v>88278</v>
      </c>
      <c r="WQD121" s="618" t="s">
        <v>482</v>
      </c>
      <c r="WQE121" s="619"/>
      <c r="WQF121" s="620"/>
      <c r="WQG121" s="199" t="s">
        <v>73</v>
      </c>
      <c r="WQH121" s="200">
        <v>0.02</v>
      </c>
      <c r="WQI121" s="195">
        <v>15.22</v>
      </c>
      <c r="WQJ121" s="195">
        <f t="shared" ref="WQJ121:WQJ122" si="2004">WQH121*WQI121</f>
        <v>0.3</v>
      </c>
      <c r="WQK121" s="463">
        <v>88278</v>
      </c>
      <c r="WQL121" s="618" t="s">
        <v>482</v>
      </c>
      <c r="WQM121" s="619"/>
      <c r="WQN121" s="620"/>
      <c r="WQO121" s="199" t="s">
        <v>73</v>
      </c>
      <c r="WQP121" s="200">
        <v>0.02</v>
      </c>
      <c r="WQQ121" s="195">
        <v>15.22</v>
      </c>
      <c r="WQR121" s="195">
        <f t="shared" ref="WQR121:WQR122" si="2005">WQP121*WQQ121</f>
        <v>0.3</v>
      </c>
      <c r="WQS121" s="463">
        <v>88278</v>
      </c>
      <c r="WQT121" s="618" t="s">
        <v>482</v>
      </c>
      <c r="WQU121" s="619"/>
      <c r="WQV121" s="620"/>
      <c r="WQW121" s="199" t="s">
        <v>73</v>
      </c>
      <c r="WQX121" s="200">
        <v>0.02</v>
      </c>
      <c r="WQY121" s="195">
        <v>15.22</v>
      </c>
      <c r="WQZ121" s="195">
        <f t="shared" ref="WQZ121:WQZ122" si="2006">WQX121*WQY121</f>
        <v>0.3</v>
      </c>
      <c r="WRA121" s="463">
        <v>88278</v>
      </c>
      <c r="WRB121" s="618" t="s">
        <v>482</v>
      </c>
      <c r="WRC121" s="619"/>
      <c r="WRD121" s="620"/>
      <c r="WRE121" s="199" t="s">
        <v>73</v>
      </c>
      <c r="WRF121" s="200">
        <v>0.02</v>
      </c>
      <c r="WRG121" s="195">
        <v>15.22</v>
      </c>
      <c r="WRH121" s="195">
        <f t="shared" ref="WRH121:WRH122" si="2007">WRF121*WRG121</f>
        <v>0.3</v>
      </c>
      <c r="WRI121" s="463">
        <v>88278</v>
      </c>
      <c r="WRJ121" s="618" t="s">
        <v>482</v>
      </c>
      <c r="WRK121" s="619"/>
      <c r="WRL121" s="620"/>
      <c r="WRM121" s="199" t="s">
        <v>73</v>
      </c>
      <c r="WRN121" s="200">
        <v>0.02</v>
      </c>
      <c r="WRO121" s="195">
        <v>15.22</v>
      </c>
      <c r="WRP121" s="195">
        <f t="shared" ref="WRP121:WRP122" si="2008">WRN121*WRO121</f>
        <v>0.3</v>
      </c>
      <c r="WRQ121" s="463">
        <v>88278</v>
      </c>
      <c r="WRR121" s="618" t="s">
        <v>482</v>
      </c>
      <c r="WRS121" s="619"/>
      <c r="WRT121" s="620"/>
      <c r="WRU121" s="199" t="s">
        <v>73</v>
      </c>
      <c r="WRV121" s="200">
        <v>0.02</v>
      </c>
      <c r="WRW121" s="195">
        <v>15.22</v>
      </c>
      <c r="WRX121" s="195">
        <f t="shared" ref="WRX121:WRX122" si="2009">WRV121*WRW121</f>
        <v>0.3</v>
      </c>
      <c r="WRY121" s="463">
        <v>88278</v>
      </c>
      <c r="WRZ121" s="618" t="s">
        <v>482</v>
      </c>
      <c r="WSA121" s="619"/>
      <c r="WSB121" s="620"/>
      <c r="WSC121" s="199" t="s">
        <v>73</v>
      </c>
      <c r="WSD121" s="200">
        <v>0.02</v>
      </c>
      <c r="WSE121" s="195">
        <v>15.22</v>
      </c>
      <c r="WSF121" s="195">
        <f t="shared" ref="WSF121:WSF122" si="2010">WSD121*WSE121</f>
        <v>0.3</v>
      </c>
      <c r="WSG121" s="463">
        <v>88278</v>
      </c>
      <c r="WSH121" s="618" t="s">
        <v>482</v>
      </c>
      <c r="WSI121" s="619"/>
      <c r="WSJ121" s="620"/>
      <c r="WSK121" s="199" t="s">
        <v>73</v>
      </c>
      <c r="WSL121" s="200">
        <v>0.02</v>
      </c>
      <c r="WSM121" s="195">
        <v>15.22</v>
      </c>
      <c r="WSN121" s="195">
        <f t="shared" ref="WSN121:WSN122" si="2011">WSL121*WSM121</f>
        <v>0.3</v>
      </c>
      <c r="WSO121" s="463">
        <v>88278</v>
      </c>
      <c r="WSP121" s="618" t="s">
        <v>482</v>
      </c>
      <c r="WSQ121" s="619"/>
      <c r="WSR121" s="620"/>
      <c r="WSS121" s="199" t="s">
        <v>73</v>
      </c>
      <c r="WST121" s="200">
        <v>0.02</v>
      </c>
      <c r="WSU121" s="195">
        <v>15.22</v>
      </c>
      <c r="WSV121" s="195">
        <f t="shared" ref="WSV121:WSV122" si="2012">WST121*WSU121</f>
        <v>0.3</v>
      </c>
      <c r="WSW121" s="463">
        <v>88278</v>
      </c>
      <c r="WSX121" s="618" t="s">
        <v>482</v>
      </c>
      <c r="WSY121" s="619"/>
      <c r="WSZ121" s="620"/>
      <c r="WTA121" s="199" t="s">
        <v>73</v>
      </c>
      <c r="WTB121" s="200">
        <v>0.02</v>
      </c>
      <c r="WTC121" s="195">
        <v>15.22</v>
      </c>
      <c r="WTD121" s="195">
        <f t="shared" ref="WTD121:WTD122" si="2013">WTB121*WTC121</f>
        <v>0.3</v>
      </c>
      <c r="WTE121" s="463">
        <v>88278</v>
      </c>
      <c r="WTF121" s="618" t="s">
        <v>482</v>
      </c>
      <c r="WTG121" s="619"/>
      <c r="WTH121" s="620"/>
      <c r="WTI121" s="199" t="s">
        <v>73</v>
      </c>
      <c r="WTJ121" s="200">
        <v>0.02</v>
      </c>
      <c r="WTK121" s="195">
        <v>15.22</v>
      </c>
      <c r="WTL121" s="195">
        <f t="shared" ref="WTL121:WTL122" si="2014">WTJ121*WTK121</f>
        <v>0.3</v>
      </c>
      <c r="WTM121" s="463">
        <v>88278</v>
      </c>
      <c r="WTN121" s="618" t="s">
        <v>482</v>
      </c>
      <c r="WTO121" s="619"/>
      <c r="WTP121" s="620"/>
      <c r="WTQ121" s="199" t="s">
        <v>73</v>
      </c>
      <c r="WTR121" s="200">
        <v>0.02</v>
      </c>
      <c r="WTS121" s="195">
        <v>15.22</v>
      </c>
      <c r="WTT121" s="195">
        <f t="shared" ref="WTT121:WTT122" si="2015">WTR121*WTS121</f>
        <v>0.3</v>
      </c>
      <c r="WTU121" s="463">
        <v>88278</v>
      </c>
      <c r="WTV121" s="618" t="s">
        <v>482</v>
      </c>
      <c r="WTW121" s="619"/>
      <c r="WTX121" s="620"/>
      <c r="WTY121" s="199" t="s">
        <v>73</v>
      </c>
      <c r="WTZ121" s="200">
        <v>0.02</v>
      </c>
      <c r="WUA121" s="195">
        <v>15.22</v>
      </c>
      <c r="WUB121" s="195">
        <f t="shared" ref="WUB121:WUB122" si="2016">WTZ121*WUA121</f>
        <v>0.3</v>
      </c>
      <c r="WUC121" s="463">
        <v>88278</v>
      </c>
      <c r="WUD121" s="618" t="s">
        <v>482</v>
      </c>
      <c r="WUE121" s="619"/>
      <c r="WUF121" s="620"/>
      <c r="WUG121" s="199" t="s">
        <v>73</v>
      </c>
      <c r="WUH121" s="200">
        <v>0.02</v>
      </c>
      <c r="WUI121" s="195">
        <v>15.22</v>
      </c>
      <c r="WUJ121" s="195">
        <f t="shared" ref="WUJ121:WUJ122" si="2017">WUH121*WUI121</f>
        <v>0.3</v>
      </c>
      <c r="WUK121" s="463">
        <v>88278</v>
      </c>
      <c r="WUL121" s="618" t="s">
        <v>482</v>
      </c>
      <c r="WUM121" s="619"/>
      <c r="WUN121" s="620"/>
      <c r="WUO121" s="199" t="s">
        <v>73</v>
      </c>
      <c r="WUP121" s="200">
        <v>0.02</v>
      </c>
      <c r="WUQ121" s="195">
        <v>15.22</v>
      </c>
      <c r="WUR121" s="195">
        <f t="shared" ref="WUR121:WUR122" si="2018">WUP121*WUQ121</f>
        <v>0.3</v>
      </c>
      <c r="WUS121" s="463">
        <v>88278</v>
      </c>
      <c r="WUT121" s="618" t="s">
        <v>482</v>
      </c>
      <c r="WUU121" s="619"/>
      <c r="WUV121" s="620"/>
      <c r="WUW121" s="199" t="s">
        <v>73</v>
      </c>
      <c r="WUX121" s="200">
        <v>0.02</v>
      </c>
      <c r="WUY121" s="195">
        <v>15.22</v>
      </c>
      <c r="WUZ121" s="195">
        <f t="shared" ref="WUZ121:WUZ122" si="2019">WUX121*WUY121</f>
        <v>0.3</v>
      </c>
      <c r="WVA121" s="463">
        <v>88278</v>
      </c>
      <c r="WVB121" s="618" t="s">
        <v>482</v>
      </c>
      <c r="WVC121" s="619"/>
      <c r="WVD121" s="620"/>
      <c r="WVE121" s="199" t="s">
        <v>73</v>
      </c>
      <c r="WVF121" s="200">
        <v>0.02</v>
      </c>
      <c r="WVG121" s="195">
        <v>15.22</v>
      </c>
      <c r="WVH121" s="195">
        <f t="shared" ref="WVH121:WVH122" si="2020">WVF121*WVG121</f>
        <v>0.3</v>
      </c>
      <c r="WVI121" s="463">
        <v>88278</v>
      </c>
      <c r="WVJ121" s="618" t="s">
        <v>482</v>
      </c>
      <c r="WVK121" s="619"/>
      <c r="WVL121" s="620"/>
      <c r="WVM121" s="199" t="s">
        <v>73</v>
      </c>
      <c r="WVN121" s="200">
        <v>0.02</v>
      </c>
      <c r="WVO121" s="195">
        <v>15.22</v>
      </c>
      <c r="WVP121" s="195">
        <f t="shared" ref="WVP121:WVP122" si="2021">WVN121*WVO121</f>
        <v>0.3</v>
      </c>
      <c r="WVQ121" s="463">
        <v>88278</v>
      </c>
      <c r="WVR121" s="618" t="s">
        <v>482</v>
      </c>
      <c r="WVS121" s="619"/>
      <c r="WVT121" s="620"/>
      <c r="WVU121" s="199" t="s">
        <v>73</v>
      </c>
      <c r="WVV121" s="200">
        <v>0.02</v>
      </c>
      <c r="WVW121" s="195">
        <v>15.22</v>
      </c>
      <c r="WVX121" s="195">
        <f t="shared" ref="WVX121:WVX122" si="2022">WVV121*WVW121</f>
        <v>0.3</v>
      </c>
      <c r="WVY121" s="463">
        <v>88278</v>
      </c>
      <c r="WVZ121" s="618" t="s">
        <v>482</v>
      </c>
      <c r="WWA121" s="619"/>
      <c r="WWB121" s="620"/>
      <c r="WWC121" s="199" t="s">
        <v>73</v>
      </c>
      <c r="WWD121" s="200">
        <v>0.02</v>
      </c>
      <c r="WWE121" s="195">
        <v>15.22</v>
      </c>
      <c r="WWF121" s="195">
        <f t="shared" ref="WWF121:WWF122" si="2023">WWD121*WWE121</f>
        <v>0.3</v>
      </c>
      <c r="WWG121" s="463">
        <v>88278</v>
      </c>
      <c r="WWH121" s="618" t="s">
        <v>482</v>
      </c>
      <c r="WWI121" s="619"/>
      <c r="WWJ121" s="620"/>
      <c r="WWK121" s="199" t="s">
        <v>73</v>
      </c>
      <c r="WWL121" s="200">
        <v>0.02</v>
      </c>
      <c r="WWM121" s="195">
        <v>15.22</v>
      </c>
      <c r="WWN121" s="195">
        <f t="shared" ref="WWN121:WWN122" si="2024">WWL121*WWM121</f>
        <v>0.3</v>
      </c>
      <c r="WWO121" s="463">
        <v>88278</v>
      </c>
      <c r="WWP121" s="618" t="s">
        <v>482</v>
      </c>
      <c r="WWQ121" s="619"/>
      <c r="WWR121" s="620"/>
      <c r="WWS121" s="199" t="s">
        <v>73</v>
      </c>
      <c r="WWT121" s="200">
        <v>0.02</v>
      </c>
      <c r="WWU121" s="195">
        <v>15.22</v>
      </c>
      <c r="WWV121" s="195">
        <f t="shared" ref="WWV121:WWV122" si="2025">WWT121*WWU121</f>
        <v>0.3</v>
      </c>
      <c r="WWW121" s="463">
        <v>88278</v>
      </c>
      <c r="WWX121" s="618" t="s">
        <v>482</v>
      </c>
      <c r="WWY121" s="619"/>
      <c r="WWZ121" s="620"/>
      <c r="WXA121" s="199" t="s">
        <v>73</v>
      </c>
      <c r="WXB121" s="200">
        <v>0.02</v>
      </c>
      <c r="WXC121" s="195">
        <v>15.22</v>
      </c>
      <c r="WXD121" s="195">
        <f t="shared" ref="WXD121:WXD122" si="2026">WXB121*WXC121</f>
        <v>0.3</v>
      </c>
      <c r="WXE121" s="463">
        <v>88278</v>
      </c>
      <c r="WXF121" s="618" t="s">
        <v>482</v>
      </c>
      <c r="WXG121" s="619"/>
      <c r="WXH121" s="620"/>
      <c r="WXI121" s="199" t="s">
        <v>73</v>
      </c>
      <c r="WXJ121" s="200">
        <v>0.02</v>
      </c>
      <c r="WXK121" s="195">
        <v>15.22</v>
      </c>
      <c r="WXL121" s="195">
        <f t="shared" ref="WXL121:WXL122" si="2027">WXJ121*WXK121</f>
        <v>0.3</v>
      </c>
      <c r="WXM121" s="463">
        <v>88278</v>
      </c>
      <c r="WXN121" s="618" t="s">
        <v>482</v>
      </c>
      <c r="WXO121" s="619"/>
      <c r="WXP121" s="620"/>
      <c r="WXQ121" s="199" t="s">
        <v>73</v>
      </c>
      <c r="WXR121" s="200">
        <v>0.02</v>
      </c>
      <c r="WXS121" s="195">
        <v>15.22</v>
      </c>
      <c r="WXT121" s="195">
        <f t="shared" ref="WXT121:WXT122" si="2028">WXR121*WXS121</f>
        <v>0.3</v>
      </c>
      <c r="WXU121" s="463">
        <v>88278</v>
      </c>
      <c r="WXV121" s="618" t="s">
        <v>482</v>
      </c>
      <c r="WXW121" s="619"/>
      <c r="WXX121" s="620"/>
      <c r="WXY121" s="199" t="s">
        <v>73</v>
      </c>
      <c r="WXZ121" s="200">
        <v>0.02</v>
      </c>
      <c r="WYA121" s="195">
        <v>15.22</v>
      </c>
      <c r="WYB121" s="195">
        <f t="shared" ref="WYB121:WYB122" si="2029">WXZ121*WYA121</f>
        <v>0.3</v>
      </c>
      <c r="WYC121" s="463">
        <v>88278</v>
      </c>
      <c r="WYD121" s="618" t="s">
        <v>482</v>
      </c>
      <c r="WYE121" s="619"/>
      <c r="WYF121" s="620"/>
      <c r="WYG121" s="199" t="s">
        <v>73</v>
      </c>
      <c r="WYH121" s="200">
        <v>0.02</v>
      </c>
      <c r="WYI121" s="195">
        <v>15.22</v>
      </c>
      <c r="WYJ121" s="195">
        <f t="shared" ref="WYJ121:WYJ122" si="2030">WYH121*WYI121</f>
        <v>0.3</v>
      </c>
      <c r="WYK121" s="463">
        <v>88278</v>
      </c>
      <c r="WYL121" s="618" t="s">
        <v>482</v>
      </c>
      <c r="WYM121" s="619"/>
      <c r="WYN121" s="620"/>
      <c r="WYO121" s="199" t="s">
        <v>73</v>
      </c>
      <c r="WYP121" s="200">
        <v>0.02</v>
      </c>
      <c r="WYQ121" s="195">
        <v>15.22</v>
      </c>
      <c r="WYR121" s="195">
        <f t="shared" ref="WYR121:WYR122" si="2031">WYP121*WYQ121</f>
        <v>0.3</v>
      </c>
      <c r="WYS121" s="463">
        <v>88278</v>
      </c>
      <c r="WYT121" s="618" t="s">
        <v>482</v>
      </c>
      <c r="WYU121" s="619"/>
      <c r="WYV121" s="620"/>
      <c r="WYW121" s="199" t="s">
        <v>73</v>
      </c>
      <c r="WYX121" s="200">
        <v>0.02</v>
      </c>
      <c r="WYY121" s="195">
        <v>15.22</v>
      </c>
      <c r="WYZ121" s="195">
        <f t="shared" ref="WYZ121:WYZ122" si="2032">WYX121*WYY121</f>
        <v>0.3</v>
      </c>
      <c r="WZA121" s="463">
        <v>88278</v>
      </c>
      <c r="WZB121" s="618" t="s">
        <v>482</v>
      </c>
      <c r="WZC121" s="619"/>
      <c r="WZD121" s="620"/>
      <c r="WZE121" s="199" t="s">
        <v>73</v>
      </c>
      <c r="WZF121" s="200">
        <v>0.02</v>
      </c>
      <c r="WZG121" s="195">
        <v>15.22</v>
      </c>
      <c r="WZH121" s="195">
        <f t="shared" ref="WZH121:WZH122" si="2033">WZF121*WZG121</f>
        <v>0.3</v>
      </c>
      <c r="WZI121" s="463">
        <v>88278</v>
      </c>
      <c r="WZJ121" s="618" t="s">
        <v>482</v>
      </c>
      <c r="WZK121" s="619"/>
      <c r="WZL121" s="620"/>
      <c r="WZM121" s="199" t="s">
        <v>73</v>
      </c>
      <c r="WZN121" s="200">
        <v>0.02</v>
      </c>
      <c r="WZO121" s="195">
        <v>15.22</v>
      </c>
      <c r="WZP121" s="195">
        <f t="shared" ref="WZP121:WZP122" si="2034">WZN121*WZO121</f>
        <v>0.3</v>
      </c>
      <c r="WZQ121" s="463">
        <v>88278</v>
      </c>
      <c r="WZR121" s="618" t="s">
        <v>482</v>
      </c>
      <c r="WZS121" s="619"/>
      <c r="WZT121" s="620"/>
      <c r="WZU121" s="199" t="s">
        <v>73</v>
      </c>
      <c r="WZV121" s="200">
        <v>0.02</v>
      </c>
      <c r="WZW121" s="195">
        <v>15.22</v>
      </c>
      <c r="WZX121" s="195">
        <f t="shared" ref="WZX121:WZX122" si="2035">WZV121*WZW121</f>
        <v>0.3</v>
      </c>
      <c r="WZY121" s="463">
        <v>88278</v>
      </c>
      <c r="WZZ121" s="618" t="s">
        <v>482</v>
      </c>
      <c r="XAA121" s="619"/>
      <c r="XAB121" s="620"/>
      <c r="XAC121" s="199" t="s">
        <v>73</v>
      </c>
      <c r="XAD121" s="200">
        <v>0.02</v>
      </c>
      <c r="XAE121" s="195">
        <v>15.22</v>
      </c>
      <c r="XAF121" s="195">
        <f t="shared" ref="XAF121:XAF122" si="2036">XAD121*XAE121</f>
        <v>0.3</v>
      </c>
      <c r="XAG121" s="463">
        <v>88278</v>
      </c>
      <c r="XAH121" s="618" t="s">
        <v>482</v>
      </c>
      <c r="XAI121" s="619"/>
      <c r="XAJ121" s="620"/>
      <c r="XAK121" s="199" t="s">
        <v>73</v>
      </c>
      <c r="XAL121" s="200">
        <v>0.02</v>
      </c>
      <c r="XAM121" s="195">
        <v>15.22</v>
      </c>
      <c r="XAN121" s="195">
        <f t="shared" ref="XAN121:XAN122" si="2037">XAL121*XAM121</f>
        <v>0.3</v>
      </c>
      <c r="XAO121" s="463">
        <v>88278</v>
      </c>
      <c r="XAP121" s="618" t="s">
        <v>482</v>
      </c>
      <c r="XAQ121" s="619"/>
      <c r="XAR121" s="620"/>
      <c r="XAS121" s="199" t="s">
        <v>73</v>
      </c>
      <c r="XAT121" s="200">
        <v>0.02</v>
      </c>
      <c r="XAU121" s="195">
        <v>15.22</v>
      </c>
      <c r="XAV121" s="195">
        <f t="shared" ref="XAV121:XAV122" si="2038">XAT121*XAU121</f>
        <v>0.3</v>
      </c>
      <c r="XAW121" s="463">
        <v>88278</v>
      </c>
      <c r="XAX121" s="618" t="s">
        <v>482</v>
      </c>
      <c r="XAY121" s="619"/>
      <c r="XAZ121" s="620"/>
      <c r="XBA121" s="199" t="s">
        <v>73</v>
      </c>
      <c r="XBB121" s="200">
        <v>0.02</v>
      </c>
      <c r="XBC121" s="195">
        <v>15.22</v>
      </c>
      <c r="XBD121" s="195">
        <f t="shared" ref="XBD121:XBD122" si="2039">XBB121*XBC121</f>
        <v>0.3</v>
      </c>
      <c r="XBE121" s="463">
        <v>88278</v>
      </c>
      <c r="XBF121" s="618" t="s">
        <v>482</v>
      </c>
      <c r="XBG121" s="619"/>
      <c r="XBH121" s="620"/>
      <c r="XBI121" s="199" t="s">
        <v>73</v>
      </c>
      <c r="XBJ121" s="200">
        <v>0.02</v>
      </c>
      <c r="XBK121" s="195">
        <v>15.22</v>
      </c>
      <c r="XBL121" s="195">
        <f t="shared" ref="XBL121:XBL122" si="2040">XBJ121*XBK121</f>
        <v>0.3</v>
      </c>
      <c r="XBM121" s="463">
        <v>88278</v>
      </c>
      <c r="XBN121" s="618" t="s">
        <v>482</v>
      </c>
      <c r="XBO121" s="619"/>
      <c r="XBP121" s="620"/>
      <c r="XBQ121" s="199" t="s">
        <v>73</v>
      </c>
      <c r="XBR121" s="200">
        <v>0.02</v>
      </c>
      <c r="XBS121" s="195">
        <v>15.22</v>
      </c>
      <c r="XBT121" s="195">
        <f t="shared" ref="XBT121:XBT122" si="2041">XBR121*XBS121</f>
        <v>0.3</v>
      </c>
      <c r="XBU121" s="463">
        <v>88278</v>
      </c>
      <c r="XBV121" s="618" t="s">
        <v>482</v>
      </c>
      <c r="XBW121" s="619"/>
      <c r="XBX121" s="620"/>
      <c r="XBY121" s="199" t="s">
        <v>73</v>
      </c>
      <c r="XBZ121" s="200">
        <v>0.02</v>
      </c>
      <c r="XCA121" s="195">
        <v>15.22</v>
      </c>
      <c r="XCB121" s="195">
        <f t="shared" ref="XCB121:XCB122" si="2042">XBZ121*XCA121</f>
        <v>0.3</v>
      </c>
      <c r="XCC121" s="463">
        <v>88278</v>
      </c>
      <c r="XCD121" s="618" t="s">
        <v>482</v>
      </c>
      <c r="XCE121" s="619"/>
      <c r="XCF121" s="620"/>
      <c r="XCG121" s="199" t="s">
        <v>73</v>
      </c>
      <c r="XCH121" s="200">
        <v>0.02</v>
      </c>
      <c r="XCI121" s="195">
        <v>15.22</v>
      </c>
      <c r="XCJ121" s="195">
        <f t="shared" ref="XCJ121:XCJ122" si="2043">XCH121*XCI121</f>
        <v>0.3</v>
      </c>
      <c r="XCK121" s="463">
        <v>88278</v>
      </c>
      <c r="XCL121" s="618" t="s">
        <v>482</v>
      </c>
      <c r="XCM121" s="619"/>
      <c r="XCN121" s="620"/>
      <c r="XCO121" s="199" t="s">
        <v>73</v>
      </c>
      <c r="XCP121" s="200">
        <v>0.02</v>
      </c>
      <c r="XCQ121" s="195">
        <v>15.22</v>
      </c>
      <c r="XCR121" s="195">
        <f t="shared" ref="XCR121:XCR122" si="2044">XCP121*XCQ121</f>
        <v>0.3</v>
      </c>
      <c r="XCS121" s="463">
        <v>88278</v>
      </c>
      <c r="XCT121" s="618" t="s">
        <v>482</v>
      </c>
      <c r="XCU121" s="619"/>
      <c r="XCV121" s="620"/>
      <c r="XCW121" s="199" t="s">
        <v>73</v>
      </c>
      <c r="XCX121" s="200">
        <v>0.02</v>
      </c>
      <c r="XCY121" s="195">
        <v>15.22</v>
      </c>
      <c r="XCZ121" s="195">
        <f t="shared" ref="XCZ121:XCZ122" si="2045">XCX121*XCY121</f>
        <v>0.3</v>
      </c>
      <c r="XDA121" s="463">
        <v>88278</v>
      </c>
      <c r="XDB121" s="618" t="s">
        <v>482</v>
      </c>
      <c r="XDC121" s="619"/>
      <c r="XDD121" s="620"/>
      <c r="XDE121" s="199" t="s">
        <v>73</v>
      </c>
      <c r="XDF121" s="200">
        <v>0.02</v>
      </c>
      <c r="XDG121" s="195">
        <v>15.22</v>
      </c>
      <c r="XDH121" s="195">
        <f t="shared" ref="XDH121:XDH122" si="2046">XDF121*XDG121</f>
        <v>0.3</v>
      </c>
      <c r="XDI121" s="463">
        <v>88278</v>
      </c>
      <c r="XDJ121" s="618" t="s">
        <v>482</v>
      </c>
      <c r="XDK121" s="619"/>
      <c r="XDL121" s="620"/>
      <c r="XDM121" s="199" t="s">
        <v>73</v>
      </c>
      <c r="XDN121" s="200">
        <v>0.02</v>
      </c>
      <c r="XDO121" s="195">
        <v>15.22</v>
      </c>
      <c r="XDP121" s="195">
        <f t="shared" ref="XDP121:XDP122" si="2047">XDN121*XDO121</f>
        <v>0.3</v>
      </c>
      <c r="XDQ121" s="463">
        <v>88278</v>
      </c>
      <c r="XDR121" s="618" t="s">
        <v>482</v>
      </c>
      <c r="XDS121" s="619"/>
      <c r="XDT121" s="620"/>
      <c r="XDU121" s="199" t="s">
        <v>73</v>
      </c>
      <c r="XDV121" s="200">
        <v>0.02</v>
      </c>
      <c r="XDW121" s="195">
        <v>15.22</v>
      </c>
      <c r="XDX121" s="195">
        <f t="shared" ref="XDX121:XDX122" si="2048">XDV121*XDW121</f>
        <v>0.3</v>
      </c>
      <c r="XDY121" s="463">
        <v>88278</v>
      </c>
      <c r="XDZ121" s="618" t="s">
        <v>482</v>
      </c>
      <c r="XEA121" s="619"/>
      <c r="XEB121" s="620"/>
      <c r="XEC121" s="199" t="s">
        <v>73</v>
      </c>
      <c r="XED121" s="200">
        <v>0.02</v>
      </c>
      <c r="XEE121" s="195">
        <v>15.22</v>
      </c>
      <c r="XEF121" s="195">
        <f t="shared" ref="XEF121:XEF122" si="2049">XED121*XEE121</f>
        <v>0.3</v>
      </c>
      <c r="XEG121" s="463">
        <v>88278</v>
      </c>
      <c r="XEH121" s="618" t="s">
        <v>482</v>
      </c>
      <c r="XEI121" s="619"/>
      <c r="XEJ121" s="620"/>
      <c r="XEK121" s="199" t="s">
        <v>73</v>
      </c>
      <c r="XEL121" s="200">
        <v>0.02</v>
      </c>
      <c r="XEM121" s="195">
        <v>15.22</v>
      </c>
      <c r="XEN121" s="195">
        <f t="shared" ref="XEN121:XEN122" si="2050">XEL121*XEM121</f>
        <v>0.3</v>
      </c>
      <c r="XEO121" s="463">
        <v>88278</v>
      </c>
      <c r="XEP121" s="618" t="s">
        <v>482</v>
      </c>
      <c r="XEQ121" s="619"/>
      <c r="XER121" s="620"/>
      <c r="XES121" s="199" t="s">
        <v>73</v>
      </c>
      <c r="XET121" s="200">
        <v>0.02</v>
      </c>
      <c r="XEU121" s="195">
        <v>15.22</v>
      </c>
      <c r="XEV121" s="195">
        <f t="shared" ref="XEV121:XEV122" si="2051">XET121*XEU121</f>
        <v>0.3</v>
      </c>
      <c r="XEW121" s="463">
        <v>88278</v>
      </c>
      <c r="XEX121" s="618" t="s">
        <v>482</v>
      </c>
      <c r="XEY121" s="619"/>
      <c r="XEZ121" s="620"/>
      <c r="XFA121" s="199" t="s">
        <v>73</v>
      </c>
      <c r="XFB121" s="200">
        <v>0.02</v>
      </c>
      <c r="XFC121" s="195">
        <v>15.22</v>
      </c>
      <c r="XFD121" s="195">
        <f t="shared" ref="XFD121:XFD122" si="2052">XFB121*XFC121</f>
        <v>0.3</v>
      </c>
    </row>
    <row r="122" spans="1:16384" ht="15.75" customHeight="1">
      <c r="A122" s="463">
        <v>88240</v>
      </c>
      <c r="B122" s="618" t="s">
        <v>438</v>
      </c>
      <c r="C122" s="619"/>
      <c r="D122" s="620"/>
      <c r="E122" s="199" t="s">
        <v>73</v>
      </c>
      <c r="F122" s="200">
        <v>0.06</v>
      </c>
      <c r="G122" s="195">
        <v>12.42</v>
      </c>
      <c r="H122" s="195">
        <f t="shared" si="5"/>
        <v>0.75</v>
      </c>
      <c r="I122" s="463">
        <v>88240</v>
      </c>
      <c r="J122" s="618" t="s">
        <v>438</v>
      </c>
      <c r="K122" s="619"/>
      <c r="L122" s="620"/>
      <c r="M122" s="199" t="s">
        <v>73</v>
      </c>
      <c r="N122" s="200">
        <v>0.06</v>
      </c>
      <c r="O122" s="195">
        <v>12.42</v>
      </c>
      <c r="P122" s="195">
        <f t="shared" si="6"/>
        <v>0.75</v>
      </c>
      <c r="Q122" s="463">
        <v>88240</v>
      </c>
      <c r="R122" s="618" t="s">
        <v>438</v>
      </c>
      <c r="S122" s="619"/>
      <c r="T122" s="620"/>
      <c r="U122" s="199" t="s">
        <v>73</v>
      </c>
      <c r="V122" s="200">
        <v>0.06</v>
      </c>
      <c r="W122" s="195">
        <v>12.42</v>
      </c>
      <c r="X122" s="195">
        <f t="shared" si="7"/>
        <v>0.75</v>
      </c>
      <c r="Y122" s="463">
        <v>88240</v>
      </c>
      <c r="Z122" s="618" t="s">
        <v>438</v>
      </c>
      <c r="AA122" s="619"/>
      <c r="AB122" s="620"/>
      <c r="AC122" s="199" t="s">
        <v>73</v>
      </c>
      <c r="AD122" s="200">
        <v>0.06</v>
      </c>
      <c r="AE122" s="195">
        <v>12.42</v>
      </c>
      <c r="AF122" s="195">
        <f t="shared" si="8"/>
        <v>0.75</v>
      </c>
      <c r="AG122" s="463">
        <v>88240</v>
      </c>
      <c r="AH122" s="618" t="s">
        <v>438</v>
      </c>
      <c r="AI122" s="619"/>
      <c r="AJ122" s="620"/>
      <c r="AK122" s="199" t="s">
        <v>73</v>
      </c>
      <c r="AL122" s="200">
        <v>0.06</v>
      </c>
      <c r="AM122" s="195">
        <v>12.42</v>
      </c>
      <c r="AN122" s="195">
        <f t="shared" si="9"/>
        <v>0.75</v>
      </c>
      <c r="AO122" s="463">
        <v>88240</v>
      </c>
      <c r="AP122" s="618" t="s">
        <v>438</v>
      </c>
      <c r="AQ122" s="619"/>
      <c r="AR122" s="620"/>
      <c r="AS122" s="199" t="s">
        <v>73</v>
      </c>
      <c r="AT122" s="200">
        <v>0.06</v>
      </c>
      <c r="AU122" s="195">
        <v>12.42</v>
      </c>
      <c r="AV122" s="195">
        <f t="shared" si="10"/>
        <v>0.75</v>
      </c>
      <c r="AW122" s="463">
        <v>88240</v>
      </c>
      <c r="AX122" s="618" t="s">
        <v>438</v>
      </c>
      <c r="AY122" s="619"/>
      <c r="AZ122" s="620"/>
      <c r="BA122" s="199" t="s">
        <v>73</v>
      </c>
      <c r="BB122" s="200">
        <v>0.06</v>
      </c>
      <c r="BC122" s="195">
        <v>12.42</v>
      </c>
      <c r="BD122" s="195">
        <f t="shared" si="11"/>
        <v>0.75</v>
      </c>
      <c r="BE122" s="463">
        <v>88240</v>
      </c>
      <c r="BF122" s="618" t="s">
        <v>438</v>
      </c>
      <c r="BG122" s="619"/>
      <c r="BH122" s="620"/>
      <c r="BI122" s="199" t="s">
        <v>73</v>
      </c>
      <c r="BJ122" s="200">
        <v>0.06</v>
      </c>
      <c r="BK122" s="195">
        <v>12.42</v>
      </c>
      <c r="BL122" s="195">
        <f t="shared" si="12"/>
        <v>0.75</v>
      </c>
      <c r="BM122" s="463">
        <v>88240</v>
      </c>
      <c r="BN122" s="618" t="s">
        <v>438</v>
      </c>
      <c r="BO122" s="619"/>
      <c r="BP122" s="620"/>
      <c r="BQ122" s="199" t="s">
        <v>73</v>
      </c>
      <c r="BR122" s="200">
        <v>0.06</v>
      </c>
      <c r="BS122" s="195">
        <v>12.42</v>
      </c>
      <c r="BT122" s="195">
        <f t="shared" si="13"/>
        <v>0.75</v>
      </c>
      <c r="BU122" s="463">
        <v>88240</v>
      </c>
      <c r="BV122" s="618" t="s">
        <v>438</v>
      </c>
      <c r="BW122" s="619"/>
      <c r="BX122" s="620"/>
      <c r="BY122" s="199" t="s">
        <v>73</v>
      </c>
      <c r="BZ122" s="200">
        <v>0.06</v>
      </c>
      <c r="CA122" s="195">
        <v>12.42</v>
      </c>
      <c r="CB122" s="195">
        <f t="shared" si="14"/>
        <v>0.75</v>
      </c>
      <c r="CC122" s="463">
        <v>88240</v>
      </c>
      <c r="CD122" s="618" t="s">
        <v>438</v>
      </c>
      <c r="CE122" s="619"/>
      <c r="CF122" s="620"/>
      <c r="CG122" s="199" t="s">
        <v>73</v>
      </c>
      <c r="CH122" s="200">
        <v>0.06</v>
      </c>
      <c r="CI122" s="195">
        <v>12.42</v>
      </c>
      <c r="CJ122" s="195">
        <f t="shared" si="15"/>
        <v>0.75</v>
      </c>
      <c r="CK122" s="463">
        <v>88240</v>
      </c>
      <c r="CL122" s="618" t="s">
        <v>438</v>
      </c>
      <c r="CM122" s="619"/>
      <c r="CN122" s="620"/>
      <c r="CO122" s="199" t="s">
        <v>73</v>
      </c>
      <c r="CP122" s="200">
        <v>0.06</v>
      </c>
      <c r="CQ122" s="195">
        <v>12.42</v>
      </c>
      <c r="CR122" s="195">
        <f t="shared" si="16"/>
        <v>0.75</v>
      </c>
      <c r="CS122" s="463">
        <v>88240</v>
      </c>
      <c r="CT122" s="618" t="s">
        <v>438</v>
      </c>
      <c r="CU122" s="619"/>
      <c r="CV122" s="620"/>
      <c r="CW122" s="199" t="s">
        <v>73</v>
      </c>
      <c r="CX122" s="200">
        <v>0.06</v>
      </c>
      <c r="CY122" s="195">
        <v>12.42</v>
      </c>
      <c r="CZ122" s="195">
        <f t="shared" si="17"/>
        <v>0.75</v>
      </c>
      <c r="DA122" s="463">
        <v>88240</v>
      </c>
      <c r="DB122" s="618" t="s">
        <v>438</v>
      </c>
      <c r="DC122" s="619"/>
      <c r="DD122" s="620"/>
      <c r="DE122" s="199" t="s">
        <v>73</v>
      </c>
      <c r="DF122" s="200">
        <v>0.06</v>
      </c>
      <c r="DG122" s="195">
        <v>12.42</v>
      </c>
      <c r="DH122" s="195">
        <f t="shared" si="18"/>
        <v>0.75</v>
      </c>
      <c r="DI122" s="463">
        <v>88240</v>
      </c>
      <c r="DJ122" s="618" t="s">
        <v>438</v>
      </c>
      <c r="DK122" s="619"/>
      <c r="DL122" s="620"/>
      <c r="DM122" s="199" t="s">
        <v>73</v>
      </c>
      <c r="DN122" s="200">
        <v>0.06</v>
      </c>
      <c r="DO122" s="195">
        <v>12.42</v>
      </c>
      <c r="DP122" s="195">
        <f t="shared" si="19"/>
        <v>0.75</v>
      </c>
      <c r="DQ122" s="463">
        <v>88240</v>
      </c>
      <c r="DR122" s="618" t="s">
        <v>438</v>
      </c>
      <c r="DS122" s="619"/>
      <c r="DT122" s="620"/>
      <c r="DU122" s="199" t="s">
        <v>73</v>
      </c>
      <c r="DV122" s="200">
        <v>0.06</v>
      </c>
      <c r="DW122" s="195">
        <v>12.42</v>
      </c>
      <c r="DX122" s="195">
        <f t="shared" si="20"/>
        <v>0.75</v>
      </c>
      <c r="DY122" s="463">
        <v>88240</v>
      </c>
      <c r="DZ122" s="618" t="s">
        <v>438</v>
      </c>
      <c r="EA122" s="619"/>
      <c r="EB122" s="620"/>
      <c r="EC122" s="199" t="s">
        <v>73</v>
      </c>
      <c r="ED122" s="200">
        <v>0.06</v>
      </c>
      <c r="EE122" s="195">
        <v>12.42</v>
      </c>
      <c r="EF122" s="195">
        <f t="shared" si="21"/>
        <v>0.75</v>
      </c>
      <c r="EG122" s="463">
        <v>88240</v>
      </c>
      <c r="EH122" s="618" t="s">
        <v>438</v>
      </c>
      <c r="EI122" s="619"/>
      <c r="EJ122" s="620"/>
      <c r="EK122" s="199" t="s">
        <v>73</v>
      </c>
      <c r="EL122" s="200">
        <v>0.06</v>
      </c>
      <c r="EM122" s="195">
        <v>12.42</v>
      </c>
      <c r="EN122" s="195">
        <f t="shared" si="22"/>
        <v>0.75</v>
      </c>
      <c r="EO122" s="463">
        <v>88240</v>
      </c>
      <c r="EP122" s="618" t="s">
        <v>438</v>
      </c>
      <c r="EQ122" s="619"/>
      <c r="ER122" s="620"/>
      <c r="ES122" s="199" t="s">
        <v>73</v>
      </c>
      <c r="ET122" s="200">
        <v>0.06</v>
      </c>
      <c r="EU122" s="195">
        <v>12.42</v>
      </c>
      <c r="EV122" s="195">
        <f t="shared" si="23"/>
        <v>0.75</v>
      </c>
      <c r="EW122" s="463">
        <v>88240</v>
      </c>
      <c r="EX122" s="618" t="s">
        <v>438</v>
      </c>
      <c r="EY122" s="619"/>
      <c r="EZ122" s="620"/>
      <c r="FA122" s="199" t="s">
        <v>73</v>
      </c>
      <c r="FB122" s="200">
        <v>0.06</v>
      </c>
      <c r="FC122" s="195">
        <v>12.42</v>
      </c>
      <c r="FD122" s="195">
        <f t="shared" si="24"/>
        <v>0.75</v>
      </c>
      <c r="FE122" s="463">
        <v>88240</v>
      </c>
      <c r="FF122" s="618" t="s">
        <v>438</v>
      </c>
      <c r="FG122" s="619"/>
      <c r="FH122" s="620"/>
      <c r="FI122" s="199" t="s">
        <v>73</v>
      </c>
      <c r="FJ122" s="200">
        <v>0.06</v>
      </c>
      <c r="FK122" s="195">
        <v>12.42</v>
      </c>
      <c r="FL122" s="195">
        <f t="shared" si="25"/>
        <v>0.75</v>
      </c>
      <c r="FM122" s="463">
        <v>88240</v>
      </c>
      <c r="FN122" s="618" t="s">
        <v>438</v>
      </c>
      <c r="FO122" s="619"/>
      <c r="FP122" s="620"/>
      <c r="FQ122" s="199" t="s">
        <v>73</v>
      </c>
      <c r="FR122" s="200">
        <v>0.06</v>
      </c>
      <c r="FS122" s="195">
        <v>12.42</v>
      </c>
      <c r="FT122" s="195">
        <f t="shared" si="26"/>
        <v>0.75</v>
      </c>
      <c r="FU122" s="463">
        <v>88240</v>
      </c>
      <c r="FV122" s="618" t="s">
        <v>438</v>
      </c>
      <c r="FW122" s="619"/>
      <c r="FX122" s="620"/>
      <c r="FY122" s="199" t="s">
        <v>73</v>
      </c>
      <c r="FZ122" s="200">
        <v>0.06</v>
      </c>
      <c r="GA122" s="195">
        <v>12.42</v>
      </c>
      <c r="GB122" s="195">
        <f t="shared" si="27"/>
        <v>0.75</v>
      </c>
      <c r="GC122" s="463">
        <v>88240</v>
      </c>
      <c r="GD122" s="618" t="s">
        <v>438</v>
      </c>
      <c r="GE122" s="619"/>
      <c r="GF122" s="620"/>
      <c r="GG122" s="199" t="s">
        <v>73</v>
      </c>
      <c r="GH122" s="200">
        <v>0.06</v>
      </c>
      <c r="GI122" s="195">
        <v>12.42</v>
      </c>
      <c r="GJ122" s="195">
        <f t="shared" si="28"/>
        <v>0.75</v>
      </c>
      <c r="GK122" s="463">
        <v>88240</v>
      </c>
      <c r="GL122" s="618" t="s">
        <v>438</v>
      </c>
      <c r="GM122" s="619"/>
      <c r="GN122" s="620"/>
      <c r="GO122" s="199" t="s">
        <v>73</v>
      </c>
      <c r="GP122" s="200">
        <v>0.06</v>
      </c>
      <c r="GQ122" s="195">
        <v>12.42</v>
      </c>
      <c r="GR122" s="195">
        <f t="shared" si="29"/>
        <v>0.75</v>
      </c>
      <c r="GS122" s="463">
        <v>88240</v>
      </c>
      <c r="GT122" s="618" t="s">
        <v>438</v>
      </c>
      <c r="GU122" s="619"/>
      <c r="GV122" s="620"/>
      <c r="GW122" s="199" t="s">
        <v>73</v>
      </c>
      <c r="GX122" s="200">
        <v>0.06</v>
      </c>
      <c r="GY122" s="195">
        <v>12.42</v>
      </c>
      <c r="GZ122" s="195">
        <f t="shared" si="30"/>
        <v>0.75</v>
      </c>
      <c r="HA122" s="463">
        <v>88240</v>
      </c>
      <c r="HB122" s="618" t="s">
        <v>438</v>
      </c>
      <c r="HC122" s="619"/>
      <c r="HD122" s="620"/>
      <c r="HE122" s="199" t="s">
        <v>73</v>
      </c>
      <c r="HF122" s="200">
        <v>0.06</v>
      </c>
      <c r="HG122" s="195">
        <v>12.42</v>
      </c>
      <c r="HH122" s="195">
        <f t="shared" si="31"/>
        <v>0.75</v>
      </c>
      <c r="HI122" s="463">
        <v>88240</v>
      </c>
      <c r="HJ122" s="618" t="s">
        <v>438</v>
      </c>
      <c r="HK122" s="619"/>
      <c r="HL122" s="620"/>
      <c r="HM122" s="199" t="s">
        <v>73</v>
      </c>
      <c r="HN122" s="200">
        <v>0.06</v>
      </c>
      <c r="HO122" s="195">
        <v>12.42</v>
      </c>
      <c r="HP122" s="195">
        <f t="shared" si="32"/>
        <v>0.75</v>
      </c>
      <c r="HQ122" s="463">
        <v>88240</v>
      </c>
      <c r="HR122" s="618" t="s">
        <v>438</v>
      </c>
      <c r="HS122" s="619"/>
      <c r="HT122" s="620"/>
      <c r="HU122" s="199" t="s">
        <v>73</v>
      </c>
      <c r="HV122" s="200">
        <v>0.06</v>
      </c>
      <c r="HW122" s="195">
        <v>12.42</v>
      </c>
      <c r="HX122" s="195">
        <f t="shared" si="33"/>
        <v>0.75</v>
      </c>
      <c r="HY122" s="463">
        <v>88240</v>
      </c>
      <c r="HZ122" s="618" t="s">
        <v>438</v>
      </c>
      <c r="IA122" s="619"/>
      <c r="IB122" s="620"/>
      <c r="IC122" s="199" t="s">
        <v>73</v>
      </c>
      <c r="ID122" s="200">
        <v>0.06</v>
      </c>
      <c r="IE122" s="195">
        <v>12.42</v>
      </c>
      <c r="IF122" s="195">
        <f t="shared" si="34"/>
        <v>0.75</v>
      </c>
      <c r="IG122" s="463">
        <v>88240</v>
      </c>
      <c r="IH122" s="618" t="s">
        <v>438</v>
      </c>
      <c r="II122" s="619"/>
      <c r="IJ122" s="620"/>
      <c r="IK122" s="199" t="s">
        <v>73</v>
      </c>
      <c r="IL122" s="200">
        <v>0.06</v>
      </c>
      <c r="IM122" s="195">
        <v>12.42</v>
      </c>
      <c r="IN122" s="195">
        <f t="shared" si="35"/>
        <v>0.75</v>
      </c>
      <c r="IO122" s="463">
        <v>88240</v>
      </c>
      <c r="IP122" s="618" t="s">
        <v>438</v>
      </c>
      <c r="IQ122" s="619"/>
      <c r="IR122" s="620"/>
      <c r="IS122" s="199" t="s">
        <v>73</v>
      </c>
      <c r="IT122" s="200">
        <v>0.06</v>
      </c>
      <c r="IU122" s="195">
        <v>12.42</v>
      </c>
      <c r="IV122" s="195">
        <f t="shared" si="36"/>
        <v>0.75</v>
      </c>
      <c r="IW122" s="463">
        <v>88240</v>
      </c>
      <c r="IX122" s="618" t="s">
        <v>438</v>
      </c>
      <c r="IY122" s="619"/>
      <c r="IZ122" s="620"/>
      <c r="JA122" s="199" t="s">
        <v>73</v>
      </c>
      <c r="JB122" s="200">
        <v>0.06</v>
      </c>
      <c r="JC122" s="195">
        <v>12.42</v>
      </c>
      <c r="JD122" s="195">
        <f t="shared" si="37"/>
        <v>0.75</v>
      </c>
      <c r="JE122" s="463">
        <v>88240</v>
      </c>
      <c r="JF122" s="618" t="s">
        <v>438</v>
      </c>
      <c r="JG122" s="619"/>
      <c r="JH122" s="620"/>
      <c r="JI122" s="199" t="s">
        <v>73</v>
      </c>
      <c r="JJ122" s="200">
        <v>0.06</v>
      </c>
      <c r="JK122" s="195">
        <v>12.42</v>
      </c>
      <c r="JL122" s="195">
        <f t="shared" si="38"/>
        <v>0.75</v>
      </c>
      <c r="JM122" s="463">
        <v>88240</v>
      </c>
      <c r="JN122" s="618" t="s">
        <v>438</v>
      </c>
      <c r="JO122" s="619"/>
      <c r="JP122" s="620"/>
      <c r="JQ122" s="199" t="s">
        <v>73</v>
      </c>
      <c r="JR122" s="200">
        <v>0.06</v>
      </c>
      <c r="JS122" s="195">
        <v>12.42</v>
      </c>
      <c r="JT122" s="195">
        <f t="shared" si="39"/>
        <v>0.75</v>
      </c>
      <c r="JU122" s="463">
        <v>88240</v>
      </c>
      <c r="JV122" s="618" t="s">
        <v>438</v>
      </c>
      <c r="JW122" s="619"/>
      <c r="JX122" s="620"/>
      <c r="JY122" s="199" t="s">
        <v>73</v>
      </c>
      <c r="JZ122" s="200">
        <v>0.06</v>
      </c>
      <c r="KA122" s="195">
        <v>12.42</v>
      </c>
      <c r="KB122" s="195">
        <f t="shared" si="40"/>
        <v>0.75</v>
      </c>
      <c r="KC122" s="463">
        <v>88240</v>
      </c>
      <c r="KD122" s="618" t="s">
        <v>438</v>
      </c>
      <c r="KE122" s="619"/>
      <c r="KF122" s="620"/>
      <c r="KG122" s="199" t="s">
        <v>73</v>
      </c>
      <c r="KH122" s="200">
        <v>0.06</v>
      </c>
      <c r="KI122" s="195">
        <v>12.42</v>
      </c>
      <c r="KJ122" s="195">
        <f t="shared" si="41"/>
        <v>0.75</v>
      </c>
      <c r="KK122" s="463">
        <v>88240</v>
      </c>
      <c r="KL122" s="618" t="s">
        <v>438</v>
      </c>
      <c r="KM122" s="619"/>
      <c r="KN122" s="620"/>
      <c r="KO122" s="199" t="s">
        <v>73</v>
      </c>
      <c r="KP122" s="200">
        <v>0.06</v>
      </c>
      <c r="KQ122" s="195">
        <v>12.42</v>
      </c>
      <c r="KR122" s="195">
        <f t="shared" si="42"/>
        <v>0.75</v>
      </c>
      <c r="KS122" s="463">
        <v>88240</v>
      </c>
      <c r="KT122" s="618" t="s">
        <v>438</v>
      </c>
      <c r="KU122" s="619"/>
      <c r="KV122" s="620"/>
      <c r="KW122" s="199" t="s">
        <v>73</v>
      </c>
      <c r="KX122" s="200">
        <v>0.06</v>
      </c>
      <c r="KY122" s="195">
        <v>12.42</v>
      </c>
      <c r="KZ122" s="195">
        <f t="shared" si="43"/>
        <v>0.75</v>
      </c>
      <c r="LA122" s="463">
        <v>88240</v>
      </c>
      <c r="LB122" s="618" t="s">
        <v>438</v>
      </c>
      <c r="LC122" s="619"/>
      <c r="LD122" s="620"/>
      <c r="LE122" s="199" t="s">
        <v>73</v>
      </c>
      <c r="LF122" s="200">
        <v>0.06</v>
      </c>
      <c r="LG122" s="195">
        <v>12.42</v>
      </c>
      <c r="LH122" s="195">
        <f t="shared" si="44"/>
        <v>0.75</v>
      </c>
      <c r="LI122" s="463">
        <v>88240</v>
      </c>
      <c r="LJ122" s="618" t="s">
        <v>438</v>
      </c>
      <c r="LK122" s="619"/>
      <c r="LL122" s="620"/>
      <c r="LM122" s="199" t="s">
        <v>73</v>
      </c>
      <c r="LN122" s="200">
        <v>0.06</v>
      </c>
      <c r="LO122" s="195">
        <v>12.42</v>
      </c>
      <c r="LP122" s="195">
        <f t="shared" si="45"/>
        <v>0.75</v>
      </c>
      <c r="LQ122" s="463">
        <v>88240</v>
      </c>
      <c r="LR122" s="618" t="s">
        <v>438</v>
      </c>
      <c r="LS122" s="619"/>
      <c r="LT122" s="620"/>
      <c r="LU122" s="199" t="s">
        <v>73</v>
      </c>
      <c r="LV122" s="200">
        <v>0.06</v>
      </c>
      <c r="LW122" s="195">
        <v>12.42</v>
      </c>
      <c r="LX122" s="195">
        <f t="shared" si="46"/>
        <v>0.75</v>
      </c>
      <c r="LY122" s="463">
        <v>88240</v>
      </c>
      <c r="LZ122" s="618" t="s">
        <v>438</v>
      </c>
      <c r="MA122" s="619"/>
      <c r="MB122" s="620"/>
      <c r="MC122" s="199" t="s">
        <v>73</v>
      </c>
      <c r="MD122" s="200">
        <v>0.06</v>
      </c>
      <c r="ME122" s="195">
        <v>12.42</v>
      </c>
      <c r="MF122" s="195">
        <f t="shared" si="47"/>
        <v>0.75</v>
      </c>
      <c r="MG122" s="463">
        <v>88240</v>
      </c>
      <c r="MH122" s="618" t="s">
        <v>438</v>
      </c>
      <c r="MI122" s="619"/>
      <c r="MJ122" s="620"/>
      <c r="MK122" s="199" t="s">
        <v>73</v>
      </c>
      <c r="ML122" s="200">
        <v>0.06</v>
      </c>
      <c r="MM122" s="195">
        <v>12.42</v>
      </c>
      <c r="MN122" s="195">
        <f t="shared" si="48"/>
        <v>0.75</v>
      </c>
      <c r="MO122" s="463">
        <v>88240</v>
      </c>
      <c r="MP122" s="618" t="s">
        <v>438</v>
      </c>
      <c r="MQ122" s="619"/>
      <c r="MR122" s="620"/>
      <c r="MS122" s="199" t="s">
        <v>73</v>
      </c>
      <c r="MT122" s="200">
        <v>0.06</v>
      </c>
      <c r="MU122" s="195">
        <v>12.42</v>
      </c>
      <c r="MV122" s="195">
        <f t="shared" si="49"/>
        <v>0.75</v>
      </c>
      <c r="MW122" s="463">
        <v>88240</v>
      </c>
      <c r="MX122" s="618" t="s">
        <v>438</v>
      </c>
      <c r="MY122" s="619"/>
      <c r="MZ122" s="620"/>
      <c r="NA122" s="199" t="s">
        <v>73</v>
      </c>
      <c r="NB122" s="200">
        <v>0.06</v>
      </c>
      <c r="NC122" s="195">
        <v>12.42</v>
      </c>
      <c r="ND122" s="195">
        <f t="shared" si="50"/>
        <v>0.75</v>
      </c>
      <c r="NE122" s="463">
        <v>88240</v>
      </c>
      <c r="NF122" s="618" t="s">
        <v>438</v>
      </c>
      <c r="NG122" s="619"/>
      <c r="NH122" s="620"/>
      <c r="NI122" s="199" t="s">
        <v>73</v>
      </c>
      <c r="NJ122" s="200">
        <v>0.06</v>
      </c>
      <c r="NK122" s="195">
        <v>12.42</v>
      </c>
      <c r="NL122" s="195">
        <f t="shared" si="51"/>
        <v>0.75</v>
      </c>
      <c r="NM122" s="463">
        <v>88240</v>
      </c>
      <c r="NN122" s="618" t="s">
        <v>438</v>
      </c>
      <c r="NO122" s="619"/>
      <c r="NP122" s="620"/>
      <c r="NQ122" s="199" t="s">
        <v>73</v>
      </c>
      <c r="NR122" s="200">
        <v>0.06</v>
      </c>
      <c r="NS122" s="195">
        <v>12.42</v>
      </c>
      <c r="NT122" s="195">
        <f t="shared" si="52"/>
        <v>0.75</v>
      </c>
      <c r="NU122" s="463">
        <v>88240</v>
      </c>
      <c r="NV122" s="618" t="s">
        <v>438</v>
      </c>
      <c r="NW122" s="619"/>
      <c r="NX122" s="620"/>
      <c r="NY122" s="199" t="s">
        <v>73</v>
      </c>
      <c r="NZ122" s="200">
        <v>0.06</v>
      </c>
      <c r="OA122" s="195">
        <v>12.42</v>
      </c>
      <c r="OB122" s="195">
        <f t="shared" si="53"/>
        <v>0.75</v>
      </c>
      <c r="OC122" s="463">
        <v>88240</v>
      </c>
      <c r="OD122" s="618" t="s">
        <v>438</v>
      </c>
      <c r="OE122" s="619"/>
      <c r="OF122" s="620"/>
      <c r="OG122" s="199" t="s">
        <v>73</v>
      </c>
      <c r="OH122" s="200">
        <v>0.06</v>
      </c>
      <c r="OI122" s="195">
        <v>12.42</v>
      </c>
      <c r="OJ122" s="195">
        <f t="shared" si="54"/>
        <v>0.75</v>
      </c>
      <c r="OK122" s="463">
        <v>88240</v>
      </c>
      <c r="OL122" s="618" t="s">
        <v>438</v>
      </c>
      <c r="OM122" s="619"/>
      <c r="ON122" s="620"/>
      <c r="OO122" s="199" t="s">
        <v>73</v>
      </c>
      <c r="OP122" s="200">
        <v>0.06</v>
      </c>
      <c r="OQ122" s="195">
        <v>12.42</v>
      </c>
      <c r="OR122" s="195">
        <f t="shared" si="55"/>
        <v>0.75</v>
      </c>
      <c r="OS122" s="463">
        <v>88240</v>
      </c>
      <c r="OT122" s="618" t="s">
        <v>438</v>
      </c>
      <c r="OU122" s="619"/>
      <c r="OV122" s="620"/>
      <c r="OW122" s="199" t="s">
        <v>73</v>
      </c>
      <c r="OX122" s="200">
        <v>0.06</v>
      </c>
      <c r="OY122" s="195">
        <v>12.42</v>
      </c>
      <c r="OZ122" s="195">
        <f t="shared" si="56"/>
        <v>0.75</v>
      </c>
      <c r="PA122" s="463">
        <v>88240</v>
      </c>
      <c r="PB122" s="618" t="s">
        <v>438</v>
      </c>
      <c r="PC122" s="619"/>
      <c r="PD122" s="620"/>
      <c r="PE122" s="199" t="s">
        <v>73</v>
      </c>
      <c r="PF122" s="200">
        <v>0.06</v>
      </c>
      <c r="PG122" s="195">
        <v>12.42</v>
      </c>
      <c r="PH122" s="195">
        <f t="shared" si="57"/>
        <v>0.75</v>
      </c>
      <c r="PI122" s="463">
        <v>88240</v>
      </c>
      <c r="PJ122" s="618" t="s">
        <v>438</v>
      </c>
      <c r="PK122" s="619"/>
      <c r="PL122" s="620"/>
      <c r="PM122" s="199" t="s">
        <v>73</v>
      </c>
      <c r="PN122" s="200">
        <v>0.06</v>
      </c>
      <c r="PO122" s="195">
        <v>12.42</v>
      </c>
      <c r="PP122" s="195">
        <f t="shared" si="58"/>
        <v>0.75</v>
      </c>
      <c r="PQ122" s="463">
        <v>88240</v>
      </c>
      <c r="PR122" s="618" t="s">
        <v>438</v>
      </c>
      <c r="PS122" s="619"/>
      <c r="PT122" s="620"/>
      <c r="PU122" s="199" t="s">
        <v>73</v>
      </c>
      <c r="PV122" s="200">
        <v>0.06</v>
      </c>
      <c r="PW122" s="195">
        <v>12.42</v>
      </c>
      <c r="PX122" s="195">
        <f t="shared" si="59"/>
        <v>0.75</v>
      </c>
      <c r="PY122" s="463">
        <v>88240</v>
      </c>
      <c r="PZ122" s="618" t="s">
        <v>438</v>
      </c>
      <c r="QA122" s="619"/>
      <c r="QB122" s="620"/>
      <c r="QC122" s="199" t="s">
        <v>73</v>
      </c>
      <c r="QD122" s="200">
        <v>0.06</v>
      </c>
      <c r="QE122" s="195">
        <v>12.42</v>
      </c>
      <c r="QF122" s="195">
        <f t="shared" si="60"/>
        <v>0.75</v>
      </c>
      <c r="QG122" s="463">
        <v>88240</v>
      </c>
      <c r="QH122" s="618" t="s">
        <v>438</v>
      </c>
      <c r="QI122" s="619"/>
      <c r="QJ122" s="620"/>
      <c r="QK122" s="199" t="s">
        <v>73</v>
      </c>
      <c r="QL122" s="200">
        <v>0.06</v>
      </c>
      <c r="QM122" s="195">
        <v>12.42</v>
      </c>
      <c r="QN122" s="195">
        <f t="shared" si="61"/>
        <v>0.75</v>
      </c>
      <c r="QO122" s="463">
        <v>88240</v>
      </c>
      <c r="QP122" s="618" t="s">
        <v>438</v>
      </c>
      <c r="QQ122" s="619"/>
      <c r="QR122" s="620"/>
      <c r="QS122" s="199" t="s">
        <v>73</v>
      </c>
      <c r="QT122" s="200">
        <v>0.06</v>
      </c>
      <c r="QU122" s="195">
        <v>12.42</v>
      </c>
      <c r="QV122" s="195">
        <f t="shared" si="62"/>
        <v>0.75</v>
      </c>
      <c r="QW122" s="463">
        <v>88240</v>
      </c>
      <c r="QX122" s="618" t="s">
        <v>438</v>
      </c>
      <c r="QY122" s="619"/>
      <c r="QZ122" s="620"/>
      <c r="RA122" s="199" t="s">
        <v>73</v>
      </c>
      <c r="RB122" s="200">
        <v>0.06</v>
      </c>
      <c r="RC122" s="195">
        <v>12.42</v>
      </c>
      <c r="RD122" s="195">
        <f t="shared" si="63"/>
        <v>0.75</v>
      </c>
      <c r="RE122" s="463">
        <v>88240</v>
      </c>
      <c r="RF122" s="618" t="s">
        <v>438</v>
      </c>
      <c r="RG122" s="619"/>
      <c r="RH122" s="620"/>
      <c r="RI122" s="199" t="s">
        <v>73</v>
      </c>
      <c r="RJ122" s="200">
        <v>0.06</v>
      </c>
      <c r="RK122" s="195">
        <v>12.42</v>
      </c>
      <c r="RL122" s="195">
        <f t="shared" si="64"/>
        <v>0.75</v>
      </c>
      <c r="RM122" s="463">
        <v>88240</v>
      </c>
      <c r="RN122" s="618" t="s">
        <v>438</v>
      </c>
      <c r="RO122" s="619"/>
      <c r="RP122" s="620"/>
      <c r="RQ122" s="199" t="s">
        <v>73</v>
      </c>
      <c r="RR122" s="200">
        <v>0.06</v>
      </c>
      <c r="RS122" s="195">
        <v>12.42</v>
      </c>
      <c r="RT122" s="195">
        <f t="shared" si="65"/>
        <v>0.75</v>
      </c>
      <c r="RU122" s="463">
        <v>88240</v>
      </c>
      <c r="RV122" s="618" t="s">
        <v>438</v>
      </c>
      <c r="RW122" s="619"/>
      <c r="RX122" s="620"/>
      <c r="RY122" s="199" t="s">
        <v>73</v>
      </c>
      <c r="RZ122" s="200">
        <v>0.06</v>
      </c>
      <c r="SA122" s="195">
        <v>12.42</v>
      </c>
      <c r="SB122" s="195">
        <f t="shared" si="66"/>
        <v>0.75</v>
      </c>
      <c r="SC122" s="463">
        <v>88240</v>
      </c>
      <c r="SD122" s="618" t="s">
        <v>438</v>
      </c>
      <c r="SE122" s="619"/>
      <c r="SF122" s="620"/>
      <c r="SG122" s="199" t="s">
        <v>73</v>
      </c>
      <c r="SH122" s="200">
        <v>0.06</v>
      </c>
      <c r="SI122" s="195">
        <v>12.42</v>
      </c>
      <c r="SJ122" s="195">
        <f t="shared" si="67"/>
        <v>0.75</v>
      </c>
      <c r="SK122" s="463">
        <v>88240</v>
      </c>
      <c r="SL122" s="618" t="s">
        <v>438</v>
      </c>
      <c r="SM122" s="619"/>
      <c r="SN122" s="620"/>
      <c r="SO122" s="199" t="s">
        <v>73</v>
      </c>
      <c r="SP122" s="200">
        <v>0.06</v>
      </c>
      <c r="SQ122" s="195">
        <v>12.42</v>
      </c>
      <c r="SR122" s="195">
        <f t="shared" si="68"/>
        <v>0.75</v>
      </c>
      <c r="SS122" s="463">
        <v>88240</v>
      </c>
      <c r="ST122" s="618" t="s">
        <v>438</v>
      </c>
      <c r="SU122" s="619"/>
      <c r="SV122" s="620"/>
      <c r="SW122" s="199" t="s">
        <v>73</v>
      </c>
      <c r="SX122" s="200">
        <v>0.06</v>
      </c>
      <c r="SY122" s="195">
        <v>12.42</v>
      </c>
      <c r="SZ122" s="195">
        <f t="shared" si="69"/>
        <v>0.75</v>
      </c>
      <c r="TA122" s="463">
        <v>88240</v>
      </c>
      <c r="TB122" s="618" t="s">
        <v>438</v>
      </c>
      <c r="TC122" s="619"/>
      <c r="TD122" s="620"/>
      <c r="TE122" s="199" t="s">
        <v>73</v>
      </c>
      <c r="TF122" s="200">
        <v>0.06</v>
      </c>
      <c r="TG122" s="195">
        <v>12.42</v>
      </c>
      <c r="TH122" s="195">
        <f t="shared" si="70"/>
        <v>0.75</v>
      </c>
      <c r="TI122" s="463">
        <v>88240</v>
      </c>
      <c r="TJ122" s="618" t="s">
        <v>438</v>
      </c>
      <c r="TK122" s="619"/>
      <c r="TL122" s="620"/>
      <c r="TM122" s="199" t="s">
        <v>73</v>
      </c>
      <c r="TN122" s="200">
        <v>0.06</v>
      </c>
      <c r="TO122" s="195">
        <v>12.42</v>
      </c>
      <c r="TP122" s="195">
        <f t="shared" si="71"/>
        <v>0.75</v>
      </c>
      <c r="TQ122" s="463">
        <v>88240</v>
      </c>
      <c r="TR122" s="618" t="s">
        <v>438</v>
      </c>
      <c r="TS122" s="619"/>
      <c r="TT122" s="620"/>
      <c r="TU122" s="199" t="s">
        <v>73</v>
      </c>
      <c r="TV122" s="200">
        <v>0.06</v>
      </c>
      <c r="TW122" s="195">
        <v>12.42</v>
      </c>
      <c r="TX122" s="195">
        <f t="shared" si="72"/>
        <v>0.75</v>
      </c>
      <c r="TY122" s="463">
        <v>88240</v>
      </c>
      <c r="TZ122" s="618" t="s">
        <v>438</v>
      </c>
      <c r="UA122" s="619"/>
      <c r="UB122" s="620"/>
      <c r="UC122" s="199" t="s">
        <v>73</v>
      </c>
      <c r="UD122" s="200">
        <v>0.06</v>
      </c>
      <c r="UE122" s="195">
        <v>12.42</v>
      </c>
      <c r="UF122" s="195">
        <f t="shared" si="73"/>
        <v>0.75</v>
      </c>
      <c r="UG122" s="463">
        <v>88240</v>
      </c>
      <c r="UH122" s="618" t="s">
        <v>438</v>
      </c>
      <c r="UI122" s="619"/>
      <c r="UJ122" s="620"/>
      <c r="UK122" s="199" t="s">
        <v>73</v>
      </c>
      <c r="UL122" s="200">
        <v>0.06</v>
      </c>
      <c r="UM122" s="195">
        <v>12.42</v>
      </c>
      <c r="UN122" s="195">
        <f t="shared" si="74"/>
        <v>0.75</v>
      </c>
      <c r="UO122" s="463">
        <v>88240</v>
      </c>
      <c r="UP122" s="618" t="s">
        <v>438</v>
      </c>
      <c r="UQ122" s="619"/>
      <c r="UR122" s="620"/>
      <c r="US122" s="199" t="s">
        <v>73</v>
      </c>
      <c r="UT122" s="200">
        <v>0.06</v>
      </c>
      <c r="UU122" s="195">
        <v>12.42</v>
      </c>
      <c r="UV122" s="195">
        <f t="shared" si="75"/>
        <v>0.75</v>
      </c>
      <c r="UW122" s="463">
        <v>88240</v>
      </c>
      <c r="UX122" s="618" t="s">
        <v>438</v>
      </c>
      <c r="UY122" s="619"/>
      <c r="UZ122" s="620"/>
      <c r="VA122" s="199" t="s">
        <v>73</v>
      </c>
      <c r="VB122" s="200">
        <v>0.06</v>
      </c>
      <c r="VC122" s="195">
        <v>12.42</v>
      </c>
      <c r="VD122" s="195">
        <f t="shared" si="76"/>
        <v>0.75</v>
      </c>
      <c r="VE122" s="463">
        <v>88240</v>
      </c>
      <c r="VF122" s="618" t="s">
        <v>438</v>
      </c>
      <c r="VG122" s="619"/>
      <c r="VH122" s="620"/>
      <c r="VI122" s="199" t="s">
        <v>73</v>
      </c>
      <c r="VJ122" s="200">
        <v>0.06</v>
      </c>
      <c r="VK122" s="195">
        <v>12.42</v>
      </c>
      <c r="VL122" s="195">
        <f t="shared" si="77"/>
        <v>0.75</v>
      </c>
      <c r="VM122" s="463">
        <v>88240</v>
      </c>
      <c r="VN122" s="618" t="s">
        <v>438</v>
      </c>
      <c r="VO122" s="619"/>
      <c r="VP122" s="620"/>
      <c r="VQ122" s="199" t="s">
        <v>73</v>
      </c>
      <c r="VR122" s="200">
        <v>0.06</v>
      </c>
      <c r="VS122" s="195">
        <v>12.42</v>
      </c>
      <c r="VT122" s="195">
        <f t="shared" si="78"/>
        <v>0.75</v>
      </c>
      <c r="VU122" s="463">
        <v>88240</v>
      </c>
      <c r="VV122" s="618" t="s">
        <v>438</v>
      </c>
      <c r="VW122" s="619"/>
      <c r="VX122" s="620"/>
      <c r="VY122" s="199" t="s">
        <v>73</v>
      </c>
      <c r="VZ122" s="200">
        <v>0.06</v>
      </c>
      <c r="WA122" s="195">
        <v>12.42</v>
      </c>
      <c r="WB122" s="195">
        <f t="shared" si="79"/>
        <v>0.75</v>
      </c>
      <c r="WC122" s="463">
        <v>88240</v>
      </c>
      <c r="WD122" s="618" t="s">
        <v>438</v>
      </c>
      <c r="WE122" s="619"/>
      <c r="WF122" s="620"/>
      <c r="WG122" s="199" t="s">
        <v>73</v>
      </c>
      <c r="WH122" s="200">
        <v>0.06</v>
      </c>
      <c r="WI122" s="195">
        <v>12.42</v>
      </c>
      <c r="WJ122" s="195">
        <f t="shared" si="80"/>
        <v>0.75</v>
      </c>
      <c r="WK122" s="463">
        <v>88240</v>
      </c>
      <c r="WL122" s="618" t="s">
        <v>438</v>
      </c>
      <c r="WM122" s="619"/>
      <c r="WN122" s="620"/>
      <c r="WO122" s="199" t="s">
        <v>73</v>
      </c>
      <c r="WP122" s="200">
        <v>0.06</v>
      </c>
      <c r="WQ122" s="195">
        <v>12.42</v>
      </c>
      <c r="WR122" s="195">
        <f t="shared" si="81"/>
        <v>0.75</v>
      </c>
      <c r="WS122" s="463">
        <v>88240</v>
      </c>
      <c r="WT122" s="618" t="s">
        <v>438</v>
      </c>
      <c r="WU122" s="619"/>
      <c r="WV122" s="620"/>
      <c r="WW122" s="199" t="s">
        <v>73</v>
      </c>
      <c r="WX122" s="200">
        <v>0.06</v>
      </c>
      <c r="WY122" s="195">
        <v>12.42</v>
      </c>
      <c r="WZ122" s="195">
        <f t="shared" si="82"/>
        <v>0.75</v>
      </c>
      <c r="XA122" s="463">
        <v>88240</v>
      </c>
      <c r="XB122" s="618" t="s">
        <v>438</v>
      </c>
      <c r="XC122" s="619"/>
      <c r="XD122" s="620"/>
      <c r="XE122" s="199" t="s">
        <v>73</v>
      </c>
      <c r="XF122" s="200">
        <v>0.06</v>
      </c>
      <c r="XG122" s="195">
        <v>12.42</v>
      </c>
      <c r="XH122" s="195">
        <f t="shared" si="83"/>
        <v>0.75</v>
      </c>
      <c r="XI122" s="463">
        <v>88240</v>
      </c>
      <c r="XJ122" s="618" t="s">
        <v>438</v>
      </c>
      <c r="XK122" s="619"/>
      <c r="XL122" s="620"/>
      <c r="XM122" s="199" t="s">
        <v>73</v>
      </c>
      <c r="XN122" s="200">
        <v>0.06</v>
      </c>
      <c r="XO122" s="195">
        <v>12.42</v>
      </c>
      <c r="XP122" s="195">
        <f t="shared" si="84"/>
        <v>0.75</v>
      </c>
      <c r="XQ122" s="463">
        <v>88240</v>
      </c>
      <c r="XR122" s="618" t="s">
        <v>438</v>
      </c>
      <c r="XS122" s="619"/>
      <c r="XT122" s="620"/>
      <c r="XU122" s="199" t="s">
        <v>73</v>
      </c>
      <c r="XV122" s="200">
        <v>0.06</v>
      </c>
      <c r="XW122" s="195">
        <v>12.42</v>
      </c>
      <c r="XX122" s="195">
        <f t="shared" si="85"/>
        <v>0.75</v>
      </c>
      <c r="XY122" s="463">
        <v>88240</v>
      </c>
      <c r="XZ122" s="618" t="s">
        <v>438</v>
      </c>
      <c r="YA122" s="619"/>
      <c r="YB122" s="620"/>
      <c r="YC122" s="199" t="s">
        <v>73</v>
      </c>
      <c r="YD122" s="200">
        <v>0.06</v>
      </c>
      <c r="YE122" s="195">
        <v>12.42</v>
      </c>
      <c r="YF122" s="195">
        <f t="shared" si="86"/>
        <v>0.75</v>
      </c>
      <c r="YG122" s="463">
        <v>88240</v>
      </c>
      <c r="YH122" s="618" t="s">
        <v>438</v>
      </c>
      <c r="YI122" s="619"/>
      <c r="YJ122" s="620"/>
      <c r="YK122" s="199" t="s">
        <v>73</v>
      </c>
      <c r="YL122" s="200">
        <v>0.06</v>
      </c>
      <c r="YM122" s="195">
        <v>12.42</v>
      </c>
      <c r="YN122" s="195">
        <f t="shared" si="87"/>
        <v>0.75</v>
      </c>
      <c r="YO122" s="463">
        <v>88240</v>
      </c>
      <c r="YP122" s="618" t="s">
        <v>438</v>
      </c>
      <c r="YQ122" s="619"/>
      <c r="YR122" s="620"/>
      <c r="YS122" s="199" t="s">
        <v>73</v>
      </c>
      <c r="YT122" s="200">
        <v>0.06</v>
      </c>
      <c r="YU122" s="195">
        <v>12.42</v>
      </c>
      <c r="YV122" s="195">
        <f t="shared" si="88"/>
        <v>0.75</v>
      </c>
      <c r="YW122" s="463">
        <v>88240</v>
      </c>
      <c r="YX122" s="618" t="s">
        <v>438</v>
      </c>
      <c r="YY122" s="619"/>
      <c r="YZ122" s="620"/>
      <c r="ZA122" s="199" t="s">
        <v>73</v>
      </c>
      <c r="ZB122" s="200">
        <v>0.06</v>
      </c>
      <c r="ZC122" s="195">
        <v>12.42</v>
      </c>
      <c r="ZD122" s="195">
        <f t="shared" si="89"/>
        <v>0.75</v>
      </c>
      <c r="ZE122" s="463">
        <v>88240</v>
      </c>
      <c r="ZF122" s="618" t="s">
        <v>438</v>
      </c>
      <c r="ZG122" s="619"/>
      <c r="ZH122" s="620"/>
      <c r="ZI122" s="199" t="s">
        <v>73</v>
      </c>
      <c r="ZJ122" s="200">
        <v>0.06</v>
      </c>
      <c r="ZK122" s="195">
        <v>12.42</v>
      </c>
      <c r="ZL122" s="195">
        <f t="shared" si="90"/>
        <v>0.75</v>
      </c>
      <c r="ZM122" s="463">
        <v>88240</v>
      </c>
      <c r="ZN122" s="618" t="s">
        <v>438</v>
      </c>
      <c r="ZO122" s="619"/>
      <c r="ZP122" s="620"/>
      <c r="ZQ122" s="199" t="s">
        <v>73</v>
      </c>
      <c r="ZR122" s="200">
        <v>0.06</v>
      </c>
      <c r="ZS122" s="195">
        <v>12.42</v>
      </c>
      <c r="ZT122" s="195">
        <f t="shared" si="91"/>
        <v>0.75</v>
      </c>
      <c r="ZU122" s="463">
        <v>88240</v>
      </c>
      <c r="ZV122" s="618" t="s">
        <v>438</v>
      </c>
      <c r="ZW122" s="619"/>
      <c r="ZX122" s="620"/>
      <c r="ZY122" s="199" t="s">
        <v>73</v>
      </c>
      <c r="ZZ122" s="200">
        <v>0.06</v>
      </c>
      <c r="AAA122" s="195">
        <v>12.42</v>
      </c>
      <c r="AAB122" s="195">
        <f t="shared" si="92"/>
        <v>0.75</v>
      </c>
      <c r="AAC122" s="463">
        <v>88240</v>
      </c>
      <c r="AAD122" s="618" t="s">
        <v>438</v>
      </c>
      <c r="AAE122" s="619"/>
      <c r="AAF122" s="620"/>
      <c r="AAG122" s="199" t="s">
        <v>73</v>
      </c>
      <c r="AAH122" s="200">
        <v>0.06</v>
      </c>
      <c r="AAI122" s="195">
        <v>12.42</v>
      </c>
      <c r="AAJ122" s="195">
        <f t="shared" si="93"/>
        <v>0.75</v>
      </c>
      <c r="AAK122" s="463">
        <v>88240</v>
      </c>
      <c r="AAL122" s="618" t="s">
        <v>438</v>
      </c>
      <c r="AAM122" s="619"/>
      <c r="AAN122" s="620"/>
      <c r="AAO122" s="199" t="s">
        <v>73</v>
      </c>
      <c r="AAP122" s="200">
        <v>0.06</v>
      </c>
      <c r="AAQ122" s="195">
        <v>12.42</v>
      </c>
      <c r="AAR122" s="195">
        <f t="shared" si="94"/>
        <v>0.75</v>
      </c>
      <c r="AAS122" s="463">
        <v>88240</v>
      </c>
      <c r="AAT122" s="618" t="s">
        <v>438</v>
      </c>
      <c r="AAU122" s="619"/>
      <c r="AAV122" s="620"/>
      <c r="AAW122" s="199" t="s">
        <v>73</v>
      </c>
      <c r="AAX122" s="200">
        <v>0.06</v>
      </c>
      <c r="AAY122" s="195">
        <v>12.42</v>
      </c>
      <c r="AAZ122" s="195">
        <f t="shared" si="95"/>
        <v>0.75</v>
      </c>
      <c r="ABA122" s="463">
        <v>88240</v>
      </c>
      <c r="ABB122" s="618" t="s">
        <v>438</v>
      </c>
      <c r="ABC122" s="619"/>
      <c r="ABD122" s="620"/>
      <c r="ABE122" s="199" t="s">
        <v>73</v>
      </c>
      <c r="ABF122" s="200">
        <v>0.06</v>
      </c>
      <c r="ABG122" s="195">
        <v>12.42</v>
      </c>
      <c r="ABH122" s="195">
        <f t="shared" si="96"/>
        <v>0.75</v>
      </c>
      <c r="ABI122" s="463">
        <v>88240</v>
      </c>
      <c r="ABJ122" s="618" t="s">
        <v>438</v>
      </c>
      <c r="ABK122" s="619"/>
      <c r="ABL122" s="620"/>
      <c r="ABM122" s="199" t="s">
        <v>73</v>
      </c>
      <c r="ABN122" s="200">
        <v>0.06</v>
      </c>
      <c r="ABO122" s="195">
        <v>12.42</v>
      </c>
      <c r="ABP122" s="195">
        <f t="shared" si="97"/>
        <v>0.75</v>
      </c>
      <c r="ABQ122" s="463">
        <v>88240</v>
      </c>
      <c r="ABR122" s="618" t="s">
        <v>438</v>
      </c>
      <c r="ABS122" s="619"/>
      <c r="ABT122" s="620"/>
      <c r="ABU122" s="199" t="s">
        <v>73</v>
      </c>
      <c r="ABV122" s="200">
        <v>0.06</v>
      </c>
      <c r="ABW122" s="195">
        <v>12.42</v>
      </c>
      <c r="ABX122" s="195">
        <f t="shared" si="98"/>
        <v>0.75</v>
      </c>
      <c r="ABY122" s="463">
        <v>88240</v>
      </c>
      <c r="ABZ122" s="618" t="s">
        <v>438</v>
      </c>
      <c r="ACA122" s="619"/>
      <c r="ACB122" s="620"/>
      <c r="ACC122" s="199" t="s">
        <v>73</v>
      </c>
      <c r="ACD122" s="200">
        <v>0.06</v>
      </c>
      <c r="ACE122" s="195">
        <v>12.42</v>
      </c>
      <c r="ACF122" s="195">
        <f t="shared" si="99"/>
        <v>0.75</v>
      </c>
      <c r="ACG122" s="463">
        <v>88240</v>
      </c>
      <c r="ACH122" s="618" t="s">
        <v>438</v>
      </c>
      <c r="ACI122" s="619"/>
      <c r="ACJ122" s="620"/>
      <c r="ACK122" s="199" t="s">
        <v>73</v>
      </c>
      <c r="ACL122" s="200">
        <v>0.06</v>
      </c>
      <c r="ACM122" s="195">
        <v>12.42</v>
      </c>
      <c r="ACN122" s="195">
        <f t="shared" si="100"/>
        <v>0.75</v>
      </c>
      <c r="ACO122" s="463">
        <v>88240</v>
      </c>
      <c r="ACP122" s="618" t="s">
        <v>438</v>
      </c>
      <c r="ACQ122" s="619"/>
      <c r="ACR122" s="620"/>
      <c r="ACS122" s="199" t="s">
        <v>73</v>
      </c>
      <c r="ACT122" s="200">
        <v>0.06</v>
      </c>
      <c r="ACU122" s="195">
        <v>12.42</v>
      </c>
      <c r="ACV122" s="195">
        <f t="shared" si="101"/>
        <v>0.75</v>
      </c>
      <c r="ACW122" s="463">
        <v>88240</v>
      </c>
      <c r="ACX122" s="618" t="s">
        <v>438</v>
      </c>
      <c r="ACY122" s="619"/>
      <c r="ACZ122" s="620"/>
      <c r="ADA122" s="199" t="s">
        <v>73</v>
      </c>
      <c r="ADB122" s="200">
        <v>0.06</v>
      </c>
      <c r="ADC122" s="195">
        <v>12.42</v>
      </c>
      <c r="ADD122" s="195">
        <f t="shared" si="102"/>
        <v>0.75</v>
      </c>
      <c r="ADE122" s="463">
        <v>88240</v>
      </c>
      <c r="ADF122" s="618" t="s">
        <v>438</v>
      </c>
      <c r="ADG122" s="619"/>
      <c r="ADH122" s="620"/>
      <c r="ADI122" s="199" t="s">
        <v>73</v>
      </c>
      <c r="ADJ122" s="200">
        <v>0.06</v>
      </c>
      <c r="ADK122" s="195">
        <v>12.42</v>
      </c>
      <c r="ADL122" s="195">
        <f t="shared" si="103"/>
        <v>0.75</v>
      </c>
      <c r="ADM122" s="463">
        <v>88240</v>
      </c>
      <c r="ADN122" s="618" t="s">
        <v>438</v>
      </c>
      <c r="ADO122" s="619"/>
      <c r="ADP122" s="620"/>
      <c r="ADQ122" s="199" t="s">
        <v>73</v>
      </c>
      <c r="ADR122" s="200">
        <v>0.06</v>
      </c>
      <c r="ADS122" s="195">
        <v>12.42</v>
      </c>
      <c r="ADT122" s="195">
        <f t="shared" si="104"/>
        <v>0.75</v>
      </c>
      <c r="ADU122" s="463">
        <v>88240</v>
      </c>
      <c r="ADV122" s="618" t="s">
        <v>438</v>
      </c>
      <c r="ADW122" s="619"/>
      <c r="ADX122" s="620"/>
      <c r="ADY122" s="199" t="s">
        <v>73</v>
      </c>
      <c r="ADZ122" s="200">
        <v>0.06</v>
      </c>
      <c r="AEA122" s="195">
        <v>12.42</v>
      </c>
      <c r="AEB122" s="195">
        <f t="shared" si="105"/>
        <v>0.75</v>
      </c>
      <c r="AEC122" s="463">
        <v>88240</v>
      </c>
      <c r="AED122" s="618" t="s">
        <v>438</v>
      </c>
      <c r="AEE122" s="619"/>
      <c r="AEF122" s="620"/>
      <c r="AEG122" s="199" t="s">
        <v>73</v>
      </c>
      <c r="AEH122" s="200">
        <v>0.06</v>
      </c>
      <c r="AEI122" s="195">
        <v>12.42</v>
      </c>
      <c r="AEJ122" s="195">
        <f t="shared" si="106"/>
        <v>0.75</v>
      </c>
      <c r="AEK122" s="463">
        <v>88240</v>
      </c>
      <c r="AEL122" s="618" t="s">
        <v>438</v>
      </c>
      <c r="AEM122" s="619"/>
      <c r="AEN122" s="620"/>
      <c r="AEO122" s="199" t="s">
        <v>73</v>
      </c>
      <c r="AEP122" s="200">
        <v>0.06</v>
      </c>
      <c r="AEQ122" s="195">
        <v>12.42</v>
      </c>
      <c r="AER122" s="195">
        <f t="shared" si="107"/>
        <v>0.75</v>
      </c>
      <c r="AES122" s="463">
        <v>88240</v>
      </c>
      <c r="AET122" s="618" t="s">
        <v>438</v>
      </c>
      <c r="AEU122" s="619"/>
      <c r="AEV122" s="620"/>
      <c r="AEW122" s="199" t="s">
        <v>73</v>
      </c>
      <c r="AEX122" s="200">
        <v>0.06</v>
      </c>
      <c r="AEY122" s="195">
        <v>12.42</v>
      </c>
      <c r="AEZ122" s="195">
        <f t="shared" si="108"/>
        <v>0.75</v>
      </c>
      <c r="AFA122" s="463">
        <v>88240</v>
      </c>
      <c r="AFB122" s="618" t="s">
        <v>438</v>
      </c>
      <c r="AFC122" s="619"/>
      <c r="AFD122" s="620"/>
      <c r="AFE122" s="199" t="s">
        <v>73</v>
      </c>
      <c r="AFF122" s="200">
        <v>0.06</v>
      </c>
      <c r="AFG122" s="195">
        <v>12.42</v>
      </c>
      <c r="AFH122" s="195">
        <f t="shared" si="109"/>
        <v>0.75</v>
      </c>
      <c r="AFI122" s="463">
        <v>88240</v>
      </c>
      <c r="AFJ122" s="618" t="s">
        <v>438</v>
      </c>
      <c r="AFK122" s="619"/>
      <c r="AFL122" s="620"/>
      <c r="AFM122" s="199" t="s">
        <v>73</v>
      </c>
      <c r="AFN122" s="200">
        <v>0.06</v>
      </c>
      <c r="AFO122" s="195">
        <v>12.42</v>
      </c>
      <c r="AFP122" s="195">
        <f t="shared" si="110"/>
        <v>0.75</v>
      </c>
      <c r="AFQ122" s="463">
        <v>88240</v>
      </c>
      <c r="AFR122" s="618" t="s">
        <v>438</v>
      </c>
      <c r="AFS122" s="619"/>
      <c r="AFT122" s="620"/>
      <c r="AFU122" s="199" t="s">
        <v>73</v>
      </c>
      <c r="AFV122" s="200">
        <v>0.06</v>
      </c>
      <c r="AFW122" s="195">
        <v>12.42</v>
      </c>
      <c r="AFX122" s="195">
        <f t="shared" si="111"/>
        <v>0.75</v>
      </c>
      <c r="AFY122" s="463">
        <v>88240</v>
      </c>
      <c r="AFZ122" s="618" t="s">
        <v>438</v>
      </c>
      <c r="AGA122" s="619"/>
      <c r="AGB122" s="620"/>
      <c r="AGC122" s="199" t="s">
        <v>73</v>
      </c>
      <c r="AGD122" s="200">
        <v>0.06</v>
      </c>
      <c r="AGE122" s="195">
        <v>12.42</v>
      </c>
      <c r="AGF122" s="195">
        <f t="shared" si="112"/>
        <v>0.75</v>
      </c>
      <c r="AGG122" s="463">
        <v>88240</v>
      </c>
      <c r="AGH122" s="618" t="s">
        <v>438</v>
      </c>
      <c r="AGI122" s="619"/>
      <c r="AGJ122" s="620"/>
      <c r="AGK122" s="199" t="s">
        <v>73</v>
      </c>
      <c r="AGL122" s="200">
        <v>0.06</v>
      </c>
      <c r="AGM122" s="195">
        <v>12.42</v>
      </c>
      <c r="AGN122" s="195">
        <f t="shared" si="113"/>
        <v>0.75</v>
      </c>
      <c r="AGO122" s="463">
        <v>88240</v>
      </c>
      <c r="AGP122" s="618" t="s">
        <v>438</v>
      </c>
      <c r="AGQ122" s="619"/>
      <c r="AGR122" s="620"/>
      <c r="AGS122" s="199" t="s">
        <v>73</v>
      </c>
      <c r="AGT122" s="200">
        <v>0.06</v>
      </c>
      <c r="AGU122" s="195">
        <v>12.42</v>
      </c>
      <c r="AGV122" s="195">
        <f t="shared" si="114"/>
        <v>0.75</v>
      </c>
      <c r="AGW122" s="463">
        <v>88240</v>
      </c>
      <c r="AGX122" s="618" t="s">
        <v>438</v>
      </c>
      <c r="AGY122" s="619"/>
      <c r="AGZ122" s="620"/>
      <c r="AHA122" s="199" t="s">
        <v>73</v>
      </c>
      <c r="AHB122" s="200">
        <v>0.06</v>
      </c>
      <c r="AHC122" s="195">
        <v>12.42</v>
      </c>
      <c r="AHD122" s="195">
        <f t="shared" si="115"/>
        <v>0.75</v>
      </c>
      <c r="AHE122" s="463">
        <v>88240</v>
      </c>
      <c r="AHF122" s="618" t="s">
        <v>438</v>
      </c>
      <c r="AHG122" s="619"/>
      <c r="AHH122" s="620"/>
      <c r="AHI122" s="199" t="s">
        <v>73</v>
      </c>
      <c r="AHJ122" s="200">
        <v>0.06</v>
      </c>
      <c r="AHK122" s="195">
        <v>12.42</v>
      </c>
      <c r="AHL122" s="195">
        <f t="shared" si="116"/>
        <v>0.75</v>
      </c>
      <c r="AHM122" s="463">
        <v>88240</v>
      </c>
      <c r="AHN122" s="618" t="s">
        <v>438</v>
      </c>
      <c r="AHO122" s="619"/>
      <c r="AHP122" s="620"/>
      <c r="AHQ122" s="199" t="s">
        <v>73</v>
      </c>
      <c r="AHR122" s="200">
        <v>0.06</v>
      </c>
      <c r="AHS122" s="195">
        <v>12.42</v>
      </c>
      <c r="AHT122" s="195">
        <f t="shared" si="117"/>
        <v>0.75</v>
      </c>
      <c r="AHU122" s="463">
        <v>88240</v>
      </c>
      <c r="AHV122" s="618" t="s">
        <v>438</v>
      </c>
      <c r="AHW122" s="619"/>
      <c r="AHX122" s="620"/>
      <c r="AHY122" s="199" t="s">
        <v>73</v>
      </c>
      <c r="AHZ122" s="200">
        <v>0.06</v>
      </c>
      <c r="AIA122" s="195">
        <v>12.42</v>
      </c>
      <c r="AIB122" s="195">
        <f t="shared" si="118"/>
        <v>0.75</v>
      </c>
      <c r="AIC122" s="463">
        <v>88240</v>
      </c>
      <c r="AID122" s="618" t="s">
        <v>438</v>
      </c>
      <c r="AIE122" s="619"/>
      <c r="AIF122" s="620"/>
      <c r="AIG122" s="199" t="s">
        <v>73</v>
      </c>
      <c r="AIH122" s="200">
        <v>0.06</v>
      </c>
      <c r="AII122" s="195">
        <v>12.42</v>
      </c>
      <c r="AIJ122" s="195">
        <f t="shared" si="119"/>
        <v>0.75</v>
      </c>
      <c r="AIK122" s="463">
        <v>88240</v>
      </c>
      <c r="AIL122" s="618" t="s">
        <v>438</v>
      </c>
      <c r="AIM122" s="619"/>
      <c r="AIN122" s="620"/>
      <c r="AIO122" s="199" t="s">
        <v>73</v>
      </c>
      <c r="AIP122" s="200">
        <v>0.06</v>
      </c>
      <c r="AIQ122" s="195">
        <v>12.42</v>
      </c>
      <c r="AIR122" s="195">
        <f t="shared" si="120"/>
        <v>0.75</v>
      </c>
      <c r="AIS122" s="463">
        <v>88240</v>
      </c>
      <c r="AIT122" s="618" t="s">
        <v>438</v>
      </c>
      <c r="AIU122" s="619"/>
      <c r="AIV122" s="620"/>
      <c r="AIW122" s="199" t="s">
        <v>73</v>
      </c>
      <c r="AIX122" s="200">
        <v>0.06</v>
      </c>
      <c r="AIY122" s="195">
        <v>12.42</v>
      </c>
      <c r="AIZ122" s="195">
        <f t="shared" si="121"/>
        <v>0.75</v>
      </c>
      <c r="AJA122" s="463">
        <v>88240</v>
      </c>
      <c r="AJB122" s="618" t="s">
        <v>438</v>
      </c>
      <c r="AJC122" s="619"/>
      <c r="AJD122" s="620"/>
      <c r="AJE122" s="199" t="s">
        <v>73</v>
      </c>
      <c r="AJF122" s="200">
        <v>0.06</v>
      </c>
      <c r="AJG122" s="195">
        <v>12.42</v>
      </c>
      <c r="AJH122" s="195">
        <f t="shared" si="122"/>
        <v>0.75</v>
      </c>
      <c r="AJI122" s="463">
        <v>88240</v>
      </c>
      <c r="AJJ122" s="618" t="s">
        <v>438</v>
      </c>
      <c r="AJK122" s="619"/>
      <c r="AJL122" s="620"/>
      <c r="AJM122" s="199" t="s">
        <v>73</v>
      </c>
      <c r="AJN122" s="200">
        <v>0.06</v>
      </c>
      <c r="AJO122" s="195">
        <v>12.42</v>
      </c>
      <c r="AJP122" s="195">
        <f t="shared" si="123"/>
        <v>0.75</v>
      </c>
      <c r="AJQ122" s="463">
        <v>88240</v>
      </c>
      <c r="AJR122" s="618" t="s">
        <v>438</v>
      </c>
      <c r="AJS122" s="619"/>
      <c r="AJT122" s="620"/>
      <c r="AJU122" s="199" t="s">
        <v>73</v>
      </c>
      <c r="AJV122" s="200">
        <v>0.06</v>
      </c>
      <c r="AJW122" s="195">
        <v>12.42</v>
      </c>
      <c r="AJX122" s="195">
        <f t="shared" si="124"/>
        <v>0.75</v>
      </c>
      <c r="AJY122" s="463">
        <v>88240</v>
      </c>
      <c r="AJZ122" s="618" t="s">
        <v>438</v>
      </c>
      <c r="AKA122" s="619"/>
      <c r="AKB122" s="620"/>
      <c r="AKC122" s="199" t="s">
        <v>73</v>
      </c>
      <c r="AKD122" s="200">
        <v>0.06</v>
      </c>
      <c r="AKE122" s="195">
        <v>12.42</v>
      </c>
      <c r="AKF122" s="195">
        <f t="shared" si="125"/>
        <v>0.75</v>
      </c>
      <c r="AKG122" s="463">
        <v>88240</v>
      </c>
      <c r="AKH122" s="618" t="s">
        <v>438</v>
      </c>
      <c r="AKI122" s="619"/>
      <c r="AKJ122" s="620"/>
      <c r="AKK122" s="199" t="s">
        <v>73</v>
      </c>
      <c r="AKL122" s="200">
        <v>0.06</v>
      </c>
      <c r="AKM122" s="195">
        <v>12.42</v>
      </c>
      <c r="AKN122" s="195">
        <f t="shared" si="126"/>
        <v>0.75</v>
      </c>
      <c r="AKO122" s="463">
        <v>88240</v>
      </c>
      <c r="AKP122" s="618" t="s">
        <v>438</v>
      </c>
      <c r="AKQ122" s="619"/>
      <c r="AKR122" s="620"/>
      <c r="AKS122" s="199" t="s">
        <v>73</v>
      </c>
      <c r="AKT122" s="200">
        <v>0.06</v>
      </c>
      <c r="AKU122" s="195">
        <v>12.42</v>
      </c>
      <c r="AKV122" s="195">
        <f t="shared" si="127"/>
        <v>0.75</v>
      </c>
      <c r="AKW122" s="463">
        <v>88240</v>
      </c>
      <c r="AKX122" s="618" t="s">
        <v>438</v>
      </c>
      <c r="AKY122" s="619"/>
      <c r="AKZ122" s="620"/>
      <c r="ALA122" s="199" t="s">
        <v>73</v>
      </c>
      <c r="ALB122" s="200">
        <v>0.06</v>
      </c>
      <c r="ALC122" s="195">
        <v>12.42</v>
      </c>
      <c r="ALD122" s="195">
        <f t="shared" si="128"/>
        <v>0.75</v>
      </c>
      <c r="ALE122" s="463">
        <v>88240</v>
      </c>
      <c r="ALF122" s="618" t="s">
        <v>438</v>
      </c>
      <c r="ALG122" s="619"/>
      <c r="ALH122" s="620"/>
      <c r="ALI122" s="199" t="s">
        <v>73</v>
      </c>
      <c r="ALJ122" s="200">
        <v>0.06</v>
      </c>
      <c r="ALK122" s="195">
        <v>12.42</v>
      </c>
      <c r="ALL122" s="195">
        <f t="shared" si="129"/>
        <v>0.75</v>
      </c>
      <c r="ALM122" s="463">
        <v>88240</v>
      </c>
      <c r="ALN122" s="618" t="s">
        <v>438</v>
      </c>
      <c r="ALO122" s="619"/>
      <c r="ALP122" s="620"/>
      <c r="ALQ122" s="199" t="s">
        <v>73</v>
      </c>
      <c r="ALR122" s="200">
        <v>0.06</v>
      </c>
      <c r="ALS122" s="195">
        <v>12.42</v>
      </c>
      <c r="ALT122" s="195">
        <f t="shared" si="130"/>
        <v>0.75</v>
      </c>
      <c r="ALU122" s="463">
        <v>88240</v>
      </c>
      <c r="ALV122" s="618" t="s">
        <v>438</v>
      </c>
      <c r="ALW122" s="619"/>
      <c r="ALX122" s="620"/>
      <c r="ALY122" s="199" t="s">
        <v>73</v>
      </c>
      <c r="ALZ122" s="200">
        <v>0.06</v>
      </c>
      <c r="AMA122" s="195">
        <v>12.42</v>
      </c>
      <c r="AMB122" s="195">
        <f t="shared" si="131"/>
        <v>0.75</v>
      </c>
      <c r="AMC122" s="463">
        <v>88240</v>
      </c>
      <c r="AMD122" s="618" t="s">
        <v>438</v>
      </c>
      <c r="AME122" s="619"/>
      <c r="AMF122" s="620"/>
      <c r="AMG122" s="199" t="s">
        <v>73</v>
      </c>
      <c r="AMH122" s="200">
        <v>0.06</v>
      </c>
      <c r="AMI122" s="195">
        <v>12.42</v>
      </c>
      <c r="AMJ122" s="195">
        <f t="shared" si="132"/>
        <v>0.75</v>
      </c>
      <c r="AMK122" s="463">
        <v>88240</v>
      </c>
      <c r="AML122" s="618" t="s">
        <v>438</v>
      </c>
      <c r="AMM122" s="619"/>
      <c r="AMN122" s="620"/>
      <c r="AMO122" s="199" t="s">
        <v>73</v>
      </c>
      <c r="AMP122" s="200">
        <v>0.06</v>
      </c>
      <c r="AMQ122" s="195">
        <v>12.42</v>
      </c>
      <c r="AMR122" s="195">
        <f t="shared" si="133"/>
        <v>0.75</v>
      </c>
      <c r="AMS122" s="463">
        <v>88240</v>
      </c>
      <c r="AMT122" s="618" t="s">
        <v>438</v>
      </c>
      <c r="AMU122" s="619"/>
      <c r="AMV122" s="620"/>
      <c r="AMW122" s="199" t="s">
        <v>73</v>
      </c>
      <c r="AMX122" s="200">
        <v>0.06</v>
      </c>
      <c r="AMY122" s="195">
        <v>12.42</v>
      </c>
      <c r="AMZ122" s="195">
        <f t="shared" si="134"/>
        <v>0.75</v>
      </c>
      <c r="ANA122" s="463">
        <v>88240</v>
      </c>
      <c r="ANB122" s="618" t="s">
        <v>438</v>
      </c>
      <c r="ANC122" s="619"/>
      <c r="AND122" s="620"/>
      <c r="ANE122" s="199" t="s">
        <v>73</v>
      </c>
      <c r="ANF122" s="200">
        <v>0.06</v>
      </c>
      <c r="ANG122" s="195">
        <v>12.42</v>
      </c>
      <c r="ANH122" s="195">
        <f t="shared" si="135"/>
        <v>0.75</v>
      </c>
      <c r="ANI122" s="463">
        <v>88240</v>
      </c>
      <c r="ANJ122" s="618" t="s">
        <v>438</v>
      </c>
      <c r="ANK122" s="619"/>
      <c r="ANL122" s="620"/>
      <c r="ANM122" s="199" t="s">
        <v>73</v>
      </c>
      <c r="ANN122" s="200">
        <v>0.06</v>
      </c>
      <c r="ANO122" s="195">
        <v>12.42</v>
      </c>
      <c r="ANP122" s="195">
        <f t="shared" si="136"/>
        <v>0.75</v>
      </c>
      <c r="ANQ122" s="463">
        <v>88240</v>
      </c>
      <c r="ANR122" s="618" t="s">
        <v>438</v>
      </c>
      <c r="ANS122" s="619"/>
      <c r="ANT122" s="620"/>
      <c r="ANU122" s="199" t="s">
        <v>73</v>
      </c>
      <c r="ANV122" s="200">
        <v>0.06</v>
      </c>
      <c r="ANW122" s="195">
        <v>12.42</v>
      </c>
      <c r="ANX122" s="195">
        <f t="shared" si="137"/>
        <v>0.75</v>
      </c>
      <c r="ANY122" s="463">
        <v>88240</v>
      </c>
      <c r="ANZ122" s="618" t="s">
        <v>438</v>
      </c>
      <c r="AOA122" s="619"/>
      <c r="AOB122" s="620"/>
      <c r="AOC122" s="199" t="s">
        <v>73</v>
      </c>
      <c r="AOD122" s="200">
        <v>0.06</v>
      </c>
      <c r="AOE122" s="195">
        <v>12.42</v>
      </c>
      <c r="AOF122" s="195">
        <f t="shared" si="138"/>
        <v>0.75</v>
      </c>
      <c r="AOG122" s="463">
        <v>88240</v>
      </c>
      <c r="AOH122" s="618" t="s">
        <v>438</v>
      </c>
      <c r="AOI122" s="619"/>
      <c r="AOJ122" s="620"/>
      <c r="AOK122" s="199" t="s">
        <v>73</v>
      </c>
      <c r="AOL122" s="200">
        <v>0.06</v>
      </c>
      <c r="AOM122" s="195">
        <v>12.42</v>
      </c>
      <c r="AON122" s="195">
        <f t="shared" si="139"/>
        <v>0.75</v>
      </c>
      <c r="AOO122" s="463">
        <v>88240</v>
      </c>
      <c r="AOP122" s="618" t="s">
        <v>438</v>
      </c>
      <c r="AOQ122" s="619"/>
      <c r="AOR122" s="620"/>
      <c r="AOS122" s="199" t="s">
        <v>73</v>
      </c>
      <c r="AOT122" s="200">
        <v>0.06</v>
      </c>
      <c r="AOU122" s="195">
        <v>12.42</v>
      </c>
      <c r="AOV122" s="195">
        <f t="shared" si="140"/>
        <v>0.75</v>
      </c>
      <c r="AOW122" s="463">
        <v>88240</v>
      </c>
      <c r="AOX122" s="618" t="s">
        <v>438</v>
      </c>
      <c r="AOY122" s="619"/>
      <c r="AOZ122" s="620"/>
      <c r="APA122" s="199" t="s">
        <v>73</v>
      </c>
      <c r="APB122" s="200">
        <v>0.06</v>
      </c>
      <c r="APC122" s="195">
        <v>12.42</v>
      </c>
      <c r="APD122" s="195">
        <f t="shared" si="141"/>
        <v>0.75</v>
      </c>
      <c r="APE122" s="463">
        <v>88240</v>
      </c>
      <c r="APF122" s="618" t="s">
        <v>438</v>
      </c>
      <c r="APG122" s="619"/>
      <c r="APH122" s="620"/>
      <c r="API122" s="199" t="s">
        <v>73</v>
      </c>
      <c r="APJ122" s="200">
        <v>0.06</v>
      </c>
      <c r="APK122" s="195">
        <v>12.42</v>
      </c>
      <c r="APL122" s="195">
        <f t="shared" si="142"/>
        <v>0.75</v>
      </c>
      <c r="APM122" s="463">
        <v>88240</v>
      </c>
      <c r="APN122" s="618" t="s">
        <v>438</v>
      </c>
      <c r="APO122" s="619"/>
      <c r="APP122" s="620"/>
      <c r="APQ122" s="199" t="s">
        <v>73</v>
      </c>
      <c r="APR122" s="200">
        <v>0.06</v>
      </c>
      <c r="APS122" s="195">
        <v>12.42</v>
      </c>
      <c r="APT122" s="195">
        <f t="shared" si="143"/>
        <v>0.75</v>
      </c>
      <c r="APU122" s="463">
        <v>88240</v>
      </c>
      <c r="APV122" s="618" t="s">
        <v>438</v>
      </c>
      <c r="APW122" s="619"/>
      <c r="APX122" s="620"/>
      <c r="APY122" s="199" t="s">
        <v>73</v>
      </c>
      <c r="APZ122" s="200">
        <v>0.06</v>
      </c>
      <c r="AQA122" s="195">
        <v>12.42</v>
      </c>
      <c r="AQB122" s="195">
        <f t="shared" si="144"/>
        <v>0.75</v>
      </c>
      <c r="AQC122" s="463">
        <v>88240</v>
      </c>
      <c r="AQD122" s="618" t="s">
        <v>438</v>
      </c>
      <c r="AQE122" s="619"/>
      <c r="AQF122" s="620"/>
      <c r="AQG122" s="199" t="s">
        <v>73</v>
      </c>
      <c r="AQH122" s="200">
        <v>0.06</v>
      </c>
      <c r="AQI122" s="195">
        <v>12.42</v>
      </c>
      <c r="AQJ122" s="195">
        <f t="shared" si="145"/>
        <v>0.75</v>
      </c>
      <c r="AQK122" s="463">
        <v>88240</v>
      </c>
      <c r="AQL122" s="618" t="s">
        <v>438</v>
      </c>
      <c r="AQM122" s="619"/>
      <c r="AQN122" s="620"/>
      <c r="AQO122" s="199" t="s">
        <v>73</v>
      </c>
      <c r="AQP122" s="200">
        <v>0.06</v>
      </c>
      <c r="AQQ122" s="195">
        <v>12.42</v>
      </c>
      <c r="AQR122" s="195">
        <f t="shared" si="146"/>
        <v>0.75</v>
      </c>
      <c r="AQS122" s="463">
        <v>88240</v>
      </c>
      <c r="AQT122" s="618" t="s">
        <v>438</v>
      </c>
      <c r="AQU122" s="619"/>
      <c r="AQV122" s="620"/>
      <c r="AQW122" s="199" t="s">
        <v>73</v>
      </c>
      <c r="AQX122" s="200">
        <v>0.06</v>
      </c>
      <c r="AQY122" s="195">
        <v>12.42</v>
      </c>
      <c r="AQZ122" s="195">
        <f t="shared" si="147"/>
        <v>0.75</v>
      </c>
      <c r="ARA122" s="463">
        <v>88240</v>
      </c>
      <c r="ARB122" s="618" t="s">
        <v>438</v>
      </c>
      <c r="ARC122" s="619"/>
      <c r="ARD122" s="620"/>
      <c r="ARE122" s="199" t="s">
        <v>73</v>
      </c>
      <c r="ARF122" s="200">
        <v>0.06</v>
      </c>
      <c r="ARG122" s="195">
        <v>12.42</v>
      </c>
      <c r="ARH122" s="195">
        <f t="shared" si="148"/>
        <v>0.75</v>
      </c>
      <c r="ARI122" s="463">
        <v>88240</v>
      </c>
      <c r="ARJ122" s="618" t="s">
        <v>438</v>
      </c>
      <c r="ARK122" s="619"/>
      <c r="ARL122" s="620"/>
      <c r="ARM122" s="199" t="s">
        <v>73</v>
      </c>
      <c r="ARN122" s="200">
        <v>0.06</v>
      </c>
      <c r="ARO122" s="195">
        <v>12.42</v>
      </c>
      <c r="ARP122" s="195">
        <f t="shared" si="149"/>
        <v>0.75</v>
      </c>
      <c r="ARQ122" s="463">
        <v>88240</v>
      </c>
      <c r="ARR122" s="618" t="s">
        <v>438</v>
      </c>
      <c r="ARS122" s="619"/>
      <c r="ART122" s="620"/>
      <c r="ARU122" s="199" t="s">
        <v>73</v>
      </c>
      <c r="ARV122" s="200">
        <v>0.06</v>
      </c>
      <c r="ARW122" s="195">
        <v>12.42</v>
      </c>
      <c r="ARX122" s="195">
        <f t="shared" si="150"/>
        <v>0.75</v>
      </c>
      <c r="ARY122" s="463">
        <v>88240</v>
      </c>
      <c r="ARZ122" s="618" t="s">
        <v>438</v>
      </c>
      <c r="ASA122" s="619"/>
      <c r="ASB122" s="620"/>
      <c r="ASC122" s="199" t="s">
        <v>73</v>
      </c>
      <c r="ASD122" s="200">
        <v>0.06</v>
      </c>
      <c r="ASE122" s="195">
        <v>12.42</v>
      </c>
      <c r="ASF122" s="195">
        <f t="shared" si="151"/>
        <v>0.75</v>
      </c>
      <c r="ASG122" s="463">
        <v>88240</v>
      </c>
      <c r="ASH122" s="618" t="s">
        <v>438</v>
      </c>
      <c r="ASI122" s="619"/>
      <c r="ASJ122" s="620"/>
      <c r="ASK122" s="199" t="s">
        <v>73</v>
      </c>
      <c r="ASL122" s="200">
        <v>0.06</v>
      </c>
      <c r="ASM122" s="195">
        <v>12.42</v>
      </c>
      <c r="ASN122" s="195">
        <f t="shared" si="152"/>
        <v>0.75</v>
      </c>
      <c r="ASO122" s="463">
        <v>88240</v>
      </c>
      <c r="ASP122" s="618" t="s">
        <v>438</v>
      </c>
      <c r="ASQ122" s="619"/>
      <c r="ASR122" s="620"/>
      <c r="ASS122" s="199" t="s">
        <v>73</v>
      </c>
      <c r="AST122" s="200">
        <v>0.06</v>
      </c>
      <c r="ASU122" s="195">
        <v>12.42</v>
      </c>
      <c r="ASV122" s="195">
        <f t="shared" si="153"/>
        <v>0.75</v>
      </c>
      <c r="ASW122" s="463">
        <v>88240</v>
      </c>
      <c r="ASX122" s="618" t="s">
        <v>438</v>
      </c>
      <c r="ASY122" s="619"/>
      <c r="ASZ122" s="620"/>
      <c r="ATA122" s="199" t="s">
        <v>73</v>
      </c>
      <c r="ATB122" s="200">
        <v>0.06</v>
      </c>
      <c r="ATC122" s="195">
        <v>12.42</v>
      </c>
      <c r="ATD122" s="195">
        <f t="shared" si="154"/>
        <v>0.75</v>
      </c>
      <c r="ATE122" s="463">
        <v>88240</v>
      </c>
      <c r="ATF122" s="618" t="s">
        <v>438</v>
      </c>
      <c r="ATG122" s="619"/>
      <c r="ATH122" s="620"/>
      <c r="ATI122" s="199" t="s">
        <v>73</v>
      </c>
      <c r="ATJ122" s="200">
        <v>0.06</v>
      </c>
      <c r="ATK122" s="195">
        <v>12.42</v>
      </c>
      <c r="ATL122" s="195">
        <f t="shared" si="155"/>
        <v>0.75</v>
      </c>
      <c r="ATM122" s="463">
        <v>88240</v>
      </c>
      <c r="ATN122" s="618" t="s">
        <v>438</v>
      </c>
      <c r="ATO122" s="619"/>
      <c r="ATP122" s="620"/>
      <c r="ATQ122" s="199" t="s">
        <v>73</v>
      </c>
      <c r="ATR122" s="200">
        <v>0.06</v>
      </c>
      <c r="ATS122" s="195">
        <v>12.42</v>
      </c>
      <c r="ATT122" s="195">
        <f t="shared" si="156"/>
        <v>0.75</v>
      </c>
      <c r="ATU122" s="463">
        <v>88240</v>
      </c>
      <c r="ATV122" s="618" t="s">
        <v>438</v>
      </c>
      <c r="ATW122" s="619"/>
      <c r="ATX122" s="620"/>
      <c r="ATY122" s="199" t="s">
        <v>73</v>
      </c>
      <c r="ATZ122" s="200">
        <v>0.06</v>
      </c>
      <c r="AUA122" s="195">
        <v>12.42</v>
      </c>
      <c r="AUB122" s="195">
        <f t="shared" si="157"/>
        <v>0.75</v>
      </c>
      <c r="AUC122" s="463">
        <v>88240</v>
      </c>
      <c r="AUD122" s="618" t="s">
        <v>438</v>
      </c>
      <c r="AUE122" s="619"/>
      <c r="AUF122" s="620"/>
      <c r="AUG122" s="199" t="s">
        <v>73</v>
      </c>
      <c r="AUH122" s="200">
        <v>0.06</v>
      </c>
      <c r="AUI122" s="195">
        <v>12.42</v>
      </c>
      <c r="AUJ122" s="195">
        <f t="shared" si="158"/>
        <v>0.75</v>
      </c>
      <c r="AUK122" s="463">
        <v>88240</v>
      </c>
      <c r="AUL122" s="618" t="s">
        <v>438</v>
      </c>
      <c r="AUM122" s="619"/>
      <c r="AUN122" s="620"/>
      <c r="AUO122" s="199" t="s">
        <v>73</v>
      </c>
      <c r="AUP122" s="200">
        <v>0.06</v>
      </c>
      <c r="AUQ122" s="195">
        <v>12.42</v>
      </c>
      <c r="AUR122" s="195">
        <f t="shared" si="159"/>
        <v>0.75</v>
      </c>
      <c r="AUS122" s="463">
        <v>88240</v>
      </c>
      <c r="AUT122" s="618" t="s">
        <v>438</v>
      </c>
      <c r="AUU122" s="619"/>
      <c r="AUV122" s="620"/>
      <c r="AUW122" s="199" t="s">
        <v>73</v>
      </c>
      <c r="AUX122" s="200">
        <v>0.06</v>
      </c>
      <c r="AUY122" s="195">
        <v>12.42</v>
      </c>
      <c r="AUZ122" s="195">
        <f t="shared" si="160"/>
        <v>0.75</v>
      </c>
      <c r="AVA122" s="463">
        <v>88240</v>
      </c>
      <c r="AVB122" s="618" t="s">
        <v>438</v>
      </c>
      <c r="AVC122" s="619"/>
      <c r="AVD122" s="620"/>
      <c r="AVE122" s="199" t="s">
        <v>73</v>
      </c>
      <c r="AVF122" s="200">
        <v>0.06</v>
      </c>
      <c r="AVG122" s="195">
        <v>12.42</v>
      </c>
      <c r="AVH122" s="195">
        <f t="shared" si="161"/>
        <v>0.75</v>
      </c>
      <c r="AVI122" s="463">
        <v>88240</v>
      </c>
      <c r="AVJ122" s="618" t="s">
        <v>438</v>
      </c>
      <c r="AVK122" s="619"/>
      <c r="AVL122" s="620"/>
      <c r="AVM122" s="199" t="s">
        <v>73</v>
      </c>
      <c r="AVN122" s="200">
        <v>0.06</v>
      </c>
      <c r="AVO122" s="195">
        <v>12.42</v>
      </c>
      <c r="AVP122" s="195">
        <f t="shared" si="162"/>
        <v>0.75</v>
      </c>
      <c r="AVQ122" s="463">
        <v>88240</v>
      </c>
      <c r="AVR122" s="618" t="s">
        <v>438</v>
      </c>
      <c r="AVS122" s="619"/>
      <c r="AVT122" s="620"/>
      <c r="AVU122" s="199" t="s">
        <v>73</v>
      </c>
      <c r="AVV122" s="200">
        <v>0.06</v>
      </c>
      <c r="AVW122" s="195">
        <v>12.42</v>
      </c>
      <c r="AVX122" s="195">
        <f t="shared" si="163"/>
        <v>0.75</v>
      </c>
      <c r="AVY122" s="463">
        <v>88240</v>
      </c>
      <c r="AVZ122" s="618" t="s">
        <v>438</v>
      </c>
      <c r="AWA122" s="619"/>
      <c r="AWB122" s="620"/>
      <c r="AWC122" s="199" t="s">
        <v>73</v>
      </c>
      <c r="AWD122" s="200">
        <v>0.06</v>
      </c>
      <c r="AWE122" s="195">
        <v>12.42</v>
      </c>
      <c r="AWF122" s="195">
        <f t="shared" si="164"/>
        <v>0.75</v>
      </c>
      <c r="AWG122" s="463">
        <v>88240</v>
      </c>
      <c r="AWH122" s="618" t="s">
        <v>438</v>
      </c>
      <c r="AWI122" s="619"/>
      <c r="AWJ122" s="620"/>
      <c r="AWK122" s="199" t="s">
        <v>73</v>
      </c>
      <c r="AWL122" s="200">
        <v>0.06</v>
      </c>
      <c r="AWM122" s="195">
        <v>12.42</v>
      </c>
      <c r="AWN122" s="195">
        <f t="shared" si="165"/>
        <v>0.75</v>
      </c>
      <c r="AWO122" s="463">
        <v>88240</v>
      </c>
      <c r="AWP122" s="618" t="s">
        <v>438</v>
      </c>
      <c r="AWQ122" s="619"/>
      <c r="AWR122" s="620"/>
      <c r="AWS122" s="199" t="s">
        <v>73</v>
      </c>
      <c r="AWT122" s="200">
        <v>0.06</v>
      </c>
      <c r="AWU122" s="195">
        <v>12.42</v>
      </c>
      <c r="AWV122" s="195">
        <f t="shared" si="166"/>
        <v>0.75</v>
      </c>
      <c r="AWW122" s="463">
        <v>88240</v>
      </c>
      <c r="AWX122" s="618" t="s">
        <v>438</v>
      </c>
      <c r="AWY122" s="619"/>
      <c r="AWZ122" s="620"/>
      <c r="AXA122" s="199" t="s">
        <v>73</v>
      </c>
      <c r="AXB122" s="200">
        <v>0.06</v>
      </c>
      <c r="AXC122" s="195">
        <v>12.42</v>
      </c>
      <c r="AXD122" s="195">
        <f t="shared" si="167"/>
        <v>0.75</v>
      </c>
      <c r="AXE122" s="463">
        <v>88240</v>
      </c>
      <c r="AXF122" s="618" t="s">
        <v>438</v>
      </c>
      <c r="AXG122" s="619"/>
      <c r="AXH122" s="620"/>
      <c r="AXI122" s="199" t="s">
        <v>73</v>
      </c>
      <c r="AXJ122" s="200">
        <v>0.06</v>
      </c>
      <c r="AXK122" s="195">
        <v>12.42</v>
      </c>
      <c r="AXL122" s="195">
        <f t="shared" si="168"/>
        <v>0.75</v>
      </c>
      <c r="AXM122" s="463">
        <v>88240</v>
      </c>
      <c r="AXN122" s="618" t="s">
        <v>438</v>
      </c>
      <c r="AXO122" s="619"/>
      <c r="AXP122" s="620"/>
      <c r="AXQ122" s="199" t="s">
        <v>73</v>
      </c>
      <c r="AXR122" s="200">
        <v>0.06</v>
      </c>
      <c r="AXS122" s="195">
        <v>12.42</v>
      </c>
      <c r="AXT122" s="195">
        <f t="shared" si="169"/>
        <v>0.75</v>
      </c>
      <c r="AXU122" s="463">
        <v>88240</v>
      </c>
      <c r="AXV122" s="618" t="s">
        <v>438</v>
      </c>
      <c r="AXW122" s="619"/>
      <c r="AXX122" s="620"/>
      <c r="AXY122" s="199" t="s">
        <v>73</v>
      </c>
      <c r="AXZ122" s="200">
        <v>0.06</v>
      </c>
      <c r="AYA122" s="195">
        <v>12.42</v>
      </c>
      <c r="AYB122" s="195">
        <f t="shared" si="170"/>
        <v>0.75</v>
      </c>
      <c r="AYC122" s="463">
        <v>88240</v>
      </c>
      <c r="AYD122" s="618" t="s">
        <v>438</v>
      </c>
      <c r="AYE122" s="619"/>
      <c r="AYF122" s="620"/>
      <c r="AYG122" s="199" t="s">
        <v>73</v>
      </c>
      <c r="AYH122" s="200">
        <v>0.06</v>
      </c>
      <c r="AYI122" s="195">
        <v>12.42</v>
      </c>
      <c r="AYJ122" s="195">
        <f t="shared" si="171"/>
        <v>0.75</v>
      </c>
      <c r="AYK122" s="463">
        <v>88240</v>
      </c>
      <c r="AYL122" s="618" t="s">
        <v>438</v>
      </c>
      <c r="AYM122" s="619"/>
      <c r="AYN122" s="620"/>
      <c r="AYO122" s="199" t="s">
        <v>73</v>
      </c>
      <c r="AYP122" s="200">
        <v>0.06</v>
      </c>
      <c r="AYQ122" s="195">
        <v>12.42</v>
      </c>
      <c r="AYR122" s="195">
        <f t="shared" si="172"/>
        <v>0.75</v>
      </c>
      <c r="AYS122" s="463">
        <v>88240</v>
      </c>
      <c r="AYT122" s="618" t="s">
        <v>438</v>
      </c>
      <c r="AYU122" s="619"/>
      <c r="AYV122" s="620"/>
      <c r="AYW122" s="199" t="s">
        <v>73</v>
      </c>
      <c r="AYX122" s="200">
        <v>0.06</v>
      </c>
      <c r="AYY122" s="195">
        <v>12.42</v>
      </c>
      <c r="AYZ122" s="195">
        <f t="shared" si="173"/>
        <v>0.75</v>
      </c>
      <c r="AZA122" s="463">
        <v>88240</v>
      </c>
      <c r="AZB122" s="618" t="s">
        <v>438</v>
      </c>
      <c r="AZC122" s="619"/>
      <c r="AZD122" s="620"/>
      <c r="AZE122" s="199" t="s">
        <v>73</v>
      </c>
      <c r="AZF122" s="200">
        <v>0.06</v>
      </c>
      <c r="AZG122" s="195">
        <v>12.42</v>
      </c>
      <c r="AZH122" s="195">
        <f t="shared" si="174"/>
        <v>0.75</v>
      </c>
      <c r="AZI122" s="463">
        <v>88240</v>
      </c>
      <c r="AZJ122" s="618" t="s">
        <v>438</v>
      </c>
      <c r="AZK122" s="619"/>
      <c r="AZL122" s="620"/>
      <c r="AZM122" s="199" t="s">
        <v>73</v>
      </c>
      <c r="AZN122" s="200">
        <v>0.06</v>
      </c>
      <c r="AZO122" s="195">
        <v>12.42</v>
      </c>
      <c r="AZP122" s="195">
        <f t="shared" si="175"/>
        <v>0.75</v>
      </c>
      <c r="AZQ122" s="463">
        <v>88240</v>
      </c>
      <c r="AZR122" s="618" t="s">
        <v>438</v>
      </c>
      <c r="AZS122" s="619"/>
      <c r="AZT122" s="620"/>
      <c r="AZU122" s="199" t="s">
        <v>73</v>
      </c>
      <c r="AZV122" s="200">
        <v>0.06</v>
      </c>
      <c r="AZW122" s="195">
        <v>12.42</v>
      </c>
      <c r="AZX122" s="195">
        <f t="shared" si="176"/>
        <v>0.75</v>
      </c>
      <c r="AZY122" s="463">
        <v>88240</v>
      </c>
      <c r="AZZ122" s="618" t="s">
        <v>438</v>
      </c>
      <c r="BAA122" s="619"/>
      <c r="BAB122" s="620"/>
      <c r="BAC122" s="199" t="s">
        <v>73</v>
      </c>
      <c r="BAD122" s="200">
        <v>0.06</v>
      </c>
      <c r="BAE122" s="195">
        <v>12.42</v>
      </c>
      <c r="BAF122" s="195">
        <f t="shared" si="177"/>
        <v>0.75</v>
      </c>
      <c r="BAG122" s="463">
        <v>88240</v>
      </c>
      <c r="BAH122" s="618" t="s">
        <v>438</v>
      </c>
      <c r="BAI122" s="619"/>
      <c r="BAJ122" s="620"/>
      <c r="BAK122" s="199" t="s">
        <v>73</v>
      </c>
      <c r="BAL122" s="200">
        <v>0.06</v>
      </c>
      <c r="BAM122" s="195">
        <v>12.42</v>
      </c>
      <c r="BAN122" s="195">
        <f t="shared" si="178"/>
        <v>0.75</v>
      </c>
      <c r="BAO122" s="463">
        <v>88240</v>
      </c>
      <c r="BAP122" s="618" t="s">
        <v>438</v>
      </c>
      <c r="BAQ122" s="619"/>
      <c r="BAR122" s="620"/>
      <c r="BAS122" s="199" t="s">
        <v>73</v>
      </c>
      <c r="BAT122" s="200">
        <v>0.06</v>
      </c>
      <c r="BAU122" s="195">
        <v>12.42</v>
      </c>
      <c r="BAV122" s="195">
        <f t="shared" si="179"/>
        <v>0.75</v>
      </c>
      <c r="BAW122" s="463">
        <v>88240</v>
      </c>
      <c r="BAX122" s="618" t="s">
        <v>438</v>
      </c>
      <c r="BAY122" s="619"/>
      <c r="BAZ122" s="620"/>
      <c r="BBA122" s="199" t="s">
        <v>73</v>
      </c>
      <c r="BBB122" s="200">
        <v>0.06</v>
      </c>
      <c r="BBC122" s="195">
        <v>12.42</v>
      </c>
      <c r="BBD122" s="195">
        <f t="shared" si="180"/>
        <v>0.75</v>
      </c>
      <c r="BBE122" s="463">
        <v>88240</v>
      </c>
      <c r="BBF122" s="618" t="s">
        <v>438</v>
      </c>
      <c r="BBG122" s="619"/>
      <c r="BBH122" s="620"/>
      <c r="BBI122" s="199" t="s">
        <v>73</v>
      </c>
      <c r="BBJ122" s="200">
        <v>0.06</v>
      </c>
      <c r="BBK122" s="195">
        <v>12.42</v>
      </c>
      <c r="BBL122" s="195">
        <f t="shared" si="181"/>
        <v>0.75</v>
      </c>
      <c r="BBM122" s="463">
        <v>88240</v>
      </c>
      <c r="BBN122" s="618" t="s">
        <v>438</v>
      </c>
      <c r="BBO122" s="619"/>
      <c r="BBP122" s="620"/>
      <c r="BBQ122" s="199" t="s">
        <v>73</v>
      </c>
      <c r="BBR122" s="200">
        <v>0.06</v>
      </c>
      <c r="BBS122" s="195">
        <v>12.42</v>
      </c>
      <c r="BBT122" s="195">
        <f t="shared" si="182"/>
        <v>0.75</v>
      </c>
      <c r="BBU122" s="463">
        <v>88240</v>
      </c>
      <c r="BBV122" s="618" t="s">
        <v>438</v>
      </c>
      <c r="BBW122" s="619"/>
      <c r="BBX122" s="620"/>
      <c r="BBY122" s="199" t="s">
        <v>73</v>
      </c>
      <c r="BBZ122" s="200">
        <v>0.06</v>
      </c>
      <c r="BCA122" s="195">
        <v>12.42</v>
      </c>
      <c r="BCB122" s="195">
        <f t="shared" si="183"/>
        <v>0.75</v>
      </c>
      <c r="BCC122" s="463">
        <v>88240</v>
      </c>
      <c r="BCD122" s="618" t="s">
        <v>438</v>
      </c>
      <c r="BCE122" s="619"/>
      <c r="BCF122" s="620"/>
      <c r="BCG122" s="199" t="s">
        <v>73</v>
      </c>
      <c r="BCH122" s="200">
        <v>0.06</v>
      </c>
      <c r="BCI122" s="195">
        <v>12.42</v>
      </c>
      <c r="BCJ122" s="195">
        <f t="shared" si="184"/>
        <v>0.75</v>
      </c>
      <c r="BCK122" s="463">
        <v>88240</v>
      </c>
      <c r="BCL122" s="618" t="s">
        <v>438</v>
      </c>
      <c r="BCM122" s="619"/>
      <c r="BCN122" s="620"/>
      <c r="BCO122" s="199" t="s">
        <v>73</v>
      </c>
      <c r="BCP122" s="200">
        <v>0.06</v>
      </c>
      <c r="BCQ122" s="195">
        <v>12.42</v>
      </c>
      <c r="BCR122" s="195">
        <f t="shared" si="185"/>
        <v>0.75</v>
      </c>
      <c r="BCS122" s="463">
        <v>88240</v>
      </c>
      <c r="BCT122" s="618" t="s">
        <v>438</v>
      </c>
      <c r="BCU122" s="619"/>
      <c r="BCV122" s="620"/>
      <c r="BCW122" s="199" t="s">
        <v>73</v>
      </c>
      <c r="BCX122" s="200">
        <v>0.06</v>
      </c>
      <c r="BCY122" s="195">
        <v>12.42</v>
      </c>
      <c r="BCZ122" s="195">
        <f t="shared" si="186"/>
        <v>0.75</v>
      </c>
      <c r="BDA122" s="463">
        <v>88240</v>
      </c>
      <c r="BDB122" s="618" t="s">
        <v>438</v>
      </c>
      <c r="BDC122" s="619"/>
      <c r="BDD122" s="620"/>
      <c r="BDE122" s="199" t="s">
        <v>73</v>
      </c>
      <c r="BDF122" s="200">
        <v>0.06</v>
      </c>
      <c r="BDG122" s="195">
        <v>12.42</v>
      </c>
      <c r="BDH122" s="195">
        <f t="shared" si="187"/>
        <v>0.75</v>
      </c>
      <c r="BDI122" s="463">
        <v>88240</v>
      </c>
      <c r="BDJ122" s="618" t="s">
        <v>438</v>
      </c>
      <c r="BDK122" s="619"/>
      <c r="BDL122" s="620"/>
      <c r="BDM122" s="199" t="s">
        <v>73</v>
      </c>
      <c r="BDN122" s="200">
        <v>0.06</v>
      </c>
      <c r="BDO122" s="195">
        <v>12.42</v>
      </c>
      <c r="BDP122" s="195">
        <f t="shared" si="188"/>
        <v>0.75</v>
      </c>
      <c r="BDQ122" s="463">
        <v>88240</v>
      </c>
      <c r="BDR122" s="618" t="s">
        <v>438</v>
      </c>
      <c r="BDS122" s="619"/>
      <c r="BDT122" s="620"/>
      <c r="BDU122" s="199" t="s">
        <v>73</v>
      </c>
      <c r="BDV122" s="200">
        <v>0.06</v>
      </c>
      <c r="BDW122" s="195">
        <v>12.42</v>
      </c>
      <c r="BDX122" s="195">
        <f t="shared" si="189"/>
        <v>0.75</v>
      </c>
      <c r="BDY122" s="463">
        <v>88240</v>
      </c>
      <c r="BDZ122" s="618" t="s">
        <v>438</v>
      </c>
      <c r="BEA122" s="619"/>
      <c r="BEB122" s="620"/>
      <c r="BEC122" s="199" t="s">
        <v>73</v>
      </c>
      <c r="BED122" s="200">
        <v>0.06</v>
      </c>
      <c r="BEE122" s="195">
        <v>12.42</v>
      </c>
      <c r="BEF122" s="195">
        <f t="shared" si="190"/>
        <v>0.75</v>
      </c>
      <c r="BEG122" s="463">
        <v>88240</v>
      </c>
      <c r="BEH122" s="618" t="s">
        <v>438</v>
      </c>
      <c r="BEI122" s="619"/>
      <c r="BEJ122" s="620"/>
      <c r="BEK122" s="199" t="s">
        <v>73</v>
      </c>
      <c r="BEL122" s="200">
        <v>0.06</v>
      </c>
      <c r="BEM122" s="195">
        <v>12.42</v>
      </c>
      <c r="BEN122" s="195">
        <f t="shared" si="191"/>
        <v>0.75</v>
      </c>
      <c r="BEO122" s="463">
        <v>88240</v>
      </c>
      <c r="BEP122" s="618" t="s">
        <v>438</v>
      </c>
      <c r="BEQ122" s="619"/>
      <c r="BER122" s="620"/>
      <c r="BES122" s="199" t="s">
        <v>73</v>
      </c>
      <c r="BET122" s="200">
        <v>0.06</v>
      </c>
      <c r="BEU122" s="195">
        <v>12.42</v>
      </c>
      <c r="BEV122" s="195">
        <f t="shared" si="192"/>
        <v>0.75</v>
      </c>
      <c r="BEW122" s="463">
        <v>88240</v>
      </c>
      <c r="BEX122" s="618" t="s">
        <v>438</v>
      </c>
      <c r="BEY122" s="619"/>
      <c r="BEZ122" s="620"/>
      <c r="BFA122" s="199" t="s">
        <v>73</v>
      </c>
      <c r="BFB122" s="200">
        <v>0.06</v>
      </c>
      <c r="BFC122" s="195">
        <v>12.42</v>
      </c>
      <c r="BFD122" s="195">
        <f t="shared" si="193"/>
        <v>0.75</v>
      </c>
      <c r="BFE122" s="463">
        <v>88240</v>
      </c>
      <c r="BFF122" s="618" t="s">
        <v>438</v>
      </c>
      <c r="BFG122" s="619"/>
      <c r="BFH122" s="620"/>
      <c r="BFI122" s="199" t="s">
        <v>73</v>
      </c>
      <c r="BFJ122" s="200">
        <v>0.06</v>
      </c>
      <c r="BFK122" s="195">
        <v>12.42</v>
      </c>
      <c r="BFL122" s="195">
        <f t="shared" si="194"/>
        <v>0.75</v>
      </c>
      <c r="BFM122" s="463">
        <v>88240</v>
      </c>
      <c r="BFN122" s="618" t="s">
        <v>438</v>
      </c>
      <c r="BFO122" s="619"/>
      <c r="BFP122" s="620"/>
      <c r="BFQ122" s="199" t="s">
        <v>73</v>
      </c>
      <c r="BFR122" s="200">
        <v>0.06</v>
      </c>
      <c r="BFS122" s="195">
        <v>12.42</v>
      </c>
      <c r="BFT122" s="195">
        <f t="shared" si="195"/>
        <v>0.75</v>
      </c>
      <c r="BFU122" s="463">
        <v>88240</v>
      </c>
      <c r="BFV122" s="618" t="s">
        <v>438</v>
      </c>
      <c r="BFW122" s="619"/>
      <c r="BFX122" s="620"/>
      <c r="BFY122" s="199" t="s">
        <v>73</v>
      </c>
      <c r="BFZ122" s="200">
        <v>0.06</v>
      </c>
      <c r="BGA122" s="195">
        <v>12.42</v>
      </c>
      <c r="BGB122" s="195">
        <f t="shared" si="196"/>
        <v>0.75</v>
      </c>
      <c r="BGC122" s="463">
        <v>88240</v>
      </c>
      <c r="BGD122" s="618" t="s">
        <v>438</v>
      </c>
      <c r="BGE122" s="619"/>
      <c r="BGF122" s="620"/>
      <c r="BGG122" s="199" t="s">
        <v>73</v>
      </c>
      <c r="BGH122" s="200">
        <v>0.06</v>
      </c>
      <c r="BGI122" s="195">
        <v>12.42</v>
      </c>
      <c r="BGJ122" s="195">
        <f t="shared" si="197"/>
        <v>0.75</v>
      </c>
      <c r="BGK122" s="463">
        <v>88240</v>
      </c>
      <c r="BGL122" s="618" t="s">
        <v>438</v>
      </c>
      <c r="BGM122" s="619"/>
      <c r="BGN122" s="620"/>
      <c r="BGO122" s="199" t="s">
        <v>73</v>
      </c>
      <c r="BGP122" s="200">
        <v>0.06</v>
      </c>
      <c r="BGQ122" s="195">
        <v>12.42</v>
      </c>
      <c r="BGR122" s="195">
        <f t="shared" si="198"/>
        <v>0.75</v>
      </c>
      <c r="BGS122" s="463">
        <v>88240</v>
      </c>
      <c r="BGT122" s="618" t="s">
        <v>438</v>
      </c>
      <c r="BGU122" s="619"/>
      <c r="BGV122" s="620"/>
      <c r="BGW122" s="199" t="s">
        <v>73</v>
      </c>
      <c r="BGX122" s="200">
        <v>0.06</v>
      </c>
      <c r="BGY122" s="195">
        <v>12.42</v>
      </c>
      <c r="BGZ122" s="195">
        <f t="shared" si="199"/>
        <v>0.75</v>
      </c>
      <c r="BHA122" s="463">
        <v>88240</v>
      </c>
      <c r="BHB122" s="618" t="s">
        <v>438</v>
      </c>
      <c r="BHC122" s="619"/>
      <c r="BHD122" s="620"/>
      <c r="BHE122" s="199" t="s">
        <v>73</v>
      </c>
      <c r="BHF122" s="200">
        <v>0.06</v>
      </c>
      <c r="BHG122" s="195">
        <v>12.42</v>
      </c>
      <c r="BHH122" s="195">
        <f t="shared" si="200"/>
        <v>0.75</v>
      </c>
      <c r="BHI122" s="463">
        <v>88240</v>
      </c>
      <c r="BHJ122" s="618" t="s">
        <v>438</v>
      </c>
      <c r="BHK122" s="619"/>
      <c r="BHL122" s="620"/>
      <c r="BHM122" s="199" t="s">
        <v>73</v>
      </c>
      <c r="BHN122" s="200">
        <v>0.06</v>
      </c>
      <c r="BHO122" s="195">
        <v>12.42</v>
      </c>
      <c r="BHP122" s="195">
        <f t="shared" si="201"/>
        <v>0.75</v>
      </c>
      <c r="BHQ122" s="463">
        <v>88240</v>
      </c>
      <c r="BHR122" s="618" t="s">
        <v>438</v>
      </c>
      <c r="BHS122" s="619"/>
      <c r="BHT122" s="620"/>
      <c r="BHU122" s="199" t="s">
        <v>73</v>
      </c>
      <c r="BHV122" s="200">
        <v>0.06</v>
      </c>
      <c r="BHW122" s="195">
        <v>12.42</v>
      </c>
      <c r="BHX122" s="195">
        <f t="shared" si="202"/>
        <v>0.75</v>
      </c>
      <c r="BHY122" s="463">
        <v>88240</v>
      </c>
      <c r="BHZ122" s="618" t="s">
        <v>438</v>
      </c>
      <c r="BIA122" s="619"/>
      <c r="BIB122" s="620"/>
      <c r="BIC122" s="199" t="s">
        <v>73</v>
      </c>
      <c r="BID122" s="200">
        <v>0.06</v>
      </c>
      <c r="BIE122" s="195">
        <v>12.42</v>
      </c>
      <c r="BIF122" s="195">
        <f t="shared" si="203"/>
        <v>0.75</v>
      </c>
      <c r="BIG122" s="463">
        <v>88240</v>
      </c>
      <c r="BIH122" s="618" t="s">
        <v>438</v>
      </c>
      <c r="BII122" s="619"/>
      <c r="BIJ122" s="620"/>
      <c r="BIK122" s="199" t="s">
        <v>73</v>
      </c>
      <c r="BIL122" s="200">
        <v>0.06</v>
      </c>
      <c r="BIM122" s="195">
        <v>12.42</v>
      </c>
      <c r="BIN122" s="195">
        <f t="shared" si="204"/>
        <v>0.75</v>
      </c>
      <c r="BIO122" s="463">
        <v>88240</v>
      </c>
      <c r="BIP122" s="618" t="s">
        <v>438</v>
      </c>
      <c r="BIQ122" s="619"/>
      <c r="BIR122" s="620"/>
      <c r="BIS122" s="199" t="s">
        <v>73</v>
      </c>
      <c r="BIT122" s="200">
        <v>0.06</v>
      </c>
      <c r="BIU122" s="195">
        <v>12.42</v>
      </c>
      <c r="BIV122" s="195">
        <f t="shared" si="205"/>
        <v>0.75</v>
      </c>
      <c r="BIW122" s="463">
        <v>88240</v>
      </c>
      <c r="BIX122" s="618" t="s">
        <v>438</v>
      </c>
      <c r="BIY122" s="619"/>
      <c r="BIZ122" s="620"/>
      <c r="BJA122" s="199" t="s">
        <v>73</v>
      </c>
      <c r="BJB122" s="200">
        <v>0.06</v>
      </c>
      <c r="BJC122" s="195">
        <v>12.42</v>
      </c>
      <c r="BJD122" s="195">
        <f t="shared" si="206"/>
        <v>0.75</v>
      </c>
      <c r="BJE122" s="463">
        <v>88240</v>
      </c>
      <c r="BJF122" s="618" t="s">
        <v>438</v>
      </c>
      <c r="BJG122" s="619"/>
      <c r="BJH122" s="620"/>
      <c r="BJI122" s="199" t="s">
        <v>73</v>
      </c>
      <c r="BJJ122" s="200">
        <v>0.06</v>
      </c>
      <c r="BJK122" s="195">
        <v>12.42</v>
      </c>
      <c r="BJL122" s="195">
        <f t="shared" si="207"/>
        <v>0.75</v>
      </c>
      <c r="BJM122" s="463">
        <v>88240</v>
      </c>
      <c r="BJN122" s="618" t="s">
        <v>438</v>
      </c>
      <c r="BJO122" s="619"/>
      <c r="BJP122" s="620"/>
      <c r="BJQ122" s="199" t="s">
        <v>73</v>
      </c>
      <c r="BJR122" s="200">
        <v>0.06</v>
      </c>
      <c r="BJS122" s="195">
        <v>12.42</v>
      </c>
      <c r="BJT122" s="195">
        <f t="shared" si="208"/>
        <v>0.75</v>
      </c>
      <c r="BJU122" s="463">
        <v>88240</v>
      </c>
      <c r="BJV122" s="618" t="s">
        <v>438</v>
      </c>
      <c r="BJW122" s="619"/>
      <c r="BJX122" s="620"/>
      <c r="BJY122" s="199" t="s">
        <v>73</v>
      </c>
      <c r="BJZ122" s="200">
        <v>0.06</v>
      </c>
      <c r="BKA122" s="195">
        <v>12.42</v>
      </c>
      <c r="BKB122" s="195">
        <f t="shared" si="209"/>
        <v>0.75</v>
      </c>
      <c r="BKC122" s="463">
        <v>88240</v>
      </c>
      <c r="BKD122" s="618" t="s">
        <v>438</v>
      </c>
      <c r="BKE122" s="619"/>
      <c r="BKF122" s="620"/>
      <c r="BKG122" s="199" t="s">
        <v>73</v>
      </c>
      <c r="BKH122" s="200">
        <v>0.06</v>
      </c>
      <c r="BKI122" s="195">
        <v>12.42</v>
      </c>
      <c r="BKJ122" s="195">
        <f t="shared" si="210"/>
        <v>0.75</v>
      </c>
      <c r="BKK122" s="463">
        <v>88240</v>
      </c>
      <c r="BKL122" s="618" t="s">
        <v>438</v>
      </c>
      <c r="BKM122" s="619"/>
      <c r="BKN122" s="620"/>
      <c r="BKO122" s="199" t="s">
        <v>73</v>
      </c>
      <c r="BKP122" s="200">
        <v>0.06</v>
      </c>
      <c r="BKQ122" s="195">
        <v>12.42</v>
      </c>
      <c r="BKR122" s="195">
        <f t="shared" si="211"/>
        <v>0.75</v>
      </c>
      <c r="BKS122" s="463">
        <v>88240</v>
      </c>
      <c r="BKT122" s="618" t="s">
        <v>438</v>
      </c>
      <c r="BKU122" s="619"/>
      <c r="BKV122" s="620"/>
      <c r="BKW122" s="199" t="s">
        <v>73</v>
      </c>
      <c r="BKX122" s="200">
        <v>0.06</v>
      </c>
      <c r="BKY122" s="195">
        <v>12.42</v>
      </c>
      <c r="BKZ122" s="195">
        <f t="shared" si="212"/>
        <v>0.75</v>
      </c>
      <c r="BLA122" s="463">
        <v>88240</v>
      </c>
      <c r="BLB122" s="618" t="s">
        <v>438</v>
      </c>
      <c r="BLC122" s="619"/>
      <c r="BLD122" s="620"/>
      <c r="BLE122" s="199" t="s">
        <v>73</v>
      </c>
      <c r="BLF122" s="200">
        <v>0.06</v>
      </c>
      <c r="BLG122" s="195">
        <v>12.42</v>
      </c>
      <c r="BLH122" s="195">
        <f t="shared" si="213"/>
        <v>0.75</v>
      </c>
      <c r="BLI122" s="463">
        <v>88240</v>
      </c>
      <c r="BLJ122" s="618" t="s">
        <v>438</v>
      </c>
      <c r="BLK122" s="619"/>
      <c r="BLL122" s="620"/>
      <c r="BLM122" s="199" t="s">
        <v>73</v>
      </c>
      <c r="BLN122" s="200">
        <v>0.06</v>
      </c>
      <c r="BLO122" s="195">
        <v>12.42</v>
      </c>
      <c r="BLP122" s="195">
        <f t="shared" si="214"/>
        <v>0.75</v>
      </c>
      <c r="BLQ122" s="463">
        <v>88240</v>
      </c>
      <c r="BLR122" s="618" t="s">
        <v>438</v>
      </c>
      <c r="BLS122" s="619"/>
      <c r="BLT122" s="620"/>
      <c r="BLU122" s="199" t="s">
        <v>73</v>
      </c>
      <c r="BLV122" s="200">
        <v>0.06</v>
      </c>
      <c r="BLW122" s="195">
        <v>12.42</v>
      </c>
      <c r="BLX122" s="195">
        <f t="shared" si="215"/>
        <v>0.75</v>
      </c>
      <c r="BLY122" s="463">
        <v>88240</v>
      </c>
      <c r="BLZ122" s="618" t="s">
        <v>438</v>
      </c>
      <c r="BMA122" s="619"/>
      <c r="BMB122" s="620"/>
      <c r="BMC122" s="199" t="s">
        <v>73</v>
      </c>
      <c r="BMD122" s="200">
        <v>0.06</v>
      </c>
      <c r="BME122" s="195">
        <v>12.42</v>
      </c>
      <c r="BMF122" s="195">
        <f t="shared" si="216"/>
        <v>0.75</v>
      </c>
      <c r="BMG122" s="463">
        <v>88240</v>
      </c>
      <c r="BMH122" s="618" t="s">
        <v>438</v>
      </c>
      <c r="BMI122" s="619"/>
      <c r="BMJ122" s="620"/>
      <c r="BMK122" s="199" t="s">
        <v>73</v>
      </c>
      <c r="BML122" s="200">
        <v>0.06</v>
      </c>
      <c r="BMM122" s="195">
        <v>12.42</v>
      </c>
      <c r="BMN122" s="195">
        <f t="shared" si="217"/>
        <v>0.75</v>
      </c>
      <c r="BMO122" s="463">
        <v>88240</v>
      </c>
      <c r="BMP122" s="618" t="s">
        <v>438</v>
      </c>
      <c r="BMQ122" s="619"/>
      <c r="BMR122" s="620"/>
      <c r="BMS122" s="199" t="s">
        <v>73</v>
      </c>
      <c r="BMT122" s="200">
        <v>0.06</v>
      </c>
      <c r="BMU122" s="195">
        <v>12.42</v>
      </c>
      <c r="BMV122" s="195">
        <f t="shared" si="218"/>
        <v>0.75</v>
      </c>
      <c r="BMW122" s="463">
        <v>88240</v>
      </c>
      <c r="BMX122" s="618" t="s">
        <v>438</v>
      </c>
      <c r="BMY122" s="619"/>
      <c r="BMZ122" s="620"/>
      <c r="BNA122" s="199" t="s">
        <v>73</v>
      </c>
      <c r="BNB122" s="200">
        <v>0.06</v>
      </c>
      <c r="BNC122" s="195">
        <v>12.42</v>
      </c>
      <c r="BND122" s="195">
        <f t="shared" si="219"/>
        <v>0.75</v>
      </c>
      <c r="BNE122" s="463">
        <v>88240</v>
      </c>
      <c r="BNF122" s="618" t="s">
        <v>438</v>
      </c>
      <c r="BNG122" s="619"/>
      <c r="BNH122" s="620"/>
      <c r="BNI122" s="199" t="s">
        <v>73</v>
      </c>
      <c r="BNJ122" s="200">
        <v>0.06</v>
      </c>
      <c r="BNK122" s="195">
        <v>12.42</v>
      </c>
      <c r="BNL122" s="195">
        <f t="shared" si="220"/>
        <v>0.75</v>
      </c>
      <c r="BNM122" s="463">
        <v>88240</v>
      </c>
      <c r="BNN122" s="618" t="s">
        <v>438</v>
      </c>
      <c r="BNO122" s="619"/>
      <c r="BNP122" s="620"/>
      <c r="BNQ122" s="199" t="s">
        <v>73</v>
      </c>
      <c r="BNR122" s="200">
        <v>0.06</v>
      </c>
      <c r="BNS122" s="195">
        <v>12.42</v>
      </c>
      <c r="BNT122" s="195">
        <f t="shared" si="221"/>
        <v>0.75</v>
      </c>
      <c r="BNU122" s="463">
        <v>88240</v>
      </c>
      <c r="BNV122" s="618" t="s">
        <v>438</v>
      </c>
      <c r="BNW122" s="619"/>
      <c r="BNX122" s="620"/>
      <c r="BNY122" s="199" t="s">
        <v>73</v>
      </c>
      <c r="BNZ122" s="200">
        <v>0.06</v>
      </c>
      <c r="BOA122" s="195">
        <v>12.42</v>
      </c>
      <c r="BOB122" s="195">
        <f t="shared" si="222"/>
        <v>0.75</v>
      </c>
      <c r="BOC122" s="463">
        <v>88240</v>
      </c>
      <c r="BOD122" s="618" t="s">
        <v>438</v>
      </c>
      <c r="BOE122" s="619"/>
      <c r="BOF122" s="620"/>
      <c r="BOG122" s="199" t="s">
        <v>73</v>
      </c>
      <c r="BOH122" s="200">
        <v>0.06</v>
      </c>
      <c r="BOI122" s="195">
        <v>12.42</v>
      </c>
      <c r="BOJ122" s="195">
        <f t="shared" si="223"/>
        <v>0.75</v>
      </c>
      <c r="BOK122" s="463">
        <v>88240</v>
      </c>
      <c r="BOL122" s="618" t="s">
        <v>438</v>
      </c>
      <c r="BOM122" s="619"/>
      <c r="BON122" s="620"/>
      <c r="BOO122" s="199" t="s">
        <v>73</v>
      </c>
      <c r="BOP122" s="200">
        <v>0.06</v>
      </c>
      <c r="BOQ122" s="195">
        <v>12.42</v>
      </c>
      <c r="BOR122" s="195">
        <f t="shared" si="224"/>
        <v>0.75</v>
      </c>
      <c r="BOS122" s="463">
        <v>88240</v>
      </c>
      <c r="BOT122" s="618" t="s">
        <v>438</v>
      </c>
      <c r="BOU122" s="619"/>
      <c r="BOV122" s="620"/>
      <c r="BOW122" s="199" t="s">
        <v>73</v>
      </c>
      <c r="BOX122" s="200">
        <v>0.06</v>
      </c>
      <c r="BOY122" s="195">
        <v>12.42</v>
      </c>
      <c r="BOZ122" s="195">
        <f t="shared" si="225"/>
        <v>0.75</v>
      </c>
      <c r="BPA122" s="463">
        <v>88240</v>
      </c>
      <c r="BPB122" s="618" t="s">
        <v>438</v>
      </c>
      <c r="BPC122" s="619"/>
      <c r="BPD122" s="620"/>
      <c r="BPE122" s="199" t="s">
        <v>73</v>
      </c>
      <c r="BPF122" s="200">
        <v>0.06</v>
      </c>
      <c r="BPG122" s="195">
        <v>12.42</v>
      </c>
      <c r="BPH122" s="195">
        <f t="shared" si="226"/>
        <v>0.75</v>
      </c>
      <c r="BPI122" s="463">
        <v>88240</v>
      </c>
      <c r="BPJ122" s="618" t="s">
        <v>438</v>
      </c>
      <c r="BPK122" s="619"/>
      <c r="BPL122" s="620"/>
      <c r="BPM122" s="199" t="s">
        <v>73</v>
      </c>
      <c r="BPN122" s="200">
        <v>0.06</v>
      </c>
      <c r="BPO122" s="195">
        <v>12.42</v>
      </c>
      <c r="BPP122" s="195">
        <f t="shared" si="227"/>
        <v>0.75</v>
      </c>
      <c r="BPQ122" s="463">
        <v>88240</v>
      </c>
      <c r="BPR122" s="618" t="s">
        <v>438</v>
      </c>
      <c r="BPS122" s="619"/>
      <c r="BPT122" s="620"/>
      <c r="BPU122" s="199" t="s">
        <v>73</v>
      </c>
      <c r="BPV122" s="200">
        <v>0.06</v>
      </c>
      <c r="BPW122" s="195">
        <v>12.42</v>
      </c>
      <c r="BPX122" s="195">
        <f t="shared" si="228"/>
        <v>0.75</v>
      </c>
      <c r="BPY122" s="463">
        <v>88240</v>
      </c>
      <c r="BPZ122" s="618" t="s">
        <v>438</v>
      </c>
      <c r="BQA122" s="619"/>
      <c r="BQB122" s="620"/>
      <c r="BQC122" s="199" t="s">
        <v>73</v>
      </c>
      <c r="BQD122" s="200">
        <v>0.06</v>
      </c>
      <c r="BQE122" s="195">
        <v>12.42</v>
      </c>
      <c r="BQF122" s="195">
        <f t="shared" si="229"/>
        <v>0.75</v>
      </c>
      <c r="BQG122" s="463">
        <v>88240</v>
      </c>
      <c r="BQH122" s="618" t="s">
        <v>438</v>
      </c>
      <c r="BQI122" s="619"/>
      <c r="BQJ122" s="620"/>
      <c r="BQK122" s="199" t="s">
        <v>73</v>
      </c>
      <c r="BQL122" s="200">
        <v>0.06</v>
      </c>
      <c r="BQM122" s="195">
        <v>12.42</v>
      </c>
      <c r="BQN122" s="195">
        <f t="shared" si="230"/>
        <v>0.75</v>
      </c>
      <c r="BQO122" s="463">
        <v>88240</v>
      </c>
      <c r="BQP122" s="618" t="s">
        <v>438</v>
      </c>
      <c r="BQQ122" s="619"/>
      <c r="BQR122" s="620"/>
      <c r="BQS122" s="199" t="s">
        <v>73</v>
      </c>
      <c r="BQT122" s="200">
        <v>0.06</v>
      </c>
      <c r="BQU122" s="195">
        <v>12.42</v>
      </c>
      <c r="BQV122" s="195">
        <f t="shared" si="231"/>
        <v>0.75</v>
      </c>
      <c r="BQW122" s="463">
        <v>88240</v>
      </c>
      <c r="BQX122" s="618" t="s">
        <v>438</v>
      </c>
      <c r="BQY122" s="619"/>
      <c r="BQZ122" s="620"/>
      <c r="BRA122" s="199" t="s">
        <v>73</v>
      </c>
      <c r="BRB122" s="200">
        <v>0.06</v>
      </c>
      <c r="BRC122" s="195">
        <v>12.42</v>
      </c>
      <c r="BRD122" s="195">
        <f t="shared" si="232"/>
        <v>0.75</v>
      </c>
      <c r="BRE122" s="463">
        <v>88240</v>
      </c>
      <c r="BRF122" s="618" t="s">
        <v>438</v>
      </c>
      <c r="BRG122" s="619"/>
      <c r="BRH122" s="620"/>
      <c r="BRI122" s="199" t="s">
        <v>73</v>
      </c>
      <c r="BRJ122" s="200">
        <v>0.06</v>
      </c>
      <c r="BRK122" s="195">
        <v>12.42</v>
      </c>
      <c r="BRL122" s="195">
        <f t="shared" si="233"/>
        <v>0.75</v>
      </c>
      <c r="BRM122" s="463">
        <v>88240</v>
      </c>
      <c r="BRN122" s="618" t="s">
        <v>438</v>
      </c>
      <c r="BRO122" s="619"/>
      <c r="BRP122" s="620"/>
      <c r="BRQ122" s="199" t="s">
        <v>73</v>
      </c>
      <c r="BRR122" s="200">
        <v>0.06</v>
      </c>
      <c r="BRS122" s="195">
        <v>12.42</v>
      </c>
      <c r="BRT122" s="195">
        <f t="shared" si="234"/>
        <v>0.75</v>
      </c>
      <c r="BRU122" s="463">
        <v>88240</v>
      </c>
      <c r="BRV122" s="618" t="s">
        <v>438</v>
      </c>
      <c r="BRW122" s="619"/>
      <c r="BRX122" s="620"/>
      <c r="BRY122" s="199" t="s">
        <v>73</v>
      </c>
      <c r="BRZ122" s="200">
        <v>0.06</v>
      </c>
      <c r="BSA122" s="195">
        <v>12.42</v>
      </c>
      <c r="BSB122" s="195">
        <f t="shared" si="235"/>
        <v>0.75</v>
      </c>
      <c r="BSC122" s="463">
        <v>88240</v>
      </c>
      <c r="BSD122" s="618" t="s">
        <v>438</v>
      </c>
      <c r="BSE122" s="619"/>
      <c r="BSF122" s="620"/>
      <c r="BSG122" s="199" t="s">
        <v>73</v>
      </c>
      <c r="BSH122" s="200">
        <v>0.06</v>
      </c>
      <c r="BSI122" s="195">
        <v>12.42</v>
      </c>
      <c r="BSJ122" s="195">
        <f t="shared" si="236"/>
        <v>0.75</v>
      </c>
      <c r="BSK122" s="463">
        <v>88240</v>
      </c>
      <c r="BSL122" s="618" t="s">
        <v>438</v>
      </c>
      <c r="BSM122" s="619"/>
      <c r="BSN122" s="620"/>
      <c r="BSO122" s="199" t="s">
        <v>73</v>
      </c>
      <c r="BSP122" s="200">
        <v>0.06</v>
      </c>
      <c r="BSQ122" s="195">
        <v>12.42</v>
      </c>
      <c r="BSR122" s="195">
        <f t="shared" si="237"/>
        <v>0.75</v>
      </c>
      <c r="BSS122" s="463">
        <v>88240</v>
      </c>
      <c r="BST122" s="618" t="s">
        <v>438</v>
      </c>
      <c r="BSU122" s="619"/>
      <c r="BSV122" s="620"/>
      <c r="BSW122" s="199" t="s">
        <v>73</v>
      </c>
      <c r="BSX122" s="200">
        <v>0.06</v>
      </c>
      <c r="BSY122" s="195">
        <v>12.42</v>
      </c>
      <c r="BSZ122" s="195">
        <f t="shared" si="238"/>
        <v>0.75</v>
      </c>
      <c r="BTA122" s="463">
        <v>88240</v>
      </c>
      <c r="BTB122" s="618" t="s">
        <v>438</v>
      </c>
      <c r="BTC122" s="619"/>
      <c r="BTD122" s="620"/>
      <c r="BTE122" s="199" t="s">
        <v>73</v>
      </c>
      <c r="BTF122" s="200">
        <v>0.06</v>
      </c>
      <c r="BTG122" s="195">
        <v>12.42</v>
      </c>
      <c r="BTH122" s="195">
        <f t="shared" si="239"/>
        <v>0.75</v>
      </c>
      <c r="BTI122" s="463">
        <v>88240</v>
      </c>
      <c r="BTJ122" s="618" t="s">
        <v>438</v>
      </c>
      <c r="BTK122" s="619"/>
      <c r="BTL122" s="620"/>
      <c r="BTM122" s="199" t="s">
        <v>73</v>
      </c>
      <c r="BTN122" s="200">
        <v>0.06</v>
      </c>
      <c r="BTO122" s="195">
        <v>12.42</v>
      </c>
      <c r="BTP122" s="195">
        <f t="shared" si="240"/>
        <v>0.75</v>
      </c>
      <c r="BTQ122" s="463">
        <v>88240</v>
      </c>
      <c r="BTR122" s="618" t="s">
        <v>438</v>
      </c>
      <c r="BTS122" s="619"/>
      <c r="BTT122" s="620"/>
      <c r="BTU122" s="199" t="s">
        <v>73</v>
      </c>
      <c r="BTV122" s="200">
        <v>0.06</v>
      </c>
      <c r="BTW122" s="195">
        <v>12.42</v>
      </c>
      <c r="BTX122" s="195">
        <f t="shared" si="241"/>
        <v>0.75</v>
      </c>
      <c r="BTY122" s="463">
        <v>88240</v>
      </c>
      <c r="BTZ122" s="618" t="s">
        <v>438</v>
      </c>
      <c r="BUA122" s="619"/>
      <c r="BUB122" s="620"/>
      <c r="BUC122" s="199" t="s">
        <v>73</v>
      </c>
      <c r="BUD122" s="200">
        <v>0.06</v>
      </c>
      <c r="BUE122" s="195">
        <v>12.42</v>
      </c>
      <c r="BUF122" s="195">
        <f t="shared" si="242"/>
        <v>0.75</v>
      </c>
      <c r="BUG122" s="463">
        <v>88240</v>
      </c>
      <c r="BUH122" s="618" t="s">
        <v>438</v>
      </c>
      <c r="BUI122" s="619"/>
      <c r="BUJ122" s="620"/>
      <c r="BUK122" s="199" t="s">
        <v>73</v>
      </c>
      <c r="BUL122" s="200">
        <v>0.06</v>
      </c>
      <c r="BUM122" s="195">
        <v>12.42</v>
      </c>
      <c r="BUN122" s="195">
        <f t="shared" si="243"/>
        <v>0.75</v>
      </c>
      <c r="BUO122" s="463">
        <v>88240</v>
      </c>
      <c r="BUP122" s="618" t="s">
        <v>438</v>
      </c>
      <c r="BUQ122" s="619"/>
      <c r="BUR122" s="620"/>
      <c r="BUS122" s="199" t="s">
        <v>73</v>
      </c>
      <c r="BUT122" s="200">
        <v>0.06</v>
      </c>
      <c r="BUU122" s="195">
        <v>12.42</v>
      </c>
      <c r="BUV122" s="195">
        <f t="shared" si="244"/>
        <v>0.75</v>
      </c>
      <c r="BUW122" s="463">
        <v>88240</v>
      </c>
      <c r="BUX122" s="618" t="s">
        <v>438</v>
      </c>
      <c r="BUY122" s="619"/>
      <c r="BUZ122" s="620"/>
      <c r="BVA122" s="199" t="s">
        <v>73</v>
      </c>
      <c r="BVB122" s="200">
        <v>0.06</v>
      </c>
      <c r="BVC122" s="195">
        <v>12.42</v>
      </c>
      <c r="BVD122" s="195">
        <f t="shared" si="245"/>
        <v>0.75</v>
      </c>
      <c r="BVE122" s="463">
        <v>88240</v>
      </c>
      <c r="BVF122" s="618" t="s">
        <v>438</v>
      </c>
      <c r="BVG122" s="619"/>
      <c r="BVH122" s="620"/>
      <c r="BVI122" s="199" t="s">
        <v>73</v>
      </c>
      <c r="BVJ122" s="200">
        <v>0.06</v>
      </c>
      <c r="BVK122" s="195">
        <v>12.42</v>
      </c>
      <c r="BVL122" s="195">
        <f t="shared" si="246"/>
        <v>0.75</v>
      </c>
      <c r="BVM122" s="463">
        <v>88240</v>
      </c>
      <c r="BVN122" s="618" t="s">
        <v>438</v>
      </c>
      <c r="BVO122" s="619"/>
      <c r="BVP122" s="620"/>
      <c r="BVQ122" s="199" t="s">
        <v>73</v>
      </c>
      <c r="BVR122" s="200">
        <v>0.06</v>
      </c>
      <c r="BVS122" s="195">
        <v>12.42</v>
      </c>
      <c r="BVT122" s="195">
        <f t="shared" si="247"/>
        <v>0.75</v>
      </c>
      <c r="BVU122" s="463">
        <v>88240</v>
      </c>
      <c r="BVV122" s="618" t="s">
        <v>438</v>
      </c>
      <c r="BVW122" s="619"/>
      <c r="BVX122" s="620"/>
      <c r="BVY122" s="199" t="s">
        <v>73</v>
      </c>
      <c r="BVZ122" s="200">
        <v>0.06</v>
      </c>
      <c r="BWA122" s="195">
        <v>12.42</v>
      </c>
      <c r="BWB122" s="195">
        <f t="shared" si="248"/>
        <v>0.75</v>
      </c>
      <c r="BWC122" s="463">
        <v>88240</v>
      </c>
      <c r="BWD122" s="618" t="s">
        <v>438</v>
      </c>
      <c r="BWE122" s="619"/>
      <c r="BWF122" s="620"/>
      <c r="BWG122" s="199" t="s">
        <v>73</v>
      </c>
      <c r="BWH122" s="200">
        <v>0.06</v>
      </c>
      <c r="BWI122" s="195">
        <v>12.42</v>
      </c>
      <c r="BWJ122" s="195">
        <f t="shared" si="249"/>
        <v>0.75</v>
      </c>
      <c r="BWK122" s="463">
        <v>88240</v>
      </c>
      <c r="BWL122" s="618" t="s">
        <v>438</v>
      </c>
      <c r="BWM122" s="619"/>
      <c r="BWN122" s="620"/>
      <c r="BWO122" s="199" t="s">
        <v>73</v>
      </c>
      <c r="BWP122" s="200">
        <v>0.06</v>
      </c>
      <c r="BWQ122" s="195">
        <v>12.42</v>
      </c>
      <c r="BWR122" s="195">
        <f t="shared" si="250"/>
        <v>0.75</v>
      </c>
      <c r="BWS122" s="463">
        <v>88240</v>
      </c>
      <c r="BWT122" s="618" t="s">
        <v>438</v>
      </c>
      <c r="BWU122" s="619"/>
      <c r="BWV122" s="620"/>
      <c r="BWW122" s="199" t="s">
        <v>73</v>
      </c>
      <c r="BWX122" s="200">
        <v>0.06</v>
      </c>
      <c r="BWY122" s="195">
        <v>12.42</v>
      </c>
      <c r="BWZ122" s="195">
        <f t="shared" si="251"/>
        <v>0.75</v>
      </c>
      <c r="BXA122" s="463">
        <v>88240</v>
      </c>
      <c r="BXB122" s="618" t="s">
        <v>438</v>
      </c>
      <c r="BXC122" s="619"/>
      <c r="BXD122" s="620"/>
      <c r="BXE122" s="199" t="s">
        <v>73</v>
      </c>
      <c r="BXF122" s="200">
        <v>0.06</v>
      </c>
      <c r="BXG122" s="195">
        <v>12.42</v>
      </c>
      <c r="BXH122" s="195">
        <f t="shared" si="252"/>
        <v>0.75</v>
      </c>
      <c r="BXI122" s="463">
        <v>88240</v>
      </c>
      <c r="BXJ122" s="618" t="s">
        <v>438</v>
      </c>
      <c r="BXK122" s="619"/>
      <c r="BXL122" s="620"/>
      <c r="BXM122" s="199" t="s">
        <v>73</v>
      </c>
      <c r="BXN122" s="200">
        <v>0.06</v>
      </c>
      <c r="BXO122" s="195">
        <v>12.42</v>
      </c>
      <c r="BXP122" s="195">
        <f t="shared" si="253"/>
        <v>0.75</v>
      </c>
      <c r="BXQ122" s="463">
        <v>88240</v>
      </c>
      <c r="BXR122" s="618" t="s">
        <v>438</v>
      </c>
      <c r="BXS122" s="619"/>
      <c r="BXT122" s="620"/>
      <c r="BXU122" s="199" t="s">
        <v>73</v>
      </c>
      <c r="BXV122" s="200">
        <v>0.06</v>
      </c>
      <c r="BXW122" s="195">
        <v>12.42</v>
      </c>
      <c r="BXX122" s="195">
        <f t="shared" si="254"/>
        <v>0.75</v>
      </c>
      <c r="BXY122" s="463">
        <v>88240</v>
      </c>
      <c r="BXZ122" s="618" t="s">
        <v>438</v>
      </c>
      <c r="BYA122" s="619"/>
      <c r="BYB122" s="620"/>
      <c r="BYC122" s="199" t="s">
        <v>73</v>
      </c>
      <c r="BYD122" s="200">
        <v>0.06</v>
      </c>
      <c r="BYE122" s="195">
        <v>12.42</v>
      </c>
      <c r="BYF122" s="195">
        <f t="shared" si="255"/>
        <v>0.75</v>
      </c>
      <c r="BYG122" s="463">
        <v>88240</v>
      </c>
      <c r="BYH122" s="618" t="s">
        <v>438</v>
      </c>
      <c r="BYI122" s="619"/>
      <c r="BYJ122" s="620"/>
      <c r="BYK122" s="199" t="s">
        <v>73</v>
      </c>
      <c r="BYL122" s="200">
        <v>0.06</v>
      </c>
      <c r="BYM122" s="195">
        <v>12.42</v>
      </c>
      <c r="BYN122" s="195">
        <f t="shared" si="256"/>
        <v>0.75</v>
      </c>
      <c r="BYO122" s="463">
        <v>88240</v>
      </c>
      <c r="BYP122" s="618" t="s">
        <v>438</v>
      </c>
      <c r="BYQ122" s="619"/>
      <c r="BYR122" s="620"/>
      <c r="BYS122" s="199" t="s">
        <v>73</v>
      </c>
      <c r="BYT122" s="200">
        <v>0.06</v>
      </c>
      <c r="BYU122" s="195">
        <v>12.42</v>
      </c>
      <c r="BYV122" s="195">
        <f t="shared" si="257"/>
        <v>0.75</v>
      </c>
      <c r="BYW122" s="463">
        <v>88240</v>
      </c>
      <c r="BYX122" s="618" t="s">
        <v>438</v>
      </c>
      <c r="BYY122" s="619"/>
      <c r="BYZ122" s="620"/>
      <c r="BZA122" s="199" t="s">
        <v>73</v>
      </c>
      <c r="BZB122" s="200">
        <v>0.06</v>
      </c>
      <c r="BZC122" s="195">
        <v>12.42</v>
      </c>
      <c r="BZD122" s="195">
        <f t="shared" si="258"/>
        <v>0.75</v>
      </c>
      <c r="BZE122" s="463">
        <v>88240</v>
      </c>
      <c r="BZF122" s="618" t="s">
        <v>438</v>
      </c>
      <c r="BZG122" s="619"/>
      <c r="BZH122" s="620"/>
      <c r="BZI122" s="199" t="s">
        <v>73</v>
      </c>
      <c r="BZJ122" s="200">
        <v>0.06</v>
      </c>
      <c r="BZK122" s="195">
        <v>12.42</v>
      </c>
      <c r="BZL122" s="195">
        <f t="shared" si="259"/>
        <v>0.75</v>
      </c>
      <c r="BZM122" s="463">
        <v>88240</v>
      </c>
      <c r="BZN122" s="618" t="s">
        <v>438</v>
      </c>
      <c r="BZO122" s="619"/>
      <c r="BZP122" s="620"/>
      <c r="BZQ122" s="199" t="s">
        <v>73</v>
      </c>
      <c r="BZR122" s="200">
        <v>0.06</v>
      </c>
      <c r="BZS122" s="195">
        <v>12.42</v>
      </c>
      <c r="BZT122" s="195">
        <f t="shared" si="260"/>
        <v>0.75</v>
      </c>
      <c r="BZU122" s="463">
        <v>88240</v>
      </c>
      <c r="BZV122" s="618" t="s">
        <v>438</v>
      </c>
      <c r="BZW122" s="619"/>
      <c r="BZX122" s="620"/>
      <c r="BZY122" s="199" t="s">
        <v>73</v>
      </c>
      <c r="BZZ122" s="200">
        <v>0.06</v>
      </c>
      <c r="CAA122" s="195">
        <v>12.42</v>
      </c>
      <c r="CAB122" s="195">
        <f t="shared" si="261"/>
        <v>0.75</v>
      </c>
      <c r="CAC122" s="463">
        <v>88240</v>
      </c>
      <c r="CAD122" s="618" t="s">
        <v>438</v>
      </c>
      <c r="CAE122" s="619"/>
      <c r="CAF122" s="620"/>
      <c r="CAG122" s="199" t="s">
        <v>73</v>
      </c>
      <c r="CAH122" s="200">
        <v>0.06</v>
      </c>
      <c r="CAI122" s="195">
        <v>12.42</v>
      </c>
      <c r="CAJ122" s="195">
        <f t="shared" si="262"/>
        <v>0.75</v>
      </c>
      <c r="CAK122" s="463">
        <v>88240</v>
      </c>
      <c r="CAL122" s="618" t="s">
        <v>438</v>
      </c>
      <c r="CAM122" s="619"/>
      <c r="CAN122" s="620"/>
      <c r="CAO122" s="199" t="s">
        <v>73</v>
      </c>
      <c r="CAP122" s="200">
        <v>0.06</v>
      </c>
      <c r="CAQ122" s="195">
        <v>12.42</v>
      </c>
      <c r="CAR122" s="195">
        <f t="shared" si="263"/>
        <v>0.75</v>
      </c>
      <c r="CAS122" s="463">
        <v>88240</v>
      </c>
      <c r="CAT122" s="618" t="s">
        <v>438</v>
      </c>
      <c r="CAU122" s="619"/>
      <c r="CAV122" s="620"/>
      <c r="CAW122" s="199" t="s">
        <v>73</v>
      </c>
      <c r="CAX122" s="200">
        <v>0.06</v>
      </c>
      <c r="CAY122" s="195">
        <v>12.42</v>
      </c>
      <c r="CAZ122" s="195">
        <f t="shared" si="264"/>
        <v>0.75</v>
      </c>
      <c r="CBA122" s="463">
        <v>88240</v>
      </c>
      <c r="CBB122" s="618" t="s">
        <v>438</v>
      </c>
      <c r="CBC122" s="619"/>
      <c r="CBD122" s="620"/>
      <c r="CBE122" s="199" t="s">
        <v>73</v>
      </c>
      <c r="CBF122" s="200">
        <v>0.06</v>
      </c>
      <c r="CBG122" s="195">
        <v>12.42</v>
      </c>
      <c r="CBH122" s="195">
        <f t="shared" si="265"/>
        <v>0.75</v>
      </c>
      <c r="CBI122" s="463">
        <v>88240</v>
      </c>
      <c r="CBJ122" s="618" t="s">
        <v>438</v>
      </c>
      <c r="CBK122" s="619"/>
      <c r="CBL122" s="620"/>
      <c r="CBM122" s="199" t="s">
        <v>73</v>
      </c>
      <c r="CBN122" s="200">
        <v>0.06</v>
      </c>
      <c r="CBO122" s="195">
        <v>12.42</v>
      </c>
      <c r="CBP122" s="195">
        <f t="shared" si="266"/>
        <v>0.75</v>
      </c>
      <c r="CBQ122" s="463">
        <v>88240</v>
      </c>
      <c r="CBR122" s="618" t="s">
        <v>438</v>
      </c>
      <c r="CBS122" s="619"/>
      <c r="CBT122" s="620"/>
      <c r="CBU122" s="199" t="s">
        <v>73</v>
      </c>
      <c r="CBV122" s="200">
        <v>0.06</v>
      </c>
      <c r="CBW122" s="195">
        <v>12.42</v>
      </c>
      <c r="CBX122" s="195">
        <f t="shared" si="267"/>
        <v>0.75</v>
      </c>
      <c r="CBY122" s="463">
        <v>88240</v>
      </c>
      <c r="CBZ122" s="618" t="s">
        <v>438</v>
      </c>
      <c r="CCA122" s="619"/>
      <c r="CCB122" s="620"/>
      <c r="CCC122" s="199" t="s">
        <v>73</v>
      </c>
      <c r="CCD122" s="200">
        <v>0.06</v>
      </c>
      <c r="CCE122" s="195">
        <v>12.42</v>
      </c>
      <c r="CCF122" s="195">
        <f t="shared" si="268"/>
        <v>0.75</v>
      </c>
      <c r="CCG122" s="463">
        <v>88240</v>
      </c>
      <c r="CCH122" s="618" t="s">
        <v>438</v>
      </c>
      <c r="CCI122" s="619"/>
      <c r="CCJ122" s="620"/>
      <c r="CCK122" s="199" t="s">
        <v>73</v>
      </c>
      <c r="CCL122" s="200">
        <v>0.06</v>
      </c>
      <c r="CCM122" s="195">
        <v>12.42</v>
      </c>
      <c r="CCN122" s="195">
        <f t="shared" si="269"/>
        <v>0.75</v>
      </c>
      <c r="CCO122" s="463">
        <v>88240</v>
      </c>
      <c r="CCP122" s="618" t="s">
        <v>438</v>
      </c>
      <c r="CCQ122" s="619"/>
      <c r="CCR122" s="620"/>
      <c r="CCS122" s="199" t="s">
        <v>73</v>
      </c>
      <c r="CCT122" s="200">
        <v>0.06</v>
      </c>
      <c r="CCU122" s="195">
        <v>12.42</v>
      </c>
      <c r="CCV122" s="195">
        <f t="shared" si="270"/>
        <v>0.75</v>
      </c>
      <c r="CCW122" s="463">
        <v>88240</v>
      </c>
      <c r="CCX122" s="618" t="s">
        <v>438</v>
      </c>
      <c r="CCY122" s="619"/>
      <c r="CCZ122" s="620"/>
      <c r="CDA122" s="199" t="s">
        <v>73</v>
      </c>
      <c r="CDB122" s="200">
        <v>0.06</v>
      </c>
      <c r="CDC122" s="195">
        <v>12.42</v>
      </c>
      <c r="CDD122" s="195">
        <f t="shared" si="271"/>
        <v>0.75</v>
      </c>
      <c r="CDE122" s="463">
        <v>88240</v>
      </c>
      <c r="CDF122" s="618" t="s">
        <v>438</v>
      </c>
      <c r="CDG122" s="619"/>
      <c r="CDH122" s="620"/>
      <c r="CDI122" s="199" t="s">
        <v>73</v>
      </c>
      <c r="CDJ122" s="200">
        <v>0.06</v>
      </c>
      <c r="CDK122" s="195">
        <v>12.42</v>
      </c>
      <c r="CDL122" s="195">
        <f t="shared" si="272"/>
        <v>0.75</v>
      </c>
      <c r="CDM122" s="463">
        <v>88240</v>
      </c>
      <c r="CDN122" s="618" t="s">
        <v>438</v>
      </c>
      <c r="CDO122" s="619"/>
      <c r="CDP122" s="620"/>
      <c r="CDQ122" s="199" t="s">
        <v>73</v>
      </c>
      <c r="CDR122" s="200">
        <v>0.06</v>
      </c>
      <c r="CDS122" s="195">
        <v>12.42</v>
      </c>
      <c r="CDT122" s="195">
        <f t="shared" si="273"/>
        <v>0.75</v>
      </c>
      <c r="CDU122" s="463">
        <v>88240</v>
      </c>
      <c r="CDV122" s="618" t="s">
        <v>438</v>
      </c>
      <c r="CDW122" s="619"/>
      <c r="CDX122" s="620"/>
      <c r="CDY122" s="199" t="s">
        <v>73</v>
      </c>
      <c r="CDZ122" s="200">
        <v>0.06</v>
      </c>
      <c r="CEA122" s="195">
        <v>12.42</v>
      </c>
      <c r="CEB122" s="195">
        <f t="shared" si="274"/>
        <v>0.75</v>
      </c>
      <c r="CEC122" s="463">
        <v>88240</v>
      </c>
      <c r="CED122" s="618" t="s">
        <v>438</v>
      </c>
      <c r="CEE122" s="619"/>
      <c r="CEF122" s="620"/>
      <c r="CEG122" s="199" t="s">
        <v>73</v>
      </c>
      <c r="CEH122" s="200">
        <v>0.06</v>
      </c>
      <c r="CEI122" s="195">
        <v>12.42</v>
      </c>
      <c r="CEJ122" s="195">
        <f t="shared" si="275"/>
        <v>0.75</v>
      </c>
      <c r="CEK122" s="463">
        <v>88240</v>
      </c>
      <c r="CEL122" s="618" t="s">
        <v>438</v>
      </c>
      <c r="CEM122" s="619"/>
      <c r="CEN122" s="620"/>
      <c r="CEO122" s="199" t="s">
        <v>73</v>
      </c>
      <c r="CEP122" s="200">
        <v>0.06</v>
      </c>
      <c r="CEQ122" s="195">
        <v>12.42</v>
      </c>
      <c r="CER122" s="195">
        <f t="shared" si="276"/>
        <v>0.75</v>
      </c>
      <c r="CES122" s="463">
        <v>88240</v>
      </c>
      <c r="CET122" s="618" t="s">
        <v>438</v>
      </c>
      <c r="CEU122" s="619"/>
      <c r="CEV122" s="620"/>
      <c r="CEW122" s="199" t="s">
        <v>73</v>
      </c>
      <c r="CEX122" s="200">
        <v>0.06</v>
      </c>
      <c r="CEY122" s="195">
        <v>12.42</v>
      </c>
      <c r="CEZ122" s="195">
        <f t="shared" si="277"/>
        <v>0.75</v>
      </c>
      <c r="CFA122" s="463">
        <v>88240</v>
      </c>
      <c r="CFB122" s="618" t="s">
        <v>438</v>
      </c>
      <c r="CFC122" s="619"/>
      <c r="CFD122" s="620"/>
      <c r="CFE122" s="199" t="s">
        <v>73</v>
      </c>
      <c r="CFF122" s="200">
        <v>0.06</v>
      </c>
      <c r="CFG122" s="195">
        <v>12.42</v>
      </c>
      <c r="CFH122" s="195">
        <f t="shared" si="278"/>
        <v>0.75</v>
      </c>
      <c r="CFI122" s="463">
        <v>88240</v>
      </c>
      <c r="CFJ122" s="618" t="s">
        <v>438</v>
      </c>
      <c r="CFK122" s="619"/>
      <c r="CFL122" s="620"/>
      <c r="CFM122" s="199" t="s">
        <v>73</v>
      </c>
      <c r="CFN122" s="200">
        <v>0.06</v>
      </c>
      <c r="CFO122" s="195">
        <v>12.42</v>
      </c>
      <c r="CFP122" s="195">
        <f t="shared" si="279"/>
        <v>0.75</v>
      </c>
      <c r="CFQ122" s="463">
        <v>88240</v>
      </c>
      <c r="CFR122" s="618" t="s">
        <v>438</v>
      </c>
      <c r="CFS122" s="619"/>
      <c r="CFT122" s="620"/>
      <c r="CFU122" s="199" t="s">
        <v>73</v>
      </c>
      <c r="CFV122" s="200">
        <v>0.06</v>
      </c>
      <c r="CFW122" s="195">
        <v>12.42</v>
      </c>
      <c r="CFX122" s="195">
        <f t="shared" si="280"/>
        <v>0.75</v>
      </c>
      <c r="CFY122" s="463">
        <v>88240</v>
      </c>
      <c r="CFZ122" s="618" t="s">
        <v>438</v>
      </c>
      <c r="CGA122" s="619"/>
      <c r="CGB122" s="620"/>
      <c r="CGC122" s="199" t="s">
        <v>73</v>
      </c>
      <c r="CGD122" s="200">
        <v>0.06</v>
      </c>
      <c r="CGE122" s="195">
        <v>12.42</v>
      </c>
      <c r="CGF122" s="195">
        <f t="shared" si="281"/>
        <v>0.75</v>
      </c>
      <c r="CGG122" s="463">
        <v>88240</v>
      </c>
      <c r="CGH122" s="618" t="s">
        <v>438</v>
      </c>
      <c r="CGI122" s="619"/>
      <c r="CGJ122" s="620"/>
      <c r="CGK122" s="199" t="s">
        <v>73</v>
      </c>
      <c r="CGL122" s="200">
        <v>0.06</v>
      </c>
      <c r="CGM122" s="195">
        <v>12.42</v>
      </c>
      <c r="CGN122" s="195">
        <f t="shared" si="282"/>
        <v>0.75</v>
      </c>
      <c r="CGO122" s="463">
        <v>88240</v>
      </c>
      <c r="CGP122" s="618" t="s">
        <v>438</v>
      </c>
      <c r="CGQ122" s="619"/>
      <c r="CGR122" s="620"/>
      <c r="CGS122" s="199" t="s">
        <v>73</v>
      </c>
      <c r="CGT122" s="200">
        <v>0.06</v>
      </c>
      <c r="CGU122" s="195">
        <v>12.42</v>
      </c>
      <c r="CGV122" s="195">
        <f t="shared" si="283"/>
        <v>0.75</v>
      </c>
      <c r="CGW122" s="463">
        <v>88240</v>
      </c>
      <c r="CGX122" s="618" t="s">
        <v>438</v>
      </c>
      <c r="CGY122" s="619"/>
      <c r="CGZ122" s="620"/>
      <c r="CHA122" s="199" t="s">
        <v>73</v>
      </c>
      <c r="CHB122" s="200">
        <v>0.06</v>
      </c>
      <c r="CHC122" s="195">
        <v>12.42</v>
      </c>
      <c r="CHD122" s="195">
        <f t="shared" si="284"/>
        <v>0.75</v>
      </c>
      <c r="CHE122" s="463">
        <v>88240</v>
      </c>
      <c r="CHF122" s="618" t="s">
        <v>438</v>
      </c>
      <c r="CHG122" s="619"/>
      <c r="CHH122" s="620"/>
      <c r="CHI122" s="199" t="s">
        <v>73</v>
      </c>
      <c r="CHJ122" s="200">
        <v>0.06</v>
      </c>
      <c r="CHK122" s="195">
        <v>12.42</v>
      </c>
      <c r="CHL122" s="195">
        <f t="shared" si="285"/>
        <v>0.75</v>
      </c>
      <c r="CHM122" s="463">
        <v>88240</v>
      </c>
      <c r="CHN122" s="618" t="s">
        <v>438</v>
      </c>
      <c r="CHO122" s="619"/>
      <c r="CHP122" s="620"/>
      <c r="CHQ122" s="199" t="s">
        <v>73</v>
      </c>
      <c r="CHR122" s="200">
        <v>0.06</v>
      </c>
      <c r="CHS122" s="195">
        <v>12.42</v>
      </c>
      <c r="CHT122" s="195">
        <f t="shared" si="286"/>
        <v>0.75</v>
      </c>
      <c r="CHU122" s="463">
        <v>88240</v>
      </c>
      <c r="CHV122" s="618" t="s">
        <v>438</v>
      </c>
      <c r="CHW122" s="619"/>
      <c r="CHX122" s="620"/>
      <c r="CHY122" s="199" t="s">
        <v>73</v>
      </c>
      <c r="CHZ122" s="200">
        <v>0.06</v>
      </c>
      <c r="CIA122" s="195">
        <v>12.42</v>
      </c>
      <c r="CIB122" s="195">
        <f t="shared" si="287"/>
        <v>0.75</v>
      </c>
      <c r="CIC122" s="463">
        <v>88240</v>
      </c>
      <c r="CID122" s="618" t="s">
        <v>438</v>
      </c>
      <c r="CIE122" s="619"/>
      <c r="CIF122" s="620"/>
      <c r="CIG122" s="199" t="s">
        <v>73</v>
      </c>
      <c r="CIH122" s="200">
        <v>0.06</v>
      </c>
      <c r="CII122" s="195">
        <v>12.42</v>
      </c>
      <c r="CIJ122" s="195">
        <f t="shared" si="288"/>
        <v>0.75</v>
      </c>
      <c r="CIK122" s="463">
        <v>88240</v>
      </c>
      <c r="CIL122" s="618" t="s">
        <v>438</v>
      </c>
      <c r="CIM122" s="619"/>
      <c r="CIN122" s="620"/>
      <c r="CIO122" s="199" t="s">
        <v>73</v>
      </c>
      <c r="CIP122" s="200">
        <v>0.06</v>
      </c>
      <c r="CIQ122" s="195">
        <v>12.42</v>
      </c>
      <c r="CIR122" s="195">
        <f t="shared" si="289"/>
        <v>0.75</v>
      </c>
      <c r="CIS122" s="463">
        <v>88240</v>
      </c>
      <c r="CIT122" s="618" t="s">
        <v>438</v>
      </c>
      <c r="CIU122" s="619"/>
      <c r="CIV122" s="620"/>
      <c r="CIW122" s="199" t="s">
        <v>73</v>
      </c>
      <c r="CIX122" s="200">
        <v>0.06</v>
      </c>
      <c r="CIY122" s="195">
        <v>12.42</v>
      </c>
      <c r="CIZ122" s="195">
        <f t="shared" si="290"/>
        <v>0.75</v>
      </c>
      <c r="CJA122" s="463">
        <v>88240</v>
      </c>
      <c r="CJB122" s="618" t="s">
        <v>438</v>
      </c>
      <c r="CJC122" s="619"/>
      <c r="CJD122" s="620"/>
      <c r="CJE122" s="199" t="s">
        <v>73</v>
      </c>
      <c r="CJF122" s="200">
        <v>0.06</v>
      </c>
      <c r="CJG122" s="195">
        <v>12.42</v>
      </c>
      <c r="CJH122" s="195">
        <f t="shared" si="291"/>
        <v>0.75</v>
      </c>
      <c r="CJI122" s="463">
        <v>88240</v>
      </c>
      <c r="CJJ122" s="618" t="s">
        <v>438</v>
      </c>
      <c r="CJK122" s="619"/>
      <c r="CJL122" s="620"/>
      <c r="CJM122" s="199" t="s">
        <v>73</v>
      </c>
      <c r="CJN122" s="200">
        <v>0.06</v>
      </c>
      <c r="CJO122" s="195">
        <v>12.42</v>
      </c>
      <c r="CJP122" s="195">
        <f t="shared" si="292"/>
        <v>0.75</v>
      </c>
      <c r="CJQ122" s="463">
        <v>88240</v>
      </c>
      <c r="CJR122" s="618" t="s">
        <v>438</v>
      </c>
      <c r="CJS122" s="619"/>
      <c r="CJT122" s="620"/>
      <c r="CJU122" s="199" t="s">
        <v>73</v>
      </c>
      <c r="CJV122" s="200">
        <v>0.06</v>
      </c>
      <c r="CJW122" s="195">
        <v>12.42</v>
      </c>
      <c r="CJX122" s="195">
        <f t="shared" si="293"/>
        <v>0.75</v>
      </c>
      <c r="CJY122" s="463">
        <v>88240</v>
      </c>
      <c r="CJZ122" s="618" t="s">
        <v>438</v>
      </c>
      <c r="CKA122" s="619"/>
      <c r="CKB122" s="620"/>
      <c r="CKC122" s="199" t="s">
        <v>73</v>
      </c>
      <c r="CKD122" s="200">
        <v>0.06</v>
      </c>
      <c r="CKE122" s="195">
        <v>12.42</v>
      </c>
      <c r="CKF122" s="195">
        <f t="shared" si="294"/>
        <v>0.75</v>
      </c>
      <c r="CKG122" s="463">
        <v>88240</v>
      </c>
      <c r="CKH122" s="618" t="s">
        <v>438</v>
      </c>
      <c r="CKI122" s="619"/>
      <c r="CKJ122" s="620"/>
      <c r="CKK122" s="199" t="s">
        <v>73</v>
      </c>
      <c r="CKL122" s="200">
        <v>0.06</v>
      </c>
      <c r="CKM122" s="195">
        <v>12.42</v>
      </c>
      <c r="CKN122" s="195">
        <f t="shared" si="295"/>
        <v>0.75</v>
      </c>
      <c r="CKO122" s="463">
        <v>88240</v>
      </c>
      <c r="CKP122" s="618" t="s">
        <v>438</v>
      </c>
      <c r="CKQ122" s="619"/>
      <c r="CKR122" s="620"/>
      <c r="CKS122" s="199" t="s">
        <v>73</v>
      </c>
      <c r="CKT122" s="200">
        <v>0.06</v>
      </c>
      <c r="CKU122" s="195">
        <v>12.42</v>
      </c>
      <c r="CKV122" s="195">
        <f t="shared" si="296"/>
        <v>0.75</v>
      </c>
      <c r="CKW122" s="463">
        <v>88240</v>
      </c>
      <c r="CKX122" s="618" t="s">
        <v>438</v>
      </c>
      <c r="CKY122" s="619"/>
      <c r="CKZ122" s="620"/>
      <c r="CLA122" s="199" t="s">
        <v>73</v>
      </c>
      <c r="CLB122" s="200">
        <v>0.06</v>
      </c>
      <c r="CLC122" s="195">
        <v>12.42</v>
      </c>
      <c r="CLD122" s="195">
        <f t="shared" si="297"/>
        <v>0.75</v>
      </c>
      <c r="CLE122" s="463">
        <v>88240</v>
      </c>
      <c r="CLF122" s="618" t="s">
        <v>438</v>
      </c>
      <c r="CLG122" s="619"/>
      <c r="CLH122" s="620"/>
      <c r="CLI122" s="199" t="s">
        <v>73</v>
      </c>
      <c r="CLJ122" s="200">
        <v>0.06</v>
      </c>
      <c r="CLK122" s="195">
        <v>12.42</v>
      </c>
      <c r="CLL122" s="195">
        <f t="shared" si="298"/>
        <v>0.75</v>
      </c>
      <c r="CLM122" s="463">
        <v>88240</v>
      </c>
      <c r="CLN122" s="618" t="s">
        <v>438</v>
      </c>
      <c r="CLO122" s="619"/>
      <c r="CLP122" s="620"/>
      <c r="CLQ122" s="199" t="s">
        <v>73</v>
      </c>
      <c r="CLR122" s="200">
        <v>0.06</v>
      </c>
      <c r="CLS122" s="195">
        <v>12.42</v>
      </c>
      <c r="CLT122" s="195">
        <f t="shared" si="299"/>
        <v>0.75</v>
      </c>
      <c r="CLU122" s="463">
        <v>88240</v>
      </c>
      <c r="CLV122" s="618" t="s">
        <v>438</v>
      </c>
      <c r="CLW122" s="619"/>
      <c r="CLX122" s="620"/>
      <c r="CLY122" s="199" t="s">
        <v>73</v>
      </c>
      <c r="CLZ122" s="200">
        <v>0.06</v>
      </c>
      <c r="CMA122" s="195">
        <v>12.42</v>
      </c>
      <c r="CMB122" s="195">
        <f t="shared" si="300"/>
        <v>0.75</v>
      </c>
      <c r="CMC122" s="463">
        <v>88240</v>
      </c>
      <c r="CMD122" s="618" t="s">
        <v>438</v>
      </c>
      <c r="CME122" s="619"/>
      <c r="CMF122" s="620"/>
      <c r="CMG122" s="199" t="s">
        <v>73</v>
      </c>
      <c r="CMH122" s="200">
        <v>0.06</v>
      </c>
      <c r="CMI122" s="195">
        <v>12.42</v>
      </c>
      <c r="CMJ122" s="195">
        <f t="shared" si="301"/>
        <v>0.75</v>
      </c>
      <c r="CMK122" s="463">
        <v>88240</v>
      </c>
      <c r="CML122" s="618" t="s">
        <v>438</v>
      </c>
      <c r="CMM122" s="619"/>
      <c r="CMN122" s="620"/>
      <c r="CMO122" s="199" t="s">
        <v>73</v>
      </c>
      <c r="CMP122" s="200">
        <v>0.06</v>
      </c>
      <c r="CMQ122" s="195">
        <v>12.42</v>
      </c>
      <c r="CMR122" s="195">
        <f t="shared" si="302"/>
        <v>0.75</v>
      </c>
      <c r="CMS122" s="463">
        <v>88240</v>
      </c>
      <c r="CMT122" s="618" t="s">
        <v>438</v>
      </c>
      <c r="CMU122" s="619"/>
      <c r="CMV122" s="620"/>
      <c r="CMW122" s="199" t="s">
        <v>73</v>
      </c>
      <c r="CMX122" s="200">
        <v>0.06</v>
      </c>
      <c r="CMY122" s="195">
        <v>12.42</v>
      </c>
      <c r="CMZ122" s="195">
        <f t="shared" si="303"/>
        <v>0.75</v>
      </c>
      <c r="CNA122" s="463">
        <v>88240</v>
      </c>
      <c r="CNB122" s="618" t="s">
        <v>438</v>
      </c>
      <c r="CNC122" s="619"/>
      <c r="CND122" s="620"/>
      <c r="CNE122" s="199" t="s">
        <v>73</v>
      </c>
      <c r="CNF122" s="200">
        <v>0.06</v>
      </c>
      <c r="CNG122" s="195">
        <v>12.42</v>
      </c>
      <c r="CNH122" s="195">
        <f t="shared" si="304"/>
        <v>0.75</v>
      </c>
      <c r="CNI122" s="463">
        <v>88240</v>
      </c>
      <c r="CNJ122" s="618" t="s">
        <v>438</v>
      </c>
      <c r="CNK122" s="619"/>
      <c r="CNL122" s="620"/>
      <c r="CNM122" s="199" t="s">
        <v>73</v>
      </c>
      <c r="CNN122" s="200">
        <v>0.06</v>
      </c>
      <c r="CNO122" s="195">
        <v>12.42</v>
      </c>
      <c r="CNP122" s="195">
        <f t="shared" si="305"/>
        <v>0.75</v>
      </c>
      <c r="CNQ122" s="463">
        <v>88240</v>
      </c>
      <c r="CNR122" s="618" t="s">
        <v>438</v>
      </c>
      <c r="CNS122" s="619"/>
      <c r="CNT122" s="620"/>
      <c r="CNU122" s="199" t="s">
        <v>73</v>
      </c>
      <c r="CNV122" s="200">
        <v>0.06</v>
      </c>
      <c r="CNW122" s="195">
        <v>12.42</v>
      </c>
      <c r="CNX122" s="195">
        <f t="shared" si="306"/>
        <v>0.75</v>
      </c>
      <c r="CNY122" s="463">
        <v>88240</v>
      </c>
      <c r="CNZ122" s="618" t="s">
        <v>438</v>
      </c>
      <c r="COA122" s="619"/>
      <c r="COB122" s="620"/>
      <c r="COC122" s="199" t="s">
        <v>73</v>
      </c>
      <c r="COD122" s="200">
        <v>0.06</v>
      </c>
      <c r="COE122" s="195">
        <v>12.42</v>
      </c>
      <c r="COF122" s="195">
        <f t="shared" si="307"/>
        <v>0.75</v>
      </c>
      <c r="COG122" s="463">
        <v>88240</v>
      </c>
      <c r="COH122" s="618" t="s">
        <v>438</v>
      </c>
      <c r="COI122" s="619"/>
      <c r="COJ122" s="620"/>
      <c r="COK122" s="199" t="s">
        <v>73</v>
      </c>
      <c r="COL122" s="200">
        <v>0.06</v>
      </c>
      <c r="COM122" s="195">
        <v>12.42</v>
      </c>
      <c r="CON122" s="195">
        <f t="shared" si="308"/>
        <v>0.75</v>
      </c>
      <c r="COO122" s="463">
        <v>88240</v>
      </c>
      <c r="COP122" s="618" t="s">
        <v>438</v>
      </c>
      <c r="COQ122" s="619"/>
      <c r="COR122" s="620"/>
      <c r="COS122" s="199" t="s">
        <v>73</v>
      </c>
      <c r="COT122" s="200">
        <v>0.06</v>
      </c>
      <c r="COU122" s="195">
        <v>12.42</v>
      </c>
      <c r="COV122" s="195">
        <f t="shared" si="309"/>
        <v>0.75</v>
      </c>
      <c r="COW122" s="463">
        <v>88240</v>
      </c>
      <c r="COX122" s="618" t="s">
        <v>438</v>
      </c>
      <c r="COY122" s="619"/>
      <c r="COZ122" s="620"/>
      <c r="CPA122" s="199" t="s">
        <v>73</v>
      </c>
      <c r="CPB122" s="200">
        <v>0.06</v>
      </c>
      <c r="CPC122" s="195">
        <v>12.42</v>
      </c>
      <c r="CPD122" s="195">
        <f t="shared" si="310"/>
        <v>0.75</v>
      </c>
      <c r="CPE122" s="463">
        <v>88240</v>
      </c>
      <c r="CPF122" s="618" t="s">
        <v>438</v>
      </c>
      <c r="CPG122" s="619"/>
      <c r="CPH122" s="620"/>
      <c r="CPI122" s="199" t="s">
        <v>73</v>
      </c>
      <c r="CPJ122" s="200">
        <v>0.06</v>
      </c>
      <c r="CPK122" s="195">
        <v>12.42</v>
      </c>
      <c r="CPL122" s="195">
        <f t="shared" si="311"/>
        <v>0.75</v>
      </c>
      <c r="CPM122" s="463">
        <v>88240</v>
      </c>
      <c r="CPN122" s="618" t="s">
        <v>438</v>
      </c>
      <c r="CPO122" s="619"/>
      <c r="CPP122" s="620"/>
      <c r="CPQ122" s="199" t="s">
        <v>73</v>
      </c>
      <c r="CPR122" s="200">
        <v>0.06</v>
      </c>
      <c r="CPS122" s="195">
        <v>12.42</v>
      </c>
      <c r="CPT122" s="195">
        <f t="shared" si="312"/>
        <v>0.75</v>
      </c>
      <c r="CPU122" s="463">
        <v>88240</v>
      </c>
      <c r="CPV122" s="618" t="s">
        <v>438</v>
      </c>
      <c r="CPW122" s="619"/>
      <c r="CPX122" s="620"/>
      <c r="CPY122" s="199" t="s">
        <v>73</v>
      </c>
      <c r="CPZ122" s="200">
        <v>0.06</v>
      </c>
      <c r="CQA122" s="195">
        <v>12.42</v>
      </c>
      <c r="CQB122" s="195">
        <f t="shared" si="313"/>
        <v>0.75</v>
      </c>
      <c r="CQC122" s="463">
        <v>88240</v>
      </c>
      <c r="CQD122" s="618" t="s">
        <v>438</v>
      </c>
      <c r="CQE122" s="619"/>
      <c r="CQF122" s="620"/>
      <c r="CQG122" s="199" t="s">
        <v>73</v>
      </c>
      <c r="CQH122" s="200">
        <v>0.06</v>
      </c>
      <c r="CQI122" s="195">
        <v>12.42</v>
      </c>
      <c r="CQJ122" s="195">
        <f t="shared" si="314"/>
        <v>0.75</v>
      </c>
      <c r="CQK122" s="463">
        <v>88240</v>
      </c>
      <c r="CQL122" s="618" t="s">
        <v>438</v>
      </c>
      <c r="CQM122" s="619"/>
      <c r="CQN122" s="620"/>
      <c r="CQO122" s="199" t="s">
        <v>73</v>
      </c>
      <c r="CQP122" s="200">
        <v>0.06</v>
      </c>
      <c r="CQQ122" s="195">
        <v>12.42</v>
      </c>
      <c r="CQR122" s="195">
        <f t="shared" si="315"/>
        <v>0.75</v>
      </c>
      <c r="CQS122" s="463">
        <v>88240</v>
      </c>
      <c r="CQT122" s="618" t="s">
        <v>438</v>
      </c>
      <c r="CQU122" s="619"/>
      <c r="CQV122" s="620"/>
      <c r="CQW122" s="199" t="s">
        <v>73</v>
      </c>
      <c r="CQX122" s="200">
        <v>0.06</v>
      </c>
      <c r="CQY122" s="195">
        <v>12.42</v>
      </c>
      <c r="CQZ122" s="195">
        <f t="shared" si="316"/>
        <v>0.75</v>
      </c>
      <c r="CRA122" s="463">
        <v>88240</v>
      </c>
      <c r="CRB122" s="618" t="s">
        <v>438</v>
      </c>
      <c r="CRC122" s="619"/>
      <c r="CRD122" s="620"/>
      <c r="CRE122" s="199" t="s">
        <v>73</v>
      </c>
      <c r="CRF122" s="200">
        <v>0.06</v>
      </c>
      <c r="CRG122" s="195">
        <v>12.42</v>
      </c>
      <c r="CRH122" s="195">
        <f t="shared" si="317"/>
        <v>0.75</v>
      </c>
      <c r="CRI122" s="463">
        <v>88240</v>
      </c>
      <c r="CRJ122" s="618" t="s">
        <v>438</v>
      </c>
      <c r="CRK122" s="619"/>
      <c r="CRL122" s="620"/>
      <c r="CRM122" s="199" t="s">
        <v>73</v>
      </c>
      <c r="CRN122" s="200">
        <v>0.06</v>
      </c>
      <c r="CRO122" s="195">
        <v>12.42</v>
      </c>
      <c r="CRP122" s="195">
        <f t="shared" si="318"/>
        <v>0.75</v>
      </c>
      <c r="CRQ122" s="463">
        <v>88240</v>
      </c>
      <c r="CRR122" s="618" t="s">
        <v>438</v>
      </c>
      <c r="CRS122" s="619"/>
      <c r="CRT122" s="620"/>
      <c r="CRU122" s="199" t="s">
        <v>73</v>
      </c>
      <c r="CRV122" s="200">
        <v>0.06</v>
      </c>
      <c r="CRW122" s="195">
        <v>12.42</v>
      </c>
      <c r="CRX122" s="195">
        <f t="shared" si="319"/>
        <v>0.75</v>
      </c>
      <c r="CRY122" s="463">
        <v>88240</v>
      </c>
      <c r="CRZ122" s="618" t="s">
        <v>438</v>
      </c>
      <c r="CSA122" s="619"/>
      <c r="CSB122" s="620"/>
      <c r="CSC122" s="199" t="s">
        <v>73</v>
      </c>
      <c r="CSD122" s="200">
        <v>0.06</v>
      </c>
      <c r="CSE122" s="195">
        <v>12.42</v>
      </c>
      <c r="CSF122" s="195">
        <f t="shared" si="320"/>
        <v>0.75</v>
      </c>
      <c r="CSG122" s="463">
        <v>88240</v>
      </c>
      <c r="CSH122" s="618" t="s">
        <v>438</v>
      </c>
      <c r="CSI122" s="619"/>
      <c r="CSJ122" s="620"/>
      <c r="CSK122" s="199" t="s">
        <v>73</v>
      </c>
      <c r="CSL122" s="200">
        <v>0.06</v>
      </c>
      <c r="CSM122" s="195">
        <v>12.42</v>
      </c>
      <c r="CSN122" s="195">
        <f t="shared" si="321"/>
        <v>0.75</v>
      </c>
      <c r="CSO122" s="463">
        <v>88240</v>
      </c>
      <c r="CSP122" s="618" t="s">
        <v>438</v>
      </c>
      <c r="CSQ122" s="619"/>
      <c r="CSR122" s="620"/>
      <c r="CSS122" s="199" t="s">
        <v>73</v>
      </c>
      <c r="CST122" s="200">
        <v>0.06</v>
      </c>
      <c r="CSU122" s="195">
        <v>12.42</v>
      </c>
      <c r="CSV122" s="195">
        <f t="shared" si="322"/>
        <v>0.75</v>
      </c>
      <c r="CSW122" s="463">
        <v>88240</v>
      </c>
      <c r="CSX122" s="618" t="s">
        <v>438</v>
      </c>
      <c r="CSY122" s="619"/>
      <c r="CSZ122" s="620"/>
      <c r="CTA122" s="199" t="s">
        <v>73</v>
      </c>
      <c r="CTB122" s="200">
        <v>0.06</v>
      </c>
      <c r="CTC122" s="195">
        <v>12.42</v>
      </c>
      <c r="CTD122" s="195">
        <f t="shared" si="323"/>
        <v>0.75</v>
      </c>
      <c r="CTE122" s="463">
        <v>88240</v>
      </c>
      <c r="CTF122" s="618" t="s">
        <v>438</v>
      </c>
      <c r="CTG122" s="619"/>
      <c r="CTH122" s="620"/>
      <c r="CTI122" s="199" t="s">
        <v>73</v>
      </c>
      <c r="CTJ122" s="200">
        <v>0.06</v>
      </c>
      <c r="CTK122" s="195">
        <v>12.42</v>
      </c>
      <c r="CTL122" s="195">
        <f t="shared" si="324"/>
        <v>0.75</v>
      </c>
      <c r="CTM122" s="463">
        <v>88240</v>
      </c>
      <c r="CTN122" s="618" t="s">
        <v>438</v>
      </c>
      <c r="CTO122" s="619"/>
      <c r="CTP122" s="620"/>
      <c r="CTQ122" s="199" t="s">
        <v>73</v>
      </c>
      <c r="CTR122" s="200">
        <v>0.06</v>
      </c>
      <c r="CTS122" s="195">
        <v>12.42</v>
      </c>
      <c r="CTT122" s="195">
        <f t="shared" si="325"/>
        <v>0.75</v>
      </c>
      <c r="CTU122" s="463">
        <v>88240</v>
      </c>
      <c r="CTV122" s="618" t="s">
        <v>438</v>
      </c>
      <c r="CTW122" s="619"/>
      <c r="CTX122" s="620"/>
      <c r="CTY122" s="199" t="s">
        <v>73</v>
      </c>
      <c r="CTZ122" s="200">
        <v>0.06</v>
      </c>
      <c r="CUA122" s="195">
        <v>12.42</v>
      </c>
      <c r="CUB122" s="195">
        <f t="shared" si="326"/>
        <v>0.75</v>
      </c>
      <c r="CUC122" s="463">
        <v>88240</v>
      </c>
      <c r="CUD122" s="618" t="s">
        <v>438</v>
      </c>
      <c r="CUE122" s="619"/>
      <c r="CUF122" s="620"/>
      <c r="CUG122" s="199" t="s">
        <v>73</v>
      </c>
      <c r="CUH122" s="200">
        <v>0.06</v>
      </c>
      <c r="CUI122" s="195">
        <v>12.42</v>
      </c>
      <c r="CUJ122" s="195">
        <f t="shared" si="327"/>
        <v>0.75</v>
      </c>
      <c r="CUK122" s="463">
        <v>88240</v>
      </c>
      <c r="CUL122" s="618" t="s">
        <v>438</v>
      </c>
      <c r="CUM122" s="619"/>
      <c r="CUN122" s="620"/>
      <c r="CUO122" s="199" t="s">
        <v>73</v>
      </c>
      <c r="CUP122" s="200">
        <v>0.06</v>
      </c>
      <c r="CUQ122" s="195">
        <v>12.42</v>
      </c>
      <c r="CUR122" s="195">
        <f t="shared" si="328"/>
        <v>0.75</v>
      </c>
      <c r="CUS122" s="463">
        <v>88240</v>
      </c>
      <c r="CUT122" s="618" t="s">
        <v>438</v>
      </c>
      <c r="CUU122" s="619"/>
      <c r="CUV122" s="620"/>
      <c r="CUW122" s="199" t="s">
        <v>73</v>
      </c>
      <c r="CUX122" s="200">
        <v>0.06</v>
      </c>
      <c r="CUY122" s="195">
        <v>12.42</v>
      </c>
      <c r="CUZ122" s="195">
        <f t="shared" si="329"/>
        <v>0.75</v>
      </c>
      <c r="CVA122" s="463">
        <v>88240</v>
      </c>
      <c r="CVB122" s="618" t="s">
        <v>438</v>
      </c>
      <c r="CVC122" s="619"/>
      <c r="CVD122" s="620"/>
      <c r="CVE122" s="199" t="s">
        <v>73</v>
      </c>
      <c r="CVF122" s="200">
        <v>0.06</v>
      </c>
      <c r="CVG122" s="195">
        <v>12.42</v>
      </c>
      <c r="CVH122" s="195">
        <f t="shared" si="330"/>
        <v>0.75</v>
      </c>
      <c r="CVI122" s="463">
        <v>88240</v>
      </c>
      <c r="CVJ122" s="618" t="s">
        <v>438</v>
      </c>
      <c r="CVK122" s="619"/>
      <c r="CVL122" s="620"/>
      <c r="CVM122" s="199" t="s">
        <v>73</v>
      </c>
      <c r="CVN122" s="200">
        <v>0.06</v>
      </c>
      <c r="CVO122" s="195">
        <v>12.42</v>
      </c>
      <c r="CVP122" s="195">
        <f t="shared" si="331"/>
        <v>0.75</v>
      </c>
      <c r="CVQ122" s="463">
        <v>88240</v>
      </c>
      <c r="CVR122" s="618" t="s">
        <v>438</v>
      </c>
      <c r="CVS122" s="619"/>
      <c r="CVT122" s="620"/>
      <c r="CVU122" s="199" t="s">
        <v>73</v>
      </c>
      <c r="CVV122" s="200">
        <v>0.06</v>
      </c>
      <c r="CVW122" s="195">
        <v>12.42</v>
      </c>
      <c r="CVX122" s="195">
        <f t="shared" si="332"/>
        <v>0.75</v>
      </c>
      <c r="CVY122" s="463">
        <v>88240</v>
      </c>
      <c r="CVZ122" s="618" t="s">
        <v>438</v>
      </c>
      <c r="CWA122" s="619"/>
      <c r="CWB122" s="620"/>
      <c r="CWC122" s="199" t="s">
        <v>73</v>
      </c>
      <c r="CWD122" s="200">
        <v>0.06</v>
      </c>
      <c r="CWE122" s="195">
        <v>12.42</v>
      </c>
      <c r="CWF122" s="195">
        <f t="shared" si="333"/>
        <v>0.75</v>
      </c>
      <c r="CWG122" s="463">
        <v>88240</v>
      </c>
      <c r="CWH122" s="618" t="s">
        <v>438</v>
      </c>
      <c r="CWI122" s="619"/>
      <c r="CWJ122" s="620"/>
      <c r="CWK122" s="199" t="s">
        <v>73</v>
      </c>
      <c r="CWL122" s="200">
        <v>0.06</v>
      </c>
      <c r="CWM122" s="195">
        <v>12.42</v>
      </c>
      <c r="CWN122" s="195">
        <f t="shared" si="334"/>
        <v>0.75</v>
      </c>
      <c r="CWO122" s="463">
        <v>88240</v>
      </c>
      <c r="CWP122" s="618" t="s">
        <v>438</v>
      </c>
      <c r="CWQ122" s="619"/>
      <c r="CWR122" s="620"/>
      <c r="CWS122" s="199" t="s">
        <v>73</v>
      </c>
      <c r="CWT122" s="200">
        <v>0.06</v>
      </c>
      <c r="CWU122" s="195">
        <v>12.42</v>
      </c>
      <c r="CWV122" s="195">
        <f t="shared" si="335"/>
        <v>0.75</v>
      </c>
      <c r="CWW122" s="463">
        <v>88240</v>
      </c>
      <c r="CWX122" s="618" t="s">
        <v>438</v>
      </c>
      <c r="CWY122" s="619"/>
      <c r="CWZ122" s="620"/>
      <c r="CXA122" s="199" t="s">
        <v>73</v>
      </c>
      <c r="CXB122" s="200">
        <v>0.06</v>
      </c>
      <c r="CXC122" s="195">
        <v>12.42</v>
      </c>
      <c r="CXD122" s="195">
        <f t="shared" si="336"/>
        <v>0.75</v>
      </c>
      <c r="CXE122" s="463">
        <v>88240</v>
      </c>
      <c r="CXF122" s="618" t="s">
        <v>438</v>
      </c>
      <c r="CXG122" s="619"/>
      <c r="CXH122" s="620"/>
      <c r="CXI122" s="199" t="s">
        <v>73</v>
      </c>
      <c r="CXJ122" s="200">
        <v>0.06</v>
      </c>
      <c r="CXK122" s="195">
        <v>12.42</v>
      </c>
      <c r="CXL122" s="195">
        <f t="shared" si="337"/>
        <v>0.75</v>
      </c>
      <c r="CXM122" s="463">
        <v>88240</v>
      </c>
      <c r="CXN122" s="618" t="s">
        <v>438</v>
      </c>
      <c r="CXO122" s="619"/>
      <c r="CXP122" s="620"/>
      <c r="CXQ122" s="199" t="s">
        <v>73</v>
      </c>
      <c r="CXR122" s="200">
        <v>0.06</v>
      </c>
      <c r="CXS122" s="195">
        <v>12.42</v>
      </c>
      <c r="CXT122" s="195">
        <f t="shared" si="338"/>
        <v>0.75</v>
      </c>
      <c r="CXU122" s="463">
        <v>88240</v>
      </c>
      <c r="CXV122" s="618" t="s">
        <v>438</v>
      </c>
      <c r="CXW122" s="619"/>
      <c r="CXX122" s="620"/>
      <c r="CXY122" s="199" t="s">
        <v>73</v>
      </c>
      <c r="CXZ122" s="200">
        <v>0.06</v>
      </c>
      <c r="CYA122" s="195">
        <v>12.42</v>
      </c>
      <c r="CYB122" s="195">
        <f t="shared" si="339"/>
        <v>0.75</v>
      </c>
      <c r="CYC122" s="463">
        <v>88240</v>
      </c>
      <c r="CYD122" s="618" t="s">
        <v>438</v>
      </c>
      <c r="CYE122" s="619"/>
      <c r="CYF122" s="620"/>
      <c r="CYG122" s="199" t="s">
        <v>73</v>
      </c>
      <c r="CYH122" s="200">
        <v>0.06</v>
      </c>
      <c r="CYI122" s="195">
        <v>12.42</v>
      </c>
      <c r="CYJ122" s="195">
        <f t="shared" si="340"/>
        <v>0.75</v>
      </c>
      <c r="CYK122" s="463">
        <v>88240</v>
      </c>
      <c r="CYL122" s="618" t="s">
        <v>438</v>
      </c>
      <c r="CYM122" s="619"/>
      <c r="CYN122" s="620"/>
      <c r="CYO122" s="199" t="s">
        <v>73</v>
      </c>
      <c r="CYP122" s="200">
        <v>0.06</v>
      </c>
      <c r="CYQ122" s="195">
        <v>12.42</v>
      </c>
      <c r="CYR122" s="195">
        <f t="shared" si="341"/>
        <v>0.75</v>
      </c>
      <c r="CYS122" s="463">
        <v>88240</v>
      </c>
      <c r="CYT122" s="618" t="s">
        <v>438</v>
      </c>
      <c r="CYU122" s="619"/>
      <c r="CYV122" s="620"/>
      <c r="CYW122" s="199" t="s">
        <v>73</v>
      </c>
      <c r="CYX122" s="200">
        <v>0.06</v>
      </c>
      <c r="CYY122" s="195">
        <v>12.42</v>
      </c>
      <c r="CYZ122" s="195">
        <f t="shared" si="342"/>
        <v>0.75</v>
      </c>
      <c r="CZA122" s="463">
        <v>88240</v>
      </c>
      <c r="CZB122" s="618" t="s">
        <v>438</v>
      </c>
      <c r="CZC122" s="619"/>
      <c r="CZD122" s="620"/>
      <c r="CZE122" s="199" t="s">
        <v>73</v>
      </c>
      <c r="CZF122" s="200">
        <v>0.06</v>
      </c>
      <c r="CZG122" s="195">
        <v>12.42</v>
      </c>
      <c r="CZH122" s="195">
        <f t="shared" si="343"/>
        <v>0.75</v>
      </c>
      <c r="CZI122" s="463">
        <v>88240</v>
      </c>
      <c r="CZJ122" s="618" t="s">
        <v>438</v>
      </c>
      <c r="CZK122" s="619"/>
      <c r="CZL122" s="620"/>
      <c r="CZM122" s="199" t="s">
        <v>73</v>
      </c>
      <c r="CZN122" s="200">
        <v>0.06</v>
      </c>
      <c r="CZO122" s="195">
        <v>12.42</v>
      </c>
      <c r="CZP122" s="195">
        <f t="shared" si="344"/>
        <v>0.75</v>
      </c>
      <c r="CZQ122" s="463">
        <v>88240</v>
      </c>
      <c r="CZR122" s="618" t="s">
        <v>438</v>
      </c>
      <c r="CZS122" s="619"/>
      <c r="CZT122" s="620"/>
      <c r="CZU122" s="199" t="s">
        <v>73</v>
      </c>
      <c r="CZV122" s="200">
        <v>0.06</v>
      </c>
      <c r="CZW122" s="195">
        <v>12.42</v>
      </c>
      <c r="CZX122" s="195">
        <f t="shared" si="345"/>
        <v>0.75</v>
      </c>
      <c r="CZY122" s="463">
        <v>88240</v>
      </c>
      <c r="CZZ122" s="618" t="s">
        <v>438</v>
      </c>
      <c r="DAA122" s="619"/>
      <c r="DAB122" s="620"/>
      <c r="DAC122" s="199" t="s">
        <v>73</v>
      </c>
      <c r="DAD122" s="200">
        <v>0.06</v>
      </c>
      <c r="DAE122" s="195">
        <v>12.42</v>
      </c>
      <c r="DAF122" s="195">
        <f t="shared" si="346"/>
        <v>0.75</v>
      </c>
      <c r="DAG122" s="463">
        <v>88240</v>
      </c>
      <c r="DAH122" s="618" t="s">
        <v>438</v>
      </c>
      <c r="DAI122" s="619"/>
      <c r="DAJ122" s="620"/>
      <c r="DAK122" s="199" t="s">
        <v>73</v>
      </c>
      <c r="DAL122" s="200">
        <v>0.06</v>
      </c>
      <c r="DAM122" s="195">
        <v>12.42</v>
      </c>
      <c r="DAN122" s="195">
        <f t="shared" si="347"/>
        <v>0.75</v>
      </c>
      <c r="DAO122" s="463">
        <v>88240</v>
      </c>
      <c r="DAP122" s="618" t="s">
        <v>438</v>
      </c>
      <c r="DAQ122" s="619"/>
      <c r="DAR122" s="620"/>
      <c r="DAS122" s="199" t="s">
        <v>73</v>
      </c>
      <c r="DAT122" s="200">
        <v>0.06</v>
      </c>
      <c r="DAU122" s="195">
        <v>12.42</v>
      </c>
      <c r="DAV122" s="195">
        <f t="shared" si="348"/>
        <v>0.75</v>
      </c>
      <c r="DAW122" s="463">
        <v>88240</v>
      </c>
      <c r="DAX122" s="618" t="s">
        <v>438</v>
      </c>
      <c r="DAY122" s="619"/>
      <c r="DAZ122" s="620"/>
      <c r="DBA122" s="199" t="s">
        <v>73</v>
      </c>
      <c r="DBB122" s="200">
        <v>0.06</v>
      </c>
      <c r="DBC122" s="195">
        <v>12.42</v>
      </c>
      <c r="DBD122" s="195">
        <f t="shared" si="349"/>
        <v>0.75</v>
      </c>
      <c r="DBE122" s="463">
        <v>88240</v>
      </c>
      <c r="DBF122" s="618" t="s">
        <v>438</v>
      </c>
      <c r="DBG122" s="619"/>
      <c r="DBH122" s="620"/>
      <c r="DBI122" s="199" t="s">
        <v>73</v>
      </c>
      <c r="DBJ122" s="200">
        <v>0.06</v>
      </c>
      <c r="DBK122" s="195">
        <v>12.42</v>
      </c>
      <c r="DBL122" s="195">
        <f t="shared" si="350"/>
        <v>0.75</v>
      </c>
      <c r="DBM122" s="463">
        <v>88240</v>
      </c>
      <c r="DBN122" s="618" t="s">
        <v>438</v>
      </c>
      <c r="DBO122" s="619"/>
      <c r="DBP122" s="620"/>
      <c r="DBQ122" s="199" t="s">
        <v>73</v>
      </c>
      <c r="DBR122" s="200">
        <v>0.06</v>
      </c>
      <c r="DBS122" s="195">
        <v>12.42</v>
      </c>
      <c r="DBT122" s="195">
        <f t="shared" si="351"/>
        <v>0.75</v>
      </c>
      <c r="DBU122" s="463">
        <v>88240</v>
      </c>
      <c r="DBV122" s="618" t="s">
        <v>438</v>
      </c>
      <c r="DBW122" s="619"/>
      <c r="DBX122" s="620"/>
      <c r="DBY122" s="199" t="s">
        <v>73</v>
      </c>
      <c r="DBZ122" s="200">
        <v>0.06</v>
      </c>
      <c r="DCA122" s="195">
        <v>12.42</v>
      </c>
      <c r="DCB122" s="195">
        <f t="shared" si="352"/>
        <v>0.75</v>
      </c>
      <c r="DCC122" s="463">
        <v>88240</v>
      </c>
      <c r="DCD122" s="618" t="s">
        <v>438</v>
      </c>
      <c r="DCE122" s="619"/>
      <c r="DCF122" s="620"/>
      <c r="DCG122" s="199" t="s">
        <v>73</v>
      </c>
      <c r="DCH122" s="200">
        <v>0.06</v>
      </c>
      <c r="DCI122" s="195">
        <v>12.42</v>
      </c>
      <c r="DCJ122" s="195">
        <f t="shared" si="353"/>
        <v>0.75</v>
      </c>
      <c r="DCK122" s="463">
        <v>88240</v>
      </c>
      <c r="DCL122" s="618" t="s">
        <v>438</v>
      </c>
      <c r="DCM122" s="619"/>
      <c r="DCN122" s="620"/>
      <c r="DCO122" s="199" t="s">
        <v>73</v>
      </c>
      <c r="DCP122" s="200">
        <v>0.06</v>
      </c>
      <c r="DCQ122" s="195">
        <v>12.42</v>
      </c>
      <c r="DCR122" s="195">
        <f t="shared" si="354"/>
        <v>0.75</v>
      </c>
      <c r="DCS122" s="463">
        <v>88240</v>
      </c>
      <c r="DCT122" s="618" t="s">
        <v>438</v>
      </c>
      <c r="DCU122" s="619"/>
      <c r="DCV122" s="620"/>
      <c r="DCW122" s="199" t="s">
        <v>73</v>
      </c>
      <c r="DCX122" s="200">
        <v>0.06</v>
      </c>
      <c r="DCY122" s="195">
        <v>12.42</v>
      </c>
      <c r="DCZ122" s="195">
        <f t="shared" si="355"/>
        <v>0.75</v>
      </c>
      <c r="DDA122" s="463">
        <v>88240</v>
      </c>
      <c r="DDB122" s="618" t="s">
        <v>438</v>
      </c>
      <c r="DDC122" s="619"/>
      <c r="DDD122" s="620"/>
      <c r="DDE122" s="199" t="s">
        <v>73</v>
      </c>
      <c r="DDF122" s="200">
        <v>0.06</v>
      </c>
      <c r="DDG122" s="195">
        <v>12.42</v>
      </c>
      <c r="DDH122" s="195">
        <f t="shared" si="356"/>
        <v>0.75</v>
      </c>
      <c r="DDI122" s="463">
        <v>88240</v>
      </c>
      <c r="DDJ122" s="618" t="s">
        <v>438</v>
      </c>
      <c r="DDK122" s="619"/>
      <c r="DDL122" s="620"/>
      <c r="DDM122" s="199" t="s">
        <v>73</v>
      </c>
      <c r="DDN122" s="200">
        <v>0.06</v>
      </c>
      <c r="DDO122" s="195">
        <v>12.42</v>
      </c>
      <c r="DDP122" s="195">
        <f t="shared" si="357"/>
        <v>0.75</v>
      </c>
      <c r="DDQ122" s="463">
        <v>88240</v>
      </c>
      <c r="DDR122" s="618" t="s">
        <v>438</v>
      </c>
      <c r="DDS122" s="619"/>
      <c r="DDT122" s="620"/>
      <c r="DDU122" s="199" t="s">
        <v>73</v>
      </c>
      <c r="DDV122" s="200">
        <v>0.06</v>
      </c>
      <c r="DDW122" s="195">
        <v>12.42</v>
      </c>
      <c r="DDX122" s="195">
        <f t="shared" si="358"/>
        <v>0.75</v>
      </c>
      <c r="DDY122" s="463">
        <v>88240</v>
      </c>
      <c r="DDZ122" s="618" t="s">
        <v>438</v>
      </c>
      <c r="DEA122" s="619"/>
      <c r="DEB122" s="620"/>
      <c r="DEC122" s="199" t="s">
        <v>73</v>
      </c>
      <c r="DED122" s="200">
        <v>0.06</v>
      </c>
      <c r="DEE122" s="195">
        <v>12.42</v>
      </c>
      <c r="DEF122" s="195">
        <f t="shared" si="359"/>
        <v>0.75</v>
      </c>
      <c r="DEG122" s="463">
        <v>88240</v>
      </c>
      <c r="DEH122" s="618" t="s">
        <v>438</v>
      </c>
      <c r="DEI122" s="619"/>
      <c r="DEJ122" s="620"/>
      <c r="DEK122" s="199" t="s">
        <v>73</v>
      </c>
      <c r="DEL122" s="200">
        <v>0.06</v>
      </c>
      <c r="DEM122" s="195">
        <v>12.42</v>
      </c>
      <c r="DEN122" s="195">
        <f t="shared" si="360"/>
        <v>0.75</v>
      </c>
      <c r="DEO122" s="463">
        <v>88240</v>
      </c>
      <c r="DEP122" s="618" t="s">
        <v>438</v>
      </c>
      <c r="DEQ122" s="619"/>
      <c r="DER122" s="620"/>
      <c r="DES122" s="199" t="s">
        <v>73</v>
      </c>
      <c r="DET122" s="200">
        <v>0.06</v>
      </c>
      <c r="DEU122" s="195">
        <v>12.42</v>
      </c>
      <c r="DEV122" s="195">
        <f t="shared" si="361"/>
        <v>0.75</v>
      </c>
      <c r="DEW122" s="463">
        <v>88240</v>
      </c>
      <c r="DEX122" s="618" t="s">
        <v>438</v>
      </c>
      <c r="DEY122" s="619"/>
      <c r="DEZ122" s="620"/>
      <c r="DFA122" s="199" t="s">
        <v>73</v>
      </c>
      <c r="DFB122" s="200">
        <v>0.06</v>
      </c>
      <c r="DFC122" s="195">
        <v>12.42</v>
      </c>
      <c r="DFD122" s="195">
        <f t="shared" si="362"/>
        <v>0.75</v>
      </c>
      <c r="DFE122" s="463">
        <v>88240</v>
      </c>
      <c r="DFF122" s="618" t="s">
        <v>438</v>
      </c>
      <c r="DFG122" s="619"/>
      <c r="DFH122" s="620"/>
      <c r="DFI122" s="199" t="s">
        <v>73</v>
      </c>
      <c r="DFJ122" s="200">
        <v>0.06</v>
      </c>
      <c r="DFK122" s="195">
        <v>12.42</v>
      </c>
      <c r="DFL122" s="195">
        <f t="shared" si="363"/>
        <v>0.75</v>
      </c>
      <c r="DFM122" s="463">
        <v>88240</v>
      </c>
      <c r="DFN122" s="618" t="s">
        <v>438</v>
      </c>
      <c r="DFO122" s="619"/>
      <c r="DFP122" s="620"/>
      <c r="DFQ122" s="199" t="s">
        <v>73</v>
      </c>
      <c r="DFR122" s="200">
        <v>0.06</v>
      </c>
      <c r="DFS122" s="195">
        <v>12.42</v>
      </c>
      <c r="DFT122" s="195">
        <f t="shared" si="364"/>
        <v>0.75</v>
      </c>
      <c r="DFU122" s="463">
        <v>88240</v>
      </c>
      <c r="DFV122" s="618" t="s">
        <v>438</v>
      </c>
      <c r="DFW122" s="619"/>
      <c r="DFX122" s="620"/>
      <c r="DFY122" s="199" t="s">
        <v>73</v>
      </c>
      <c r="DFZ122" s="200">
        <v>0.06</v>
      </c>
      <c r="DGA122" s="195">
        <v>12.42</v>
      </c>
      <c r="DGB122" s="195">
        <f t="shared" si="365"/>
        <v>0.75</v>
      </c>
      <c r="DGC122" s="463">
        <v>88240</v>
      </c>
      <c r="DGD122" s="618" t="s">
        <v>438</v>
      </c>
      <c r="DGE122" s="619"/>
      <c r="DGF122" s="620"/>
      <c r="DGG122" s="199" t="s">
        <v>73</v>
      </c>
      <c r="DGH122" s="200">
        <v>0.06</v>
      </c>
      <c r="DGI122" s="195">
        <v>12.42</v>
      </c>
      <c r="DGJ122" s="195">
        <f t="shared" si="366"/>
        <v>0.75</v>
      </c>
      <c r="DGK122" s="463">
        <v>88240</v>
      </c>
      <c r="DGL122" s="618" t="s">
        <v>438</v>
      </c>
      <c r="DGM122" s="619"/>
      <c r="DGN122" s="620"/>
      <c r="DGO122" s="199" t="s">
        <v>73</v>
      </c>
      <c r="DGP122" s="200">
        <v>0.06</v>
      </c>
      <c r="DGQ122" s="195">
        <v>12.42</v>
      </c>
      <c r="DGR122" s="195">
        <f t="shared" si="367"/>
        <v>0.75</v>
      </c>
      <c r="DGS122" s="463">
        <v>88240</v>
      </c>
      <c r="DGT122" s="618" t="s">
        <v>438</v>
      </c>
      <c r="DGU122" s="619"/>
      <c r="DGV122" s="620"/>
      <c r="DGW122" s="199" t="s">
        <v>73</v>
      </c>
      <c r="DGX122" s="200">
        <v>0.06</v>
      </c>
      <c r="DGY122" s="195">
        <v>12.42</v>
      </c>
      <c r="DGZ122" s="195">
        <f t="shared" si="368"/>
        <v>0.75</v>
      </c>
      <c r="DHA122" s="463">
        <v>88240</v>
      </c>
      <c r="DHB122" s="618" t="s">
        <v>438</v>
      </c>
      <c r="DHC122" s="619"/>
      <c r="DHD122" s="620"/>
      <c r="DHE122" s="199" t="s">
        <v>73</v>
      </c>
      <c r="DHF122" s="200">
        <v>0.06</v>
      </c>
      <c r="DHG122" s="195">
        <v>12.42</v>
      </c>
      <c r="DHH122" s="195">
        <f t="shared" si="369"/>
        <v>0.75</v>
      </c>
      <c r="DHI122" s="463">
        <v>88240</v>
      </c>
      <c r="DHJ122" s="618" t="s">
        <v>438</v>
      </c>
      <c r="DHK122" s="619"/>
      <c r="DHL122" s="620"/>
      <c r="DHM122" s="199" t="s">
        <v>73</v>
      </c>
      <c r="DHN122" s="200">
        <v>0.06</v>
      </c>
      <c r="DHO122" s="195">
        <v>12.42</v>
      </c>
      <c r="DHP122" s="195">
        <f t="shared" si="370"/>
        <v>0.75</v>
      </c>
      <c r="DHQ122" s="463">
        <v>88240</v>
      </c>
      <c r="DHR122" s="618" t="s">
        <v>438</v>
      </c>
      <c r="DHS122" s="619"/>
      <c r="DHT122" s="620"/>
      <c r="DHU122" s="199" t="s">
        <v>73</v>
      </c>
      <c r="DHV122" s="200">
        <v>0.06</v>
      </c>
      <c r="DHW122" s="195">
        <v>12.42</v>
      </c>
      <c r="DHX122" s="195">
        <f t="shared" si="371"/>
        <v>0.75</v>
      </c>
      <c r="DHY122" s="463">
        <v>88240</v>
      </c>
      <c r="DHZ122" s="618" t="s">
        <v>438</v>
      </c>
      <c r="DIA122" s="619"/>
      <c r="DIB122" s="620"/>
      <c r="DIC122" s="199" t="s">
        <v>73</v>
      </c>
      <c r="DID122" s="200">
        <v>0.06</v>
      </c>
      <c r="DIE122" s="195">
        <v>12.42</v>
      </c>
      <c r="DIF122" s="195">
        <f t="shared" si="372"/>
        <v>0.75</v>
      </c>
      <c r="DIG122" s="463">
        <v>88240</v>
      </c>
      <c r="DIH122" s="618" t="s">
        <v>438</v>
      </c>
      <c r="DII122" s="619"/>
      <c r="DIJ122" s="620"/>
      <c r="DIK122" s="199" t="s">
        <v>73</v>
      </c>
      <c r="DIL122" s="200">
        <v>0.06</v>
      </c>
      <c r="DIM122" s="195">
        <v>12.42</v>
      </c>
      <c r="DIN122" s="195">
        <f t="shared" si="373"/>
        <v>0.75</v>
      </c>
      <c r="DIO122" s="463">
        <v>88240</v>
      </c>
      <c r="DIP122" s="618" t="s">
        <v>438</v>
      </c>
      <c r="DIQ122" s="619"/>
      <c r="DIR122" s="620"/>
      <c r="DIS122" s="199" t="s">
        <v>73</v>
      </c>
      <c r="DIT122" s="200">
        <v>0.06</v>
      </c>
      <c r="DIU122" s="195">
        <v>12.42</v>
      </c>
      <c r="DIV122" s="195">
        <f t="shared" si="374"/>
        <v>0.75</v>
      </c>
      <c r="DIW122" s="463">
        <v>88240</v>
      </c>
      <c r="DIX122" s="618" t="s">
        <v>438</v>
      </c>
      <c r="DIY122" s="619"/>
      <c r="DIZ122" s="620"/>
      <c r="DJA122" s="199" t="s">
        <v>73</v>
      </c>
      <c r="DJB122" s="200">
        <v>0.06</v>
      </c>
      <c r="DJC122" s="195">
        <v>12.42</v>
      </c>
      <c r="DJD122" s="195">
        <f t="shared" si="375"/>
        <v>0.75</v>
      </c>
      <c r="DJE122" s="463">
        <v>88240</v>
      </c>
      <c r="DJF122" s="618" t="s">
        <v>438</v>
      </c>
      <c r="DJG122" s="619"/>
      <c r="DJH122" s="620"/>
      <c r="DJI122" s="199" t="s">
        <v>73</v>
      </c>
      <c r="DJJ122" s="200">
        <v>0.06</v>
      </c>
      <c r="DJK122" s="195">
        <v>12.42</v>
      </c>
      <c r="DJL122" s="195">
        <f t="shared" si="376"/>
        <v>0.75</v>
      </c>
      <c r="DJM122" s="463">
        <v>88240</v>
      </c>
      <c r="DJN122" s="618" t="s">
        <v>438</v>
      </c>
      <c r="DJO122" s="619"/>
      <c r="DJP122" s="620"/>
      <c r="DJQ122" s="199" t="s">
        <v>73</v>
      </c>
      <c r="DJR122" s="200">
        <v>0.06</v>
      </c>
      <c r="DJS122" s="195">
        <v>12.42</v>
      </c>
      <c r="DJT122" s="195">
        <f t="shared" si="377"/>
        <v>0.75</v>
      </c>
      <c r="DJU122" s="463">
        <v>88240</v>
      </c>
      <c r="DJV122" s="618" t="s">
        <v>438</v>
      </c>
      <c r="DJW122" s="619"/>
      <c r="DJX122" s="620"/>
      <c r="DJY122" s="199" t="s">
        <v>73</v>
      </c>
      <c r="DJZ122" s="200">
        <v>0.06</v>
      </c>
      <c r="DKA122" s="195">
        <v>12.42</v>
      </c>
      <c r="DKB122" s="195">
        <f t="shared" si="378"/>
        <v>0.75</v>
      </c>
      <c r="DKC122" s="463">
        <v>88240</v>
      </c>
      <c r="DKD122" s="618" t="s">
        <v>438</v>
      </c>
      <c r="DKE122" s="619"/>
      <c r="DKF122" s="620"/>
      <c r="DKG122" s="199" t="s">
        <v>73</v>
      </c>
      <c r="DKH122" s="200">
        <v>0.06</v>
      </c>
      <c r="DKI122" s="195">
        <v>12.42</v>
      </c>
      <c r="DKJ122" s="195">
        <f t="shared" si="379"/>
        <v>0.75</v>
      </c>
      <c r="DKK122" s="463">
        <v>88240</v>
      </c>
      <c r="DKL122" s="618" t="s">
        <v>438</v>
      </c>
      <c r="DKM122" s="619"/>
      <c r="DKN122" s="620"/>
      <c r="DKO122" s="199" t="s">
        <v>73</v>
      </c>
      <c r="DKP122" s="200">
        <v>0.06</v>
      </c>
      <c r="DKQ122" s="195">
        <v>12.42</v>
      </c>
      <c r="DKR122" s="195">
        <f t="shared" si="380"/>
        <v>0.75</v>
      </c>
      <c r="DKS122" s="463">
        <v>88240</v>
      </c>
      <c r="DKT122" s="618" t="s">
        <v>438</v>
      </c>
      <c r="DKU122" s="619"/>
      <c r="DKV122" s="620"/>
      <c r="DKW122" s="199" t="s">
        <v>73</v>
      </c>
      <c r="DKX122" s="200">
        <v>0.06</v>
      </c>
      <c r="DKY122" s="195">
        <v>12.42</v>
      </c>
      <c r="DKZ122" s="195">
        <f t="shared" si="381"/>
        <v>0.75</v>
      </c>
      <c r="DLA122" s="463">
        <v>88240</v>
      </c>
      <c r="DLB122" s="618" t="s">
        <v>438</v>
      </c>
      <c r="DLC122" s="619"/>
      <c r="DLD122" s="620"/>
      <c r="DLE122" s="199" t="s">
        <v>73</v>
      </c>
      <c r="DLF122" s="200">
        <v>0.06</v>
      </c>
      <c r="DLG122" s="195">
        <v>12.42</v>
      </c>
      <c r="DLH122" s="195">
        <f t="shared" si="382"/>
        <v>0.75</v>
      </c>
      <c r="DLI122" s="463">
        <v>88240</v>
      </c>
      <c r="DLJ122" s="618" t="s">
        <v>438</v>
      </c>
      <c r="DLK122" s="619"/>
      <c r="DLL122" s="620"/>
      <c r="DLM122" s="199" t="s">
        <v>73</v>
      </c>
      <c r="DLN122" s="200">
        <v>0.06</v>
      </c>
      <c r="DLO122" s="195">
        <v>12.42</v>
      </c>
      <c r="DLP122" s="195">
        <f t="shared" si="383"/>
        <v>0.75</v>
      </c>
      <c r="DLQ122" s="463">
        <v>88240</v>
      </c>
      <c r="DLR122" s="618" t="s">
        <v>438</v>
      </c>
      <c r="DLS122" s="619"/>
      <c r="DLT122" s="620"/>
      <c r="DLU122" s="199" t="s">
        <v>73</v>
      </c>
      <c r="DLV122" s="200">
        <v>0.06</v>
      </c>
      <c r="DLW122" s="195">
        <v>12.42</v>
      </c>
      <c r="DLX122" s="195">
        <f t="shared" si="384"/>
        <v>0.75</v>
      </c>
      <c r="DLY122" s="463">
        <v>88240</v>
      </c>
      <c r="DLZ122" s="618" t="s">
        <v>438</v>
      </c>
      <c r="DMA122" s="619"/>
      <c r="DMB122" s="620"/>
      <c r="DMC122" s="199" t="s">
        <v>73</v>
      </c>
      <c r="DMD122" s="200">
        <v>0.06</v>
      </c>
      <c r="DME122" s="195">
        <v>12.42</v>
      </c>
      <c r="DMF122" s="195">
        <f t="shared" si="385"/>
        <v>0.75</v>
      </c>
      <c r="DMG122" s="463">
        <v>88240</v>
      </c>
      <c r="DMH122" s="618" t="s">
        <v>438</v>
      </c>
      <c r="DMI122" s="619"/>
      <c r="DMJ122" s="620"/>
      <c r="DMK122" s="199" t="s">
        <v>73</v>
      </c>
      <c r="DML122" s="200">
        <v>0.06</v>
      </c>
      <c r="DMM122" s="195">
        <v>12.42</v>
      </c>
      <c r="DMN122" s="195">
        <f t="shared" si="386"/>
        <v>0.75</v>
      </c>
      <c r="DMO122" s="463">
        <v>88240</v>
      </c>
      <c r="DMP122" s="618" t="s">
        <v>438</v>
      </c>
      <c r="DMQ122" s="619"/>
      <c r="DMR122" s="620"/>
      <c r="DMS122" s="199" t="s">
        <v>73</v>
      </c>
      <c r="DMT122" s="200">
        <v>0.06</v>
      </c>
      <c r="DMU122" s="195">
        <v>12.42</v>
      </c>
      <c r="DMV122" s="195">
        <f t="shared" si="387"/>
        <v>0.75</v>
      </c>
      <c r="DMW122" s="463">
        <v>88240</v>
      </c>
      <c r="DMX122" s="618" t="s">
        <v>438</v>
      </c>
      <c r="DMY122" s="619"/>
      <c r="DMZ122" s="620"/>
      <c r="DNA122" s="199" t="s">
        <v>73</v>
      </c>
      <c r="DNB122" s="200">
        <v>0.06</v>
      </c>
      <c r="DNC122" s="195">
        <v>12.42</v>
      </c>
      <c r="DND122" s="195">
        <f t="shared" si="388"/>
        <v>0.75</v>
      </c>
      <c r="DNE122" s="463">
        <v>88240</v>
      </c>
      <c r="DNF122" s="618" t="s">
        <v>438</v>
      </c>
      <c r="DNG122" s="619"/>
      <c r="DNH122" s="620"/>
      <c r="DNI122" s="199" t="s">
        <v>73</v>
      </c>
      <c r="DNJ122" s="200">
        <v>0.06</v>
      </c>
      <c r="DNK122" s="195">
        <v>12.42</v>
      </c>
      <c r="DNL122" s="195">
        <f t="shared" si="389"/>
        <v>0.75</v>
      </c>
      <c r="DNM122" s="463">
        <v>88240</v>
      </c>
      <c r="DNN122" s="618" t="s">
        <v>438</v>
      </c>
      <c r="DNO122" s="619"/>
      <c r="DNP122" s="620"/>
      <c r="DNQ122" s="199" t="s">
        <v>73</v>
      </c>
      <c r="DNR122" s="200">
        <v>0.06</v>
      </c>
      <c r="DNS122" s="195">
        <v>12.42</v>
      </c>
      <c r="DNT122" s="195">
        <f t="shared" si="390"/>
        <v>0.75</v>
      </c>
      <c r="DNU122" s="463">
        <v>88240</v>
      </c>
      <c r="DNV122" s="618" t="s">
        <v>438</v>
      </c>
      <c r="DNW122" s="619"/>
      <c r="DNX122" s="620"/>
      <c r="DNY122" s="199" t="s">
        <v>73</v>
      </c>
      <c r="DNZ122" s="200">
        <v>0.06</v>
      </c>
      <c r="DOA122" s="195">
        <v>12.42</v>
      </c>
      <c r="DOB122" s="195">
        <f t="shared" si="391"/>
        <v>0.75</v>
      </c>
      <c r="DOC122" s="463">
        <v>88240</v>
      </c>
      <c r="DOD122" s="618" t="s">
        <v>438</v>
      </c>
      <c r="DOE122" s="619"/>
      <c r="DOF122" s="620"/>
      <c r="DOG122" s="199" t="s">
        <v>73</v>
      </c>
      <c r="DOH122" s="200">
        <v>0.06</v>
      </c>
      <c r="DOI122" s="195">
        <v>12.42</v>
      </c>
      <c r="DOJ122" s="195">
        <f t="shared" si="392"/>
        <v>0.75</v>
      </c>
      <c r="DOK122" s="463">
        <v>88240</v>
      </c>
      <c r="DOL122" s="618" t="s">
        <v>438</v>
      </c>
      <c r="DOM122" s="619"/>
      <c r="DON122" s="620"/>
      <c r="DOO122" s="199" t="s">
        <v>73</v>
      </c>
      <c r="DOP122" s="200">
        <v>0.06</v>
      </c>
      <c r="DOQ122" s="195">
        <v>12.42</v>
      </c>
      <c r="DOR122" s="195">
        <f t="shared" si="393"/>
        <v>0.75</v>
      </c>
      <c r="DOS122" s="463">
        <v>88240</v>
      </c>
      <c r="DOT122" s="618" t="s">
        <v>438</v>
      </c>
      <c r="DOU122" s="619"/>
      <c r="DOV122" s="620"/>
      <c r="DOW122" s="199" t="s">
        <v>73</v>
      </c>
      <c r="DOX122" s="200">
        <v>0.06</v>
      </c>
      <c r="DOY122" s="195">
        <v>12.42</v>
      </c>
      <c r="DOZ122" s="195">
        <f t="shared" si="394"/>
        <v>0.75</v>
      </c>
      <c r="DPA122" s="463">
        <v>88240</v>
      </c>
      <c r="DPB122" s="618" t="s">
        <v>438</v>
      </c>
      <c r="DPC122" s="619"/>
      <c r="DPD122" s="620"/>
      <c r="DPE122" s="199" t="s">
        <v>73</v>
      </c>
      <c r="DPF122" s="200">
        <v>0.06</v>
      </c>
      <c r="DPG122" s="195">
        <v>12.42</v>
      </c>
      <c r="DPH122" s="195">
        <f t="shared" si="395"/>
        <v>0.75</v>
      </c>
      <c r="DPI122" s="463">
        <v>88240</v>
      </c>
      <c r="DPJ122" s="618" t="s">
        <v>438</v>
      </c>
      <c r="DPK122" s="619"/>
      <c r="DPL122" s="620"/>
      <c r="DPM122" s="199" t="s">
        <v>73</v>
      </c>
      <c r="DPN122" s="200">
        <v>0.06</v>
      </c>
      <c r="DPO122" s="195">
        <v>12.42</v>
      </c>
      <c r="DPP122" s="195">
        <f t="shared" si="396"/>
        <v>0.75</v>
      </c>
      <c r="DPQ122" s="463">
        <v>88240</v>
      </c>
      <c r="DPR122" s="618" t="s">
        <v>438</v>
      </c>
      <c r="DPS122" s="619"/>
      <c r="DPT122" s="620"/>
      <c r="DPU122" s="199" t="s">
        <v>73</v>
      </c>
      <c r="DPV122" s="200">
        <v>0.06</v>
      </c>
      <c r="DPW122" s="195">
        <v>12.42</v>
      </c>
      <c r="DPX122" s="195">
        <f t="shared" si="397"/>
        <v>0.75</v>
      </c>
      <c r="DPY122" s="463">
        <v>88240</v>
      </c>
      <c r="DPZ122" s="618" t="s">
        <v>438</v>
      </c>
      <c r="DQA122" s="619"/>
      <c r="DQB122" s="620"/>
      <c r="DQC122" s="199" t="s">
        <v>73</v>
      </c>
      <c r="DQD122" s="200">
        <v>0.06</v>
      </c>
      <c r="DQE122" s="195">
        <v>12.42</v>
      </c>
      <c r="DQF122" s="195">
        <f t="shared" si="398"/>
        <v>0.75</v>
      </c>
      <c r="DQG122" s="463">
        <v>88240</v>
      </c>
      <c r="DQH122" s="618" t="s">
        <v>438</v>
      </c>
      <c r="DQI122" s="619"/>
      <c r="DQJ122" s="620"/>
      <c r="DQK122" s="199" t="s">
        <v>73</v>
      </c>
      <c r="DQL122" s="200">
        <v>0.06</v>
      </c>
      <c r="DQM122" s="195">
        <v>12.42</v>
      </c>
      <c r="DQN122" s="195">
        <f t="shared" si="399"/>
        <v>0.75</v>
      </c>
      <c r="DQO122" s="463">
        <v>88240</v>
      </c>
      <c r="DQP122" s="618" t="s">
        <v>438</v>
      </c>
      <c r="DQQ122" s="619"/>
      <c r="DQR122" s="620"/>
      <c r="DQS122" s="199" t="s">
        <v>73</v>
      </c>
      <c r="DQT122" s="200">
        <v>0.06</v>
      </c>
      <c r="DQU122" s="195">
        <v>12.42</v>
      </c>
      <c r="DQV122" s="195">
        <f t="shared" si="400"/>
        <v>0.75</v>
      </c>
      <c r="DQW122" s="463">
        <v>88240</v>
      </c>
      <c r="DQX122" s="618" t="s">
        <v>438</v>
      </c>
      <c r="DQY122" s="619"/>
      <c r="DQZ122" s="620"/>
      <c r="DRA122" s="199" t="s">
        <v>73</v>
      </c>
      <c r="DRB122" s="200">
        <v>0.06</v>
      </c>
      <c r="DRC122" s="195">
        <v>12.42</v>
      </c>
      <c r="DRD122" s="195">
        <f t="shared" si="401"/>
        <v>0.75</v>
      </c>
      <c r="DRE122" s="463">
        <v>88240</v>
      </c>
      <c r="DRF122" s="618" t="s">
        <v>438</v>
      </c>
      <c r="DRG122" s="619"/>
      <c r="DRH122" s="620"/>
      <c r="DRI122" s="199" t="s">
        <v>73</v>
      </c>
      <c r="DRJ122" s="200">
        <v>0.06</v>
      </c>
      <c r="DRK122" s="195">
        <v>12.42</v>
      </c>
      <c r="DRL122" s="195">
        <f t="shared" si="402"/>
        <v>0.75</v>
      </c>
      <c r="DRM122" s="463">
        <v>88240</v>
      </c>
      <c r="DRN122" s="618" t="s">
        <v>438</v>
      </c>
      <c r="DRO122" s="619"/>
      <c r="DRP122" s="620"/>
      <c r="DRQ122" s="199" t="s">
        <v>73</v>
      </c>
      <c r="DRR122" s="200">
        <v>0.06</v>
      </c>
      <c r="DRS122" s="195">
        <v>12.42</v>
      </c>
      <c r="DRT122" s="195">
        <f t="shared" si="403"/>
        <v>0.75</v>
      </c>
      <c r="DRU122" s="463">
        <v>88240</v>
      </c>
      <c r="DRV122" s="618" t="s">
        <v>438</v>
      </c>
      <c r="DRW122" s="619"/>
      <c r="DRX122" s="620"/>
      <c r="DRY122" s="199" t="s">
        <v>73</v>
      </c>
      <c r="DRZ122" s="200">
        <v>0.06</v>
      </c>
      <c r="DSA122" s="195">
        <v>12.42</v>
      </c>
      <c r="DSB122" s="195">
        <f t="shared" si="404"/>
        <v>0.75</v>
      </c>
      <c r="DSC122" s="463">
        <v>88240</v>
      </c>
      <c r="DSD122" s="618" t="s">
        <v>438</v>
      </c>
      <c r="DSE122" s="619"/>
      <c r="DSF122" s="620"/>
      <c r="DSG122" s="199" t="s">
        <v>73</v>
      </c>
      <c r="DSH122" s="200">
        <v>0.06</v>
      </c>
      <c r="DSI122" s="195">
        <v>12.42</v>
      </c>
      <c r="DSJ122" s="195">
        <f t="shared" si="405"/>
        <v>0.75</v>
      </c>
      <c r="DSK122" s="463">
        <v>88240</v>
      </c>
      <c r="DSL122" s="618" t="s">
        <v>438</v>
      </c>
      <c r="DSM122" s="619"/>
      <c r="DSN122" s="620"/>
      <c r="DSO122" s="199" t="s">
        <v>73</v>
      </c>
      <c r="DSP122" s="200">
        <v>0.06</v>
      </c>
      <c r="DSQ122" s="195">
        <v>12.42</v>
      </c>
      <c r="DSR122" s="195">
        <f t="shared" si="406"/>
        <v>0.75</v>
      </c>
      <c r="DSS122" s="463">
        <v>88240</v>
      </c>
      <c r="DST122" s="618" t="s">
        <v>438</v>
      </c>
      <c r="DSU122" s="619"/>
      <c r="DSV122" s="620"/>
      <c r="DSW122" s="199" t="s">
        <v>73</v>
      </c>
      <c r="DSX122" s="200">
        <v>0.06</v>
      </c>
      <c r="DSY122" s="195">
        <v>12.42</v>
      </c>
      <c r="DSZ122" s="195">
        <f t="shared" si="407"/>
        <v>0.75</v>
      </c>
      <c r="DTA122" s="463">
        <v>88240</v>
      </c>
      <c r="DTB122" s="618" t="s">
        <v>438</v>
      </c>
      <c r="DTC122" s="619"/>
      <c r="DTD122" s="620"/>
      <c r="DTE122" s="199" t="s">
        <v>73</v>
      </c>
      <c r="DTF122" s="200">
        <v>0.06</v>
      </c>
      <c r="DTG122" s="195">
        <v>12.42</v>
      </c>
      <c r="DTH122" s="195">
        <f t="shared" si="408"/>
        <v>0.75</v>
      </c>
      <c r="DTI122" s="463">
        <v>88240</v>
      </c>
      <c r="DTJ122" s="618" t="s">
        <v>438</v>
      </c>
      <c r="DTK122" s="619"/>
      <c r="DTL122" s="620"/>
      <c r="DTM122" s="199" t="s">
        <v>73</v>
      </c>
      <c r="DTN122" s="200">
        <v>0.06</v>
      </c>
      <c r="DTO122" s="195">
        <v>12.42</v>
      </c>
      <c r="DTP122" s="195">
        <f t="shared" si="409"/>
        <v>0.75</v>
      </c>
      <c r="DTQ122" s="463">
        <v>88240</v>
      </c>
      <c r="DTR122" s="618" t="s">
        <v>438</v>
      </c>
      <c r="DTS122" s="619"/>
      <c r="DTT122" s="620"/>
      <c r="DTU122" s="199" t="s">
        <v>73</v>
      </c>
      <c r="DTV122" s="200">
        <v>0.06</v>
      </c>
      <c r="DTW122" s="195">
        <v>12.42</v>
      </c>
      <c r="DTX122" s="195">
        <f t="shared" si="410"/>
        <v>0.75</v>
      </c>
      <c r="DTY122" s="463">
        <v>88240</v>
      </c>
      <c r="DTZ122" s="618" t="s">
        <v>438</v>
      </c>
      <c r="DUA122" s="619"/>
      <c r="DUB122" s="620"/>
      <c r="DUC122" s="199" t="s">
        <v>73</v>
      </c>
      <c r="DUD122" s="200">
        <v>0.06</v>
      </c>
      <c r="DUE122" s="195">
        <v>12.42</v>
      </c>
      <c r="DUF122" s="195">
        <f t="shared" si="411"/>
        <v>0.75</v>
      </c>
      <c r="DUG122" s="463">
        <v>88240</v>
      </c>
      <c r="DUH122" s="618" t="s">
        <v>438</v>
      </c>
      <c r="DUI122" s="619"/>
      <c r="DUJ122" s="620"/>
      <c r="DUK122" s="199" t="s">
        <v>73</v>
      </c>
      <c r="DUL122" s="200">
        <v>0.06</v>
      </c>
      <c r="DUM122" s="195">
        <v>12.42</v>
      </c>
      <c r="DUN122" s="195">
        <f t="shared" si="412"/>
        <v>0.75</v>
      </c>
      <c r="DUO122" s="463">
        <v>88240</v>
      </c>
      <c r="DUP122" s="618" t="s">
        <v>438</v>
      </c>
      <c r="DUQ122" s="619"/>
      <c r="DUR122" s="620"/>
      <c r="DUS122" s="199" t="s">
        <v>73</v>
      </c>
      <c r="DUT122" s="200">
        <v>0.06</v>
      </c>
      <c r="DUU122" s="195">
        <v>12.42</v>
      </c>
      <c r="DUV122" s="195">
        <f t="shared" si="413"/>
        <v>0.75</v>
      </c>
      <c r="DUW122" s="463">
        <v>88240</v>
      </c>
      <c r="DUX122" s="618" t="s">
        <v>438</v>
      </c>
      <c r="DUY122" s="619"/>
      <c r="DUZ122" s="620"/>
      <c r="DVA122" s="199" t="s">
        <v>73</v>
      </c>
      <c r="DVB122" s="200">
        <v>0.06</v>
      </c>
      <c r="DVC122" s="195">
        <v>12.42</v>
      </c>
      <c r="DVD122" s="195">
        <f t="shared" si="414"/>
        <v>0.75</v>
      </c>
      <c r="DVE122" s="463">
        <v>88240</v>
      </c>
      <c r="DVF122" s="618" t="s">
        <v>438</v>
      </c>
      <c r="DVG122" s="619"/>
      <c r="DVH122" s="620"/>
      <c r="DVI122" s="199" t="s">
        <v>73</v>
      </c>
      <c r="DVJ122" s="200">
        <v>0.06</v>
      </c>
      <c r="DVK122" s="195">
        <v>12.42</v>
      </c>
      <c r="DVL122" s="195">
        <f t="shared" si="415"/>
        <v>0.75</v>
      </c>
      <c r="DVM122" s="463">
        <v>88240</v>
      </c>
      <c r="DVN122" s="618" t="s">
        <v>438</v>
      </c>
      <c r="DVO122" s="619"/>
      <c r="DVP122" s="620"/>
      <c r="DVQ122" s="199" t="s">
        <v>73</v>
      </c>
      <c r="DVR122" s="200">
        <v>0.06</v>
      </c>
      <c r="DVS122" s="195">
        <v>12.42</v>
      </c>
      <c r="DVT122" s="195">
        <f t="shared" si="416"/>
        <v>0.75</v>
      </c>
      <c r="DVU122" s="463">
        <v>88240</v>
      </c>
      <c r="DVV122" s="618" t="s">
        <v>438</v>
      </c>
      <c r="DVW122" s="619"/>
      <c r="DVX122" s="620"/>
      <c r="DVY122" s="199" t="s">
        <v>73</v>
      </c>
      <c r="DVZ122" s="200">
        <v>0.06</v>
      </c>
      <c r="DWA122" s="195">
        <v>12.42</v>
      </c>
      <c r="DWB122" s="195">
        <f t="shared" si="417"/>
        <v>0.75</v>
      </c>
      <c r="DWC122" s="463">
        <v>88240</v>
      </c>
      <c r="DWD122" s="618" t="s">
        <v>438</v>
      </c>
      <c r="DWE122" s="619"/>
      <c r="DWF122" s="620"/>
      <c r="DWG122" s="199" t="s">
        <v>73</v>
      </c>
      <c r="DWH122" s="200">
        <v>0.06</v>
      </c>
      <c r="DWI122" s="195">
        <v>12.42</v>
      </c>
      <c r="DWJ122" s="195">
        <f t="shared" si="418"/>
        <v>0.75</v>
      </c>
      <c r="DWK122" s="463">
        <v>88240</v>
      </c>
      <c r="DWL122" s="618" t="s">
        <v>438</v>
      </c>
      <c r="DWM122" s="619"/>
      <c r="DWN122" s="620"/>
      <c r="DWO122" s="199" t="s">
        <v>73</v>
      </c>
      <c r="DWP122" s="200">
        <v>0.06</v>
      </c>
      <c r="DWQ122" s="195">
        <v>12.42</v>
      </c>
      <c r="DWR122" s="195">
        <f t="shared" si="419"/>
        <v>0.75</v>
      </c>
      <c r="DWS122" s="463">
        <v>88240</v>
      </c>
      <c r="DWT122" s="618" t="s">
        <v>438</v>
      </c>
      <c r="DWU122" s="619"/>
      <c r="DWV122" s="620"/>
      <c r="DWW122" s="199" t="s">
        <v>73</v>
      </c>
      <c r="DWX122" s="200">
        <v>0.06</v>
      </c>
      <c r="DWY122" s="195">
        <v>12.42</v>
      </c>
      <c r="DWZ122" s="195">
        <f t="shared" si="420"/>
        <v>0.75</v>
      </c>
      <c r="DXA122" s="463">
        <v>88240</v>
      </c>
      <c r="DXB122" s="618" t="s">
        <v>438</v>
      </c>
      <c r="DXC122" s="619"/>
      <c r="DXD122" s="620"/>
      <c r="DXE122" s="199" t="s">
        <v>73</v>
      </c>
      <c r="DXF122" s="200">
        <v>0.06</v>
      </c>
      <c r="DXG122" s="195">
        <v>12.42</v>
      </c>
      <c r="DXH122" s="195">
        <f t="shared" si="421"/>
        <v>0.75</v>
      </c>
      <c r="DXI122" s="463">
        <v>88240</v>
      </c>
      <c r="DXJ122" s="618" t="s">
        <v>438</v>
      </c>
      <c r="DXK122" s="619"/>
      <c r="DXL122" s="620"/>
      <c r="DXM122" s="199" t="s">
        <v>73</v>
      </c>
      <c r="DXN122" s="200">
        <v>0.06</v>
      </c>
      <c r="DXO122" s="195">
        <v>12.42</v>
      </c>
      <c r="DXP122" s="195">
        <f t="shared" si="422"/>
        <v>0.75</v>
      </c>
      <c r="DXQ122" s="463">
        <v>88240</v>
      </c>
      <c r="DXR122" s="618" t="s">
        <v>438</v>
      </c>
      <c r="DXS122" s="619"/>
      <c r="DXT122" s="620"/>
      <c r="DXU122" s="199" t="s">
        <v>73</v>
      </c>
      <c r="DXV122" s="200">
        <v>0.06</v>
      </c>
      <c r="DXW122" s="195">
        <v>12.42</v>
      </c>
      <c r="DXX122" s="195">
        <f t="shared" si="423"/>
        <v>0.75</v>
      </c>
      <c r="DXY122" s="463">
        <v>88240</v>
      </c>
      <c r="DXZ122" s="618" t="s">
        <v>438</v>
      </c>
      <c r="DYA122" s="619"/>
      <c r="DYB122" s="620"/>
      <c r="DYC122" s="199" t="s">
        <v>73</v>
      </c>
      <c r="DYD122" s="200">
        <v>0.06</v>
      </c>
      <c r="DYE122" s="195">
        <v>12.42</v>
      </c>
      <c r="DYF122" s="195">
        <f t="shared" si="424"/>
        <v>0.75</v>
      </c>
      <c r="DYG122" s="463">
        <v>88240</v>
      </c>
      <c r="DYH122" s="618" t="s">
        <v>438</v>
      </c>
      <c r="DYI122" s="619"/>
      <c r="DYJ122" s="620"/>
      <c r="DYK122" s="199" t="s">
        <v>73</v>
      </c>
      <c r="DYL122" s="200">
        <v>0.06</v>
      </c>
      <c r="DYM122" s="195">
        <v>12.42</v>
      </c>
      <c r="DYN122" s="195">
        <f t="shared" si="425"/>
        <v>0.75</v>
      </c>
      <c r="DYO122" s="463">
        <v>88240</v>
      </c>
      <c r="DYP122" s="618" t="s">
        <v>438</v>
      </c>
      <c r="DYQ122" s="619"/>
      <c r="DYR122" s="620"/>
      <c r="DYS122" s="199" t="s">
        <v>73</v>
      </c>
      <c r="DYT122" s="200">
        <v>0.06</v>
      </c>
      <c r="DYU122" s="195">
        <v>12.42</v>
      </c>
      <c r="DYV122" s="195">
        <f t="shared" si="426"/>
        <v>0.75</v>
      </c>
      <c r="DYW122" s="463">
        <v>88240</v>
      </c>
      <c r="DYX122" s="618" t="s">
        <v>438</v>
      </c>
      <c r="DYY122" s="619"/>
      <c r="DYZ122" s="620"/>
      <c r="DZA122" s="199" t="s">
        <v>73</v>
      </c>
      <c r="DZB122" s="200">
        <v>0.06</v>
      </c>
      <c r="DZC122" s="195">
        <v>12.42</v>
      </c>
      <c r="DZD122" s="195">
        <f t="shared" si="427"/>
        <v>0.75</v>
      </c>
      <c r="DZE122" s="463">
        <v>88240</v>
      </c>
      <c r="DZF122" s="618" t="s">
        <v>438</v>
      </c>
      <c r="DZG122" s="619"/>
      <c r="DZH122" s="620"/>
      <c r="DZI122" s="199" t="s">
        <v>73</v>
      </c>
      <c r="DZJ122" s="200">
        <v>0.06</v>
      </c>
      <c r="DZK122" s="195">
        <v>12.42</v>
      </c>
      <c r="DZL122" s="195">
        <f t="shared" si="428"/>
        <v>0.75</v>
      </c>
      <c r="DZM122" s="463">
        <v>88240</v>
      </c>
      <c r="DZN122" s="618" t="s">
        <v>438</v>
      </c>
      <c r="DZO122" s="619"/>
      <c r="DZP122" s="620"/>
      <c r="DZQ122" s="199" t="s">
        <v>73</v>
      </c>
      <c r="DZR122" s="200">
        <v>0.06</v>
      </c>
      <c r="DZS122" s="195">
        <v>12.42</v>
      </c>
      <c r="DZT122" s="195">
        <f t="shared" si="429"/>
        <v>0.75</v>
      </c>
      <c r="DZU122" s="463">
        <v>88240</v>
      </c>
      <c r="DZV122" s="618" t="s">
        <v>438</v>
      </c>
      <c r="DZW122" s="619"/>
      <c r="DZX122" s="620"/>
      <c r="DZY122" s="199" t="s">
        <v>73</v>
      </c>
      <c r="DZZ122" s="200">
        <v>0.06</v>
      </c>
      <c r="EAA122" s="195">
        <v>12.42</v>
      </c>
      <c r="EAB122" s="195">
        <f t="shared" si="430"/>
        <v>0.75</v>
      </c>
      <c r="EAC122" s="463">
        <v>88240</v>
      </c>
      <c r="EAD122" s="618" t="s">
        <v>438</v>
      </c>
      <c r="EAE122" s="619"/>
      <c r="EAF122" s="620"/>
      <c r="EAG122" s="199" t="s">
        <v>73</v>
      </c>
      <c r="EAH122" s="200">
        <v>0.06</v>
      </c>
      <c r="EAI122" s="195">
        <v>12.42</v>
      </c>
      <c r="EAJ122" s="195">
        <f t="shared" si="431"/>
        <v>0.75</v>
      </c>
      <c r="EAK122" s="463">
        <v>88240</v>
      </c>
      <c r="EAL122" s="618" t="s">
        <v>438</v>
      </c>
      <c r="EAM122" s="619"/>
      <c r="EAN122" s="620"/>
      <c r="EAO122" s="199" t="s">
        <v>73</v>
      </c>
      <c r="EAP122" s="200">
        <v>0.06</v>
      </c>
      <c r="EAQ122" s="195">
        <v>12.42</v>
      </c>
      <c r="EAR122" s="195">
        <f t="shared" si="432"/>
        <v>0.75</v>
      </c>
      <c r="EAS122" s="463">
        <v>88240</v>
      </c>
      <c r="EAT122" s="618" t="s">
        <v>438</v>
      </c>
      <c r="EAU122" s="619"/>
      <c r="EAV122" s="620"/>
      <c r="EAW122" s="199" t="s">
        <v>73</v>
      </c>
      <c r="EAX122" s="200">
        <v>0.06</v>
      </c>
      <c r="EAY122" s="195">
        <v>12.42</v>
      </c>
      <c r="EAZ122" s="195">
        <f t="shared" si="433"/>
        <v>0.75</v>
      </c>
      <c r="EBA122" s="463">
        <v>88240</v>
      </c>
      <c r="EBB122" s="618" t="s">
        <v>438</v>
      </c>
      <c r="EBC122" s="619"/>
      <c r="EBD122" s="620"/>
      <c r="EBE122" s="199" t="s">
        <v>73</v>
      </c>
      <c r="EBF122" s="200">
        <v>0.06</v>
      </c>
      <c r="EBG122" s="195">
        <v>12.42</v>
      </c>
      <c r="EBH122" s="195">
        <f t="shared" si="434"/>
        <v>0.75</v>
      </c>
      <c r="EBI122" s="463">
        <v>88240</v>
      </c>
      <c r="EBJ122" s="618" t="s">
        <v>438</v>
      </c>
      <c r="EBK122" s="619"/>
      <c r="EBL122" s="620"/>
      <c r="EBM122" s="199" t="s">
        <v>73</v>
      </c>
      <c r="EBN122" s="200">
        <v>0.06</v>
      </c>
      <c r="EBO122" s="195">
        <v>12.42</v>
      </c>
      <c r="EBP122" s="195">
        <f t="shared" si="435"/>
        <v>0.75</v>
      </c>
      <c r="EBQ122" s="463">
        <v>88240</v>
      </c>
      <c r="EBR122" s="618" t="s">
        <v>438</v>
      </c>
      <c r="EBS122" s="619"/>
      <c r="EBT122" s="620"/>
      <c r="EBU122" s="199" t="s">
        <v>73</v>
      </c>
      <c r="EBV122" s="200">
        <v>0.06</v>
      </c>
      <c r="EBW122" s="195">
        <v>12.42</v>
      </c>
      <c r="EBX122" s="195">
        <f t="shared" si="436"/>
        <v>0.75</v>
      </c>
      <c r="EBY122" s="463">
        <v>88240</v>
      </c>
      <c r="EBZ122" s="618" t="s">
        <v>438</v>
      </c>
      <c r="ECA122" s="619"/>
      <c r="ECB122" s="620"/>
      <c r="ECC122" s="199" t="s">
        <v>73</v>
      </c>
      <c r="ECD122" s="200">
        <v>0.06</v>
      </c>
      <c r="ECE122" s="195">
        <v>12.42</v>
      </c>
      <c r="ECF122" s="195">
        <f t="shared" si="437"/>
        <v>0.75</v>
      </c>
      <c r="ECG122" s="463">
        <v>88240</v>
      </c>
      <c r="ECH122" s="618" t="s">
        <v>438</v>
      </c>
      <c r="ECI122" s="619"/>
      <c r="ECJ122" s="620"/>
      <c r="ECK122" s="199" t="s">
        <v>73</v>
      </c>
      <c r="ECL122" s="200">
        <v>0.06</v>
      </c>
      <c r="ECM122" s="195">
        <v>12.42</v>
      </c>
      <c r="ECN122" s="195">
        <f t="shared" si="438"/>
        <v>0.75</v>
      </c>
      <c r="ECO122" s="463">
        <v>88240</v>
      </c>
      <c r="ECP122" s="618" t="s">
        <v>438</v>
      </c>
      <c r="ECQ122" s="619"/>
      <c r="ECR122" s="620"/>
      <c r="ECS122" s="199" t="s">
        <v>73</v>
      </c>
      <c r="ECT122" s="200">
        <v>0.06</v>
      </c>
      <c r="ECU122" s="195">
        <v>12.42</v>
      </c>
      <c r="ECV122" s="195">
        <f t="shared" si="439"/>
        <v>0.75</v>
      </c>
      <c r="ECW122" s="463">
        <v>88240</v>
      </c>
      <c r="ECX122" s="618" t="s">
        <v>438</v>
      </c>
      <c r="ECY122" s="619"/>
      <c r="ECZ122" s="620"/>
      <c r="EDA122" s="199" t="s">
        <v>73</v>
      </c>
      <c r="EDB122" s="200">
        <v>0.06</v>
      </c>
      <c r="EDC122" s="195">
        <v>12.42</v>
      </c>
      <c r="EDD122" s="195">
        <f t="shared" si="440"/>
        <v>0.75</v>
      </c>
      <c r="EDE122" s="463">
        <v>88240</v>
      </c>
      <c r="EDF122" s="618" t="s">
        <v>438</v>
      </c>
      <c r="EDG122" s="619"/>
      <c r="EDH122" s="620"/>
      <c r="EDI122" s="199" t="s">
        <v>73</v>
      </c>
      <c r="EDJ122" s="200">
        <v>0.06</v>
      </c>
      <c r="EDK122" s="195">
        <v>12.42</v>
      </c>
      <c r="EDL122" s="195">
        <f t="shared" si="441"/>
        <v>0.75</v>
      </c>
      <c r="EDM122" s="463">
        <v>88240</v>
      </c>
      <c r="EDN122" s="618" t="s">
        <v>438</v>
      </c>
      <c r="EDO122" s="619"/>
      <c r="EDP122" s="620"/>
      <c r="EDQ122" s="199" t="s">
        <v>73</v>
      </c>
      <c r="EDR122" s="200">
        <v>0.06</v>
      </c>
      <c r="EDS122" s="195">
        <v>12.42</v>
      </c>
      <c r="EDT122" s="195">
        <f t="shared" si="442"/>
        <v>0.75</v>
      </c>
      <c r="EDU122" s="463">
        <v>88240</v>
      </c>
      <c r="EDV122" s="618" t="s">
        <v>438</v>
      </c>
      <c r="EDW122" s="619"/>
      <c r="EDX122" s="620"/>
      <c r="EDY122" s="199" t="s">
        <v>73</v>
      </c>
      <c r="EDZ122" s="200">
        <v>0.06</v>
      </c>
      <c r="EEA122" s="195">
        <v>12.42</v>
      </c>
      <c r="EEB122" s="195">
        <f t="shared" si="443"/>
        <v>0.75</v>
      </c>
      <c r="EEC122" s="463">
        <v>88240</v>
      </c>
      <c r="EED122" s="618" t="s">
        <v>438</v>
      </c>
      <c r="EEE122" s="619"/>
      <c r="EEF122" s="620"/>
      <c r="EEG122" s="199" t="s">
        <v>73</v>
      </c>
      <c r="EEH122" s="200">
        <v>0.06</v>
      </c>
      <c r="EEI122" s="195">
        <v>12.42</v>
      </c>
      <c r="EEJ122" s="195">
        <f t="shared" si="444"/>
        <v>0.75</v>
      </c>
      <c r="EEK122" s="463">
        <v>88240</v>
      </c>
      <c r="EEL122" s="618" t="s">
        <v>438</v>
      </c>
      <c r="EEM122" s="619"/>
      <c r="EEN122" s="620"/>
      <c r="EEO122" s="199" t="s">
        <v>73</v>
      </c>
      <c r="EEP122" s="200">
        <v>0.06</v>
      </c>
      <c r="EEQ122" s="195">
        <v>12.42</v>
      </c>
      <c r="EER122" s="195">
        <f t="shared" si="445"/>
        <v>0.75</v>
      </c>
      <c r="EES122" s="463">
        <v>88240</v>
      </c>
      <c r="EET122" s="618" t="s">
        <v>438</v>
      </c>
      <c r="EEU122" s="619"/>
      <c r="EEV122" s="620"/>
      <c r="EEW122" s="199" t="s">
        <v>73</v>
      </c>
      <c r="EEX122" s="200">
        <v>0.06</v>
      </c>
      <c r="EEY122" s="195">
        <v>12.42</v>
      </c>
      <c r="EEZ122" s="195">
        <f t="shared" si="446"/>
        <v>0.75</v>
      </c>
      <c r="EFA122" s="463">
        <v>88240</v>
      </c>
      <c r="EFB122" s="618" t="s">
        <v>438</v>
      </c>
      <c r="EFC122" s="619"/>
      <c r="EFD122" s="620"/>
      <c r="EFE122" s="199" t="s">
        <v>73</v>
      </c>
      <c r="EFF122" s="200">
        <v>0.06</v>
      </c>
      <c r="EFG122" s="195">
        <v>12.42</v>
      </c>
      <c r="EFH122" s="195">
        <f t="shared" si="447"/>
        <v>0.75</v>
      </c>
      <c r="EFI122" s="463">
        <v>88240</v>
      </c>
      <c r="EFJ122" s="618" t="s">
        <v>438</v>
      </c>
      <c r="EFK122" s="619"/>
      <c r="EFL122" s="620"/>
      <c r="EFM122" s="199" t="s">
        <v>73</v>
      </c>
      <c r="EFN122" s="200">
        <v>0.06</v>
      </c>
      <c r="EFO122" s="195">
        <v>12.42</v>
      </c>
      <c r="EFP122" s="195">
        <f t="shared" si="448"/>
        <v>0.75</v>
      </c>
      <c r="EFQ122" s="463">
        <v>88240</v>
      </c>
      <c r="EFR122" s="618" t="s">
        <v>438</v>
      </c>
      <c r="EFS122" s="619"/>
      <c r="EFT122" s="620"/>
      <c r="EFU122" s="199" t="s">
        <v>73</v>
      </c>
      <c r="EFV122" s="200">
        <v>0.06</v>
      </c>
      <c r="EFW122" s="195">
        <v>12.42</v>
      </c>
      <c r="EFX122" s="195">
        <f t="shared" si="449"/>
        <v>0.75</v>
      </c>
      <c r="EFY122" s="463">
        <v>88240</v>
      </c>
      <c r="EFZ122" s="618" t="s">
        <v>438</v>
      </c>
      <c r="EGA122" s="619"/>
      <c r="EGB122" s="620"/>
      <c r="EGC122" s="199" t="s">
        <v>73</v>
      </c>
      <c r="EGD122" s="200">
        <v>0.06</v>
      </c>
      <c r="EGE122" s="195">
        <v>12.42</v>
      </c>
      <c r="EGF122" s="195">
        <f t="shared" si="450"/>
        <v>0.75</v>
      </c>
      <c r="EGG122" s="463">
        <v>88240</v>
      </c>
      <c r="EGH122" s="618" t="s">
        <v>438</v>
      </c>
      <c r="EGI122" s="619"/>
      <c r="EGJ122" s="620"/>
      <c r="EGK122" s="199" t="s">
        <v>73</v>
      </c>
      <c r="EGL122" s="200">
        <v>0.06</v>
      </c>
      <c r="EGM122" s="195">
        <v>12.42</v>
      </c>
      <c r="EGN122" s="195">
        <f t="shared" si="451"/>
        <v>0.75</v>
      </c>
      <c r="EGO122" s="463">
        <v>88240</v>
      </c>
      <c r="EGP122" s="618" t="s">
        <v>438</v>
      </c>
      <c r="EGQ122" s="619"/>
      <c r="EGR122" s="620"/>
      <c r="EGS122" s="199" t="s">
        <v>73</v>
      </c>
      <c r="EGT122" s="200">
        <v>0.06</v>
      </c>
      <c r="EGU122" s="195">
        <v>12.42</v>
      </c>
      <c r="EGV122" s="195">
        <f t="shared" si="452"/>
        <v>0.75</v>
      </c>
      <c r="EGW122" s="463">
        <v>88240</v>
      </c>
      <c r="EGX122" s="618" t="s">
        <v>438</v>
      </c>
      <c r="EGY122" s="619"/>
      <c r="EGZ122" s="620"/>
      <c r="EHA122" s="199" t="s">
        <v>73</v>
      </c>
      <c r="EHB122" s="200">
        <v>0.06</v>
      </c>
      <c r="EHC122" s="195">
        <v>12.42</v>
      </c>
      <c r="EHD122" s="195">
        <f t="shared" si="453"/>
        <v>0.75</v>
      </c>
      <c r="EHE122" s="463">
        <v>88240</v>
      </c>
      <c r="EHF122" s="618" t="s">
        <v>438</v>
      </c>
      <c r="EHG122" s="619"/>
      <c r="EHH122" s="620"/>
      <c r="EHI122" s="199" t="s">
        <v>73</v>
      </c>
      <c r="EHJ122" s="200">
        <v>0.06</v>
      </c>
      <c r="EHK122" s="195">
        <v>12.42</v>
      </c>
      <c r="EHL122" s="195">
        <f t="shared" si="454"/>
        <v>0.75</v>
      </c>
      <c r="EHM122" s="463">
        <v>88240</v>
      </c>
      <c r="EHN122" s="618" t="s">
        <v>438</v>
      </c>
      <c r="EHO122" s="619"/>
      <c r="EHP122" s="620"/>
      <c r="EHQ122" s="199" t="s">
        <v>73</v>
      </c>
      <c r="EHR122" s="200">
        <v>0.06</v>
      </c>
      <c r="EHS122" s="195">
        <v>12.42</v>
      </c>
      <c r="EHT122" s="195">
        <f t="shared" si="455"/>
        <v>0.75</v>
      </c>
      <c r="EHU122" s="463">
        <v>88240</v>
      </c>
      <c r="EHV122" s="618" t="s">
        <v>438</v>
      </c>
      <c r="EHW122" s="619"/>
      <c r="EHX122" s="620"/>
      <c r="EHY122" s="199" t="s">
        <v>73</v>
      </c>
      <c r="EHZ122" s="200">
        <v>0.06</v>
      </c>
      <c r="EIA122" s="195">
        <v>12.42</v>
      </c>
      <c r="EIB122" s="195">
        <f t="shared" si="456"/>
        <v>0.75</v>
      </c>
      <c r="EIC122" s="463">
        <v>88240</v>
      </c>
      <c r="EID122" s="618" t="s">
        <v>438</v>
      </c>
      <c r="EIE122" s="619"/>
      <c r="EIF122" s="620"/>
      <c r="EIG122" s="199" t="s">
        <v>73</v>
      </c>
      <c r="EIH122" s="200">
        <v>0.06</v>
      </c>
      <c r="EII122" s="195">
        <v>12.42</v>
      </c>
      <c r="EIJ122" s="195">
        <f t="shared" si="457"/>
        <v>0.75</v>
      </c>
      <c r="EIK122" s="463">
        <v>88240</v>
      </c>
      <c r="EIL122" s="618" t="s">
        <v>438</v>
      </c>
      <c r="EIM122" s="619"/>
      <c r="EIN122" s="620"/>
      <c r="EIO122" s="199" t="s">
        <v>73</v>
      </c>
      <c r="EIP122" s="200">
        <v>0.06</v>
      </c>
      <c r="EIQ122" s="195">
        <v>12.42</v>
      </c>
      <c r="EIR122" s="195">
        <f t="shared" si="458"/>
        <v>0.75</v>
      </c>
      <c r="EIS122" s="463">
        <v>88240</v>
      </c>
      <c r="EIT122" s="618" t="s">
        <v>438</v>
      </c>
      <c r="EIU122" s="619"/>
      <c r="EIV122" s="620"/>
      <c r="EIW122" s="199" t="s">
        <v>73</v>
      </c>
      <c r="EIX122" s="200">
        <v>0.06</v>
      </c>
      <c r="EIY122" s="195">
        <v>12.42</v>
      </c>
      <c r="EIZ122" s="195">
        <f t="shared" si="459"/>
        <v>0.75</v>
      </c>
      <c r="EJA122" s="463">
        <v>88240</v>
      </c>
      <c r="EJB122" s="618" t="s">
        <v>438</v>
      </c>
      <c r="EJC122" s="619"/>
      <c r="EJD122" s="620"/>
      <c r="EJE122" s="199" t="s">
        <v>73</v>
      </c>
      <c r="EJF122" s="200">
        <v>0.06</v>
      </c>
      <c r="EJG122" s="195">
        <v>12.42</v>
      </c>
      <c r="EJH122" s="195">
        <f t="shared" si="460"/>
        <v>0.75</v>
      </c>
      <c r="EJI122" s="463">
        <v>88240</v>
      </c>
      <c r="EJJ122" s="618" t="s">
        <v>438</v>
      </c>
      <c r="EJK122" s="619"/>
      <c r="EJL122" s="620"/>
      <c r="EJM122" s="199" t="s">
        <v>73</v>
      </c>
      <c r="EJN122" s="200">
        <v>0.06</v>
      </c>
      <c r="EJO122" s="195">
        <v>12.42</v>
      </c>
      <c r="EJP122" s="195">
        <f t="shared" si="461"/>
        <v>0.75</v>
      </c>
      <c r="EJQ122" s="463">
        <v>88240</v>
      </c>
      <c r="EJR122" s="618" t="s">
        <v>438</v>
      </c>
      <c r="EJS122" s="619"/>
      <c r="EJT122" s="620"/>
      <c r="EJU122" s="199" t="s">
        <v>73</v>
      </c>
      <c r="EJV122" s="200">
        <v>0.06</v>
      </c>
      <c r="EJW122" s="195">
        <v>12.42</v>
      </c>
      <c r="EJX122" s="195">
        <f t="shared" si="462"/>
        <v>0.75</v>
      </c>
      <c r="EJY122" s="463">
        <v>88240</v>
      </c>
      <c r="EJZ122" s="618" t="s">
        <v>438</v>
      </c>
      <c r="EKA122" s="619"/>
      <c r="EKB122" s="620"/>
      <c r="EKC122" s="199" t="s">
        <v>73</v>
      </c>
      <c r="EKD122" s="200">
        <v>0.06</v>
      </c>
      <c r="EKE122" s="195">
        <v>12.42</v>
      </c>
      <c r="EKF122" s="195">
        <f t="shared" si="463"/>
        <v>0.75</v>
      </c>
      <c r="EKG122" s="463">
        <v>88240</v>
      </c>
      <c r="EKH122" s="618" t="s">
        <v>438</v>
      </c>
      <c r="EKI122" s="619"/>
      <c r="EKJ122" s="620"/>
      <c r="EKK122" s="199" t="s">
        <v>73</v>
      </c>
      <c r="EKL122" s="200">
        <v>0.06</v>
      </c>
      <c r="EKM122" s="195">
        <v>12.42</v>
      </c>
      <c r="EKN122" s="195">
        <f t="shared" si="464"/>
        <v>0.75</v>
      </c>
      <c r="EKO122" s="463">
        <v>88240</v>
      </c>
      <c r="EKP122" s="618" t="s">
        <v>438</v>
      </c>
      <c r="EKQ122" s="619"/>
      <c r="EKR122" s="620"/>
      <c r="EKS122" s="199" t="s">
        <v>73</v>
      </c>
      <c r="EKT122" s="200">
        <v>0.06</v>
      </c>
      <c r="EKU122" s="195">
        <v>12.42</v>
      </c>
      <c r="EKV122" s="195">
        <f t="shared" si="465"/>
        <v>0.75</v>
      </c>
      <c r="EKW122" s="463">
        <v>88240</v>
      </c>
      <c r="EKX122" s="618" t="s">
        <v>438</v>
      </c>
      <c r="EKY122" s="619"/>
      <c r="EKZ122" s="620"/>
      <c r="ELA122" s="199" t="s">
        <v>73</v>
      </c>
      <c r="ELB122" s="200">
        <v>0.06</v>
      </c>
      <c r="ELC122" s="195">
        <v>12.42</v>
      </c>
      <c r="ELD122" s="195">
        <f t="shared" si="466"/>
        <v>0.75</v>
      </c>
      <c r="ELE122" s="463">
        <v>88240</v>
      </c>
      <c r="ELF122" s="618" t="s">
        <v>438</v>
      </c>
      <c r="ELG122" s="619"/>
      <c r="ELH122" s="620"/>
      <c r="ELI122" s="199" t="s">
        <v>73</v>
      </c>
      <c r="ELJ122" s="200">
        <v>0.06</v>
      </c>
      <c r="ELK122" s="195">
        <v>12.42</v>
      </c>
      <c r="ELL122" s="195">
        <f t="shared" si="467"/>
        <v>0.75</v>
      </c>
      <c r="ELM122" s="463">
        <v>88240</v>
      </c>
      <c r="ELN122" s="618" t="s">
        <v>438</v>
      </c>
      <c r="ELO122" s="619"/>
      <c r="ELP122" s="620"/>
      <c r="ELQ122" s="199" t="s">
        <v>73</v>
      </c>
      <c r="ELR122" s="200">
        <v>0.06</v>
      </c>
      <c r="ELS122" s="195">
        <v>12.42</v>
      </c>
      <c r="ELT122" s="195">
        <f t="shared" si="468"/>
        <v>0.75</v>
      </c>
      <c r="ELU122" s="463">
        <v>88240</v>
      </c>
      <c r="ELV122" s="618" t="s">
        <v>438</v>
      </c>
      <c r="ELW122" s="619"/>
      <c r="ELX122" s="620"/>
      <c r="ELY122" s="199" t="s">
        <v>73</v>
      </c>
      <c r="ELZ122" s="200">
        <v>0.06</v>
      </c>
      <c r="EMA122" s="195">
        <v>12.42</v>
      </c>
      <c r="EMB122" s="195">
        <f t="shared" si="469"/>
        <v>0.75</v>
      </c>
      <c r="EMC122" s="463">
        <v>88240</v>
      </c>
      <c r="EMD122" s="618" t="s">
        <v>438</v>
      </c>
      <c r="EME122" s="619"/>
      <c r="EMF122" s="620"/>
      <c r="EMG122" s="199" t="s">
        <v>73</v>
      </c>
      <c r="EMH122" s="200">
        <v>0.06</v>
      </c>
      <c r="EMI122" s="195">
        <v>12.42</v>
      </c>
      <c r="EMJ122" s="195">
        <f t="shared" si="470"/>
        <v>0.75</v>
      </c>
      <c r="EMK122" s="463">
        <v>88240</v>
      </c>
      <c r="EML122" s="618" t="s">
        <v>438</v>
      </c>
      <c r="EMM122" s="619"/>
      <c r="EMN122" s="620"/>
      <c r="EMO122" s="199" t="s">
        <v>73</v>
      </c>
      <c r="EMP122" s="200">
        <v>0.06</v>
      </c>
      <c r="EMQ122" s="195">
        <v>12.42</v>
      </c>
      <c r="EMR122" s="195">
        <f t="shared" si="471"/>
        <v>0.75</v>
      </c>
      <c r="EMS122" s="463">
        <v>88240</v>
      </c>
      <c r="EMT122" s="618" t="s">
        <v>438</v>
      </c>
      <c r="EMU122" s="619"/>
      <c r="EMV122" s="620"/>
      <c r="EMW122" s="199" t="s">
        <v>73</v>
      </c>
      <c r="EMX122" s="200">
        <v>0.06</v>
      </c>
      <c r="EMY122" s="195">
        <v>12.42</v>
      </c>
      <c r="EMZ122" s="195">
        <f t="shared" si="472"/>
        <v>0.75</v>
      </c>
      <c r="ENA122" s="463">
        <v>88240</v>
      </c>
      <c r="ENB122" s="618" t="s">
        <v>438</v>
      </c>
      <c r="ENC122" s="619"/>
      <c r="END122" s="620"/>
      <c r="ENE122" s="199" t="s">
        <v>73</v>
      </c>
      <c r="ENF122" s="200">
        <v>0.06</v>
      </c>
      <c r="ENG122" s="195">
        <v>12.42</v>
      </c>
      <c r="ENH122" s="195">
        <f t="shared" si="473"/>
        <v>0.75</v>
      </c>
      <c r="ENI122" s="463">
        <v>88240</v>
      </c>
      <c r="ENJ122" s="618" t="s">
        <v>438</v>
      </c>
      <c r="ENK122" s="619"/>
      <c r="ENL122" s="620"/>
      <c r="ENM122" s="199" t="s">
        <v>73</v>
      </c>
      <c r="ENN122" s="200">
        <v>0.06</v>
      </c>
      <c r="ENO122" s="195">
        <v>12.42</v>
      </c>
      <c r="ENP122" s="195">
        <f t="shared" si="474"/>
        <v>0.75</v>
      </c>
      <c r="ENQ122" s="463">
        <v>88240</v>
      </c>
      <c r="ENR122" s="618" t="s">
        <v>438</v>
      </c>
      <c r="ENS122" s="619"/>
      <c r="ENT122" s="620"/>
      <c r="ENU122" s="199" t="s">
        <v>73</v>
      </c>
      <c r="ENV122" s="200">
        <v>0.06</v>
      </c>
      <c r="ENW122" s="195">
        <v>12.42</v>
      </c>
      <c r="ENX122" s="195">
        <f t="shared" si="475"/>
        <v>0.75</v>
      </c>
      <c r="ENY122" s="463">
        <v>88240</v>
      </c>
      <c r="ENZ122" s="618" t="s">
        <v>438</v>
      </c>
      <c r="EOA122" s="619"/>
      <c r="EOB122" s="620"/>
      <c r="EOC122" s="199" t="s">
        <v>73</v>
      </c>
      <c r="EOD122" s="200">
        <v>0.06</v>
      </c>
      <c r="EOE122" s="195">
        <v>12.42</v>
      </c>
      <c r="EOF122" s="195">
        <f t="shared" si="476"/>
        <v>0.75</v>
      </c>
      <c r="EOG122" s="463">
        <v>88240</v>
      </c>
      <c r="EOH122" s="618" t="s">
        <v>438</v>
      </c>
      <c r="EOI122" s="619"/>
      <c r="EOJ122" s="620"/>
      <c r="EOK122" s="199" t="s">
        <v>73</v>
      </c>
      <c r="EOL122" s="200">
        <v>0.06</v>
      </c>
      <c r="EOM122" s="195">
        <v>12.42</v>
      </c>
      <c r="EON122" s="195">
        <f t="shared" si="477"/>
        <v>0.75</v>
      </c>
      <c r="EOO122" s="463">
        <v>88240</v>
      </c>
      <c r="EOP122" s="618" t="s">
        <v>438</v>
      </c>
      <c r="EOQ122" s="619"/>
      <c r="EOR122" s="620"/>
      <c r="EOS122" s="199" t="s">
        <v>73</v>
      </c>
      <c r="EOT122" s="200">
        <v>0.06</v>
      </c>
      <c r="EOU122" s="195">
        <v>12.42</v>
      </c>
      <c r="EOV122" s="195">
        <f t="shared" si="478"/>
        <v>0.75</v>
      </c>
      <c r="EOW122" s="463">
        <v>88240</v>
      </c>
      <c r="EOX122" s="618" t="s">
        <v>438</v>
      </c>
      <c r="EOY122" s="619"/>
      <c r="EOZ122" s="620"/>
      <c r="EPA122" s="199" t="s">
        <v>73</v>
      </c>
      <c r="EPB122" s="200">
        <v>0.06</v>
      </c>
      <c r="EPC122" s="195">
        <v>12.42</v>
      </c>
      <c r="EPD122" s="195">
        <f t="shared" si="479"/>
        <v>0.75</v>
      </c>
      <c r="EPE122" s="463">
        <v>88240</v>
      </c>
      <c r="EPF122" s="618" t="s">
        <v>438</v>
      </c>
      <c r="EPG122" s="619"/>
      <c r="EPH122" s="620"/>
      <c r="EPI122" s="199" t="s">
        <v>73</v>
      </c>
      <c r="EPJ122" s="200">
        <v>0.06</v>
      </c>
      <c r="EPK122" s="195">
        <v>12.42</v>
      </c>
      <c r="EPL122" s="195">
        <f t="shared" si="480"/>
        <v>0.75</v>
      </c>
      <c r="EPM122" s="463">
        <v>88240</v>
      </c>
      <c r="EPN122" s="618" t="s">
        <v>438</v>
      </c>
      <c r="EPO122" s="619"/>
      <c r="EPP122" s="620"/>
      <c r="EPQ122" s="199" t="s">
        <v>73</v>
      </c>
      <c r="EPR122" s="200">
        <v>0.06</v>
      </c>
      <c r="EPS122" s="195">
        <v>12.42</v>
      </c>
      <c r="EPT122" s="195">
        <f t="shared" si="481"/>
        <v>0.75</v>
      </c>
      <c r="EPU122" s="463">
        <v>88240</v>
      </c>
      <c r="EPV122" s="618" t="s">
        <v>438</v>
      </c>
      <c r="EPW122" s="619"/>
      <c r="EPX122" s="620"/>
      <c r="EPY122" s="199" t="s">
        <v>73</v>
      </c>
      <c r="EPZ122" s="200">
        <v>0.06</v>
      </c>
      <c r="EQA122" s="195">
        <v>12.42</v>
      </c>
      <c r="EQB122" s="195">
        <f t="shared" si="482"/>
        <v>0.75</v>
      </c>
      <c r="EQC122" s="463">
        <v>88240</v>
      </c>
      <c r="EQD122" s="618" t="s">
        <v>438</v>
      </c>
      <c r="EQE122" s="619"/>
      <c r="EQF122" s="620"/>
      <c r="EQG122" s="199" t="s">
        <v>73</v>
      </c>
      <c r="EQH122" s="200">
        <v>0.06</v>
      </c>
      <c r="EQI122" s="195">
        <v>12.42</v>
      </c>
      <c r="EQJ122" s="195">
        <f t="shared" si="483"/>
        <v>0.75</v>
      </c>
      <c r="EQK122" s="463">
        <v>88240</v>
      </c>
      <c r="EQL122" s="618" t="s">
        <v>438</v>
      </c>
      <c r="EQM122" s="619"/>
      <c r="EQN122" s="620"/>
      <c r="EQO122" s="199" t="s">
        <v>73</v>
      </c>
      <c r="EQP122" s="200">
        <v>0.06</v>
      </c>
      <c r="EQQ122" s="195">
        <v>12.42</v>
      </c>
      <c r="EQR122" s="195">
        <f t="shared" si="484"/>
        <v>0.75</v>
      </c>
      <c r="EQS122" s="463">
        <v>88240</v>
      </c>
      <c r="EQT122" s="618" t="s">
        <v>438</v>
      </c>
      <c r="EQU122" s="619"/>
      <c r="EQV122" s="620"/>
      <c r="EQW122" s="199" t="s">
        <v>73</v>
      </c>
      <c r="EQX122" s="200">
        <v>0.06</v>
      </c>
      <c r="EQY122" s="195">
        <v>12.42</v>
      </c>
      <c r="EQZ122" s="195">
        <f t="shared" si="485"/>
        <v>0.75</v>
      </c>
      <c r="ERA122" s="463">
        <v>88240</v>
      </c>
      <c r="ERB122" s="618" t="s">
        <v>438</v>
      </c>
      <c r="ERC122" s="619"/>
      <c r="ERD122" s="620"/>
      <c r="ERE122" s="199" t="s">
        <v>73</v>
      </c>
      <c r="ERF122" s="200">
        <v>0.06</v>
      </c>
      <c r="ERG122" s="195">
        <v>12.42</v>
      </c>
      <c r="ERH122" s="195">
        <f t="shared" si="486"/>
        <v>0.75</v>
      </c>
      <c r="ERI122" s="463">
        <v>88240</v>
      </c>
      <c r="ERJ122" s="618" t="s">
        <v>438</v>
      </c>
      <c r="ERK122" s="619"/>
      <c r="ERL122" s="620"/>
      <c r="ERM122" s="199" t="s">
        <v>73</v>
      </c>
      <c r="ERN122" s="200">
        <v>0.06</v>
      </c>
      <c r="ERO122" s="195">
        <v>12.42</v>
      </c>
      <c r="ERP122" s="195">
        <f t="shared" si="487"/>
        <v>0.75</v>
      </c>
      <c r="ERQ122" s="463">
        <v>88240</v>
      </c>
      <c r="ERR122" s="618" t="s">
        <v>438</v>
      </c>
      <c r="ERS122" s="619"/>
      <c r="ERT122" s="620"/>
      <c r="ERU122" s="199" t="s">
        <v>73</v>
      </c>
      <c r="ERV122" s="200">
        <v>0.06</v>
      </c>
      <c r="ERW122" s="195">
        <v>12.42</v>
      </c>
      <c r="ERX122" s="195">
        <f t="shared" si="488"/>
        <v>0.75</v>
      </c>
      <c r="ERY122" s="463">
        <v>88240</v>
      </c>
      <c r="ERZ122" s="618" t="s">
        <v>438</v>
      </c>
      <c r="ESA122" s="619"/>
      <c r="ESB122" s="620"/>
      <c r="ESC122" s="199" t="s">
        <v>73</v>
      </c>
      <c r="ESD122" s="200">
        <v>0.06</v>
      </c>
      <c r="ESE122" s="195">
        <v>12.42</v>
      </c>
      <c r="ESF122" s="195">
        <f t="shared" si="489"/>
        <v>0.75</v>
      </c>
      <c r="ESG122" s="463">
        <v>88240</v>
      </c>
      <c r="ESH122" s="618" t="s">
        <v>438</v>
      </c>
      <c r="ESI122" s="619"/>
      <c r="ESJ122" s="620"/>
      <c r="ESK122" s="199" t="s">
        <v>73</v>
      </c>
      <c r="ESL122" s="200">
        <v>0.06</v>
      </c>
      <c r="ESM122" s="195">
        <v>12.42</v>
      </c>
      <c r="ESN122" s="195">
        <f t="shared" si="490"/>
        <v>0.75</v>
      </c>
      <c r="ESO122" s="463">
        <v>88240</v>
      </c>
      <c r="ESP122" s="618" t="s">
        <v>438</v>
      </c>
      <c r="ESQ122" s="619"/>
      <c r="ESR122" s="620"/>
      <c r="ESS122" s="199" t="s">
        <v>73</v>
      </c>
      <c r="EST122" s="200">
        <v>0.06</v>
      </c>
      <c r="ESU122" s="195">
        <v>12.42</v>
      </c>
      <c r="ESV122" s="195">
        <f t="shared" si="491"/>
        <v>0.75</v>
      </c>
      <c r="ESW122" s="463">
        <v>88240</v>
      </c>
      <c r="ESX122" s="618" t="s">
        <v>438</v>
      </c>
      <c r="ESY122" s="619"/>
      <c r="ESZ122" s="620"/>
      <c r="ETA122" s="199" t="s">
        <v>73</v>
      </c>
      <c r="ETB122" s="200">
        <v>0.06</v>
      </c>
      <c r="ETC122" s="195">
        <v>12.42</v>
      </c>
      <c r="ETD122" s="195">
        <f t="shared" si="492"/>
        <v>0.75</v>
      </c>
      <c r="ETE122" s="463">
        <v>88240</v>
      </c>
      <c r="ETF122" s="618" t="s">
        <v>438</v>
      </c>
      <c r="ETG122" s="619"/>
      <c r="ETH122" s="620"/>
      <c r="ETI122" s="199" t="s">
        <v>73</v>
      </c>
      <c r="ETJ122" s="200">
        <v>0.06</v>
      </c>
      <c r="ETK122" s="195">
        <v>12.42</v>
      </c>
      <c r="ETL122" s="195">
        <f t="shared" si="493"/>
        <v>0.75</v>
      </c>
      <c r="ETM122" s="463">
        <v>88240</v>
      </c>
      <c r="ETN122" s="618" t="s">
        <v>438</v>
      </c>
      <c r="ETO122" s="619"/>
      <c r="ETP122" s="620"/>
      <c r="ETQ122" s="199" t="s">
        <v>73</v>
      </c>
      <c r="ETR122" s="200">
        <v>0.06</v>
      </c>
      <c r="ETS122" s="195">
        <v>12.42</v>
      </c>
      <c r="ETT122" s="195">
        <f t="shared" si="494"/>
        <v>0.75</v>
      </c>
      <c r="ETU122" s="463">
        <v>88240</v>
      </c>
      <c r="ETV122" s="618" t="s">
        <v>438</v>
      </c>
      <c r="ETW122" s="619"/>
      <c r="ETX122" s="620"/>
      <c r="ETY122" s="199" t="s">
        <v>73</v>
      </c>
      <c r="ETZ122" s="200">
        <v>0.06</v>
      </c>
      <c r="EUA122" s="195">
        <v>12.42</v>
      </c>
      <c r="EUB122" s="195">
        <f t="shared" si="495"/>
        <v>0.75</v>
      </c>
      <c r="EUC122" s="463">
        <v>88240</v>
      </c>
      <c r="EUD122" s="618" t="s">
        <v>438</v>
      </c>
      <c r="EUE122" s="619"/>
      <c r="EUF122" s="620"/>
      <c r="EUG122" s="199" t="s">
        <v>73</v>
      </c>
      <c r="EUH122" s="200">
        <v>0.06</v>
      </c>
      <c r="EUI122" s="195">
        <v>12.42</v>
      </c>
      <c r="EUJ122" s="195">
        <f t="shared" si="496"/>
        <v>0.75</v>
      </c>
      <c r="EUK122" s="463">
        <v>88240</v>
      </c>
      <c r="EUL122" s="618" t="s">
        <v>438</v>
      </c>
      <c r="EUM122" s="619"/>
      <c r="EUN122" s="620"/>
      <c r="EUO122" s="199" t="s">
        <v>73</v>
      </c>
      <c r="EUP122" s="200">
        <v>0.06</v>
      </c>
      <c r="EUQ122" s="195">
        <v>12.42</v>
      </c>
      <c r="EUR122" s="195">
        <f t="shared" si="497"/>
        <v>0.75</v>
      </c>
      <c r="EUS122" s="463">
        <v>88240</v>
      </c>
      <c r="EUT122" s="618" t="s">
        <v>438</v>
      </c>
      <c r="EUU122" s="619"/>
      <c r="EUV122" s="620"/>
      <c r="EUW122" s="199" t="s">
        <v>73</v>
      </c>
      <c r="EUX122" s="200">
        <v>0.06</v>
      </c>
      <c r="EUY122" s="195">
        <v>12.42</v>
      </c>
      <c r="EUZ122" s="195">
        <f t="shared" si="498"/>
        <v>0.75</v>
      </c>
      <c r="EVA122" s="463">
        <v>88240</v>
      </c>
      <c r="EVB122" s="618" t="s">
        <v>438</v>
      </c>
      <c r="EVC122" s="619"/>
      <c r="EVD122" s="620"/>
      <c r="EVE122" s="199" t="s">
        <v>73</v>
      </c>
      <c r="EVF122" s="200">
        <v>0.06</v>
      </c>
      <c r="EVG122" s="195">
        <v>12.42</v>
      </c>
      <c r="EVH122" s="195">
        <f t="shared" si="499"/>
        <v>0.75</v>
      </c>
      <c r="EVI122" s="463">
        <v>88240</v>
      </c>
      <c r="EVJ122" s="618" t="s">
        <v>438</v>
      </c>
      <c r="EVK122" s="619"/>
      <c r="EVL122" s="620"/>
      <c r="EVM122" s="199" t="s">
        <v>73</v>
      </c>
      <c r="EVN122" s="200">
        <v>0.06</v>
      </c>
      <c r="EVO122" s="195">
        <v>12.42</v>
      </c>
      <c r="EVP122" s="195">
        <f t="shared" si="500"/>
        <v>0.75</v>
      </c>
      <c r="EVQ122" s="463">
        <v>88240</v>
      </c>
      <c r="EVR122" s="618" t="s">
        <v>438</v>
      </c>
      <c r="EVS122" s="619"/>
      <c r="EVT122" s="620"/>
      <c r="EVU122" s="199" t="s">
        <v>73</v>
      </c>
      <c r="EVV122" s="200">
        <v>0.06</v>
      </c>
      <c r="EVW122" s="195">
        <v>12.42</v>
      </c>
      <c r="EVX122" s="195">
        <f t="shared" si="501"/>
        <v>0.75</v>
      </c>
      <c r="EVY122" s="463">
        <v>88240</v>
      </c>
      <c r="EVZ122" s="618" t="s">
        <v>438</v>
      </c>
      <c r="EWA122" s="619"/>
      <c r="EWB122" s="620"/>
      <c r="EWC122" s="199" t="s">
        <v>73</v>
      </c>
      <c r="EWD122" s="200">
        <v>0.06</v>
      </c>
      <c r="EWE122" s="195">
        <v>12.42</v>
      </c>
      <c r="EWF122" s="195">
        <f t="shared" si="502"/>
        <v>0.75</v>
      </c>
      <c r="EWG122" s="463">
        <v>88240</v>
      </c>
      <c r="EWH122" s="618" t="s">
        <v>438</v>
      </c>
      <c r="EWI122" s="619"/>
      <c r="EWJ122" s="620"/>
      <c r="EWK122" s="199" t="s">
        <v>73</v>
      </c>
      <c r="EWL122" s="200">
        <v>0.06</v>
      </c>
      <c r="EWM122" s="195">
        <v>12.42</v>
      </c>
      <c r="EWN122" s="195">
        <f t="shared" si="503"/>
        <v>0.75</v>
      </c>
      <c r="EWO122" s="463">
        <v>88240</v>
      </c>
      <c r="EWP122" s="618" t="s">
        <v>438</v>
      </c>
      <c r="EWQ122" s="619"/>
      <c r="EWR122" s="620"/>
      <c r="EWS122" s="199" t="s">
        <v>73</v>
      </c>
      <c r="EWT122" s="200">
        <v>0.06</v>
      </c>
      <c r="EWU122" s="195">
        <v>12.42</v>
      </c>
      <c r="EWV122" s="195">
        <f t="shared" si="504"/>
        <v>0.75</v>
      </c>
      <c r="EWW122" s="463">
        <v>88240</v>
      </c>
      <c r="EWX122" s="618" t="s">
        <v>438</v>
      </c>
      <c r="EWY122" s="619"/>
      <c r="EWZ122" s="620"/>
      <c r="EXA122" s="199" t="s">
        <v>73</v>
      </c>
      <c r="EXB122" s="200">
        <v>0.06</v>
      </c>
      <c r="EXC122" s="195">
        <v>12.42</v>
      </c>
      <c r="EXD122" s="195">
        <f t="shared" si="505"/>
        <v>0.75</v>
      </c>
      <c r="EXE122" s="463">
        <v>88240</v>
      </c>
      <c r="EXF122" s="618" t="s">
        <v>438</v>
      </c>
      <c r="EXG122" s="619"/>
      <c r="EXH122" s="620"/>
      <c r="EXI122" s="199" t="s">
        <v>73</v>
      </c>
      <c r="EXJ122" s="200">
        <v>0.06</v>
      </c>
      <c r="EXK122" s="195">
        <v>12.42</v>
      </c>
      <c r="EXL122" s="195">
        <f t="shared" si="506"/>
        <v>0.75</v>
      </c>
      <c r="EXM122" s="463">
        <v>88240</v>
      </c>
      <c r="EXN122" s="618" t="s">
        <v>438</v>
      </c>
      <c r="EXO122" s="619"/>
      <c r="EXP122" s="620"/>
      <c r="EXQ122" s="199" t="s">
        <v>73</v>
      </c>
      <c r="EXR122" s="200">
        <v>0.06</v>
      </c>
      <c r="EXS122" s="195">
        <v>12.42</v>
      </c>
      <c r="EXT122" s="195">
        <f t="shared" si="507"/>
        <v>0.75</v>
      </c>
      <c r="EXU122" s="463">
        <v>88240</v>
      </c>
      <c r="EXV122" s="618" t="s">
        <v>438</v>
      </c>
      <c r="EXW122" s="619"/>
      <c r="EXX122" s="620"/>
      <c r="EXY122" s="199" t="s">
        <v>73</v>
      </c>
      <c r="EXZ122" s="200">
        <v>0.06</v>
      </c>
      <c r="EYA122" s="195">
        <v>12.42</v>
      </c>
      <c r="EYB122" s="195">
        <f t="shared" si="508"/>
        <v>0.75</v>
      </c>
      <c r="EYC122" s="463">
        <v>88240</v>
      </c>
      <c r="EYD122" s="618" t="s">
        <v>438</v>
      </c>
      <c r="EYE122" s="619"/>
      <c r="EYF122" s="620"/>
      <c r="EYG122" s="199" t="s">
        <v>73</v>
      </c>
      <c r="EYH122" s="200">
        <v>0.06</v>
      </c>
      <c r="EYI122" s="195">
        <v>12.42</v>
      </c>
      <c r="EYJ122" s="195">
        <f t="shared" si="509"/>
        <v>0.75</v>
      </c>
      <c r="EYK122" s="463">
        <v>88240</v>
      </c>
      <c r="EYL122" s="618" t="s">
        <v>438</v>
      </c>
      <c r="EYM122" s="619"/>
      <c r="EYN122" s="620"/>
      <c r="EYO122" s="199" t="s">
        <v>73</v>
      </c>
      <c r="EYP122" s="200">
        <v>0.06</v>
      </c>
      <c r="EYQ122" s="195">
        <v>12.42</v>
      </c>
      <c r="EYR122" s="195">
        <f t="shared" si="510"/>
        <v>0.75</v>
      </c>
      <c r="EYS122" s="463">
        <v>88240</v>
      </c>
      <c r="EYT122" s="618" t="s">
        <v>438</v>
      </c>
      <c r="EYU122" s="619"/>
      <c r="EYV122" s="620"/>
      <c r="EYW122" s="199" t="s">
        <v>73</v>
      </c>
      <c r="EYX122" s="200">
        <v>0.06</v>
      </c>
      <c r="EYY122" s="195">
        <v>12.42</v>
      </c>
      <c r="EYZ122" s="195">
        <f t="shared" si="511"/>
        <v>0.75</v>
      </c>
      <c r="EZA122" s="463">
        <v>88240</v>
      </c>
      <c r="EZB122" s="618" t="s">
        <v>438</v>
      </c>
      <c r="EZC122" s="619"/>
      <c r="EZD122" s="620"/>
      <c r="EZE122" s="199" t="s">
        <v>73</v>
      </c>
      <c r="EZF122" s="200">
        <v>0.06</v>
      </c>
      <c r="EZG122" s="195">
        <v>12.42</v>
      </c>
      <c r="EZH122" s="195">
        <f t="shared" si="512"/>
        <v>0.75</v>
      </c>
      <c r="EZI122" s="463">
        <v>88240</v>
      </c>
      <c r="EZJ122" s="618" t="s">
        <v>438</v>
      </c>
      <c r="EZK122" s="619"/>
      <c r="EZL122" s="620"/>
      <c r="EZM122" s="199" t="s">
        <v>73</v>
      </c>
      <c r="EZN122" s="200">
        <v>0.06</v>
      </c>
      <c r="EZO122" s="195">
        <v>12.42</v>
      </c>
      <c r="EZP122" s="195">
        <f t="shared" si="513"/>
        <v>0.75</v>
      </c>
      <c r="EZQ122" s="463">
        <v>88240</v>
      </c>
      <c r="EZR122" s="618" t="s">
        <v>438</v>
      </c>
      <c r="EZS122" s="619"/>
      <c r="EZT122" s="620"/>
      <c r="EZU122" s="199" t="s">
        <v>73</v>
      </c>
      <c r="EZV122" s="200">
        <v>0.06</v>
      </c>
      <c r="EZW122" s="195">
        <v>12.42</v>
      </c>
      <c r="EZX122" s="195">
        <f t="shared" si="514"/>
        <v>0.75</v>
      </c>
      <c r="EZY122" s="463">
        <v>88240</v>
      </c>
      <c r="EZZ122" s="618" t="s">
        <v>438</v>
      </c>
      <c r="FAA122" s="619"/>
      <c r="FAB122" s="620"/>
      <c r="FAC122" s="199" t="s">
        <v>73</v>
      </c>
      <c r="FAD122" s="200">
        <v>0.06</v>
      </c>
      <c r="FAE122" s="195">
        <v>12.42</v>
      </c>
      <c r="FAF122" s="195">
        <f t="shared" si="515"/>
        <v>0.75</v>
      </c>
      <c r="FAG122" s="463">
        <v>88240</v>
      </c>
      <c r="FAH122" s="618" t="s">
        <v>438</v>
      </c>
      <c r="FAI122" s="619"/>
      <c r="FAJ122" s="620"/>
      <c r="FAK122" s="199" t="s">
        <v>73</v>
      </c>
      <c r="FAL122" s="200">
        <v>0.06</v>
      </c>
      <c r="FAM122" s="195">
        <v>12.42</v>
      </c>
      <c r="FAN122" s="195">
        <f t="shared" si="516"/>
        <v>0.75</v>
      </c>
      <c r="FAO122" s="463">
        <v>88240</v>
      </c>
      <c r="FAP122" s="618" t="s">
        <v>438</v>
      </c>
      <c r="FAQ122" s="619"/>
      <c r="FAR122" s="620"/>
      <c r="FAS122" s="199" t="s">
        <v>73</v>
      </c>
      <c r="FAT122" s="200">
        <v>0.06</v>
      </c>
      <c r="FAU122" s="195">
        <v>12.42</v>
      </c>
      <c r="FAV122" s="195">
        <f t="shared" si="517"/>
        <v>0.75</v>
      </c>
      <c r="FAW122" s="463">
        <v>88240</v>
      </c>
      <c r="FAX122" s="618" t="s">
        <v>438</v>
      </c>
      <c r="FAY122" s="619"/>
      <c r="FAZ122" s="620"/>
      <c r="FBA122" s="199" t="s">
        <v>73</v>
      </c>
      <c r="FBB122" s="200">
        <v>0.06</v>
      </c>
      <c r="FBC122" s="195">
        <v>12.42</v>
      </c>
      <c r="FBD122" s="195">
        <f t="shared" si="518"/>
        <v>0.75</v>
      </c>
      <c r="FBE122" s="463">
        <v>88240</v>
      </c>
      <c r="FBF122" s="618" t="s">
        <v>438</v>
      </c>
      <c r="FBG122" s="619"/>
      <c r="FBH122" s="620"/>
      <c r="FBI122" s="199" t="s">
        <v>73</v>
      </c>
      <c r="FBJ122" s="200">
        <v>0.06</v>
      </c>
      <c r="FBK122" s="195">
        <v>12.42</v>
      </c>
      <c r="FBL122" s="195">
        <f t="shared" si="519"/>
        <v>0.75</v>
      </c>
      <c r="FBM122" s="463">
        <v>88240</v>
      </c>
      <c r="FBN122" s="618" t="s">
        <v>438</v>
      </c>
      <c r="FBO122" s="619"/>
      <c r="FBP122" s="620"/>
      <c r="FBQ122" s="199" t="s">
        <v>73</v>
      </c>
      <c r="FBR122" s="200">
        <v>0.06</v>
      </c>
      <c r="FBS122" s="195">
        <v>12.42</v>
      </c>
      <c r="FBT122" s="195">
        <f t="shared" si="520"/>
        <v>0.75</v>
      </c>
      <c r="FBU122" s="463">
        <v>88240</v>
      </c>
      <c r="FBV122" s="618" t="s">
        <v>438</v>
      </c>
      <c r="FBW122" s="619"/>
      <c r="FBX122" s="620"/>
      <c r="FBY122" s="199" t="s">
        <v>73</v>
      </c>
      <c r="FBZ122" s="200">
        <v>0.06</v>
      </c>
      <c r="FCA122" s="195">
        <v>12.42</v>
      </c>
      <c r="FCB122" s="195">
        <f t="shared" si="521"/>
        <v>0.75</v>
      </c>
      <c r="FCC122" s="463">
        <v>88240</v>
      </c>
      <c r="FCD122" s="618" t="s">
        <v>438</v>
      </c>
      <c r="FCE122" s="619"/>
      <c r="FCF122" s="620"/>
      <c r="FCG122" s="199" t="s">
        <v>73</v>
      </c>
      <c r="FCH122" s="200">
        <v>0.06</v>
      </c>
      <c r="FCI122" s="195">
        <v>12.42</v>
      </c>
      <c r="FCJ122" s="195">
        <f t="shared" si="522"/>
        <v>0.75</v>
      </c>
      <c r="FCK122" s="463">
        <v>88240</v>
      </c>
      <c r="FCL122" s="618" t="s">
        <v>438</v>
      </c>
      <c r="FCM122" s="619"/>
      <c r="FCN122" s="620"/>
      <c r="FCO122" s="199" t="s">
        <v>73</v>
      </c>
      <c r="FCP122" s="200">
        <v>0.06</v>
      </c>
      <c r="FCQ122" s="195">
        <v>12.42</v>
      </c>
      <c r="FCR122" s="195">
        <f t="shared" si="523"/>
        <v>0.75</v>
      </c>
      <c r="FCS122" s="463">
        <v>88240</v>
      </c>
      <c r="FCT122" s="618" t="s">
        <v>438</v>
      </c>
      <c r="FCU122" s="619"/>
      <c r="FCV122" s="620"/>
      <c r="FCW122" s="199" t="s">
        <v>73</v>
      </c>
      <c r="FCX122" s="200">
        <v>0.06</v>
      </c>
      <c r="FCY122" s="195">
        <v>12.42</v>
      </c>
      <c r="FCZ122" s="195">
        <f t="shared" si="524"/>
        <v>0.75</v>
      </c>
      <c r="FDA122" s="463">
        <v>88240</v>
      </c>
      <c r="FDB122" s="618" t="s">
        <v>438</v>
      </c>
      <c r="FDC122" s="619"/>
      <c r="FDD122" s="620"/>
      <c r="FDE122" s="199" t="s">
        <v>73</v>
      </c>
      <c r="FDF122" s="200">
        <v>0.06</v>
      </c>
      <c r="FDG122" s="195">
        <v>12.42</v>
      </c>
      <c r="FDH122" s="195">
        <f t="shared" si="525"/>
        <v>0.75</v>
      </c>
      <c r="FDI122" s="463">
        <v>88240</v>
      </c>
      <c r="FDJ122" s="618" t="s">
        <v>438</v>
      </c>
      <c r="FDK122" s="619"/>
      <c r="FDL122" s="620"/>
      <c r="FDM122" s="199" t="s">
        <v>73</v>
      </c>
      <c r="FDN122" s="200">
        <v>0.06</v>
      </c>
      <c r="FDO122" s="195">
        <v>12.42</v>
      </c>
      <c r="FDP122" s="195">
        <f t="shared" si="526"/>
        <v>0.75</v>
      </c>
      <c r="FDQ122" s="463">
        <v>88240</v>
      </c>
      <c r="FDR122" s="618" t="s">
        <v>438</v>
      </c>
      <c r="FDS122" s="619"/>
      <c r="FDT122" s="620"/>
      <c r="FDU122" s="199" t="s">
        <v>73</v>
      </c>
      <c r="FDV122" s="200">
        <v>0.06</v>
      </c>
      <c r="FDW122" s="195">
        <v>12.42</v>
      </c>
      <c r="FDX122" s="195">
        <f t="shared" si="527"/>
        <v>0.75</v>
      </c>
      <c r="FDY122" s="463">
        <v>88240</v>
      </c>
      <c r="FDZ122" s="618" t="s">
        <v>438</v>
      </c>
      <c r="FEA122" s="619"/>
      <c r="FEB122" s="620"/>
      <c r="FEC122" s="199" t="s">
        <v>73</v>
      </c>
      <c r="FED122" s="200">
        <v>0.06</v>
      </c>
      <c r="FEE122" s="195">
        <v>12.42</v>
      </c>
      <c r="FEF122" s="195">
        <f t="shared" si="528"/>
        <v>0.75</v>
      </c>
      <c r="FEG122" s="463">
        <v>88240</v>
      </c>
      <c r="FEH122" s="618" t="s">
        <v>438</v>
      </c>
      <c r="FEI122" s="619"/>
      <c r="FEJ122" s="620"/>
      <c r="FEK122" s="199" t="s">
        <v>73</v>
      </c>
      <c r="FEL122" s="200">
        <v>0.06</v>
      </c>
      <c r="FEM122" s="195">
        <v>12.42</v>
      </c>
      <c r="FEN122" s="195">
        <f t="shared" si="529"/>
        <v>0.75</v>
      </c>
      <c r="FEO122" s="463">
        <v>88240</v>
      </c>
      <c r="FEP122" s="618" t="s">
        <v>438</v>
      </c>
      <c r="FEQ122" s="619"/>
      <c r="FER122" s="620"/>
      <c r="FES122" s="199" t="s">
        <v>73</v>
      </c>
      <c r="FET122" s="200">
        <v>0.06</v>
      </c>
      <c r="FEU122" s="195">
        <v>12.42</v>
      </c>
      <c r="FEV122" s="195">
        <f t="shared" si="530"/>
        <v>0.75</v>
      </c>
      <c r="FEW122" s="463">
        <v>88240</v>
      </c>
      <c r="FEX122" s="618" t="s">
        <v>438</v>
      </c>
      <c r="FEY122" s="619"/>
      <c r="FEZ122" s="620"/>
      <c r="FFA122" s="199" t="s">
        <v>73</v>
      </c>
      <c r="FFB122" s="200">
        <v>0.06</v>
      </c>
      <c r="FFC122" s="195">
        <v>12.42</v>
      </c>
      <c r="FFD122" s="195">
        <f t="shared" si="531"/>
        <v>0.75</v>
      </c>
      <c r="FFE122" s="463">
        <v>88240</v>
      </c>
      <c r="FFF122" s="618" t="s">
        <v>438</v>
      </c>
      <c r="FFG122" s="619"/>
      <c r="FFH122" s="620"/>
      <c r="FFI122" s="199" t="s">
        <v>73</v>
      </c>
      <c r="FFJ122" s="200">
        <v>0.06</v>
      </c>
      <c r="FFK122" s="195">
        <v>12.42</v>
      </c>
      <c r="FFL122" s="195">
        <f t="shared" si="532"/>
        <v>0.75</v>
      </c>
      <c r="FFM122" s="463">
        <v>88240</v>
      </c>
      <c r="FFN122" s="618" t="s">
        <v>438</v>
      </c>
      <c r="FFO122" s="619"/>
      <c r="FFP122" s="620"/>
      <c r="FFQ122" s="199" t="s">
        <v>73</v>
      </c>
      <c r="FFR122" s="200">
        <v>0.06</v>
      </c>
      <c r="FFS122" s="195">
        <v>12.42</v>
      </c>
      <c r="FFT122" s="195">
        <f t="shared" si="533"/>
        <v>0.75</v>
      </c>
      <c r="FFU122" s="463">
        <v>88240</v>
      </c>
      <c r="FFV122" s="618" t="s">
        <v>438</v>
      </c>
      <c r="FFW122" s="619"/>
      <c r="FFX122" s="620"/>
      <c r="FFY122" s="199" t="s">
        <v>73</v>
      </c>
      <c r="FFZ122" s="200">
        <v>0.06</v>
      </c>
      <c r="FGA122" s="195">
        <v>12.42</v>
      </c>
      <c r="FGB122" s="195">
        <f t="shared" si="534"/>
        <v>0.75</v>
      </c>
      <c r="FGC122" s="463">
        <v>88240</v>
      </c>
      <c r="FGD122" s="618" t="s">
        <v>438</v>
      </c>
      <c r="FGE122" s="619"/>
      <c r="FGF122" s="620"/>
      <c r="FGG122" s="199" t="s">
        <v>73</v>
      </c>
      <c r="FGH122" s="200">
        <v>0.06</v>
      </c>
      <c r="FGI122" s="195">
        <v>12.42</v>
      </c>
      <c r="FGJ122" s="195">
        <f t="shared" si="535"/>
        <v>0.75</v>
      </c>
      <c r="FGK122" s="463">
        <v>88240</v>
      </c>
      <c r="FGL122" s="618" t="s">
        <v>438</v>
      </c>
      <c r="FGM122" s="619"/>
      <c r="FGN122" s="620"/>
      <c r="FGO122" s="199" t="s">
        <v>73</v>
      </c>
      <c r="FGP122" s="200">
        <v>0.06</v>
      </c>
      <c r="FGQ122" s="195">
        <v>12.42</v>
      </c>
      <c r="FGR122" s="195">
        <f t="shared" si="536"/>
        <v>0.75</v>
      </c>
      <c r="FGS122" s="463">
        <v>88240</v>
      </c>
      <c r="FGT122" s="618" t="s">
        <v>438</v>
      </c>
      <c r="FGU122" s="619"/>
      <c r="FGV122" s="620"/>
      <c r="FGW122" s="199" t="s">
        <v>73</v>
      </c>
      <c r="FGX122" s="200">
        <v>0.06</v>
      </c>
      <c r="FGY122" s="195">
        <v>12.42</v>
      </c>
      <c r="FGZ122" s="195">
        <f t="shared" si="537"/>
        <v>0.75</v>
      </c>
      <c r="FHA122" s="463">
        <v>88240</v>
      </c>
      <c r="FHB122" s="618" t="s">
        <v>438</v>
      </c>
      <c r="FHC122" s="619"/>
      <c r="FHD122" s="620"/>
      <c r="FHE122" s="199" t="s">
        <v>73</v>
      </c>
      <c r="FHF122" s="200">
        <v>0.06</v>
      </c>
      <c r="FHG122" s="195">
        <v>12.42</v>
      </c>
      <c r="FHH122" s="195">
        <f t="shared" si="538"/>
        <v>0.75</v>
      </c>
      <c r="FHI122" s="463">
        <v>88240</v>
      </c>
      <c r="FHJ122" s="618" t="s">
        <v>438</v>
      </c>
      <c r="FHK122" s="619"/>
      <c r="FHL122" s="620"/>
      <c r="FHM122" s="199" t="s">
        <v>73</v>
      </c>
      <c r="FHN122" s="200">
        <v>0.06</v>
      </c>
      <c r="FHO122" s="195">
        <v>12.42</v>
      </c>
      <c r="FHP122" s="195">
        <f t="shared" si="539"/>
        <v>0.75</v>
      </c>
      <c r="FHQ122" s="463">
        <v>88240</v>
      </c>
      <c r="FHR122" s="618" t="s">
        <v>438</v>
      </c>
      <c r="FHS122" s="619"/>
      <c r="FHT122" s="620"/>
      <c r="FHU122" s="199" t="s">
        <v>73</v>
      </c>
      <c r="FHV122" s="200">
        <v>0.06</v>
      </c>
      <c r="FHW122" s="195">
        <v>12.42</v>
      </c>
      <c r="FHX122" s="195">
        <f t="shared" si="540"/>
        <v>0.75</v>
      </c>
      <c r="FHY122" s="463">
        <v>88240</v>
      </c>
      <c r="FHZ122" s="618" t="s">
        <v>438</v>
      </c>
      <c r="FIA122" s="619"/>
      <c r="FIB122" s="620"/>
      <c r="FIC122" s="199" t="s">
        <v>73</v>
      </c>
      <c r="FID122" s="200">
        <v>0.06</v>
      </c>
      <c r="FIE122" s="195">
        <v>12.42</v>
      </c>
      <c r="FIF122" s="195">
        <f t="shared" si="541"/>
        <v>0.75</v>
      </c>
      <c r="FIG122" s="463">
        <v>88240</v>
      </c>
      <c r="FIH122" s="618" t="s">
        <v>438</v>
      </c>
      <c r="FII122" s="619"/>
      <c r="FIJ122" s="620"/>
      <c r="FIK122" s="199" t="s">
        <v>73</v>
      </c>
      <c r="FIL122" s="200">
        <v>0.06</v>
      </c>
      <c r="FIM122" s="195">
        <v>12.42</v>
      </c>
      <c r="FIN122" s="195">
        <f t="shared" si="542"/>
        <v>0.75</v>
      </c>
      <c r="FIO122" s="463">
        <v>88240</v>
      </c>
      <c r="FIP122" s="618" t="s">
        <v>438</v>
      </c>
      <c r="FIQ122" s="619"/>
      <c r="FIR122" s="620"/>
      <c r="FIS122" s="199" t="s">
        <v>73</v>
      </c>
      <c r="FIT122" s="200">
        <v>0.06</v>
      </c>
      <c r="FIU122" s="195">
        <v>12.42</v>
      </c>
      <c r="FIV122" s="195">
        <f t="shared" si="543"/>
        <v>0.75</v>
      </c>
      <c r="FIW122" s="463">
        <v>88240</v>
      </c>
      <c r="FIX122" s="618" t="s">
        <v>438</v>
      </c>
      <c r="FIY122" s="619"/>
      <c r="FIZ122" s="620"/>
      <c r="FJA122" s="199" t="s">
        <v>73</v>
      </c>
      <c r="FJB122" s="200">
        <v>0.06</v>
      </c>
      <c r="FJC122" s="195">
        <v>12.42</v>
      </c>
      <c r="FJD122" s="195">
        <f t="shared" si="544"/>
        <v>0.75</v>
      </c>
      <c r="FJE122" s="463">
        <v>88240</v>
      </c>
      <c r="FJF122" s="618" t="s">
        <v>438</v>
      </c>
      <c r="FJG122" s="619"/>
      <c r="FJH122" s="620"/>
      <c r="FJI122" s="199" t="s">
        <v>73</v>
      </c>
      <c r="FJJ122" s="200">
        <v>0.06</v>
      </c>
      <c r="FJK122" s="195">
        <v>12.42</v>
      </c>
      <c r="FJL122" s="195">
        <f t="shared" si="545"/>
        <v>0.75</v>
      </c>
      <c r="FJM122" s="463">
        <v>88240</v>
      </c>
      <c r="FJN122" s="618" t="s">
        <v>438</v>
      </c>
      <c r="FJO122" s="619"/>
      <c r="FJP122" s="620"/>
      <c r="FJQ122" s="199" t="s">
        <v>73</v>
      </c>
      <c r="FJR122" s="200">
        <v>0.06</v>
      </c>
      <c r="FJS122" s="195">
        <v>12.42</v>
      </c>
      <c r="FJT122" s="195">
        <f t="shared" si="546"/>
        <v>0.75</v>
      </c>
      <c r="FJU122" s="463">
        <v>88240</v>
      </c>
      <c r="FJV122" s="618" t="s">
        <v>438</v>
      </c>
      <c r="FJW122" s="619"/>
      <c r="FJX122" s="620"/>
      <c r="FJY122" s="199" t="s">
        <v>73</v>
      </c>
      <c r="FJZ122" s="200">
        <v>0.06</v>
      </c>
      <c r="FKA122" s="195">
        <v>12.42</v>
      </c>
      <c r="FKB122" s="195">
        <f t="shared" si="547"/>
        <v>0.75</v>
      </c>
      <c r="FKC122" s="463">
        <v>88240</v>
      </c>
      <c r="FKD122" s="618" t="s">
        <v>438</v>
      </c>
      <c r="FKE122" s="619"/>
      <c r="FKF122" s="620"/>
      <c r="FKG122" s="199" t="s">
        <v>73</v>
      </c>
      <c r="FKH122" s="200">
        <v>0.06</v>
      </c>
      <c r="FKI122" s="195">
        <v>12.42</v>
      </c>
      <c r="FKJ122" s="195">
        <f t="shared" si="548"/>
        <v>0.75</v>
      </c>
      <c r="FKK122" s="463">
        <v>88240</v>
      </c>
      <c r="FKL122" s="618" t="s">
        <v>438</v>
      </c>
      <c r="FKM122" s="619"/>
      <c r="FKN122" s="620"/>
      <c r="FKO122" s="199" t="s">
        <v>73</v>
      </c>
      <c r="FKP122" s="200">
        <v>0.06</v>
      </c>
      <c r="FKQ122" s="195">
        <v>12.42</v>
      </c>
      <c r="FKR122" s="195">
        <f t="shared" si="549"/>
        <v>0.75</v>
      </c>
      <c r="FKS122" s="463">
        <v>88240</v>
      </c>
      <c r="FKT122" s="618" t="s">
        <v>438</v>
      </c>
      <c r="FKU122" s="619"/>
      <c r="FKV122" s="620"/>
      <c r="FKW122" s="199" t="s">
        <v>73</v>
      </c>
      <c r="FKX122" s="200">
        <v>0.06</v>
      </c>
      <c r="FKY122" s="195">
        <v>12.42</v>
      </c>
      <c r="FKZ122" s="195">
        <f t="shared" si="550"/>
        <v>0.75</v>
      </c>
      <c r="FLA122" s="463">
        <v>88240</v>
      </c>
      <c r="FLB122" s="618" t="s">
        <v>438</v>
      </c>
      <c r="FLC122" s="619"/>
      <c r="FLD122" s="620"/>
      <c r="FLE122" s="199" t="s">
        <v>73</v>
      </c>
      <c r="FLF122" s="200">
        <v>0.06</v>
      </c>
      <c r="FLG122" s="195">
        <v>12.42</v>
      </c>
      <c r="FLH122" s="195">
        <f t="shared" si="551"/>
        <v>0.75</v>
      </c>
      <c r="FLI122" s="463">
        <v>88240</v>
      </c>
      <c r="FLJ122" s="618" t="s">
        <v>438</v>
      </c>
      <c r="FLK122" s="619"/>
      <c r="FLL122" s="620"/>
      <c r="FLM122" s="199" t="s">
        <v>73</v>
      </c>
      <c r="FLN122" s="200">
        <v>0.06</v>
      </c>
      <c r="FLO122" s="195">
        <v>12.42</v>
      </c>
      <c r="FLP122" s="195">
        <f t="shared" si="552"/>
        <v>0.75</v>
      </c>
      <c r="FLQ122" s="463">
        <v>88240</v>
      </c>
      <c r="FLR122" s="618" t="s">
        <v>438</v>
      </c>
      <c r="FLS122" s="619"/>
      <c r="FLT122" s="620"/>
      <c r="FLU122" s="199" t="s">
        <v>73</v>
      </c>
      <c r="FLV122" s="200">
        <v>0.06</v>
      </c>
      <c r="FLW122" s="195">
        <v>12.42</v>
      </c>
      <c r="FLX122" s="195">
        <f t="shared" si="553"/>
        <v>0.75</v>
      </c>
      <c r="FLY122" s="463">
        <v>88240</v>
      </c>
      <c r="FLZ122" s="618" t="s">
        <v>438</v>
      </c>
      <c r="FMA122" s="619"/>
      <c r="FMB122" s="620"/>
      <c r="FMC122" s="199" t="s">
        <v>73</v>
      </c>
      <c r="FMD122" s="200">
        <v>0.06</v>
      </c>
      <c r="FME122" s="195">
        <v>12.42</v>
      </c>
      <c r="FMF122" s="195">
        <f t="shared" si="554"/>
        <v>0.75</v>
      </c>
      <c r="FMG122" s="463">
        <v>88240</v>
      </c>
      <c r="FMH122" s="618" t="s">
        <v>438</v>
      </c>
      <c r="FMI122" s="619"/>
      <c r="FMJ122" s="620"/>
      <c r="FMK122" s="199" t="s">
        <v>73</v>
      </c>
      <c r="FML122" s="200">
        <v>0.06</v>
      </c>
      <c r="FMM122" s="195">
        <v>12.42</v>
      </c>
      <c r="FMN122" s="195">
        <f t="shared" si="555"/>
        <v>0.75</v>
      </c>
      <c r="FMO122" s="463">
        <v>88240</v>
      </c>
      <c r="FMP122" s="618" t="s">
        <v>438</v>
      </c>
      <c r="FMQ122" s="619"/>
      <c r="FMR122" s="620"/>
      <c r="FMS122" s="199" t="s">
        <v>73</v>
      </c>
      <c r="FMT122" s="200">
        <v>0.06</v>
      </c>
      <c r="FMU122" s="195">
        <v>12.42</v>
      </c>
      <c r="FMV122" s="195">
        <f t="shared" si="556"/>
        <v>0.75</v>
      </c>
      <c r="FMW122" s="463">
        <v>88240</v>
      </c>
      <c r="FMX122" s="618" t="s">
        <v>438</v>
      </c>
      <c r="FMY122" s="619"/>
      <c r="FMZ122" s="620"/>
      <c r="FNA122" s="199" t="s">
        <v>73</v>
      </c>
      <c r="FNB122" s="200">
        <v>0.06</v>
      </c>
      <c r="FNC122" s="195">
        <v>12.42</v>
      </c>
      <c r="FND122" s="195">
        <f t="shared" si="557"/>
        <v>0.75</v>
      </c>
      <c r="FNE122" s="463">
        <v>88240</v>
      </c>
      <c r="FNF122" s="618" t="s">
        <v>438</v>
      </c>
      <c r="FNG122" s="619"/>
      <c r="FNH122" s="620"/>
      <c r="FNI122" s="199" t="s">
        <v>73</v>
      </c>
      <c r="FNJ122" s="200">
        <v>0.06</v>
      </c>
      <c r="FNK122" s="195">
        <v>12.42</v>
      </c>
      <c r="FNL122" s="195">
        <f t="shared" si="558"/>
        <v>0.75</v>
      </c>
      <c r="FNM122" s="463">
        <v>88240</v>
      </c>
      <c r="FNN122" s="618" t="s">
        <v>438</v>
      </c>
      <c r="FNO122" s="619"/>
      <c r="FNP122" s="620"/>
      <c r="FNQ122" s="199" t="s">
        <v>73</v>
      </c>
      <c r="FNR122" s="200">
        <v>0.06</v>
      </c>
      <c r="FNS122" s="195">
        <v>12.42</v>
      </c>
      <c r="FNT122" s="195">
        <f t="shared" si="559"/>
        <v>0.75</v>
      </c>
      <c r="FNU122" s="463">
        <v>88240</v>
      </c>
      <c r="FNV122" s="618" t="s">
        <v>438</v>
      </c>
      <c r="FNW122" s="619"/>
      <c r="FNX122" s="620"/>
      <c r="FNY122" s="199" t="s">
        <v>73</v>
      </c>
      <c r="FNZ122" s="200">
        <v>0.06</v>
      </c>
      <c r="FOA122" s="195">
        <v>12.42</v>
      </c>
      <c r="FOB122" s="195">
        <f t="shared" si="560"/>
        <v>0.75</v>
      </c>
      <c r="FOC122" s="463">
        <v>88240</v>
      </c>
      <c r="FOD122" s="618" t="s">
        <v>438</v>
      </c>
      <c r="FOE122" s="619"/>
      <c r="FOF122" s="620"/>
      <c r="FOG122" s="199" t="s">
        <v>73</v>
      </c>
      <c r="FOH122" s="200">
        <v>0.06</v>
      </c>
      <c r="FOI122" s="195">
        <v>12.42</v>
      </c>
      <c r="FOJ122" s="195">
        <f t="shared" si="561"/>
        <v>0.75</v>
      </c>
      <c r="FOK122" s="463">
        <v>88240</v>
      </c>
      <c r="FOL122" s="618" t="s">
        <v>438</v>
      </c>
      <c r="FOM122" s="619"/>
      <c r="FON122" s="620"/>
      <c r="FOO122" s="199" t="s">
        <v>73</v>
      </c>
      <c r="FOP122" s="200">
        <v>0.06</v>
      </c>
      <c r="FOQ122" s="195">
        <v>12.42</v>
      </c>
      <c r="FOR122" s="195">
        <f t="shared" si="562"/>
        <v>0.75</v>
      </c>
      <c r="FOS122" s="463">
        <v>88240</v>
      </c>
      <c r="FOT122" s="618" t="s">
        <v>438</v>
      </c>
      <c r="FOU122" s="619"/>
      <c r="FOV122" s="620"/>
      <c r="FOW122" s="199" t="s">
        <v>73</v>
      </c>
      <c r="FOX122" s="200">
        <v>0.06</v>
      </c>
      <c r="FOY122" s="195">
        <v>12.42</v>
      </c>
      <c r="FOZ122" s="195">
        <f t="shared" si="563"/>
        <v>0.75</v>
      </c>
      <c r="FPA122" s="463">
        <v>88240</v>
      </c>
      <c r="FPB122" s="618" t="s">
        <v>438</v>
      </c>
      <c r="FPC122" s="619"/>
      <c r="FPD122" s="620"/>
      <c r="FPE122" s="199" t="s">
        <v>73</v>
      </c>
      <c r="FPF122" s="200">
        <v>0.06</v>
      </c>
      <c r="FPG122" s="195">
        <v>12.42</v>
      </c>
      <c r="FPH122" s="195">
        <f t="shared" si="564"/>
        <v>0.75</v>
      </c>
      <c r="FPI122" s="463">
        <v>88240</v>
      </c>
      <c r="FPJ122" s="618" t="s">
        <v>438</v>
      </c>
      <c r="FPK122" s="619"/>
      <c r="FPL122" s="620"/>
      <c r="FPM122" s="199" t="s">
        <v>73</v>
      </c>
      <c r="FPN122" s="200">
        <v>0.06</v>
      </c>
      <c r="FPO122" s="195">
        <v>12.42</v>
      </c>
      <c r="FPP122" s="195">
        <f t="shared" si="565"/>
        <v>0.75</v>
      </c>
      <c r="FPQ122" s="463">
        <v>88240</v>
      </c>
      <c r="FPR122" s="618" t="s">
        <v>438</v>
      </c>
      <c r="FPS122" s="619"/>
      <c r="FPT122" s="620"/>
      <c r="FPU122" s="199" t="s">
        <v>73</v>
      </c>
      <c r="FPV122" s="200">
        <v>0.06</v>
      </c>
      <c r="FPW122" s="195">
        <v>12.42</v>
      </c>
      <c r="FPX122" s="195">
        <f t="shared" si="566"/>
        <v>0.75</v>
      </c>
      <c r="FPY122" s="463">
        <v>88240</v>
      </c>
      <c r="FPZ122" s="618" t="s">
        <v>438</v>
      </c>
      <c r="FQA122" s="619"/>
      <c r="FQB122" s="620"/>
      <c r="FQC122" s="199" t="s">
        <v>73</v>
      </c>
      <c r="FQD122" s="200">
        <v>0.06</v>
      </c>
      <c r="FQE122" s="195">
        <v>12.42</v>
      </c>
      <c r="FQF122" s="195">
        <f t="shared" si="567"/>
        <v>0.75</v>
      </c>
      <c r="FQG122" s="463">
        <v>88240</v>
      </c>
      <c r="FQH122" s="618" t="s">
        <v>438</v>
      </c>
      <c r="FQI122" s="619"/>
      <c r="FQJ122" s="620"/>
      <c r="FQK122" s="199" t="s">
        <v>73</v>
      </c>
      <c r="FQL122" s="200">
        <v>0.06</v>
      </c>
      <c r="FQM122" s="195">
        <v>12.42</v>
      </c>
      <c r="FQN122" s="195">
        <f t="shared" si="568"/>
        <v>0.75</v>
      </c>
      <c r="FQO122" s="463">
        <v>88240</v>
      </c>
      <c r="FQP122" s="618" t="s">
        <v>438</v>
      </c>
      <c r="FQQ122" s="619"/>
      <c r="FQR122" s="620"/>
      <c r="FQS122" s="199" t="s">
        <v>73</v>
      </c>
      <c r="FQT122" s="200">
        <v>0.06</v>
      </c>
      <c r="FQU122" s="195">
        <v>12.42</v>
      </c>
      <c r="FQV122" s="195">
        <f t="shared" si="569"/>
        <v>0.75</v>
      </c>
      <c r="FQW122" s="463">
        <v>88240</v>
      </c>
      <c r="FQX122" s="618" t="s">
        <v>438</v>
      </c>
      <c r="FQY122" s="619"/>
      <c r="FQZ122" s="620"/>
      <c r="FRA122" s="199" t="s">
        <v>73</v>
      </c>
      <c r="FRB122" s="200">
        <v>0.06</v>
      </c>
      <c r="FRC122" s="195">
        <v>12.42</v>
      </c>
      <c r="FRD122" s="195">
        <f t="shared" si="570"/>
        <v>0.75</v>
      </c>
      <c r="FRE122" s="463">
        <v>88240</v>
      </c>
      <c r="FRF122" s="618" t="s">
        <v>438</v>
      </c>
      <c r="FRG122" s="619"/>
      <c r="FRH122" s="620"/>
      <c r="FRI122" s="199" t="s">
        <v>73</v>
      </c>
      <c r="FRJ122" s="200">
        <v>0.06</v>
      </c>
      <c r="FRK122" s="195">
        <v>12.42</v>
      </c>
      <c r="FRL122" s="195">
        <f t="shared" si="571"/>
        <v>0.75</v>
      </c>
      <c r="FRM122" s="463">
        <v>88240</v>
      </c>
      <c r="FRN122" s="618" t="s">
        <v>438</v>
      </c>
      <c r="FRO122" s="619"/>
      <c r="FRP122" s="620"/>
      <c r="FRQ122" s="199" t="s">
        <v>73</v>
      </c>
      <c r="FRR122" s="200">
        <v>0.06</v>
      </c>
      <c r="FRS122" s="195">
        <v>12.42</v>
      </c>
      <c r="FRT122" s="195">
        <f t="shared" si="572"/>
        <v>0.75</v>
      </c>
      <c r="FRU122" s="463">
        <v>88240</v>
      </c>
      <c r="FRV122" s="618" t="s">
        <v>438</v>
      </c>
      <c r="FRW122" s="619"/>
      <c r="FRX122" s="620"/>
      <c r="FRY122" s="199" t="s">
        <v>73</v>
      </c>
      <c r="FRZ122" s="200">
        <v>0.06</v>
      </c>
      <c r="FSA122" s="195">
        <v>12.42</v>
      </c>
      <c r="FSB122" s="195">
        <f t="shared" si="573"/>
        <v>0.75</v>
      </c>
      <c r="FSC122" s="463">
        <v>88240</v>
      </c>
      <c r="FSD122" s="618" t="s">
        <v>438</v>
      </c>
      <c r="FSE122" s="619"/>
      <c r="FSF122" s="620"/>
      <c r="FSG122" s="199" t="s">
        <v>73</v>
      </c>
      <c r="FSH122" s="200">
        <v>0.06</v>
      </c>
      <c r="FSI122" s="195">
        <v>12.42</v>
      </c>
      <c r="FSJ122" s="195">
        <f t="shared" si="574"/>
        <v>0.75</v>
      </c>
      <c r="FSK122" s="463">
        <v>88240</v>
      </c>
      <c r="FSL122" s="618" t="s">
        <v>438</v>
      </c>
      <c r="FSM122" s="619"/>
      <c r="FSN122" s="620"/>
      <c r="FSO122" s="199" t="s">
        <v>73</v>
      </c>
      <c r="FSP122" s="200">
        <v>0.06</v>
      </c>
      <c r="FSQ122" s="195">
        <v>12.42</v>
      </c>
      <c r="FSR122" s="195">
        <f t="shared" si="575"/>
        <v>0.75</v>
      </c>
      <c r="FSS122" s="463">
        <v>88240</v>
      </c>
      <c r="FST122" s="618" t="s">
        <v>438</v>
      </c>
      <c r="FSU122" s="619"/>
      <c r="FSV122" s="620"/>
      <c r="FSW122" s="199" t="s">
        <v>73</v>
      </c>
      <c r="FSX122" s="200">
        <v>0.06</v>
      </c>
      <c r="FSY122" s="195">
        <v>12.42</v>
      </c>
      <c r="FSZ122" s="195">
        <f t="shared" si="576"/>
        <v>0.75</v>
      </c>
      <c r="FTA122" s="463">
        <v>88240</v>
      </c>
      <c r="FTB122" s="618" t="s">
        <v>438</v>
      </c>
      <c r="FTC122" s="619"/>
      <c r="FTD122" s="620"/>
      <c r="FTE122" s="199" t="s">
        <v>73</v>
      </c>
      <c r="FTF122" s="200">
        <v>0.06</v>
      </c>
      <c r="FTG122" s="195">
        <v>12.42</v>
      </c>
      <c r="FTH122" s="195">
        <f t="shared" si="577"/>
        <v>0.75</v>
      </c>
      <c r="FTI122" s="463">
        <v>88240</v>
      </c>
      <c r="FTJ122" s="618" t="s">
        <v>438</v>
      </c>
      <c r="FTK122" s="619"/>
      <c r="FTL122" s="620"/>
      <c r="FTM122" s="199" t="s">
        <v>73</v>
      </c>
      <c r="FTN122" s="200">
        <v>0.06</v>
      </c>
      <c r="FTO122" s="195">
        <v>12.42</v>
      </c>
      <c r="FTP122" s="195">
        <f t="shared" si="578"/>
        <v>0.75</v>
      </c>
      <c r="FTQ122" s="463">
        <v>88240</v>
      </c>
      <c r="FTR122" s="618" t="s">
        <v>438</v>
      </c>
      <c r="FTS122" s="619"/>
      <c r="FTT122" s="620"/>
      <c r="FTU122" s="199" t="s">
        <v>73</v>
      </c>
      <c r="FTV122" s="200">
        <v>0.06</v>
      </c>
      <c r="FTW122" s="195">
        <v>12.42</v>
      </c>
      <c r="FTX122" s="195">
        <f t="shared" si="579"/>
        <v>0.75</v>
      </c>
      <c r="FTY122" s="463">
        <v>88240</v>
      </c>
      <c r="FTZ122" s="618" t="s">
        <v>438</v>
      </c>
      <c r="FUA122" s="619"/>
      <c r="FUB122" s="620"/>
      <c r="FUC122" s="199" t="s">
        <v>73</v>
      </c>
      <c r="FUD122" s="200">
        <v>0.06</v>
      </c>
      <c r="FUE122" s="195">
        <v>12.42</v>
      </c>
      <c r="FUF122" s="195">
        <f t="shared" si="580"/>
        <v>0.75</v>
      </c>
      <c r="FUG122" s="463">
        <v>88240</v>
      </c>
      <c r="FUH122" s="618" t="s">
        <v>438</v>
      </c>
      <c r="FUI122" s="619"/>
      <c r="FUJ122" s="620"/>
      <c r="FUK122" s="199" t="s">
        <v>73</v>
      </c>
      <c r="FUL122" s="200">
        <v>0.06</v>
      </c>
      <c r="FUM122" s="195">
        <v>12.42</v>
      </c>
      <c r="FUN122" s="195">
        <f t="shared" si="581"/>
        <v>0.75</v>
      </c>
      <c r="FUO122" s="463">
        <v>88240</v>
      </c>
      <c r="FUP122" s="618" t="s">
        <v>438</v>
      </c>
      <c r="FUQ122" s="619"/>
      <c r="FUR122" s="620"/>
      <c r="FUS122" s="199" t="s">
        <v>73</v>
      </c>
      <c r="FUT122" s="200">
        <v>0.06</v>
      </c>
      <c r="FUU122" s="195">
        <v>12.42</v>
      </c>
      <c r="FUV122" s="195">
        <f t="shared" si="582"/>
        <v>0.75</v>
      </c>
      <c r="FUW122" s="463">
        <v>88240</v>
      </c>
      <c r="FUX122" s="618" t="s">
        <v>438</v>
      </c>
      <c r="FUY122" s="619"/>
      <c r="FUZ122" s="620"/>
      <c r="FVA122" s="199" t="s">
        <v>73</v>
      </c>
      <c r="FVB122" s="200">
        <v>0.06</v>
      </c>
      <c r="FVC122" s="195">
        <v>12.42</v>
      </c>
      <c r="FVD122" s="195">
        <f t="shared" si="583"/>
        <v>0.75</v>
      </c>
      <c r="FVE122" s="463">
        <v>88240</v>
      </c>
      <c r="FVF122" s="618" t="s">
        <v>438</v>
      </c>
      <c r="FVG122" s="619"/>
      <c r="FVH122" s="620"/>
      <c r="FVI122" s="199" t="s">
        <v>73</v>
      </c>
      <c r="FVJ122" s="200">
        <v>0.06</v>
      </c>
      <c r="FVK122" s="195">
        <v>12.42</v>
      </c>
      <c r="FVL122" s="195">
        <f t="shared" si="584"/>
        <v>0.75</v>
      </c>
      <c r="FVM122" s="463">
        <v>88240</v>
      </c>
      <c r="FVN122" s="618" t="s">
        <v>438</v>
      </c>
      <c r="FVO122" s="619"/>
      <c r="FVP122" s="620"/>
      <c r="FVQ122" s="199" t="s">
        <v>73</v>
      </c>
      <c r="FVR122" s="200">
        <v>0.06</v>
      </c>
      <c r="FVS122" s="195">
        <v>12.42</v>
      </c>
      <c r="FVT122" s="195">
        <f t="shared" si="585"/>
        <v>0.75</v>
      </c>
      <c r="FVU122" s="463">
        <v>88240</v>
      </c>
      <c r="FVV122" s="618" t="s">
        <v>438</v>
      </c>
      <c r="FVW122" s="619"/>
      <c r="FVX122" s="620"/>
      <c r="FVY122" s="199" t="s">
        <v>73</v>
      </c>
      <c r="FVZ122" s="200">
        <v>0.06</v>
      </c>
      <c r="FWA122" s="195">
        <v>12.42</v>
      </c>
      <c r="FWB122" s="195">
        <f t="shared" si="586"/>
        <v>0.75</v>
      </c>
      <c r="FWC122" s="463">
        <v>88240</v>
      </c>
      <c r="FWD122" s="618" t="s">
        <v>438</v>
      </c>
      <c r="FWE122" s="619"/>
      <c r="FWF122" s="620"/>
      <c r="FWG122" s="199" t="s">
        <v>73</v>
      </c>
      <c r="FWH122" s="200">
        <v>0.06</v>
      </c>
      <c r="FWI122" s="195">
        <v>12.42</v>
      </c>
      <c r="FWJ122" s="195">
        <f t="shared" si="587"/>
        <v>0.75</v>
      </c>
      <c r="FWK122" s="463">
        <v>88240</v>
      </c>
      <c r="FWL122" s="618" t="s">
        <v>438</v>
      </c>
      <c r="FWM122" s="619"/>
      <c r="FWN122" s="620"/>
      <c r="FWO122" s="199" t="s">
        <v>73</v>
      </c>
      <c r="FWP122" s="200">
        <v>0.06</v>
      </c>
      <c r="FWQ122" s="195">
        <v>12.42</v>
      </c>
      <c r="FWR122" s="195">
        <f t="shared" si="588"/>
        <v>0.75</v>
      </c>
      <c r="FWS122" s="463">
        <v>88240</v>
      </c>
      <c r="FWT122" s="618" t="s">
        <v>438</v>
      </c>
      <c r="FWU122" s="619"/>
      <c r="FWV122" s="620"/>
      <c r="FWW122" s="199" t="s">
        <v>73</v>
      </c>
      <c r="FWX122" s="200">
        <v>0.06</v>
      </c>
      <c r="FWY122" s="195">
        <v>12.42</v>
      </c>
      <c r="FWZ122" s="195">
        <f t="shared" si="589"/>
        <v>0.75</v>
      </c>
      <c r="FXA122" s="463">
        <v>88240</v>
      </c>
      <c r="FXB122" s="618" t="s">
        <v>438</v>
      </c>
      <c r="FXC122" s="619"/>
      <c r="FXD122" s="620"/>
      <c r="FXE122" s="199" t="s">
        <v>73</v>
      </c>
      <c r="FXF122" s="200">
        <v>0.06</v>
      </c>
      <c r="FXG122" s="195">
        <v>12.42</v>
      </c>
      <c r="FXH122" s="195">
        <f t="shared" si="590"/>
        <v>0.75</v>
      </c>
      <c r="FXI122" s="463">
        <v>88240</v>
      </c>
      <c r="FXJ122" s="618" t="s">
        <v>438</v>
      </c>
      <c r="FXK122" s="619"/>
      <c r="FXL122" s="620"/>
      <c r="FXM122" s="199" t="s">
        <v>73</v>
      </c>
      <c r="FXN122" s="200">
        <v>0.06</v>
      </c>
      <c r="FXO122" s="195">
        <v>12.42</v>
      </c>
      <c r="FXP122" s="195">
        <f t="shared" si="591"/>
        <v>0.75</v>
      </c>
      <c r="FXQ122" s="463">
        <v>88240</v>
      </c>
      <c r="FXR122" s="618" t="s">
        <v>438</v>
      </c>
      <c r="FXS122" s="619"/>
      <c r="FXT122" s="620"/>
      <c r="FXU122" s="199" t="s">
        <v>73</v>
      </c>
      <c r="FXV122" s="200">
        <v>0.06</v>
      </c>
      <c r="FXW122" s="195">
        <v>12.42</v>
      </c>
      <c r="FXX122" s="195">
        <f t="shared" si="592"/>
        <v>0.75</v>
      </c>
      <c r="FXY122" s="463">
        <v>88240</v>
      </c>
      <c r="FXZ122" s="618" t="s">
        <v>438</v>
      </c>
      <c r="FYA122" s="619"/>
      <c r="FYB122" s="620"/>
      <c r="FYC122" s="199" t="s">
        <v>73</v>
      </c>
      <c r="FYD122" s="200">
        <v>0.06</v>
      </c>
      <c r="FYE122" s="195">
        <v>12.42</v>
      </c>
      <c r="FYF122" s="195">
        <f t="shared" si="593"/>
        <v>0.75</v>
      </c>
      <c r="FYG122" s="463">
        <v>88240</v>
      </c>
      <c r="FYH122" s="618" t="s">
        <v>438</v>
      </c>
      <c r="FYI122" s="619"/>
      <c r="FYJ122" s="620"/>
      <c r="FYK122" s="199" t="s">
        <v>73</v>
      </c>
      <c r="FYL122" s="200">
        <v>0.06</v>
      </c>
      <c r="FYM122" s="195">
        <v>12.42</v>
      </c>
      <c r="FYN122" s="195">
        <f t="shared" si="594"/>
        <v>0.75</v>
      </c>
      <c r="FYO122" s="463">
        <v>88240</v>
      </c>
      <c r="FYP122" s="618" t="s">
        <v>438</v>
      </c>
      <c r="FYQ122" s="619"/>
      <c r="FYR122" s="620"/>
      <c r="FYS122" s="199" t="s">
        <v>73</v>
      </c>
      <c r="FYT122" s="200">
        <v>0.06</v>
      </c>
      <c r="FYU122" s="195">
        <v>12.42</v>
      </c>
      <c r="FYV122" s="195">
        <f t="shared" si="595"/>
        <v>0.75</v>
      </c>
      <c r="FYW122" s="463">
        <v>88240</v>
      </c>
      <c r="FYX122" s="618" t="s">
        <v>438</v>
      </c>
      <c r="FYY122" s="619"/>
      <c r="FYZ122" s="620"/>
      <c r="FZA122" s="199" t="s">
        <v>73</v>
      </c>
      <c r="FZB122" s="200">
        <v>0.06</v>
      </c>
      <c r="FZC122" s="195">
        <v>12.42</v>
      </c>
      <c r="FZD122" s="195">
        <f t="shared" si="596"/>
        <v>0.75</v>
      </c>
      <c r="FZE122" s="463">
        <v>88240</v>
      </c>
      <c r="FZF122" s="618" t="s">
        <v>438</v>
      </c>
      <c r="FZG122" s="619"/>
      <c r="FZH122" s="620"/>
      <c r="FZI122" s="199" t="s">
        <v>73</v>
      </c>
      <c r="FZJ122" s="200">
        <v>0.06</v>
      </c>
      <c r="FZK122" s="195">
        <v>12.42</v>
      </c>
      <c r="FZL122" s="195">
        <f t="shared" si="597"/>
        <v>0.75</v>
      </c>
      <c r="FZM122" s="463">
        <v>88240</v>
      </c>
      <c r="FZN122" s="618" t="s">
        <v>438</v>
      </c>
      <c r="FZO122" s="619"/>
      <c r="FZP122" s="620"/>
      <c r="FZQ122" s="199" t="s">
        <v>73</v>
      </c>
      <c r="FZR122" s="200">
        <v>0.06</v>
      </c>
      <c r="FZS122" s="195">
        <v>12.42</v>
      </c>
      <c r="FZT122" s="195">
        <f t="shared" si="598"/>
        <v>0.75</v>
      </c>
      <c r="FZU122" s="463">
        <v>88240</v>
      </c>
      <c r="FZV122" s="618" t="s">
        <v>438</v>
      </c>
      <c r="FZW122" s="619"/>
      <c r="FZX122" s="620"/>
      <c r="FZY122" s="199" t="s">
        <v>73</v>
      </c>
      <c r="FZZ122" s="200">
        <v>0.06</v>
      </c>
      <c r="GAA122" s="195">
        <v>12.42</v>
      </c>
      <c r="GAB122" s="195">
        <f t="shared" si="599"/>
        <v>0.75</v>
      </c>
      <c r="GAC122" s="463">
        <v>88240</v>
      </c>
      <c r="GAD122" s="618" t="s">
        <v>438</v>
      </c>
      <c r="GAE122" s="619"/>
      <c r="GAF122" s="620"/>
      <c r="GAG122" s="199" t="s">
        <v>73</v>
      </c>
      <c r="GAH122" s="200">
        <v>0.06</v>
      </c>
      <c r="GAI122" s="195">
        <v>12.42</v>
      </c>
      <c r="GAJ122" s="195">
        <f t="shared" si="600"/>
        <v>0.75</v>
      </c>
      <c r="GAK122" s="463">
        <v>88240</v>
      </c>
      <c r="GAL122" s="618" t="s">
        <v>438</v>
      </c>
      <c r="GAM122" s="619"/>
      <c r="GAN122" s="620"/>
      <c r="GAO122" s="199" t="s">
        <v>73</v>
      </c>
      <c r="GAP122" s="200">
        <v>0.06</v>
      </c>
      <c r="GAQ122" s="195">
        <v>12.42</v>
      </c>
      <c r="GAR122" s="195">
        <f t="shared" si="601"/>
        <v>0.75</v>
      </c>
      <c r="GAS122" s="463">
        <v>88240</v>
      </c>
      <c r="GAT122" s="618" t="s">
        <v>438</v>
      </c>
      <c r="GAU122" s="619"/>
      <c r="GAV122" s="620"/>
      <c r="GAW122" s="199" t="s">
        <v>73</v>
      </c>
      <c r="GAX122" s="200">
        <v>0.06</v>
      </c>
      <c r="GAY122" s="195">
        <v>12.42</v>
      </c>
      <c r="GAZ122" s="195">
        <f t="shared" si="602"/>
        <v>0.75</v>
      </c>
      <c r="GBA122" s="463">
        <v>88240</v>
      </c>
      <c r="GBB122" s="618" t="s">
        <v>438</v>
      </c>
      <c r="GBC122" s="619"/>
      <c r="GBD122" s="620"/>
      <c r="GBE122" s="199" t="s">
        <v>73</v>
      </c>
      <c r="GBF122" s="200">
        <v>0.06</v>
      </c>
      <c r="GBG122" s="195">
        <v>12.42</v>
      </c>
      <c r="GBH122" s="195">
        <f t="shared" si="603"/>
        <v>0.75</v>
      </c>
      <c r="GBI122" s="463">
        <v>88240</v>
      </c>
      <c r="GBJ122" s="618" t="s">
        <v>438</v>
      </c>
      <c r="GBK122" s="619"/>
      <c r="GBL122" s="620"/>
      <c r="GBM122" s="199" t="s">
        <v>73</v>
      </c>
      <c r="GBN122" s="200">
        <v>0.06</v>
      </c>
      <c r="GBO122" s="195">
        <v>12.42</v>
      </c>
      <c r="GBP122" s="195">
        <f t="shared" si="604"/>
        <v>0.75</v>
      </c>
      <c r="GBQ122" s="463">
        <v>88240</v>
      </c>
      <c r="GBR122" s="618" t="s">
        <v>438</v>
      </c>
      <c r="GBS122" s="619"/>
      <c r="GBT122" s="620"/>
      <c r="GBU122" s="199" t="s">
        <v>73</v>
      </c>
      <c r="GBV122" s="200">
        <v>0.06</v>
      </c>
      <c r="GBW122" s="195">
        <v>12.42</v>
      </c>
      <c r="GBX122" s="195">
        <f t="shared" si="605"/>
        <v>0.75</v>
      </c>
      <c r="GBY122" s="463">
        <v>88240</v>
      </c>
      <c r="GBZ122" s="618" t="s">
        <v>438</v>
      </c>
      <c r="GCA122" s="619"/>
      <c r="GCB122" s="620"/>
      <c r="GCC122" s="199" t="s">
        <v>73</v>
      </c>
      <c r="GCD122" s="200">
        <v>0.06</v>
      </c>
      <c r="GCE122" s="195">
        <v>12.42</v>
      </c>
      <c r="GCF122" s="195">
        <f t="shared" si="606"/>
        <v>0.75</v>
      </c>
      <c r="GCG122" s="463">
        <v>88240</v>
      </c>
      <c r="GCH122" s="618" t="s">
        <v>438</v>
      </c>
      <c r="GCI122" s="619"/>
      <c r="GCJ122" s="620"/>
      <c r="GCK122" s="199" t="s">
        <v>73</v>
      </c>
      <c r="GCL122" s="200">
        <v>0.06</v>
      </c>
      <c r="GCM122" s="195">
        <v>12.42</v>
      </c>
      <c r="GCN122" s="195">
        <f t="shared" si="607"/>
        <v>0.75</v>
      </c>
      <c r="GCO122" s="463">
        <v>88240</v>
      </c>
      <c r="GCP122" s="618" t="s">
        <v>438</v>
      </c>
      <c r="GCQ122" s="619"/>
      <c r="GCR122" s="620"/>
      <c r="GCS122" s="199" t="s">
        <v>73</v>
      </c>
      <c r="GCT122" s="200">
        <v>0.06</v>
      </c>
      <c r="GCU122" s="195">
        <v>12.42</v>
      </c>
      <c r="GCV122" s="195">
        <f t="shared" si="608"/>
        <v>0.75</v>
      </c>
      <c r="GCW122" s="463">
        <v>88240</v>
      </c>
      <c r="GCX122" s="618" t="s">
        <v>438</v>
      </c>
      <c r="GCY122" s="619"/>
      <c r="GCZ122" s="620"/>
      <c r="GDA122" s="199" t="s">
        <v>73</v>
      </c>
      <c r="GDB122" s="200">
        <v>0.06</v>
      </c>
      <c r="GDC122" s="195">
        <v>12.42</v>
      </c>
      <c r="GDD122" s="195">
        <f t="shared" si="609"/>
        <v>0.75</v>
      </c>
      <c r="GDE122" s="463">
        <v>88240</v>
      </c>
      <c r="GDF122" s="618" t="s">
        <v>438</v>
      </c>
      <c r="GDG122" s="619"/>
      <c r="GDH122" s="620"/>
      <c r="GDI122" s="199" t="s">
        <v>73</v>
      </c>
      <c r="GDJ122" s="200">
        <v>0.06</v>
      </c>
      <c r="GDK122" s="195">
        <v>12.42</v>
      </c>
      <c r="GDL122" s="195">
        <f t="shared" si="610"/>
        <v>0.75</v>
      </c>
      <c r="GDM122" s="463">
        <v>88240</v>
      </c>
      <c r="GDN122" s="618" t="s">
        <v>438</v>
      </c>
      <c r="GDO122" s="619"/>
      <c r="GDP122" s="620"/>
      <c r="GDQ122" s="199" t="s">
        <v>73</v>
      </c>
      <c r="GDR122" s="200">
        <v>0.06</v>
      </c>
      <c r="GDS122" s="195">
        <v>12.42</v>
      </c>
      <c r="GDT122" s="195">
        <f t="shared" si="611"/>
        <v>0.75</v>
      </c>
      <c r="GDU122" s="463">
        <v>88240</v>
      </c>
      <c r="GDV122" s="618" t="s">
        <v>438</v>
      </c>
      <c r="GDW122" s="619"/>
      <c r="GDX122" s="620"/>
      <c r="GDY122" s="199" t="s">
        <v>73</v>
      </c>
      <c r="GDZ122" s="200">
        <v>0.06</v>
      </c>
      <c r="GEA122" s="195">
        <v>12.42</v>
      </c>
      <c r="GEB122" s="195">
        <f t="shared" si="612"/>
        <v>0.75</v>
      </c>
      <c r="GEC122" s="463">
        <v>88240</v>
      </c>
      <c r="GED122" s="618" t="s">
        <v>438</v>
      </c>
      <c r="GEE122" s="619"/>
      <c r="GEF122" s="620"/>
      <c r="GEG122" s="199" t="s">
        <v>73</v>
      </c>
      <c r="GEH122" s="200">
        <v>0.06</v>
      </c>
      <c r="GEI122" s="195">
        <v>12.42</v>
      </c>
      <c r="GEJ122" s="195">
        <f t="shared" si="613"/>
        <v>0.75</v>
      </c>
      <c r="GEK122" s="463">
        <v>88240</v>
      </c>
      <c r="GEL122" s="618" t="s">
        <v>438</v>
      </c>
      <c r="GEM122" s="619"/>
      <c r="GEN122" s="620"/>
      <c r="GEO122" s="199" t="s">
        <v>73</v>
      </c>
      <c r="GEP122" s="200">
        <v>0.06</v>
      </c>
      <c r="GEQ122" s="195">
        <v>12.42</v>
      </c>
      <c r="GER122" s="195">
        <f t="shared" si="614"/>
        <v>0.75</v>
      </c>
      <c r="GES122" s="463">
        <v>88240</v>
      </c>
      <c r="GET122" s="618" t="s">
        <v>438</v>
      </c>
      <c r="GEU122" s="619"/>
      <c r="GEV122" s="620"/>
      <c r="GEW122" s="199" t="s">
        <v>73</v>
      </c>
      <c r="GEX122" s="200">
        <v>0.06</v>
      </c>
      <c r="GEY122" s="195">
        <v>12.42</v>
      </c>
      <c r="GEZ122" s="195">
        <f t="shared" si="615"/>
        <v>0.75</v>
      </c>
      <c r="GFA122" s="463">
        <v>88240</v>
      </c>
      <c r="GFB122" s="618" t="s">
        <v>438</v>
      </c>
      <c r="GFC122" s="619"/>
      <c r="GFD122" s="620"/>
      <c r="GFE122" s="199" t="s">
        <v>73</v>
      </c>
      <c r="GFF122" s="200">
        <v>0.06</v>
      </c>
      <c r="GFG122" s="195">
        <v>12.42</v>
      </c>
      <c r="GFH122" s="195">
        <f t="shared" si="616"/>
        <v>0.75</v>
      </c>
      <c r="GFI122" s="463">
        <v>88240</v>
      </c>
      <c r="GFJ122" s="618" t="s">
        <v>438</v>
      </c>
      <c r="GFK122" s="619"/>
      <c r="GFL122" s="620"/>
      <c r="GFM122" s="199" t="s">
        <v>73</v>
      </c>
      <c r="GFN122" s="200">
        <v>0.06</v>
      </c>
      <c r="GFO122" s="195">
        <v>12.42</v>
      </c>
      <c r="GFP122" s="195">
        <f t="shared" si="617"/>
        <v>0.75</v>
      </c>
      <c r="GFQ122" s="463">
        <v>88240</v>
      </c>
      <c r="GFR122" s="618" t="s">
        <v>438</v>
      </c>
      <c r="GFS122" s="619"/>
      <c r="GFT122" s="620"/>
      <c r="GFU122" s="199" t="s">
        <v>73</v>
      </c>
      <c r="GFV122" s="200">
        <v>0.06</v>
      </c>
      <c r="GFW122" s="195">
        <v>12.42</v>
      </c>
      <c r="GFX122" s="195">
        <f t="shared" si="618"/>
        <v>0.75</v>
      </c>
      <c r="GFY122" s="463">
        <v>88240</v>
      </c>
      <c r="GFZ122" s="618" t="s">
        <v>438</v>
      </c>
      <c r="GGA122" s="619"/>
      <c r="GGB122" s="620"/>
      <c r="GGC122" s="199" t="s">
        <v>73</v>
      </c>
      <c r="GGD122" s="200">
        <v>0.06</v>
      </c>
      <c r="GGE122" s="195">
        <v>12.42</v>
      </c>
      <c r="GGF122" s="195">
        <f t="shared" si="619"/>
        <v>0.75</v>
      </c>
      <c r="GGG122" s="463">
        <v>88240</v>
      </c>
      <c r="GGH122" s="618" t="s">
        <v>438</v>
      </c>
      <c r="GGI122" s="619"/>
      <c r="GGJ122" s="620"/>
      <c r="GGK122" s="199" t="s">
        <v>73</v>
      </c>
      <c r="GGL122" s="200">
        <v>0.06</v>
      </c>
      <c r="GGM122" s="195">
        <v>12.42</v>
      </c>
      <c r="GGN122" s="195">
        <f t="shared" si="620"/>
        <v>0.75</v>
      </c>
      <c r="GGO122" s="463">
        <v>88240</v>
      </c>
      <c r="GGP122" s="618" t="s">
        <v>438</v>
      </c>
      <c r="GGQ122" s="619"/>
      <c r="GGR122" s="620"/>
      <c r="GGS122" s="199" t="s">
        <v>73</v>
      </c>
      <c r="GGT122" s="200">
        <v>0.06</v>
      </c>
      <c r="GGU122" s="195">
        <v>12.42</v>
      </c>
      <c r="GGV122" s="195">
        <f t="shared" si="621"/>
        <v>0.75</v>
      </c>
      <c r="GGW122" s="463">
        <v>88240</v>
      </c>
      <c r="GGX122" s="618" t="s">
        <v>438</v>
      </c>
      <c r="GGY122" s="619"/>
      <c r="GGZ122" s="620"/>
      <c r="GHA122" s="199" t="s">
        <v>73</v>
      </c>
      <c r="GHB122" s="200">
        <v>0.06</v>
      </c>
      <c r="GHC122" s="195">
        <v>12.42</v>
      </c>
      <c r="GHD122" s="195">
        <f t="shared" si="622"/>
        <v>0.75</v>
      </c>
      <c r="GHE122" s="463">
        <v>88240</v>
      </c>
      <c r="GHF122" s="618" t="s">
        <v>438</v>
      </c>
      <c r="GHG122" s="619"/>
      <c r="GHH122" s="620"/>
      <c r="GHI122" s="199" t="s">
        <v>73</v>
      </c>
      <c r="GHJ122" s="200">
        <v>0.06</v>
      </c>
      <c r="GHK122" s="195">
        <v>12.42</v>
      </c>
      <c r="GHL122" s="195">
        <f t="shared" si="623"/>
        <v>0.75</v>
      </c>
      <c r="GHM122" s="463">
        <v>88240</v>
      </c>
      <c r="GHN122" s="618" t="s">
        <v>438</v>
      </c>
      <c r="GHO122" s="619"/>
      <c r="GHP122" s="620"/>
      <c r="GHQ122" s="199" t="s">
        <v>73</v>
      </c>
      <c r="GHR122" s="200">
        <v>0.06</v>
      </c>
      <c r="GHS122" s="195">
        <v>12.42</v>
      </c>
      <c r="GHT122" s="195">
        <f t="shared" si="624"/>
        <v>0.75</v>
      </c>
      <c r="GHU122" s="463">
        <v>88240</v>
      </c>
      <c r="GHV122" s="618" t="s">
        <v>438</v>
      </c>
      <c r="GHW122" s="619"/>
      <c r="GHX122" s="620"/>
      <c r="GHY122" s="199" t="s">
        <v>73</v>
      </c>
      <c r="GHZ122" s="200">
        <v>0.06</v>
      </c>
      <c r="GIA122" s="195">
        <v>12.42</v>
      </c>
      <c r="GIB122" s="195">
        <f t="shared" si="625"/>
        <v>0.75</v>
      </c>
      <c r="GIC122" s="463">
        <v>88240</v>
      </c>
      <c r="GID122" s="618" t="s">
        <v>438</v>
      </c>
      <c r="GIE122" s="619"/>
      <c r="GIF122" s="620"/>
      <c r="GIG122" s="199" t="s">
        <v>73</v>
      </c>
      <c r="GIH122" s="200">
        <v>0.06</v>
      </c>
      <c r="GII122" s="195">
        <v>12.42</v>
      </c>
      <c r="GIJ122" s="195">
        <f t="shared" si="626"/>
        <v>0.75</v>
      </c>
      <c r="GIK122" s="463">
        <v>88240</v>
      </c>
      <c r="GIL122" s="618" t="s">
        <v>438</v>
      </c>
      <c r="GIM122" s="619"/>
      <c r="GIN122" s="620"/>
      <c r="GIO122" s="199" t="s">
        <v>73</v>
      </c>
      <c r="GIP122" s="200">
        <v>0.06</v>
      </c>
      <c r="GIQ122" s="195">
        <v>12.42</v>
      </c>
      <c r="GIR122" s="195">
        <f t="shared" si="627"/>
        <v>0.75</v>
      </c>
      <c r="GIS122" s="463">
        <v>88240</v>
      </c>
      <c r="GIT122" s="618" t="s">
        <v>438</v>
      </c>
      <c r="GIU122" s="619"/>
      <c r="GIV122" s="620"/>
      <c r="GIW122" s="199" t="s">
        <v>73</v>
      </c>
      <c r="GIX122" s="200">
        <v>0.06</v>
      </c>
      <c r="GIY122" s="195">
        <v>12.42</v>
      </c>
      <c r="GIZ122" s="195">
        <f t="shared" si="628"/>
        <v>0.75</v>
      </c>
      <c r="GJA122" s="463">
        <v>88240</v>
      </c>
      <c r="GJB122" s="618" t="s">
        <v>438</v>
      </c>
      <c r="GJC122" s="619"/>
      <c r="GJD122" s="620"/>
      <c r="GJE122" s="199" t="s">
        <v>73</v>
      </c>
      <c r="GJF122" s="200">
        <v>0.06</v>
      </c>
      <c r="GJG122" s="195">
        <v>12.42</v>
      </c>
      <c r="GJH122" s="195">
        <f t="shared" si="629"/>
        <v>0.75</v>
      </c>
      <c r="GJI122" s="463">
        <v>88240</v>
      </c>
      <c r="GJJ122" s="618" t="s">
        <v>438</v>
      </c>
      <c r="GJK122" s="619"/>
      <c r="GJL122" s="620"/>
      <c r="GJM122" s="199" t="s">
        <v>73</v>
      </c>
      <c r="GJN122" s="200">
        <v>0.06</v>
      </c>
      <c r="GJO122" s="195">
        <v>12.42</v>
      </c>
      <c r="GJP122" s="195">
        <f t="shared" si="630"/>
        <v>0.75</v>
      </c>
      <c r="GJQ122" s="463">
        <v>88240</v>
      </c>
      <c r="GJR122" s="618" t="s">
        <v>438</v>
      </c>
      <c r="GJS122" s="619"/>
      <c r="GJT122" s="620"/>
      <c r="GJU122" s="199" t="s">
        <v>73</v>
      </c>
      <c r="GJV122" s="200">
        <v>0.06</v>
      </c>
      <c r="GJW122" s="195">
        <v>12.42</v>
      </c>
      <c r="GJX122" s="195">
        <f t="shared" si="631"/>
        <v>0.75</v>
      </c>
      <c r="GJY122" s="463">
        <v>88240</v>
      </c>
      <c r="GJZ122" s="618" t="s">
        <v>438</v>
      </c>
      <c r="GKA122" s="619"/>
      <c r="GKB122" s="620"/>
      <c r="GKC122" s="199" t="s">
        <v>73</v>
      </c>
      <c r="GKD122" s="200">
        <v>0.06</v>
      </c>
      <c r="GKE122" s="195">
        <v>12.42</v>
      </c>
      <c r="GKF122" s="195">
        <f t="shared" si="632"/>
        <v>0.75</v>
      </c>
      <c r="GKG122" s="463">
        <v>88240</v>
      </c>
      <c r="GKH122" s="618" t="s">
        <v>438</v>
      </c>
      <c r="GKI122" s="619"/>
      <c r="GKJ122" s="620"/>
      <c r="GKK122" s="199" t="s">
        <v>73</v>
      </c>
      <c r="GKL122" s="200">
        <v>0.06</v>
      </c>
      <c r="GKM122" s="195">
        <v>12.42</v>
      </c>
      <c r="GKN122" s="195">
        <f t="shared" si="633"/>
        <v>0.75</v>
      </c>
      <c r="GKO122" s="463">
        <v>88240</v>
      </c>
      <c r="GKP122" s="618" t="s">
        <v>438</v>
      </c>
      <c r="GKQ122" s="619"/>
      <c r="GKR122" s="620"/>
      <c r="GKS122" s="199" t="s">
        <v>73</v>
      </c>
      <c r="GKT122" s="200">
        <v>0.06</v>
      </c>
      <c r="GKU122" s="195">
        <v>12.42</v>
      </c>
      <c r="GKV122" s="195">
        <f t="shared" si="634"/>
        <v>0.75</v>
      </c>
      <c r="GKW122" s="463">
        <v>88240</v>
      </c>
      <c r="GKX122" s="618" t="s">
        <v>438</v>
      </c>
      <c r="GKY122" s="619"/>
      <c r="GKZ122" s="620"/>
      <c r="GLA122" s="199" t="s">
        <v>73</v>
      </c>
      <c r="GLB122" s="200">
        <v>0.06</v>
      </c>
      <c r="GLC122" s="195">
        <v>12.42</v>
      </c>
      <c r="GLD122" s="195">
        <f t="shared" si="635"/>
        <v>0.75</v>
      </c>
      <c r="GLE122" s="463">
        <v>88240</v>
      </c>
      <c r="GLF122" s="618" t="s">
        <v>438</v>
      </c>
      <c r="GLG122" s="619"/>
      <c r="GLH122" s="620"/>
      <c r="GLI122" s="199" t="s">
        <v>73</v>
      </c>
      <c r="GLJ122" s="200">
        <v>0.06</v>
      </c>
      <c r="GLK122" s="195">
        <v>12.42</v>
      </c>
      <c r="GLL122" s="195">
        <f t="shared" si="636"/>
        <v>0.75</v>
      </c>
      <c r="GLM122" s="463">
        <v>88240</v>
      </c>
      <c r="GLN122" s="618" t="s">
        <v>438</v>
      </c>
      <c r="GLO122" s="619"/>
      <c r="GLP122" s="620"/>
      <c r="GLQ122" s="199" t="s">
        <v>73</v>
      </c>
      <c r="GLR122" s="200">
        <v>0.06</v>
      </c>
      <c r="GLS122" s="195">
        <v>12.42</v>
      </c>
      <c r="GLT122" s="195">
        <f t="shared" si="637"/>
        <v>0.75</v>
      </c>
      <c r="GLU122" s="463">
        <v>88240</v>
      </c>
      <c r="GLV122" s="618" t="s">
        <v>438</v>
      </c>
      <c r="GLW122" s="619"/>
      <c r="GLX122" s="620"/>
      <c r="GLY122" s="199" t="s">
        <v>73</v>
      </c>
      <c r="GLZ122" s="200">
        <v>0.06</v>
      </c>
      <c r="GMA122" s="195">
        <v>12.42</v>
      </c>
      <c r="GMB122" s="195">
        <f t="shared" si="638"/>
        <v>0.75</v>
      </c>
      <c r="GMC122" s="463">
        <v>88240</v>
      </c>
      <c r="GMD122" s="618" t="s">
        <v>438</v>
      </c>
      <c r="GME122" s="619"/>
      <c r="GMF122" s="620"/>
      <c r="GMG122" s="199" t="s">
        <v>73</v>
      </c>
      <c r="GMH122" s="200">
        <v>0.06</v>
      </c>
      <c r="GMI122" s="195">
        <v>12.42</v>
      </c>
      <c r="GMJ122" s="195">
        <f t="shared" si="639"/>
        <v>0.75</v>
      </c>
      <c r="GMK122" s="463">
        <v>88240</v>
      </c>
      <c r="GML122" s="618" t="s">
        <v>438</v>
      </c>
      <c r="GMM122" s="619"/>
      <c r="GMN122" s="620"/>
      <c r="GMO122" s="199" t="s">
        <v>73</v>
      </c>
      <c r="GMP122" s="200">
        <v>0.06</v>
      </c>
      <c r="GMQ122" s="195">
        <v>12.42</v>
      </c>
      <c r="GMR122" s="195">
        <f t="shared" si="640"/>
        <v>0.75</v>
      </c>
      <c r="GMS122" s="463">
        <v>88240</v>
      </c>
      <c r="GMT122" s="618" t="s">
        <v>438</v>
      </c>
      <c r="GMU122" s="619"/>
      <c r="GMV122" s="620"/>
      <c r="GMW122" s="199" t="s">
        <v>73</v>
      </c>
      <c r="GMX122" s="200">
        <v>0.06</v>
      </c>
      <c r="GMY122" s="195">
        <v>12.42</v>
      </c>
      <c r="GMZ122" s="195">
        <f t="shared" si="641"/>
        <v>0.75</v>
      </c>
      <c r="GNA122" s="463">
        <v>88240</v>
      </c>
      <c r="GNB122" s="618" t="s">
        <v>438</v>
      </c>
      <c r="GNC122" s="619"/>
      <c r="GND122" s="620"/>
      <c r="GNE122" s="199" t="s">
        <v>73</v>
      </c>
      <c r="GNF122" s="200">
        <v>0.06</v>
      </c>
      <c r="GNG122" s="195">
        <v>12.42</v>
      </c>
      <c r="GNH122" s="195">
        <f t="shared" si="642"/>
        <v>0.75</v>
      </c>
      <c r="GNI122" s="463">
        <v>88240</v>
      </c>
      <c r="GNJ122" s="618" t="s">
        <v>438</v>
      </c>
      <c r="GNK122" s="619"/>
      <c r="GNL122" s="620"/>
      <c r="GNM122" s="199" t="s">
        <v>73</v>
      </c>
      <c r="GNN122" s="200">
        <v>0.06</v>
      </c>
      <c r="GNO122" s="195">
        <v>12.42</v>
      </c>
      <c r="GNP122" s="195">
        <f t="shared" si="643"/>
        <v>0.75</v>
      </c>
      <c r="GNQ122" s="463">
        <v>88240</v>
      </c>
      <c r="GNR122" s="618" t="s">
        <v>438</v>
      </c>
      <c r="GNS122" s="619"/>
      <c r="GNT122" s="620"/>
      <c r="GNU122" s="199" t="s">
        <v>73</v>
      </c>
      <c r="GNV122" s="200">
        <v>0.06</v>
      </c>
      <c r="GNW122" s="195">
        <v>12.42</v>
      </c>
      <c r="GNX122" s="195">
        <f t="shared" si="644"/>
        <v>0.75</v>
      </c>
      <c r="GNY122" s="463">
        <v>88240</v>
      </c>
      <c r="GNZ122" s="618" t="s">
        <v>438</v>
      </c>
      <c r="GOA122" s="619"/>
      <c r="GOB122" s="620"/>
      <c r="GOC122" s="199" t="s">
        <v>73</v>
      </c>
      <c r="GOD122" s="200">
        <v>0.06</v>
      </c>
      <c r="GOE122" s="195">
        <v>12.42</v>
      </c>
      <c r="GOF122" s="195">
        <f t="shared" si="645"/>
        <v>0.75</v>
      </c>
      <c r="GOG122" s="463">
        <v>88240</v>
      </c>
      <c r="GOH122" s="618" t="s">
        <v>438</v>
      </c>
      <c r="GOI122" s="619"/>
      <c r="GOJ122" s="620"/>
      <c r="GOK122" s="199" t="s">
        <v>73</v>
      </c>
      <c r="GOL122" s="200">
        <v>0.06</v>
      </c>
      <c r="GOM122" s="195">
        <v>12.42</v>
      </c>
      <c r="GON122" s="195">
        <f t="shared" si="646"/>
        <v>0.75</v>
      </c>
      <c r="GOO122" s="463">
        <v>88240</v>
      </c>
      <c r="GOP122" s="618" t="s">
        <v>438</v>
      </c>
      <c r="GOQ122" s="619"/>
      <c r="GOR122" s="620"/>
      <c r="GOS122" s="199" t="s">
        <v>73</v>
      </c>
      <c r="GOT122" s="200">
        <v>0.06</v>
      </c>
      <c r="GOU122" s="195">
        <v>12.42</v>
      </c>
      <c r="GOV122" s="195">
        <f t="shared" si="647"/>
        <v>0.75</v>
      </c>
      <c r="GOW122" s="463">
        <v>88240</v>
      </c>
      <c r="GOX122" s="618" t="s">
        <v>438</v>
      </c>
      <c r="GOY122" s="619"/>
      <c r="GOZ122" s="620"/>
      <c r="GPA122" s="199" t="s">
        <v>73</v>
      </c>
      <c r="GPB122" s="200">
        <v>0.06</v>
      </c>
      <c r="GPC122" s="195">
        <v>12.42</v>
      </c>
      <c r="GPD122" s="195">
        <f t="shared" si="648"/>
        <v>0.75</v>
      </c>
      <c r="GPE122" s="463">
        <v>88240</v>
      </c>
      <c r="GPF122" s="618" t="s">
        <v>438</v>
      </c>
      <c r="GPG122" s="619"/>
      <c r="GPH122" s="620"/>
      <c r="GPI122" s="199" t="s">
        <v>73</v>
      </c>
      <c r="GPJ122" s="200">
        <v>0.06</v>
      </c>
      <c r="GPK122" s="195">
        <v>12.42</v>
      </c>
      <c r="GPL122" s="195">
        <f t="shared" si="649"/>
        <v>0.75</v>
      </c>
      <c r="GPM122" s="463">
        <v>88240</v>
      </c>
      <c r="GPN122" s="618" t="s">
        <v>438</v>
      </c>
      <c r="GPO122" s="619"/>
      <c r="GPP122" s="620"/>
      <c r="GPQ122" s="199" t="s">
        <v>73</v>
      </c>
      <c r="GPR122" s="200">
        <v>0.06</v>
      </c>
      <c r="GPS122" s="195">
        <v>12.42</v>
      </c>
      <c r="GPT122" s="195">
        <f t="shared" si="650"/>
        <v>0.75</v>
      </c>
      <c r="GPU122" s="463">
        <v>88240</v>
      </c>
      <c r="GPV122" s="618" t="s">
        <v>438</v>
      </c>
      <c r="GPW122" s="619"/>
      <c r="GPX122" s="620"/>
      <c r="GPY122" s="199" t="s">
        <v>73</v>
      </c>
      <c r="GPZ122" s="200">
        <v>0.06</v>
      </c>
      <c r="GQA122" s="195">
        <v>12.42</v>
      </c>
      <c r="GQB122" s="195">
        <f t="shared" si="651"/>
        <v>0.75</v>
      </c>
      <c r="GQC122" s="463">
        <v>88240</v>
      </c>
      <c r="GQD122" s="618" t="s">
        <v>438</v>
      </c>
      <c r="GQE122" s="619"/>
      <c r="GQF122" s="620"/>
      <c r="GQG122" s="199" t="s">
        <v>73</v>
      </c>
      <c r="GQH122" s="200">
        <v>0.06</v>
      </c>
      <c r="GQI122" s="195">
        <v>12.42</v>
      </c>
      <c r="GQJ122" s="195">
        <f t="shared" si="652"/>
        <v>0.75</v>
      </c>
      <c r="GQK122" s="463">
        <v>88240</v>
      </c>
      <c r="GQL122" s="618" t="s">
        <v>438</v>
      </c>
      <c r="GQM122" s="619"/>
      <c r="GQN122" s="620"/>
      <c r="GQO122" s="199" t="s">
        <v>73</v>
      </c>
      <c r="GQP122" s="200">
        <v>0.06</v>
      </c>
      <c r="GQQ122" s="195">
        <v>12.42</v>
      </c>
      <c r="GQR122" s="195">
        <f t="shared" si="653"/>
        <v>0.75</v>
      </c>
      <c r="GQS122" s="463">
        <v>88240</v>
      </c>
      <c r="GQT122" s="618" t="s">
        <v>438</v>
      </c>
      <c r="GQU122" s="619"/>
      <c r="GQV122" s="620"/>
      <c r="GQW122" s="199" t="s">
        <v>73</v>
      </c>
      <c r="GQX122" s="200">
        <v>0.06</v>
      </c>
      <c r="GQY122" s="195">
        <v>12.42</v>
      </c>
      <c r="GQZ122" s="195">
        <f t="shared" si="654"/>
        <v>0.75</v>
      </c>
      <c r="GRA122" s="463">
        <v>88240</v>
      </c>
      <c r="GRB122" s="618" t="s">
        <v>438</v>
      </c>
      <c r="GRC122" s="619"/>
      <c r="GRD122" s="620"/>
      <c r="GRE122" s="199" t="s">
        <v>73</v>
      </c>
      <c r="GRF122" s="200">
        <v>0.06</v>
      </c>
      <c r="GRG122" s="195">
        <v>12.42</v>
      </c>
      <c r="GRH122" s="195">
        <f t="shared" si="655"/>
        <v>0.75</v>
      </c>
      <c r="GRI122" s="463">
        <v>88240</v>
      </c>
      <c r="GRJ122" s="618" t="s">
        <v>438</v>
      </c>
      <c r="GRK122" s="619"/>
      <c r="GRL122" s="620"/>
      <c r="GRM122" s="199" t="s">
        <v>73</v>
      </c>
      <c r="GRN122" s="200">
        <v>0.06</v>
      </c>
      <c r="GRO122" s="195">
        <v>12.42</v>
      </c>
      <c r="GRP122" s="195">
        <f t="shared" si="656"/>
        <v>0.75</v>
      </c>
      <c r="GRQ122" s="463">
        <v>88240</v>
      </c>
      <c r="GRR122" s="618" t="s">
        <v>438</v>
      </c>
      <c r="GRS122" s="619"/>
      <c r="GRT122" s="620"/>
      <c r="GRU122" s="199" t="s">
        <v>73</v>
      </c>
      <c r="GRV122" s="200">
        <v>0.06</v>
      </c>
      <c r="GRW122" s="195">
        <v>12.42</v>
      </c>
      <c r="GRX122" s="195">
        <f t="shared" si="657"/>
        <v>0.75</v>
      </c>
      <c r="GRY122" s="463">
        <v>88240</v>
      </c>
      <c r="GRZ122" s="618" t="s">
        <v>438</v>
      </c>
      <c r="GSA122" s="619"/>
      <c r="GSB122" s="620"/>
      <c r="GSC122" s="199" t="s">
        <v>73</v>
      </c>
      <c r="GSD122" s="200">
        <v>0.06</v>
      </c>
      <c r="GSE122" s="195">
        <v>12.42</v>
      </c>
      <c r="GSF122" s="195">
        <f t="shared" si="658"/>
        <v>0.75</v>
      </c>
      <c r="GSG122" s="463">
        <v>88240</v>
      </c>
      <c r="GSH122" s="618" t="s">
        <v>438</v>
      </c>
      <c r="GSI122" s="619"/>
      <c r="GSJ122" s="620"/>
      <c r="GSK122" s="199" t="s">
        <v>73</v>
      </c>
      <c r="GSL122" s="200">
        <v>0.06</v>
      </c>
      <c r="GSM122" s="195">
        <v>12.42</v>
      </c>
      <c r="GSN122" s="195">
        <f t="shared" si="659"/>
        <v>0.75</v>
      </c>
      <c r="GSO122" s="463">
        <v>88240</v>
      </c>
      <c r="GSP122" s="618" t="s">
        <v>438</v>
      </c>
      <c r="GSQ122" s="619"/>
      <c r="GSR122" s="620"/>
      <c r="GSS122" s="199" t="s">
        <v>73</v>
      </c>
      <c r="GST122" s="200">
        <v>0.06</v>
      </c>
      <c r="GSU122" s="195">
        <v>12.42</v>
      </c>
      <c r="GSV122" s="195">
        <f t="shared" si="660"/>
        <v>0.75</v>
      </c>
      <c r="GSW122" s="463">
        <v>88240</v>
      </c>
      <c r="GSX122" s="618" t="s">
        <v>438</v>
      </c>
      <c r="GSY122" s="619"/>
      <c r="GSZ122" s="620"/>
      <c r="GTA122" s="199" t="s">
        <v>73</v>
      </c>
      <c r="GTB122" s="200">
        <v>0.06</v>
      </c>
      <c r="GTC122" s="195">
        <v>12.42</v>
      </c>
      <c r="GTD122" s="195">
        <f t="shared" si="661"/>
        <v>0.75</v>
      </c>
      <c r="GTE122" s="463">
        <v>88240</v>
      </c>
      <c r="GTF122" s="618" t="s">
        <v>438</v>
      </c>
      <c r="GTG122" s="619"/>
      <c r="GTH122" s="620"/>
      <c r="GTI122" s="199" t="s">
        <v>73</v>
      </c>
      <c r="GTJ122" s="200">
        <v>0.06</v>
      </c>
      <c r="GTK122" s="195">
        <v>12.42</v>
      </c>
      <c r="GTL122" s="195">
        <f t="shared" si="662"/>
        <v>0.75</v>
      </c>
      <c r="GTM122" s="463">
        <v>88240</v>
      </c>
      <c r="GTN122" s="618" t="s">
        <v>438</v>
      </c>
      <c r="GTO122" s="619"/>
      <c r="GTP122" s="620"/>
      <c r="GTQ122" s="199" t="s">
        <v>73</v>
      </c>
      <c r="GTR122" s="200">
        <v>0.06</v>
      </c>
      <c r="GTS122" s="195">
        <v>12.42</v>
      </c>
      <c r="GTT122" s="195">
        <f t="shared" si="663"/>
        <v>0.75</v>
      </c>
      <c r="GTU122" s="463">
        <v>88240</v>
      </c>
      <c r="GTV122" s="618" t="s">
        <v>438</v>
      </c>
      <c r="GTW122" s="619"/>
      <c r="GTX122" s="620"/>
      <c r="GTY122" s="199" t="s">
        <v>73</v>
      </c>
      <c r="GTZ122" s="200">
        <v>0.06</v>
      </c>
      <c r="GUA122" s="195">
        <v>12.42</v>
      </c>
      <c r="GUB122" s="195">
        <f t="shared" si="664"/>
        <v>0.75</v>
      </c>
      <c r="GUC122" s="463">
        <v>88240</v>
      </c>
      <c r="GUD122" s="618" t="s">
        <v>438</v>
      </c>
      <c r="GUE122" s="619"/>
      <c r="GUF122" s="620"/>
      <c r="GUG122" s="199" t="s">
        <v>73</v>
      </c>
      <c r="GUH122" s="200">
        <v>0.06</v>
      </c>
      <c r="GUI122" s="195">
        <v>12.42</v>
      </c>
      <c r="GUJ122" s="195">
        <f t="shared" si="665"/>
        <v>0.75</v>
      </c>
      <c r="GUK122" s="463">
        <v>88240</v>
      </c>
      <c r="GUL122" s="618" t="s">
        <v>438</v>
      </c>
      <c r="GUM122" s="619"/>
      <c r="GUN122" s="620"/>
      <c r="GUO122" s="199" t="s">
        <v>73</v>
      </c>
      <c r="GUP122" s="200">
        <v>0.06</v>
      </c>
      <c r="GUQ122" s="195">
        <v>12.42</v>
      </c>
      <c r="GUR122" s="195">
        <f t="shared" si="666"/>
        <v>0.75</v>
      </c>
      <c r="GUS122" s="463">
        <v>88240</v>
      </c>
      <c r="GUT122" s="618" t="s">
        <v>438</v>
      </c>
      <c r="GUU122" s="619"/>
      <c r="GUV122" s="620"/>
      <c r="GUW122" s="199" t="s">
        <v>73</v>
      </c>
      <c r="GUX122" s="200">
        <v>0.06</v>
      </c>
      <c r="GUY122" s="195">
        <v>12.42</v>
      </c>
      <c r="GUZ122" s="195">
        <f t="shared" si="667"/>
        <v>0.75</v>
      </c>
      <c r="GVA122" s="463">
        <v>88240</v>
      </c>
      <c r="GVB122" s="618" t="s">
        <v>438</v>
      </c>
      <c r="GVC122" s="619"/>
      <c r="GVD122" s="620"/>
      <c r="GVE122" s="199" t="s">
        <v>73</v>
      </c>
      <c r="GVF122" s="200">
        <v>0.06</v>
      </c>
      <c r="GVG122" s="195">
        <v>12.42</v>
      </c>
      <c r="GVH122" s="195">
        <f t="shared" si="668"/>
        <v>0.75</v>
      </c>
      <c r="GVI122" s="463">
        <v>88240</v>
      </c>
      <c r="GVJ122" s="618" t="s">
        <v>438</v>
      </c>
      <c r="GVK122" s="619"/>
      <c r="GVL122" s="620"/>
      <c r="GVM122" s="199" t="s">
        <v>73</v>
      </c>
      <c r="GVN122" s="200">
        <v>0.06</v>
      </c>
      <c r="GVO122" s="195">
        <v>12.42</v>
      </c>
      <c r="GVP122" s="195">
        <f t="shared" si="669"/>
        <v>0.75</v>
      </c>
      <c r="GVQ122" s="463">
        <v>88240</v>
      </c>
      <c r="GVR122" s="618" t="s">
        <v>438</v>
      </c>
      <c r="GVS122" s="619"/>
      <c r="GVT122" s="620"/>
      <c r="GVU122" s="199" t="s">
        <v>73</v>
      </c>
      <c r="GVV122" s="200">
        <v>0.06</v>
      </c>
      <c r="GVW122" s="195">
        <v>12.42</v>
      </c>
      <c r="GVX122" s="195">
        <f t="shared" si="670"/>
        <v>0.75</v>
      </c>
      <c r="GVY122" s="463">
        <v>88240</v>
      </c>
      <c r="GVZ122" s="618" t="s">
        <v>438</v>
      </c>
      <c r="GWA122" s="619"/>
      <c r="GWB122" s="620"/>
      <c r="GWC122" s="199" t="s">
        <v>73</v>
      </c>
      <c r="GWD122" s="200">
        <v>0.06</v>
      </c>
      <c r="GWE122" s="195">
        <v>12.42</v>
      </c>
      <c r="GWF122" s="195">
        <f t="shared" si="671"/>
        <v>0.75</v>
      </c>
      <c r="GWG122" s="463">
        <v>88240</v>
      </c>
      <c r="GWH122" s="618" t="s">
        <v>438</v>
      </c>
      <c r="GWI122" s="619"/>
      <c r="GWJ122" s="620"/>
      <c r="GWK122" s="199" t="s">
        <v>73</v>
      </c>
      <c r="GWL122" s="200">
        <v>0.06</v>
      </c>
      <c r="GWM122" s="195">
        <v>12.42</v>
      </c>
      <c r="GWN122" s="195">
        <f t="shared" si="672"/>
        <v>0.75</v>
      </c>
      <c r="GWO122" s="463">
        <v>88240</v>
      </c>
      <c r="GWP122" s="618" t="s">
        <v>438</v>
      </c>
      <c r="GWQ122" s="619"/>
      <c r="GWR122" s="620"/>
      <c r="GWS122" s="199" t="s">
        <v>73</v>
      </c>
      <c r="GWT122" s="200">
        <v>0.06</v>
      </c>
      <c r="GWU122" s="195">
        <v>12.42</v>
      </c>
      <c r="GWV122" s="195">
        <f t="shared" si="673"/>
        <v>0.75</v>
      </c>
      <c r="GWW122" s="463">
        <v>88240</v>
      </c>
      <c r="GWX122" s="618" t="s">
        <v>438</v>
      </c>
      <c r="GWY122" s="619"/>
      <c r="GWZ122" s="620"/>
      <c r="GXA122" s="199" t="s">
        <v>73</v>
      </c>
      <c r="GXB122" s="200">
        <v>0.06</v>
      </c>
      <c r="GXC122" s="195">
        <v>12.42</v>
      </c>
      <c r="GXD122" s="195">
        <f t="shared" si="674"/>
        <v>0.75</v>
      </c>
      <c r="GXE122" s="463">
        <v>88240</v>
      </c>
      <c r="GXF122" s="618" t="s">
        <v>438</v>
      </c>
      <c r="GXG122" s="619"/>
      <c r="GXH122" s="620"/>
      <c r="GXI122" s="199" t="s">
        <v>73</v>
      </c>
      <c r="GXJ122" s="200">
        <v>0.06</v>
      </c>
      <c r="GXK122" s="195">
        <v>12.42</v>
      </c>
      <c r="GXL122" s="195">
        <f t="shared" si="675"/>
        <v>0.75</v>
      </c>
      <c r="GXM122" s="463">
        <v>88240</v>
      </c>
      <c r="GXN122" s="618" t="s">
        <v>438</v>
      </c>
      <c r="GXO122" s="619"/>
      <c r="GXP122" s="620"/>
      <c r="GXQ122" s="199" t="s">
        <v>73</v>
      </c>
      <c r="GXR122" s="200">
        <v>0.06</v>
      </c>
      <c r="GXS122" s="195">
        <v>12.42</v>
      </c>
      <c r="GXT122" s="195">
        <f t="shared" si="676"/>
        <v>0.75</v>
      </c>
      <c r="GXU122" s="463">
        <v>88240</v>
      </c>
      <c r="GXV122" s="618" t="s">
        <v>438</v>
      </c>
      <c r="GXW122" s="619"/>
      <c r="GXX122" s="620"/>
      <c r="GXY122" s="199" t="s">
        <v>73</v>
      </c>
      <c r="GXZ122" s="200">
        <v>0.06</v>
      </c>
      <c r="GYA122" s="195">
        <v>12.42</v>
      </c>
      <c r="GYB122" s="195">
        <f t="shared" si="677"/>
        <v>0.75</v>
      </c>
      <c r="GYC122" s="463">
        <v>88240</v>
      </c>
      <c r="GYD122" s="618" t="s">
        <v>438</v>
      </c>
      <c r="GYE122" s="619"/>
      <c r="GYF122" s="620"/>
      <c r="GYG122" s="199" t="s">
        <v>73</v>
      </c>
      <c r="GYH122" s="200">
        <v>0.06</v>
      </c>
      <c r="GYI122" s="195">
        <v>12.42</v>
      </c>
      <c r="GYJ122" s="195">
        <f t="shared" si="678"/>
        <v>0.75</v>
      </c>
      <c r="GYK122" s="463">
        <v>88240</v>
      </c>
      <c r="GYL122" s="618" t="s">
        <v>438</v>
      </c>
      <c r="GYM122" s="619"/>
      <c r="GYN122" s="620"/>
      <c r="GYO122" s="199" t="s">
        <v>73</v>
      </c>
      <c r="GYP122" s="200">
        <v>0.06</v>
      </c>
      <c r="GYQ122" s="195">
        <v>12.42</v>
      </c>
      <c r="GYR122" s="195">
        <f t="shared" si="679"/>
        <v>0.75</v>
      </c>
      <c r="GYS122" s="463">
        <v>88240</v>
      </c>
      <c r="GYT122" s="618" t="s">
        <v>438</v>
      </c>
      <c r="GYU122" s="619"/>
      <c r="GYV122" s="620"/>
      <c r="GYW122" s="199" t="s">
        <v>73</v>
      </c>
      <c r="GYX122" s="200">
        <v>0.06</v>
      </c>
      <c r="GYY122" s="195">
        <v>12.42</v>
      </c>
      <c r="GYZ122" s="195">
        <f t="shared" si="680"/>
        <v>0.75</v>
      </c>
      <c r="GZA122" s="463">
        <v>88240</v>
      </c>
      <c r="GZB122" s="618" t="s">
        <v>438</v>
      </c>
      <c r="GZC122" s="619"/>
      <c r="GZD122" s="620"/>
      <c r="GZE122" s="199" t="s">
        <v>73</v>
      </c>
      <c r="GZF122" s="200">
        <v>0.06</v>
      </c>
      <c r="GZG122" s="195">
        <v>12.42</v>
      </c>
      <c r="GZH122" s="195">
        <f t="shared" si="681"/>
        <v>0.75</v>
      </c>
      <c r="GZI122" s="463">
        <v>88240</v>
      </c>
      <c r="GZJ122" s="618" t="s">
        <v>438</v>
      </c>
      <c r="GZK122" s="619"/>
      <c r="GZL122" s="620"/>
      <c r="GZM122" s="199" t="s">
        <v>73</v>
      </c>
      <c r="GZN122" s="200">
        <v>0.06</v>
      </c>
      <c r="GZO122" s="195">
        <v>12.42</v>
      </c>
      <c r="GZP122" s="195">
        <f t="shared" si="682"/>
        <v>0.75</v>
      </c>
      <c r="GZQ122" s="463">
        <v>88240</v>
      </c>
      <c r="GZR122" s="618" t="s">
        <v>438</v>
      </c>
      <c r="GZS122" s="619"/>
      <c r="GZT122" s="620"/>
      <c r="GZU122" s="199" t="s">
        <v>73</v>
      </c>
      <c r="GZV122" s="200">
        <v>0.06</v>
      </c>
      <c r="GZW122" s="195">
        <v>12.42</v>
      </c>
      <c r="GZX122" s="195">
        <f t="shared" si="683"/>
        <v>0.75</v>
      </c>
      <c r="GZY122" s="463">
        <v>88240</v>
      </c>
      <c r="GZZ122" s="618" t="s">
        <v>438</v>
      </c>
      <c r="HAA122" s="619"/>
      <c r="HAB122" s="620"/>
      <c r="HAC122" s="199" t="s">
        <v>73</v>
      </c>
      <c r="HAD122" s="200">
        <v>0.06</v>
      </c>
      <c r="HAE122" s="195">
        <v>12.42</v>
      </c>
      <c r="HAF122" s="195">
        <f t="shared" si="684"/>
        <v>0.75</v>
      </c>
      <c r="HAG122" s="463">
        <v>88240</v>
      </c>
      <c r="HAH122" s="618" t="s">
        <v>438</v>
      </c>
      <c r="HAI122" s="619"/>
      <c r="HAJ122" s="620"/>
      <c r="HAK122" s="199" t="s">
        <v>73</v>
      </c>
      <c r="HAL122" s="200">
        <v>0.06</v>
      </c>
      <c r="HAM122" s="195">
        <v>12.42</v>
      </c>
      <c r="HAN122" s="195">
        <f t="shared" si="685"/>
        <v>0.75</v>
      </c>
      <c r="HAO122" s="463">
        <v>88240</v>
      </c>
      <c r="HAP122" s="618" t="s">
        <v>438</v>
      </c>
      <c r="HAQ122" s="619"/>
      <c r="HAR122" s="620"/>
      <c r="HAS122" s="199" t="s">
        <v>73</v>
      </c>
      <c r="HAT122" s="200">
        <v>0.06</v>
      </c>
      <c r="HAU122" s="195">
        <v>12.42</v>
      </c>
      <c r="HAV122" s="195">
        <f t="shared" si="686"/>
        <v>0.75</v>
      </c>
      <c r="HAW122" s="463">
        <v>88240</v>
      </c>
      <c r="HAX122" s="618" t="s">
        <v>438</v>
      </c>
      <c r="HAY122" s="619"/>
      <c r="HAZ122" s="620"/>
      <c r="HBA122" s="199" t="s">
        <v>73</v>
      </c>
      <c r="HBB122" s="200">
        <v>0.06</v>
      </c>
      <c r="HBC122" s="195">
        <v>12.42</v>
      </c>
      <c r="HBD122" s="195">
        <f t="shared" si="687"/>
        <v>0.75</v>
      </c>
      <c r="HBE122" s="463">
        <v>88240</v>
      </c>
      <c r="HBF122" s="618" t="s">
        <v>438</v>
      </c>
      <c r="HBG122" s="619"/>
      <c r="HBH122" s="620"/>
      <c r="HBI122" s="199" t="s">
        <v>73</v>
      </c>
      <c r="HBJ122" s="200">
        <v>0.06</v>
      </c>
      <c r="HBK122" s="195">
        <v>12.42</v>
      </c>
      <c r="HBL122" s="195">
        <f t="shared" si="688"/>
        <v>0.75</v>
      </c>
      <c r="HBM122" s="463">
        <v>88240</v>
      </c>
      <c r="HBN122" s="618" t="s">
        <v>438</v>
      </c>
      <c r="HBO122" s="619"/>
      <c r="HBP122" s="620"/>
      <c r="HBQ122" s="199" t="s">
        <v>73</v>
      </c>
      <c r="HBR122" s="200">
        <v>0.06</v>
      </c>
      <c r="HBS122" s="195">
        <v>12.42</v>
      </c>
      <c r="HBT122" s="195">
        <f t="shared" si="689"/>
        <v>0.75</v>
      </c>
      <c r="HBU122" s="463">
        <v>88240</v>
      </c>
      <c r="HBV122" s="618" t="s">
        <v>438</v>
      </c>
      <c r="HBW122" s="619"/>
      <c r="HBX122" s="620"/>
      <c r="HBY122" s="199" t="s">
        <v>73</v>
      </c>
      <c r="HBZ122" s="200">
        <v>0.06</v>
      </c>
      <c r="HCA122" s="195">
        <v>12.42</v>
      </c>
      <c r="HCB122" s="195">
        <f t="shared" si="690"/>
        <v>0.75</v>
      </c>
      <c r="HCC122" s="463">
        <v>88240</v>
      </c>
      <c r="HCD122" s="618" t="s">
        <v>438</v>
      </c>
      <c r="HCE122" s="619"/>
      <c r="HCF122" s="620"/>
      <c r="HCG122" s="199" t="s">
        <v>73</v>
      </c>
      <c r="HCH122" s="200">
        <v>0.06</v>
      </c>
      <c r="HCI122" s="195">
        <v>12.42</v>
      </c>
      <c r="HCJ122" s="195">
        <f t="shared" si="691"/>
        <v>0.75</v>
      </c>
      <c r="HCK122" s="463">
        <v>88240</v>
      </c>
      <c r="HCL122" s="618" t="s">
        <v>438</v>
      </c>
      <c r="HCM122" s="619"/>
      <c r="HCN122" s="620"/>
      <c r="HCO122" s="199" t="s">
        <v>73</v>
      </c>
      <c r="HCP122" s="200">
        <v>0.06</v>
      </c>
      <c r="HCQ122" s="195">
        <v>12.42</v>
      </c>
      <c r="HCR122" s="195">
        <f t="shared" si="692"/>
        <v>0.75</v>
      </c>
      <c r="HCS122" s="463">
        <v>88240</v>
      </c>
      <c r="HCT122" s="618" t="s">
        <v>438</v>
      </c>
      <c r="HCU122" s="619"/>
      <c r="HCV122" s="620"/>
      <c r="HCW122" s="199" t="s">
        <v>73</v>
      </c>
      <c r="HCX122" s="200">
        <v>0.06</v>
      </c>
      <c r="HCY122" s="195">
        <v>12.42</v>
      </c>
      <c r="HCZ122" s="195">
        <f t="shared" si="693"/>
        <v>0.75</v>
      </c>
      <c r="HDA122" s="463">
        <v>88240</v>
      </c>
      <c r="HDB122" s="618" t="s">
        <v>438</v>
      </c>
      <c r="HDC122" s="619"/>
      <c r="HDD122" s="620"/>
      <c r="HDE122" s="199" t="s">
        <v>73</v>
      </c>
      <c r="HDF122" s="200">
        <v>0.06</v>
      </c>
      <c r="HDG122" s="195">
        <v>12.42</v>
      </c>
      <c r="HDH122" s="195">
        <f t="shared" si="694"/>
        <v>0.75</v>
      </c>
      <c r="HDI122" s="463">
        <v>88240</v>
      </c>
      <c r="HDJ122" s="618" t="s">
        <v>438</v>
      </c>
      <c r="HDK122" s="619"/>
      <c r="HDL122" s="620"/>
      <c r="HDM122" s="199" t="s">
        <v>73</v>
      </c>
      <c r="HDN122" s="200">
        <v>0.06</v>
      </c>
      <c r="HDO122" s="195">
        <v>12.42</v>
      </c>
      <c r="HDP122" s="195">
        <f t="shared" si="695"/>
        <v>0.75</v>
      </c>
      <c r="HDQ122" s="463">
        <v>88240</v>
      </c>
      <c r="HDR122" s="618" t="s">
        <v>438</v>
      </c>
      <c r="HDS122" s="619"/>
      <c r="HDT122" s="620"/>
      <c r="HDU122" s="199" t="s">
        <v>73</v>
      </c>
      <c r="HDV122" s="200">
        <v>0.06</v>
      </c>
      <c r="HDW122" s="195">
        <v>12.42</v>
      </c>
      <c r="HDX122" s="195">
        <f t="shared" si="696"/>
        <v>0.75</v>
      </c>
      <c r="HDY122" s="463">
        <v>88240</v>
      </c>
      <c r="HDZ122" s="618" t="s">
        <v>438</v>
      </c>
      <c r="HEA122" s="619"/>
      <c r="HEB122" s="620"/>
      <c r="HEC122" s="199" t="s">
        <v>73</v>
      </c>
      <c r="HED122" s="200">
        <v>0.06</v>
      </c>
      <c r="HEE122" s="195">
        <v>12.42</v>
      </c>
      <c r="HEF122" s="195">
        <f t="shared" si="697"/>
        <v>0.75</v>
      </c>
      <c r="HEG122" s="463">
        <v>88240</v>
      </c>
      <c r="HEH122" s="618" t="s">
        <v>438</v>
      </c>
      <c r="HEI122" s="619"/>
      <c r="HEJ122" s="620"/>
      <c r="HEK122" s="199" t="s">
        <v>73</v>
      </c>
      <c r="HEL122" s="200">
        <v>0.06</v>
      </c>
      <c r="HEM122" s="195">
        <v>12.42</v>
      </c>
      <c r="HEN122" s="195">
        <f t="shared" si="698"/>
        <v>0.75</v>
      </c>
      <c r="HEO122" s="463">
        <v>88240</v>
      </c>
      <c r="HEP122" s="618" t="s">
        <v>438</v>
      </c>
      <c r="HEQ122" s="619"/>
      <c r="HER122" s="620"/>
      <c r="HES122" s="199" t="s">
        <v>73</v>
      </c>
      <c r="HET122" s="200">
        <v>0.06</v>
      </c>
      <c r="HEU122" s="195">
        <v>12.42</v>
      </c>
      <c r="HEV122" s="195">
        <f t="shared" si="699"/>
        <v>0.75</v>
      </c>
      <c r="HEW122" s="463">
        <v>88240</v>
      </c>
      <c r="HEX122" s="618" t="s">
        <v>438</v>
      </c>
      <c r="HEY122" s="619"/>
      <c r="HEZ122" s="620"/>
      <c r="HFA122" s="199" t="s">
        <v>73</v>
      </c>
      <c r="HFB122" s="200">
        <v>0.06</v>
      </c>
      <c r="HFC122" s="195">
        <v>12.42</v>
      </c>
      <c r="HFD122" s="195">
        <f t="shared" si="700"/>
        <v>0.75</v>
      </c>
      <c r="HFE122" s="463">
        <v>88240</v>
      </c>
      <c r="HFF122" s="618" t="s">
        <v>438</v>
      </c>
      <c r="HFG122" s="619"/>
      <c r="HFH122" s="620"/>
      <c r="HFI122" s="199" t="s">
        <v>73</v>
      </c>
      <c r="HFJ122" s="200">
        <v>0.06</v>
      </c>
      <c r="HFK122" s="195">
        <v>12.42</v>
      </c>
      <c r="HFL122" s="195">
        <f t="shared" si="701"/>
        <v>0.75</v>
      </c>
      <c r="HFM122" s="463">
        <v>88240</v>
      </c>
      <c r="HFN122" s="618" t="s">
        <v>438</v>
      </c>
      <c r="HFO122" s="619"/>
      <c r="HFP122" s="620"/>
      <c r="HFQ122" s="199" t="s">
        <v>73</v>
      </c>
      <c r="HFR122" s="200">
        <v>0.06</v>
      </c>
      <c r="HFS122" s="195">
        <v>12.42</v>
      </c>
      <c r="HFT122" s="195">
        <f t="shared" si="702"/>
        <v>0.75</v>
      </c>
      <c r="HFU122" s="463">
        <v>88240</v>
      </c>
      <c r="HFV122" s="618" t="s">
        <v>438</v>
      </c>
      <c r="HFW122" s="619"/>
      <c r="HFX122" s="620"/>
      <c r="HFY122" s="199" t="s">
        <v>73</v>
      </c>
      <c r="HFZ122" s="200">
        <v>0.06</v>
      </c>
      <c r="HGA122" s="195">
        <v>12.42</v>
      </c>
      <c r="HGB122" s="195">
        <f t="shared" si="703"/>
        <v>0.75</v>
      </c>
      <c r="HGC122" s="463">
        <v>88240</v>
      </c>
      <c r="HGD122" s="618" t="s">
        <v>438</v>
      </c>
      <c r="HGE122" s="619"/>
      <c r="HGF122" s="620"/>
      <c r="HGG122" s="199" t="s">
        <v>73</v>
      </c>
      <c r="HGH122" s="200">
        <v>0.06</v>
      </c>
      <c r="HGI122" s="195">
        <v>12.42</v>
      </c>
      <c r="HGJ122" s="195">
        <f t="shared" si="704"/>
        <v>0.75</v>
      </c>
      <c r="HGK122" s="463">
        <v>88240</v>
      </c>
      <c r="HGL122" s="618" t="s">
        <v>438</v>
      </c>
      <c r="HGM122" s="619"/>
      <c r="HGN122" s="620"/>
      <c r="HGO122" s="199" t="s">
        <v>73</v>
      </c>
      <c r="HGP122" s="200">
        <v>0.06</v>
      </c>
      <c r="HGQ122" s="195">
        <v>12.42</v>
      </c>
      <c r="HGR122" s="195">
        <f t="shared" si="705"/>
        <v>0.75</v>
      </c>
      <c r="HGS122" s="463">
        <v>88240</v>
      </c>
      <c r="HGT122" s="618" t="s">
        <v>438</v>
      </c>
      <c r="HGU122" s="619"/>
      <c r="HGV122" s="620"/>
      <c r="HGW122" s="199" t="s">
        <v>73</v>
      </c>
      <c r="HGX122" s="200">
        <v>0.06</v>
      </c>
      <c r="HGY122" s="195">
        <v>12.42</v>
      </c>
      <c r="HGZ122" s="195">
        <f t="shared" si="706"/>
        <v>0.75</v>
      </c>
      <c r="HHA122" s="463">
        <v>88240</v>
      </c>
      <c r="HHB122" s="618" t="s">
        <v>438</v>
      </c>
      <c r="HHC122" s="619"/>
      <c r="HHD122" s="620"/>
      <c r="HHE122" s="199" t="s">
        <v>73</v>
      </c>
      <c r="HHF122" s="200">
        <v>0.06</v>
      </c>
      <c r="HHG122" s="195">
        <v>12.42</v>
      </c>
      <c r="HHH122" s="195">
        <f t="shared" si="707"/>
        <v>0.75</v>
      </c>
      <c r="HHI122" s="463">
        <v>88240</v>
      </c>
      <c r="HHJ122" s="618" t="s">
        <v>438</v>
      </c>
      <c r="HHK122" s="619"/>
      <c r="HHL122" s="620"/>
      <c r="HHM122" s="199" t="s">
        <v>73</v>
      </c>
      <c r="HHN122" s="200">
        <v>0.06</v>
      </c>
      <c r="HHO122" s="195">
        <v>12.42</v>
      </c>
      <c r="HHP122" s="195">
        <f t="shared" si="708"/>
        <v>0.75</v>
      </c>
      <c r="HHQ122" s="463">
        <v>88240</v>
      </c>
      <c r="HHR122" s="618" t="s">
        <v>438</v>
      </c>
      <c r="HHS122" s="619"/>
      <c r="HHT122" s="620"/>
      <c r="HHU122" s="199" t="s">
        <v>73</v>
      </c>
      <c r="HHV122" s="200">
        <v>0.06</v>
      </c>
      <c r="HHW122" s="195">
        <v>12.42</v>
      </c>
      <c r="HHX122" s="195">
        <f t="shared" si="709"/>
        <v>0.75</v>
      </c>
      <c r="HHY122" s="463">
        <v>88240</v>
      </c>
      <c r="HHZ122" s="618" t="s">
        <v>438</v>
      </c>
      <c r="HIA122" s="619"/>
      <c r="HIB122" s="620"/>
      <c r="HIC122" s="199" t="s">
        <v>73</v>
      </c>
      <c r="HID122" s="200">
        <v>0.06</v>
      </c>
      <c r="HIE122" s="195">
        <v>12.42</v>
      </c>
      <c r="HIF122" s="195">
        <f t="shared" si="710"/>
        <v>0.75</v>
      </c>
      <c r="HIG122" s="463">
        <v>88240</v>
      </c>
      <c r="HIH122" s="618" t="s">
        <v>438</v>
      </c>
      <c r="HII122" s="619"/>
      <c r="HIJ122" s="620"/>
      <c r="HIK122" s="199" t="s">
        <v>73</v>
      </c>
      <c r="HIL122" s="200">
        <v>0.06</v>
      </c>
      <c r="HIM122" s="195">
        <v>12.42</v>
      </c>
      <c r="HIN122" s="195">
        <f t="shared" si="711"/>
        <v>0.75</v>
      </c>
      <c r="HIO122" s="463">
        <v>88240</v>
      </c>
      <c r="HIP122" s="618" t="s">
        <v>438</v>
      </c>
      <c r="HIQ122" s="619"/>
      <c r="HIR122" s="620"/>
      <c r="HIS122" s="199" t="s">
        <v>73</v>
      </c>
      <c r="HIT122" s="200">
        <v>0.06</v>
      </c>
      <c r="HIU122" s="195">
        <v>12.42</v>
      </c>
      <c r="HIV122" s="195">
        <f t="shared" si="712"/>
        <v>0.75</v>
      </c>
      <c r="HIW122" s="463">
        <v>88240</v>
      </c>
      <c r="HIX122" s="618" t="s">
        <v>438</v>
      </c>
      <c r="HIY122" s="619"/>
      <c r="HIZ122" s="620"/>
      <c r="HJA122" s="199" t="s">
        <v>73</v>
      </c>
      <c r="HJB122" s="200">
        <v>0.06</v>
      </c>
      <c r="HJC122" s="195">
        <v>12.42</v>
      </c>
      <c r="HJD122" s="195">
        <f t="shared" si="713"/>
        <v>0.75</v>
      </c>
      <c r="HJE122" s="463">
        <v>88240</v>
      </c>
      <c r="HJF122" s="618" t="s">
        <v>438</v>
      </c>
      <c r="HJG122" s="619"/>
      <c r="HJH122" s="620"/>
      <c r="HJI122" s="199" t="s">
        <v>73</v>
      </c>
      <c r="HJJ122" s="200">
        <v>0.06</v>
      </c>
      <c r="HJK122" s="195">
        <v>12.42</v>
      </c>
      <c r="HJL122" s="195">
        <f t="shared" si="714"/>
        <v>0.75</v>
      </c>
      <c r="HJM122" s="463">
        <v>88240</v>
      </c>
      <c r="HJN122" s="618" t="s">
        <v>438</v>
      </c>
      <c r="HJO122" s="619"/>
      <c r="HJP122" s="620"/>
      <c r="HJQ122" s="199" t="s">
        <v>73</v>
      </c>
      <c r="HJR122" s="200">
        <v>0.06</v>
      </c>
      <c r="HJS122" s="195">
        <v>12.42</v>
      </c>
      <c r="HJT122" s="195">
        <f t="shared" si="715"/>
        <v>0.75</v>
      </c>
      <c r="HJU122" s="463">
        <v>88240</v>
      </c>
      <c r="HJV122" s="618" t="s">
        <v>438</v>
      </c>
      <c r="HJW122" s="619"/>
      <c r="HJX122" s="620"/>
      <c r="HJY122" s="199" t="s">
        <v>73</v>
      </c>
      <c r="HJZ122" s="200">
        <v>0.06</v>
      </c>
      <c r="HKA122" s="195">
        <v>12.42</v>
      </c>
      <c r="HKB122" s="195">
        <f t="shared" si="716"/>
        <v>0.75</v>
      </c>
      <c r="HKC122" s="463">
        <v>88240</v>
      </c>
      <c r="HKD122" s="618" t="s">
        <v>438</v>
      </c>
      <c r="HKE122" s="619"/>
      <c r="HKF122" s="620"/>
      <c r="HKG122" s="199" t="s">
        <v>73</v>
      </c>
      <c r="HKH122" s="200">
        <v>0.06</v>
      </c>
      <c r="HKI122" s="195">
        <v>12.42</v>
      </c>
      <c r="HKJ122" s="195">
        <f t="shared" si="717"/>
        <v>0.75</v>
      </c>
      <c r="HKK122" s="463">
        <v>88240</v>
      </c>
      <c r="HKL122" s="618" t="s">
        <v>438</v>
      </c>
      <c r="HKM122" s="619"/>
      <c r="HKN122" s="620"/>
      <c r="HKO122" s="199" t="s">
        <v>73</v>
      </c>
      <c r="HKP122" s="200">
        <v>0.06</v>
      </c>
      <c r="HKQ122" s="195">
        <v>12.42</v>
      </c>
      <c r="HKR122" s="195">
        <f t="shared" si="718"/>
        <v>0.75</v>
      </c>
      <c r="HKS122" s="463">
        <v>88240</v>
      </c>
      <c r="HKT122" s="618" t="s">
        <v>438</v>
      </c>
      <c r="HKU122" s="619"/>
      <c r="HKV122" s="620"/>
      <c r="HKW122" s="199" t="s">
        <v>73</v>
      </c>
      <c r="HKX122" s="200">
        <v>0.06</v>
      </c>
      <c r="HKY122" s="195">
        <v>12.42</v>
      </c>
      <c r="HKZ122" s="195">
        <f t="shared" si="719"/>
        <v>0.75</v>
      </c>
      <c r="HLA122" s="463">
        <v>88240</v>
      </c>
      <c r="HLB122" s="618" t="s">
        <v>438</v>
      </c>
      <c r="HLC122" s="619"/>
      <c r="HLD122" s="620"/>
      <c r="HLE122" s="199" t="s">
        <v>73</v>
      </c>
      <c r="HLF122" s="200">
        <v>0.06</v>
      </c>
      <c r="HLG122" s="195">
        <v>12.42</v>
      </c>
      <c r="HLH122" s="195">
        <f t="shared" si="720"/>
        <v>0.75</v>
      </c>
      <c r="HLI122" s="463">
        <v>88240</v>
      </c>
      <c r="HLJ122" s="618" t="s">
        <v>438</v>
      </c>
      <c r="HLK122" s="619"/>
      <c r="HLL122" s="620"/>
      <c r="HLM122" s="199" t="s">
        <v>73</v>
      </c>
      <c r="HLN122" s="200">
        <v>0.06</v>
      </c>
      <c r="HLO122" s="195">
        <v>12.42</v>
      </c>
      <c r="HLP122" s="195">
        <f t="shared" si="721"/>
        <v>0.75</v>
      </c>
      <c r="HLQ122" s="463">
        <v>88240</v>
      </c>
      <c r="HLR122" s="618" t="s">
        <v>438</v>
      </c>
      <c r="HLS122" s="619"/>
      <c r="HLT122" s="620"/>
      <c r="HLU122" s="199" t="s">
        <v>73</v>
      </c>
      <c r="HLV122" s="200">
        <v>0.06</v>
      </c>
      <c r="HLW122" s="195">
        <v>12.42</v>
      </c>
      <c r="HLX122" s="195">
        <f t="shared" si="722"/>
        <v>0.75</v>
      </c>
      <c r="HLY122" s="463">
        <v>88240</v>
      </c>
      <c r="HLZ122" s="618" t="s">
        <v>438</v>
      </c>
      <c r="HMA122" s="619"/>
      <c r="HMB122" s="620"/>
      <c r="HMC122" s="199" t="s">
        <v>73</v>
      </c>
      <c r="HMD122" s="200">
        <v>0.06</v>
      </c>
      <c r="HME122" s="195">
        <v>12.42</v>
      </c>
      <c r="HMF122" s="195">
        <f t="shared" si="723"/>
        <v>0.75</v>
      </c>
      <c r="HMG122" s="463">
        <v>88240</v>
      </c>
      <c r="HMH122" s="618" t="s">
        <v>438</v>
      </c>
      <c r="HMI122" s="619"/>
      <c r="HMJ122" s="620"/>
      <c r="HMK122" s="199" t="s">
        <v>73</v>
      </c>
      <c r="HML122" s="200">
        <v>0.06</v>
      </c>
      <c r="HMM122" s="195">
        <v>12.42</v>
      </c>
      <c r="HMN122" s="195">
        <f t="shared" si="724"/>
        <v>0.75</v>
      </c>
      <c r="HMO122" s="463">
        <v>88240</v>
      </c>
      <c r="HMP122" s="618" t="s">
        <v>438</v>
      </c>
      <c r="HMQ122" s="619"/>
      <c r="HMR122" s="620"/>
      <c r="HMS122" s="199" t="s">
        <v>73</v>
      </c>
      <c r="HMT122" s="200">
        <v>0.06</v>
      </c>
      <c r="HMU122" s="195">
        <v>12.42</v>
      </c>
      <c r="HMV122" s="195">
        <f t="shared" si="725"/>
        <v>0.75</v>
      </c>
      <c r="HMW122" s="463">
        <v>88240</v>
      </c>
      <c r="HMX122" s="618" t="s">
        <v>438</v>
      </c>
      <c r="HMY122" s="619"/>
      <c r="HMZ122" s="620"/>
      <c r="HNA122" s="199" t="s">
        <v>73</v>
      </c>
      <c r="HNB122" s="200">
        <v>0.06</v>
      </c>
      <c r="HNC122" s="195">
        <v>12.42</v>
      </c>
      <c r="HND122" s="195">
        <f t="shared" si="726"/>
        <v>0.75</v>
      </c>
      <c r="HNE122" s="463">
        <v>88240</v>
      </c>
      <c r="HNF122" s="618" t="s">
        <v>438</v>
      </c>
      <c r="HNG122" s="619"/>
      <c r="HNH122" s="620"/>
      <c r="HNI122" s="199" t="s">
        <v>73</v>
      </c>
      <c r="HNJ122" s="200">
        <v>0.06</v>
      </c>
      <c r="HNK122" s="195">
        <v>12.42</v>
      </c>
      <c r="HNL122" s="195">
        <f t="shared" si="727"/>
        <v>0.75</v>
      </c>
      <c r="HNM122" s="463">
        <v>88240</v>
      </c>
      <c r="HNN122" s="618" t="s">
        <v>438</v>
      </c>
      <c r="HNO122" s="619"/>
      <c r="HNP122" s="620"/>
      <c r="HNQ122" s="199" t="s">
        <v>73</v>
      </c>
      <c r="HNR122" s="200">
        <v>0.06</v>
      </c>
      <c r="HNS122" s="195">
        <v>12.42</v>
      </c>
      <c r="HNT122" s="195">
        <f t="shared" si="728"/>
        <v>0.75</v>
      </c>
      <c r="HNU122" s="463">
        <v>88240</v>
      </c>
      <c r="HNV122" s="618" t="s">
        <v>438</v>
      </c>
      <c r="HNW122" s="619"/>
      <c r="HNX122" s="620"/>
      <c r="HNY122" s="199" t="s">
        <v>73</v>
      </c>
      <c r="HNZ122" s="200">
        <v>0.06</v>
      </c>
      <c r="HOA122" s="195">
        <v>12.42</v>
      </c>
      <c r="HOB122" s="195">
        <f t="shared" si="729"/>
        <v>0.75</v>
      </c>
      <c r="HOC122" s="463">
        <v>88240</v>
      </c>
      <c r="HOD122" s="618" t="s">
        <v>438</v>
      </c>
      <c r="HOE122" s="619"/>
      <c r="HOF122" s="620"/>
      <c r="HOG122" s="199" t="s">
        <v>73</v>
      </c>
      <c r="HOH122" s="200">
        <v>0.06</v>
      </c>
      <c r="HOI122" s="195">
        <v>12.42</v>
      </c>
      <c r="HOJ122" s="195">
        <f t="shared" si="730"/>
        <v>0.75</v>
      </c>
      <c r="HOK122" s="463">
        <v>88240</v>
      </c>
      <c r="HOL122" s="618" t="s">
        <v>438</v>
      </c>
      <c r="HOM122" s="619"/>
      <c r="HON122" s="620"/>
      <c r="HOO122" s="199" t="s">
        <v>73</v>
      </c>
      <c r="HOP122" s="200">
        <v>0.06</v>
      </c>
      <c r="HOQ122" s="195">
        <v>12.42</v>
      </c>
      <c r="HOR122" s="195">
        <f t="shared" si="731"/>
        <v>0.75</v>
      </c>
      <c r="HOS122" s="463">
        <v>88240</v>
      </c>
      <c r="HOT122" s="618" t="s">
        <v>438</v>
      </c>
      <c r="HOU122" s="619"/>
      <c r="HOV122" s="620"/>
      <c r="HOW122" s="199" t="s">
        <v>73</v>
      </c>
      <c r="HOX122" s="200">
        <v>0.06</v>
      </c>
      <c r="HOY122" s="195">
        <v>12.42</v>
      </c>
      <c r="HOZ122" s="195">
        <f t="shared" si="732"/>
        <v>0.75</v>
      </c>
      <c r="HPA122" s="463">
        <v>88240</v>
      </c>
      <c r="HPB122" s="618" t="s">
        <v>438</v>
      </c>
      <c r="HPC122" s="619"/>
      <c r="HPD122" s="620"/>
      <c r="HPE122" s="199" t="s">
        <v>73</v>
      </c>
      <c r="HPF122" s="200">
        <v>0.06</v>
      </c>
      <c r="HPG122" s="195">
        <v>12.42</v>
      </c>
      <c r="HPH122" s="195">
        <f t="shared" si="733"/>
        <v>0.75</v>
      </c>
      <c r="HPI122" s="463">
        <v>88240</v>
      </c>
      <c r="HPJ122" s="618" t="s">
        <v>438</v>
      </c>
      <c r="HPK122" s="619"/>
      <c r="HPL122" s="620"/>
      <c r="HPM122" s="199" t="s">
        <v>73</v>
      </c>
      <c r="HPN122" s="200">
        <v>0.06</v>
      </c>
      <c r="HPO122" s="195">
        <v>12.42</v>
      </c>
      <c r="HPP122" s="195">
        <f t="shared" si="734"/>
        <v>0.75</v>
      </c>
      <c r="HPQ122" s="463">
        <v>88240</v>
      </c>
      <c r="HPR122" s="618" t="s">
        <v>438</v>
      </c>
      <c r="HPS122" s="619"/>
      <c r="HPT122" s="620"/>
      <c r="HPU122" s="199" t="s">
        <v>73</v>
      </c>
      <c r="HPV122" s="200">
        <v>0.06</v>
      </c>
      <c r="HPW122" s="195">
        <v>12.42</v>
      </c>
      <c r="HPX122" s="195">
        <f t="shared" si="735"/>
        <v>0.75</v>
      </c>
      <c r="HPY122" s="463">
        <v>88240</v>
      </c>
      <c r="HPZ122" s="618" t="s">
        <v>438</v>
      </c>
      <c r="HQA122" s="619"/>
      <c r="HQB122" s="620"/>
      <c r="HQC122" s="199" t="s">
        <v>73</v>
      </c>
      <c r="HQD122" s="200">
        <v>0.06</v>
      </c>
      <c r="HQE122" s="195">
        <v>12.42</v>
      </c>
      <c r="HQF122" s="195">
        <f t="shared" si="736"/>
        <v>0.75</v>
      </c>
      <c r="HQG122" s="463">
        <v>88240</v>
      </c>
      <c r="HQH122" s="618" t="s">
        <v>438</v>
      </c>
      <c r="HQI122" s="619"/>
      <c r="HQJ122" s="620"/>
      <c r="HQK122" s="199" t="s">
        <v>73</v>
      </c>
      <c r="HQL122" s="200">
        <v>0.06</v>
      </c>
      <c r="HQM122" s="195">
        <v>12.42</v>
      </c>
      <c r="HQN122" s="195">
        <f t="shared" si="737"/>
        <v>0.75</v>
      </c>
      <c r="HQO122" s="463">
        <v>88240</v>
      </c>
      <c r="HQP122" s="618" t="s">
        <v>438</v>
      </c>
      <c r="HQQ122" s="619"/>
      <c r="HQR122" s="620"/>
      <c r="HQS122" s="199" t="s">
        <v>73</v>
      </c>
      <c r="HQT122" s="200">
        <v>0.06</v>
      </c>
      <c r="HQU122" s="195">
        <v>12.42</v>
      </c>
      <c r="HQV122" s="195">
        <f t="shared" si="738"/>
        <v>0.75</v>
      </c>
      <c r="HQW122" s="463">
        <v>88240</v>
      </c>
      <c r="HQX122" s="618" t="s">
        <v>438</v>
      </c>
      <c r="HQY122" s="619"/>
      <c r="HQZ122" s="620"/>
      <c r="HRA122" s="199" t="s">
        <v>73</v>
      </c>
      <c r="HRB122" s="200">
        <v>0.06</v>
      </c>
      <c r="HRC122" s="195">
        <v>12.42</v>
      </c>
      <c r="HRD122" s="195">
        <f t="shared" si="739"/>
        <v>0.75</v>
      </c>
      <c r="HRE122" s="463">
        <v>88240</v>
      </c>
      <c r="HRF122" s="618" t="s">
        <v>438</v>
      </c>
      <c r="HRG122" s="619"/>
      <c r="HRH122" s="620"/>
      <c r="HRI122" s="199" t="s">
        <v>73</v>
      </c>
      <c r="HRJ122" s="200">
        <v>0.06</v>
      </c>
      <c r="HRK122" s="195">
        <v>12.42</v>
      </c>
      <c r="HRL122" s="195">
        <f t="shared" si="740"/>
        <v>0.75</v>
      </c>
      <c r="HRM122" s="463">
        <v>88240</v>
      </c>
      <c r="HRN122" s="618" t="s">
        <v>438</v>
      </c>
      <c r="HRO122" s="619"/>
      <c r="HRP122" s="620"/>
      <c r="HRQ122" s="199" t="s">
        <v>73</v>
      </c>
      <c r="HRR122" s="200">
        <v>0.06</v>
      </c>
      <c r="HRS122" s="195">
        <v>12.42</v>
      </c>
      <c r="HRT122" s="195">
        <f t="shared" si="741"/>
        <v>0.75</v>
      </c>
      <c r="HRU122" s="463">
        <v>88240</v>
      </c>
      <c r="HRV122" s="618" t="s">
        <v>438</v>
      </c>
      <c r="HRW122" s="619"/>
      <c r="HRX122" s="620"/>
      <c r="HRY122" s="199" t="s">
        <v>73</v>
      </c>
      <c r="HRZ122" s="200">
        <v>0.06</v>
      </c>
      <c r="HSA122" s="195">
        <v>12.42</v>
      </c>
      <c r="HSB122" s="195">
        <f t="shared" si="742"/>
        <v>0.75</v>
      </c>
      <c r="HSC122" s="463">
        <v>88240</v>
      </c>
      <c r="HSD122" s="618" t="s">
        <v>438</v>
      </c>
      <c r="HSE122" s="619"/>
      <c r="HSF122" s="620"/>
      <c r="HSG122" s="199" t="s">
        <v>73</v>
      </c>
      <c r="HSH122" s="200">
        <v>0.06</v>
      </c>
      <c r="HSI122" s="195">
        <v>12.42</v>
      </c>
      <c r="HSJ122" s="195">
        <f t="shared" si="743"/>
        <v>0.75</v>
      </c>
      <c r="HSK122" s="463">
        <v>88240</v>
      </c>
      <c r="HSL122" s="618" t="s">
        <v>438</v>
      </c>
      <c r="HSM122" s="619"/>
      <c r="HSN122" s="620"/>
      <c r="HSO122" s="199" t="s">
        <v>73</v>
      </c>
      <c r="HSP122" s="200">
        <v>0.06</v>
      </c>
      <c r="HSQ122" s="195">
        <v>12.42</v>
      </c>
      <c r="HSR122" s="195">
        <f t="shared" si="744"/>
        <v>0.75</v>
      </c>
      <c r="HSS122" s="463">
        <v>88240</v>
      </c>
      <c r="HST122" s="618" t="s">
        <v>438</v>
      </c>
      <c r="HSU122" s="619"/>
      <c r="HSV122" s="620"/>
      <c r="HSW122" s="199" t="s">
        <v>73</v>
      </c>
      <c r="HSX122" s="200">
        <v>0.06</v>
      </c>
      <c r="HSY122" s="195">
        <v>12.42</v>
      </c>
      <c r="HSZ122" s="195">
        <f t="shared" si="745"/>
        <v>0.75</v>
      </c>
      <c r="HTA122" s="463">
        <v>88240</v>
      </c>
      <c r="HTB122" s="618" t="s">
        <v>438</v>
      </c>
      <c r="HTC122" s="619"/>
      <c r="HTD122" s="620"/>
      <c r="HTE122" s="199" t="s">
        <v>73</v>
      </c>
      <c r="HTF122" s="200">
        <v>0.06</v>
      </c>
      <c r="HTG122" s="195">
        <v>12.42</v>
      </c>
      <c r="HTH122" s="195">
        <f t="shared" si="746"/>
        <v>0.75</v>
      </c>
      <c r="HTI122" s="463">
        <v>88240</v>
      </c>
      <c r="HTJ122" s="618" t="s">
        <v>438</v>
      </c>
      <c r="HTK122" s="619"/>
      <c r="HTL122" s="620"/>
      <c r="HTM122" s="199" t="s">
        <v>73</v>
      </c>
      <c r="HTN122" s="200">
        <v>0.06</v>
      </c>
      <c r="HTO122" s="195">
        <v>12.42</v>
      </c>
      <c r="HTP122" s="195">
        <f t="shared" si="747"/>
        <v>0.75</v>
      </c>
      <c r="HTQ122" s="463">
        <v>88240</v>
      </c>
      <c r="HTR122" s="618" t="s">
        <v>438</v>
      </c>
      <c r="HTS122" s="619"/>
      <c r="HTT122" s="620"/>
      <c r="HTU122" s="199" t="s">
        <v>73</v>
      </c>
      <c r="HTV122" s="200">
        <v>0.06</v>
      </c>
      <c r="HTW122" s="195">
        <v>12.42</v>
      </c>
      <c r="HTX122" s="195">
        <f t="shared" si="748"/>
        <v>0.75</v>
      </c>
      <c r="HTY122" s="463">
        <v>88240</v>
      </c>
      <c r="HTZ122" s="618" t="s">
        <v>438</v>
      </c>
      <c r="HUA122" s="619"/>
      <c r="HUB122" s="620"/>
      <c r="HUC122" s="199" t="s">
        <v>73</v>
      </c>
      <c r="HUD122" s="200">
        <v>0.06</v>
      </c>
      <c r="HUE122" s="195">
        <v>12.42</v>
      </c>
      <c r="HUF122" s="195">
        <f t="shared" si="749"/>
        <v>0.75</v>
      </c>
      <c r="HUG122" s="463">
        <v>88240</v>
      </c>
      <c r="HUH122" s="618" t="s">
        <v>438</v>
      </c>
      <c r="HUI122" s="619"/>
      <c r="HUJ122" s="620"/>
      <c r="HUK122" s="199" t="s">
        <v>73</v>
      </c>
      <c r="HUL122" s="200">
        <v>0.06</v>
      </c>
      <c r="HUM122" s="195">
        <v>12.42</v>
      </c>
      <c r="HUN122" s="195">
        <f t="shared" si="750"/>
        <v>0.75</v>
      </c>
      <c r="HUO122" s="463">
        <v>88240</v>
      </c>
      <c r="HUP122" s="618" t="s">
        <v>438</v>
      </c>
      <c r="HUQ122" s="619"/>
      <c r="HUR122" s="620"/>
      <c r="HUS122" s="199" t="s">
        <v>73</v>
      </c>
      <c r="HUT122" s="200">
        <v>0.06</v>
      </c>
      <c r="HUU122" s="195">
        <v>12.42</v>
      </c>
      <c r="HUV122" s="195">
        <f t="shared" si="751"/>
        <v>0.75</v>
      </c>
      <c r="HUW122" s="463">
        <v>88240</v>
      </c>
      <c r="HUX122" s="618" t="s">
        <v>438</v>
      </c>
      <c r="HUY122" s="619"/>
      <c r="HUZ122" s="620"/>
      <c r="HVA122" s="199" t="s">
        <v>73</v>
      </c>
      <c r="HVB122" s="200">
        <v>0.06</v>
      </c>
      <c r="HVC122" s="195">
        <v>12.42</v>
      </c>
      <c r="HVD122" s="195">
        <f t="shared" si="752"/>
        <v>0.75</v>
      </c>
      <c r="HVE122" s="463">
        <v>88240</v>
      </c>
      <c r="HVF122" s="618" t="s">
        <v>438</v>
      </c>
      <c r="HVG122" s="619"/>
      <c r="HVH122" s="620"/>
      <c r="HVI122" s="199" t="s">
        <v>73</v>
      </c>
      <c r="HVJ122" s="200">
        <v>0.06</v>
      </c>
      <c r="HVK122" s="195">
        <v>12.42</v>
      </c>
      <c r="HVL122" s="195">
        <f t="shared" si="753"/>
        <v>0.75</v>
      </c>
      <c r="HVM122" s="463">
        <v>88240</v>
      </c>
      <c r="HVN122" s="618" t="s">
        <v>438</v>
      </c>
      <c r="HVO122" s="619"/>
      <c r="HVP122" s="620"/>
      <c r="HVQ122" s="199" t="s">
        <v>73</v>
      </c>
      <c r="HVR122" s="200">
        <v>0.06</v>
      </c>
      <c r="HVS122" s="195">
        <v>12.42</v>
      </c>
      <c r="HVT122" s="195">
        <f t="shared" si="754"/>
        <v>0.75</v>
      </c>
      <c r="HVU122" s="463">
        <v>88240</v>
      </c>
      <c r="HVV122" s="618" t="s">
        <v>438</v>
      </c>
      <c r="HVW122" s="619"/>
      <c r="HVX122" s="620"/>
      <c r="HVY122" s="199" t="s">
        <v>73</v>
      </c>
      <c r="HVZ122" s="200">
        <v>0.06</v>
      </c>
      <c r="HWA122" s="195">
        <v>12.42</v>
      </c>
      <c r="HWB122" s="195">
        <f t="shared" si="755"/>
        <v>0.75</v>
      </c>
      <c r="HWC122" s="463">
        <v>88240</v>
      </c>
      <c r="HWD122" s="618" t="s">
        <v>438</v>
      </c>
      <c r="HWE122" s="619"/>
      <c r="HWF122" s="620"/>
      <c r="HWG122" s="199" t="s">
        <v>73</v>
      </c>
      <c r="HWH122" s="200">
        <v>0.06</v>
      </c>
      <c r="HWI122" s="195">
        <v>12.42</v>
      </c>
      <c r="HWJ122" s="195">
        <f t="shared" si="756"/>
        <v>0.75</v>
      </c>
      <c r="HWK122" s="463">
        <v>88240</v>
      </c>
      <c r="HWL122" s="618" t="s">
        <v>438</v>
      </c>
      <c r="HWM122" s="619"/>
      <c r="HWN122" s="620"/>
      <c r="HWO122" s="199" t="s">
        <v>73</v>
      </c>
      <c r="HWP122" s="200">
        <v>0.06</v>
      </c>
      <c r="HWQ122" s="195">
        <v>12.42</v>
      </c>
      <c r="HWR122" s="195">
        <f t="shared" si="757"/>
        <v>0.75</v>
      </c>
      <c r="HWS122" s="463">
        <v>88240</v>
      </c>
      <c r="HWT122" s="618" t="s">
        <v>438</v>
      </c>
      <c r="HWU122" s="619"/>
      <c r="HWV122" s="620"/>
      <c r="HWW122" s="199" t="s">
        <v>73</v>
      </c>
      <c r="HWX122" s="200">
        <v>0.06</v>
      </c>
      <c r="HWY122" s="195">
        <v>12.42</v>
      </c>
      <c r="HWZ122" s="195">
        <f t="shared" si="758"/>
        <v>0.75</v>
      </c>
      <c r="HXA122" s="463">
        <v>88240</v>
      </c>
      <c r="HXB122" s="618" t="s">
        <v>438</v>
      </c>
      <c r="HXC122" s="619"/>
      <c r="HXD122" s="620"/>
      <c r="HXE122" s="199" t="s">
        <v>73</v>
      </c>
      <c r="HXF122" s="200">
        <v>0.06</v>
      </c>
      <c r="HXG122" s="195">
        <v>12.42</v>
      </c>
      <c r="HXH122" s="195">
        <f t="shared" si="759"/>
        <v>0.75</v>
      </c>
      <c r="HXI122" s="463">
        <v>88240</v>
      </c>
      <c r="HXJ122" s="618" t="s">
        <v>438</v>
      </c>
      <c r="HXK122" s="619"/>
      <c r="HXL122" s="620"/>
      <c r="HXM122" s="199" t="s">
        <v>73</v>
      </c>
      <c r="HXN122" s="200">
        <v>0.06</v>
      </c>
      <c r="HXO122" s="195">
        <v>12.42</v>
      </c>
      <c r="HXP122" s="195">
        <f t="shared" si="760"/>
        <v>0.75</v>
      </c>
      <c r="HXQ122" s="463">
        <v>88240</v>
      </c>
      <c r="HXR122" s="618" t="s">
        <v>438</v>
      </c>
      <c r="HXS122" s="619"/>
      <c r="HXT122" s="620"/>
      <c r="HXU122" s="199" t="s">
        <v>73</v>
      </c>
      <c r="HXV122" s="200">
        <v>0.06</v>
      </c>
      <c r="HXW122" s="195">
        <v>12.42</v>
      </c>
      <c r="HXX122" s="195">
        <f t="shared" si="761"/>
        <v>0.75</v>
      </c>
      <c r="HXY122" s="463">
        <v>88240</v>
      </c>
      <c r="HXZ122" s="618" t="s">
        <v>438</v>
      </c>
      <c r="HYA122" s="619"/>
      <c r="HYB122" s="620"/>
      <c r="HYC122" s="199" t="s">
        <v>73</v>
      </c>
      <c r="HYD122" s="200">
        <v>0.06</v>
      </c>
      <c r="HYE122" s="195">
        <v>12.42</v>
      </c>
      <c r="HYF122" s="195">
        <f t="shared" si="762"/>
        <v>0.75</v>
      </c>
      <c r="HYG122" s="463">
        <v>88240</v>
      </c>
      <c r="HYH122" s="618" t="s">
        <v>438</v>
      </c>
      <c r="HYI122" s="619"/>
      <c r="HYJ122" s="620"/>
      <c r="HYK122" s="199" t="s">
        <v>73</v>
      </c>
      <c r="HYL122" s="200">
        <v>0.06</v>
      </c>
      <c r="HYM122" s="195">
        <v>12.42</v>
      </c>
      <c r="HYN122" s="195">
        <f t="shared" si="763"/>
        <v>0.75</v>
      </c>
      <c r="HYO122" s="463">
        <v>88240</v>
      </c>
      <c r="HYP122" s="618" t="s">
        <v>438</v>
      </c>
      <c r="HYQ122" s="619"/>
      <c r="HYR122" s="620"/>
      <c r="HYS122" s="199" t="s">
        <v>73</v>
      </c>
      <c r="HYT122" s="200">
        <v>0.06</v>
      </c>
      <c r="HYU122" s="195">
        <v>12.42</v>
      </c>
      <c r="HYV122" s="195">
        <f t="shared" si="764"/>
        <v>0.75</v>
      </c>
      <c r="HYW122" s="463">
        <v>88240</v>
      </c>
      <c r="HYX122" s="618" t="s">
        <v>438</v>
      </c>
      <c r="HYY122" s="619"/>
      <c r="HYZ122" s="620"/>
      <c r="HZA122" s="199" t="s">
        <v>73</v>
      </c>
      <c r="HZB122" s="200">
        <v>0.06</v>
      </c>
      <c r="HZC122" s="195">
        <v>12.42</v>
      </c>
      <c r="HZD122" s="195">
        <f t="shared" si="765"/>
        <v>0.75</v>
      </c>
      <c r="HZE122" s="463">
        <v>88240</v>
      </c>
      <c r="HZF122" s="618" t="s">
        <v>438</v>
      </c>
      <c r="HZG122" s="619"/>
      <c r="HZH122" s="620"/>
      <c r="HZI122" s="199" t="s">
        <v>73</v>
      </c>
      <c r="HZJ122" s="200">
        <v>0.06</v>
      </c>
      <c r="HZK122" s="195">
        <v>12.42</v>
      </c>
      <c r="HZL122" s="195">
        <f t="shared" si="766"/>
        <v>0.75</v>
      </c>
      <c r="HZM122" s="463">
        <v>88240</v>
      </c>
      <c r="HZN122" s="618" t="s">
        <v>438</v>
      </c>
      <c r="HZO122" s="619"/>
      <c r="HZP122" s="620"/>
      <c r="HZQ122" s="199" t="s">
        <v>73</v>
      </c>
      <c r="HZR122" s="200">
        <v>0.06</v>
      </c>
      <c r="HZS122" s="195">
        <v>12.42</v>
      </c>
      <c r="HZT122" s="195">
        <f t="shared" si="767"/>
        <v>0.75</v>
      </c>
      <c r="HZU122" s="463">
        <v>88240</v>
      </c>
      <c r="HZV122" s="618" t="s">
        <v>438</v>
      </c>
      <c r="HZW122" s="619"/>
      <c r="HZX122" s="620"/>
      <c r="HZY122" s="199" t="s">
        <v>73</v>
      </c>
      <c r="HZZ122" s="200">
        <v>0.06</v>
      </c>
      <c r="IAA122" s="195">
        <v>12.42</v>
      </c>
      <c r="IAB122" s="195">
        <f t="shared" si="768"/>
        <v>0.75</v>
      </c>
      <c r="IAC122" s="463">
        <v>88240</v>
      </c>
      <c r="IAD122" s="618" t="s">
        <v>438</v>
      </c>
      <c r="IAE122" s="619"/>
      <c r="IAF122" s="620"/>
      <c r="IAG122" s="199" t="s">
        <v>73</v>
      </c>
      <c r="IAH122" s="200">
        <v>0.06</v>
      </c>
      <c r="IAI122" s="195">
        <v>12.42</v>
      </c>
      <c r="IAJ122" s="195">
        <f t="shared" si="769"/>
        <v>0.75</v>
      </c>
      <c r="IAK122" s="463">
        <v>88240</v>
      </c>
      <c r="IAL122" s="618" t="s">
        <v>438</v>
      </c>
      <c r="IAM122" s="619"/>
      <c r="IAN122" s="620"/>
      <c r="IAO122" s="199" t="s">
        <v>73</v>
      </c>
      <c r="IAP122" s="200">
        <v>0.06</v>
      </c>
      <c r="IAQ122" s="195">
        <v>12.42</v>
      </c>
      <c r="IAR122" s="195">
        <f t="shared" si="770"/>
        <v>0.75</v>
      </c>
      <c r="IAS122" s="463">
        <v>88240</v>
      </c>
      <c r="IAT122" s="618" t="s">
        <v>438</v>
      </c>
      <c r="IAU122" s="619"/>
      <c r="IAV122" s="620"/>
      <c r="IAW122" s="199" t="s">
        <v>73</v>
      </c>
      <c r="IAX122" s="200">
        <v>0.06</v>
      </c>
      <c r="IAY122" s="195">
        <v>12.42</v>
      </c>
      <c r="IAZ122" s="195">
        <f t="shared" si="771"/>
        <v>0.75</v>
      </c>
      <c r="IBA122" s="463">
        <v>88240</v>
      </c>
      <c r="IBB122" s="618" t="s">
        <v>438</v>
      </c>
      <c r="IBC122" s="619"/>
      <c r="IBD122" s="620"/>
      <c r="IBE122" s="199" t="s">
        <v>73</v>
      </c>
      <c r="IBF122" s="200">
        <v>0.06</v>
      </c>
      <c r="IBG122" s="195">
        <v>12.42</v>
      </c>
      <c r="IBH122" s="195">
        <f t="shared" si="772"/>
        <v>0.75</v>
      </c>
      <c r="IBI122" s="463">
        <v>88240</v>
      </c>
      <c r="IBJ122" s="618" t="s">
        <v>438</v>
      </c>
      <c r="IBK122" s="619"/>
      <c r="IBL122" s="620"/>
      <c r="IBM122" s="199" t="s">
        <v>73</v>
      </c>
      <c r="IBN122" s="200">
        <v>0.06</v>
      </c>
      <c r="IBO122" s="195">
        <v>12.42</v>
      </c>
      <c r="IBP122" s="195">
        <f t="shared" si="773"/>
        <v>0.75</v>
      </c>
      <c r="IBQ122" s="463">
        <v>88240</v>
      </c>
      <c r="IBR122" s="618" t="s">
        <v>438</v>
      </c>
      <c r="IBS122" s="619"/>
      <c r="IBT122" s="620"/>
      <c r="IBU122" s="199" t="s">
        <v>73</v>
      </c>
      <c r="IBV122" s="200">
        <v>0.06</v>
      </c>
      <c r="IBW122" s="195">
        <v>12.42</v>
      </c>
      <c r="IBX122" s="195">
        <f t="shared" si="774"/>
        <v>0.75</v>
      </c>
      <c r="IBY122" s="463">
        <v>88240</v>
      </c>
      <c r="IBZ122" s="618" t="s">
        <v>438</v>
      </c>
      <c r="ICA122" s="619"/>
      <c r="ICB122" s="620"/>
      <c r="ICC122" s="199" t="s">
        <v>73</v>
      </c>
      <c r="ICD122" s="200">
        <v>0.06</v>
      </c>
      <c r="ICE122" s="195">
        <v>12.42</v>
      </c>
      <c r="ICF122" s="195">
        <f t="shared" si="775"/>
        <v>0.75</v>
      </c>
      <c r="ICG122" s="463">
        <v>88240</v>
      </c>
      <c r="ICH122" s="618" t="s">
        <v>438</v>
      </c>
      <c r="ICI122" s="619"/>
      <c r="ICJ122" s="620"/>
      <c r="ICK122" s="199" t="s">
        <v>73</v>
      </c>
      <c r="ICL122" s="200">
        <v>0.06</v>
      </c>
      <c r="ICM122" s="195">
        <v>12.42</v>
      </c>
      <c r="ICN122" s="195">
        <f t="shared" si="776"/>
        <v>0.75</v>
      </c>
      <c r="ICO122" s="463">
        <v>88240</v>
      </c>
      <c r="ICP122" s="618" t="s">
        <v>438</v>
      </c>
      <c r="ICQ122" s="619"/>
      <c r="ICR122" s="620"/>
      <c r="ICS122" s="199" t="s">
        <v>73</v>
      </c>
      <c r="ICT122" s="200">
        <v>0.06</v>
      </c>
      <c r="ICU122" s="195">
        <v>12.42</v>
      </c>
      <c r="ICV122" s="195">
        <f t="shared" si="777"/>
        <v>0.75</v>
      </c>
      <c r="ICW122" s="463">
        <v>88240</v>
      </c>
      <c r="ICX122" s="618" t="s">
        <v>438</v>
      </c>
      <c r="ICY122" s="619"/>
      <c r="ICZ122" s="620"/>
      <c r="IDA122" s="199" t="s">
        <v>73</v>
      </c>
      <c r="IDB122" s="200">
        <v>0.06</v>
      </c>
      <c r="IDC122" s="195">
        <v>12.42</v>
      </c>
      <c r="IDD122" s="195">
        <f t="shared" si="778"/>
        <v>0.75</v>
      </c>
      <c r="IDE122" s="463">
        <v>88240</v>
      </c>
      <c r="IDF122" s="618" t="s">
        <v>438</v>
      </c>
      <c r="IDG122" s="619"/>
      <c r="IDH122" s="620"/>
      <c r="IDI122" s="199" t="s">
        <v>73</v>
      </c>
      <c r="IDJ122" s="200">
        <v>0.06</v>
      </c>
      <c r="IDK122" s="195">
        <v>12.42</v>
      </c>
      <c r="IDL122" s="195">
        <f t="shared" si="779"/>
        <v>0.75</v>
      </c>
      <c r="IDM122" s="463">
        <v>88240</v>
      </c>
      <c r="IDN122" s="618" t="s">
        <v>438</v>
      </c>
      <c r="IDO122" s="619"/>
      <c r="IDP122" s="620"/>
      <c r="IDQ122" s="199" t="s">
        <v>73</v>
      </c>
      <c r="IDR122" s="200">
        <v>0.06</v>
      </c>
      <c r="IDS122" s="195">
        <v>12.42</v>
      </c>
      <c r="IDT122" s="195">
        <f t="shared" si="780"/>
        <v>0.75</v>
      </c>
      <c r="IDU122" s="463">
        <v>88240</v>
      </c>
      <c r="IDV122" s="618" t="s">
        <v>438</v>
      </c>
      <c r="IDW122" s="619"/>
      <c r="IDX122" s="620"/>
      <c r="IDY122" s="199" t="s">
        <v>73</v>
      </c>
      <c r="IDZ122" s="200">
        <v>0.06</v>
      </c>
      <c r="IEA122" s="195">
        <v>12.42</v>
      </c>
      <c r="IEB122" s="195">
        <f t="shared" si="781"/>
        <v>0.75</v>
      </c>
      <c r="IEC122" s="463">
        <v>88240</v>
      </c>
      <c r="IED122" s="618" t="s">
        <v>438</v>
      </c>
      <c r="IEE122" s="619"/>
      <c r="IEF122" s="620"/>
      <c r="IEG122" s="199" t="s">
        <v>73</v>
      </c>
      <c r="IEH122" s="200">
        <v>0.06</v>
      </c>
      <c r="IEI122" s="195">
        <v>12.42</v>
      </c>
      <c r="IEJ122" s="195">
        <f t="shared" si="782"/>
        <v>0.75</v>
      </c>
      <c r="IEK122" s="463">
        <v>88240</v>
      </c>
      <c r="IEL122" s="618" t="s">
        <v>438</v>
      </c>
      <c r="IEM122" s="619"/>
      <c r="IEN122" s="620"/>
      <c r="IEO122" s="199" t="s">
        <v>73</v>
      </c>
      <c r="IEP122" s="200">
        <v>0.06</v>
      </c>
      <c r="IEQ122" s="195">
        <v>12.42</v>
      </c>
      <c r="IER122" s="195">
        <f t="shared" si="783"/>
        <v>0.75</v>
      </c>
      <c r="IES122" s="463">
        <v>88240</v>
      </c>
      <c r="IET122" s="618" t="s">
        <v>438</v>
      </c>
      <c r="IEU122" s="619"/>
      <c r="IEV122" s="620"/>
      <c r="IEW122" s="199" t="s">
        <v>73</v>
      </c>
      <c r="IEX122" s="200">
        <v>0.06</v>
      </c>
      <c r="IEY122" s="195">
        <v>12.42</v>
      </c>
      <c r="IEZ122" s="195">
        <f t="shared" si="784"/>
        <v>0.75</v>
      </c>
      <c r="IFA122" s="463">
        <v>88240</v>
      </c>
      <c r="IFB122" s="618" t="s">
        <v>438</v>
      </c>
      <c r="IFC122" s="619"/>
      <c r="IFD122" s="620"/>
      <c r="IFE122" s="199" t="s">
        <v>73</v>
      </c>
      <c r="IFF122" s="200">
        <v>0.06</v>
      </c>
      <c r="IFG122" s="195">
        <v>12.42</v>
      </c>
      <c r="IFH122" s="195">
        <f t="shared" si="785"/>
        <v>0.75</v>
      </c>
      <c r="IFI122" s="463">
        <v>88240</v>
      </c>
      <c r="IFJ122" s="618" t="s">
        <v>438</v>
      </c>
      <c r="IFK122" s="619"/>
      <c r="IFL122" s="620"/>
      <c r="IFM122" s="199" t="s">
        <v>73</v>
      </c>
      <c r="IFN122" s="200">
        <v>0.06</v>
      </c>
      <c r="IFO122" s="195">
        <v>12.42</v>
      </c>
      <c r="IFP122" s="195">
        <f t="shared" si="786"/>
        <v>0.75</v>
      </c>
      <c r="IFQ122" s="463">
        <v>88240</v>
      </c>
      <c r="IFR122" s="618" t="s">
        <v>438</v>
      </c>
      <c r="IFS122" s="619"/>
      <c r="IFT122" s="620"/>
      <c r="IFU122" s="199" t="s">
        <v>73</v>
      </c>
      <c r="IFV122" s="200">
        <v>0.06</v>
      </c>
      <c r="IFW122" s="195">
        <v>12.42</v>
      </c>
      <c r="IFX122" s="195">
        <f t="shared" si="787"/>
        <v>0.75</v>
      </c>
      <c r="IFY122" s="463">
        <v>88240</v>
      </c>
      <c r="IFZ122" s="618" t="s">
        <v>438</v>
      </c>
      <c r="IGA122" s="619"/>
      <c r="IGB122" s="620"/>
      <c r="IGC122" s="199" t="s">
        <v>73</v>
      </c>
      <c r="IGD122" s="200">
        <v>0.06</v>
      </c>
      <c r="IGE122" s="195">
        <v>12.42</v>
      </c>
      <c r="IGF122" s="195">
        <f t="shared" si="788"/>
        <v>0.75</v>
      </c>
      <c r="IGG122" s="463">
        <v>88240</v>
      </c>
      <c r="IGH122" s="618" t="s">
        <v>438</v>
      </c>
      <c r="IGI122" s="619"/>
      <c r="IGJ122" s="620"/>
      <c r="IGK122" s="199" t="s">
        <v>73</v>
      </c>
      <c r="IGL122" s="200">
        <v>0.06</v>
      </c>
      <c r="IGM122" s="195">
        <v>12.42</v>
      </c>
      <c r="IGN122" s="195">
        <f t="shared" si="789"/>
        <v>0.75</v>
      </c>
      <c r="IGO122" s="463">
        <v>88240</v>
      </c>
      <c r="IGP122" s="618" t="s">
        <v>438</v>
      </c>
      <c r="IGQ122" s="619"/>
      <c r="IGR122" s="620"/>
      <c r="IGS122" s="199" t="s">
        <v>73</v>
      </c>
      <c r="IGT122" s="200">
        <v>0.06</v>
      </c>
      <c r="IGU122" s="195">
        <v>12.42</v>
      </c>
      <c r="IGV122" s="195">
        <f t="shared" si="790"/>
        <v>0.75</v>
      </c>
      <c r="IGW122" s="463">
        <v>88240</v>
      </c>
      <c r="IGX122" s="618" t="s">
        <v>438</v>
      </c>
      <c r="IGY122" s="619"/>
      <c r="IGZ122" s="620"/>
      <c r="IHA122" s="199" t="s">
        <v>73</v>
      </c>
      <c r="IHB122" s="200">
        <v>0.06</v>
      </c>
      <c r="IHC122" s="195">
        <v>12.42</v>
      </c>
      <c r="IHD122" s="195">
        <f t="shared" si="791"/>
        <v>0.75</v>
      </c>
      <c r="IHE122" s="463">
        <v>88240</v>
      </c>
      <c r="IHF122" s="618" t="s">
        <v>438</v>
      </c>
      <c r="IHG122" s="619"/>
      <c r="IHH122" s="620"/>
      <c r="IHI122" s="199" t="s">
        <v>73</v>
      </c>
      <c r="IHJ122" s="200">
        <v>0.06</v>
      </c>
      <c r="IHK122" s="195">
        <v>12.42</v>
      </c>
      <c r="IHL122" s="195">
        <f t="shared" si="792"/>
        <v>0.75</v>
      </c>
      <c r="IHM122" s="463">
        <v>88240</v>
      </c>
      <c r="IHN122" s="618" t="s">
        <v>438</v>
      </c>
      <c r="IHO122" s="619"/>
      <c r="IHP122" s="620"/>
      <c r="IHQ122" s="199" t="s">
        <v>73</v>
      </c>
      <c r="IHR122" s="200">
        <v>0.06</v>
      </c>
      <c r="IHS122" s="195">
        <v>12.42</v>
      </c>
      <c r="IHT122" s="195">
        <f t="shared" si="793"/>
        <v>0.75</v>
      </c>
      <c r="IHU122" s="463">
        <v>88240</v>
      </c>
      <c r="IHV122" s="618" t="s">
        <v>438</v>
      </c>
      <c r="IHW122" s="619"/>
      <c r="IHX122" s="620"/>
      <c r="IHY122" s="199" t="s">
        <v>73</v>
      </c>
      <c r="IHZ122" s="200">
        <v>0.06</v>
      </c>
      <c r="IIA122" s="195">
        <v>12.42</v>
      </c>
      <c r="IIB122" s="195">
        <f t="shared" si="794"/>
        <v>0.75</v>
      </c>
      <c r="IIC122" s="463">
        <v>88240</v>
      </c>
      <c r="IID122" s="618" t="s">
        <v>438</v>
      </c>
      <c r="IIE122" s="619"/>
      <c r="IIF122" s="620"/>
      <c r="IIG122" s="199" t="s">
        <v>73</v>
      </c>
      <c r="IIH122" s="200">
        <v>0.06</v>
      </c>
      <c r="III122" s="195">
        <v>12.42</v>
      </c>
      <c r="IIJ122" s="195">
        <f t="shared" si="795"/>
        <v>0.75</v>
      </c>
      <c r="IIK122" s="463">
        <v>88240</v>
      </c>
      <c r="IIL122" s="618" t="s">
        <v>438</v>
      </c>
      <c r="IIM122" s="619"/>
      <c r="IIN122" s="620"/>
      <c r="IIO122" s="199" t="s">
        <v>73</v>
      </c>
      <c r="IIP122" s="200">
        <v>0.06</v>
      </c>
      <c r="IIQ122" s="195">
        <v>12.42</v>
      </c>
      <c r="IIR122" s="195">
        <f t="shared" si="796"/>
        <v>0.75</v>
      </c>
      <c r="IIS122" s="463">
        <v>88240</v>
      </c>
      <c r="IIT122" s="618" t="s">
        <v>438</v>
      </c>
      <c r="IIU122" s="619"/>
      <c r="IIV122" s="620"/>
      <c r="IIW122" s="199" t="s">
        <v>73</v>
      </c>
      <c r="IIX122" s="200">
        <v>0.06</v>
      </c>
      <c r="IIY122" s="195">
        <v>12.42</v>
      </c>
      <c r="IIZ122" s="195">
        <f t="shared" si="797"/>
        <v>0.75</v>
      </c>
      <c r="IJA122" s="463">
        <v>88240</v>
      </c>
      <c r="IJB122" s="618" t="s">
        <v>438</v>
      </c>
      <c r="IJC122" s="619"/>
      <c r="IJD122" s="620"/>
      <c r="IJE122" s="199" t="s">
        <v>73</v>
      </c>
      <c r="IJF122" s="200">
        <v>0.06</v>
      </c>
      <c r="IJG122" s="195">
        <v>12.42</v>
      </c>
      <c r="IJH122" s="195">
        <f t="shared" si="798"/>
        <v>0.75</v>
      </c>
      <c r="IJI122" s="463">
        <v>88240</v>
      </c>
      <c r="IJJ122" s="618" t="s">
        <v>438</v>
      </c>
      <c r="IJK122" s="619"/>
      <c r="IJL122" s="620"/>
      <c r="IJM122" s="199" t="s">
        <v>73</v>
      </c>
      <c r="IJN122" s="200">
        <v>0.06</v>
      </c>
      <c r="IJO122" s="195">
        <v>12.42</v>
      </c>
      <c r="IJP122" s="195">
        <f t="shared" si="799"/>
        <v>0.75</v>
      </c>
      <c r="IJQ122" s="463">
        <v>88240</v>
      </c>
      <c r="IJR122" s="618" t="s">
        <v>438</v>
      </c>
      <c r="IJS122" s="619"/>
      <c r="IJT122" s="620"/>
      <c r="IJU122" s="199" t="s">
        <v>73</v>
      </c>
      <c r="IJV122" s="200">
        <v>0.06</v>
      </c>
      <c r="IJW122" s="195">
        <v>12.42</v>
      </c>
      <c r="IJX122" s="195">
        <f t="shared" si="800"/>
        <v>0.75</v>
      </c>
      <c r="IJY122" s="463">
        <v>88240</v>
      </c>
      <c r="IJZ122" s="618" t="s">
        <v>438</v>
      </c>
      <c r="IKA122" s="619"/>
      <c r="IKB122" s="620"/>
      <c r="IKC122" s="199" t="s">
        <v>73</v>
      </c>
      <c r="IKD122" s="200">
        <v>0.06</v>
      </c>
      <c r="IKE122" s="195">
        <v>12.42</v>
      </c>
      <c r="IKF122" s="195">
        <f t="shared" si="801"/>
        <v>0.75</v>
      </c>
      <c r="IKG122" s="463">
        <v>88240</v>
      </c>
      <c r="IKH122" s="618" t="s">
        <v>438</v>
      </c>
      <c r="IKI122" s="619"/>
      <c r="IKJ122" s="620"/>
      <c r="IKK122" s="199" t="s">
        <v>73</v>
      </c>
      <c r="IKL122" s="200">
        <v>0.06</v>
      </c>
      <c r="IKM122" s="195">
        <v>12.42</v>
      </c>
      <c r="IKN122" s="195">
        <f t="shared" si="802"/>
        <v>0.75</v>
      </c>
      <c r="IKO122" s="463">
        <v>88240</v>
      </c>
      <c r="IKP122" s="618" t="s">
        <v>438</v>
      </c>
      <c r="IKQ122" s="619"/>
      <c r="IKR122" s="620"/>
      <c r="IKS122" s="199" t="s">
        <v>73</v>
      </c>
      <c r="IKT122" s="200">
        <v>0.06</v>
      </c>
      <c r="IKU122" s="195">
        <v>12.42</v>
      </c>
      <c r="IKV122" s="195">
        <f t="shared" si="803"/>
        <v>0.75</v>
      </c>
      <c r="IKW122" s="463">
        <v>88240</v>
      </c>
      <c r="IKX122" s="618" t="s">
        <v>438</v>
      </c>
      <c r="IKY122" s="619"/>
      <c r="IKZ122" s="620"/>
      <c r="ILA122" s="199" t="s">
        <v>73</v>
      </c>
      <c r="ILB122" s="200">
        <v>0.06</v>
      </c>
      <c r="ILC122" s="195">
        <v>12.42</v>
      </c>
      <c r="ILD122" s="195">
        <f t="shared" si="804"/>
        <v>0.75</v>
      </c>
      <c r="ILE122" s="463">
        <v>88240</v>
      </c>
      <c r="ILF122" s="618" t="s">
        <v>438</v>
      </c>
      <c r="ILG122" s="619"/>
      <c r="ILH122" s="620"/>
      <c r="ILI122" s="199" t="s">
        <v>73</v>
      </c>
      <c r="ILJ122" s="200">
        <v>0.06</v>
      </c>
      <c r="ILK122" s="195">
        <v>12.42</v>
      </c>
      <c r="ILL122" s="195">
        <f t="shared" si="805"/>
        <v>0.75</v>
      </c>
      <c r="ILM122" s="463">
        <v>88240</v>
      </c>
      <c r="ILN122" s="618" t="s">
        <v>438</v>
      </c>
      <c r="ILO122" s="619"/>
      <c r="ILP122" s="620"/>
      <c r="ILQ122" s="199" t="s">
        <v>73</v>
      </c>
      <c r="ILR122" s="200">
        <v>0.06</v>
      </c>
      <c r="ILS122" s="195">
        <v>12.42</v>
      </c>
      <c r="ILT122" s="195">
        <f t="shared" si="806"/>
        <v>0.75</v>
      </c>
      <c r="ILU122" s="463">
        <v>88240</v>
      </c>
      <c r="ILV122" s="618" t="s">
        <v>438</v>
      </c>
      <c r="ILW122" s="619"/>
      <c r="ILX122" s="620"/>
      <c r="ILY122" s="199" t="s">
        <v>73</v>
      </c>
      <c r="ILZ122" s="200">
        <v>0.06</v>
      </c>
      <c r="IMA122" s="195">
        <v>12.42</v>
      </c>
      <c r="IMB122" s="195">
        <f t="shared" si="807"/>
        <v>0.75</v>
      </c>
      <c r="IMC122" s="463">
        <v>88240</v>
      </c>
      <c r="IMD122" s="618" t="s">
        <v>438</v>
      </c>
      <c r="IME122" s="619"/>
      <c r="IMF122" s="620"/>
      <c r="IMG122" s="199" t="s">
        <v>73</v>
      </c>
      <c r="IMH122" s="200">
        <v>0.06</v>
      </c>
      <c r="IMI122" s="195">
        <v>12.42</v>
      </c>
      <c r="IMJ122" s="195">
        <f t="shared" si="808"/>
        <v>0.75</v>
      </c>
      <c r="IMK122" s="463">
        <v>88240</v>
      </c>
      <c r="IML122" s="618" t="s">
        <v>438</v>
      </c>
      <c r="IMM122" s="619"/>
      <c r="IMN122" s="620"/>
      <c r="IMO122" s="199" t="s">
        <v>73</v>
      </c>
      <c r="IMP122" s="200">
        <v>0.06</v>
      </c>
      <c r="IMQ122" s="195">
        <v>12.42</v>
      </c>
      <c r="IMR122" s="195">
        <f t="shared" si="809"/>
        <v>0.75</v>
      </c>
      <c r="IMS122" s="463">
        <v>88240</v>
      </c>
      <c r="IMT122" s="618" t="s">
        <v>438</v>
      </c>
      <c r="IMU122" s="619"/>
      <c r="IMV122" s="620"/>
      <c r="IMW122" s="199" t="s">
        <v>73</v>
      </c>
      <c r="IMX122" s="200">
        <v>0.06</v>
      </c>
      <c r="IMY122" s="195">
        <v>12.42</v>
      </c>
      <c r="IMZ122" s="195">
        <f t="shared" si="810"/>
        <v>0.75</v>
      </c>
      <c r="INA122" s="463">
        <v>88240</v>
      </c>
      <c r="INB122" s="618" t="s">
        <v>438</v>
      </c>
      <c r="INC122" s="619"/>
      <c r="IND122" s="620"/>
      <c r="INE122" s="199" t="s">
        <v>73</v>
      </c>
      <c r="INF122" s="200">
        <v>0.06</v>
      </c>
      <c r="ING122" s="195">
        <v>12.42</v>
      </c>
      <c r="INH122" s="195">
        <f t="shared" si="811"/>
        <v>0.75</v>
      </c>
      <c r="INI122" s="463">
        <v>88240</v>
      </c>
      <c r="INJ122" s="618" t="s">
        <v>438</v>
      </c>
      <c r="INK122" s="619"/>
      <c r="INL122" s="620"/>
      <c r="INM122" s="199" t="s">
        <v>73</v>
      </c>
      <c r="INN122" s="200">
        <v>0.06</v>
      </c>
      <c r="INO122" s="195">
        <v>12.42</v>
      </c>
      <c r="INP122" s="195">
        <f t="shared" si="812"/>
        <v>0.75</v>
      </c>
      <c r="INQ122" s="463">
        <v>88240</v>
      </c>
      <c r="INR122" s="618" t="s">
        <v>438</v>
      </c>
      <c r="INS122" s="619"/>
      <c r="INT122" s="620"/>
      <c r="INU122" s="199" t="s">
        <v>73</v>
      </c>
      <c r="INV122" s="200">
        <v>0.06</v>
      </c>
      <c r="INW122" s="195">
        <v>12.42</v>
      </c>
      <c r="INX122" s="195">
        <f t="shared" si="813"/>
        <v>0.75</v>
      </c>
      <c r="INY122" s="463">
        <v>88240</v>
      </c>
      <c r="INZ122" s="618" t="s">
        <v>438</v>
      </c>
      <c r="IOA122" s="619"/>
      <c r="IOB122" s="620"/>
      <c r="IOC122" s="199" t="s">
        <v>73</v>
      </c>
      <c r="IOD122" s="200">
        <v>0.06</v>
      </c>
      <c r="IOE122" s="195">
        <v>12.42</v>
      </c>
      <c r="IOF122" s="195">
        <f t="shared" si="814"/>
        <v>0.75</v>
      </c>
      <c r="IOG122" s="463">
        <v>88240</v>
      </c>
      <c r="IOH122" s="618" t="s">
        <v>438</v>
      </c>
      <c r="IOI122" s="619"/>
      <c r="IOJ122" s="620"/>
      <c r="IOK122" s="199" t="s">
        <v>73</v>
      </c>
      <c r="IOL122" s="200">
        <v>0.06</v>
      </c>
      <c r="IOM122" s="195">
        <v>12.42</v>
      </c>
      <c r="ION122" s="195">
        <f t="shared" si="815"/>
        <v>0.75</v>
      </c>
      <c r="IOO122" s="463">
        <v>88240</v>
      </c>
      <c r="IOP122" s="618" t="s">
        <v>438</v>
      </c>
      <c r="IOQ122" s="619"/>
      <c r="IOR122" s="620"/>
      <c r="IOS122" s="199" t="s">
        <v>73</v>
      </c>
      <c r="IOT122" s="200">
        <v>0.06</v>
      </c>
      <c r="IOU122" s="195">
        <v>12.42</v>
      </c>
      <c r="IOV122" s="195">
        <f t="shared" si="816"/>
        <v>0.75</v>
      </c>
      <c r="IOW122" s="463">
        <v>88240</v>
      </c>
      <c r="IOX122" s="618" t="s">
        <v>438</v>
      </c>
      <c r="IOY122" s="619"/>
      <c r="IOZ122" s="620"/>
      <c r="IPA122" s="199" t="s">
        <v>73</v>
      </c>
      <c r="IPB122" s="200">
        <v>0.06</v>
      </c>
      <c r="IPC122" s="195">
        <v>12.42</v>
      </c>
      <c r="IPD122" s="195">
        <f t="shared" si="817"/>
        <v>0.75</v>
      </c>
      <c r="IPE122" s="463">
        <v>88240</v>
      </c>
      <c r="IPF122" s="618" t="s">
        <v>438</v>
      </c>
      <c r="IPG122" s="619"/>
      <c r="IPH122" s="620"/>
      <c r="IPI122" s="199" t="s">
        <v>73</v>
      </c>
      <c r="IPJ122" s="200">
        <v>0.06</v>
      </c>
      <c r="IPK122" s="195">
        <v>12.42</v>
      </c>
      <c r="IPL122" s="195">
        <f t="shared" si="818"/>
        <v>0.75</v>
      </c>
      <c r="IPM122" s="463">
        <v>88240</v>
      </c>
      <c r="IPN122" s="618" t="s">
        <v>438</v>
      </c>
      <c r="IPO122" s="619"/>
      <c r="IPP122" s="620"/>
      <c r="IPQ122" s="199" t="s">
        <v>73</v>
      </c>
      <c r="IPR122" s="200">
        <v>0.06</v>
      </c>
      <c r="IPS122" s="195">
        <v>12.42</v>
      </c>
      <c r="IPT122" s="195">
        <f t="shared" si="819"/>
        <v>0.75</v>
      </c>
      <c r="IPU122" s="463">
        <v>88240</v>
      </c>
      <c r="IPV122" s="618" t="s">
        <v>438</v>
      </c>
      <c r="IPW122" s="619"/>
      <c r="IPX122" s="620"/>
      <c r="IPY122" s="199" t="s">
        <v>73</v>
      </c>
      <c r="IPZ122" s="200">
        <v>0.06</v>
      </c>
      <c r="IQA122" s="195">
        <v>12.42</v>
      </c>
      <c r="IQB122" s="195">
        <f t="shared" si="820"/>
        <v>0.75</v>
      </c>
      <c r="IQC122" s="463">
        <v>88240</v>
      </c>
      <c r="IQD122" s="618" t="s">
        <v>438</v>
      </c>
      <c r="IQE122" s="619"/>
      <c r="IQF122" s="620"/>
      <c r="IQG122" s="199" t="s">
        <v>73</v>
      </c>
      <c r="IQH122" s="200">
        <v>0.06</v>
      </c>
      <c r="IQI122" s="195">
        <v>12.42</v>
      </c>
      <c r="IQJ122" s="195">
        <f t="shared" si="821"/>
        <v>0.75</v>
      </c>
      <c r="IQK122" s="463">
        <v>88240</v>
      </c>
      <c r="IQL122" s="618" t="s">
        <v>438</v>
      </c>
      <c r="IQM122" s="619"/>
      <c r="IQN122" s="620"/>
      <c r="IQO122" s="199" t="s">
        <v>73</v>
      </c>
      <c r="IQP122" s="200">
        <v>0.06</v>
      </c>
      <c r="IQQ122" s="195">
        <v>12.42</v>
      </c>
      <c r="IQR122" s="195">
        <f t="shared" si="822"/>
        <v>0.75</v>
      </c>
      <c r="IQS122" s="463">
        <v>88240</v>
      </c>
      <c r="IQT122" s="618" t="s">
        <v>438</v>
      </c>
      <c r="IQU122" s="619"/>
      <c r="IQV122" s="620"/>
      <c r="IQW122" s="199" t="s">
        <v>73</v>
      </c>
      <c r="IQX122" s="200">
        <v>0.06</v>
      </c>
      <c r="IQY122" s="195">
        <v>12.42</v>
      </c>
      <c r="IQZ122" s="195">
        <f t="shared" si="823"/>
        <v>0.75</v>
      </c>
      <c r="IRA122" s="463">
        <v>88240</v>
      </c>
      <c r="IRB122" s="618" t="s">
        <v>438</v>
      </c>
      <c r="IRC122" s="619"/>
      <c r="IRD122" s="620"/>
      <c r="IRE122" s="199" t="s">
        <v>73</v>
      </c>
      <c r="IRF122" s="200">
        <v>0.06</v>
      </c>
      <c r="IRG122" s="195">
        <v>12.42</v>
      </c>
      <c r="IRH122" s="195">
        <f t="shared" si="824"/>
        <v>0.75</v>
      </c>
      <c r="IRI122" s="463">
        <v>88240</v>
      </c>
      <c r="IRJ122" s="618" t="s">
        <v>438</v>
      </c>
      <c r="IRK122" s="619"/>
      <c r="IRL122" s="620"/>
      <c r="IRM122" s="199" t="s">
        <v>73</v>
      </c>
      <c r="IRN122" s="200">
        <v>0.06</v>
      </c>
      <c r="IRO122" s="195">
        <v>12.42</v>
      </c>
      <c r="IRP122" s="195">
        <f t="shared" si="825"/>
        <v>0.75</v>
      </c>
      <c r="IRQ122" s="463">
        <v>88240</v>
      </c>
      <c r="IRR122" s="618" t="s">
        <v>438</v>
      </c>
      <c r="IRS122" s="619"/>
      <c r="IRT122" s="620"/>
      <c r="IRU122" s="199" t="s">
        <v>73</v>
      </c>
      <c r="IRV122" s="200">
        <v>0.06</v>
      </c>
      <c r="IRW122" s="195">
        <v>12.42</v>
      </c>
      <c r="IRX122" s="195">
        <f t="shared" si="826"/>
        <v>0.75</v>
      </c>
      <c r="IRY122" s="463">
        <v>88240</v>
      </c>
      <c r="IRZ122" s="618" t="s">
        <v>438</v>
      </c>
      <c r="ISA122" s="619"/>
      <c r="ISB122" s="620"/>
      <c r="ISC122" s="199" t="s">
        <v>73</v>
      </c>
      <c r="ISD122" s="200">
        <v>0.06</v>
      </c>
      <c r="ISE122" s="195">
        <v>12.42</v>
      </c>
      <c r="ISF122" s="195">
        <f t="shared" si="827"/>
        <v>0.75</v>
      </c>
      <c r="ISG122" s="463">
        <v>88240</v>
      </c>
      <c r="ISH122" s="618" t="s">
        <v>438</v>
      </c>
      <c r="ISI122" s="619"/>
      <c r="ISJ122" s="620"/>
      <c r="ISK122" s="199" t="s">
        <v>73</v>
      </c>
      <c r="ISL122" s="200">
        <v>0.06</v>
      </c>
      <c r="ISM122" s="195">
        <v>12.42</v>
      </c>
      <c r="ISN122" s="195">
        <f t="shared" si="828"/>
        <v>0.75</v>
      </c>
      <c r="ISO122" s="463">
        <v>88240</v>
      </c>
      <c r="ISP122" s="618" t="s">
        <v>438</v>
      </c>
      <c r="ISQ122" s="619"/>
      <c r="ISR122" s="620"/>
      <c r="ISS122" s="199" t="s">
        <v>73</v>
      </c>
      <c r="IST122" s="200">
        <v>0.06</v>
      </c>
      <c r="ISU122" s="195">
        <v>12.42</v>
      </c>
      <c r="ISV122" s="195">
        <f t="shared" si="829"/>
        <v>0.75</v>
      </c>
      <c r="ISW122" s="463">
        <v>88240</v>
      </c>
      <c r="ISX122" s="618" t="s">
        <v>438</v>
      </c>
      <c r="ISY122" s="619"/>
      <c r="ISZ122" s="620"/>
      <c r="ITA122" s="199" t="s">
        <v>73</v>
      </c>
      <c r="ITB122" s="200">
        <v>0.06</v>
      </c>
      <c r="ITC122" s="195">
        <v>12.42</v>
      </c>
      <c r="ITD122" s="195">
        <f t="shared" si="830"/>
        <v>0.75</v>
      </c>
      <c r="ITE122" s="463">
        <v>88240</v>
      </c>
      <c r="ITF122" s="618" t="s">
        <v>438</v>
      </c>
      <c r="ITG122" s="619"/>
      <c r="ITH122" s="620"/>
      <c r="ITI122" s="199" t="s">
        <v>73</v>
      </c>
      <c r="ITJ122" s="200">
        <v>0.06</v>
      </c>
      <c r="ITK122" s="195">
        <v>12.42</v>
      </c>
      <c r="ITL122" s="195">
        <f t="shared" si="831"/>
        <v>0.75</v>
      </c>
      <c r="ITM122" s="463">
        <v>88240</v>
      </c>
      <c r="ITN122" s="618" t="s">
        <v>438</v>
      </c>
      <c r="ITO122" s="619"/>
      <c r="ITP122" s="620"/>
      <c r="ITQ122" s="199" t="s">
        <v>73</v>
      </c>
      <c r="ITR122" s="200">
        <v>0.06</v>
      </c>
      <c r="ITS122" s="195">
        <v>12.42</v>
      </c>
      <c r="ITT122" s="195">
        <f t="shared" si="832"/>
        <v>0.75</v>
      </c>
      <c r="ITU122" s="463">
        <v>88240</v>
      </c>
      <c r="ITV122" s="618" t="s">
        <v>438</v>
      </c>
      <c r="ITW122" s="619"/>
      <c r="ITX122" s="620"/>
      <c r="ITY122" s="199" t="s">
        <v>73</v>
      </c>
      <c r="ITZ122" s="200">
        <v>0.06</v>
      </c>
      <c r="IUA122" s="195">
        <v>12.42</v>
      </c>
      <c r="IUB122" s="195">
        <f t="shared" si="833"/>
        <v>0.75</v>
      </c>
      <c r="IUC122" s="463">
        <v>88240</v>
      </c>
      <c r="IUD122" s="618" t="s">
        <v>438</v>
      </c>
      <c r="IUE122" s="619"/>
      <c r="IUF122" s="620"/>
      <c r="IUG122" s="199" t="s">
        <v>73</v>
      </c>
      <c r="IUH122" s="200">
        <v>0.06</v>
      </c>
      <c r="IUI122" s="195">
        <v>12.42</v>
      </c>
      <c r="IUJ122" s="195">
        <f t="shared" si="834"/>
        <v>0.75</v>
      </c>
      <c r="IUK122" s="463">
        <v>88240</v>
      </c>
      <c r="IUL122" s="618" t="s">
        <v>438</v>
      </c>
      <c r="IUM122" s="619"/>
      <c r="IUN122" s="620"/>
      <c r="IUO122" s="199" t="s">
        <v>73</v>
      </c>
      <c r="IUP122" s="200">
        <v>0.06</v>
      </c>
      <c r="IUQ122" s="195">
        <v>12.42</v>
      </c>
      <c r="IUR122" s="195">
        <f t="shared" si="835"/>
        <v>0.75</v>
      </c>
      <c r="IUS122" s="463">
        <v>88240</v>
      </c>
      <c r="IUT122" s="618" t="s">
        <v>438</v>
      </c>
      <c r="IUU122" s="619"/>
      <c r="IUV122" s="620"/>
      <c r="IUW122" s="199" t="s">
        <v>73</v>
      </c>
      <c r="IUX122" s="200">
        <v>0.06</v>
      </c>
      <c r="IUY122" s="195">
        <v>12.42</v>
      </c>
      <c r="IUZ122" s="195">
        <f t="shared" si="836"/>
        <v>0.75</v>
      </c>
      <c r="IVA122" s="463">
        <v>88240</v>
      </c>
      <c r="IVB122" s="618" t="s">
        <v>438</v>
      </c>
      <c r="IVC122" s="619"/>
      <c r="IVD122" s="620"/>
      <c r="IVE122" s="199" t="s">
        <v>73</v>
      </c>
      <c r="IVF122" s="200">
        <v>0.06</v>
      </c>
      <c r="IVG122" s="195">
        <v>12.42</v>
      </c>
      <c r="IVH122" s="195">
        <f t="shared" si="837"/>
        <v>0.75</v>
      </c>
      <c r="IVI122" s="463">
        <v>88240</v>
      </c>
      <c r="IVJ122" s="618" t="s">
        <v>438</v>
      </c>
      <c r="IVK122" s="619"/>
      <c r="IVL122" s="620"/>
      <c r="IVM122" s="199" t="s">
        <v>73</v>
      </c>
      <c r="IVN122" s="200">
        <v>0.06</v>
      </c>
      <c r="IVO122" s="195">
        <v>12.42</v>
      </c>
      <c r="IVP122" s="195">
        <f t="shared" si="838"/>
        <v>0.75</v>
      </c>
      <c r="IVQ122" s="463">
        <v>88240</v>
      </c>
      <c r="IVR122" s="618" t="s">
        <v>438</v>
      </c>
      <c r="IVS122" s="619"/>
      <c r="IVT122" s="620"/>
      <c r="IVU122" s="199" t="s">
        <v>73</v>
      </c>
      <c r="IVV122" s="200">
        <v>0.06</v>
      </c>
      <c r="IVW122" s="195">
        <v>12.42</v>
      </c>
      <c r="IVX122" s="195">
        <f t="shared" si="839"/>
        <v>0.75</v>
      </c>
      <c r="IVY122" s="463">
        <v>88240</v>
      </c>
      <c r="IVZ122" s="618" t="s">
        <v>438</v>
      </c>
      <c r="IWA122" s="619"/>
      <c r="IWB122" s="620"/>
      <c r="IWC122" s="199" t="s">
        <v>73</v>
      </c>
      <c r="IWD122" s="200">
        <v>0.06</v>
      </c>
      <c r="IWE122" s="195">
        <v>12.42</v>
      </c>
      <c r="IWF122" s="195">
        <f t="shared" si="840"/>
        <v>0.75</v>
      </c>
      <c r="IWG122" s="463">
        <v>88240</v>
      </c>
      <c r="IWH122" s="618" t="s">
        <v>438</v>
      </c>
      <c r="IWI122" s="619"/>
      <c r="IWJ122" s="620"/>
      <c r="IWK122" s="199" t="s">
        <v>73</v>
      </c>
      <c r="IWL122" s="200">
        <v>0.06</v>
      </c>
      <c r="IWM122" s="195">
        <v>12.42</v>
      </c>
      <c r="IWN122" s="195">
        <f t="shared" si="841"/>
        <v>0.75</v>
      </c>
      <c r="IWO122" s="463">
        <v>88240</v>
      </c>
      <c r="IWP122" s="618" t="s">
        <v>438</v>
      </c>
      <c r="IWQ122" s="619"/>
      <c r="IWR122" s="620"/>
      <c r="IWS122" s="199" t="s">
        <v>73</v>
      </c>
      <c r="IWT122" s="200">
        <v>0.06</v>
      </c>
      <c r="IWU122" s="195">
        <v>12.42</v>
      </c>
      <c r="IWV122" s="195">
        <f t="shared" si="842"/>
        <v>0.75</v>
      </c>
      <c r="IWW122" s="463">
        <v>88240</v>
      </c>
      <c r="IWX122" s="618" t="s">
        <v>438</v>
      </c>
      <c r="IWY122" s="619"/>
      <c r="IWZ122" s="620"/>
      <c r="IXA122" s="199" t="s">
        <v>73</v>
      </c>
      <c r="IXB122" s="200">
        <v>0.06</v>
      </c>
      <c r="IXC122" s="195">
        <v>12.42</v>
      </c>
      <c r="IXD122" s="195">
        <f t="shared" si="843"/>
        <v>0.75</v>
      </c>
      <c r="IXE122" s="463">
        <v>88240</v>
      </c>
      <c r="IXF122" s="618" t="s">
        <v>438</v>
      </c>
      <c r="IXG122" s="619"/>
      <c r="IXH122" s="620"/>
      <c r="IXI122" s="199" t="s">
        <v>73</v>
      </c>
      <c r="IXJ122" s="200">
        <v>0.06</v>
      </c>
      <c r="IXK122" s="195">
        <v>12.42</v>
      </c>
      <c r="IXL122" s="195">
        <f t="shared" si="844"/>
        <v>0.75</v>
      </c>
      <c r="IXM122" s="463">
        <v>88240</v>
      </c>
      <c r="IXN122" s="618" t="s">
        <v>438</v>
      </c>
      <c r="IXO122" s="619"/>
      <c r="IXP122" s="620"/>
      <c r="IXQ122" s="199" t="s">
        <v>73</v>
      </c>
      <c r="IXR122" s="200">
        <v>0.06</v>
      </c>
      <c r="IXS122" s="195">
        <v>12.42</v>
      </c>
      <c r="IXT122" s="195">
        <f t="shared" si="845"/>
        <v>0.75</v>
      </c>
      <c r="IXU122" s="463">
        <v>88240</v>
      </c>
      <c r="IXV122" s="618" t="s">
        <v>438</v>
      </c>
      <c r="IXW122" s="619"/>
      <c r="IXX122" s="620"/>
      <c r="IXY122" s="199" t="s">
        <v>73</v>
      </c>
      <c r="IXZ122" s="200">
        <v>0.06</v>
      </c>
      <c r="IYA122" s="195">
        <v>12.42</v>
      </c>
      <c r="IYB122" s="195">
        <f t="shared" si="846"/>
        <v>0.75</v>
      </c>
      <c r="IYC122" s="463">
        <v>88240</v>
      </c>
      <c r="IYD122" s="618" t="s">
        <v>438</v>
      </c>
      <c r="IYE122" s="619"/>
      <c r="IYF122" s="620"/>
      <c r="IYG122" s="199" t="s">
        <v>73</v>
      </c>
      <c r="IYH122" s="200">
        <v>0.06</v>
      </c>
      <c r="IYI122" s="195">
        <v>12.42</v>
      </c>
      <c r="IYJ122" s="195">
        <f t="shared" si="847"/>
        <v>0.75</v>
      </c>
      <c r="IYK122" s="463">
        <v>88240</v>
      </c>
      <c r="IYL122" s="618" t="s">
        <v>438</v>
      </c>
      <c r="IYM122" s="619"/>
      <c r="IYN122" s="620"/>
      <c r="IYO122" s="199" t="s">
        <v>73</v>
      </c>
      <c r="IYP122" s="200">
        <v>0.06</v>
      </c>
      <c r="IYQ122" s="195">
        <v>12.42</v>
      </c>
      <c r="IYR122" s="195">
        <f t="shared" si="848"/>
        <v>0.75</v>
      </c>
      <c r="IYS122" s="463">
        <v>88240</v>
      </c>
      <c r="IYT122" s="618" t="s">
        <v>438</v>
      </c>
      <c r="IYU122" s="619"/>
      <c r="IYV122" s="620"/>
      <c r="IYW122" s="199" t="s">
        <v>73</v>
      </c>
      <c r="IYX122" s="200">
        <v>0.06</v>
      </c>
      <c r="IYY122" s="195">
        <v>12.42</v>
      </c>
      <c r="IYZ122" s="195">
        <f t="shared" si="849"/>
        <v>0.75</v>
      </c>
      <c r="IZA122" s="463">
        <v>88240</v>
      </c>
      <c r="IZB122" s="618" t="s">
        <v>438</v>
      </c>
      <c r="IZC122" s="619"/>
      <c r="IZD122" s="620"/>
      <c r="IZE122" s="199" t="s">
        <v>73</v>
      </c>
      <c r="IZF122" s="200">
        <v>0.06</v>
      </c>
      <c r="IZG122" s="195">
        <v>12.42</v>
      </c>
      <c r="IZH122" s="195">
        <f t="shared" si="850"/>
        <v>0.75</v>
      </c>
      <c r="IZI122" s="463">
        <v>88240</v>
      </c>
      <c r="IZJ122" s="618" t="s">
        <v>438</v>
      </c>
      <c r="IZK122" s="619"/>
      <c r="IZL122" s="620"/>
      <c r="IZM122" s="199" t="s">
        <v>73</v>
      </c>
      <c r="IZN122" s="200">
        <v>0.06</v>
      </c>
      <c r="IZO122" s="195">
        <v>12.42</v>
      </c>
      <c r="IZP122" s="195">
        <f t="shared" si="851"/>
        <v>0.75</v>
      </c>
      <c r="IZQ122" s="463">
        <v>88240</v>
      </c>
      <c r="IZR122" s="618" t="s">
        <v>438</v>
      </c>
      <c r="IZS122" s="619"/>
      <c r="IZT122" s="620"/>
      <c r="IZU122" s="199" t="s">
        <v>73</v>
      </c>
      <c r="IZV122" s="200">
        <v>0.06</v>
      </c>
      <c r="IZW122" s="195">
        <v>12.42</v>
      </c>
      <c r="IZX122" s="195">
        <f t="shared" si="852"/>
        <v>0.75</v>
      </c>
      <c r="IZY122" s="463">
        <v>88240</v>
      </c>
      <c r="IZZ122" s="618" t="s">
        <v>438</v>
      </c>
      <c r="JAA122" s="619"/>
      <c r="JAB122" s="620"/>
      <c r="JAC122" s="199" t="s">
        <v>73</v>
      </c>
      <c r="JAD122" s="200">
        <v>0.06</v>
      </c>
      <c r="JAE122" s="195">
        <v>12.42</v>
      </c>
      <c r="JAF122" s="195">
        <f t="shared" si="853"/>
        <v>0.75</v>
      </c>
      <c r="JAG122" s="463">
        <v>88240</v>
      </c>
      <c r="JAH122" s="618" t="s">
        <v>438</v>
      </c>
      <c r="JAI122" s="619"/>
      <c r="JAJ122" s="620"/>
      <c r="JAK122" s="199" t="s">
        <v>73</v>
      </c>
      <c r="JAL122" s="200">
        <v>0.06</v>
      </c>
      <c r="JAM122" s="195">
        <v>12.42</v>
      </c>
      <c r="JAN122" s="195">
        <f t="shared" si="854"/>
        <v>0.75</v>
      </c>
      <c r="JAO122" s="463">
        <v>88240</v>
      </c>
      <c r="JAP122" s="618" t="s">
        <v>438</v>
      </c>
      <c r="JAQ122" s="619"/>
      <c r="JAR122" s="620"/>
      <c r="JAS122" s="199" t="s">
        <v>73</v>
      </c>
      <c r="JAT122" s="200">
        <v>0.06</v>
      </c>
      <c r="JAU122" s="195">
        <v>12.42</v>
      </c>
      <c r="JAV122" s="195">
        <f t="shared" si="855"/>
        <v>0.75</v>
      </c>
      <c r="JAW122" s="463">
        <v>88240</v>
      </c>
      <c r="JAX122" s="618" t="s">
        <v>438</v>
      </c>
      <c r="JAY122" s="619"/>
      <c r="JAZ122" s="620"/>
      <c r="JBA122" s="199" t="s">
        <v>73</v>
      </c>
      <c r="JBB122" s="200">
        <v>0.06</v>
      </c>
      <c r="JBC122" s="195">
        <v>12.42</v>
      </c>
      <c r="JBD122" s="195">
        <f t="shared" si="856"/>
        <v>0.75</v>
      </c>
      <c r="JBE122" s="463">
        <v>88240</v>
      </c>
      <c r="JBF122" s="618" t="s">
        <v>438</v>
      </c>
      <c r="JBG122" s="619"/>
      <c r="JBH122" s="620"/>
      <c r="JBI122" s="199" t="s">
        <v>73</v>
      </c>
      <c r="JBJ122" s="200">
        <v>0.06</v>
      </c>
      <c r="JBK122" s="195">
        <v>12.42</v>
      </c>
      <c r="JBL122" s="195">
        <f t="shared" si="857"/>
        <v>0.75</v>
      </c>
      <c r="JBM122" s="463">
        <v>88240</v>
      </c>
      <c r="JBN122" s="618" t="s">
        <v>438</v>
      </c>
      <c r="JBO122" s="619"/>
      <c r="JBP122" s="620"/>
      <c r="JBQ122" s="199" t="s">
        <v>73</v>
      </c>
      <c r="JBR122" s="200">
        <v>0.06</v>
      </c>
      <c r="JBS122" s="195">
        <v>12.42</v>
      </c>
      <c r="JBT122" s="195">
        <f t="shared" si="858"/>
        <v>0.75</v>
      </c>
      <c r="JBU122" s="463">
        <v>88240</v>
      </c>
      <c r="JBV122" s="618" t="s">
        <v>438</v>
      </c>
      <c r="JBW122" s="619"/>
      <c r="JBX122" s="620"/>
      <c r="JBY122" s="199" t="s">
        <v>73</v>
      </c>
      <c r="JBZ122" s="200">
        <v>0.06</v>
      </c>
      <c r="JCA122" s="195">
        <v>12.42</v>
      </c>
      <c r="JCB122" s="195">
        <f t="shared" si="859"/>
        <v>0.75</v>
      </c>
      <c r="JCC122" s="463">
        <v>88240</v>
      </c>
      <c r="JCD122" s="618" t="s">
        <v>438</v>
      </c>
      <c r="JCE122" s="619"/>
      <c r="JCF122" s="620"/>
      <c r="JCG122" s="199" t="s">
        <v>73</v>
      </c>
      <c r="JCH122" s="200">
        <v>0.06</v>
      </c>
      <c r="JCI122" s="195">
        <v>12.42</v>
      </c>
      <c r="JCJ122" s="195">
        <f t="shared" si="860"/>
        <v>0.75</v>
      </c>
      <c r="JCK122" s="463">
        <v>88240</v>
      </c>
      <c r="JCL122" s="618" t="s">
        <v>438</v>
      </c>
      <c r="JCM122" s="619"/>
      <c r="JCN122" s="620"/>
      <c r="JCO122" s="199" t="s">
        <v>73</v>
      </c>
      <c r="JCP122" s="200">
        <v>0.06</v>
      </c>
      <c r="JCQ122" s="195">
        <v>12.42</v>
      </c>
      <c r="JCR122" s="195">
        <f t="shared" si="861"/>
        <v>0.75</v>
      </c>
      <c r="JCS122" s="463">
        <v>88240</v>
      </c>
      <c r="JCT122" s="618" t="s">
        <v>438</v>
      </c>
      <c r="JCU122" s="619"/>
      <c r="JCV122" s="620"/>
      <c r="JCW122" s="199" t="s">
        <v>73</v>
      </c>
      <c r="JCX122" s="200">
        <v>0.06</v>
      </c>
      <c r="JCY122" s="195">
        <v>12.42</v>
      </c>
      <c r="JCZ122" s="195">
        <f t="shared" si="862"/>
        <v>0.75</v>
      </c>
      <c r="JDA122" s="463">
        <v>88240</v>
      </c>
      <c r="JDB122" s="618" t="s">
        <v>438</v>
      </c>
      <c r="JDC122" s="619"/>
      <c r="JDD122" s="620"/>
      <c r="JDE122" s="199" t="s">
        <v>73</v>
      </c>
      <c r="JDF122" s="200">
        <v>0.06</v>
      </c>
      <c r="JDG122" s="195">
        <v>12.42</v>
      </c>
      <c r="JDH122" s="195">
        <f t="shared" si="863"/>
        <v>0.75</v>
      </c>
      <c r="JDI122" s="463">
        <v>88240</v>
      </c>
      <c r="JDJ122" s="618" t="s">
        <v>438</v>
      </c>
      <c r="JDK122" s="619"/>
      <c r="JDL122" s="620"/>
      <c r="JDM122" s="199" t="s">
        <v>73</v>
      </c>
      <c r="JDN122" s="200">
        <v>0.06</v>
      </c>
      <c r="JDO122" s="195">
        <v>12.42</v>
      </c>
      <c r="JDP122" s="195">
        <f t="shared" si="864"/>
        <v>0.75</v>
      </c>
      <c r="JDQ122" s="463">
        <v>88240</v>
      </c>
      <c r="JDR122" s="618" t="s">
        <v>438</v>
      </c>
      <c r="JDS122" s="619"/>
      <c r="JDT122" s="620"/>
      <c r="JDU122" s="199" t="s">
        <v>73</v>
      </c>
      <c r="JDV122" s="200">
        <v>0.06</v>
      </c>
      <c r="JDW122" s="195">
        <v>12.42</v>
      </c>
      <c r="JDX122" s="195">
        <f t="shared" si="865"/>
        <v>0.75</v>
      </c>
      <c r="JDY122" s="463">
        <v>88240</v>
      </c>
      <c r="JDZ122" s="618" t="s">
        <v>438</v>
      </c>
      <c r="JEA122" s="619"/>
      <c r="JEB122" s="620"/>
      <c r="JEC122" s="199" t="s">
        <v>73</v>
      </c>
      <c r="JED122" s="200">
        <v>0.06</v>
      </c>
      <c r="JEE122" s="195">
        <v>12.42</v>
      </c>
      <c r="JEF122" s="195">
        <f t="shared" si="866"/>
        <v>0.75</v>
      </c>
      <c r="JEG122" s="463">
        <v>88240</v>
      </c>
      <c r="JEH122" s="618" t="s">
        <v>438</v>
      </c>
      <c r="JEI122" s="619"/>
      <c r="JEJ122" s="620"/>
      <c r="JEK122" s="199" t="s">
        <v>73</v>
      </c>
      <c r="JEL122" s="200">
        <v>0.06</v>
      </c>
      <c r="JEM122" s="195">
        <v>12.42</v>
      </c>
      <c r="JEN122" s="195">
        <f t="shared" si="867"/>
        <v>0.75</v>
      </c>
      <c r="JEO122" s="463">
        <v>88240</v>
      </c>
      <c r="JEP122" s="618" t="s">
        <v>438</v>
      </c>
      <c r="JEQ122" s="619"/>
      <c r="JER122" s="620"/>
      <c r="JES122" s="199" t="s">
        <v>73</v>
      </c>
      <c r="JET122" s="200">
        <v>0.06</v>
      </c>
      <c r="JEU122" s="195">
        <v>12.42</v>
      </c>
      <c r="JEV122" s="195">
        <f t="shared" si="868"/>
        <v>0.75</v>
      </c>
      <c r="JEW122" s="463">
        <v>88240</v>
      </c>
      <c r="JEX122" s="618" t="s">
        <v>438</v>
      </c>
      <c r="JEY122" s="619"/>
      <c r="JEZ122" s="620"/>
      <c r="JFA122" s="199" t="s">
        <v>73</v>
      </c>
      <c r="JFB122" s="200">
        <v>0.06</v>
      </c>
      <c r="JFC122" s="195">
        <v>12.42</v>
      </c>
      <c r="JFD122" s="195">
        <f t="shared" si="869"/>
        <v>0.75</v>
      </c>
      <c r="JFE122" s="463">
        <v>88240</v>
      </c>
      <c r="JFF122" s="618" t="s">
        <v>438</v>
      </c>
      <c r="JFG122" s="619"/>
      <c r="JFH122" s="620"/>
      <c r="JFI122" s="199" t="s">
        <v>73</v>
      </c>
      <c r="JFJ122" s="200">
        <v>0.06</v>
      </c>
      <c r="JFK122" s="195">
        <v>12.42</v>
      </c>
      <c r="JFL122" s="195">
        <f t="shared" si="870"/>
        <v>0.75</v>
      </c>
      <c r="JFM122" s="463">
        <v>88240</v>
      </c>
      <c r="JFN122" s="618" t="s">
        <v>438</v>
      </c>
      <c r="JFO122" s="619"/>
      <c r="JFP122" s="620"/>
      <c r="JFQ122" s="199" t="s">
        <v>73</v>
      </c>
      <c r="JFR122" s="200">
        <v>0.06</v>
      </c>
      <c r="JFS122" s="195">
        <v>12.42</v>
      </c>
      <c r="JFT122" s="195">
        <f t="shared" si="871"/>
        <v>0.75</v>
      </c>
      <c r="JFU122" s="463">
        <v>88240</v>
      </c>
      <c r="JFV122" s="618" t="s">
        <v>438</v>
      </c>
      <c r="JFW122" s="619"/>
      <c r="JFX122" s="620"/>
      <c r="JFY122" s="199" t="s">
        <v>73</v>
      </c>
      <c r="JFZ122" s="200">
        <v>0.06</v>
      </c>
      <c r="JGA122" s="195">
        <v>12.42</v>
      </c>
      <c r="JGB122" s="195">
        <f t="shared" si="872"/>
        <v>0.75</v>
      </c>
      <c r="JGC122" s="463">
        <v>88240</v>
      </c>
      <c r="JGD122" s="618" t="s">
        <v>438</v>
      </c>
      <c r="JGE122" s="619"/>
      <c r="JGF122" s="620"/>
      <c r="JGG122" s="199" t="s">
        <v>73</v>
      </c>
      <c r="JGH122" s="200">
        <v>0.06</v>
      </c>
      <c r="JGI122" s="195">
        <v>12.42</v>
      </c>
      <c r="JGJ122" s="195">
        <f t="shared" si="873"/>
        <v>0.75</v>
      </c>
      <c r="JGK122" s="463">
        <v>88240</v>
      </c>
      <c r="JGL122" s="618" t="s">
        <v>438</v>
      </c>
      <c r="JGM122" s="619"/>
      <c r="JGN122" s="620"/>
      <c r="JGO122" s="199" t="s">
        <v>73</v>
      </c>
      <c r="JGP122" s="200">
        <v>0.06</v>
      </c>
      <c r="JGQ122" s="195">
        <v>12.42</v>
      </c>
      <c r="JGR122" s="195">
        <f t="shared" si="874"/>
        <v>0.75</v>
      </c>
      <c r="JGS122" s="463">
        <v>88240</v>
      </c>
      <c r="JGT122" s="618" t="s">
        <v>438</v>
      </c>
      <c r="JGU122" s="619"/>
      <c r="JGV122" s="620"/>
      <c r="JGW122" s="199" t="s">
        <v>73</v>
      </c>
      <c r="JGX122" s="200">
        <v>0.06</v>
      </c>
      <c r="JGY122" s="195">
        <v>12.42</v>
      </c>
      <c r="JGZ122" s="195">
        <f t="shared" si="875"/>
        <v>0.75</v>
      </c>
      <c r="JHA122" s="463">
        <v>88240</v>
      </c>
      <c r="JHB122" s="618" t="s">
        <v>438</v>
      </c>
      <c r="JHC122" s="619"/>
      <c r="JHD122" s="620"/>
      <c r="JHE122" s="199" t="s">
        <v>73</v>
      </c>
      <c r="JHF122" s="200">
        <v>0.06</v>
      </c>
      <c r="JHG122" s="195">
        <v>12.42</v>
      </c>
      <c r="JHH122" s="195">
        <f t="shared" si="876"/>
        <v>0.75</v>
      </c>
      <c r="JHI122" s="463">
        <v>88240</v>
      </c>
      <c r="JHJ122" s="618" t="s">
        <v>438</v>
      </c>
      <c r="JHK122" s="619"/>
      <c r="JHL122" s="620"/>
      <c r="JHM122" s="199" t="s">
        <v>73</v>
      </c>
      <c r="JHN122" s="200">
        <v>0.06</v>
      </c>
      <c r="JHO122" s="195">
        <v>12.42</v>
      </c>
      <c r="JHP122" s="195">
        <f t="shared" si="877"/>
        <v>0.75</v>
      </c>
      <c r="JHQ122" s="463">
        <v>88240</v>
      </c>
      <c r="JHR122" s="618" t="s">
        <v>438</v>
      </c>
      <c r="JHS122" s="619"/>
      <c r="JHT122" s="620"/>
      <c r="JHU122" s="199" t="s">
        <v>73</v>
      </c>
      <c r="JHV122" s="200">
        <v>0.06</v>
      </c>
      <c r="JHW122" s="195">
        <v>12.42</v>
      </c>
      <c r="JHX122" s="195">
        <f t="shared" si="878"/>
        <v>0.75</v>
      </c>
      <c r="JHY122" s="463">
        <v>88240</v>
      </c>
      <c r="JHZ122" s="618" t="s">
        <v>438</v>
      </c>
      <c r="JIA122" s="619"/>
      <c r="JIB122" s="620"/>
      <c r="JIC122" s="199" t="s">
        <v>73</v>
      </c>
      <c r="JID122" s="200">
        <v>0.06</v>
      </c>
      <c r="JIE122" s="195">
        <v>12.42</v>
      </c>
      <c r="JIF122" s="195">
        <f t="shared" si="879"/>
        <v>0.75</v>
      </c>
      <c r="JIG122" s="463">
        <v>88240</v>
      </c>
      <c r="JIH122" s="618" t="s">
        <v>438</v>
      </c>
      <c r="JII122" s="619"/>
      <c r="JIJ122" s="620"/>
      <c r="JIK122" s="199" t="s">
        <v>73</v>
      </c>
      <c r="JIL122" s="200">
        <v>0.06</v>
      </c>
      <c r="JIM122" s="195">
        <v>12.42</v>
      </c>
      <c r="JIN122" s="195">
        <f t="shared" si="880"/>
        <v>0.75</v>
      </c>
      <c r="JIO122" s="463">
        <v>88240</v>
      </c>
      <c r="JIP122" s="618" t="s">
        <v>438</v>
      </c>
      <c r="JIQ122" s="619"/>
      <c r="JIR122" s="620"/>
      <c r="JIS122" s="199" t="s">
        <v>73</v>
      </c>
      <c r="JIT122" s="200">
        <v>0.06</v>
      </c>
      <c r="JIU122" s="195">
        <v>12.42</v>
      </c>
      <c r="JIV122" s="195">
        <f t="shared" si="881"/>
        <v>0.75</v>
      </c>
      <c r="JIW122" s="463">
        <v>88240</v>
      </c>
      <c r="JIX122" s="618" t="s">
        <v>438</v>
      </c>
      <c r="JIY122" s="619"/>
      <c r="JIZ122" s="620"/>
      <c r="JJA122" s="199" t="s">
        <v>73</v>
      </c>
      <c r="JJB122" s="200">
        <v>0.06</v>
      </c>
      <c r="JJC122" s="195">
        <v>12.42</v>
      </c>
      <c r="JJD122" s="195">
        <f t="shared" si="882"/>
        <v>0.75</v>
      </c>
      <c r="JJE122" s="463">
        <v>88240</v>
      </c>
      <c r="JJF122" s="618" t="s">
        <v>438</v>
      </c>
      <c r="JJG122" s="619"/>
      <c r="JJH122" s="620"/>
      <c r="JJI122" s="199" t="s">
        <v>73</v>
      </c>
      <c r="JJJ122" s="200">
        <v>0.06</v>
      </c>
      <c r="JJK122" s="195">
        <v>12.42</v>
      </c>
      <c r="JJL122" s="195">
        <f t="shared" si="883"/>
        <v>0.75</v>
      </c>
      <c r="JJM122" s="463">
        <v>88240</v>
      </c>
      <c r="JJN122" s="618" t="s">
        <v>438</v>
      </c>
      <c r="JJO122" s="619"/>
      <c r="JJP122" s="620"/>
      <c r="JJQ122" s="199" t="s">
        <v>73</v>
      </c>
      <c r="JJR122" s="200">
        <v>0.06</v>
      </c>
      <c r="JJS122" s="195">
        <v>12.42</v>
      </c>
      <c r="JJT122" s="195">
        <f t="shared" si="884"/>
        <v>0.75</v>
      </c>
      <c r="JJU122" s="463">
        <v>88240</v>
      </c>
      <c r="JJV122" s="618" t="s">
        <v>438</v>
      </c>
      <c r="JJW122" s="619"/>
      <c r="JJX122" s="620"/>
      <c r="JJY122" s="199" t="s">
        <v>73</v>
      </c>
      <c r="JJZ122" s="200">
        <v>0.06</v>
      </c>
      <c r="JKA122" s="195">
        <v>12.42</v>
      </c>
      <c r="JKB122" s="195">
        <f t="shared" si="885"/>
        <v>0.75</v>
      </c>
      <c r="JKC122" s="463">
        <v>88240</v>
      </c>
      <c r="JKD122" s="618" t="s">
        <v>438</v>
      </c>
      <c r="JKE122" s="619"/>
      <c r="JKF122" s="620"/>
      <c r="JKG122" s="199" t="s">
        <v>73</v>
      </c>
      <c r="JKH122" s="200">
        <v>0.06</v>
      </c>
      <c r="JKI122" s="195">
        <v>12.42</v>
      </c>
      <c r="JKJ122" s="195">
        <f t="shared" si="886"/>
        <v>0.75</v>
      </c>
      <c r="JKK122" s="463">
        <v>88240</v>
      </c>
      <c r="JKL122" s="618" t="s">
        <v>438</v>
      </c>
      <c r="JKM122" s="619"/>
      <c r="JKN122" s="620"/>
      <c r="JKO122" s="199" t="s">
        <v>73</v>
      </c>
      <c r="JKP122" s="200">
        <v>0.06</v>
      </c>
      <c r="JKQ122" s="195">
        <v>12.42</v>
      </c>
      <c r="JKR122" s="195">
        <f t="shared" si="887"/>
        <v>0.75</v>
      </c>
      <c r="JKS122" s="463">
        <v>88240</v>
      </c>
      <c r="JKT122" s="618" t="s">
        <v>438</v>
      </c>
      <c r="JKU122" s="619"/>
      <c r="JKV122" s="620"/>
      <c r="JKW122" s="199" t="s">
        <v>73</v>
      </c>
      <c r="JKX122" s="200">
        <v>0.06</v>
      </c>
      <c r="JKY122" s="195">
        <v>12.42</v>
      </c>
      <c r="JKZ122" s="195">
        <f t="shared" si="888"/>
        <v>0.75</v>
      </c>
      <c r="JLA122" s="463">
        <v>88240</v>
      </c>
      <c r="JLB122" s="618" t="s">
        <v>438</v>
      </c>
      <c r="JLC122" s="619"/>
      <c r="JLD122" s="620"/>
      <c r="JLE122" s="199" t="s">
        <v>73</v>
      </c>
      <c r="JLF122" s="200">
        <v>0.06</v>
      </c>
      <c r="JLG122" s="195">
        <v>12.42</v>
      </c>
      <c r="JLH122" s="195">
        <f t="shared" si="889"/>
        <v>0.75</v>
      </c>
      <c r="JLI122" s="463">
        <v>88240</v>
      </c>
      <c r="JLJ122" s="618" t="s">
        <v>438</v>
      </c>
      <c r="JLK122" s="619"/>
      <c r="JLL122" s="620"/>
      <c r="JLM122" s="199" t="s">
        <v>73</v>
      </c>
      <c r="JLN122" s="200">
        <v>0.06</v>
      </c>
      <c r="JLO122" s="195">
        <v>12.42</v>
      </c>
      <c r="JLP122" s="195">
        <f t="shared" si="890"/>
        <v>0.75</v>
      </c>
      <c r="JLQ122" s="463">
        <v>88240</v>
      </c>
      <c r="JLR122" s="618" t="s">
        <v>438</v>
      </c>
      <c r="JLS122" s="619"/>
      <c r="JLT122" s="620"/>
      <c r="JLU122" s="199" t="s">
        <v>73</v>
      </c>
      <c r="JLV122" s="200">
        <v>0.06</v>
      </c>
      <c r="JLW122" s="195">
        <v>12.42</v>
      </c>
      <c r="JLX122" s="195">
        <f t="shared" si="891"/>
        <v>0.75</v>
      </c>
      <c r="JLY122" s="463">
        <v>88240</v>
      </c>
      <c r="JLZ122" s="618" t="s">
        <v>438</v>
      </c>
      <c r="JMA122" s="619"/>
      <c r="JMB122" s="620"/>
      <c r="JMC122" s="199" t="s">
        <v>73</v>
      </c>
      <c r="JMD122" s="200">
        <v>0.06</v>
      </c>
      <c r="JME122" s="195">
        <v>12.42</v>
      </c>
      <c r="JMF122" s="195">
        <f t="shared" si="892"/>
        <v>0.75</v>
      </c>
      <c r="JMG122" s="463">
        <v>88240</v>
      </c>
      <c r="JMH122" s="618" t="s">
        <v>438</v>
      </c>
      <c r="JMI122" s="619"/>
      <c r="JMJ122" s="620"/>
      <c r="JMK122" s="199" t="s">
        <v>73</v>
      </c>
      <c r="JML122" s="200">
        <v>0.06</v>
      </c>
      <c r="JMM122" s="195">
        <v>12.42</v>
      </c>
      <c r="JMN122" s="195">
        <f t="shared" si="893"/>
        <v>0.75</v>
      </c>
      <c r="JMO122" s="463">
        <v>88240</v>
      </c>
      <c r="JMP122" s="618" t="s">
        <v>438</v>
      </c>
      <c r="JMQ122" s="619"/>
      <c r="JMR122" s="620"/>
      <c r="JMS122" s="199" t="s">
        <v>73</v>
      </c>
      <c r="JMT122" s="200">
        <v>0.06</v>
      </c>
      <c r="JMU122" s="195">
        <v>12.42</v>
      </c>
      <c r="JMV122" s="195">
        <f t="shared" si="894"/>
        <v>0.75</v>
      </c>
      <c r="JMW122" s="463">
        <v>88240</v>
      </c>
      <c r="JMX122" s="618" t="s">
        <v>438</v>
      </c>
      <c r="JMY122" s="619"/>
      <c r="JMZ122" s="620"/>
      <c r="JNA122" s="199" t="s">
        <v>73</v>
      </c>
      <c r="JNB122" s="200">
        <v>0.06</v>
      </c>
      <c r="JNC122" s="195">
        <v>12.42</v>
      </c>
      <c r="JND122" s="195">
        <f t="shared" si="895"/>
        <v>0.75</v>
      </c>
      <c r="JNE122" s="463">
        <v>88240</v>
      </c>
      <c r="JNF122" s="618" t="s">
        <v>438</v>
      </c>
      <c r="JNG122" s="619"/>
      <c r="JNH122" s="620"/>
      <c r="JNI122" s="199" t="s">
        <v>73</v>
      </c>
      <c r="JNJ122" s="200">
        <v>0.06</v>
      </c>
      <c r="JNK122" s="195">
        <v>12.42</v>
      </c>
      <c r="JNL122" s="195">
        <f t="shared" si="896"/>
        <v>0.75</v>
      </c>
      <c r="JNM122" s="463">
        <v>88240</v>
      </c>
      <c r="JNN122" s="618" t="s">
        <v>438</v>
      </c>
      <c r="JNO122" s="619"/>
      <c r="JNP122" s="620"/>
      <c r="JNQ122" s="199" t="s">
        <v>73</v>
      </c>
      <c r="JNR122" s="200">
        <v>0.06</v>
      </c>
      <c r="JNS122" s="195">
        <v>12.42</v>
      </c>
      <c r="JNT122" s="195">
        <f t="shared" si="897"/>
        <v>0.75</v>
      </c>
      <c r="JNU122" s="463">
        <v>88240</v>
      </c>
      <c r="JNV122" s="618" t="s">
        <v>438</v>
      </c>
      <c r="JNW122" s="619"/>
      <c r="JNX122" s="620"/>
      <c r="JNY122" s="199" t="s">
        <v>73</v>
      </c>
      <c r="JNZ122" s="200">
        <v>0.06</v>
      </c>
      <c r="JOA122" s="195">
        <v>12.42</v>
      </c>
      <c r="JOB122" s="195">
        <f t="shared" si="898"/>
        <v>0.75</v>
      </c>
      <c r="JOC122" s="463">
        <v>88240</v>
      </c>
      <c r="JOD122" s="618" t="s">
        <v>438</v>
      </c>
      <c r="JOE122" s="619"/>
      <c r="JOF122" s="620"/>
      <c r="JOG122" s="199" t="s">
        <v>73</v>
      </c>
      <c r="JOH122" s="200">
        <v>0.06</v>
      </c>
      <c r="JOI122" s="195">
        <v>12.42</v>
      </c>
      <c r="JOJ122" s="195">
        <f t="shared" si="899"/>
        <v>0.75</v>
      </c>
      <c r="JOK122" s="463">
        <v>88240</v>
      </c>
      <c r="JOL122" s="618" t="s">
        <v>438</v>
      </c>
      <c r="JOM122" s="619"/>
      <c r="JON122" s="620"/>
      <c r="JOO122" s="199" t="s">
        <v>73</v>
      </c>
      <c r="JOP122" s="200">
        <v>0.06</v>
      </c>
      <c r="JOQ122" s="195">
        <v>12.42</v>
      </c>
      <c r="JOR122" s="195">
        <f t="shared" si="900"/>
        <v>0.75</v>
      </c>
      <c r="JOS122" s="463">
        <v>88240</v>
      </c>
      <c r="JOT122" s="618" t="s">
        <v>438</v>
      </c>
      <c r="JOU122" s="619"/>
      <c r="JOV122" s="620"/>
      <c r="JOW122" s="199" t="s">
        <v>73</v>
      </c>
      <c r="JOX122" s="200">
        <v>0.06</v>
      </c>
      <c r="JOY122" s="195">
        <v>12.42</v>
      </c>
      <c r="JOZ122" s="195">
        <f t="shared" si="901"/>
        <v>0.75</v>
      </c>
      <c r="JPA122" s="463">
        <v>88240</v>
      </c>
      <c r="JPB122" s="618" t="s">
        <v>438</v>
      </c>
      <c r="JPC122" s="619"/>
      <c r="JPD122" s="620"/>
      <c r="JPE122" s="199" t="s">
        <v>73</v>
      </c>
      <c r="JPF122" s="200">
        <v>0.06</v>
      </c>
      <c r="JPG122" s="195">
        <v>12.42</v>
      </c>
      <c r="JPH122" s="195">
        <f t="shared" si="902"/>
        <v>0.75</v>
      </c>
      <c r="JPI122" s="463">
        <v>88240</v>
      </c>
      <c r="JPJ122" s="618" t="s">
        <v>438</v>
      </c>
      <c r="JPK122" s="619"/>
      <c r="JPL122" s="620"/>
      <c r="JPM122" s="199" t="s">
        <v>73</v>
      </c>
      <c r="JPN122" s="200">
        <v>0.06</v>
      </c>
      <c r="JPO122" s="195">
        <v>12.42</v>
      </c>
      <c r="JPP122" s="195">
        <f t="shared" si="903"/>
        <v>0.75</v>
      </c>
      <c r="JPQ122" s="463">
        <v>88240</v>
      </c>
      <c r="JPR122" s="618" t="s">
        <v>438</v>
      </c>
      <c r="JPS122" s="619"/>
      <c r="JPT122" s="620"/>
      <c r="JPU122" s="199" t="s">
        <v>73</v>
      </c>
      <c r="JPV122" s="200">
        <v>0.06</v>
      </c>
      <c r="JPW122" s="195">
        <v>12.42</v>
      </c>
      <c r="JPX122" s="195">
        <f t="shared" si="904"/>
        <v>0.75</v>
      </c>
      <c r="JPY122" s="463">
        <v>88240</v>
      </c>
      <c r="JPZ122" s="618" t="s">
        <v>438</v>
      </c>
      <c r="JQA122" s="619"/>
      <c r="JQB122" s="620"/>
      <c r="JQC122" s="199" t="s">
        <v>73</v>
      </c>
      <c r="JQD122" s="200">
        <v>0.06</v>
      </c>
      <c r="JQE122" s="195">
        <v>12.42</v>
      </c>
      <c r="JQF122" s="195">
        <f t="shared" si="905"/>
        <v>0.75</v>
      </c>
      <c r="JQG122" s="463">
        <v>88240</v>
      </c>
      <c r="JQH122" s="618" t="s">
        <v>438</v>
      </c>
      <c r="JQI122" s="619"/>
      <c r="JQJ122" s="620"/>
      <c r="JQK122" s="199" t="s">
        <v>73</v>
      </c>
      <c r="JQL122" s="200">
        <v>0.06</v>
      </c>
      <c r="JQM122" s="195">
        <v>12.42</v>
      </c>
      <c r="JQN122" s="195">
        <f t="shared" si="906"/>
        <v>0.75</v>
      </c>
      <c r="JQO122" s="463">
        <v>88240</v>
      </c>
      <c r="JQP122" s="618" t="s">
        <v>438</v>
      </c>
      <c r="JQQ122" s="619"/>
      <c r="JQR122" s="620"/>
      <c r="JQS122" s="199" t="s">
        <v>73</v>
      </c>
      <c r="JQT122" s="200">
        <v>0.06</v>
      </c>
      <c r="JQU122" s="195">
        <v>12.42</v>
      </c>
      <c r="JQV122" s="195">
        <f t="shared" si="907"/>
        <v>0.75</v>
      </c>
      <c r="JQW122" s="463">
        <v>88240</v>
      </c>
      <c r="JQX122" s="618" t="s">
        <v>438</v>
      </c>
      <c r="JQY122" s="619"/>
      <c r="JQZ122" s="620"/>
      <c r="JRA122" s="199" t="s">
        <v>73</v>
      </c>
      <c r="JRB122" s="200">
        <v>0.06</v>
      </c>
      <c r="JRC122" s="195">
        <v>12.42</v>
      </c>
      <c r="JRD122" s="195">
        <f t="shared" si="908"/>
        <v>0.75</v>
      </c>
      <c r="JRE122" s="463">
        <v>88240</v>
      </c>
      <c r="JRF122" s="618" t="s">
        <v>438</v>
      </c>
      <c r="JRG122" s="619"/>
      <c r="JRH122" s="620"/>
      <c r="JRI122" s="199" t="s">
        <v>73</v>
      </c>
      <c r="JRJ122" s="200">
        <v>0.06</v>
      </c>
      <c r="JRK122" s="195">
        <v>12.42</v>
      </c>
      <c r="JRL122" s="195">
        <f t="shared" si="909"/>
        <v>0.75</v>
      </c>
      <c r="JRM122" s="463">
        <v>88240</v>
      </c>
      <c r="JRN122" s="618" t="s">
        <v>438</v>
      </c>
      <c r="JRO122" s="619"/>
      <c r="JRP122" s="620"/>
      <c r="JRQ122" s="199" t="s">
        <v>73</v>
      </c>
      <c r="JRR122" s="200">
        <v>0.06</v>
      </c>
      <c r="JRS122" s="195">
        <v>12.42</v>
      </c>
      <c r="JRT122" s="195">
        <f t="shared" si="910"/>
        <v>0.75</v>
      </c>
      <c r="JRU122" s="463">
        <v>88240</v>
      </c>
      <c r="JRV122" s="618" t="s">
        <v>438</v>
      </c>
      <c r="JRW122" s="619"/>
      <c r="JRX122" s="620"/>
      <c r="JRY122" s="199" t="s">
        <v>73</v>
      </c>
      <c r="JRZ122" s="200">
        <v>0.06</v>
      </c>
      <c r="JSA122" s="195">
        <v>12.42</v>
      </c>
      <c r="JSB122" s="195">
        <f t="shared" si="911"/>
        <v>0.75</v>
      </c>
      <c r="JSC122" s="463">
        <v>88240</v>
      </c>
      <c r="JSD122" s="618" t="s">
        <v>438</v>
      </c>
      <c r="JSE122" s="619"/>
      <c r="JSF122" s="620"/>
      <c r="JSG122" s="199" t="s">
        <v>73</v>
      </c>
      <c r="JSH122" s="200">
        <v>0.06</v>
      </c>
      <c r="JSI122" s="195">
        <v>12.42</v>
      </c>
      <c r="JSJ122" s="195">
        <f t="shared" si="912"/>
        <v>0.75</v>
      </c>
      <c r="JSK122" s="463">
        <v>88240</v>
      </c>
      <c r="JSL122" s="618" t="s">
        <v>438</v>
      </c>
      <c r="JSM122" s="619"/>
      <c r="JSN122" s="620"/>
      <c r="JSO122" s="199" t="s">
        <v>73</v>
      </c>
      <c r="JSP122" s="200">
        <v>0.06</v>
      </c>
      <c r="JSQ122" s="195">
        <v>12.42</v>
      </c>
      <c r="JSR122" s="195">
        <f t="shared" si="913"/>
        <v>0.75</v>
      </c>
      <c r="JSS122" s="463">
        <v>88240</v>
      </c>
      <c r="JST122" s="618" t="s">
        <v>438</v>
      </c>
      <c r="JSU122" s="619"/>
      <c r="JSV122" s="620"/>
      <c r="JSW122" s="199" t="s">
        <v>73</v>
      </c>
      <c r="JSX122" s="200">
        <v>0.06</v>
      </c>
      <c r="JSY122" s="195">
        <v>12.42</v>
      </c>
      <c r="JSZ122" s="195">
        <f t="shared" si="914"/>
        <v>0.75</v>
      </c>
      <c r="JTA122" s="463">
        <v>88240</v>
      </c>
      <c r="JTB122" s="618" t="s">
        <v>438</v>
      </c>
      <c r="JTC122" s="619"/>
      <c r="JTD122" s="620"/>
      <c r="JTE122" s="199" t="s">
        <v>73</v>
      </c>
      <c r="JTF122" s="200">
        <v>0.06</v>
      </c>
      <c r="JTG122" s="195">
        <v>12.42</v>
      </c>
      <c r="JTH122" s="195">
        <f t="shared" si="915"/>
        <v>0.75</v>
      </c>
      <c r="JTI122" s="463">
        <v>88240</v>
      </c>
      <c r="JTJ122" s="618" t="s">
        <v>438</v>
      </c>
      <c r="JTK122" s="619"/>
      <c r="JTL122" s="620"/>
      <c r="JTM122" s="199" t="s">
        <v>73</v>
      </c>
      <c r="JTN122" s="200">
        <v>0.06</v>
      </c>
      <c r="JTO122" s="195">
        <v>12.42</v>
      </c>
      <c r="JTP122" s="195">
        <f t="shared" si="916"/>
        <v>0.75</v>
      </c>
      <c r="JTQ122" s="463">
        <v>88240</v>
      </c>
      <c r="JTR122" s="618" t="s">
        <v>438</v>
      </c>
      <c r="JTS122" s="619"/>
      <c r="JTT122" s="620"/>
      <c r="JTU122" s="199" t="s">
        <v>73</v>
      </c>
      <c r="JTV122" s="200">
        <v>0.06</v>
      </c>
      <c r="JTW122" s="195">
        <v>12.42</v>
      </c>
      <c r="JTX122" s="195">
        <f t="shared" si="917"/>
        <v>0.75</v>
      </c>
      <c r="JTY122" s="463">
        <v>88240</v>
      </c>
      <c r="JTZ122" s="618" t="s">
        <v>438</v>
      </c>
      <c r="JUA122" s="619"/>
      <c r="JUB122" s="620"/>
      <c r="JUC122" s="199" t="s">
        <v>73</v>
      </c>
      <c r="JUD122" s="200">
        <v>0.06</v>
      </c>
      <c r="JUE122" s="195">
        <v>12.42</v>
      </c>
      <c r="JUF122" s="195">
        <f t="shared" si="918"/>
        <v>0.75</v>
      </c>
      <c r="JUG122" s="463">
        <v>88240</v>
      </c>
      <c r="JUH122" s="618" t="s">
        <v>438</v>
      </c>
      <c r="JUI122" s="619"/>
      <c r="JUJ122" s="620"/>
      <c r="JUK122" s="199" t="s">
        <v>73</v>
      </c>
      <c r="JUL122" s="200">
        <v>0.06</v>
      </c>
      <c r="JUM122" s="195">
        <v>12.42</v>
      </c>
      <c r="JUN122" s="195">
        <f t="shared" si="919"/>
        <v>0.75</v>
      </c>
      <c r="JUO122" s="463">
        <v>88240</v>
      </c>
      <c r="JUP122" s="618" t="s">
        <v>438</v>
      </c>
      <c r="JUQ122" s="619"/>
      <c r="JUR122" s="620"/>
      <c r="JUS122" s="199" t="s">
        <v>73</v>
      </c>
      <c r="JUT122" s="200">
        <v>0.06</v>
      </c>
      <c r="JUU122" s="195">
        <v>12.42</v>
      </c>
      <c r="JUV122" s="195">
        <f t="shared" si="920"/>
        <v>0.75</v>
      </c>
      <c r="JUW122" s="463">
        <v>88240</v>
      </c>
      <c r="JUX122" s="618" t="s">
        <v>438</v>
      </c>
      <c r="JUY122" s="619"/>
      <c r="JUZ122" s="620"/>
      <c r="JVA122" s="199" t="s">
        <v>73</v>
      </c>
      <c r="JVB122" s="200">
        <v>0.06</v>
      </c>
      <c r="JVC122" s="195">
        <v>12.42</v>
      </c>
      <c r="JVD122" s="195">
        <f t="shared" si="921"/>
        <v>0.75</v>
      </c>
      <c r="JVE122" s="463">
        <v>88240</v>
      </c>
      <c r="JVF122" s="618" t="s">
        <v>438</v>
      </c>
      <c r="JVG122" s="619"/>
      <c r="JVH122" s="620"/>
      <c r="JVI122" s="199" t="s">
        <v>73</v>
      </c>
      <c r="JVJ122" s="200">
        <v>0.06</v>
      </c>
      <c r="JVK122" s="195">
        <v>12.42</v>
      </c>
      <c r="JVL122" s="195">
        <f t="shared" si="922"/>
        <v>0.75</v>
      </c>
      <c r="JVM122" s="463">
        <v>88240</v>
      </c>
      <c r="JVN122" s="618" t="s">
        <v>438</v>
      </c>
      <c r="JVO122" s="619"/>
      <c r="JVP122" s="620"/>
      <c r="JVQ122" s="199" t="s">
        <v>73</v>
      </c>
      <c r="JVR122" s="200">
        <v>0.06</v>
      </c>
      <c r="JVS122" s="195">
        <v>12.42</v>
      </c>
      <c r="JVT122" s="195">
        <f t="shared" si="923"/>
        <v>0.75</v>
      </c>
      <c r="JVU122" s="463">
        <v>88240</v>
      </c>
      <c r="JVV122" s="618" t="s">
        <v>438</v>
      </c>
      <c r="JVW122" s="619"/>
      <c r="JVX122" s="620"/>
      <c r="JVY122" s="199" t="s">
        <v>73</v>
      </c>
      <c r="JVZ122" s="200">
        <v>0.06</v>
      </c>
      <c r="JWA122" s="195">
        <v>12.42</v>
      </c>
      <c r="JWB122" s="195">
        <f t="shared" si="924"/>
        <v>0.75</v>
      </c>
      <c r="JWC122" s="463">
        <v>88240</v>
      </c>
      <c r="JWD122" s="618" t="s">
        <v>438</v>
      </c>
      <c r="JWE122" s="619"/>
      <c r="JWF122" s="620"/>
      <c r="JWG122" s="199" t="s">
        <v>73</v>
      </c>
      <c r="JWH122" s="200">
        <v>0.06</v>
      </c>
      <c r="JWI122" s="195">
        <v>12.42</v>
      </c>
      <c r="JWJ122" s="195">
        <f t="shared" si="925"/>
        <v>0.75</v>
      </c>
      <c r="JWK122" s="463">
        <v>88240</v>
      </c>
      <c r="JWL122" s="618" t="s">
        <v>438</v>
      </c>
      <c r="JWM122" s="619"/>
      <c r="JWN122" s="620"/>
      <c r="JWO122" s="199" t="s">
        <v>73</v>
      </c>
      <c r="JWP122" s="200">
        <v>0.06</v>
      </c>
      <c r="JWQ122" s="195">
        <v>12.42</v>
      </c>
      <c r="JWR122" s="195">
        <f t="shared" si="926"/>
        <v>0.75</v>
      </c>
      <c r="JWS122" s="463">
        <v>88240</v>
      </c>
      <c r="JWT122" s="618" t="s">
        <v>438</v>
      </c>
      <c r="JWU122" s="619"/>
      <c r="JWV122" s="620"/>
      <c r="JWW122" s="199" t="s">
        <v>73</v>
      </c>
      <c r="JWX122" s="200">
        <v>0.06</v>
      </c>
      <c r="JWY122" s="195">
        <v>12.42</v>
      </c>
      <c r="JWZ122" s="195">
        <f t="shared" si="927"/>
        <v>0.75</v>
      </c>
      <c r="JXA122" s="463">
        <v>88240</v>
      </c>
      <c r="JXB122" s="618" t="s">
        <v>438</v>
      </c>
      <c r="JXC122" s="619"/>
      <c r="JXD122" s="620"/>
      <c r="JXE122" s="199" t="s">
        <v>73</v>
      </c>
      <c r="JXF122" s="200">
        <v>0.06</v>
      </c>
      <c r="JXG122" s="195">
        <v>12.42</v>
      </c>
      <c r="JXH122" s="195">
        <f t="shared" si="928"/>
        <v>0.75</v>
      </c>
      <c r="JXI122" s="463">
        <v>88240</v>
      </c>
      <c r="JXJ122" s="618" t="s">
        <v>438</v>
      </c>
      <c r="JXK122" s="619"/>
      <c r="JXL122" s="620"/>
      <c r="JXM122" s="199" t="s">
        <v>73</v>
      </c>
      <c r="JXN122" s="200">
        <v>0.06</v>
      </c>
      <c r="JXO122" s="195">
        <v>12.42</v>
      </c>
      <c r="JXP122" s="195">
        <f t="shared" si="929"/>
        <v>0.75</v>
      </c>
      <c r="JXQ122" s="463">
        <v>88240</v>
      </c>
      <c r="JXR122" s="618" t="s">
        <v>438</v>
      </c>
      <c r="JXS122" s="619"/>
      <c r="JXT122" s="620"/>
      <c r="JXU122" s="199" t="s">
        <v>73</v>
      </c>
      <c r="JXV122" s="200">
        <v>0.06</v>
      </c>
      <c r="JXW122" s="195">
        <v>12.42</v>
      </c>
      <c r="JXX122" s="195">
        <f t="shared" si="930"/>
        <v>0.75</v>
      </c>
      <c r="JXY122" s="463">
        <v>88240</v>
      </c>
      <c r="JXZ122" s="618" t="s">
        <v>438</v>
      </c>
      <c r="JYA122" s="619"/>
      <c r="JYB122" s="620"/>
      <c r="JYC122" s="199" t="s">
        <v>73</v>
      </c>
      <c r="JYD122" s="200">
        <v>0.06</v>
      </c>
      <c r="JYE122" s="195">
        <v>12.42</v>
      </c>
      <c r="JYF122" s="195">
        <f t="shared" si="931"/>
        <v>0.75</v>
      </c>
      <c r="JYG122" s="463">
        <v>88240</v>
      </c>
      <c r="JYH122" s="618" t="s">
        <v>438</v>
      </c>
      <c r="JYI122" s="619"/>
      <c r="JYJ122" s="620"/>
      <c r="JYK122" s="199" t="s">
        <v>73</v>
      </c>
      <c r="JYL122" s="200">
        <v>0.06</v>
      </c>
      <c r="JYM122" s="195">
        <v>12.42</v>
      </c>
      <c r="JYN122" s="195">
        <f t="shared" si="932"/>
        <v>0.75</v>
      </c>
      <c r="JYO122" s="463">
        <v>88240</v>
      </c>
      <c r="JYP122" s="618" t="s">
        <v>438</v>
      </c>
      <c r="JYQ122" s="619"/>
      <c r="JYR122" s="620"/>
      <c r="JYS122" s="199" t="s">
        <v>73</v>
      </c>
      <c r="JYT122" s="200">
        <v>0.06</v>
      </c>
      <c r="JYU122" s="195">
        <v>12.42</v>
      </c>
      <c r="JYV122" s="195">
        <f t="shared" si="933"/>
        <v>0.75</v>
      </c>
      <c r="JYW122" s="463">
        <v>88240</v>
      </c>
      <c r="JYX122" s="618" t="s">
        <v>438</v>
      </c>
      <c r="JYY122" s="619"/>
      <c r="JYZ122" s="620"/>
      <c r="JZA122" s="199" t="s">
        <v>73</v>
      </c>
      <c r="JZB122" s="200">
        <v>0.06</v>
      </c>
      <c r="JZC122" s="195">
        <v>12.42</v>
      </c>
      <c r="JZD122" s="195">
        <f t="shared" si="934"/>
        <v>0.75</v>
      </c>
      <c r="JZE122" s="463">
        <v>88240</v>
      </c>
      <c r="JZF122" s="618" t="s">
        <v>438</v>
      </c>
      <c r="JZG122" s="619"/>
      <c r="JZH122" s="620"/>
      <c r="JZI122" s="199" t="s">
        <v>73</v>
      </c>
      <c r="JZJ122" s="200">
        <v>0.06</v>
      </c>
      <c r="JZK122" s="195">
        <v>12.42</v>
      </c>
      <c r="JZL122" s="195">
        <f t="shared" si="935"/>
        <v>0.75</v>
      </c>
      <c r="JZM122" s="463">
        <v>88240</v>
      </c>
      <c r="JZN122" s="618" t="s">
        <v>438</v>
      </c>
      <c r="JZO122" s="619"/>
      <c r="JZP122" s="620"/>
      <c r="JZQ122" s="199" t="s">
        <v>73</v>
      </c>
      <c r="JZR122" s="200">
        <v>0.06</v>
      </c>
      <c r="JZS122" s="195">
        <v>12.42</v>
      </c>
      <c r="JZT122" s="195">
        <f t="shared" si="936"/>
        <v>0.75</v>
      </c>
      <c r="JZU122" s="463">
        <v>88240</v>
      </c>
      <c r="JZV122" s="618" t="s">
        <v>438</v>
      </c>
      <c r="JZW122" s="619"/>
      <c r="JZX122" s="620"/>
      <c r="JZY122" s="199" t="s">
        <v>73</v>
      </c>
      <c r="JZZ122" s="200">
        <v>0.06</v>
      </c>
      <c r="KAA122" s="195">
        <v>12.42</v>
      </c>
      <c r="KAB122" s="195">
        <f t="shared" si="937"/>
        <v>0.75</v>
      </c>
      <c r="KAC122" s="463">
        <v>88240</v>
      </c>
      <c r="KAD122" s="618" t="s">
        <v>438</v>
      </c>
      <c r="KAE122" s="619"/>
      <c r="KAF122" s="620"/>
      <c r="KAG122" s="199" t="s">
        <v>73</v>
      </c>
      <c r="KAH122" s="200">
        <v>0.06</v>
      </c>
      <c r="KAI122" s="195">
        <v>12.42</v>
      </c>
      <c r="KAJ122" s="195">
        <f t="shared" si="938"/>
        <v>0.75</v>
      </c>
      <c r="KAK122" s="463">
        <v>88240</v>
      </c>
      <c r="KAL122" s="618" t="s">
        <v>438</v>
      </c>
      <c r="KAM122" s="619"/>
      <c r="KAN122" s="620"/>
      <c r="KAO122" s="199" t="s">
        <v>73</v>
      </c>
      <c r="KAP122" s="200">
        <v>0.06</v>
      </c>
      <c r="KAQ122" s="195">
        <v>12.42</v>
      </c>
      <c r="KAR122" s="195">
        <f t="shared" si="939"/>
        <v>0.75</v>
      </c>
      <c r="KAS122" s="463">
        <v>88240</v>
      </c>
      <c r="KAT122" s="618" t="s">
        <v>438</v>
      </c>
      <c r="KAU122" s="619"/>
      <c r="KAV122" s="620"/>
      <c r="KAW122" s="199" t="s">
        <v>73</v>
      </c>
      <c r="KAX122" s="200">
        <v>0.06</v>
      </c>
      <c r="KAY122" s="195">
        <v>12.42</v>
      </c>
      <c r="KAZ122" s="195">
        <f t="shared" si="940"/>
        <v>0.75</v>
      </c>
      <c r="KBA122" s="463">
        <v>88240</v>
      </c>
      <c r="KBB122" s="618" t="s">
        <v>438</v>
      </c>
      <c r="KBC122" s="619"/>
      <c r="KBD122" s="620"/>
      <c r="KBE122" s="199" t="s">
        <v>73</v>
      </c>
      <c r="KBF122" s="200">
        <v>0.06</v>
      </c>
      <c r="KBG122" s="195">
        <v>12.42</v>
      </c>
      <c r="KBH122" s="195">
        <f t="shared" si="941"/>
        <v>0.75</v>
      </c>
      <c r="KBI122" s="463">
        <v>88240</v>
      </c>
      <c r="KBJ122" s="618" t="s">
        <v>438</v>
      </c>
      <c r="KBK122" s="619"/>
      <c r="KBL122" s="620"/>
      <c r="KBM122" s="199" t="s">
        <v>73</v>
      </c>
      <c r="KBN122" s="200">
        <v>0.06</v>
      </c>
      <c r="KBO122" s="195">
        <v>12.42</v>
      </c>
      <c r="KBP122" s="195">
        <f t="shared" si="942"/>
        <v>0.75</v>
      </c>
      <c r="KBQ122" s="463">
        <v>88240</v>
      </c>
      <c r="KBR122" s="618" t="s">
        <v>438</v>
      </c>
      <c r="KBS122" s="619"/>
      <c r="KBT122" s="620"/>
      <c r="KBU122" s="199" t="s">
        <v>73</v>
      </c>
      <c r="KBV122" s="200">
        <v>0.06</v>
      </c>
      <c r="KBW122" s="195">
        <v>12.42</v>
      </c>
      <c r="KBX122" s="195">
        <f t="shared" si="943"/>
        <v>0.75</v>
      </c>
      <c r="KBY122" s="463">
        <v>88240</v>
      </c>
      <c r="KBZ122" s="618" t="s">
        <v>438</v>
      </c>
      <c r="KCA122" s="619"/>
      <c r="KCB122" s="620"/>
      <c r="KCC122" s="199" t="s">
        <v>73</v>
      </c>
      <c r="KCD122" s="200">
        <v>0.06</v>
      </c>
      <c r="KCE122" s="195">
        <v>12.42</v>
      </c>
      <c r="KCF122" s="195">
        <f t="shared" si="944"/>
        <v>0.75</v>
      </c>
      <c r="KCG122" s="463">
        <v>88240</v>
      </c>
      <c r="KCH122" s="618" t="s">
        <v>438</v>
      </c>
      <c r="KCI122" s="619"/>
      <c r="KCJ122" s="620"/>
      <c r="KCK122" s="199" t="s">
        <v>73</v>
      </c>
      <c r="KCL122" s="200">
        <v>0.06</v>
      </c>
      <c r="KCM122" s="195">
        <v>12.42</v>
      </c>
      <c r="KCN122" s="195">
        <f t="shared" si="945"/>
        <v>0.75</v>
      </c>
      <c r="KCO122" s="463">
        <v>88240</v>
      </c>
      <c r="KCP122" s="618" t="s">
        <v>438</v>
      </c>
      <c r="KCQ122" s="619"/>
      <c r="KCR122" s="620"/>
      <c r="KCS122" s="199" t="s">
        <v>73</v>
      </c>
      <c r="KCT122" s="200">
        <v>0.06</v>
      </c>
      <c r="KCU122" s="195">
        <v>12.42</v>
      </c>
      <c r="KCV122" s="195">
        <f t="shared" si="946"/>
        <v>0.75</v>
      </c>
      <c r="KCW122" s="463">
        <v>88240</v>
      </c>
      <c r="KCX122" s="618" t="s">
        <v>438</v>
      </c>
      <c r="KCY122" s="619"/>
      <c r="KCZ122" s="620"/>
      <c r="KDA122" s="199" t="s">
        <v>73</v>
      </c>
      <c r="KDB122" s="200">
        <v>0.06</v>
      </c>
      <c r="KDC122" s="195">
        <v>12.42</v>
      </c>
      <c r="KDD122" s="195">
        <f t="shared" si="947"/>
        <v>0.75</v>
      </c>
      <c r="KDE122" s="463">
        <v>88240</v>
      </c>
      <c r="KDF122" s="618" t="s">
        <v>438</v>
      </c>
      <c r="KDG122" s="619"/>
      <c r="KDH122" s="620"/>
      <c r="KDI122" s="199" t="s">
        <v>73</v>
      </c>
      <c r="KDJ122" s="200">
        <v>0.06</v>
      </c>
      <c r="KDK122" s="195">
        <v>12.42</v>
      </c>
      <c r="KDL122" s="195">
        <f t="shared" si="948"/>
        <v>0.75</v>
      </c>
      <c r="KDM122" s="463">
        <v>88240</v>
      </c>
      <c r="KDN122" s="618" t="s">
        <v>438</v>
      </c>
      <c r="KDO122" s="619"/>
      <c r="KDP122" s="620"/>
      <c r="KDQ122" s="199" t="s">
        <v>73</v>
      </c>
      <c r="KDR122" s="200">
        <v>0.06</v>
      </c>
      <c r="KDS122" s="195">
        <v>12.42</v>
      </c>
      <c r="KDT122" s="195">
        <f t="shared" si="949"/>
        <v>0.75</v>
      </c>
      <c r="KDU122" s="463">
        <v>88240</v>
      </c>
      <c r="KDV122" s="618" t="s">
        <v>438</v>
      </c>
      <c r="KDW122" s="619"/>
      <c r="KDX122" s="620"/>
      <c r="KDY122" s="199" t="s">
        <v>73</v>
      </c>
      <c r="KDZ122" s="200">
        <v>0.06</v>
      </c>
      <c r="KEA122" s="195">
        <v>12.42</v>
      </c>
      <c r="KEB122" s="195">
        <f t="shared" si="950"/>
        <v>0.75</v>
      </c>
      <c r="KEC122" s="463">
        <v>88240</v>
      </c>
      <c r="KED122" s="618" t="s">
        <v>438</v>
      </c>
      <c r="KEE122" s="619"/>
      <c r="KEF122" s="620"/>
      <c r="KEG122" s="199" t="s">
        <v>73</v>
      </c>
      <c r="KEH122" s="200">
        <v>0.06</v>
      </c>
      <c r="KEI122" s="195">
        <v>12.42</v>
      </c>
      <c r="KEJ122" s="195">
        <f t="shared" si="951"/>
        <v>0.75</v>
      </c>
      <c r="KEK122" s="463">
        <v>88240</v>
      </c>
      <c r="KEL122" s="618" t="s">
        <v>438</v>
      </c>
      <c r="KEM122" s="619"/>
      <c r="KEN122" s="620"/>
      <c r="KEO122" s="199" t="s">
        <v>73</v>
      </c>
      <c r="KEP122" s="200">
        <v>0.06</v>
      </c>
      <c r="KEQ122" s="195">
        <v>12.42</v>
      </c>
      <c r="KER122" s="195">
        <f t="shared" si="952"/>
        <v>0.75</v>
      </c>
      <c r="KES122" s="463">
        <v>88240</v>
      </c>
      <c r="KET122" s="618" t="s">
        <v>438</v>
      </c>
      <c r="KEU122" s="619"/>
      <c r="KEV122" s="620"/>
      <c r="KEW122" s="199" t="s">
        <v>73</v>
      </c>
      <c r="KEX122" s="200">
        <v>0.06</v>
      </c>
      <c r="KEY122" s="195">
        <v>12.42</v>
      </c>
      <c r="KEZ122" s="195">
        <f t="shared" si="953"/>
        <v>0.75</v>
      </c>
      <c r="KFA122" s="463">
        <v>88240</v>
      </c>
      <c r="KFB122" s="618" t="s">
        <v>438</v>
      </c>
      <c r="KFC122" s="619"/>
      <c r="KFD122" s="620"/>
      <c r="KFE122" s="199" t="s">
        <v>73</v>
      </c>
      <c r="KFF122" s="200">
        <v>0.06</v>
      </c>
      <c r="KFG122" s="195">
        <v>12.42</v>
      </c>
      <c r="KFH122" s="195">
        <f t="shared" si="954"/>
        <v>0.75</v>
      </c>
      <c r="KFI122" s="463">
        <v>88240</v>
      </c>
      <c r="KFJ122" s="618" t="s">
        <v>438</v>
      </c>
      <c r="KFK122" s="619"/>
      <c r="KFL122" s="620"/>
      <c r="KFM122" s="199" t="s">
        <v>73</v>
      </c>
      <c r="KFN122" s="200">
        <v>0.06</v>
      </c>
      <c r="KFO122" s="195">
        <v>12.42</v>
      </c>
      <c r="KFP122" s="195">
        <f t="shared" si="955"/>
        <v>0.75</v>
      </c>
      <c r="KFQ122" s="463">
        <v>88240</v>
      </c>
      <c r="KFR122" s="618" t="s">
        <v>438</v>
      </c>
      <c r="KFS122" s="619"/>
      <c r="KFT122" s="620"/>
      <c r="KFU122" s="199" t="s">
        <v>73</v>
      </c>
      <c r="KFV122" s="200">
        <v>0.06</v>
      </c>
      <c r="KFW122" s="195">
        <v>12.42</v>
      </c>
      <c r="KFX122" s="195">
        <f t="shared" si="956"/>
        <v>0.75</v>
      </c>
      <c r="KFY122" s="463">
        <v>88240</v>
      </c>
      <c r="KFZ122" s="618" t="s">
        <v>438</v>
      </c>
      <c r="KGA122" s="619"/>
      <c r="KGB122" s="620"/>
      <c r="KGC122" s="199" t="s">
        <v>73</v>
      </c>
      <c r="KGD122" s="200">
        <v>0.06</v>
      </c>
      <c r="KGE122" s="195">
        <v>12.42</v>
      </c>
      <c r="KGF122" s="195">
        <f t="shared" si="957"/>
        <v>0.75</v>
      </c>
      <c r="KGG122" s="463">
        <v>88240</v>
      </c>
      <c r="KGH122" s="618" t="s">
        <v>438</v>
      </c>
      <c r="KGI122" s="619"/>
      <c r="KGJ122" s="620"/>
      <c r="KGK122" s="199" t="s">
        <v>73</v>
      </c>
      <c r="KGL122" s="200">
        <v>0.06</v>
      </c>
      <c r="KGM122" s="195">
        <v>12.42</v>
      </c>
      <c r="KGN122" s="195">
        <f t="shared" si="958"/>
        <v>0.75</v>
      </c>
      <c r="KGO122" s="463">
        <v>88240</v>
      </c>
      <c r="KGP122" s="618" t="s">
        <v>438</v>
      </c>
      <c r="KGQ122" s="619"/>
      <c r="KGR122" s="620"/>
      <c r="KGS122" s="199" t="s">
        <v>73</v>
      </c>
      <c r="KGT122" s="200">
        <v>0.06</v>
      </c>
      <c r="KGU122" s="195">
        <v>12.42</v>
      </c>
      <c r="KGV122" s="195">
        <f t="shared" si="959"/>
        <v>0.75</v>
      </c>
      <c r="KGW122" s="463">
        <v>88240</v>
      </c>
      <c r="KGX122" s="618" t="s">
        <v>438</v>
      </c>
      <c r="KGY122" s="619"/>
      <c r="KGZ122" s="620"/>
      <c r="KHA122" s="199" t="s">
        <v>73</v>
      </c>
      <c r="KHB122" s="200">
        <v>0.06</v>
      </c>
      <c r="KHC122" s="195">
        <v>12.42</v>
      </c>
      <c r="KHD122" s="195">
        <f t="shared" si="960"/>
        <v>0.75</v>
      </c>
      <c r="KHE122" s="463">
        <v>88240</v>
      </c>
      <c r="KHF122" s="618" t="s">
        <v>438</v>
      </c>
      <c r="KHG122" s="619"/>
      <c r="KHH122" s="620"/>
      <c r="KHI122" s="199" t="s">
        <v>73</v>
      </c>
      <c r="KHJ122" s="200">
        <v>0.06</v>
      </c>
      <c r="KHK122" s="195">
        <v>12.42</v>
      </c>
      <c r="KHL122" s="195">
        <f t="shared" si="961"/>
        <v>0.75</v>
      </c>
      <c r="KHM122" s="463">
        <v>88240</v>
      </c>
      <c r="KHN122" s="618" t="s">
        <v>438</v>
      </c>
      <c r="KHO122" s="619"/>
      <c r="KHP122" s="620"/>
      <c r="KHQ122" s="199" t="s">
        <v>73</v>
      </c>
      <c r="KHR122" s="200">
        <v>0.06</v>
      </c>
      <c r="KHS122" s="195">
        <v>12.42</v>
      </c>
      <c r="KHT122" s="195">
        <f t="shared" si="962"/>
        <v>0.75</v>
      </c>
      <c r="KHU122" s="463">
        <v>88240</v>
      </c>
      <c r="KHV122" s="618" t="s">
        <v>438</v>
      </c>
      <c r="KHW122" s="619"/>
      <c r="KHX122" s="620"/>
      <c r="KHY122" s="199" t="s">
        <v>73</v>
      </c>
      <c r="KHZ122" s="200">
        <v>0.06</v>
      </c>
      <c r="KIA122" s="195">
        <v>12.42</v>
      </c>
      <c r="KIB122" s="195">
        <f t="shared" si="963"/>
        <v>0.75</v>
      </c>
      <c r="KIC122" s="463">
        <v>88240</v>
      </c>
      <c r="KID122" s="618" t="s">
        <v>438</v>
      </c>
      <c r="KIE122" s="619"/>
      <c r="KIF122" s="620"/>
      <c r="KIG122" s="199" t="s">
        <v>73</v>
      </c>
      <c r="KIH122" s="200">
        <v>0.06</v>
      </c>
      <c r="KII122" s="195">
        <v>12.42</v>
      </c>
      <c r="KIJ122" s="195">
        <f t="shared" si="964"/>
        <v>0.75</v>
      </c>
      <c r="KIK122" s="463">
        <v>88240</v>
      </c>
      <c r="KIL122" s="618" t="s">
        <v>438</v>
      </c>
      <c r="KIM122" s="619"/>
      <c r="KIN122" s="620"/>
      <c r="KIO122" s="199" t="s">
        <v>73</v>
      </c>
      <c r="KIP122" s="200">
        <v>0.06</v>
      </c>
      <c r="KIQ122" s="195">
        <v>12.42</v>
      </c>
      <c r="KIR122" s="195">
        <f t="shared" si="965"/>
        <v>0.75</v>
      </c>
      <c r="KIS122" s="463">
        <v>88240</v>
      </c>
      <c r="KIT122" s="618" t="s">
        <v>438</v>
      </c>
      <c r="KIU122" s="619"/>
      <c r="KIV122" s="620"/>
      <c r="KIW122" s="199" t="s">
        <v>73</v>
      </c>
      <c r="KIX122" s="200">
        <v>0.06</v>
      </c>
      <c r="KIY122" s="195">
        <v>12.42</v>
      </c>
      <c r="KIZ122" s="195">
        <f t="shared" si="966"/>
        <v>0.75</v>
      </c>
      <c r="KJA122" s="463">
        <v>88240</v>
      </c>
      <c r="KJB122" s="618" t="s">
        <v>438</v>
      </c>
      <c r="KJC122" s="619"/>
      <c r="KJD122" s="620"/>
      <c r="KJE122" s="199" t="s">
        <v>73</v>
      </c>
      <c r="KJF122" s="200">
        <v>0.06</v>
      </c>
      <c r="KJG122" s="195">
        <v>12.42</v>
      </c>
      <c r="KJH122" s="195">
        <f t="shared" si="967"/>
        <v>0.75</v>
      </c>
      <c r="KJI122" s="463">
        <v>88240</v>
      </c>
      <c r="KJJ122" s="618" t="s">
        <v>438</v>
      </c>
      <c r="KJK122" s="619"/>
      <c r="KJL122" s="620"/>
      <c r="KJM122" s="199" t="s">
        <v>73</v>
      </c>
      <c r="KJN122" s="200">
        <v>0.06</v>
      </c>
      <c r="KJO122" s="195">
        <v>12.42</v>
      </c>
      <c r="KJP122" s="195">
        <f t="shared" si="968"/>
        <v>0.75</v>
      </c>
      <c r="KJQ122" s="463">
        <v>88240</v>
      </c>
      <c r="KJR122" s="618" t="s">
        <v>438</v>
      </c>
      <c r="KJS122" s="619"/>
      <c r="KJT122" s="620"/>
      <c r="KJU122" s="199" t="s">
        <v>73</v>
      </c>
      <c r="KJV122" s="200">
        <v>0.06</v>
      </c>
      <c r="KJW122" s="195">
        <v>12.42</v>
      </c>
      <c r="KJX122" s="195">
        <f t="shared" si="969"/>
        <v>0.75</v>
      </c>
      <c r="KJY122" s="463">
        <v>88240</v>
      </c>
      <c r="KJZ122" s="618" t="s">
        <v>438</v>
      </c>
      <c r="KKA122" s="619"/>
      <c r="KKB122" s="620"/>
      <c r="KKC122" s="199" t="s">
        <v>73</v>
      </c>
      <c r="KKD122" s="200">
        <v>0.06</v>
      </c>
      <c r="KKE122" s="195">
        <v>12.42</v>
      </c>
      <c r="KKF122" s="195">
        <f t="shared" si="970"/>
        <v>0.75</v>
      </c>
      <c r="KKG122" s="463">
        <v>88240</v>
      </c>
      <c r="KKH122" s="618" t="s">
        <v>438</v>
      </c>
      <c r="KKI122" s="619"/>
      <c r="KKJ122" s="620"/>
      <c r="KKK122" s="199" t="s">
        <v>73</v>
      </c>
      <c r="KKL122" s="200">
        <v>0.06</v>
      </c>
      <c r="KKM122" s="195">
        <v>12.42</v>
      </c>
      <c r="KKN122" s="195">
        <f t="shared" si="971"/>
        <v>0.75</v>
      </c>
      <c r="KKO122" s="463">
        <v>88240</v>
      </c>
      <c r="KKP122" s="618" t="s">
        <v>438</v>
      </c>
      <c r="KKQ122" s="619"/>
      <c r="KKR122" s="620"/>
      <c r="KKS122" s="199" t="s">
        <v>73</v>
      </c>
      <c r="KKT122" s="200">
        <v>0.06</v>
      </c>
      <c r="KKU122" s="195">
        <v>12.42</v>
      </c>
      <c r="KKV122" s="195">
        <f t="shared" si="972"/>
        <v>0.75</v>
      </c>
      <c r="KKW122" s="463">
        <v>88240</v>
      </c>
      <c r="KKX122" s="618" t="s">
        <v>438</v>
      </c>
      <c r="KKY122" s="619"/>
      <c r="KKZ122" s="620"/>
      <c r="KLA122" s="199" t="s">
        <v>73</v>
      </c>
      <c r="KLB122" s="200">
        <v>0.06</v>
      </c>
      <c r="KLC122" s="195">
        <v>12.42</v>
      </c>
      <c r="KLD122" s="195">
        <f t="shared" si="973"/>
        <v>0.75</v>
      </c>
      <c r="KLE122" s="463">
        <v>88240</v>
      </c>
      <c r="KLF122" s="618" t="s">
        <v>438</v>
      </c>
      <c r="KLG122" s="619"/>
      <c r="KLH122" s="620"/>
      <c r="KLI122" s="199" t="s">
        <v>73</v>
      </c>
      <c r="KLJ122" s="200">
        <v>0.06</v>
      </c>
      <c r="KLK122" s="195">
        <v>12.42</v>
      </c>
      <c r="KLL122" s="195">
        <f t="shared" si="974"/>
        <v>0.75</v>
      </c>
      <c r="KLM122" s="463">
        <v>88240</v>
      </c>
      <c r="KLN122" s="618" t="s">
        <v>438</v>
      </c>
      <c r="KLO122" s="619"/>
      <c r="KLP122" s="620"/>
      <c r="KLQ122" s="199" t="s">
        <v>73</v>
      </c>
      <c r="KLR122" s="200">
        <v>0.06</v>
      </c>
      <c r="KLS122" s="195">
        <v>12.42</v>
      </c>
      <c r="KLT122" s="195">
        <f t="shared" si="975"/>
        <v>0.75</v>
      </c>
      <c r="KLU122" s="463">
        <v>88240</v>
      </c>
      <c r="KLV122" s="618" t="s">
        <v>438</v>
      </c>
      <c r="KLW122" s="619"/>
      <c r="KLX122" s="620"/>
      <c r="KLY122" s="199" t="s">
        <v>73</v>
      </c>
      <c r="KLZ122" s="200">
        <v>0.06</v>
      </c>
      <c r="KMA122" s="195">
        <v>12.42</v>
      </c>
      <c r="KMB122" s="195">
        <f t="shared" si="976"/>
        <v>0.75</v>
      </c>
      <c r="KMC122" s="463">
        <v>88240</v>
      </c>
      <c r="KMD122" s="618" t="s">
        <v>438</v>
      </c>
      <c r="KME122" s="619"/>
      <c r="KMF122" s="620"/>
      <c r="KMG122" s="199" t="s">
        <v>73</v>
      </c>
      <c r="KMH122" s="200">
        <v>0.06</v>
      </c>
      <c r="KMI122" s="195">
        <v>12.42</v>
      </c>
      <c r="KMJ122" s="195">
        <f t="shared" si="977"/>
        <v>0.75</v>
      </c>
      <c r="KMK122" s="463">
        <v>88240</v>
      </c>
      <c r="KML122" s="618" t="s">
        <v>438</v>
      </c>
      <c r="KMM122" s="619"/>
      <c r="KMN122" s="620"/>
      <c r="KMO122" s="199" t="s">
        <v>73</v>
      </c>
      <c r="KMP122" s="200">
        <v>0.06</v>
      </c>
      <c r="KMQ122" s="195">
        <v>12.42</v>
      </c>
      <c r="KMR122" s="195">
        <f t="shared" si="978"/>
        <v>0.75</v>
      </c>
      <c r="KMS122" s="463">
        <v>88240</v>
      </c>
      <c r="KMT122" s="618" t="s">
        <v>438</v>
      </c>
      <c r="KMU122" s="619"/>
      <c r="KMV122" s="620"/>
      <c r="KMW122" s="199" t="s">
        <v>73</v>
      </c>
      <c r="KMX122" s="200">
        <v>0.06</v>
      </c>
      <c r="KMY122" s="195">
        <v>12.42</v>
      </c>
      <c r="KMZ122" s="195">
        <f t="shared" si="979"/>
        <v>0.75</v>
      </c>
      <c r="KNA122" s="463">
        <v>88240</v>
      </c>
      <c r="KNB122" s="618" t="s">
        <v>438</v>
      </c>
      <c r="KNC122" s="619"/>
      <c r="KND122" s="620"/>
      <c r="KNE122" s="199" t="s">
        <v>73</v>
      </c>
      <c r="KNF122" s="200">
        <v>0.06</v>
      </c>
      <c r="KNG122" s="195">
        <v>12.42</v>
      </c>
      <c r="KNH122" s="195">
        <f t="shared" si="980"/>
        <v>0.75</v>
      </c>
      <c r="KNI122" s="463">
        <v>88240</v>
      </c>
      <c r="KNJ122" s="618" t="s">
        <v>438</v>
      </c>
      <c r="KNK122" s="619"/>
      <c r="KNL122" s="620"/>
      <c r="KNM122" s="199" t="s">
        <v>73</v>
      </c>
      <c r="KNN122" s="200">
        <v>0.06</v>
      </c>
      <c r="KNO122" s="195">
        <v>12.42</v>
      </c>
      <c r="KNP122" s="195">
        <f t="shared" si="981"/>
        <v>0.75</v>
      </c>
      <c r="KNQ122" s="463">
        <v>88240</v>
      </c>
      <c r="KNR122" s="618" t="s">
        <v>438</v>
      </c>
      <c r="KNS122" s="619"/>
      <c r="KNT122" s="620"/>
      <c r="KNU122" s="199" t="s">
        <v>73</v>
      </c>
      <c r="KNV122" s="200">
        <v>0.06</v>
      </c>
      <c r="KNW122" s="195">
        <v>12.42</v>
      </c>
      <c r="KNX122" s="195">
        <f t="shared" si="982"/>
        <v>0.75</v>
      </c>
      <c r="KNY122" s="463">
        <v>88240</v>
      </c>
      <c r="KNZ122" s="618" t="s">
        <v>438</v>
      </c>
      <c r="KOA122" s="619"/>
      <c r="KOB122" s="620"/>
      <c r="KOC122" s="199" t="s">
        <v>73</v>
      </c>
      <c r="KOD122" s="200">
        <v>0.06</v>
      </c>
      <c r="KOE122" s="195">
        <v>12.42</v>
      </c>
      <c r="KOF122" s="195">
        <f t="shared" si="983"/>
        <v>0.75</v>
      </c>
      <c r="KOG122" s="463">
        <v>88240</v>
      </c>
      <c r="KOH122" s="618" t="s">
        <v>438</v>
      </c>
      <c r="KOI122" s="619"/>
      <c r="KOJ122" s="620"/>
      <c r="KOK122" s="199" t="s">
        <v>73</v>
      </c>
      <c r="KOL122" s="200">
        <v>0.06</v>
      </c>
      <c r="KOM122" s="195">
        <v>12.42</v>
      </c>
      <c r="KON122" s="195">
        <f t="shared" si="984"/>
        <v>0.75</v>
      </c>
      <c r="KOO122" s="463">
        <v>88240</v>
      </c>
      <c r="KOP122" s="618" t="s">
        <v>438</v>
      </c>
      <c r="KOQ122" s="619"/>
      <c r="KOR122" s="620"/>
      <c r="KOS122" s="199" t="s">
        <v>73</v>
      </c>
      <c r="KOT122" s="200">
        <v>0.06</v>
      </c>
      <c r="KOU122" s="195">
        <v>12.42</v>
      </c>
      <c r="KOV122" s="195">
        <f t="shared" si="985"/>
        <v>0.75</v>
      </c>
      <c r="KOW122" s="463">
        <v>88240</v>
      </c>
      <c r="KOX122" s="618" t="s">
        <v>438</v>
      </c>
      <c r="KOY122" s="619"/>
      <c r="KOZ122" s="620"/>
      <c r="KPA122" s="199" t="s">
        <v>73</v>
      </c>
      <c r="KPB122" s="200">
        <v>0.06</v>
      </c>
      <c r="KPC122" s="195">
        <v>12.42</v>
      </c>
      <c r="KPD122" s="195">
        <f t="shared" si="986"/>
        <v>0.75</v>
      </c>
      <c r="KPE122" s="463">
        <v>88240</v>
      </c>
      <c r="KPF122" s="618" t="s">
        <v>438</v>
      </c>
      <c r="KPG122" s="619"/>
      <c r="KPH122" s="620"/>
      <c r="KPI122" s="199" t="s">
        <v>73</v>
      </c>
      <c r="KPJ122" s="200">
        <v>0.06</v>
      </c>
      <c r="KPK122" s="195">
        <v>12.42</v>
      </c>
      <c r="KPL122" s="195">
        <f t="shared" si="987"/>
        <v>0.75</v>
      </c>
      <c r="KPM122" s="463">
        <v>88240</v>
      </c>
      <c r="KPN122" s="618" t="s">
        <v>438</v>
      </c>
      <c r="KPO122" s="619"/>
      <c r="KPP122" s="620"/>
      <c r="KPQ122" s="199" t="s">
        <v>73</v>
      </c>
      <c r="KPR122" s="200">
        <v>0.06</v>
      </c>
      <c r="KPS122" s="195">
        <v>12.42</v>
      </c>
      <c r="KPT122" s="195">
        <f t="shared" si="988"/>
        <v>0.75</v>
      </c>
      <c r="KPU122" s="463">
        <v>88240</v>
      </c>
      <c r="KPV122" s="618" t="s">
        <v>438</v>
      </c>
      <c r="KPW122" s="619"/>
      <c r="KPX122" s="620"/>
      <c r="KPY122" s="199" t="s">
        <v>73</v>
      </c>
      <c r="KPZ122" s="200">
        <v>0.06</v>
      </c>
      <c r="KQA122" s="195">
        <v>12.42</v>
      </c>
      <c r="KQB122" s="195">
        <f t="shared" si="989"/>
        <v>0.75</v>
      </c>
      <c r="KQC122" s="463">
        <v>88240</v>
      </c>
      <c r="KQD122" s="618" t="s">
        <v>438</v>
      </c>
      <c r="KQE122" s="619"/>
      <c r="KQF122" s="620"/>
      <c r="KQG122" s="199" t="s">
        <v>73</v>
      </c>
      <c r="KQH122" s="200">
        <v>0.06</v>
      </c>
      <c r="KQI122" s="195">
        <v>12.42</v>
      </c>
      <c r="KQJ122" s="195">
        <f t="shared" si="990"/>
        <v>0.75</v>
      </c>
      <c r="KQK122" s="463">
        <v>88240</v>
      </c>
      <c r="KQL122" s="618" t="s">
        <v>438</v>
      </c>
      <c r="KQM122" s="619"/>
      <c r="KQN122" s="620"/>
      <c r="KQO122" s="199" t="s">
        <v>73</v>
      </c>
      <c r="KQP122" s="200">
        <v>0.06</v>
      </c>
      <c r="KQQ122" s="195">
        <v>12.42</v>
      </c>
      <c r="KQR122" s="195">
        <f t="shared" si="991"/>
        <v>0.75</v>
      </c>
      <c r="KQS122" s="463">
        <v>88240</v>
      </c>
      <c r="KQT122" s="618" t="s">
        <v>438</v>
      </c>
      <c r="KQU122" s="619"/>
      <c r="KQV122" s="620"/>
      <c r="KQW122" s="199" t="s">
        <v>73</v>
      </c>
      <c r="KQX122" s="200">
        <v>0.06</v>
      </c>
      <c r="KQY122" s="195">
        <v>12.42</v>
      </c>
      <c r="KQZ122" s="195">
        <f t="shared" si="992"/>
        <v>0.75</v>
      </c>
      <c r="KRA122" s="463">
        <v>88240</v>
      </c>
      <c r="KRB122" s="618" t="s">
        <v>438</v>
      </c>
      <c r="KRC122" s="619"/>
      <c r="KRD122" s="620"/>
      <c r="KRE122" s="199" t="s">
        <v>73</v>
      </c>
      <c r="KRF122" s="200">
        <v>0.06</v>
      </c>
      <c r="KRG122" s="195">
        <v>12.42</v>
      </c>
      <c r="KRH122" s="195">
        <f t="shared" si="993"/>
        <v>0.75</v>
      </c>
      <c r="KRI122" s="463">
        <v>88240</v>
      </c>
      <c r="KRJ122" s="618" t="s">
        <v>438</v>
      </c>
      <c r="KRK122" s="619"/>
      <c r="KRL122" s="620"/>
      <c r="KRM122" s="199" t="s">
        <v>73</v>
      </c>
      <c r="KRN122" s="200">
        <v>0.06</v>
      </c>
      <c r="KRO122" s="195">
        <v>12.42</v>
      </c>
      <c r="KRP122" s="195">
        <f t="shared" si="994"/>
        <v>0.75</v>
      </c>
      <c r="KRQ122" s="463">
        <v>88240</v>
      </c>
      <c r="KRR122" s="618" t="s">
        <v>438</v>
      </c>
      <c r="KRS122" s="619"/>
      <c r="KRT122" s="620"/>
      <c r="KRU122" s="199" t="s">
        <v>73</v>
      </c>
      <c r="KRV122" s="200">
        <v>0.06</v>
      </c>
      <c r="KRW122" s="195">
        <v>12.42</v>
      </c>
      <c r="KRX122" s="195">
        <f t="shared" si="995"/>
        <v>0.75</v>
      </c>
      <c r="KRY122" s="463">
        <v>88240</v>
      </c>
      <c r="KRZ122" s="618" t="s">
        <v>438</v>
      </c>
      <c r="KSA122" s="619"/>
      <c r="KSB122" s="620"/>
      <c r="KSC122" s="199" t="s">
        <v>73</v>
      </c>
      <c r="KSD122" s="200">
        <v>0.06</v>
      </c>
      <c r="KSE122" s="195">
        <v>12.42</v>
      </c>
      <c r="KSF122" s="195">
        <f t="shared" si="996"/>
        <v>0.75</v>
      </c>
      <c r="KSG122" s="463">
        <v>88240</v>
      </c>
      <c r="KSH122" s="618" t="s">
        <v>438</v>
      </c>
      <c r="KSI122" s="619"/>
      <c r="KSJ122" s="620"/>
      <c r="KSK122" s="199" t="s">
        <v>73</v>
      </c>
      <c r="KSL122" s="200">
        <v>0.06</v>
      </c>
      <c r="KSM122" s="195">
        <v>12.42</v>
      </c>
      <c r="KSN122" s="195">
        <f t="shared" si="997"/>
        <v>0.75</v>
      </c>
      <c r="KSO122" s="463">
        <v>88240</v>
      </c>
      <c r="KSP122" s="618" t="s">
        <v>438</v>
      </c>
      <c r="KSQ122" s="619"/>
      <c r="KSR122" s="620"/>
      <c r="KSS122" s="199" t="s">
        <v>73</v>
      </c>
      <c r="KST122" s="200">
        <v>0.06</v>
      </c>
      <c r="KSU122" s="195">
        <v>12.42</v>
      </c>
      <c r="KSV122" s="195">
        <f t="shared" si="998"/>
        <v>0.75</v>
      </c>
      <c r="KSW122" s="463">
        <v>88240</v>
      </c>
      <c r="KSX122" s="618" t="s">
        <v>438</v>
      </c>
      <c r="KSY122" s="619"/>
      <c r="KSZ122" s="620"/>
      <c r="KTA122" s="199" t="s">
        <v>73</v>
      </c>
      <c r="KTB122" s="200">
        <v>0.06</v>
      </c>
      <c r="KTC122" s="195">
        <v>12.42</v>
      </c>
      <c r="KTD122" s="195">
        <f t="shared" si="999"/>
        <v>0.75</v>
      </c>
      <c r="KTE122" s="463">
        <v>88240</v>
      </c>
      <c r="KTF122" s="618" t="s">
        <v>438</v>
      </c>
      <c r="KTG122" s="619"/>
      <c r="KTH122" s="620"/>
      <c r="KTI122" s="199" t="s">
        <v>73</v>
      </c>
      <c r="KTJ122" s="200">
        <v>0.06</v>
      </c>
      <c r="KTK122" s="195">
        <v>12.42</v>
      </c>
      <c r="KTL122" s="195">
        <f t="shared" si="1000"/>
        <v>0.75</v>
      </c>
      <c r="KTM122" s="463">
        <v>88240</v>
      </c>
      <c r="KTN122" s="618" t="s">
        <v>438</v>
      </c>
      <c r="KTO122" s="619"/>
      <c r="KTP122" s="620"/>
      <c r="KTQ122" s="199" t="s">
        <v>73</v>
      </c>
      <c r="KTR122" s="200">
        <v>0.06</v>
      </c>
      <c r="KTS122" s="195">
        <v>12.42</v>
      </c>
      <c r="KTT122" s="195">
        <f t="shared" si="1001"/>
        <v>0.75</v>
      </c>
      <c r="KTU122" s="463">
        <v>88240</v>
      </c>
      <c r="KTV122" s="618" t="s">
        <v>438</v>
      </c>
      <c r="KTW122" s="619"/>
      <c r="KTX122" s="620"/>
      <c r="KTY122" s="199" t="s">
        <v>73</v>
      </c>
      <c r="KTZ122" s="200">
        <v>0.06</v>
      </c>
      <c r="KUA122" s="195">
        <v>12.42</v>
      </c>
      <c r="KUB122" s="195">
        <f t="shared" si="1002"/>
        <v>0.75</v>
      </c>
      <c r="KUC122" s="463">
        <v>88240</v>
      </c>
      <c r="KUD122" s="618" t="s">
        <v>438</v>
      </c>
      <c r="KUE122" s="619"/>
      <c r="KUF122" s="620"/>
      <c r="KUG122" s="199" t="s">
        <v>73</v>
      </c>
      <c r="KUH122" s="200">
        <v>0.06</v>
      </c>
      <c r="KUI122" s="195">
        <v>12.42</v>
      </c>
      <c r="KUJ122" s="195">
        <f t="shared" si="1003"/>
        <v>0.75</v>
      </c>
      <c r="KUK122" s="463">
        <v>88240</v>
      </c>
      <c r="KUL122" s="618" t="s">
        <v>438</v>
      </c>
      <c r="KUM122" s="619"/>
      <c r="KUN122" s="620"/>
      <c r="KUO122" s="199" t="s">
        <v>73</v>
      </c>
      <c r="KUP122" s="200">
        <v>0.06</v>
      </c>
      <c r="KUQ122" s="195">
        <v>12.42</v>
      </c>
      <c r="KUR122" s="195">
        <f t="shared" si="1004"/>
        <v>0.75</v>
      </c>
      <c r="KUS122" s="463">
        <v>88240</v>
      </c>
      <c r="KUT122" s="618" t="s">
        <v>438</v>
      </c>
      <c r="KUU122" s="619"/>
      <c r="KUV122" s="620"/>
      <c r="KUW122" s="199" t="s">
        <v>73</v>
      </c>
      <c r="KUX122" s="200">
        <v>0.06</v>
      </c>
      <c r="KUY122" s="195">
        <v>12.42</v>
      </c>
      <c r="KUZ122" s="195">
        <f t="shared" si="1005"/>
        <v>0.75</v>
      </c>
      <c r="KVA122" s="463">
        <v>88240</v>
      </c>
      <c r="KVB122" s="618" t="s">
        <v>438</v>
      </c>
      <c r="KVC122" s="619"/>
      <c r="KVD122" s="620"/>
      <c r="KVE122" s="199" t="s">
        <v>73</v>
      </c>
      <c r="KVF122" s="200">
        <v>0.06</v>
      </c>
      <c r="KVG122" s="195">
        <v>12.42</v>
      </c>
      <c r="KVH122" s="195">
        <f t="shared" si="1006"/>
        <v>0.75</v>
      </c>
      <c r="KVI122" s="463">
        <v>88240</v>
      </c>
      <c r="KVJ122" s="618" t="s">
        <v>438</v>
      </c>
      <c r="KVK122" s="619"/>
      <c r="KVL122" s="620"/>
      <c r="KVM122" s="199" t="s">
        <v>73</v>
      </c>
      <c r="KVN122" s="200">
        <v>0.06</v>
      </c>
      <c r="KVO122" s="195">
        <v>12.42</v>
      </c>
      <c r="KVP122" s="195">
        <f t="shared" si="1007"/>
        <v>0.75</v>
      </c>
      <c r="KVQ122" s="463">
        <v>88240</v>
      </c>
      <c r="KVR122" s="618" t="s">
        <v>438</v>
      </c>
      <c r="KVS122" s="619"/>
      <c r="KVT122" s="620"/>
      <c r="KVU122" s="199" t="s">
        <v>73</v>
      </c>
      <c r="KVV122" s="200">
        <v>0.06</v>
      </c>
      <c r="KVW122" s="195">
        <v>12.42</v>
      </c>
      <c r="KVX122" s="195">
        <f t="shared" si="1008"/>
        <v>0.75</v>
      </c>
      <c r="KVY122" s="463">
        <v>88240</v>
      </c>
      <c r="KVZ122" s="618" t="s">
        <v>438</v>
      </c>
      <c r="KWA122" s="619"/>
      <c r="KWB122" s="620"/>
      <c r="KWC122" s="199" t="s">
        <v>73</v>
      </c>
      <c r="KWD122" s="200">
        <v>0.06</v>
      </c>
      <c r="KWE122" s="195">
        <v>12.42</v>
      </c>
      <c r="KWF122" s="195">
        <f t="shared" si="1009"/>
        <v>0.75</v>
      </c>
      <c r="KWG122" s="463">
        <v>88240</v>
      </c>
      <c r="KWH122" s="618" t="s">
        <v>438</v>
      </c>
      <c r="KWI122" s="619"/>
      <c r="KWJ122" s="620"/>
      <c r="KWK122" s="199" t="s">
        <v>73</v>
      </c>
      <c r="KWL122" s="200">
        <v>0.06</v>
      </c>
      <c r="KWM122" s="195">
        <v>12.42</v>
      </c>
      <c r="KWN122" s="195">
        <f t="shared" si="1010"/>
        <v>0.75</v>
      </c>
      <c r="KWO122" s="463">
        <v>88240</v>
      </c>
      <c r="KWP122" s="618" t="s">
        <v>438</v>
      </c>
      <c r="KWQ122" s="619"/>
      <c r="KWR122" s="620"/>
      <c r="KWS122" s="199" t="s">
        <v>73</v>
      </c>
      <c r="KWT122" s="200">
        <v>0.06</v>
      </c>
      <c r="KWU122" s="195">
        <v>12.42</v>
      </c>
      <c r="KWV122" s="195">
        <f t="shared" si="1011"/>
        <v>0.75</v>
      </c>
      <c r="KWW122" s="463">
        <v>88240</v>
      </c>
      <c r="KWX122" s="618" t="s">
        <v>438</v>
      </c>
      <c r="KWY122" s="619"/>
      <c r="KWZ122" s="620"/>
      <c r="KXA122" s="199" t="s">
        <v>73</v>
      </c>
      <c r="KXB122" s="200">
        <v>0.06</v>
      </c>
      <c r="KXC122" s="195">
        <v>12.42</v>
      </c>
      <c r="KXD122" s="195">
        <f t="shared" si="1012"/>
        <v>0.75</v>
      </c>
      <c r="KXE122" s="463">
        <v>88240</v>
      </c>
      <c r="KXF122" s="618" t="s">
        <v>438</v>
      </c>
      <c r="KXG122" s="619"/>
      <c r="KXH122" s="620"/>
      <c r="KXI122" s="199" t="s">
        <v>73</v>
      </c>
      <c r="KXJ122" s="200">
        <v>0.06</v>
      </c>
      <c r="KXK122" s="195">
        <v>12.42</v>
      </c>
      <c r="KXL122" s="195">
        <f t="shared" si="1013"/>
        <v>0.75</v>
      </c>
      <c r="KXM122" s="463">
        <v>88240</v>
      </c>
      <c r="KXN122" s="618" t="s">
        <v>438</v>
      </c>
      <c r="KXO122" s="619"/>
      <c r="KXP122" s="620"/>
      <c r="KXQ122" s="199" t="s">
        <v>73</v>
      </c>
      <c r="KXR122" s="200">
        <v>0.06</v>
      </c>
      <c r="KXS122" s="195">
        <v>12.42</v>
      </c>
      <c r="KXT122" s="195">
        <f t="shared" si="1014"/>
        <v>0.75</v>
      </c>
      <c r="KXU122" s="463">
        <v>88240</v>
      </c>
      <c r="KXV122" s="618" t="s">
        <v>438</v>
      </c>
      <c r="KXW122" s="619"/>
      <c r="KXX122" s="620"/>
      <c r="KXY122" s="199" t="s">
        <v>73</v>
      </c>
      <c r="KXZ122" s="200">
        <v>0.06</v>
      </c>
      <c r="KYA122" s="195">
        <v>12.42</v>
      </c>
      <c r="KYB122" s="195">
        <f t="shared" si="1015"/>
        <v>0.75</v>
      </c>
      <c r="KYC122" s="463">
        <v>88240</v>
      </c>
      <c r="KYD122" s="618" t="s">
        <v>438</v>
      </c>
      <c r="KYE122" s="619"/>
      <c r="KYF122" s="620"/>
      <c r="KYG122" s="199" t="s">
        <v>73</v>
      </c>
      <c r="KYH122" s="200">
        <v>0.06</v>
      </c>
      <c r="KYI122" s="195">
        <v>12.42</v>
      </c>
      <c r="KYJ122" s="195">
        <f t="shared" si="1016"/>
        <v>0.75</v>
      </c>
      <c r="KYK122" s="463">
        <v>88240</v>
      </c>
      <c r="KYL122" s="618" t="s">
        <v>438</v>
      </c>
      <c r="KYM122" s="619"/>
      <c r="KYN122" s="620"/>
      <c r="KYO122" s="199" t="s">
        <v>73</v>
      </c>
      <c r="KYP122" s="200">
        <v>0.06</v>
      </c>
      <c r="KYQ122" s="195">
        <v>12.42</v>
      </c>
      <c r="KYR122" s="195">
        <f t="shared" si="1017"/>
        <v>0.75</v>
      </c>
      <c r="KYS122" s="463">
        <v>88240</v>
      </c>
      <c r="KYT122" s="618" t="s">
        <v>438</v>
      </c>
      <c r="KYU122" s="619"/>
      <c r="KYV122" s="620"/>
      <c r="KYW122" s="199" t="s">
        <v>73</v>
      </c>
      <c r="KYX122" s="200">
        <v>0.06</v>
      </c>
      <c r="KYY122" s="195">
        <v>12.42</v>
      </c>
      <c r="KYZ122" s="195">
        <f t="shared" si="1018"/>
        <v>0.75</v>
      </c>
      <c r="KZA122" s="463">
        <v>88240</v>
      </c>
      <c r="KZB122" s="618" t="s">
        <v>438</v>
      </c>
      <c r="KZC122" s="619"/>
      <c r="KZD122" s="620"/>
      <c r="KZE122" s="199" t="s">
        <v>73</v>
      </c>
      <c r="KZF122" s="200">
        <v>0.06</v>
      </c>
      <c r="KZG122" s="195">
        <v>12.42</v>
      </c>
      <c r="KZH122" s="195">
        <f t="shared" si="1019"/>
        <v>0.75</v>
      </c>
      <c r="KZI122" s="463">
        <v>88240</v>
      </c>
      <c r="KZJ122" s="618" t="s">
        <v>438</v>
      </c>
      <c r="KZK122" s="619"/>
      <c r="KZL122" s="620"/>
      <c r="KZM122" s="199" t="s">
        <v>73</v>
      </c>
      <c r="KZN122" s="200">
        <v>0.06</v>
      </c>
      <c r="KZO122" s="195">
        <v>12.42</v>
      </c>
      <c r="KZP122" s="195">
        <f t="shared" si="1020"/>
        <v>0.75</v>
      </c>
      <c r="KZQ122" s="463">
        <v>88240</v>
      </c>
      <c r="KZR122" s="618" t="s">
        <v>438</v>
      </c>
      <c r="KZS122" s="619"/>
      <c r="KZT122" s="620"/>
      <c r="KZU122" s="199" t="s">
        <v>73</v>
      </c>
      <c r="KZV122" s="200">
        <v>0.06</v>
      </c>
      <c r="KZW122" s="195">
        <v>12.42</v>
      </c>
      <c r="KZX122" s="195">
        <f t="shared" si="1021"/>
        <v>0.75</v>
      </c>
      <c r="KZY122" s="463">
        <v>88240</v>
      </c>
      <c r="KZZ122" s="618" t="s">
        <v>438</v>
      </c>
      <c r="LAA122" s="619"/>
      <c r="LAB122" s="620"/>
      <c r="LAC122" s="199" t="s">
        <v>73</v>
      </c>
      <c r="LAD122" s="200">
        <v>0.06</v>
      </c>
      <c r="LAE122" s="195">
        <v>12.42</v>
      </c>
      <c r="LAF122" s="195">
        <f t="shared" si="1022"/>
        <v>0.75</v>
      </c>
      <c r="LAG122" s="463">
        <v>88240</v>
      </c>
      <c r="LAH122" s="618" t="s">
        <v>438</v>
      </c>
      <c r="LAI122" s="619"/>
      <c r="LAJ122" s="620"/>
      <c r="LAK122" s="199" t="s">
        <v>73</v>
      </c>
      <c r="LAL122" s="200">
        <v>0.06</v>
      </c>
      <c r="LAM122" s="195">
        <v>12.42</v>
      </c>
      <c r="LAN122" s="195">
        <f t="shared" si="1023"/>
        <v>0.75</v>
      </c>
      <c r="LAO122" s="463">
        <v>88240</v>
      </c>
      <c r="LAP122" s="618" t="s">
        <v>438</v>
      </c>
      <c r="LAQ122" s="619"/>
      <c r="LAR122" s="620"/>
      <c r="LAS122" s="199" t="s">
        <v>73</v>
      </c>
      <c r="LAT122" s="200">
        <v>0.06</v>
      </c>
      <c r="LAU122" s="195">
        <v>12.42</v>
      </c>
      <c r="LAV122" s="195">
        <f t="shared" si="1024"/>
        <v>0.75</v>
      </c>
      <c r="LAW122" s="463">
        <v>88240</v>
      </c>
      <c r="LAX122" s="618" t="s">
        <v>438</v>
      </c>
      <c r="LAY122" s="619"/>
      <c r="LAZ122" s="620"/>
      <c r="LBA122" s="199" t="s">
        <v>73</v>
      </c>
      <c r="LBB122" s="200">
        <v>0.06</v>
      </c>
      <c r="LBC122" s="195">
        <v>12.42</v>
      </c>
      <c r="LBD122" s="195">
        <f t="shared" si="1025"/>
        <v>0.75</v>
      </c>
      <c r="LBE122" s="463">
        <v>88240</v>
      </c>
      <c r="LBF122" s="618" t="s">
        <v>438</v>
      </c>
      <c r="LBG122" s="619"/>
      <c r="LBH122" s="620"/>
      <c r="LBI122" s="199" t="s">
        <v>73</v>
      </c>
      <c r="LBJ122" s="200">
        <v>0.06</v>
      </c>
      <c r="LBK122" s="195">
        <v>12.42</v>
      </c>
      <c r="LBL122" s="195">
        <f t="shared" si="1026"/>
        <v>0.75</v>
      </c>
      <c r="LBM122" s="463">
        <v>88240</v>
      </c>
      <c r="LBN122" s="618" t="s">
        <v>438</v>
      </c>
      <c r="LBO122" s="619"/>
      <c r="LBP122" s="620"/>
      <c r="LBQ122" s="199" t="s">
        <v>73</v>
      </c>
      <c r="LBR122" s="200">
        <v>0.06</v>
      </c>
      <c r="LBS122" s="195">
        <v>12.42</v>
      </c>
      <c r="LBT122" s="195">
        <f t="shared" si="1027"/>
        <v>0.75</v>
      </c>
      <c r="LBU122" s="463">
        <v>88240</v>
      </c>
      <c r="LBV122" s="618" t="s">
        <v>438</v>
      </c>
      <c r="LBW122" s="619"/>
      <c r="LBX122" s="620"/>
      <c r="LBY122" s="199" t="s">
        <v>73</v>
      </c>
      <c r="LBZ122" s="200">
        <v>0.06</v>
      </c>
      <c r="LCA122" s="195">
        <v>12.42</v>
      </c>
      <c r="LCB122" s="195">
        <f t="shared" si="1028"/>
        <v>0.75</v>
      </c>
      <c r="LCC122" s="463">
        <v>88240</v>
      </c>
      <c r="LCD122" s="618" t="s">
        <v>438</v>
      </c>
      <c r="LCE122" s="619"/>
      <c r="LCF122" s="620"/>
      <c r="LCG122" s="199" t="s">
        <v>73</v>
      </c>
      <c r="LCH122" s="200">
        <v>0.06</v>
      </c>
      <c r="LCI122" s="195">
        <v>12.42</v>
      </c>
      <c r="LCJ122" s="195">
        <f t="shared" si="1029"/>
        <v>0.75</v>
      </c>
      <c r="LCK122" s="463">
        <v>88240</v>
      </c>
      <c r="LCL122" s="618" t="s">
        <v>438</v>
      </c>
      <c r="LCM122" s="619"/>
      <c r="LCN122" s="620"/>
      <c r="LCO122" s="199" t="s">
        <v>73</v>
      </c>
      <c r="LCP122" s="200">
        <v>0.06</v>
      </c>
      <c r="LCQ122" s="195">
        <v>12.42</v>
      </c>
      <c r="LCR122" s="195">
        <f t="shared" si="1030"/>
        <v>0.75</v>
      </c>
      <c r="LCS122" s="463">
        <v>88240</v>
      </c>
      <c r="LCT122" s="618" t="s">
        <v>438</v>
      </c>
      <c r="LCU122" s="619"/>
      <c r="LCV122" s="620"/>
      <c r="LCW122" s="199" t="s">
        <v>73</v>
      </c>
      <c r="LCX122" s="200">
        <v>0.06</v>
      </c>
      <c r="LCY122" s="195">
        <v>12.42</v>
      </c>
      <c r="LCZ122" s="195">
        <f t="shared" si="1031"/>
        <v>0.75</v>
      </c>
      <c r="LDA122" s="463">
        <v>88240</v>
      </c>
      <c r="LDB122" s="618" t="s">
        <v>438</v>
      </c>
      <c r="LDC122" s="619"/>
      <c r="LDD122" s="620"/>
      <c r="LDE122" s="199" t="s">
        <v>73</v>
      </c>
      <c r="LDF122" s="200">
        <v>0.06</v>
      </c>
      <c r="LDG122" s="195">
        <v>12.42</v>
      </c>
      <c r="LDH122" s="195">
        <f t="shared" si="1032"/>
        <v>0.75</v>
      </c>
      <c r="LDI122" s="463">
        <v>88240</v>
      </c>
      <c r="LDJ122" s="618" t="s">
        <v>438</v>
      </c>
      <c r="LDK122" s="619"/>
      <c r="LDL122" s="620"/>
      <c r="LDM122" s="199" t="s">
        <v>73</v>
      </c>
      <c r="LDN122" s="200">
        <v>0.06</v>
      </c>
      <c r="LDO122" s="195">
        <v>12.42</v>
      </c>
      <c r="LDP122" s="195">
        <f t="shared" si="1033"/>
        <v>0.75</v>
      </c>
      <c r="LDQ122" s="463">
        <v>88240</v>
      </c>
      <c r="LDR122" s="618" t="s">
        <v>438</v>
      </c>
      <c r="LDS122" s="619"/>
      <c r="LDT122" s="620"/>
      <c r="LDU122" s="199" t="s">
        <v>73</v>
      </c>
      <c r="LDV122" s="200">
        <v>0.06</v>
      </c>
      <c r="LDW122" s="195">
        <v>12.42</v>
      </c>
      <c r="LDX122" s="195">
        <f t="shared" si="1034"/>
        <v>0.75</v>
      </c>
      <c r="LDY122" s="463">
        <v>88240</v>
      </c>
      <c r="LDZ122" s="618" t="s">
        <v>438</v>
      </c>
      <c r="LEA122" s="619"/>
      <c r="LEB122" s="620"/>
      <c r="LEC122" s="199" t="s">
        <v>73</v>
      </c>
      <c r="LED122" s="200">
        <v>0.06</v>
      </c>
      <c r="LEE122" s="195">
        <v>12.42</v>
      </c>
      <c r="LEF122" s="195">
        <f t="shared" si="1035"/>
        <v>0.75</v>
      </c>
      <c r="LEG122" s="463">
        <v>88240</v>
      </c>
      <c r="LEH122" s="618" t="s">
        <v>438</v>
      </c>
      <c r="LEI122" s="619"/>
      <c r="LEJ122" s="620"/>
      <c r="LEK122" s="199" t="s">
        <v>73</v>
      </c>
      <c r="LEL122" s="200">
        <v>0.06</v>
      </c>
      <c r="LEM122" s="195">
        <v>12.42</v>
      </c>
      <c r="LEN122" s="195">
        <f t="shared" si="1036"/>
        <v>0.75</v>
      </c>
      <c r="LEO122" s="463">
        <v>88240</v>
      </c>
      <c r="LEP122" s="618" t="s">
        <v>438</v>
      </c>
      <c r="LEQ122" s="619"/>
      <c r="LER122" s="620"/>
      <c r="LES122" s="199" t="s">
        <v>73</v>
      </c>
      <c r="LET122" s="200">
        <v>0.06</v>
      </c>
      <c r="LEU122" s="195">
        <v>12.42</v>
      </c>
      <c r="LEV122" s="195">
        <f t="shared" si="1037"/>
        <v>0.75</v>
      </c>
      <c r="LEW122" s="463">
        <v>88240</v>
      </c>
      <c r="LEX122" s="618" t="s">
        <v>438</v>
      </c>
      <c r="LEY122" s="619"/>
      <c r="LEZ122" s="620"/>
      <c r="LFA122" s="199" t="s">
        <v>73</v>
      </c>
      <c r="LFB122" s="200">
        <v>0.06</v>
      </c>
      <c r="LFC122" s="195">
        <v>12.42</v>
      </c>
      <c r="LFD122" s="195">
        <f t="shared" si="1038"/>
        <v>0.75</v>
      </c>
      <c r="LFE122" s="463">
        <v>88240</v>
      </c>
      <c r="LFF122" s="618" t="s">
        <v>438</v>
      </c>
      <c r="LFG122" s="619"/>
      <c r="LFH122" s="620"/>
      <c r="LFI122" s="199" t="s">
        <v>73</v>
      </c>
      <c r="LFJ122" s="200">
        <v>0.06</v>
      </c>
      <c r="LFK122" s="195">
        <v>12.42</v>
      </c>
      <c r="LFL122" s="195">
        <f t="shared" si="1039"/>
        <v>0.75</v>
      </c>
      <c r="LFM122" s="463">
        <v>88240</v>
      </c>
      <c r="LFN122" s="618" t="s">
        <v>438</v>
      </c>
      <c r="LFO122" s="619"/>
      <c r="LFP122" s="620"/>
      <c r="LFQ122" s="199" t="s">
        <v>73</v>
      </c>
      <c r="LFR122" s="200">
        <v>0.06</v>
      </c>
      <c r="LFS122" s="195">
        <v>12.42</v>
      </c>
      <c r="LFT122" s="195">
        <f t="shared" si="1040"/>
        <v>0.75</v>
      </c>
      <c r="LFU122" s="463">
        <v>88240</v>
      </c>
      <c r="LFV122" s="618" t="s">
        <v>438</v>
      </c>
      <c r="LFW122" s="619"/>
      <c r="LFX122" s="620"/>
      <c r="LFY122" s="199" t="s">
        <v>73</v>
      </c>
      <c r="LFZ122" s="200">
        <v>0.06</v>
      </c>
      <c r="LGA122" s="195">
        <v>12.42</v>
      </c>
      <c r="LGB122" s="195">
        <f t="shared" si="1041"/>
        <v>0.75</v>
      </c>
      <c r="LGC122" s="463">
        <v>88240</v>
      </c>
      <c r="LGD122" s="618" t="s">
        <v>438</v>
      </c>
      <c r="LGE122" s="619"/>
      <c r="LGF122" s="620"/>
      <c r="LGG122" s="199" t="s">
        <v>73</v>
      </c>
      <c r="LGH122" s="200">
        <v>0.06</v>
      </c>
      <c r="LGI122" s="195">
        <v>12.42</v>
      </c>
      <c r="LGJ122" s="195">
        <f t="shared" si="1042"/>
        <v>0.75</v>
      </c>
      <c r="LGK122" s="463">
        <v>88240</v>
      </c>
      <c r="LGL122" s="618" t="s">
        <v>438</v>
      </c>
      <c r="LGM122" s="619"/>
      <c r="LGN122" s="620"/>
      <c r="LGO122" s="199" t="s">
        <v>73</v>
      </c>
      <c r="LGP122" s="200">
        <v>0.06</v>
      </c>
      <c r="LGQ122" s="195">
        <v>12.42</v>
      </c>
      <c r="LGR122" s="195">
        <f t="shared" si="1043"/>
        <v>0.75</v>
      </c>
      <c r="LGS122" s="463">
        <v>88240</v>
      </c>
      <c r="LGT122" s="618" t="s">
        <v>438</v>
      </c>
      <c r="LGU122" s="619"/>
      <c r="LGV122" s="620"/>
      <c r="LGW122" s="199" t="s">
        <v>73</v>
      </c>
      <c r="LGX122" s="200">
        <v>0.06</v>
      </c>
      <c r="LGY122" s="195">
        <v>12.42</v>
      </c>
      <c r="LGZ122" s="195">
        <f t="shared" si="1044"/>
        <v>0.75</v>
      </c>
      <c r="LHA122" s="463">
        <v>88240</v>
      </c>
      <c r="LHB122" s="618" t="s">
        <v>438</v>
      </c>
      <c r="LHC122" s="619"/>
      <c r="LHD122" s="620"/>
      <c r="LHE122" s="199" t="s">
        <v>73</v>
      </c>
      <c r="LHF122" s="200">
        <v>0.06</v>
      </c>
      <c r="LHG122" s="195">
        <v>12.42</v>
      </c>
      <c r="LHH122" s="195">
        <f t="shared" si="1045"/>
        <v>0.75</v>
      </c>
      <c r="LHI122" s="463">
        <v>88240</v>
      </c>
      <c r="LHJ122" s="618" t="s">
        <v>438</v>
      </c>
      <c r="LHK122" s="619"/>
      <c r="LHL122" s="620"/>
      <c r="LHM122" s="199" t="s">
        <v>73</v>
      </c>
      <c r="LHN122" s="200">
        <v>0.06</v>
      </c>
      <c r="LHO122" s="195">
        <v>12.42</v>
      </c>
      <c r="LHP122" s="195">
        <f t="shared" si="1046"/>
        <v>0.75</v>
      </c>
      <c r="LHQ122" s="463">
        <v>88240</v>
      </c>
      <c r="LHR122" s="618" t="s">
        <v>438</v>
      </c>
      <c r="LHS122" s="619"/>
      <c r="LHT122" s="620"/>
      <c r="LHU122" s="199" t="s">
        <v>73</v>
      </c>
      <c r="LHV122" s="200">
        <v>0.06</v>
      </c>
      <c r="LHW122" s="195">
        <v>12.42</v>
      </c>
      <c r="LHX122" s="195">
        <f t="shared" si="1047"/>
        <v>0.75</v>
      </c>
      <c r="LHY122" s="463">
        <v>88240</v>
      </c>
      <c r="LHZ122" s="618" t="s">
        <v>438</v>
      </c>
      <c r="LIA122" s="619"/>
      <c r="LIB122" s="620"/>
      <c r="LIC122" s="199" t="s">
        <v>73</v>
      </c>
      <c r="LID122" s="200">
        <v>0.06</v>
      </c>
      <c r="LIE122" s="195">
        <v>12.42</v>
      </c>
      <c r="LIF122" s="195">
        <f t="shared" si="1048"/>
        <v>0.75</v>
      </c>
      <c r="LIG122" s="463">
        <v>88240</v>
      </c>
      <c r="LIH122" s="618" t="s">
        <v>438</v>
      </c>
      <c r="LII122" s="619"/>
      <c r="LIJ122" s="620"/>
      <c r="LIK122" s="199" t="s">
        <v>73</v>
      </c>
      <c r="LIL122" s="200">
        <v>0.06</v>
      </c>
      <c r="LIM122" s="195">
        <v>12.42</v>
      </c>
      <c r="LIN122" s="195">
        <f t="shared" si="1049"/>
        <v>0.75</v>
      </c>
      <c r="LIO122" s="463">
        <v>88240</v>
      </c>
      <c r="LIP122" s="618" t="s">
        <v>438</v>
      </c>
      <c r="LIQ122" s="619"/>
      <c r="LIR122" s="620"/>
      <c r="LIS122" s="199" t="s">
        <v>73</v>
      </c>
      <c r="LIT122" s="200">
        <v>0.06</v>
      </c>
      <c r="LIU122" s="195">
        <v>12.42</v>
      </c>
      <c r="LIV122" s="195">
        <f t="shared" si="1050"/>
        <v>0.75</v>
      </c>
      <c r="LIW122" s="463">
        <v>88240</v>
      </c>
      <c r="LIX122" s="618" t="s">
        <v>438</v>
      </c>
      <c r="LIY122" s="619"/>
      <c r="LIZ122" s="620"/>
      <c r="LJA122" s="199" t="s">
        <v>73</v>
      </c>
      <c r="LJB122" s="200">
        <v>0.06</v>
      </c>
      <c r="LJC122" s="195">
        <v>12.42</v>
      </c>
      <c r="LJD122" s="195">
        <f t="shared" si="1051"/>
        <v>0.75</v>
      </c>
      <c r="LJE122" s="463">
        <v>88240</v>
      </c>
      <c r="LJF122" s="618" t="s">
        <v>438</v>
      </c>
      <c r="LJG122" s="619"/>
      <c r="LJH122" s="620"/>
      <c r="LJI122" s="199" t="s">
        <v>73</v>
      </c>
      <c r="LJJ122" s="200">
        <v>0.06</v>
      </c>
      <c r="LJK122" s="195">
        <v>12.42</v>
      </c>
      <c r="LJL122" s="195">
        <f t="shared" si="1052"/>
        <v>0.75</v>
      </c>
      <c r="LJM122" s="463">
        <v>88240</v>
      </c>
      <c r="LJN122" s="618" t="s">
        <v>438</v>
      </c>
      <c r="LJO122" s="619"/>
      <c r="LJP122" s="620"/>
      <c r="LJQ122" s="199" t="s">
        <v>73</v>
      </c>
      <c r="LJR122" s="200">
        <v>0.06</v>
      </c>
      <c r="LJS122" s="195">
        <v>12.42</v>
      </c>
      <c r="LJT122" s="195">
        <f t="shared" si="1053"/>
        <v>0.75</v>
      </c>
      <c r="LJU122" s="463">
        <v>88240</v>
      </c>
      <c r="LJV122" s="618" t="s">
        <v>438</v>
      </c>
      <c r="LJW122" s="619"/>
      <c r="LJX122" s="620"/>
      <c r="LJY122" s="199" t="s">
        <v>73</v>
      </c>
      <c r="LJZ122" s="200">
        <v>0.06</v>
      </c>
      <c r="LKA122" s="195">
        <v>12.42</v>
      </c>
      <c r="LKB122" s="195">
        <f t="shared" si="1054"/>
        <v>0.75</v>
      </c>
      <c r="LKC122" s="463">
        <v>88240</v>
      </c>
      <c r="LKD122" s="618" t="s">
        <v>438</v>
      </c>
      <c r="LKE122" s="619"/>
      <c r="LKF122" s="620"/>
      <c r="LKG122" s="199" t="s">
        <v>73</v>
      </c>
      <c r="LKH122" s="200">
        <v>0.06</v>
      </c>
      <c r="LKI122" s="195">
        <v>12.42</v>
      </c>
      <c r="LKJ122" s="195">
        <f t="shared" si="1055"/>
        <v>0.75</v>
      </c>
      <c r="LKK122" s="463">
        <v>88240</v>
      </c>
      <c r="LKL122" s="618" t="s">
        <v>438</v>
      </c>
      <c r="LKM122" s="619"/>
      <c r="LKN122" s="620"/>
      <c r="LKO122" s="199" t="s">
        <v>73</v>
      </c>
      <c r="LKP122" s="200">
        <v>0.06</v>
      </c>
      <c r="LKQ122" s="195">
        <v>12.42</v>
      </c>
      <c r="LKR122" s="195">
        <f t="shared" si="1056"/>
        <v>0.75</v>
      </c>
      <c r="LKS122" s="463">
        <v>88240</v>
      </c>
      <c r="LKT122" s="618" t="s">
        <v>438</v>
      </c>
      <c r="LKU122" s="619"/>
      <c r="LKV122" s="620"/>
      <c r="LKW122" s="199" t="s">
        <v>73</v>
      </c>
      <c r="LKX122" s="200">
        <v>0.06</v>
      </c>
      <c r="LKY122" s="195">
        <v>12.42</v>
      </c>
      <c r="LKZ122" s="195">
        <f t="shared" si="1057"/>
        <v>0.75</v>
      </c>
      <c r="LLA122" s="463">
        <v>88240</v>
      </c>
      <c r="LLB122" s="618" t="s">
        <v>438</v>
      </c>
      <c r="LLC122" s="619"/>
      <c r="LLD122" s="620"/>
      <c r="LLE122" s="199" t="s">
        <v>73</v>
      </c>
      <c r="LLF122" s="200">
        <v>0.06</v>
      </c>
      <c r="LLG122" s="195">
        <v>12.42</v>
      </c>
      <c r="LLH122" s="195">
        <f t="shared" si="1058"/>
        <v>0.75</v>
      </c>
      <c r="LLI122" s="463">
        <v>88240</v>
      </c>
      <c r="LLJ122" s="618" t="s">
        <v>438</v>
      </c>
      <c r="LLK122" s="619"/>
      <c r="LLL122" s="620"/>
      <c r="LLM122" s="199" t="s">
        <v>73</v>
      </c>
      <c r="LLN122" s="200">
        <v>0.06</v>
      </c>
      <c r="LLO122" s="195">
        <v>12.42</v>
      </c>
      <c r="LLP122" s="195">
        <f t="shared" si="1059"/>
        <v>0.75</v>
      </c>
      <c r="LLQ122" s="463">
        <v>88240</v>
      </c>
      <c r="LLR122" s="618" t="s">
        <v>438</v>
      </c>
      <c r="LLS122" s="619"/>
      <c r="LLT122" s="620"/>
      <c r="LLU122" s="199" t="s">
        <v>73</v>
      </c>
      <c r="LLV122" s="200">
        <v>0.06</v>
      </c>
      <c r="LLW122" s="195">
        <v>12.42</v>
      </c>
      <c r="LLX122" s="195">
        <f t="shared" si="1060"/>
        <v>0.75</v>
      </c>
      <c r="LLY122" s="463">
        <v>88240</v>
      </c>
      <c r="LLZ122" s="618" t="s">
        <v>438</v>
      </c>
      <c r="LMA122" s="619"/>
      <c r="LMB122" s="620"/>
      <c r="LMC122" s="199" t="s">
        <v>73</v>
      </c>
      <c r="LMD122" s="200">
        <v>0.06</v>
      </c>
      <c r="LME122" s="195">
        <v>12.42</v>
      </c>
      <c r="LMF122" s="195">
        <f t="shared" si="1061"/>
        <v>0.75</v>
      </c>
      <c r="LMG122" s="463">
        <v>88240</v>
      </c>
      <c r="LMH122" s="618" t="s">
        <v>438</v>
      </c>
      <c r="LMI122" s="619"/>
      <c r="LMJ122" s="620"/>
      <c r="LMK122" s="199" t="s">
        <v>73</v>
      </c>
      <c r="LML122" s="200">
        <v>0.06</v>
      </c>
      <c r="LMM122" s="195">
        <v>12.42</v>
      </c>
      <c r="LMN122" s="195">
        <f t="shared" si="1062"/>
        <v>0.75</v>
      </c>
      <c r="LMO122" s="463">
        <v>88240</v>
      </c>
      <c r="LMP122" s="618" t="s">
        <v>438</v>
      </c>
      <c r="LMQ122" s="619"/>
      <c r="LMR122" s="620"/>
      <c r="LMS122" s="199" t="s">
        <v>73</v>
      </c>
      <c r="LMT122" s="200">
        <v>0.06</v>
      </c>
      <c r="LMU122" s="195">
        <v>12.42</v>
      </c>
      <c r="LMV122" s="195">
        <f t="shared" si="1063"/>
        <v>0.75</v>
      </c>
      <c r="LMW122" s="463">
        <v>88240</v>
      </c>
      <c r="LMX122" s="618" t="s">
        <v>438</v>
      </c>
      <c r="LMY122" s="619"/>
      <c r="LMZ122" s="620"/>
      <c r="LNA122" s="199" t="s">
        <v>73</v>
      </c>
      <c r="LNB122" s="200">
        <v>0.06</v>
      </c>
      <c r="LNC122" s="195">
        <v>12.42</v>
      </c>
      <c r="LND122" s="195">
        <f t="shared" si="1064"/>
        <v>0.75</v>
      </c>
      <c r="LNE122" s="463">
        <v>88240</v>
      </c>
      <c r="LNF122" s="618" t="s">
        <v>438</v>
      </c>
      <c r="LNG122" s="619"/>
      <c r="LNH122" s="620"/>
      <c r="LNI122" s="199" t="s">
        <v>73</v>
      </c>
      <c r="LNJ122" s="200">
        <v>0.06</v>
      </c>
      <c r="LNK122" s="195">
        <v>12.42</v>
      </c>
      <c r="LNL122" s="195">
        <f t="shared" si="1065"/>
        <v>0.75</v>
      </c>
      <c r="LNM122" s="463">
        <v>88240</v>
      </c>
      <c r="LNN122" s="618" t="s">
        <v>438</v>
      </c>
      <c r="LNO122" s="619"/>
      <c r="LNP122" s="620"/>
      <c r="LNQ122" s="199" t="s">
        <v>73</v>
      </c>
      <c r="LNR122" s="200">
        <v>0.06</v>
      </c>
      <c r="LNS122" s="195">
        <v>12.42</v>
      </c>
      <c r="LNT122" s="195">
        <f t="shared" si="1066"/>
        <v>0.75</v>
      </c>
      <c r="LNU122" s="463">
        <v>88240</v>
      </c>
      <c r="LNV122" s="618" t="s">
        <v>438</v>
      </c>
      <c r="LNW122" s="619"/>
      <c r="LNX122" s="620"/>
      <c r="LNY122" s="199" t="s">
        <v>73</v>
      </c>
      <c r="LNZ122" s="200">
        <v>0.06</v>
      </c>
      <c r="LOA122" s="195">
        <v>12.42</v>
      </c>
      <c r="LOB122" s="195">
        <f t="shared" si="1067"/>
        <v>0.75</v>
      </c>
      <c r="LOC122" s="463">
        <v>88240</v>
      </c>
      <c r="LOD122" s="618" t="s">
        <v>438</v>
      </c>
      <c r="LOE122" s="619"/>
      <c r="LOF122" s="620"/>
      <c r="LOG122" s="199" t="s">
        <v>73</v>
      </c>
      <c r="LOH122" s="200">
        <v>0.06</v>
      </c>
      <c r="LOI122" s="195">
        <v>12.42</v>
      </c>
      <c r="LOJ122" s="195">
        <f t="shared" si="1068"/>
        <v>0.75</v>
      </c>
      <c r="LOK122" s="463">
        <v>88240</v>
      </c>
      <c r="LOL122" s="618" t="s">
        <v>438</v>
      </c>
      <c r="LOM122" s="619"/>
      <c r="LON122" s="620"/>
      <c r="LOO122" s="199" t="s">
        <v>73</v>
      </c>
      <c r="LOP122" s="200">
        <v>0.06</v>
      </c>
      <c r="LOQ122" s="195">
        <v>12.42</v>
      </c>
      <c r="LOR122" s="195">
        <f t="shared" si="1069"/>
        <v>0.75</v>
      </c>
      <c r="LOS122" s="463">
        <v>88240</v>
      </c>
      <c r="LOT122" s="618" t="s">
        <v>438</v>
      </c>
      <c r="LOU122" s="619"/>
      <c r="LOV122" s="620"/>
      <c r="LOW122" s="199" t="s">
        <v>73</v>
      </c>
      <c r="LOX122" s="200">
        <v>0.06</v>
      </c>
      <c r="LOY122" s="195">
        <v>12.42</v>
      </c>
      <c r="LOZ122" s="195">
        <f t="shared" si="1070"/>
        <v>0.75</v>
      </c>
      <c r="LPA122" s="463">
        <v>88240</v>
      </c>
      <c r="LPB122" s="618" t="s">
        <v>438</v>
      </c>
      <c r="LPC122" s="619"/>
      <c r="LPD122" s="620"/>
      <c r="LPE122" s="199" t="s">
        <v>73</v>
      </c>
      <c r="LPF122" s="200">
        <v>0.06</v>
      </c>
      <c r="LPG122" s="195">
        <v>12.42</v>
      </c>
      <c r="LPH122" s="195">
        <f t="shared" si="1071"/>
        <v>0.75</v>
      </c>
      <c r="LPI122" s="463">
        <v>88240</v>
      </c>
      <c r="LPJ122" s="618" t="s">
        <v>438</v>
      </c>
      <c r="LPK122" s="619"/>
      <c r="LPL122" s="620"/>
      <c r="LPM122" s="199" t="s">
        <v>73</v>
      </c>
      <c r="LPN122" s="200">
        <v>0.06</v>
      </c>
      <c r="LPO122" s="195">
        <v>12.42</v>
      </c>
      <c r="LPP122" s="195">
        <f t="shared" si="1072"/>
        <v>0.75</v>
      </c>
      <c r="LPQ122" s="463">
        <v>88240</v>
      </c>
      <c r="LPR122" s="618" t="s">
        <v>438</v>
      </c>
      <c r="LPS122" s="619"/>
      <c r="LPT122" s="620"/>
      <c r="LPU122" s="199" t="s">
        <v>73</v>
      </c>
      <c r="LPV122" s="200">
        <v>0.06</v>
      </c>
      <c r="LPW122" s="195">
        <v>12.42</v>
      </c>
      <c r="LPX122" s="195">
        <f t="shared" si="1073"/>
        <v>0.75</v>
      </c>
      <c r="LPY122" s="463">
        <v>88240</v>
      </c>
      <c r="LPZ122" s="618" t="s">
        <v>438</v>
      </c>
      <c r="LQA122" s="619"/>
      <c r="LQB122" s="620"/>
      <c r="LQC122" s="199" t="s">
        <v>73</v>
      </c>
      <c r="LQD122" s="200">
        <v>0.06</v>
      </c>
      <c r="LQE122" s="195">
        <v>12.42</v>
      </c>
      <c r="LQF122" s="195">
        <f t="shared" si="1074"/>
        <v>0.75</v>
      </c>
      <c r="LQG122" s="463">
        <v>88240</v>
      </c>
      <c r="LQH122" s="618" t="s">
        <v>438</v>
      </c>
      <c r="LQI122" s="619"/>
      <c r="LQJ122" s="620"/>
      <c r="LQK122" s="199" t="s">
        <v>73</v>
      </c>
      <c r="LQL122" s="200">
        <v>0.06</v>
      </c>
      <c r="LQM122" s="195">
        <v>12.42</v>
      </c>
      <c r="LQN122" s="195">
        <f t="shared" si="1075"/>
        <v>0.75</v>
      </c>
      <c r="LQO122" s="463">
        <v>88240</v>
      </c>
      <c r="LQP122" s="618" t="s">
        <v>438</v>
      </c>
      <c r="LQQ122" s="619"/>
      <c r="LQR122" s="620"/>
      <c r="LQS122" s="199" t="s">
        <v>73</v>
      </c>
      <c r="LQT122" s="200">
        <v>0.06</v>
      </c>
      <c r="LQU122" s="195">
        <v>12.42</v>
      </c>
      <c r="LQV122" s="195">
        <f t="shared" si="1076"/>
        <v>0.75</v>
      </c>
      <c r="LQW122" s="463">
        <v>88240</v>
      </c>
      <c r="LQX122" s="618" t="s">
        <v>438</v>
      </c>
      <c r="LQY122" s="619"/>
      <c r="LQZ122" s="620"/>
      <c r="LRA122" s="199" t="s">
        <v>73</v>
      </c>
      <c r="LRB122" s="200">
        <v>0.06</v>
      </c>
      <c r="LRC122" s="195">
        <v>12.42</v>
      </c>
      <c r="LRD122" s="195">
        <f t="shared" si="1077"/>
        <v>0.75</v>
      </c>
      <c r="LRE122" s="463">
        <v>88240</v>
      </c>
      <c r="LRF122" s="618" t="s">
        <v>438</v>
      </c>
      <c r="LRG122" s="619"/>
      <c r="LRH122" s="620"/>
      <c r="LRI122" s="199" t="s">
        <v>73</v>
      </c>
      <c r="LRJ122" s="200">
        <v>0.06</v>
      </c>
      <c r="LRK122" s="195">
        <v>12.42</v>
      </c>
      <c r="LRL122" s="195">
        <f t="shared" si="1078"/>
        <v>0.75</v>
      </c>
      <c r="LRM122" s="463">
        <v>88240</v>
      </c>
      <c r="LRN122" s="618" t="s">
        <v>438</v>
      </c>
      <c r="LRO122" s="619"/>
      <c r="LRP122" s="620"/>
      <c r="LRQ122" s="199" t="s">
        <v>73</v>
      </c>
      <c r="LRR122" s="200">
        <v>0.06</v>
      </c>
      <c r="LRS122" s="195">
        <v>12.42</v>
      </c>
      <c r="LRT122" s="195">
        <f t="shared" si="1079"/>
        <v>0.75</v>
      </c>
      <c r="LRU122" s="463">
        <v>88240</v>
      </c>
      <c r="LRV122" s="618" t="s">
        <v>438</v>
      </c>
      <c r="LRW122" s="619"/>
      <c r="LRX122" s="620"/>
      <c r="LRY122" s="199" t="s">
        <v>73</v>
      </c>
      <c r="LRZ122" s="200">
        <v>0.06</v>
      </c>
      <c r="LSA122" s="195">
        <v>12.42</v>
      </c>
      <c r="LSB122" s="195">
        <f t="shared" si="1080"/>
        <v>0.75</v>
      </c>
      <c r="LSC122" s="463">
        <v>88240</v>
      </c>
      <c r="LSD122" s="618" t="s">
        <v>438</v>
      </c>
      <c r="LSE122" s="619"/>
      <c r="LSF122" s="620"/>
      <c r="LSG122" s="199" t="s">
        <v>73</v>
      </c>
      <c r="LSH122" s="200">
        <v>0.06</v>
      </c>
      <c r="LSI122" s="195">
        <v>12.42</v>
      </c>
      <c r="LSJ122" s="195">
        <f t="shared" si="1081"/>
        <v>0.75</v>
      </c>
      <c r="LSK122" s="463">
        <v>88240</v>
      </c>
      <c r="LSL122" s="618" t="s">
        <v>438</v>
      </c>
      <c r="LSM122" s="619"/>
      <c r="LSN122" s="620"/>
      <c r="LSO122" s="199" t="s">
        <v>73</v>
      </c>
      <c r="LSP122" s="200">
        <v>0.06</v>
      </c>
      <c r="LSQ122" s="195">
        <v>12.42</v>
      </c>
      <c r="LSR122" s="195">
        <f t="shared" si="1082"/>
        <v>0.75</v>
      </c>
      <c r="LSS122" s="463">
        <v>88240</v>
      </c>
      <c r="LST122" s="618" t="s">
        <v>438</v>
      </c>
      <c r="LSU122" s="619"/>
      <c r="LSV122" s="620"/>
      <c r="LSW122" s="199" t="s">
        <v>73</v>
      </c>
      <c r="LSX122" s="200">
        <v>0.06</v>
      </c>
      <c r="LSY122" s="195">
        <v>12.42</v>
      </c>
      <c r="LSZ122" s="195">
        <f t="shared" si="1083"/>
        <v>0.75</v>
      </c>
      <c r="LTA122" s="463">
        <v>88240</v>
      </c>
      <c r="LTB122" s="618" t="s">
        <v>438</v>
      </c>
      <c r="LTC122" s="619"/>
      <c r="LTD122" s="620"/>
      <c r="LTE122" s="199" t="s">
        <v>73</v>
      </c>
      <c r="LTF122" s="200">
        <v>0.06</v>
      </c>
      <c r="LTG122" s="195">
        <v>12.42</v>
      </c>
      <c r="LTH122" s="195">
        <f t="shared" si="1084"/>
        <v>0.75</v>
      </c>
      <c r="LTI122" s="463">
        <v>88240</v>
      </c>
      <c r="LTJ122" s="618" t="s">
        <v>438</v>
      </c>
      <c r="LTK122" s="619"/>
      <c r="LTL122" s="620"/>
      <c r="LTM122" s="199" t="s">
        <v>73</v>
      </c>
      <c r="LTN122" s="200">
        <v>0.06</v>
      </c>
      <c r="LTO122" s="195">
        <v>12.42</v>
      </c>
      <c r="LTP122" s="195">
        <f t="shared" si="1085"/>
        <v>0.75</v>
      </c>
      <c r="LTQ122" s="463">
        <v>88240</v>
      </c>
      <c r="LTR122" s="618" t="s">
        <v>438</v>
      </c>
      <c r="LTS122" s="619"/>
      <c r="LTT122" s="620"/>
      <c r="LTU122" s="199" t="s">
        <v>73</v>
      </c>
      <c r="LTV122" s="200">
        <v>0.06</v>
      </c>
      <c r="LTW122" s="195">
        <v>12.42</v>
      </c>
      <c r="LTX122" s="195">
        <f t="shared" si="1086"/>
        <v>0.75</v>
      </c>
      <c r="LTY122" s="463">
        <v>88240</v>
      </c>
      <c r="LTZ122" s="618" t="s">
        <v>438</v>
      </c>
      <c r="LUA122" s="619"/>
      <c r="LUB122" s="620"/>
      <c r="LUC122" s="199" t="s">
        <v>73</v>
      </c>
      <c r="LUD122" s="200">
        <v>0.06</v>
      </c>
      <c r="LUE122" s="195">
        <v>12.42</v>
      </c>
      <c r="LUF122" s="195">
        <f t="shared" si="1087"/>
        <v>0.75</v>
      </c>
      <c r="LUG122" s="463">
        <v>88240</v>
      </c>
      <c r="LUH122" s="618" t="s">
        <v>438</v>
      </c>
      <c r="LUI122" s="619"/>
      <c r="LUJ122" s="620"/>
      <c r="LUK122" s="199" t="s">
        <v>73</v>
      </c>
      <c r="LUL122" s="200">
        <v>0.06</v>
      </c>
      <c r="LUM122" s="195">
        <v>12.42</v>
      </c>
      <c r="LUN122" s="195">
        <f t="shared" si="1088"/>
        <v>0.75</v>
      </c>
      <c r="LUO122" s="463">
        <v>88240</v>
      </c>
      <c r="LUP122" s="618" t="s">
        <v>438</v>
      </c>
      <c r="LUQ122" s="619"/>
      <c r="LUR122" s="620"/>
      <c r="LUS122" s="199" t="s">
        <v>73</v>
      </c>
      <c r="LUT122" s="200">
        <v>0.06</v>
      </c>
      <c r="LUU122" s="195">
        <v>12.42</v>
      </c>
      <c r="LUV122" s="195">
        <f t="shared" si="1089"/>
        <v>0.75</v>
      </c>
      <c r="LUW122" s="463">
        <v>88240</v>
      </c>
      <c r="LUX122" s="618" t="s">
        <v>438</v>
      </c>
      <c r="LUY122" s="619"/>
      <c r="LUZ122" s="620"/>
      <c r="LVA122" s="199" t="s">
        <v>73</v>
      </c>
      <c r="LVB122" s="200">
        <v>0.06</v>
      </c>
      <c r="LVC122" s="195">
        <v>12.42</v>
      </c>
      <c r="LVD122" s="195">
        <f t="shared" si="1090"/>
        <v>0.75</v>
      </c>
      <c r="LVE122" s="463">
        <v>88240</v>
      </c>
      <c r="LVF122" s="618" t="s">
        <v>438</v>
      </c>
      <c r="LVG122" s="619"/>
      <c r="LVH122" s="620"/>
      <c r="LVI122" s="199" t="s">
        <v>73</v>
      </c>
      <c r="LVJ122" s="200">
        <v>0.06</v>
      </c>
      <c r="LVK122" s="195">
        <v>12.42</v>
      </c>
      <c r="LVL122" s="195">
        <f t="shared" si="1091"/>
        <v>0.75</v>
      </c>
      <c r="LVM122" s="463">
        <v>88240</v>
      </c>
      <c r="LVN122" s="618" t="s">
        <v>438</v>
      </c>
      <c r="LVO122" s="619"/>
      <c r="LVP122" s="620"/>
      <c r="LVQ122" s="199" t="s">
        <v>73</v>
      </c>
      <c r="LVR122" s="200">
        <v>0.06</v>
      </c>
      <c r="LVS122" s="195">
        <v>12.42</v>
      </c>
      <c r="LVT122" s="195">
        <f t="shared" si="1092"/>
        <v>0.75</v>
      </c>
      <c r="LVU122" s="463">
        <v>88240</v>
      </c>
      <c r="LVV122" s="618" t="s">
        <v>438</v>
      </c>
      <c r="LVW122" s="619"/>
      <c r="LVX122" s="620"/>
      <c r="LVY122" s="199" t="s">
        <v>73</v>
      </c>
      <c r="LVZ122" s="200">
        <v>0.06</v>
      </c>
      <c r="LWA122" s="195">
        <v>12.42</v>
      </c>
      <c r="LWB122" s="195">
        <f t="shared" si="1093"/>
        <v>0.75</v>
      </c>
      <c r="LWC122" s="463">
        <v>88240</v>
      </c>
      <c r="LWD122" s="618" t="s">
        <v>438</v>
      </c>
      <c r="LWE122" s="619"/>
      <c r="LWF122" s="620"/>
      <c r="LWG122" s="199" t="s">
        <v>73</v>
      </c>
      <c r="LWH122" s="200">
        <v>0.06</v>
      </c>
      <c r="LWI122" s="195">
        <v>12.42</v>
      </c>
      <c r="LWJ122" s="195">
        <f t="shared" si="1094"/>
        <v>0.75</v>
      </c>
      <c r="LWK122" s="463">
        <v>88240</v>
      </c>
      <c r="LWL122" s="618" t="s">
        <v>438</v>
      </c>
      <c r="LWM122" s="619"/>
      <c r="LWN122" s="620"/>
      <c r="LWO122" s="199" t="s">
        <v>73</v>
      </c>
      <c r="LWP122" s="200">
        <v>0.06</v>
      </c>
      <c r="LWQ122" s="195">
        <v>12.42</v>
      </c>
      <c r="LWR122" s="195">
        <f t="shared" si="1095"/>
        <v>0.75</v>
      </c>
      <c r="LWS122" s="463">
        <v>88240</v>
      </c>
      <c r="LWT122" s="618" t="s">
        <v>438</v>
      </c>
      <c r="LWU122" s="619"/>
      <c r="LWV122" s="620"/>
      <c r="LWW122" s="199" t="s">
        <v>73</v>
      </c>
      <c r="LWX122" s="200">
        <v>0.06</v>
      </c>
      <c r="LWY122" s="195">
        <v>12.42</v>
      </c>
      <c r="LWZ122" s="195">
        <f t="shared" si="1096"/>
        <v>0.75</v>
      </c>
      <c r="LXA122" s="463">
        <v>88240</v>
      </c>
      <c r="LXB122" s="618" t="s">
        <v>438</v>
      </c>
      <c r="LXC122" s="619"/>
      <c r="LXD122" s="620"/>
      <c r="LXE122" s="199" t="s">
        <v>73</v>
      </c>
      <c r="LXF122" s="200">
        <v>0.06</v>
      </c>
      <c r="LXG122" s="195">
        <v>12.42</v>
      </c>
      <c r="LXH122" s="195">
        <f t="shared" si="1097"/>
        <v>0.75</v>
      </c>
      <c r="LXI122" s="463">
        <v>88240</v>
      </c>
      <c r="LXJ122" s="618" t="s">
        <v>438</v>
      </c>
      <c r="LXK122" s="619"/>
      <c r="LXL122" s="620"/>
      <c r="LXM122" s="199" t="s">
        <v>73</v>
      </c>
      <c r="LXN122" s="200">
        <v>0.06</v>
      </c>
      <c r="LXO122" s="195">
        <v>12.42</v>
      </c>
      <c r="LXP122" s="195">
        <f t="shared" si="1098"/>
        <v>0.75</v>
      </c>
      <c r="LXQ122" s="463">
        <v>88240</v>
      </c>
      <c r="LXR122" s="618" t="s">
        <v>438</v>
      </c>
      <c r="LXS122" s="619"/>
      <c r="LXT122" s="620"/>
      <c r="LXU122" s="199" t="s">
        <v>73</v>
      </c>
      <c r="LXV122" s="200">
        <v>0.06</v>
      </c>
      <c r="LXW122" s="195">
        <v>12.42</v>
      </c>
      <c r="LXX122" s="195">
        <f t="shared" si="1099"/>
        <v>0.75</v>
      </c>
      <c r="LXY122" s="463">
        <v>88240</v>
      </c>
      <c r="LXZ122" s="618" t="s">
        <v>438</v>
      </c>
      <c r="LYA122" s="619"/>
      <c r="LYB122" s="620"/>
      <c r="LYC122" s="199" t="s">
        <v>73</v>
      </c>
      <c r="LYD122" s="200">
        <v>0.06</v>
      </c>
      <c r="LYE122" s="195">
        <v>12.42</v>
      </c>
      <c r="LYF122" s="195">
        <f t="shared" si="1100"/>
        <v>0.75</v>
      </c>
      <c r="LYG122" s="463">
        <v>88240</v>
      </c>
      <c r="LYH122" s="618" t="s">
        <v>438</v>
      </c>
      <c r="LYI122" s="619"/>
      <c r="LYJ122" s="620"/>
      <c r="LYK122" s="199" t="s">
        <v>73</v>
      </c>
      <c r="LYL122" s="200">
        <v>0.06</v>
      </c>
      <c r="LYM122" s="195">
        <v>12.42</v>
      </c>
      <c r="LYN122" s="195">
        <f t="shared" si="1101"/>
        <v>0.75</v>
      </c>
      <c r="LYO122" s="463">
        <v>88240</v>
      </c>
      <c r="LYP122" s="618" t="s">
        <v>438</v>
      </c>
      <c r="LYQ122" s="619"/>
      <c r="LYR122" s="620"/>
      <c r="LYS122" s="199" t="s">
        <v>73</v>
      </c>
      <c r="LYT122" s="200">
        <v>0.06</v>
      </c>
      <c r="LYU122" s="195">
        <v>12.42</v>
      </c>
      <c r="LYV122" s="195">
        <f t="shared" si="1102"/>
        <v>0.75</v>
      </c>
      <c r="LYW122" s="463">
        <v>88240</v>
      </c>
      <c r="LYX122" s="618" t="s">
        <v>438</v>
      </c>
      <c r="LYY122" s="619"/>
      <c r="LYZ122" s="620"/>
      <c r="LZA122" s="199" t="s">
        <v>73</v>
      </c>
      <c r="LZB122" s="200">
        <v>0.06</v>
      </c>
      <c r="LZC122" s="195">
        <v>12.42</v>
      </c>
      <c r="LZD122" s="195">
        <f t="shared" si="1103"/>
        <v>0.75</v>
      </c>
      <c r="LZE122" s="463">
        <v>88240</v>
      </c>
      <c r="LZF122" s="618" t="s">
        <v>438</v>
      </c>
      <c r="LZG122" s="619"/>
      <c r="LZH122" s="620"/>
      <c r="LZI122" s="199" t="s">
        <v>73</v>
      </c>
      <c r="LZJ122" s="200">
        <v>0.06</v>
      </c>
      <c r="LZK122" s="195">
        <v>12.42</v>
      </c>
      <c r="LZL122" s="195">
        <f t="shared" si="1104"/>
        <v>0.75</v>
      </c>
      <c r="LZM122" s="463">
        <v>88240</v>
      </c>
      <c r="LZN122" s="618" t="s">
        <v>438</v>
      </c>
      <c r="LZO122" s="619"/>
      <c r="LZP122" s="620"/>
      <c r="LZQ122" s="199" t="s">
        <v>73</v>
      </c>
      <c r="LZR122" s="200">
        <v>0.06</v>
      </c>
      <c r="LZS122" s="195">
        <v>12.42</v>
      </c>
      <c r="LZT122" s="195">
        <f t="shared" si="1105"/>
        <v>0.75</v>
      </c>
      <c r="LZU122" s="463">
        <v>88240</v>
      </c>
      <c r="LZV122" s="618" t="s">
        <v>438</v>
      </c>
      <c r="LZW122" s="619"/>
      <c r="LZX122" s="620"/>
      <c r="LZY122" s="199" t="s">
        <v>73</v>
      </c>
      <c r="LZZ122" s="200">
        <v>0.06</v>
      </c>
      <c r="MAA122" s="195">
        <v>12.42</v>
      </c>
      <c r="MAB122" s="195">
        <f t="shared" si="1106"/>
        <v>0.75</v>
      </c>
      <c r="MAC122" s="463">
        <v>88240</v>
      </c>
      <c r="MAD122" s="618" t="s">
        <v>438</v>
      </c>
      <c r="MAE122" s="619"/>
      <c r="MAF122" s="620"/>
      <c r="MAG122" s="199" t="s">
        <v>73</v>
      </c>
      <c r="MAH122" s="200">
        <v>0.06</v>
      </c>
      <c r="MAI122" s="195">
        <v>12.42</v>
      </c>
      <c r="MAJ122" s="195">
        <f t="shared" si="1107"/>
        <v>0.75</v>
      </c>
      <c r="MAK122" s="463">
        <v>88240</v>
      </c>
      <c r="MAL122" s="618" t="s">
        <v>438</v>
      </c>
      <c r="MAM122" s="619"/>
      <c r="MAN122" s="620"/>
      <c r="MAO122" s="199" t="s">
        <v>73</v>
      </c>
      <c r="MAP122" s="200">
        <v>0.06</v>
      </c>
      <c r="MAQ122" s="195">
        <v>12.42</v>
      </c>
      <c r="MAR122" s="195">
        <f t="shared" si="1108"/>
        <v>0.75</v>
      </c>
      <c r="MAS122" s="463">
        <v>88240</v>
      </c>
      <c r="MAT122" s="618" t="s">
        <v>438</v>
      </c>
      <c r="MAU122" s="619"/>
      <c r="MAV122" s="620"/>
      <c r="MAW122" s="199" t="s">
        <v>73</v>
      </c>
      <c r="MAX122" s="200">
        <v>0.06</v>
      </c>
      <c r="MAY122" s="195">
        <v>12.42</v>
      </c>
      <c r="MAZ122" s="195">
        <f t="shared" si="1109"/>
        <v>0.75</v>
      </c>
      <c r="MBA122" s="463">
        <v>88240</v>
      </c>
      <c r="MBB122" s="618" t="s">
        <v>438</v>
      </c>
      <c r="MBC122" s="619"/>
      <c r="MBD122" s="620"/>
      <c r="MBE122" s="199" t="s">
        <v>73</v>
      </c>
      <c r="MBF122" s="200">
        <v>0.06</v>
      </c>
      <c r="MBG122" s="195">
        <v>12.42</v>
      </c>
      <c r="MBH122" s="195">
        <f t="shared" si="1110"/>
        <v>0.75</v>
      </c>
      <c r="MBI122" s="463">
        <v>88240</v>
      </c>
      <c r="MBJ122" s="618" t="s">
        <v>438</v>
      </c>
      <c r="MBK122" s="619"/>
      <c r="MBL122" s="620"/>
      <c r="MBM122" s="199" t="s">
        <v>73</v>
      </c>
      <c r="MBN122" s="200">
        <v>0.06</v>
      </c>
      <c r="MBO122" s="195">
        <v>12.42</v>
      </c>
      <c r="MBP122" s="195">
        <f t="shared" si="1111"/>
        <v>0.75</v>
      </c>
      <c r="MBQ122" s="463">
        <v>88240</v>
      </c>
      <c r="MBR122" s="618" t="s">
        <v>438</v>
      </c>
      <c r="MBS122" s="619"/>
      <c r="MBT122" s="620"/>
      <c r="MBU122" s="199" t="s">
        <v>73</v>
      </c>
      <c r="MBV122" s="200">
        <v>0.06</v>
      </c>
      <c r="MBW122" s="195">
        <v>12.42</v>
      </c>
      <c r="MBX122" s="195">
        <f t="shared" si="1112"/>
        <v>0.75</v>
      </c>
      <c r="MBY122" s="463">
        <v>88240</v>
      </c>
      <c r="MBZ122" s="618" t="s">
        <v>438</v>
      </c>
      <c r="MCA122" s="619"/>
      <c r="MCB122" s="620"/>
      <c r="MCC122" s="199" t="s">
        <v>73</v>
      </c>
      <c r="MCD122" s="200">
        <v>0.06</v>
      </c>
      <c r="MCE122" s="195">
        <v>12.42</v>
      </c>
      <c r="MCF122" s="195">
        <f t="shared" si="1113"/>
        <v>0.75</v>
      </c>
      <c r="MCG122" s="463">
        <v>88240</v>
      </c>
      <c r="MCH122" s="618" t="s">
        <v>438</v>
      </c>
      <c r="MCI122" s="619"/>
      <c r="MCJ122" s="620"/>
      <c r="MCK122" s="199" t="s">
        <v>73</v>
      </c>
      <c r="MCL122" s="200">
        <v>0.06</v>
      </c>
      <c r="MCM122" s="195">
        <v>12.42</v>
      </c>
      <c r="MCN122" s="195">
        <f t="shared" si="1114"/>
        <v>0.75</v>
      </c>
      <c r="MCO122" s="463">
        <v>88240</v>
      </c>
      <c r="MCP122" s="618" t="s">
        <v>438</v>
      </c>
      <c r="MCQ122" s="619"/>
      <c r="MCR122" s="620"/>
      <c r="MCS122" s="199" t="s">
        <v>73</v>
      </c>
      <c r="MCT122" s="200">
        <v>0.06</v>
      </c>
      <c r="MCU122" s="195">
        <v>12.42</v>
      </c>
      <c r="MCV122" s="195">
        <f t="shared" si="1115"/>
        <v>0.75</v>
      </c>
      <c r="MCW122" s="463">
        <v>88240</v>
      </c>
      <c r="MCX122" s="618" t="s">
        <v>438</v>
      </c>
      <c r="MCY122" s="619"/>
      <c r="MCZ122" s="620"/>
      <c r="MDA122" s="199" t="s">
        <v>73</v>
      </c>
      <c r="MDB122" s="200">
        <v>0.06</v>
      </c>
      <c r="MDC122" s="195">
        <v>12.42</v>
      </c>
      <c r="MDD122" s="195">
        <f t="shared" si="1116"/>
        <v>0.75</v>
      </c>
      <c r="MDE122" s="463">
        <v>88240</v>
      </c>
      <c r="MDF122" s="618" t="s">
        <v>438</v>
      </c>
      <c r="MDG122" s="619"/>
      <c r="MDH122" s="620"/>
      <c r="MDI122" s="199" t="s">
        <v>73</v>
      </c>
      <c r="MDJ122" s="200">
        <v>0.06</v>
      </c>
      <c r="MDK122" s="195">
        <v>12.42</v>
      </c>
      <c r="MDL122" s="195">
        <f t="shared" si="1117"/>
        <v>0.75</v>
      </c>
      <c r="MDM122" s="463">
        <v>88240</v>
      </c>
      <c r="MDN122" s="618" t="s">
        <v>438</v>
      </c>
      <c r="MDO122" s="619"/>
      <c r="MDP122" s="620"/>
      <c r="MDQ122" s="199" t="s">
        <v>73</v>
      </c>
      <c r="MDR122" s="200">
        <v>0.06</v>
      </c>
      <c r="MDS122" s="195">
        <v>12.42</v>
      </c>
      <c r="MDT122" s="195">
        <f t="shared" si="1118"/>
        <v>0.75</v>
      </c>
      <c r="MDU122" s="463">
        <v>88240</v>
      </c>
      <c r="MDV122" s="618" t="s">
        <v>438</v>
      </c>
      <c r="MDW122" s="619"/>
      <c r="MDX122" s="620"/>
      <c r="MDY122" s="199" t="s">
        <v>73</v>
      </c>
      <c r="MDZ122" s="200">
        <v>0.06</v>
      </c>
      <c r="MEA122" s="195">
        <v>12.42</v>
      </c>
      <c r="MEB122" s="195">
        <f t="shared" si="1119"/>
        <v>0.75</v>
      </c>
      <c r="MEC122" s="463">
        <v>88240</v>
      </c>
      <c r="MED122" s="618" t="s">
        <v>438</v>
      </c>
      <c r="MEE122" s="619"/>
      <c r="MEF122" s="620"/>
      <c r="MEG122" s="199" t="s">
        <v>73</v>
      </c>
      <c r="MEH122" s="200">
        <v>0.06</v>
      </c>
      <c r="MEI122" s="195">
        <v>12.42</v>
      </c>
      <c r="MEJ122" s="195">
        <f t="shared" si="1120"/>
        <v>0.75</v>
      </c>
      <c r="MEK122" s="463">
        <v>88240</v>
      </c>
      <c r="MEL122" s="618" t="s">
        <v>438</v>
      </c>
      <c r="MEM122" s="619"/>
      <c r="MEN122" s="620"/>
      <c r="MEO122" s="199" t="s">
        <v>73</v>
      </c>
      <c r="MEP122" s="200">
        <v>0.06</v>
      </c>
      <c r="MEQ122" s="195">
        <v>12.42</v>
      </c>
      <c r="MER122" s="195">
        <f t="shared" si="1121"/>
        <v>0.75</v>
      </c>
      <c r="MES122" s="463">
        <v>88240</v>
      </c>
      <c r="MET122" s="618" t="s">
        <v>438</v>
      </c>
      <c r="MEU122" s="619"/>
      <c r="MEV122" s="620"/>
      <c r="MEW122" s="199" t="s">
        <v>73</v>
      </c>
      <c r="MEX122" s="200">
        <v>0.06</v>
      </c>
      <c r="MEY122" s="195">
        <v>12.42</v>
      </c>
      <c r="MEZ122" s="195">
        <f t="shared" si="1122"/>
        <v>0.75</v>
      </c>
      <c r="MFA122" s="463">
        <v>88240</v>
      </c>
      <c r="MFB122" s="618" t="s">
        <v>438</v>
      </c>
      <c r="MFC122" s="619"/>
      <c r="MFD122" s="620"/>
      <c r="MFE122" s="199" t="s">
        <v>73</v>
      </c>
      <c r="MFF122" s="200">
        <v>0.06</v>
      </c>
      <c r="MFG122" s="195">
        <v>12.42</v>
      </c>
      <c r="MFH122" s="195">
        <f t="shared" si="1123"/>
        <v>0.75</v>
      </c>
      <c r="MFI122" s="463">
        <v>88240</v>
      </c>
      <c r="MFJ122" s="618" t="s">
        <v>438</v>
      </c>
      <c r="MFK122" s="619"/>
      <c r="MFL122" s="620"/>
      <c r="MFM122" s="199" t="s">
        <v>73</v>
      </c>
      <c r="MFN122" s="200">
        <v>0.06</v>
      </c>
      <c r="MFO122" s="195">
        <v>12.42</v>
      </c>
      <c r="MFP122" s="195">
        <f t="shared" si="1124"/>
        <v>0.75</v>
      </c>
      <c r="MFQ122" s="463">
        <v>88240</v>
      </c>
      <c r="MFR122" s="618" t="s">
        <v>438</v>
      </c>
      <c r="MFS122" s="619"/>
      <c r="MFT122" s="620"/>
      <c r="MFU122" s="199" t="s">
        <v>73</v>
      </c>
      <c r="MFV122" s="200">
        <v>0.06</v>
      </c>
      <c r="MFW122" s="195">
        <v>12.42</v>
      </c>
      <c r="MFX122" s="195">
        <f t="shared" si="1125"/>
        <v>0.75</v>
      </c>
      <c r="MFY122" s="463">
        <v>88240</v>
      </c>
      <c r="MFZ122" s="618" t="s">
        <v>438</v>
      </c>
      <c r="MGA122" s="619"/>
      <c r="MGB122" s="620"/>
      <c r="MGC122" s="199" t="s">
        <v>73</v>
      </c>
      <c r="MGD122" s="200">
        <v>0.06</v>
      </c>
      <c r="MGE122" s="195">
        <v>12.42</v>
      </c>
      <c r="MGF122" s="195">
        <f t="shared" si="1126"/>
        <v>0.75</v>
      </c>
      <c r="MGG122" s="463">
        <v>88240</v>
      </c>
      <c r="MGH122" s="618" t="s">
        <v>438</v>
      </c>
      <c r="MGI122" s="619"/>
      <c r="MGJ122" s="620"/>
      <c r="MGK122" s="199" t="s">
        <v>73</v>
      </c>
      <c r="MGL122" s="200">
        <v>0.06</v>
      </c>
      <c r="MGM122" s="195">
        <v>12.42</v>
      </c>
      <c r="MGN122" s="195">
        <f t="shared" si="1127"/>
        <v>0.75</v>
      </c>
      <c r="MGO122" s="463">
        <v>88240</v>
      </c>
      <c r="MGP122" s="618" t="s">
        <v>438</v>
      </c>
      <c r="MGQ122" s="619"/>
      <c r="MGR122" s="620"/>
      <c r="MGS122" s="199" t="s">
        <v>73</v>
      </c>
      <c r="MGT122" s="200">
        <v>0.06</v>
      </c>
      <c r="MGU122" s="195">
        <v>12.42</v>
      </c>
      <c r="MGV122" s="195">
        <f t="shared" si="1128"/>
        <v>0.75</v>
      </c>
      <c r="MGW122" s="463">
        <v>88240</v>
      </c>
      <c r="MGX122" s="618" t="s">
        <v>438</v>
      </c>
      <c r="MGY122" s="619"/>
      <c r="MGZ122" s="620"/>
      <c r="MHA122" s="199" t="s">
        <v>73</v>
      </c>
      <c r="MHB122" s="200">
        <v>0.06</v>
      </c>
      <c r="MHC122" s="195">
        <v>12.42</v>
      </c>
      <c r="MHD122" s="195">
        <f t="shared" si="1129"/>
        <v>0.75</v>
      </c>
      <c r="MHE122" s="463">
        <v>88240</v>
      </c>
      <c r="MHF122" s="618" t="s">
        <v>438</v>
      </c>
      <c r="MHG122" s="619"/>
      <c r="MHH122" s="620"/>
      <c r="MHI122" s="199" t="s">
        <v>73</v>
      </c>
      <c r="MHJ122" s="200">
        <v>0.06</v>
      </c>
      <c r="MHK122" s="195">
        <v>12.42</v>
      </c>
      <c r="MHL122" s="195">
        <f t="shared" si="1130"/>
        <v>0.75</v>
      </c>
      <c r="MHM122" s="463">
        <v>88240</v>
      </c>
      <c r="MHN122" s="618" t="s">
        <v>438</v>
      </c>
      <c r="MHO122" s="619"/>
      <c r="MHP122" s="620"/>
      <c r="MHQ122" s="199" t="s">
        <v>73</v>
      </c>
      <c r="MHR122" s="200">
        <v>0.06</v>
      </c>
      <c r="MHS122" s="195">
        <v>12.42</v>
      </c>
      <c r="MHT122" s="195">
        <f t="shared" si="1131"/>
        <v>0.75</v>
      </c>
      <c r="MHU122" s="463">
        <v>88240</v>
      </c>
      <c r="MHV122" s="618" t="s">
        <v>438</v>
      </c>
      <c r="MHW122" s="619"/>
      <c r="MHX122" s="620"/>
      <c r="MHY122" s="199" t="s">
        <v>73</v>
      </c>
      <c r="MHZ122" s="200">
        <v>0.06</v>
      </c>
      <c r="MIA122" s="195">
        <v>12.42</v>
      </c>
      <c r="MIB122" s="195">
        <f t="shared" si="1132"/>
        <v>0.75</v>
      </c>
      <c r="MIC122" s="463">
        <v>88240</v>
      </c>
      <c r="MID122" s="618" t="s">
        <v>438</v>
      </c>
      <c r="MIE122" s="619"/>
      <c r="MIF122" s="620"/>
      <c r="MIG122" s="199" t="s">
        <v>73</v>
      </c>
      <c r="MIH122" s="200">
        <v>0.06</v>
      </c>
      <c r="MII122" s="195">
        <v>12.42</v>
      </c>
      <c r="MIJ122" s="195">
        <f t="shared" si="1133"/>
        <v>0.75</v>
      </c>
      <c r="MIK122" s="463">
        <v>88240</v>
      </c>
      <c r="MIL122" s="618" t="s">
        <v>438</v>
      </c>
      <c r="MIM122" s="619"/>
      <c r="MIN122" s="620"/>
      <c r="MIO122" s="199" t="s">
        <v>73</v>
      </c>
      <c r="MIP122" s="200">
        <v>0.06</v>
      </c>
      <c r="MIQ122" s="195">
        <v>12.42</v>
      </c>
      <c r="MIR122" s="195">
        <f t="shared" si="1134"/>
        <v>0.75</v>
      </c>
      <c r="MIS122" s="463">
        <v>88240</v>
      </c>
      <c r="MIT122" s="618" t="s">
        <v>438</v>
      </c>
      <c r="MIU122" s="619"/>
      <c r="MIV122" s="620"/>
      <c r="MIW122" s="199" t="s">
        <v>73</v>
      </c>
      <c r="MIX122" s="200">
        <v>0.06</v>
      </c>
      <c r="MIY122" s="195">
        <v>12.42</v>
      </c>
      <c r="MIZ122" s="195">
        <f t="shared" si="1135"/>
        <v>0.75</v>
      </c>
      <c r="MJA122" s="463">
        <v>88240</v>
      </c>
      <c r="MJB122" s="618" t="s">
        <v>438</v>
      </c>
      <c r="MJC122" s="619"/>
      <c r="MJD122" s="620"/>
      <c r="MJE122" s="199" t="s">
        <v>73</v>
      </c>
      <c r="MJF122" s="200">
        <v>0.06</v>
      </c>
      <c r="MJG122" s="195">
        <v>12.42</v>
      </c>
      <c r="MJH122" s="195">
        <f t="shared" si="1136"/>
        <v>0.75</v>
      </c>
      <c r="MJI122" s="463">
        <v>88240</v>
      </c>
      <c r="MJJ122" s="618" t="s">
        <v>438</v>
      </c>
      <c r="MJK122" s="619"/>
      <c r="MJL122" s="620"/>
      <c r="MJM122" s="199" t="s">
        <v>73</v>
      </c>
      <c r="MJN122" s="200">
        <v>0.06</v>
      </c>
      <c r="MJO122" s="195">
        <v>12.42</v>
      </c>
      <c r="MJP122" s="195">
        <f t="shared" si="1137"/>
        <v>0.75</v>
      </c>
      <c r="MJQ122" s="463">
        <v>88240</v>
      </c>
      <c r="MJR122" s="618" t="s">
        <v>438</v>
      </c>
      <c r="MJS122" s="619"/>
      <c r="MJT122" s="620"/>
      <c r="MJU122" s="199" t="s">
        <v>73</v>
      </c>
      <c r="MJV122" s="200">
        <v>0.06</v>
      </c>
      <c r="MJW122" s="195">
        <v>12.42</v>
      </c>
      <c r="MJX122" s="195">
        <f t="shared" si="1138"/>
        <v>0.75</v>
      </c>
      <c r="MJY122" s="463">
        <v>88240</v>
      </c>
      <c r="MJZ122" s="618" t="s">
        <v>438</v>
      </c>
      <c r="MKA122" s="619"/>
      <c r="MKB122" s="620"/>
      <c r="MKC122" s="199" t="s">
        <v>73</v>
      </c>
      <c r="MKD122" s="200">
        <v>0.06</v>
      </c>
      <c r="MKE122" s="195">
        <v>12.42</v>
      </c>
      <c r="MKF122" s="195">
        <f t="shared" si="1139"/>
        <v>0.75</v>
      </c>
      <c r="MKG122" s="463">
        <v>88240</v>
      </c>
      <c r="MKH122" s="618" t="s">
        <v>438</v>
      </c>
      <c r="MKI122" s="619"/>
      <c r="MKJ122" s="620"/>
      <c r="MKK122" s="199" t="s">
        <v>73</v>
      </c>
      <c r="MKL122" s="200">
        <v>0.06</v>
      </c>
      <c r="MKM122" s="195">
        <v>12.42</v>
      </c>
      <c r="MKN122" s="195">
        <f t="shared" si="1140"/>
        <v>0.75</v>
      </c>
      <c r="MKO122" s="463">
        <v>88240</v>
      </c>
      <c r="MKP122" s="618" t="s">
        <v>438</v>
      </c>
      <c r="MKQ122" s="619"/>
      <c r="MKR122" s="620"/>
      <c r="MKS122" s="199" t="s">
        <v>73</v>
      </c>
      <c r="MKT122" s="200">
        <v>0.06</v>
      </c>
      <c r="MKU122" s="195">
        <v>12.42</v>
      </c>
      <c r="MKV122" s="195">
        <f t="shared" si="1141"/>
        <v>0.75</v>
      </c>
      <c r="MKW122" s="463">
        <v>88240</v>
      </c>
      <c r="MKX122" s="618" t="s">
        <v>438</v>
      </c>
      <c r="MKY122" s="619"/>
      <c r="MKZ122" s="620"/>
      <c r="MLA122" s="199" t="s">
        <v>73</v>
      </c>
      <c r="MLB122" s="200">
        <v>0.06</v>
      </c>
      <c r="MLC122" s="195">
        <v>12.42</v>
      </c>
      <c r="MLD122" s="195">
        <f t="shared" si="1142"/>
        <v>0.75</v>
      </c>
      <c r="MLE122" s="463">
        <v>88240</v>
      </c>
      <c r="MLF122" s="618" t="s">
        <v>438</v>
      </c>
      <c r="MLG122" s="619"/>
      <c r="MLH122" s="620"/>
      <c r="MLI122" s="199" t="s">
        <v>73</v>
      </c>
      <c r="MLJ122" s="200">
        <v>0.06</v>
      </c>
      <c r="MLK122" s="195">
        <v>12.42</v>
      </c>
      <c r="MLL122" s="195">
        <f t="shared" si="1143"/>
        <v>0.75</v>
      </c>
      <c r="MLM122" s="463">
        <v>88240</v>
      </c>
      <c r="MLN122" s="618" t="s">
        <v>438</v>
      </c>
      <c r="MLO122" s="619"/>
      <c r="MLP122" s="620"/>
      <c r="MLQ122" s="199" t="s">
        <v>73</v>
      </c>
      <c r="MLR122" s="200">
        <v>0.06</v>
      </c>
      <c r="MLS122" s="195">
        <v>12.42</v>
      </c>
      <c r="MLT122" s="195">
        <f t="shared" si="1144"/>
        <v>0.75</v>
      </c>
      <c r="MLU122" s="463">
        <v>88240</v>
      </c>
      <c r="MLV122" s="618" t="s">
        <v>438</v>
      </c>
      <c r="MLW122" s="619"/>
      <c r="MLX122" s="620"/>
      <c r="MLY122" s="199" t="s">
        <v>73</v>
      </c>
      <c r="MLZ122" s="200">
        <v>0.06</v>
      </c>
      <c r="MMA122" s="195">
        <v>12.42</v>
      </c>
      <c r="MMB122" s="195">
        <f t="shared" si="1145"/>
        <v>0.75</v>
      </c>
      <c r="MMC122" s="463">
        <v>88240</v>
      </c>
      <c r="MMD122" s="618" t="s">
        <v>438</v>
      </c>
      <c r="MME122" s="619"/>
      <c r="MMF122" s="620"/>
      <c r="MMG122" s="199" t="s">
        <v>73</v>
      </c>
      <c r="MMH122" s="200">
        <v>0.06</v>
      </c>
      <c r="MMI122" s="195">
        <v>12.42</v>
      </c>
      <c r="MMJ122" s="195">
        <f t="shared" si="1146"/>
        <v>0.75</v>
      </c>
      <c r="MMK122" s="463">
        <v>88240</v>
      </c>
      <c r="MML122" s="618" t="s">
        <v>438</v>
      </c>
      <c r="MMM122" s="619"/>
      <c r="MMN122" s="620"/>
      <c r="MMO122" s="199" t="s">
        <v>73</v>
      </c>
      <c r="MMP122" s="200">
        <v>0.06</v>
      </c>
      <c r="MMQ122" s="195">
        <v>12.42</v>
      </c>
      <c r="MMR122" s="195">
        <f t="shared" si="1147"/>
        <v>0.75</v>
      </c>
      <c r="MMS122" s="463">
        <v>88240</v>
      </c>
      <c r="MMT122" s="618" t="s">
        <v>438</v>
      </c>
      <c r="MMU122" s="619"/>
      <c r="MMV122" s="620"/>
      <c r="MMW122" s="199" t="s">
        <v>73</v>
      </c>
      <c r="MMX122" s="200">
        <v>0.06</v>
      </c>
      <c r="MMY122" s="195">
        <v>12.42</v>
      </c>
      <c r="MMZ122" s="195">
        <f t="shared" si="1148"/>
        <v>0.75</v>
      </c>
      <c r="MNA122" s="463">
        <v>88240</v>
      </c>
      <c r="MNB122" s="618" t="s">
        <v>438</v>
      </c>
      <c r="MNC122" s="619"/>
      <c r="MND122" s="620"/>
      <c r="MNE122" s="199" t="s">
        <v>73</v>
      </c>
      <c r="MNF122" s="200">
        <v>0.06</v>
      </c>
      <c r="MNG122" s="195">
        <v>12.42</v>
      </c>
      <c r="MNH122" s="195">
        <f t="shared" si="1149"/>
        <v>0.75</v>
      </c>
      <c r="MNI122" s="463">
        <v>88240</v>
      </c>
      <c r="MNJ122" s="618" t="s">
        <v>438</v>
      </c>
      <c r="MNK122" s="619"/>
      <c r="MNL122" s="620"/>
      <c r="MNM122" s="199" t="s">
        <v>73</v>
      </c>
      <c r="MNN122" s="200">
        <v>0.06</v>
      </c>
      <c r="MNO122" s="195">
        <v>12.42</v>
      </c>
      <c r="MNP122" s="195">
        <f t="shared" si="1150"/>
        <v>0.75</v>
      </c>
      <c r="MNQ122" s="463">
        <v>88240</v>
      </c>
      <c r="MNR122" s="618" t="s">
        <v>438</v>
      </c>
      <c r="MNS122" s="619"/>
      <c r="MNT122" s="620"/>
      <c r="MNU122" s="199" t="s">
        <v>73</v>
      </c>
      <c r="MNV122" s="200">
        <v>0.06</v>
      </c>
      <c r="MNW122" s="195">
        <v>12.42</v>
      </c>
      <c r="MNX122" s="195">
        <f t="shared" si="1151"/>
        <v>0.75</v>
      </c>
      <c r="MNY122" s="463">
        <v>88240</v>
      </c>
      <c r="MNZ122" s="618" t="s">
        <v>438</v>
      </c>
      <c r="MOA122" s="619"/>
      <c r="MOB122" s="620"/>
      <c r="MOC122" s="199" t="s">
        <v>73</v>
      </c>
      <c r="MOD122" s="200">
        <v>0.06</v>
      </c>
      <c r="MOE122" s="195">
        <v>12.42</v>
      </c>
      <c r="MOF122" s="195">
        <f t="shared" si="1152"/>
        <v>0.75</v>
      </c>
      <c r="MOG122" s="463">
        <v>88240</v>
      </c>
      <c r="MOH122" s="618" t="s">
        <v>438</v>
      </c>
      <c r="MOI122" s="619"/>
      <c r="MOJ122" s="620"/>
      <c r="MOK122" s="199" t="s">
        <v>73</v>
      </c>
      <c r="MOL122" s="200">
        <v>0.06</v>
      </c>
      <c r="MOM122" s="195">
        <v>12.42</v>
      </c>
      <c r="MON122" s="195">
        <f t="shared" si="1153"/>
        <v>0.75</v>
      </c>
      <c r="MOO122" s="463">
        <v>88240</v>
      </c>
      <c r="MOP122" s="618" t="s">
        <v>438</v>
      </c>
      <c r="MOQ122" s="619"/>
      <c r="MOR122" s="620"/>
      <c r="MOS122" s="199" t="s">
        <v>73</v>
      </c>
      <c r="MOT122" s="200">
        <v>0.06</v>
      </c>
      <c r="MOU122" s="195">
        <v>12.42</v>
      </c>
      <c r="MOV122" s="195">
        <f t="shared" si="1154"/>
        <v>0.75</v>
      </c>
      <c r="MOW122" s="463">
        <v>88240</v>
      </c>
      <c r="MOX122" s="618" t="s">
        <v>438</v>
      </c>
      <c r="MOY122" s="619"/>
      <c r="MOZ122" s="620"/>
      <c r="MPA122" s="199" t="s">
        <v>73</v>
      </c>
      <c r="MPB122" s="200">
        <v>0.06</v>
      </c>
      <c r="MPC122" s="195">
        <v>12.42</v>
      </c>
      <c r="MPD122" s="195">
        <f t="shared" si="1155"/>
        <v>0.75</v>
      </c>
      <c r="MPE122" s="463">
        <v>88240</v>
      </c>
      <c r="MPF122" s="618" t="s">
        <v>438</v>
      </c>
      <c r="MPG122" s="619"/>
      <c r="MPH122" s="620"/>
      <c r="MPI122" s="199" t="s">
        <v>73</v>
      </c>
      <c r="MPJ122" s="200">
        <v>0.06</v>
      </c>
      <c r="MPK122" s="195">
        <v>12.42</v>
      </c>
      <c r="MPL122" s="195">
        <f t="shared" si="1156"/>
        <v>0.75</v>
      </c>
      <c r="MPM122" s="463">
        <v>88240</v>
      </c>
      <c r="MPN122" s="618" t="s">
        <v>438</v>
      </c>
      <c r="MPO122" s="619"/>
      <c r="MPP122" s="620"/>
      <c r="MPQ122" s="199" t="s">
        <v>73</v>
      </c>
      <c r="MPR122" s="200">
        <v>0.06</v>
      </c>
      <c r="MPS122" s="195">
        <v>12.42</v>
      </c>
      <c r="MPT122" s="195">
        <f t="shared" si="1157"/>
        <v>0.75</v>
      </c>
      <c r="MPU122" s="463">
        <v>88240</v>
      </c>
      <c r="MPV122" s="618" t="s">
        <v>438</v>
      </c>
      <c r="MPW122" s="619"/>
      <c r="MPX122" s="620"/>
      <c r="MPY122" s="199" t="s">
        <v>73</v>
      </c>
      <c r="MPZ122" s="200">
        <v>0.06</v>
      </c>
      <c r="MQA122" s="195">
        <v>12.42</v>
      </c>
      <c r="MQB122" s="195">
        <f t="shared" si="1158"/>
        <v>0.75</v>
      </c>
      <c r="MQC122" s="463">
        <v>88240</v>
      </c>
      <c r="MQD122" s="618" t="s">
        <v>438</v>
      </c>
      <c r="MQE122" s="619"/>
      <c r="MQF122" s="620"/>
      <c r="MQG122" s="199" t="s">
        <v>73</v>
      </c>
      <c r="MQH122" s="200">
        <v>0.06</v>
      </c>
      <c r="MQI122" s="195">
        <v>12.42</v>
      </c>
      <c r="MQJ122" s="195">
        <f t="shared" si="1159"/>
        <v>0.75</v>
      </c>
      <c r="MQK122" s="463">
        <v>88240</v>
      </c>
      <c r="MQL122" s="618" t="s">
        <v>438</v>
      </c>
      <c r="MQM122" s="619"/>
      <c r="MQN122" s="620"/>
      <c r="MQO122" s="199" t="s">
        <v>73</v>
      </c>
      <c r="MQP122" s="200">
        <v>0.06</v>
      </c>
      <c r="MQQ122" s="195">
        <v>12.42</v>
      </c>
      <c r="MQR122" s="195">
        <f t="shared" si="1160"/>
        <v>0.75</v>
      </c>
      <c r="MQS122" s="463">
        <v>88240</v>
      </c>
      <c r="MQT122" s="618" t="s">
        <v>438</v>
      </c>
      <c r="MQU122" s="619"/>
      <c r="MQV122" s="620"/>
      <c r="MQW122" s="199" t="s">
        <v>73</v>
      </c>
      <c r="MQX122" s="200">
        <v>0.06</v>
      </c>
      <c r="MQY122" s="195">
        <v>12.42</v>
      </c>
      <c r="MQZ122" s="195">
        <f t="shared" si="1161"/>
        <v>0.75</v>
      </c>
      <c r="MRA122" s="463">
        <v>88240</v>
      </c>
      <c r="MRB122" s="618" t="s">
        <v>438</v>
      </c>
      <c r="MRC122" s="619"/>
      <c r="MRD122" s="620"/>
      <c r="MRE122" s="199" t="s">
        <v>73</v>
      </c>
      <c r="MRF122" s="200">
        <v>0.06</v>
      </c>
      <c r="MRG122" s="195">
        <v>12.42</v>
      </c>
      <c r="MRH122" s="195">
        <f t="shared" si="1162"/>
        <v>0.75</v>
      </c>
      <c r="MRI122" s="463">
        <v>88240</v>
      </c>
      <c r="MRJ122" s="618" t="s">
        <v>438</v>
      </c>
      <c r="MRK122" s="619"/>
      <c r="MRL122" s="620"/>
      <c r="MRM122" s="199" t="s">
        <v>73</v>
      </c>
      <c r="MRN122" s="200">
        <v>0.06</v>
      </c>
      <c r="MRO122" s="195">
        <v>12.42</v>
      </c>
      <c r="MRP122" s="195">
        <f t="shared" si="1163"/>
        <v>0.75</v>
      </c>
      <c r="MRQ122" s="463">
        <v>88240</v>
      </c>
      <c r="MRR122" s="618" t="s">
        <v>438</v>
      </c>
      <c r="MRS122" s="619"/>
      <c r="MRT122" s="620"/>
      <c r="MRU122" s="199" t="s">
        <v>73</v>
      </c>
      <c r="MRV122" s="200">
        <v>0.06</v>
      </c>
      <c r="MRW122" s="195">
        <v>12.42</v>
      </c>
      <c r="MRX122" s="195">
        <f t="shared" si="1164"/>
        <v>0.75</v>
      </c>
      <c r="MRY122" s="463">
        <v>88240</v>
      </c>
      <c r="MRZ122" s="618" t="s">
        <v>438</v>
      </c>
      <c r="MSA122" s="619"/>
      <c r="MSB122" s="620"/>
      <c r="MSC122" s="199" t="s">
        <v>73</v>
      </c>
      <c r="MSD122" s="200">
        <v>0.06</v>
      </c>
      <c r="MSE122" s="195">
        <v>12.42</v>
      </c>
      <c r="MSF122" s="195">
        <f t="shared" si="1165"/>
        <v>0.75</v>
      </c>
      <c r="MSG122" s="463">
        <v>88240</v>
      </c>
      <c r="MSH122" s="618" t="s">
        <v>438</v>
      </c>
      <c r="MSI122" s="619"/>
      <c r="MSJ122" s="620"/>
      <c r="MSK122" s="199" t="s">
        <v>73</v>
      </c>
      <c r="MSL122" s="200">
        <v>0.06</v>
      </c>
      <c r="MSM122" s="195">
        <v>12.42</v>
      </c>
      <c r="MSN122" s="195">
        <f t="shared" si="1166"/>
        <v>0.75</v>
      </c>
      <c r="MSO122" s="463">
        <v>88240</v>
      </c>
      <c r="MSP122" s="618" t="s">
        <v>438</v>
      </c>
      <c r="MSQ122" s="619"/>
      <c r="MSR122" s="620"/>
      <c r="MSS122" s="199" t="s">
        <v>73</v>
      </c>
      <c r="MST122" s="200">
        <v>0.06</v>
      </c>
      <c r="MSU122" s="195">
        <v>12.42</v>
      </c>
      <c r="MSV122" s="195">
        <f t="shared" si="1167"/>
        <v>0.75</v>
      </c>
      <c r="MSW122" s="463">
        <v>88240</v>
      </c>
      <c r="MSX122" s="618" t="s">
        <v>438</v>
      </c>
      <c r="MSY122" s="619"/>
      <c r="MSZ122" s="620"/>
      <c r="MTA122" s="199" t="s">
        <v>73</v>
      </c>
      <c r="MTB122" s="200">
        <v>0.06</v>
      </c>
      <c r="MTC122" s="195">
        <v>12.42</v>
      </c>
      <c r="MTD122" s="195">
        <f t="shared" si="1168"/>
        <v>0.75</v>
      </c>
      <c r="MTE122" s="463">
        <v>88240</v>
      </c>
      <c r="MTF122" s="618" t="s">
        <v>438</v>
      </c>
      <c r="MTG122" s="619"/>
      <c r="MTH122" s="620"/>
      <c r="MTI122" s="199" t="s">
        <v>73</v>
      </c>
      <c r="MTJ122" s="200">
        <v>0.06</v>
      </c>
      <c r="MTK122" s="195">
        <v>12.42</v>
      </c>
      <c r="MTL122" s="195">
        <f t="shared" si="1169"/>
        <v>0.75</v>
      </c>
      <c r="MTM122" s="463">
        <v>88240</v>
      </c>
      <c r="MTN122" s="618" t="s">
        <v>438</v>
      </c>
      <c r="MTO122" s="619"/>
      <c r="MTP122" s="620"/>
      <c r="MTQ122" s="199" t="s">
        <v>73</v>
      </c>
      <c r="MTR122" s="200">
        <v>0.06</v>
      </c>
      <c r="MTS122" s="195">
        <v>12.42</v>
      </c>
      <c r="MTT122" s="195">
        <f t="shared" si="1170"/>
        <v>0.75</v>
      </c>
      <c r="MTU122" s="463">
        <v>88240</v>
      </c>
      <c r="MTV122" s="618" t="s">
        <v>438</v>
      </c>
      <c r="MTW122" s="619"/>
      <c r="MTX122" s="620"/>
      <c r="MTY122" s="199" t="s">
        <v>73</v>
      </c>
      <c r="MTZ122" s="200">
        <v>0.06</v>
      </c>
      <c r="MUA122" s="195">
        <v>12.42</v>
      </c>
      <c r="MUB122" s="195">
        <f t="shared" si="1171"/>
        <v>0.75</v>
      </c>
      <c r="MUC122" s="463">
        <v>88240</v>
      </c>
      <c r="MUD122" s="618" t="s">
        <v>438</v>
      </c>
      <c r="MUE122" s="619"/>
      <c r="MUF122" s="620"/>
      <c r="MUG122" s="199" t="s">
        <v>73</v>
      </c>
      <c r="MUH122" s="200">
        <v>0.06</v>
      </c>
      <c r="MUI122" s="195">
        <v>12.42</v>
      </c>
      <c r="MUJ122" s="195">
        <f t="shared" si="1172"/>
        <v>0.75</v>
      </c>
      <c r="MUK122" s="463">
        <v>88240</v>
      </c>
      <c r="MUL122" s="618" t="s">
        <v>438</v>
      </c>
      <c r="MUM122" s="619"/>
      <c r="MUN122" s="620"/>
      <c r="MUO122" s="199" t="s">
        <v>73</v>
      </c>
      <c r="MUP122" s="200">
        <v>0.06</v>
      </c>
      <c r="MUQ122" s="195">
        <v>12.42</v>
      </c>
      <c r="MUR122" s="195">
        <f t="shared" si="1173"/>
        <v>0.75</v>
      </c>
      <c r="MUS122" s="463">
        <v>88240</v>
      </c>
      <c r="MUT122" s="618" t="s">
        <v>438</v>
      </c>
      <c r="MUU122" s="619"/>
      <c r="MUV122" s="620"/>
      <c r="MUW122" s="199" t="s">
        <v>73</v>
      </c>
      <c r="MUX122" s="200">
        <v>0.06</v>
      </c>
      <c r="MUY122" s="195">
        <v>12.42</v>
      </c>
      <c r="MUZ122" s="195">
        <f t="shared" si="1174"/>
        <v>0.75</v>
      </c>
      <c r="MVA122" s="463">
        <v>88240</v>
      </c>
      <c r="MVB122" s="618" t="s">
        <v>438</v>
      </c>
      <c r="MVC122" s="619"/>
      <c r="MVD122" s="620"/>
      <c r="MVE122" s="199" t="s">
        <v>73</v>
      </c>
      <c r="MVF122" s="200">
        <v>0.06</v>
      </c>
      <c r="MVG122" s="195">
        <v>12.42</v>
      </c>
      <c r="MVH122" s="195">
        <f t="shared" si="1175"/>
        <v>0.75</v>
      </c>
      <c r="MVI122" s="463">
        <v>88240</v>
      </c>
      <c r="MVJ122" s="618" t="s">
        <v>438</v>
      </c>
      <c r="MVK122" s="619"/>
      <c r="MVL122" s="620"/>
      <c r="MVM122" s="199" t="s">
        <v>73</v>
      </c>
      <c r="MVN122" s="200">
        <v>0.06</v>
      </c>
      <c r="MVO122" s="195">
        <v>12.42</v>
      </c>
      <c r="MVP122" s="195">
        <f t="shared" si="1176"/>
        <v>0.75</v>
      </c>
      <c r="MVQ122" s="463">
        <v>88240</v>
      </c>
      <c r="MVR122" s="618" t="s">
        <v>438</v>
      </c>
      <c r="MVS122" s="619"/>
      <c r="MVT122" s="620"/>
      <c r="MVU122" s="199" t="s">
        <v>73</v>
      </c>
      <c r="MVV122" s="200">
        <v>0.06</v>
      </c>
      <c r="MVW122" s="195">
        <v>12.42</v>
      </c>
      <c r="MVX122" s="195">
        <f t="shared" si="1177"/>
        <v>0.75</v>
      </c>
      <c r="MVY122" s="463">
        <v>88240</v>
      </c>
      <c r="MVZ122" s="618" t="s">
        <v>438</v>
      </c>
      <c r="MWA122" s="619"/>
      <c r="MWB122" s="620"/>
      <c r="MWC122" s="199" t="s">
        <v>73</v>
      </c>
      <c r="MWD122" s="200">
        <v>0.06</v>
      </c>
      <c r="MWE122" s="195">
        <v>12.42</v>
      </c>
      <c r="MWF122" s="195">
        <f t="shared" si="1178"/>
        <v>0.75</v>
      </c>
      <c r="MWG122" s="463">
        <v>88240</v>
      </c>
      <c r="MWH122" s="618" t="s">
        <v>438</v>
      </c>
      <c r="MWI122" s="619"/>
      <c r="MWJ122" s="620"/>
      <c r="MWK122" s="199" t="s">
        <v>73</v>
      </c>
      <c r="MWL122" s="200">
        <v>0.06</v>
      </c>
      <c r="MWM122" s="195">
        <v>12.42</v>
      </c>
      <c r="MWN122" s="195">
        <f t="shared" si="1179"/>
        <v>0.75</v>
      </c>
      <c r="MWO122" s="463">
        <v>88240</v>
      </c>
      <c r="MWP122" s="618" t="s">
        <v>438</v>
      </c>
      <c r="MWQ122" s="619"/>
      <c r="MWR122" s="620"/>
      <c r="MWS122" s="199" t="s">
        <v>73</v>
      </c>
      <c r="MWT122" s="200">
        <v>0.06</v>
      </c>
      <c r="MWU122" s="195">
        <v>12.42</v>
      </c>
      <c r="MWV122" s="195">
        <f t="shared" si="1180"/>
        <v>0.75</v>
      </c>
      <c r="MWW122" s="463">
        <v>88240</v>
      </c>
      <c r="MWX122" s="618" t="s">
        <v>438</v>
      </c>
      <c r="MWY122" s="619"/>
      <c r="MWZ122" s="620"/>
      <c r="MXA122" s="199" t="s">
        <v>73</v>
      </c>
      <c r="MXB122" s="200">
        <v>0.06</v>
      </c>
      <c r="MXC122" s="195">
        <v>12.42</v>
      </c>
      <c r="MXD122" s="195">
        <f t="shared" si="1181"/>
        <v>0.75</v>
      </c>
      <c r="MXE122" s="463">
        <v>88240</v>
      </c>
      <c r="MXF122" s="618" t="s">
        <v>438</v>
      </c>
      <c r="MXG122" s="619"/>
      <c r="MXH122" s="620"/>
      <c r="MXI122" s="199" t="s">
        <v>73</v>
      </c>
      <c r="MXJ122" s="200">
        <v>0.06</v>
      </c>
      <c r="MXK122" s="195">
        <v>12.42</v>
      </c>
      <c r="MXL122" s="195">
        <f t="shared" si="1182"/>
        <v>0.75</v>
      </c>
      <c r="MXM122" s="463">
        <v>88240</v>
      </c>
      <c r="MXN122" s="618" t="s">
        <v>438</v>
      </c>
      <c r="MXO122" s="619"/>
      <c r="MXP122" s="620"/>
      <c r="MXQ122" s="199" t="s">
        <v>73</v>
      </c>
      <c r="MXR122" s="200">
        <v>0.06</v>
      </c>
      <c r="MXS122" s="195">
        <v>12.42</v>
      </c>
      <c r="MXT122" s="195">
        <f t="shared" si="1183"/>
        <v>0.75</v>
      </c>
      <c r="MXU122" s="463">
        <v>88240</v>
      </c>
      <c r="MXV122" s="618" t="s">
        <v>438</v>
      </c>
      <c r="MXW122" s="619"/>
      <c r="MXX122" s="620"/>
      <c r="MXY122" s="199" t="s">
        <v>73</v>
      </c>
      <c r="MXZ122" s="200">
        <v>0.06</v>
      </c>
      <c r="MYA122" s="195">
        <v>12.42</v>
      </c>
      <c r="MYB122" s="195">
        <f t="shared" si="1184"/>
        <v>0.75</v>
      </c>
      <c r="MYC122" s="463">
        <v>88240</v>
      </c>
      <c r="MYD122" s="618" t="s">
        <v>438</v>
      </c>
      <c r="MYE122" s="619"/>
      <c r="MYF122" s="620"/>
      <c r="MYG122" s="199" t="s">
        <v>73</v>
      </c>
      <c r="MYH122" s="200">
        <v>0.06</v>
      </c>
      <c r="MYI122" s="195">
        <v>12.42</v>
      </c>
      <c r="MYJ122" s="195">
        <f t="shared" si="1185"/>
        <v>0.75</v>
      </c>
      <c r="MYK122" s="463">
        <v>88240</v>
      </c>
      <c r="MYL122" s="618" t="s">
        <v>438</v>
      </c>
      <c r="MYM122" s="619"/>
      <c r="MYN122" s="620"/>
      <c r="MYO122" s="199" t="s">
        <v>73</v>
      </c>
      <c r="MYP122" s="200">
        <v>0.06</v>
      </c>
      <c r="MYQ122" s="195">
        <v>12.42</v>
      </c>
      <c r="MYR122" s="195">
        <f t="shared" si="1186"/>
        <v>0.75</v>
      </c>
      <c r="MYS122" s="463">
        <v>88240</v>
      </c>
      <c r="MYT122" s="618" t="s">
        <v>438</v>
      </c>
      <c r="MYU122" s="619"/>
      <c r="MYV122" s="620"/>
      <c r="MYW122" s="199" t="s">
        <v>73</v>
      </c>
      <c r="MYX122" s="200">
        <v>0.06</v>
      </c>
      <c r="MYY122" s="195">
        <v>12.42</v>
      </c>
      <c r="MYZ122" s="195">
        <f t="shared" si="1187"/>
        <v>0.75</v>
      </c>
      <c r="MZA122" s="463">
        <v>88240</v>
      </c>
      <c r="MZB122" s="618" t="s">
        <v>438</v>
      </c>
      <c r="MZC122" s="619"/>
      <c r="MZD122" s="620"/>
      <c r="MZE122" s="199" t="s">
        <v>73</v>
      </c>
      <c r="MZF122" s="200">
        <v>0.06</v>
      </c>
      <c r="MZG122" s="195">
        <v>12.42</v>
      </c>
      <c r="MZH122" s="195">
        <f t="shared" si="1188"/>
        <v>0.75</v>
      </c>
      <c r="MZI122" s="463">
        <v>88240</v>
      </c>
      <c r="MZJ122" s="618" t="s">
        <v>438</v>
      </c>
      <c r="MZK122" s="619"/>
      <c r="MZL122" s="620"/>
      <c r="MZM122" s="199" t="s">
        <v>73</v>
      </c>
      <c r="MZN122" s="200">
        <v>0.06</v>
      </c>
      <c r="MZO122" s="195">
        <v>12.42</v>
      </c>
      <c r="MZP122" s="195">
        <f t="shared" si="1189"/>
        <v>0.75</v>
      </c>
      <c r="MZQ122" s="463">
        <v>88240</v>
      </c>
      <c r="MZR122" s="618" t="s">
        <v>438</v>
      </c>
      <c r="MZS122" s="619"/>
      <c r="MZT122" s="620"/>
      <c r="MZU122" s="199" t="s">
        <v>73</v>
      </c>
      <c r="MZV122" s="200">
        <v>0.06</v>
      </c>
      <c r="MZW122" s="195">
        <v>12.42</v>
      </c>
      <c r="MZX122" s="195">
        <f t="shared" si="1190"/>
        <v>0.75</v>
      </c>
      <c r="MZY122" s="463">
        <v>88240</v>
      </c>
      <c r="MZZ122" s="618" t="s">
        <v>438</v>
      </c>
      <c r="NAA122" s="619"/>
      <c r="NAB122" s="620"/>
      <c r="NAC122" s="199" t="s">
        <v>73</v>
      </c>
      <c r="NAD122" s="200">
        <v>0.06</v>
      </c>
      <c r="NAE122" s="195">
        <v>12.42</v>
      </c>
      <c r="NAF122" s="195">
        <f t="shared" si="1191"/>
        <v>0.75</v>
      </c>
      <c r="NAG122" s="463">
        <v>88240</v>
      </c>
      <c r="NAH122" s="618" t="s">
        <v>438</v>
      </c>
      <c r="NAI122" s="619"/>
      <c r="NAJ122" s="620"/>
      <c r="NAK122" s="199" t="s">
        <v>73</v>
      </c>
      <c r="NAL122" s="200">
        <v>0.06</v>
      </c>
      <c r="NAM122" s="195">
        <v>12.42</v>
      </c>
      <c r="NAN122" s="195">
        <f t="shared" si="1192"/>
        <v>0.75</v>
      </c>
      <c r="NAO122" s="463">
        <v>88240</v>
      </c>
      <c r="NAP122" s="618" t="s">
        <v>438</v>
      </c>
      <c r="NAQ122" s="619"/>
      <c r="NAR122" s="620"/>
      <c r="NAS122" s="199" t="s">
        <v>73</v>
      </c>
      <c r="NAT122" s="200">
        <v>0.06</v>
      </c>
      <c r="NAU122" s="195">
        <v>12.42</v>
      </c>
      <c r="NAV122" s="195">
        <f t="shared" si="1193"/>
        <v>0.75</v>
      </c>
      <c r="NAW122" s="463">
        <v>88240</v>
      </c>
      <c r="NAX122" s="618" t="s">
        <v>438</v>
      </c>
      <c r="NAY122" s="619"/>
      <c r="NAZ122" s="620"/>
      <c r="NBA122" s="199" t="s">
        <v>73</v>
      </c>
      <c r="NBB122" s="200">
        <v>0.06</v>
      </c>
      <c r="NBC122" s="195">
        <v>12.42</v>
      </c>
      <c r="NBD122" s="195">
        <f t="shared" si="1194"/>
        <v>0.75</v>
      </c>
      <c r="NBE122" s="463">
        <v>88240</v>
      </c>
      <c r="NBF122" s="618" t="s">
        <v>438</v>
      </c>
      <c r="NBG122" s="619"/>
      <c r="NBH122" s="620"/>
      <c r="NBI122" s="199" t="s">
        <v>73</v>
      </c>
      <c r="NBJ122" s="200">
        <v>0.06</v>
      </c>
      <c r="NBK122" s="195">
        <v>12.42</v>
      </c>
      <c r="NBL122" s="195">
        <f t="shared" si="1195"/>
        <v>0.75</v>
      </c>
      <c r="NBM122" s="463">
        <v>88240</v>
      </c>
      <c r="NBN122" s="618" t="s">
        <v>438</v>
      </c>
      <c r="NBO122" s="619"/>
      <c r="NBP122" s="620"/>
      <c r="NBQ122" s="199" t="s">
        <v>73</v>
      </c>
      <c r="NBR122" s="200">
        <v>0.06</v>
      </c>
      <c r="NBS122" s="195">
        <v>12.42</v>
      </c>
      <c r="NBT122" s="195">
        <f t="shared" si="1196"/>
        <v>0.75</v>
      </c>
      <c r="NBU122" s="463">
        <v>88240</v>
      </c>
      <c r="NBV122" s="618" t="s">
        <v>438</v>
      </c>
      <c r="NBW122" s="619"/>
      <c r="NBX122" s="620"/>
      <c r="NBY122" s="199" t="s">
        <v>73</v>
      </c>
      <c r="NBZ122" s="200">
        <v>0.06</v>
      </c>
      <c r="NCA122" s="195">
        <v>12.42</v>
      </c>
      <c r="NCB122" s="195">
        <f t="shared" si="1197"/>
        <v>0.75</v>
      </c>
      <c r="NCC122" s="463">
        <v>88240</v>
      </c>
      <c r="NCD122" s="618" t="s">
        <v>438</v>
      </c>
      <c r="NCE122" s="619"/>
      <c r="NCF122" s="620"/>
      <c r="NCG122" s="199" t="s">
        <v>73</v>
      </c>
      <c r="NCH122" s="200">
        <v>0.06</v>
      </c>
      <c r="NCI122" s="195">
        <v>12.42</v>
      </c>
      <c r="NCJ122" s="195">
        <f t="shared" si="1198"/>
        <v>0.75</v>
      </c>
      <c r="NCK122" s="463">
        <v>88240</v>
      </c>
      <c r="NCL122" s="618" t="s">
        <v>438</v>
      </c>
      <c r="NCM122" s="619"/>
      <c r="NCN122" s="620"/>
      <c r="NCO122" s="199" t="s">
        <v>73</v>
      </c>
      <c r="NCP122" s="200">
        <v>0.06</v>
      </c>
      <c r="NCQ122" s="195">
        <v>12.42</v>
      </c>
      <c r="NCR122" s="195">
        <f t="shared" si="1199"/>
        <v>0.75</v>
      </c>
      <c r="NCS122" s="463">
        <v>88240</v>
      </c>
      <c r="NCT122" s="618" t="s">
        <v>438</v>
      </c>
      <c r="NCU122" s="619"/>
      <c r="NCV122" s="620"/>
      <c r="NCW122" s="199" t="s">
        <v>73</v>
      </c>
      <c r="NCX122" s="200">
        <v>0.06</v>
      </c>
      <c r="NCY122" s="195">
        <v>12.42</v>
      </c>
      <c r="NCZ122" s="195">
        <f t="shared" si="1200"/>
        <v>0.75</v>
      </c>
      <c r="NDA122" s="463">
        <v>88240</v>
      </c>
      <c r="NDB122" s="618" t="s">
        <v>438</v>
      </c>
      <c r="NDC122" s="619"/>
      <c r="NDD122" s="620"/>
      <c r="NDE122" s="199" t="s">
        <v>73</v>
      </c>
      <c r="NDF122" s="200">
        <v>0.06</v>
      </c>
      <c r="NDG122" s="195">
        <v>12.42</v>
      </c>
      <c r="NDH122" s="195">
        <f t="shared" si="1201"/>
        <v>0.75</v>
      </c>
      <c r="NDI122" s="463">
        <v>88240</v>
      </c>
      <c r="NDJ122" s="618" t="s">
        <v>438</v>
      </c>
      <c r="NDK122" s="619"/>
      <c r="NDL122" s="620"/>
      <c r="NDM122" s="199" t="s">
        <v>73</v>
      </c>
      <c r="NDN122" s="200">
        <v>0.06</v>
      </c>
      <c r="NDO122" s="195">
        <v>12.42</v>
      </c>
      <c r="NDP122" s="195">
        <f t="shared" si="1202"/>
        <v>0.75</v>
      </c>
      <c r="NDQ122" s="463">
        <v>88240</v>
      </c>
      <c r="NDR122" s="618" t="s">
        <v>438</v>
      </c>
      <c r="NDS122" s="619"/>
      <c r="NDT122" s="620"/>
      <c r="NDU122" s="199" t="s">
        <v>73</v>
      </c>
      <c r="NDV122" s="200">
        <v>0.06</v>
      </c>
      <c r="NDW122" s="195">
        <v>12.42</v>
      </c>
      <c r="NDX122" s="195">
        <f t="shared" si="1203"/>
        <v>0.75</v>
      </c>
      <c r="NDY122" s="463">
        <v>88240</v>
      </c>
      <c r="NDZ122" s="618" t="s">
        <v>438</v>
      </c>
      <c r="NEA122" s="619"/>
      <c r="NEB122" s="620"/>
      <c r="NEC122" s="199" t="s">
        <v>73</v>
      </c>
      <c r="NED122" s="200">
        <v>0.06</v>
      </c>
      <c r="NEE122" s="195">
        <v>12.42</v>
      </c>
      <c r="NEF122" s="195">
        <f t="shared" si="1204"/>
        <v>0.75</v>
      </c>
      <c r="NEG122" s="463">
        <v>88240</v>
      </c>
      <c r="NEH122" s="618" t="s">
        <v>438</v>
      </c>
      <c r="NEI122" s="619"/>
      <c r="NEJ122" s="620"/>
      <c r="NEK122" s="199" t="s">
        <v>73</v>
      </c>
      <c r="NEL122" s="200">
        <v>0.06</v>
      </c>
      <c r="NEM122" s="195">
        <v>12.42</v>
      </c>
      <c r="NEN122" s="195">
        <f t="shared" si="1205"/>
        <v>0.75</v>
      </c>
      <c r="NEO122" s="463">
        <v>88240</v>
      </c>
      <c r="NEP122" s="618" t="s">
        <v>438</v>
      </c>
      <c r="NEQ122" s="619"/>
      <c r="NER122" s="620"/>
      <c r="NES122" s="199" t="s">
        <v>73</v>
      </c>
      <c r="NET122" s="200">
        <v>0.06</v>
      </c>
      <c r="NEU122" s="195">
        <v>12.42</v>
      </c>
      <c r="NEV122" s="195">
        <f t="shared" si="1206"/>
        <v>0.75</v>
      </c>
      <c r="NEW122" s="463">
        <v>88240</v>
      </c>
      <c r="NEX122" s="618" t="s">
        <v>438</v>
      </c>
      <c r="NEY122" s="619"/>
      <c r="NEZ122" s="620"/>
      <c r="NFA122" s="199" t="s">
        <v>73</v>
      </c>
      <c r="NFB122" s="200">
        <v>0.06</v>
      </c>
      <c r="NFC122" s="195">
        <v>12.42</v>
      </c>
      <c r="NFD122" s="195">
        <f t="shared" si="1207"/>
        <v>0.75</v>
      </c>
      <c r="NFE122" s="463">
        <v>88240</v>
      </c>
      <c r="NFF122" s="618" t="s">
        <v>438</v>
      </c>
      <c r="NFG122" s="619"/>
      <c r="NFH122" s="620"/>
      <c r="NFI122" s="199" t="s">
        <v>73</v>
      </c>
      <c r="NFJ122" s="200">
        <v>0.06</v>
      </c>
      <c r="NFK122" s="195">
        <v>12.42</v>
      </c>
      <c r="NFL122" s="195">
        <f t="shared" si="1208"/>
        <v>0.75</v>
      </c>
      <c r="NFM122" s="463">
        <v>88240</v>
      </c>
      <c r="NFN122" s="618" t="s">
        <v>438</v>
      </c>
      <c r="NFO122" s="619"/>
      <c r="NFP122" s="620"/>
      <c r="NFQ122" s="199" t="s">
        <v>73</v>
      </c>
      <c r="NFR122" s="200">
        <v>0.06</v>
      </c>
      <c r="NFS122" s="195">
        <v>12.42</v>
      </c>
      <c r="NFT122" s="195">
        <f t="shared" si="1209"/>
        <v>0.75</v>
      </c>
      <c r="NFU122" s="463">
        <v>88240</v>
      </c>
      <c r="NFV122" s="618" t="s">
        <v>438</v>
      </c>
      <c r="NFW122" s="619"/>
      <c r="NFX122" s="620"/>
      <c r="NFY122" s="199" t="s">
        <v>73</v>
      </c>
      <c r="NFZ122" s="200">
        <v>0.06</v>
      </c>
      <c r="NGA122" s="195">
        <v>12.42</v>
      </c>
      <c r="NGB122" s="195">
        <f t="shared" si="1210"/>
        <v>0.75</v>
      </c>
      <c r="NGC122" s="463">
        <v>88240</v>
      </c>
      <c r="NGD122" s="618" t="s">
        <v>438</v>
      </c>
      <c r="NGE122" s="619"/>
      <c r="NGF122" s="620"/>
      <c r="NGG122" s="199" t="s">
        <v>73</v>
      </c>
      <c r="NGH122" s="200">
        <v>0.06</v>
      </c>
      <c r="NGI122" s="195">
        <v>12.42</v>
      </c>
      <c r="NGJ122" s="195">
        <f t="shared" si="1211"/>
        <v>0.75</v>
      </c>
      <c r="NGK122" s="463">
        <v>88240</v>
      </c>
      <c r="NGL122" s="618" t="s">
        <v>438</v>
      </c>
      <c r="NGM122" s="619"/>
      <c r="NGN122" s="620"/>
      <c r="NGO122" s="199" t="s">
        <v>73</v>
      </c>
      <c r="NGP122" s="200">
        <v>0.06</v>
      </c>
      <c r="NGQ122" s="195">
        <v>12.42</v>
      </c>
      <c r="NGR122" s="195">
        <f t="shared" si="1212"/>
        <v>0.75</v>
      </c>
      <c r="NGS122" s="463">
        <v>88240</v>
      </c>
      <c r="NGT122" s="618" t="s">
        <v>438</v>
      </c>
      <c r="NGU122" s="619"/>
      <c r="NGV122" s="620"/>
      <c r="NGW122" s="199" t="s">
        <v>73</v>
      </c>
      <c r="NGX122" s="200">
        <v>0.06</v>
      </c>
      <c r="NGY122" s="195">
        <v>12.42</v>
      </c>
      <c r="NGZ122" s="195">
        <f t="shared" si="1213"/>
        <v>0.75</v>
      </c>
      <c r="NHA122" s="463">
        <v>88240</v>
      </c>
      <c r="NHB122" s="618" t="s">
        <v>438</v>
      </c>
      <c r="NHC122" s="619"/>
      <c r="NHD122" s="620"/>
      <c r="NHE122" s="199" t="s">
        <v>73</v>
      </c>
      <c r="NHF122" s="200">
        <v>0.06</v>
      </c>
      <c r="NHG122" s="195">
        <v>12.42</v>
      </c>
      <c r="NHH122" s="195">
        <f t="shared" si="1214"/>
        <v>0.75</v>
      </c>
      <c r="NHI122" s="463">
        <v>88240</v>
      </c>
      <c r="NHJ122" s="618" t="s">
        <v>438</v>
      </c>
      <c r="NHK122" s="619"/>
      <c r="NHL122" s="620"/>
      <c r="NHM122" s="199" t="s">
        <v>73</v>
      </c>
      <c r="NHN122" s="200">
        <v>0.06</v>
      </c>
      <c r="NHO122" s="195">
        <v>12.42</v>
      </c>
      <c r="NHP122" s="195">
        <f t="shared" si="1215"/>
        <v>0.75</v>
      </c>
      <c r="NHQ122" s="463">
        <v>88240</v>
      </c>
      <c r="NHR122" s="618" t="s">
        <v>438</v>
      </c>
      <c r="NHS122" s="619"/>
      <c r="NHT122" s="620"/>
      <c r="NHU122" s="199" t="s">
        <v>73</v>
      </c>
      <c r="NHV122" s="200">
        <v>0.06</v>
      </c>
      <c r="NHW122" s="195">
        <v>12.42</v>
      </c>
      <c r="NHX122" s="195">
        <f t="shared" si="1216"/>
        <v>0.75</v>
      </c>
      <c r="NHY122" s="463">
        <v>88240</v>
      </c>
      <c r="NHZ122" s="618" t="s">
        <v>438</v>
      </c>
      <c r="NIA122" s="619"/>
      <c r="NIB122" s="620"/>
      <c r="NIC122" s="199" t="s">
        <v>73</v>
      </c>
      <c r="NID122" s="200">
        <v>0.06</v>
      </c>
      <c r="NIE122" s="195">
        <v>12.42</v>
      </c>
      <c r="NIF122" s="195">
        <f t="shared" si="1217"/>
        <v>0.75</v>
      </c>
      <c r="NIG122" s="463">
        <v>88240</v>
      </c>
      <c r="NIH122" s="618" t="s">
        <v>438</v>
      </c>
      <c r="NII122" s="619"/>
      <c r="NIJ122" s="620"/>
      <c r="NIK122" s="199" t="s">
        <v>73</v>
      </c>
      <c r="NIL122" s="200">
        <v>0.06</v>
      </c>
      <c r="NIM122" s="195">
        <v>12.42</v>
      </c>
      <c r="NIN122" s="195">
        <f t="shared" si="1218"/>
        <v>0.75</v>
      </c>
      <c r="NIO122" s="463">
        <v>88240</v>
      </c>
      <c r="NIP122" s="618" t="s">
        <v>438</v>
      </c>
      <c r="NIQ122" s="619"/>
      <c r="NIR122" s="620"/>
      <c r="NIS122" s="199" t="s">
        <v>73</v>
      </c>
      <c r="NIT122" s="200">
        <v>0.06</v>
      </c>
      <c r="NIU122" s="195">
        <v>12.42</v>
      </c>
      <c r="NIV122" s="195">
        <f t="shared" si="1219"/>
        <v>0.75</v>
      </c>
      <c r="NIW122" s="463">
        <v>88240</v>
      </c>
      <c r="NIX122" s="618" t="s">
        <v>438</v>
      </c>
      <c r="NIY122" s="619"/>
      <c r="NIZ122" s="620"/>
      <c r="NJA122" s="199" t="s">
        <v>73</v>
      </c>
      <c r="NJB122" s="200">
        <v>0.06</v>
      </c>
      <c r="NJC122" s="195">
        <v>12.42</v>
      </c>
      <c r="NJD122" s="195">
        <f t="shared" si="1220"/>
        <v>0.75</v>
      </c>
      <c r="NJE122" s="463">
        <v>88240</v>
      </c>
      <c r="NJF122" s="618" t="s">
        <v>438</v>
      </c>
      <c r="NJG122" s="619"/>
      <c r="NJH122" s="620"/>
      <c r="NJI122" s="199" t="s">
        <v>73</v>
      </c>
      <c r="NJJ122" s="200">
        <v>0.06</v>
      </c>
      <c r="NJK122" s="195">
        <v>12.42</v>
      </c>
      <c r="NJL122" s="195">
        <f t="shared" si="1221"/>
        <v>0.75</v>
      </c>
      <c r="NJM122" s="463">
        <v>88240</v>
      </c>
      <c r="NJN122" s="618" t="s">
        <v>438</v>
      </c>
      <c r="NJO122" s="619"/>
      <c r="NJP122" s="620"/>
      <c r="NJQ122" s="199" t="s">
        <v>73</v>
      </c>
      <c r="NJR122" s="200">
        <v>0.06</v>
      </c>
      <c r="NJS122" s="195">
        <v>12.42</v>
      </c>
      <c r="NJT122" s="195">
        <f t="shared" si="1222"/>
        <v>0.75</v>
      </c>
      <c r="NJU122" s="463">
        <v>88240</v>
      </c>
      <c r="NJV122" s="618" t="s">
        <v>438</v>
      </c>
      <c r="NJW122" s="619"/>
      <c r="NJX122" s="620"/>
      <c r="NJY122" s="199" t="s">
        <v>73</v>
      </c>
      <c r="NJZ122" s="200">
        <v>0.06</v>
      </c>
      <c r="NKA122" s="195">
        <v>12.42</v>
      </c>
      <c r="NKB122" s="195">
        <f t="shared" si="1223"/>
        <v>0.75</v>
      </c>
      <c r="NKC122" s="463">
        <v>88240</v>
      </c>
      <c r="NKD122" s="618" t="s">
        <v>438</v>
      </c>
      <c r="NKE122" s="619"/>
      <c r="NKF122" s="620"/>
      <c r="NKG122" s="199" t="s">
        <v>73</v>
      </c>
      <c r="NKH122" s="200">
        <v>0.06</v>
      </c>
      <c r="NKI122" s="195">
        <v>12.42</v>
      </c>
      <c r="NKJ122" s="195">
        <f t="shared" si="1224"/>
        <v>0.75</v>
      </c>
      <c r="NKK122" s="463">
        <v>88240</v>
      </c>
      <c r="NKL122" s="618" t="s">
        <v>438</v>
      </c>
      <c r="NKM122" s="619"/>
      <c r="NKN122" s="620"/>
      <c r="NKO122" s="199" t="s">
        <v>73</v>
      </c>
      <c r="NKP122" s="200">
        <v>0.06</v>
      </c>
      <c r="NKQ122" s="195">
        <v>12.42</v>
      </c>
      <c r="NKR122" s="195">
        <f t="shared" si="1225"/>
        <v>0.75</v>
      </c>
      <c r="NKS122" s="463">
        <v>88240</v>
      </c>
      <c r="NKT122" s="618" t="s">
        <v>438</v>
      </c>
      <c r="NKU122" s="619"/>
      <c r="NKV122" s="620"/>
      <c r="NKW122" s="199" t="s">
        <v>73</v>
      </c>
      <c r="NKX122" s="200">
        <v>0.06</v>
      </c>
      <c r="NKY122" s="195">
        <v>12.42</v>
      </c>
      <c r="NKZ122" s="195">
        <f t="shared" si="1226"/>
        <v>0.75</v>
      </c>
      <c r="NLA122" s="463">
        <v>88240</v>
      </c>
      <c r="NLB122" s="618" t="s">
        <v>438</v>
      </c>
      <c r="NLC122" s="619"/>
      <c r="NLD122" s="620"/>
      <c r="NLE122" s="199" t="s">
        <v>73</v>
      </c>
      <c r="NLF122" s="200">
        <v>0.06</v>
      </c>
      <c r="NLG122" s="195">
        <v>12.42</v>
      </c>
      <c r="NLH122" s="195">
        <f t="shared" si="1227"/>
        <v>0.75</v>
      </c>
      <c r="NLI122" s="463">
        <v>88240</v>
      </c>
      <c r="NLJ122" s="618" t="s">
        <v>438</v>
      </c>
      <c r="NLK122" s="619"/>
      <c r="NLL122" s="620"/>
      <c r="NLM122" s="199" t="s">
        <v>73</v>
      </c>
      <c r="NLN122" s="200">
        <v>0.06</v>
      </c>
      <c r="NLO122" s="195">
        <v>12.42</v>
      </c>
      <c r="NLP122" s="195">
        <f t="shared" si="1228"/>
        <v>0.75</v>
      </c>
      <c r="NLQ122" s="463">
        <v>88240</v>
      </c>
      <c r="NLR122" s="618" t="s">
        <v>438</v>
      </c>
      <c r="NLS122" s="619"/>
      <c r="NLT122" s="620"/>
      <c r="NLU122" s="199" t="s">
        <v>73</v>
      </c>
      <c r="NLV122" s="200">
        <v>0.06</v>
      </c>
      <c r="NLW122" s="195">
        <v>12.42</v>
      </c>
      <c r="NLX122" s="195">
        <f t="shared" si="1229"/>
        <v>0.75</v>
      </c>
      <c r="NLY122" s="463">
        <v>88240</v>
      </c>
      <c r="NLZ122" s="618" t="s">
        <v>438</v>
      </c>
      <c r="NMA122" s="619"/>
      <c r="NMB122" s="620"/>
      <c r="NMC122" s="199" t="s">
        <v>73</v>
      </c>
      <c r="NMD122" s="200">
        <v>0.06</v>
      </c>
      <c r="NME122" s="195">
        <v>12.42</v>
      </c>
      <c r="NMF122" s="195">
        <f t="shared" si="1230"/>
        <v>0.75</v>
      </c>
      <c r="NMG122" s="463">
        <v>88240</v>
      </c>
      <c r="NMH122" s="618" t="s">
        <v>438</v>
      </c>
      <c r="NMI122" s="619"/>
      <c r="NMJ122" s="620"/>
      <c r="NMK122" s="199" t="s">
        <v>73</v>
      </c>
      <c r="NML122" s="200">
        <v>0.06</v>
      </c>
      <c r="NMM122" s="195">
        <v>12.42</v>
      </c>
      <c r="NMN122" s="195">
        <f t="shared" si="1231"/>
        <v>0.75</v>
      </c>
      <c r="NMO122" s="463">
        <v>88240</v>
      </c>
      <c r="NMP122" s="618" t="s">
        <v>438</v>
      </c>
      <c r="NMQ122" s="619"/>
      <c r="NMR122" s="620"/>
      <c r="NMS122" s="199" t="s">
        <v>73</v>
      </c>
      <c r="NMT122" s="200">
        <v>0.06</v>
      </c>
      <c r="NMU122" s="195">
        <v>12.42</v>
      </c>
      <c r="NMV122" s="195">
        <f t="shared" si="1232"/>
        <v>0.75</v>
      </c>
      <c r="NMW122" s="463">
        <v>88240</v>
      </c>
      <c r="NMX122" s="618" t="s">
        <v>438</v>
      </c>
      <c r="NMY122" s="619"/>
      <c r="NMZ122" s="620"/>
      <c r="NNA122" s="199" t="s">
        <v>73</v>
      </c>
      <c r="NNB122" s="200">
        <v>0.06</v>
      </c>
      <c r="NNC122" s="195">
        <v>12.42</v>
      </c>
      <c r="NND122" s="195">
        <f t="shared" si="1233"/>
        <v>0.75</v>
      </c>
      <c r="NNE122" s="463">
        <v>88240</v>
      </c>
      <c r="NNF122" s="618" t="s">
        <v>438</v>
      </c>
      <c r="NNG122" s="619"/>
      <c r="NNH122" s="620"/>
      <c r="NNI122" s="199" t="s">
        <v>73</v>
      </c>
      <c r="NNJ122" s="200">
        <v>0.06</v>
      </c>
      <c r="NNK122" s="195">
        <v>12.42</v>
      </c>
      <c r="NNL122" s="195">
        <f t="shared" si="1234"/>
        <v>0.75</v>
      </c>
      <c r="NNM122" s="463">
        <v>88240</v>
      </c>
      <c r="NNN122" s="618" t="s">
        <v>438</v>
      </c>
      <c r="NNO122" s="619"/>
      <c r="NNP122" s="620"/>
      <c r="NNQ122" s="199" t="s">
        <v>73</v>
      </c>
      <c r="NNR122" s="200">
        <v>0.06</v>
      </c>
      <c r="NNS122" s="195">
        <v>12.42</v>
      </c>
      <c r="NNT122" s="195">
        <f t="shared" si="1235"/>
        <v>0.75</v>
      </c>
      <c r="NNU122" s="463">
        <v>88240</v>
      </c>
      <c r="NNV122" s="618" t="s">
        <v>438</v>
      </c>
      <c r="NNW122" s="619"/>
      <c r="NNX122" s="620"/>
      <c r="NNY122" s="199" t="s">
        <v>73</v>
      </c>
      <c r="NNZ122" s="200">
        <v>0.06</v>
      </c>
      <c r="NOA122" s="195">
        <v>12.42</v>
      </c>
      <c r="NOB122" s="195">
        <f t="shared" si="1236"/>
        <v>0.75</v>
      </c>
      <c r="NOC122" s="463">
        <v>88240</v>
      </c>
      <c r="NOD122" s="618" t="s">
        <v>438</v>
      </c>
      <c r="NOE122" s="619"/>
      <c r="NOF122" s="620"/>
      <c r="NOG122" s="199" t="s">
        <v>73</v>
      </c>
      <c r="NOH122" s="200">
        <v>0.06</v>
      </c>
      <c r="NOI122" s="195">
        <v>12.42</v>
      </c>
      <c r="NOJ122" s="195">
        <f t="shared" si="1237"/>
        <v>0.75</v>
      </c>
      <c r="NOK122" s="463">
        <v>88240</v>
      </c>
      <c r="NOL122" s="618" t="s">
        <v>438</v>
      </c>
      <c r="NOM122" s="619"/>
      <c r="NON122" s="620"/>
      <c r="NOO122" s="199" t="s">
        <v>73</v>
      </c>
      <c r="NOP122" s="200">
        <v>0.06</v>
      </c>
      <c r="NOQ122" s="195">
        <v>12.42</v>
      </c>
      <c r="NOR122" s="195">
        <f t="shared" si="1238"/>
        <v>0.75</v>
      </c>
      <c r="NOS122" s="463">
        <v>88240</v>
      </c>
      <c r="NOT122" s="618" t="s">
        <v>438</v>
      </c>
      <c r="NOU122" s="619"/>
      <c r="NOV122" s="620"/>
      <c r="NOW122" s="199" t="s">
        <v>73</v>
      </c>
      <c r="NOX122" s="200">
        <v>0.06</v>
      </c>
      <c r="NOY122" s="195">
        <v>12.42</v>
      </c>
      <c r="NOZ122" s="195">
        <f t="shared" si="1239"/>
        <v>0.75</v>
      </c>
      <c r="NPA122" s="463">
        <v>88240</v>
      </c>
      <c r="NPB122" s="618" t="s">
        <v>438</v>
      </c>
      <c r="NPC122" s="619"/>
      <c r="NPD122" s="620"/>
      <c r="NPE122" s="199" t="s">
        <v>73</v>
      </c>
      <c r="NPF122" s="200">
        <v>0.06</v>
      </c>
      <c r="NPG122" s="195">
        <v>12.42</v>
      </c>
      <c r="NPH122" s="195">
        <f t="shared" si="1240"/>
        <v>0.75</v>
      </c>
      <c r="NPI122" s="463">
        <v>88240</v>
      </c>
      <c r="NPJ122" s="618" t="s">
        <v>438</v>
      </c>
      <c r="NPK122" s="619"/>
      <c r="NPL122" s="620"/>
      <c r="NPM122" s="199" t="s">
        <v>73</v>
      </c>
      <c r="NPN122" s="200">
        <v>0.06</v>
      </c>
      <c r="NPO122" s="195">
        <v>12.42</v>
      </c>
      <c r="NPP122" s="195">
        <f t="shared" si="1241"/>
        <v>0.75</v>
      </c>
      <c r="NPQ122" s="463">
        <v>88240</v>
      </c>
      <c r="NPR122" s="618" t="s">
        <v>438</v>
      </c>
      <c r="NPS122" s="619"/>
      <c r="NPT122" s="620"/>
      <c r="NPU122" s="199" t="s">
        <v>73</v>
      </c>
      <c r="NPV122" s="200">
        <v>0.06</v>
      </c>
      <c r="NPW122" s="195">
        <v>12.42</v>
      </c>
      <c r="NPX122" s="195">
        <f t="shared" si="1242"/>
        <v>0.75</v>
      </c>
      <c r="NPY122" s="463">
        <v>88240</v>
      </c>
      <c r="NPZ122" s="618" t="s">
        <v>438</v>
      </c>
      <c r="NQA122" s="619"/>
      <c r="NQB122" s="620"/>
      <c r="NQC122" s="199" t="s">
        <v>73</v>
      </c>
      <c r="NQD122" s="200">
        <v>0.06</v>
      </c>
      <c r="NQE122" s="195">
        <v>12.42</v>
      </c>
      <c r="NQF122" s="195">
        <f t="shared" si="1243"/>
        <v>0.75</v>
      </c>
      <c r="NQG122" s="463">
        <v>88240</v>
      </c>
      <c r="NQH122" s="618" t="s">
        <v>438</v>
      </c>
      <c r="NQI122" s="619"/>
      <c r="NQJ122" s="620"/>
      <c r="NQK122" s="199" t="s">
        <v>73</v>
      </c>
      <c r="NQL122" s="200">
        <v>0.06</v>
      </c>
      <c r="NQM122" s="195">
        <v>12.42</v>
      </c>
      <c r="NQN122" s="195">
        <f t="shared" si="1244"/>
        <v>0.75</v>
      </c>
      <c r="NQO122" s="463">
        <v>88240</v>
      </c>
      <c r="NQP122" s="618" t="s">
        <v>438</v>
      </c>
      <c r="NQQ122" s="619"/>
      <c r="NQR122" s="620"/>
      <c r="NQS122" s="199" t="s">
        <v>73</v>
      </c>
      <c r="NQT122" s="200">
        <v>0.06</v>
      </c>
      <c r="NQU122" s="195">
        <v>12.42</v>
      </c>
      <c r="NQV122" s="195">
        <f t="shared" si="1245"/>
        <v>0.75</v>
      </c>
      <c r="NQW122" s="463">
        <v>88240</v>
      </c>
      <c r="NQX122" s="618" t="s">
        <v>438</v>
      </c>
      <c r="NQY122" s="619"/>
      <c r="NQZ122" s="620"/>
      <c r="NRA122" s="199" t="s">
        <v>73</v>
      </c>
      <c r="NRB122" s="200">
        <v>0.06</v>
      </c>
      <c r="NRC122" s="195">
        <v>12.42</v>
      </c>
      <c r="NRD122" s="195">
        <f t="shared" si="1246"/>
        <v>0.75</v>
      </c>
      <c r="NRE122" s="463">
        <v>88240</v>
      </c>
      <c r="NRF122" s="618" t="s">
        <v>438</v>
      </c>
      <c r="NRG122" s="619"/>
      <c r="NRH122" s="620"/>
      <c r="NRI122" s="199" t="s">
        <v>73</v>
      </c>
      <c r="NRJ122" s="200">
        <v>0.06</v>
      </c>
      <c r="NRK122" s="195">
        <v>12.42</v>
      </c>
      <c r="NRL122" s="195">
        <f t="shared" si="1247"/>
        <v>0.75</v>
      </c>
      <c r="NRM122" s="463">
        <v>88240</v>
      </c>
      <c r="NRN122" s="618" t="s">
        <v>438</v>
      </c>
      <c r="NRO122" s="619"/>
      <c r="NRP122" s="620"/>
      <c r="NRQ122" s="199" t="s">
        <v>73</v>
      </c>
      <c r="NRR122" s="200">
        <v>0.06</v>
      </c>
      <c r="NRS122" s="195">
        <v>12.42</v>
      </c>
      <c r="NRT122" s="195">
        <f t="shared" si="1248"/>
        <v>0.75</v>
      </c>
      <c r="NRU122" s="463">
        <v>88240</v>
      </c>
      <c r="NRV122" s="618" t="s">
        <v>438</v>
      </c>
      <c r="NRW122" s="619"/>
      <c r="NRX122" s="620"/>
      <c r="NRY122" s="199" t="s">
        <v>73</v>
      </c>
      <c r="NRZ122" s="200">
        <v>0.06</v>
      </c>
      <c r="NSA122" s="195">
        <v>12.42</v>
      </c>
      <c r="NSB122" s="195">
        <f t="shared" si="1249"/>
        <v>0.75</v>
      </c>
      <c r="NSC122" s="463">
        <v>88240</v>
      </c>
      <c r="NSD122" s="618" t="s">
        <v>438</v>
      </c>
      <c r="NSE122" s="619"/>
      <c r="NSF122" s="620"/>
      <c r="NSG122" s="199" t="s">
        <v>73</v>
      </c>
      <c r="NSH122" s="200">
        <v>0.06</v>
      </c>
      <c r="NSI122" s="195">
        <v>12.42</v>
      </c>
      <c r="NSJ122" s="195">
        <f t="shared" si="1250"/>
        <v>0.75</v>
      </c>
      <c r="NSK122" s="463">
        <v>88240</v>
      </c>
      <c r="NSL122" s="618" t="s">
        <v>438</v>
      </c>
      <c r="NSM122" s="619"/>
      <c r="NSN122" s="620"/>
      <c r="NSO122" s="199" t="s">
        <v>73</v>
      </c>
      <c r="NSP122" s="200">
        <v>0.06</v>
      </c>
      <c r="NSQ122" s="195">
        <v>12.42</v>
      </c>
      <c r="NSR122" s="195">
        <f t="shared" si="1251"/>
        <v>0.75</v>
      </c>
      <c r="NSS122" s="463">
        <v>88240</v>
      </c>
      <c r="NST122" s="618" t="s">
        <v>438</v>
      </c>
      <c r="NSU122" s="619"/>
      <c r="NSV122" s="620"/>
      <c r="NSW122" s="199" t="s">
        <v>73</v>
      </c>
      <c r="NSX122" s="200">
        <v>0.06</v>
      </c>
      <c r="NSY122" s="195">
        <v>12.42</v>
      </c>
      <c r="NSZ122" s="195">
        <f t="shared" si="1252"/>
        <v>0.75</v>
      </c>
      <c r="NTA122" s="463">
        <v>88240</v>
      </c>
      <c r="NTB122" s="618" t="s">
        <v>438</v>
      </c>
      <c r="NTC122" s="619"/>
      <c r="NTD122" s="620"/>
      <c r="NTE122" s="199" t="s">
        <v>73</v>
      </c>
      <c r="NTF122" s="200">
        <v>0.06</v>
      </c>
      <c r="NTG122" s="195">
        <v>12.42</v>
      </c>
      <c r="NTH122" s="195">
        <f t="shared" si="1253"/>
        <v>0.75</v>
      </c>
      <c r="NTI122" s="463">
        <v>88240</v>
      </c>
      <c r="NTJ122" s="618" t="s">
        <v>438</v>
      </c>
      <c r="NTK122" s="619"/>
      <c r="NTL122" s="620"/>
      <c r="NTM122" s="199" t="s">
        <v>73</v>
      </c>
      <c r="NTN122" s="200">
        <v>0.06</v>
      </c>
      <c r="NTO122" s="195">
        <v>12.42</v>
      </c>
      <c r="NTP122" s="195">
        <f t="shared" si="1254"/>
        <v>0.75</v>
      </c>
      <c r="NTQ122" s="463">
        <v>88240</v>
      </c>
      <c r="NTR122" s="618" t="s">
        <v>438</v>
      </c>
      <c r="NTS122" s="619"/>
      <c r="NTT122" s="620"/>
      <c r="NTU122" s="199" t="s">
        <v>73</v>
      </c>
      <c r="NTV122" s="200">
        <v>0.06</v>
      </c>
      <c r="NTW122" s="195">
        <v>12.42</v>
      </c>
      <c r="NTX122" s="195">
        <f t="shared" si="1255"/>
        <v>0.75</v>
      </c>
      <c r="NTY122" s="463">
        <v>88240</v>
      </c>
      <c r="NTZ122" s="618" t="s">
        <v>438</v>
      </c>
      <c r="NUA122" s="619"/>
      <c r="NUB122" s="620"/>
      <c r="NUC122" s="199" t="s">
        <v>73</v>
      </c>
      <c r="NUD122" s="200">
        <v>0.06</v>
      </c>
      <c r="NUE122" s="195">
        <v>12.42</v>
      </c>
      <c r="NUF122" s="195">
        <f t="shared" si="1256"/>
        <v>0.75</v>
      </c>
      <c r="NUG122" s="463">
        <v>88240</v>
      </c>
      <c r="NUH122" s="618" t="s">
        <v>438</v>
      </c>
      <c r="NUI122" s="619"/>
      <c r="NUJ122" s="620"/>
      <c r="NUK122" s="199" t="s">
        <v>73</v>
      </c>
      <c r="NUL122" s="200">
        <v>0.06</v>
      </c>
      <c r="NUM122" s="195">
        <v>12.42</v>
      </c>
      <c r="NUN122" s="195">
        <f t="shared" si="1257"/>
        <v>0.75</v>
      </c>
      <c r="NUO122" s="463">
        <v>88240</v>
      </c>
      <c r="NUP122" s="618" t="s">
        <v>438</v>
      </c>
      <c r="NUQ122" s="619"/>
      <c r="NUR122" s="620"/>
      <c r="NUS122" s="199" t="s">
        <v>73</v>
      </c>
      <c r="NUT122" s="200">
        <v>0.06</v>
      </c>
      <c r="NUU122" s="195">
        <v>12.42</v>
      </c>
      <c r="NUV122" s="195">
        <f t="shared" si="1258"/>
        <v>0.75</v>
      </c>
      <c r="NUW122" s="463">
        <v>88240</v>
      </c>
      <c r="NUX122" s="618" t="s">
        <v>438</v>
      </c>
      <c r="NUY122" s="619"/>
      <c r="NUZ122" s="620"/>
      <c r="NVA122" s="199" t="s">
        <v>73</v>
      </c>
      <c r="NVB122" s="200">
        <v>0.06</v>
      </c>
      <c r="NVC122" s="195">
        <v>12.42</v>
      </c>
      <c r="NVD122" s="195">
        <f t="shared" si="1259"/>
        <v>0.75</v>
      </c>
      <c r="NVE122" s="463">
        <v>88240</v>
      </c>
      <c r="NVF122" s="618" t="s">
        <v>438</v>
      </c>
      <c r="NVG122" s="619"/>
      <c r="NVH122" s="620"/>
      <c r="NVI122" s="199" t="s">
        <v>73</v>
      </c>
      <c r="NVJ122" s="200">
        <v>0.06</v>
      </c>
      <c r="NVK122" s="195">
        <v>12.42</v>
      </c>
      <c r="NVL122" s="195">
        <f t="shared" si="1260"/>
        <v>0.75</v>
      </c>
      <c r="NVM122" s="463">
        <v>88240</v>
      </c>
      <c r="NVN122" s="618" t="s">
        <v>438</v>
      </c>
      <c r="NVO122" s="619"/>
      <c r="NVP122" s="620"/>
      <c r="NVQ122" s="199" t="s">
        <v>73</v>
      </c>
      <c r="NVR122" s="200">
        <v>0.06</v>
      </c>
      <c r="NVS122" s="195">
        <v>12.42</v>
      </c>
      <c r="NVT122" s="195">
        <f t="shared" si="1261"/>
        <v>0.75</v>
      </c>
      <c r="NVU122" s="463">
        <v>88240</v>
      </c>
      <c r="NVV122" s="618" t="s">
        <v>438</v>
      </c>
      <c r="NVW122" s="619"/>
      <c r="NVX122" s="620"/>
      <c r="NVY122" s="199" t="s">
        <v>73</v>
      </c>
      <c r="NVZ122" s="200">
        <v>0.06</v>
      </c>
      <c r="NWA122" s="195">
        <v>12.42</v>
      </c>
      <c r="NWB122" s="195">
        <f t="shared" si="1262"/>
        <v>0.75</v>
      </c>
      <c r="NWC122" s="463">
        <v>88240</v>
      </c>
      <c r="NWD122" s="618" t="s">
        <v>438</v>
      </c>
      <c r="NWE122" s="619"/>
      <c r="NWF122" s="620"/>
      <c r="NWG122" s="199" t="s">
        <v>73</v>
      </c>
      <c r="NWH122" s="200">
        <v>0.06</v>
      </c>
      <c r="NWI122" s="195">
        <v>12.42</v>
      </c>
      <c r="NWJ122" s="195">
        <f t="shared" si="1263"/>
        <v>0.75</v>
      </c>
      <c r="NWK122" s="463">
        <v>88240</v>
      </c>
      <c r="NWL122" s="618" t="s">
        <v>438</v>
      </c>
      <c r="NWM122" s="619"/>
      <c r="NWN122" s="620"/>
      <c r="NWO122" s="199" t="s">
        <v>73</v>
      </c>
      <c r="NWP122" s="200">
        <v>0.06</v>
      </c>
      <c r="NWQ122" s="195">
        <v>12.42</v>
      </c>
      <c r="NWR122" s="195">
        <f t="shared" si="1264"/>
        <v>0.75</v>
      </c>
      <c r="NWS122" s="463">
        <v>88240</v>
      </c>
      <c r="NWT122" s="618" t="s">
        <v>438</v>
      </c>
      <c r="NWU122" s="619"/>
      <c r="NWV122" s="620"/>
      <c r="NWW122" s="199" t="s">
        <v>73</v>
      </c>
      <c r="NWX122" s="200">
        <v>0.06</v>
      </c>
      <c r="NWY122" s="195">
        <v>12.42</v>
      </c>
      <c r="NWZ122" s="195">
        <f t="shared" si="1265"/>
        <v>0.75</v>
      </c>
      <c r="NXA122" s="463">
        <v>88240</v>
      </c>
      <c r="NXB122" s="618" t="s">
        <v>438</v>
      </c>
      <c r="NXC122" s="619"/>
      <c r="NXD122" s="620"/>
      <c r="NXE122" s="199" t="s">
        <v>73</v>
      </c>
      <c r="NXF122" s="200">
        <v>0.06</v>
      </c>
      <c r="NXG122" s="195">
        <v>12.42</v>
      </c>
      <c r="NXH122" s="195">
        <f t="shared" si="1266"/>
        <v>0.75</v>
      </c>
      <c r="NXI122" s="463">
        <v>88240</v>
      </c>
      <c r="NXJ122" s="618" t="s">
        <v>438</v>
      </c>
      <c r="NXK122" s="619"/>
      <c r="NXL122" s="620"/>
      <c r="NXM122" s="199" t="s">
        <v>73</v>
      </c>
      <c r="NXN122" s="200">
        <v>0.06</v>
      </c>
      <c r="NXO122" s="195">
        <v>12.42</v>
      </c>
      <c r="NXP122" s="195">
        <f t="shared" si="1267"/>
        <v>0.75</v>
      </c>
      <c r="NXQ122" s="463">
        <v>88240</v>
      </c>
      <c r="NXR122" s="618" t="s">
        <v>438</v>
      </c>
      <c r="NXS122" s="619"/>
      <c r="NXT122" s="620"/>
      <c r="NXU122" s="199" t="s">
        <v>73</v>
      </c>
      <c r="NXV122" s="200">
        <v>0.06</v>
      </c>
      <c r="NXW122" s="195">
        <v>12.42</v>
      </c>
      <c r="NXX122" s="195">
        <f t="shared" si="1268"/>
        <v>0.75</v>
      </c>
      <c r="NXY122" s="463">
        <v>88240</v>
      </c>
      <c r="NXZ122" s="618" t="s">
        <v>438</v>
      </c>
      <c r="NYA122" s="619"/>
      <c r="NYB122" s="620"/>
      <c r="NYC122" s="199" t="s">
        <v>73</v>
      </c>
      <c r="NYD122" s="200">
        <v>0.06</v>
      </c>
      <c r="NYE122" s="195">
        <v>12.42</v>
      </c>
      <c r="NYF122" s="195">
        <f t="shared" si="1269"/>
        <v>0.75</v>
      </c>
      <c r="NYG122" s="463">
        <v>88240</v>
      </c>
      <c r="NYH122" s="618" t="s">
        <v>438</v>
      </c>
      <c r="NYI122" s="619"/>
      <c r="NYJ122" s="620"/>
      <c r="NYK122" s="199" t="s">
        <v>73</v>
      </c>
      <c r="NYL122" s="200">
        <v>0.06</v>
      </c>
      <c r="NYM122" s="195">
        <v>12.42</v>
      </c>
      <c r="NYN122" s="195">
        <f t="shared" si="1270"/>
        <v>0.75</v>
      </c>
      <c r="NYO122" s="463">
        <v>88240</v>
      </c>
      <c r="NYP122" s="618" t="s">
        <v>438</v>
      </c>
      <c r="NYQ122" s="619"/>
      <c r="NYR122" s="620"/>
      <c r="NYS122" s="199" t="s">
        <v>73</v>
      </c>
      <c r="NYT122" s="200">
        <v>0.06</v>
      </c>
      <c r="NYU122" s="195">
        <v>12.42</v>
      </c>
      <c r="NYV122" s="195">
        <f t="shared" si="1271"/>
        <v>0.75</v>
      </c>
      <c r="NYW122" s="463">
        <v>88240</v>
      </c>
      <c r="NYX122" s="618" t="s">
        <v>438</v>
      </c>
      <c r="NYY122" s="619"/>
      <c r="NYZ122" s="620"/>
      <c r="NZA122" s="199" t="s">
        <v>73</v>
      </c>
      <c r="NZB122" s="200">
        <v>0.06</v>
      </c>
      <c r="NZC122" s="195">
        <v>12.42</v>
      </c>
      <c r="NZD122" s="195">
        <f t="shared" si="1272"/>
        <v>0.75</v>
      </c>
      <c r="NZE122" s="463">
        <v>88240</v>
      </c>
      <c r="NZF122" s="618" t="s">
        <v>438</v>
      </c>
      <c r="NZG122" s="619"/>
      <c r="NZH122" s="620"/>
      <c r="NZI122" s="199" t="s">
        <v>73</v>
      </c>
      <c r="NZJ122" s="200">
        <v>0.06</v>
      </c>
      <c r="NZK122" s="195">
        <v>12.42</v>
      </c>
      <c r="NZL122" s="195">
        <f t="shared" si="1273"/>
        <v>0.75</v>
      </c>
      <c r="NZM122" s="463">
        <v>88240</v>
      </c>
      <c r="NZN122" s="618" t="s">
        <v>438</v>
      </c>
      <c r="NZO122" s="619"/>
      <c r="NZP122" s="620"/>
      <c r="NZQ122" s="199" t="s">
        <v>73</v>
      </c>
      <c r="NZR122" s="200">
        <v>0.06</v>
      </c>
      <c r="NZS122" s="195">
        <v>12.42</v>
      </c>
      <c r="NZT122" s="195">
        <f t="shared" si="1274"/>
        <v>0.75</v>
      </c>
      <c r="NZU122" s="463">
        <v>88240</v>
      </c>
      <c r="NZV122" s="618" t="s">
        <v>438</v>
      </c>
      <c r="NZW122" s="619"/>
      <c r="NZX122" s="620"/>
      <c r="NZY122" s="199" t="s">
        <v>73</v>
      </c>
      <c r="NZZ122" s="200">
        <v>0.06</v>
      </c>
      <c r="OAA122" s="195">
        <v>12.42</v>
      </c>
      <c r="OAB122" s="195">
        <f t="shared" si="1275"/>
        <v>0.75</v>
      </c>
      <c r="OAC122" s="463">
        <v>88240</v>
      </c>
      <c r="OAD122" s="618" t="s">
        <v>438</v>
      </c>
      <c r="OAE122" s="619"/>
      <c r="OAF122" s="620"/>
      <c r="OAG122" s="199" t="s">
        <v>73</v>
      </c>
      <c r="OAH122" s="200">
        <v>0.06</v>
      </c>
      <c r="OAI122" s="195">
        <v>12.42</v>
      </c>
      <c r="OAJ122" s="195">
        <f t="shared" si="1276"/>
        <v>0.75</v>
      </c>
      <c r="OAK122" s="463">
        <v>88240</v>
      </c>
      <c r="OAL122" s="618" t="s">
        <v>438</v>
      </c>
      <c r="OAM122" s="619"/>
      <c r="OAN122" s="620"/>
      <c r="OAO122" s="199" t="s">
        <v>73</v>
      </c>
      <c r="OAP122" s="200">
        <v>0.06</v>
      </c>
      <c r="OAQ122" s="195">
        <v>12.42</v>
      </c>
      <c r="OAR122" s="195">
        <f t="shared" si="1277"/>
        <v>0.75</v>
      </c>
      <c r="OAS122" s="463">
        <v>88240</v>
      </c>
      <c r="OAT122" s="618" t="s">
        <v>438</v>
      </c>
      <c r="OAU122" s="619"/>
      <c r="OAV122" s="620"/>
      <c r="OAW122" s="199" t="s">
        <v>73</v>
      </c>
      <c r="OAX122" s="200">
        <v>0.06</v>
      </c>
      <c r="OAY122" s="195">
        <v>12.42</v>
      </c>
      <c r="OAZ122" s="195">
        <f t="shared" si="1278"/>
        <v>0.75</v>
      </c>
      <c r="OBA122" s="463">
        <v>88240</v>
      </c>
      <c r="OBB122" s="618" t="s">
        <v>438</v>
      </c>
      <c r="OBC122" s="619"/>
      <c r="OBD122" s="620"/>
      <c r="OBE122" s="199" t="s">
        <v>73</v>
      </c>
      <c r="OBF122" s="200">
        <v>0.06</v>
      </c>
      <c r="OBG122" s="195">
        <v>12.42</v>
      </c>
      <c r="OBH122" s="195">
        <f t="shared" si="1279"/>
        <v>0.75</v>
      </c>
      <c r="OBI122" s="463">
        <v>88240</v>
      </c>
      <c r="OBJ122" s="618" t="s">
        <v>438</v>
      </c>
      <c r="OBK122" s="619"/>
      <c r="OBL122" s="620"/>
      <c r="OBM122" s="199" t="s">
        <v>73</v>
      </c>
      <c r="OBN122" s="200">
        <v>0.06</v>
      </c>
      <c r="OBO122" s="195">
        <v>12.42</v>
      </c>
      <c r="OBP122" s="195">
        <f t="shared" si="1280"/>
        <v>0.75</v>
      </c>
      <c r="OBQ122" s="463">
        <v>88240</v>
      </c>
      <c r="OBR122" s="618" t="s">
        <v>438</v>
      </c>
      <c r="OBS122" s="619"/>
      <c r="OBT122" s="620"/>
      <c r="OBU122" s="199" t="s">
        <v>73</v>
      </c>
      <c r="OBV122" s="200">
        <v>0.06</v>
      </c>
      <c r="OBW122" s="195">
        <v>12.42</v>
      </c>
      <c r="OBX122" s="195">
        <f t="shared" si="1281"/>
        <v>0.75</v>
      </c>
      <c r="OBY122" s="463">
        <v>88240</v>
      </c>
      <c r="OBZ122" s="618" t="s">
        <v>438</v>
      </c>
      <c r="OCA122" s="619"/>
      <c r="OCB122" s="620"/>
      <c r="OCC122" s="199" t="s">
        <v>73</v>
      </c>
      <c r="OCD122" s="200">
        <v>0.06</v>
      </c>
      <c r="OCE122" s="195">
        <v>12.42</v>
      </c>
      <c r="OCF122" s="195">
        <f t="shared" si="1282"/>
        <v>0.75</v>
      </c>
      <c r="OCG122" s="463">
        <v>88240</v>
      </c>
      <c r="OCH122" s="618" t="s">
        <v>438</v>
      </c>
      <c r="OCI122" s="619"/>
      <c r="OCJ122" s="620"/>
      <c r="OCK122" s="199" t="s">
        <v>73</v>
      </c>
      <c r="OCL122" s="200">
        <v>0.06</v>
      </c>
      <c r="OCM122" s="195">
        <v>12.42</v>
      </c>
      <c r="OCN122" s="195">
        <f t="shared" si="1283"/>
        <v>0.75</v>
      </c>
      <c r="OCO122" s="463">
        <v>88240</v>
      </c>
      <c r="OCP122" s="618" t="s">
        <v>438</v>
      </c>
      <c r="OCQ122" s="619"/>
      <c r="OCR122" s="620"/>
      <c r="OCS122" s="199" t="s">
        <v>73</v>
      </c>
      <c r="OCT122" s="200">
        <v>0.06</v>
      </c>
      <c r="OCU122" s="195">
        <v>12.42</v>
      </c>
      <c r="OCV122" s="195">
        <f t="shared" si="1284"/>
        <v>0.75</v>
      </c>
      <c r="OCW122" s="463">
        <v>88240</v>
      </c>
      <c r="OCX122" s="618" t="s">
        <v>438</v>
      </c>
      <c r="OCY122" s="619"/>
      <c r="OCZ122" s="620"/>
      <c r="ODA122" s="199" t="s">
        <v>73</v>
      </c>
      <c r="ODB122" s="200">
        <v>0.06</v>
      </c>
      <c r="ODC122" s="195">
        <v>12.42</v>
      </c>
      <c r="ODD122" s="195">
        <f t="shared" si="1285"/>
        <v>0.75</v>
      </c>
      <c r="ODE122" s="463">
        <v>88240</v>
      </c>
      <c r="ODF122" s="618" t="s">
        <v>438</v>
      </c>
      <c r="ODG122" s="619"/>
      <c r="ODH122" s="620"/>
      <c r="ODI122" s="199" t="s">
        <v>73</v>
      </c>
      <c r="ODJ122" s="200">
        <v>0.06</v>
      </c>
      <c r="ODK122" s="195">
        <v>12.42</v>
      </c>
      <c r="ODL122" s="195">
        <f t="shared" si="1286"/>
        <v>0.75</v>
      </c>
      <c r="ODM122" s="463">
        <v>88240</v>
      </c>
      <c r="ODN122" s="618" t="s">
        <v>438</v>
      </c>
      <c r="ODO122" s="619"/>
      <c r="ODP122" s="620"/>
      <c r="ODQ122" s="199" t="s">
        <v>73</v>
      </c>
      <c r="ODR122" s="200">
        <v>0.06</v>
      </c>
      <c r="ODS122" s="195">
        <v>12.42</v>
      </c>
      <c r="ODT122" s="195">
        <f t="shared" si="1287"/>
        <v>0.75</v>
      </c>
      <c r="ODU122" s="463">
        <v>88240</v>
      </c>
      <c r="ODV122" s="618" t="s">
        <v>438</v>
      </c>
      <c r="ODW122" s="619"/>
      <c r="ODX122" s="620"/>
      <c r="ODY122" s="199" t="s">
        <v>73</v>
      </c>
      <c r="ODZ122" s="200">
        <v>0.06</v>
      </c>
      <c r="OEA122" s="195">
        <v>12.42</v>
      </c>
      <c r="OEB122" s="195">
        <f t="shared" si="1288"/>
        <v>0.75</v>
      </c>
      <c r="OEC122" s="463">
        <v>88240</v>
      </c>
      <c r="OED122" s="618" t="s">
        <v>438</v>
      </c>
      <c r="OEE122" s="619"/>
      <c r="OEF122" s="620"/>
      <c r="OEG122" s="199" t="s">
        <v>73</v>
      </c>
      <c r="OEH122" s="200">
        <v>0.06</v>
      </c>
      <c r="OEI122" s="195">
        <v>12.42</v>
      </c>
      <c r="OEJ122" s="195">
        <f t="shared" si="1289"/>
        <v>0.75</v>
      </c>
      <c r="OEK122" s="463">
        <v>88240</v>
      </c>
      <c r="OEL122" s="618" t="s">
        <v>438</v>
      </c>
      <c r="OEM122" s="619"/>
      <c r="OEN122" s="620"/>
      <c r="OEO122" s="199" t="s">
        <v>73</v>
      </c>
      <c r="OEP122" s="200">
        <v>0.06</v>
      </c>
      <c r="OEQ122" s="195">
        <v>12.42</v>
      </c>
      <c r="OER122" s="195">
        <f t="shared" si="1290"/>
        <v>0.75</v>
      </c>
      <c r="OES122" s="463">
        <v>88240</v>
      </c>
      <c r="OET122" s="618" t="s">
        <v>438</v>
      </c>
      <c r="OEU122" s="619"/>
      <c r="OEV122" s="620"/>
      <c r="OEW122" s="199" t="s">
        <v>73</v>
      </c>
      <c r="OEX122" s="200">
        <v>0.06</v>
      </c>
      <c r="OEY122" s="195">
        <v>12.42</v>
      </c>
      <c r="OEZ122" s="195">
        <f t="shared" si="1291"/>
        <v>0.75</v>
      </c>
      <c r="OFA122" s="463">
        <v>88240</v>
      </c>
      <c r="OFB122" s="618" t="s">
        <v>438</v>
      </c>
      <c r="OFC122" s="619"/>
      <c r="OFD122" s="620"/>
      <c r="OFE122" s="199" t="s">
        <v>73</v>
      </c>
      <c r="OFF122" s="200">
        <v>0.06</v>
      </c>
      <c r="OFG122" s="195">
        <v>12.42</v>
      </c>
      <c r="OFH122" s="195">
        <f t="shared" si="1292"/>
        <v>0.75</v>
      </c>
      <c r="OFI122" s="463">
        <v>88240</v>
      </c>
      <c r="OFJ122" s="618" t="s">
        <v>438</v>
      </c>
      <c r="OFK122" s="619"/>
      <c r="OFL122" s="620"/>
      <c r="OFM122" s="199" t="s">
        <v>73</v>
      </c>
      <c r="OFN122" s="200">
        <v>0.06</v>
      </c>
      <c r="OFO122" s="195">
        <v>12.42</v>
      </c>
      <c r="OFP122" s="195">
        <f t="shared" si="1293"/>
        <v>0.75</v>
      </c>
      <c r="OFQ122" s="463">
        <v>88240</v>
      </c>
      <c r="OFR122" s="618" t="s">
        <v>438</v>
      </c>
      <c r="OFS122" s="619"/>
      <c r="OFT122" s="620"/>
      <c r="OFU122" s="199" t="s">
        <v>73</v>
      </c>
      <c r="OFV122" s="200">
        <v>0.06</v>
      </c>
      <c r="OFW122" s="195">
        <v>12.42</v>
      </c>
      <c r="OFX122" s="195">
        <f t="shared" si="1294"/>
        <v>0.75</v>
      </c>
      <c r="OFY122" s="463">
        <v>88240</v>
      </c>
      <c r="OFZ122" s="618" t="s">
        <v>438</v>
      </c>
      <c r="OGA122" s="619"/>
      <c r="OGB122" s="620"/>
      <c r="OGC122" s="199" t="s">
        <v>73</v>
      </c>
      <c r="OGD122" s="200">
        <v>0.06</v>
      </c>
      <c r="OGE122" s="195">
        <v>12.42</v>
      </c>
      <c r="OGF122" s="195">
        <f t="shared" si="1295"/>
        <v>0.75</v>
      </c>
      <c r="OGG122" s="463">
        <v>88240</v>
      </c>
      <c r="OGH122" s="618" t="s">
        <v>438</v>
      </c>
      <c r="OGI122" s="619"/>
      <c r="OGJ122" s="620"/>
      <c r="OGK122" s="199" t="s">
        <v>73</v>
      </c>
      <c r="OGL122" s="200">
        <v>0.06</v>
      </c>
      <c r="OGM122" s="195">
        <v>12.42</v>
      </c>
      <c r="OGN122" s="195">
        <f t="shared" si="1296"/>
        <v>0.75</v>
      </c>
      <c r="OGO122" s="463">
        <v>88240</v>
      </c>
      <c r="OGP122" s="618" t="s">
        <v>438</v>
      </c>
      <c r="OGQ122" s="619"/>
      <c r="OGR122" s="620"/>
      <c r="OGS122" s="199" t="s">
        <v>73</v>
      </c>
      <c r="OGT122" s="200">
        <v>0.06</v>
      </c>
      <c r="OGU122" s="195">
        <v>12.42</v>
      </c>
      <c r="OGV122" s="195">
        <f t="shared" si="1297"/>
        <v>0.75</v>
      </c>
      <c r="OGW122" s="463">
        <v>88240</v>
      </c>
      <c r="OGX122" s="618" t="s">
        <v>438</v>
      </c>
      <c r="OGY122" s="619"/>
      <c r="OGZ122" s="620"/>
      <c r="OHA122" s="199" t="s">
        <v>73</v>
      </c>
      <c r="OHB122" s="200">
        <v>0.06</v>
      </c>
      <c r="OHC122" s="195">
        <v>12.42</v>
      </c>
      <c r="OHD122" s="195">
        <f t="shared" si="1298"/>
        <v>0.75</v>
      </c>
      <c r="OHE122" s="463">
        <v>88240</v>
      </c>
      <c r="OHF122" s="618" t="s">
        <v>438</v>
      </c>
      <c r="OHG122" s="619"/>
      <c r="OHH122" s="620"/>
      <c r="OHI122" s="199" t="s">
        <v>73</v>
      </c>
      <c r="OHJ122" s="200">
        <v>0.06</v>
      </c>
      <c r="OHK122" s="195">
        <v>12.42</v>
      </c>
      <c r="OHL122" s="195">
        <f t="shared" si="1299"/>
        <v>0.75</v>
      </c>
      <c r="OHM122" s="463">
        <v>88240</v>
      </c>
      <c r="OHN122" s="618" t="s">
        <v>438</v>
      </c>
      <c r="OHO122" s="619"/>
      <c r="OHP122" s="620"/>
      <c r="OHQ122" s="199" t="s">
        <v>73</v>
      </c>
      <c r="OHR122" s="200">
        <v>0.06</v>
      </c>
      <c r="OHS122" s="195">
        <v>12.42</v>
      </c>
      <c r="OHT122" s="195">
        <f t="shared" si="1300"/>
        <v>0.75</v>
      </c>
      <c r="OHU122" s="463">
        <v>88240</v>
      </c>
      <c r="OHV122" s="618" t="s">
        <v>438</v>
      </c>
      <c r="OHW122" s="619"/>
      <c r="OHX122" s="620"/>
      <c r="OHY122" s="199" t="s">
        <v>73</v>
      </c>
      <c r="OHZ122" s="200">
        <v>0.06</v>
      </c>
      <c r="OIA122" s="195">
        <v>12.42</v>
      </c>
      <c r="OIB122" s="195">
        <f t="shared" si="1301"/>
        <v>0.75</v>
      </c>
      <c r="OIC122" s="463">
        <v>88240</v>
      </c>
      <c r="OID122" s="618" t="s">
        <v>438</v>
      </c>
      <c r="OIE122" s="619"/>
      <c r="OIF122" s="620"/>
      <c r="OIG122" s="199" t="s">
        <v>73</v>
      </c>
      <c r="OIH122" s="200">
        <v>0.06</v>
      </c>
      <c r="OII122" s="195">
        <v>12.42</v>
      </c>
      <c r="OIJ122" s="195">
        <f t="shared" si="1302"/>
        <v>0.75</v>
      </c>
      <c r="OIK122" s="463">
        <v>88240</v>
      </c>
      <c r="OIL122" s="618" t="s">
        <v>438</v>
      </c>
      <c r="OIM122" s="619"/>
      <c r="OIN122" s="620"/>
      <c r="OIO122" s="199" t="s">
        <v>73</v>
      </c>
      <c r="OIP122" s="200">
        <v>0.06</v>
      </c>
      <c r="OIQ122" s="195">
        <v>12.42</v>
      </c>
      <c r="OIR122" s="195">
        <f t="shared" si="1303"/>
        <v>0.75</v>
      </c>
      <c r="OIS122" s="463">
        <v>88240</v>
      </c>
      <c r="OIT122" s="618" t="s">
        <v>438</v>
      </c>
      <c r="OIU122" s="619"/>
      <c r="OIV122" s="620"/>
      <c r="OIW122" s="199" t="s">
        <v>73</v>
      </c>
      <c r="OIX122" s="200">
        <v>0.06</v>
      </c>
      <c r="OIY122" s="195">
        <v>12.42</v>
      </c>
      <c r="OIZ122" s="195">
        <f t="shared" si="1304"/>
        <v>0.75</v>
      </c>
      <c r="OJA122" s="463">
        <v>88240</v>
      </c>
      <c r="OJB122" s="618" t="s">
        <v>438</v>
      </c>
      <c r="OJC122" s="619"/>
      <c r="OJD122" s="620"/>
      <c r="OJE122" s="199" t="s">
        <v>73</v>
      </c>
      <c r="OJF122" s="200">
        <v>0.06</v>
      </c>
      <c r="OJG122" s="195">
        <v>12.42</v>
      </c>
      <c r="OJH122" s="195">
        <f t="shared" si="1305"/>
        <v>0.75</v>
      </c>
      <c r="OJI122" s="463">
        <v>88240</v>
      </c>
      <c r="OJJ122" s="618" t="s">
        <v>438</v>
      </c>
      <c r="OJK122" s="619"/>
      <c r="OJL122" s="620"/>
      <c r="OJM122" s="199" t="s">
        <v>73</v>
      </c>
      <c r="OJN122" s="200">
        <v>0.06</v>
      </c>
      <c r="OJO122" s="195">
        <v>12.42</v>
      </c>
      <c r="OJP122" s="195">
        <f t="shared" si="1306"/>
        <v>0.75</v>
      </c>
      <c r="OJQ122" s="463">
        <v>88240</v>
      </c>
      <c r="OJR122" s="618" t="s">
        <v>438</v>
      </c>
      <c r="OJS122" s="619"/>
      <c r="OJT122" s="620"/>
      <c r="OJU122" s="199" t="s">
        <v>73</v>
      </c>
      <c r="OJV122" s="200">
        <v>0.06</v>
      </c>
      <c r="OJW122" s="195">
        <v>12.42</v>
      </c>
      <c r="OJX122" s="195">
        <f t="shared" si="1307"/>
        <v>0.75</v>
      </c>
      <c r="OJY122" s="463">
        <v>88240</v>
      </c>
      <c r="OJZ122" s="618" t="s">
        <v>438</v>
      </c>
      <c r="OKA122" s="619"/>
      <c r="OKB122" s="620"/>
      <c r="OKC122" s="199" t="s">
        <v>73</v>
      </c>
      <c r="OKD122" s="200">
        <v>0.06</v>
      </c>
      <c r="OKE122" s="195">
        <v>12.42</v>
      </c>
      <c r="OKF122" s="195">
        <f t="shared" si="1308"/>
        <v>0.75</v>
      </c>
      <c r="OKG122" s="463">
        <v>88240</v>
      </c>
      <c r="OKH122" s="618" t="s">
        <v>438</v>
      </c>
      <c r="OKI122" s="619"/>
      <c r="OKJ122" s="620"/>
      <c r="OKK122" s="199" t="s">
        <v>73</v>
      </c>
      <c r="OKL122" s="200">
        <v>0.06</v>
      </c>
      <c r="OKM122" s="195">
        <v>12.42</v>
      </c>
      <c r="OKN122" s="195">
        <f t="shared" si="1309"/>
        <v>0.75</v>
      </c>
      <c r="OKO122" s="463">
        <v>88240</v>
      </c>
      <c r="OKP122" s="618" t="s">
        <v>438</v>
      </c>
      <c r="OKQ122" s="619"/>
      <c r="OKR122" s="620"/>
      <c r="OKS122" s="199" t="s">
        <v>73</v>
      </c>
      <c r="OKT122" s="200">
        <v>0.06</v>
      </c>
      <c r="OKU122" s="195">
        <v>12.42</v>
      </c>
      <c r="OKV122" s="195">
        <f t="shared" si="1310"/>
        <v>0.75</v>
      </c>
      <c r="OKW122" s="463">
        <v>88240</v>
      </c>
      <c r="OKX122" s="618" t="s">
        <v>438</v>
      </c>
      <c r="OKY122" s="619"/>
      <c r="OKZ122" s="620"/>
      <c r="OLA122" s="199" t="s">
        <v>73</v>
      </c>
      <c r="OLB122" s="200">
        <v>0.06</v>
      </c>
      <c r="OLC122" s="195">
        <v>12.42</v>
      </c>
      <c r="OLD122" s="195">
        <f t="shared" si="1311"/>
        <v>0.75</v>
      </c>
      <c r="OLE122" s="463">
        <v>88240</v>
      </c>
      <c r="OLF122" s="618" t="s">
        <v>438</v>
      </c>
      <c r="OLG122" s="619"/>
      <c r="OLH122" s="620"/>
      <c r="OLI122" s="199" t="s">
        <v>73</v>
      </c>
      <c r="OLJ122" s="200">
        <v>0.06</v>
      </c>
      <c r="OLK122" s="195">
        <v>12.42</v>
      </c>
      <c r="OLL122" s="195">
        <f t="shared" si="1312"/>
        <v>0.75</v>
      </c>
      <c r="OLM122" s="463">
        <v>88240</v>
      </c>
      <c r="OLN122" s="618" t="s">
        <v>438</v>
      </c>
      <c r="OLO122" s="619"/>
      <c r="OLP122" s="620"/>
      <c r="OLQ122" s="199" t="s">
        <v>73</v>
      </c>
      <c r="OLR122" s="200">
        <v>0.06</v>
      </c>
      <c r="OLS122" s="195">
        <v>12.42</v>
      </c>
      <c r="OLT122" s="195">
        <f t="shared" si="1313"/>
        <v>0.75</v>
      </c>
      <c r="OLU122" s="463">
        <v>88240</v>
      </c>
      <c r="OLV122" s="618" t="s">
        <v>438</v>
      </c>
      <c r="OLW122" s="619"/>
      <c r="OLX122" s="620"/>
      <c r="OLY122" s="199" t="s">
        <v>73</v>
      </c>
      <c r="OLZ122" s="200">
        <v>0.06</v>
      </c>
      <c r="OMA122" s="195">
        <v>12.42</v>
      </c>
      <c r="OMB122" s="195">
        <f t="shared" si="1314"/>
        <v>0.75</v>
      </c>
      <c r="OMC122" s="463">
        <v>88240</v>
      </c>
      <c r="OMD122" s="618" t="s">
        <v>438</v>
      </c>
      <c r="OME122" s="619"/>
      <c r="OMF122" s="620"/>
      <c r="OMG122" s="199" t="s">
        <v>73</v>
      </c>
      <c r="OMH122" s="200">
        <v>0.06</v>
      </c>
      <c r="OMI122" s="195">
        <v>12.42</v>
      </c>
      <c r="OMJ122" s="195">
        <f t="shared" si="1315"/>
        <v>0.75</v>
      </c>
      <c r="OMK122" s="463">
        <v>88240</v>
      </c>
      <c r="OML122" s="618" t="s">
        <v>438</v>
      </c>
      <c r="OMM122" s="619"/>
      <c r="OMN122" s="620"/>
      <c r="OMO122" s="199" t="s">
        <v>73</v>
      </c>
      <c r="OMP122" s="200">
        <v>0.06</v>
      </c>
      <c r="OMQ122" s="195">
        <v>12.42</v>
      </c>
      <c r="OMR122" s="195">
        <f t="shared" si="1316"/>
        <v>0.75</v>
      </c>
      <c r="OMS122" s="463">
        <v>88240</v>
      </c>
      <c r="OMT122" s="618" t="s">
        <v>438</v>
      </c>
      <c r="OMU122" s="619"/>
      <c r="OMV122" s="620"/>
      <c r="OMW122" s="199" t="s">
        <v>73</v>
      </c>
      <c r="OMX122" s="200">
        <v>0.06</v>
      </c>
      <c r="OMY122" s="195">
        <v>12.42</v>
      </c>
      <c r="OMZ122" s="195">
        <f t="shared" si="1317"/>
        <v>0.75</v>
      </c>
      <c r="ONA122" s="463">
        <v>88240</v>
      </c>
      <c r="ONB122" s="618" t="s">
        <v>438</v>
      </c>
      <c r="ONC122" s="619"/>
      <c r="OND122" s="620"/>
      <c r="ONE122" s="199" t="s">
        <v>73</v>
      </c>
      <c r="ONF122" s="200">
        <v>0.06</v>
      </c>
      <c r="ONG122" s="195">
        <v>12.42</v>
      </c>
      <c r="ONH122" s="195">
        <f t="shared" si="1318"/>
        <v>0.75</v>
      </c>
      <c r="ONI122" s="463">
        <v>88240</v>
      </c>
      <c r="ONJ122" s="618" t="s">
        <v>438</v>
      </c>
      <c r="ONK122" s="619"/>
      <c r="ONL122" s="620"/>
      <c r="ONM122" s="199" t="s">
        <v>73</v>
      </c>
      <c r="ONN122" s="200">
        <v>0.06</v>
      </c>
      <c r="ONO122" s="195">
        <v>12.42</v>
      </c>
      <c r="ONP122" s="195">
        <f t="shared" si="1319"/>
        <v>0.75</v>
      </c>
      <c r="ONQ122" s="463">
        <v>88240</v>
      </c>
      <c r="ONR122" s="618" t="s">
        <v>438</v>
      </c>
      <c r="ONS122" s="619"/>
      <c r="ONT122" s="620"/>
      <c r="ONU122" s="199" t="s">
        <v>73</v>
      </c>
      <c r="ONV122" s="200">
        <v>0.06</v>
      </c>
      <c r="ONW122" s="195">
        <v>12.42</v>
      </c>
      <c r="ONX122" s="195">
        <f t="shared" si="1320"/>
        <v>0.75</v>
      </c>
      <c r="ONY122" s="463">
        <v>88240</v>
      </c>
      <c r="ONZ122" s="618" t="s">
        <v>438</v>
      </c>
      <c r="OOA122" s="619"/>
      <c r="OOB122" s="620"/>
      <c r="OOC122" s="199" t="s">
        <v>73</v>
      </c>
      <c r="OOD122" s="200">
        <v>0.06</v>
      </c>
      <c r="OOE122" s="195">
        <v>12.42</v>
      </c>
      <c r="OOF122" s="195">
        <f t="shared" si="1321"/>
        <v>0.75</v>
      </c>
      <c r="OOG122" s="463">
        <v>88240</v>
      </c>
      <c r="OOH122" s="618" t="s">
        <v>438</v>
      </c>
      <c r="OOI122" s="619"/>
      <c r="OOJ122" s="620"/>
      <c r="OOK122" s="199" t="s">
        <v>73</v>
      </c>
      <c r="OOL122" s="200">
        <v>0.06</v>
      </c>
      <c r="OOM122" s="195">
        <v>12.42</v>
      </c>
      <c r="OON122" s="195">
        <f t="shared" si="1322"/>
        <v>0.75</v>
      </c>
      <c r="OOO122" s="463">
        <v>88240</v>
      </c>
      <c r="OOP122" s="618" t="s">
        <v>438</v>
      </c>
      <c r="OOQ122" s="619"/>
      <c r="OOR122" s="620"/>
      <c r="OOS122" s="199" t="s">
        <v>73</v>
      </c>
      <c r="OOT122" s="200">
        <v>0.06</v>
      </c>
      <c r="OOU122" s="195">
        <v>12.42</v>
      </c>
      <c r="OOV122" s="195">
        <f t="shared" si="1323"/>
        <v>0.75</v>
      </c>
      <c r="OOW122" s="463">
        <v>88240</v>
      </c>
      <c r="OOX122" s="618" t="s">
        <v>438</v>
      </c>
      <c r="OOY122" s="619"/>
      <c r="OOZ122" s="620"/>
      <c r="OPA122" s="199" t="s">
        <v>73</v>
      </c>
      <c r="OPB122" s="200">
        <v>0.06</v>
      </c>
      <c r="OPC122" s="195">
        <v>12.42</v>
      </c>
      <c r="OPD122" s="195">
        <f t="shared" si="1324"/>
        <v>0.75</v>
      </c>
      <c r="OPE122" s="463">
        <v>88240</v>
      </c>
      <c r="OPF122" s="618" t="s">
        <v>438</v>
      </c>
      <c r="OPG122" s="619"/>
      <c r="OPH122" s="620"/>
      <c r="OPI122" s="199" t="s">
        <v>73</v>
      </c>
      <c r="OPJ122" s="200">
        <v>0.06</v>
      </c>
      <c r="OPK122" s="195">
        <v>12.42</v>
      </c>
      <c r="OPL122" s="195">
        <f t="shared" si="1325"/>
        <v>0.75</v>
      </c>
      <c r="OPM122" s="463">
        <v>88240</v>
      </c>
      <c r="OPN122" s="618" t="s">
        <v>438</v>
      </c>
      <c r="OPO122" s="619"/>
      <c r="OPP122" s="620"/>
      <c r="OPQ122" s="199" t="s">
        <v>73</v>
      </c>
      <c r="OPR122" s="200">
        <v>0.06</v>
      </c>
      <c r="OPS122" s="195">
        <v>12.42</v>
      </c>
      <c r="OPT122" s="195">
        <f t="shared" si="1326"/>
        <v>0.75</v>
      </c>
      <c r="OPU122" s="463">
        <v>88240</v>
      </c>
      <c r="OPV122" s="618" t="s">
        <v>438</v>
      </c>
      <c r="OPW122" s="619"/>
      <c r="OPX122" s="620"/>
      <c r="OPY122" s="199" t="s">
        <v>73</v>
      </c>
      <c r="OPZ122" s="200">
        <v>0.06</v>
      </c>
      <c r="OQA122" s="195">
        <v>12.42</v>
      </c>
      <c r="OQB122" s="195">
        <f t="shared" si="1327"/>
        <v>0.75</v>
      </c>
      <c r="OQC122" s="463">
        <v>88240</v>
      </c>
      <c r="OQD122" s="618" t="s">
        <v>438</v>
      </c>
      <c r="OQE122" s="619"/>
      <c r="OQF122" s="620"/>
      <c r="OQG122" s="199" t="s">
        <v>73</v>
      </c>
      <c r="OQH122" s="200">
        <v>0.06</v>
      </c>
      <c r="OQI122" s="195">
        <v>12.42</v>
      </c>
      <c r="OQJ122" s="195">
        <f t="shared" si="1328"/>
        <v>0.75</v>
      </c>
      <c r="OQK122" s="463">
        <v>88240</v>
      </c>
      <c r="OQL122" s="618" t="s">
        <v>438</v>
      </c>
      <c r="OQM122" s="619"/>
      <c r="OQN122" s="620"/>
      <c r="OQO122" s="199" t="s">
        <v>73</v>
      </c>
      <c r="OQP122" s="200">
        <v>0.06</v>
      </c>
      <c r="OQQ122" s="195">
        <v>12.42</v>
      </c>
      <c r="OQR122" s="195">
        <f t="shared" si="1329"/>
        <v>0.75</v>
      </c>
      <c r="OQS122" s="463">
        <v>88240</v>
      </c>
      <c r="OQT122" s="618" t="s">
        <v>438</v>
      </c>
      <c r="OQU122" s="619"/>
      <c r="OQV122" s="620"/>
      <c r="OQW122" s="199" t="s">
        <v>73</v>
      </c>
      <c r="OQX122" s="200">
        <v>0.06</v>
      </c>
      <c r="OQY122" s="195">
        <v>12.42</v>
      </c>
      <c r="OQZ122" s="195">
        <f t="shared" si="1330"/>
        <v>0.75</v>
      </c>
      <c r="ORA122" s="463">
        <v>88240</v>
      </c>
      <c r="ORB122" s="618" t="s">
        <v>438</v>
      </c>
      <c r="ORC122" s="619"/>
      <c r="ORD122" s="620"/>
      <c r="ORE122" s="199" t="s">
        <v>73</v>
      </c>
      <c r="ORF122" s="200">
        <v>0.06</v>
      </c>
      <c r="ORG122" s="195">
        <v>12.42</v>
      </c>
      <c r="ORH122" s="195">
        <f t="shared" si="1331"/>
        <v>0.75</v>
      </c>
      <c r="ORI122" s="463">
        <v>88240</v>
      </c>
      <c r="ORJ122" s="618" t="s">
        <v>438</v>
      </c>
      <c r="ORK122" s="619"/>
      <c r="ORL122" s="620"/>
      <c r="ORM122" s="199" t="s">
        <v>73</v>
      </c>
      <c r="ORN122" s="200">
        <v>0.06</v>
      </c>
      <c r="ORO122" s="195">
        <v>12.42</v>
      </c>
      <c r="ORP122" s="195">
        <f t="shared" si="1332"/>
        <v>0.75</v>
      </c>
      <c r="ORQ122" s="463">
        <v>88240</v>
      </c>
      <c r="ORR122" s="618" t="s">
        <v>438</v>
      </c>
      <c r="ORS122" s="619"/>
      <c r="ORT122" s="620"/>
      <c r="ORU122" s="199" t="s">
        <v>73</v>
      </c>
      <c r="ORV122" s="200">
        <v>0.06</v>
      </c>
      <c r="ORW122" s="195">
        <v>12.42</v>
      </c>
      <c r="ORX122" s="195">
        <f t="shared" si="1333"/>
        <v>0.75</v>
      </c>
      <c r="ORY122" s="463">
        <v>88240</v>
      </c>
      <c r="ORZ122" s="618" t="s">
        <v>438</v>
      </c>
      <c r="OSA122" s="619"/>
      <c r="OSB122" s="620"/>
      <c r="OSC122" s="199" t="s">
        <v>73</v>
      </c>
      <c r="OSD122" s="200">
        <v>0.06</v>
      </c>
      <c r="OSE122" s="195">
        <v>12.42</v>
      </c>
      <c r="OSF122" s="195">
        <f t="shared" si="1334"/>
        <v>0.75</v>
      </c>
      <c r="OSG122" s="463">
        <v>88240</v>
      </c>
      <c r="OSH122" s="618" t="s">
        <v>438</v>
      </c>
      <c r="OSI122" s="619"/>
      <c r="OSJ122" s="620"/>
      <c r="OSK122" s="199" t="s">
        <v>73</v>
      </c>
      <c r="OSL122" s="200">
        <v>0.06</v>
      </c>
      <c r="OSM122" s="195">
        <v>12.42</v>
      </c>
      <c r="OSN122" s="195">
        <f t="shared" si="1335"/>
        <v>0.75</v>
      </c>
      <c r="OSO122" s="463">
        <v>88240</v>
      </c>
      <c r="OSP122" s="618" t="s">
        <v>438</v>
      </c>
      <c r="OSQ122" s="619"/>
      <c r="OSR122" s="620"/>
      <c r="OSS122" s="199" t="s">
        <v>73</v>
      </c>
      <c r="OST122" s="200">
        <v>0.06</v>
      </c>
      <c r="OSU122" s="195">
        <v>12.42</v>
      </c>
      <c r="OSV122" s="195">
        <f t="shared" si="1336"/>
        <v>0.75</v>
      </c>
      <c r="OSW122" s="463">
        <v>88240</v>
      </c>
      <c r="OSX122" s="618" t="s">
        <v>438</v>
      </c>
      <c r="OSY122" s="619"/>
      <c r="OSZ122" s="620"/>
      <c r="OTA122" s="199" t="s">
        <v>73</v>
      </c>
      <c r="OTB122" s="200">
        <v>0.06</v>
      </c>
      <c r="OTC122" s="195">
        <v>12.42</v>
      </c>
      <c r="OTD122" s="195">
        <f t="shared" si="1337"/>
        <v>0.75</v>
      </c>
      <c r="OTE122" s="463">
        <v>88240</v>
      </c>
      <c r="OTF122" s="618" t="s">
        <v>438</v>
      </c>
      <c r="OTG122" s="619"/>
      <c r="OTH122" s="620"/>
      <c r="OTI122" s="199" t="s">
        <v>73</v>
      </c>
      <c r="OTJ122" s="200">
        <v>0.06</v>
      </c>
      <c r="OTK122" s="195">
        <v>12.42</v>
      </c>
      <c r="OTL122" s="195">
        <f t="shared" si="1338"/>
        <v>0.75</v>
      </c>
      <c r="OTM122" s="463">
        <v>88240</v>
      </c>
      <c r="OTN122" s="618" t="s">
        <v>438</v>
      </c>
      <c r="OTO122" s="619"/>
      <c r="OTP122" s="620"/>
      <c r="OTQ122" s="199" t="s">
        <v>73</v>
      </c>
      <c r="OTR122" s="200">
        <v>0.06</v>
      </c>
      <c r="OTS122" s="195">
        <v>12.42</v>
      </c>
      <c r="OTT122" s="195">
        <f t="shared" si="1339"/>
        <v>0.75</v>
      </c>
      <c r="OTU122" s="463">
        <v>88240</v>
      </c>
      <c r="OTV122" s="618" t="s">
        <v>438</v>
      </c>
      <c r="OTW122" s="619"/>
      <c r="OTX122" s="620"/>
      <c r="OTY122" s="199" t="s">
        <v>73</v>
      </c>
      <c r="OTZ122" s="200">
        <v>0.06</v>
      </c>
      <c r="OUA122" s="195">
        <v>12.42</v>
      </c>
      <c r="OUB122" s="195">
        <f t="shared" si="1340"/>
        <v>0.75</v>
      </c>
      <c r="OUC122" s="463">
        <v>88240</v>
      </c>
      <c r="OUD122" s="618" t="s">
        <v>438</v>
      </c>
      <c r="OUE122" s="619"/>
      <c r="OUF122" s="620"/>
      <c r="OUG122" s="199" t="s">
        <v>73</v>
      </c>
      <c r="OUH122" s="200">
        <v>0.06</v>
      </c>
      <c r="OUI122" s="195">
        <v>12.42</v>
      </c>
      <c r="OUJ122" s="195">
        <f t="shared" si="1341"/>
        <v>0.75</v>
      </c>
      <c r="OUK122" s="463">
        <v>88240</v>
      </c>
      <c r="OUL122" s="618" t="s">
        <v>438</v>
      </c>
      <c r="OUM122" s="619"/>
      <c r="OUN122" s="620"/>
      <c r="OUO122" s="199" t="s">
        <v>73</v>
      </c>
      <c r="OUP122" s="200">
        <v>0.06</v>
      </c>
      <c r="OUQ122" s="195">
        <v>12.42</v>
      </c>
      <c r="OUR122" s="195">
        <f t="shared" si="1342"/>
        <v>0.75</v>
      </c>
      <c r="OUS122" s="463">
        <v>88240</v>
      </c>
      <c r="OUT122" s="618" t="s">
        <v>438</v>
      </c>
      <c r="OUU122" s="619"/>
      <c r="OUV122" s="620"/>
      <c r="OUW122" s="199" t="s">
        <v>73</v>
      </c>
      <c r="OUX122" s="200">
        <v>0.06</v>
      </c>
      <c r="OUY122" s="195">
        <v>12.42</v>
      </c>
      <c r="OUZ122" s="195">
        <f t="shared" si="1343"/>
        <v>0.75</v>
      </c>
      <c r="OVA122" s="463">
        <v>88240</v>
      </c>
      <c r="OVB122" s="618" t="s">
        <v>438</v>
      </c>
      <c r="OVC122" s="619"/>
      <c r="OVD122" s="620"/>
      <c r="OVE122" s="199" t="s">
        <v>73</v>
      </c>
      <c r="OVF122" s="200">
        <v>0.06</v>
      </c>
      <c r="OVG122" s="195">
        <v>12.42</v>
      </c>
      <c r="OVH122" s="195">
        <f t="shared" si="1344"/>
        <v>0.75</v>
      </c>
      <c r="OVI122" s="463">
        <v>88240</v>
      </c>
      <c r="OVJ122" s="618" t="s">
        <v>438</v>
      </c>
      <c r="OVK122" s="619"/>
      <c r="OVL122" s="620"/>
      <c r="OVM122" s="199" t="s">
        <v>73</v>
      </c>
      <c r="OVN122" s="200">
        <v>0.06</v>
      </c>
      <c r="OVO122" s="195">
        <v>12.42</v>
      </c>
      <c r="OVP122" s="195">
        <f t="shared" si="1345"/>
        <v>0.75</v>
      </c>
      <c r="OVQ122" s="463">
        <v>88240</v>
      </c>
      <c r="OVR122" s="618" t="s">
        <v>438</v>
      </c>
      <c r="OVS122" s="619"/>
      <c r="OVT122" s="620"/>
      <c r="OVU122" s="199" t="s">
        <v>73</v>
      </c>
      <c r="OVV122" s="200">
        <v>0.06</v>
      </c>
      <c r="OVW122" s="195">
        <v>12.42</v>
      </c>
      <c r="OVX122" s="195">
        <f t="shared" si="1346"/>
        <v>0.75</v>
      </c>
      <c r="OVY122" s="463">
        <v>88240</v>
      </c>
      <c r="OVZ122" s="618" t="s">
        <v>438</v>
      </c>
      <c r="OWA122" s="619"/>
      <c r="OWB122" s="620"/>
      <c r="OWC122" s="199" t="s">
        <v>73</v>
      </c>
      <c r="OWD122" s="200">
        <v>0.06</v>
      </c>
      <c r="OWE122" s="195">
        <v>12.42</v>
      </c>
      <c r="OWF122" s="195">
        <f t="shared" si="1347"/>
        <v>0.75</v>
      </c>
      <c r="OWG122" s="463">
        <v>88240</v>
      </c>
      <c r="OWH122" s="618" t="s">
        <v>438</v>
      </c>
      <c r="OWI122" s="619"/>
      <c r="OWJ122" s="620"/>
      <c r="OWK122" s="199" t="s">
        <v>73</v>
      </c>
      <c r="OWL122" s="200">
        <v>0.06</v>
      </c>
      <c r="OWM122" s="195">
        <v>12.42</v>
      </c>
      <c r="OWN122" s="195">
        <f t="shared" si="1348"/>
        <v>0.75</v>
      </c>
      <c r="OWO122" s="463">
        <v>88240</v>
      </c>
      <c r="OWP122" s="618" t="s">
        <v>438</v>
      </c>
      <c r="OWQ122" s="619"/>
      <c r="OWR122" s="620"/>
      <c r="OWS122" s="199" t="s">
        <v>73</v>
      </c>
      <c r="OWT122" s="200">
        <v>0.06</v>
      </c>
      <c r="OWU122" s="195">
        <v>12.42</v>
      </c>
      <c r="OWV122" s="195">
        <f t="shared" si="1349"/>
        <v>0.75</v>
      </c>
      <c r="OWW122" s="463">
        <v>88240</v>
      </c>
      <c r="OWX122" s="618" t="s">
        <v>438</v>
      </c>
      <c r="OWY122" s="619"/>
      <c r="OWZ122" s="620"/>
      <c r="OXA122" s="199" t="s">
        <v>73</v>
      </c>
      <c r="OXB122" s="200">
        <v>0.06</v>
      </c>
      <c r="OXC122" s="195">
        <v>12.42</v>
      </c>
      <c r="OXD122" s="195">
        <f t="shared" si="1350"/>
        <v>0.75</v>
      </c>
      <c r="OXE122" s="463">
        <v>88240</v>
      </c>
      <c r="OXF122" s="618" t="s">
        <v>438</v>
      </c>
      <c r="OXG122" s="619"/>
      <c r="OXH122" s="620"/>
      <c r="OXI122" s="199" t="s">
        <v>73</v>
      </c>
      <c r="OXJ122" s="200">
        <v>0.06</v>
      </c>
      <c r="OXK122" s="195">
        <v>12.42</v>
      </c>
      <c r="OXL122" s="195">
        <f t="shared" si="1351"/>
        <v>0.75</v>
      </c>
      <c r="OXM122" s="463">
        <v>88240</v>
      </c>
      <c r="OXN122" s="618" t="s">
        <v>438</v>
      </c>
      <c r="OXO122" s="619"/>
      <c r="OXP122" s="620"/>
      <c r="OXQ122" s="199" t="s">
        <v>73</v>
      </c>
      <c r="OXR122" s="200">
        <v>0.06</v>
      </c>
      <c r="OXS122" s="195">
        <v>12.42</v>
      </c>
      <c r="OXT122" s="195">
        <f t="shared" si="1352"/>
        <v>0.75</v>
      </c>
      <c r="OXU122" s="463">
        <v>88240</v>
      </c>
      <c r="OXV122" s="618" t="s">
        <v>438</v>
      </c>
      <c r="OXW122" s="619"/>
      <c r="OXX122" s="620"/>
      <c r="OXY122" s="199" t="s">
        <v>73</v>
      </c>
      <c r="OXZ122" s="200">
        <v>0.06</v>
      </c>
      <c r="OYA122" s="195">
        <v>12.42</v>
      </c>
      <c r="OYB122" s="195">
        <f t="shared" si="1353"/>
        <v>0.75</v>
      </c>
      <c r="OYC122" s="463">
        <v>88240</v>
      </c>
      <c r="OYD122" s="618" t="s">
        <v>438</v>
      </c>
      <c r="OYE122" s="619"/>
      <c r="OYF122" s="620"/>
      <c r="OYG122" s="199" t="s">
        <v>73</v>
      </c>
      <c r="OYH122" s="200">
        <v>0.06</v>
      </c>
      <c r="OYI122" s="195">
        <v>12.42</v>
      </c>
      <c r="OYJ122" s="195">
        <f t="shared" si="1354"/>
        <v>0.75</v>
      </c>
      <c r="OYK122" s="463">
        <v>88240</v>
      </c>
      <c r="OYL122" s="618" t="s">
        <v>438</v>
      </c>
      <c r="OYM122" s="619"/>
      <c r="OYN122" s="620"/>
      <c r="OYO122" s="199" t="s">
        <v>73</v>
      </c>
      <c r="OYP122" s="200">
        <v>0.06</v>
      </c>
      <c r="OYQ122" s="195">
        <v>12.42</v>
      </c>
      <c r="OYR122" s="195">
        <f t="shared" si="1355"/>
        <v>0.75</v>
      </c>
      <c r="OYS122" s="463">
        <v>88240</v>
      </c>
      <c r="OYT122" s="618" t="s">
        <v>438</v>
      </c>
      <c r="OYU122" s="619"/>
      <c r="OYV122" s="620"/>
      <c r="OYW122" s="199" t="s">
        <v>73</v>
      </c>
      <c r="OYX122" s="200">
        <v>0.06</v>
      </c>
      <c r="OYY122" s="195">
        <v>12.42</v>
      </c>
      <c r="OYZ122" s="195">
        <f t="shared" si="1356"/>
        <v>0.75</v>
      </c>
      <c r="OZA122" s="463">
        <v>88240</v>
      </c>
      <c r="OZB122" s="618" t="s">
        <v>438</v>
      </c>
      <c r="OZC122" s="619"/>
      <c r="OZD122" s="620"/>
      <c r="OZE122" s="199" t="s">
        <v>73</v>
      </c>
      <c r="OZF122" s="200">
        <v>0.06</v>
      </c>
      <c r="OZG122" s="195">
        <v>12.42</v>
      </c>
      <c r="OZH122" s="195">
        <f t="shared" si="1357"/>
        <v>0.75</v>
      </c>
      <c r="OZI122" s="463">
        <v>88240</v>
      </c>
      <c r="OZJ122" s="618" t="s">
        <v>438</v>
      </c>
      <c r="OZK122" s="619"/>
      <c r="OZL122" s="620"/>
      <c r="OZM122" s="199" t="s">
        <v>73</v>
      </c>
      <c r="OZN122" s="200">
        <v>0.06</v>
      </c>
      <c r="OZO122" s="195">
        <v>12.42</v>
      </c>
      <c r="OZP122" s="195">
        <f t="shared" si="1358"/>
        <v>0.75</v>
      </c>
      <c r="OZQ122" s="463">
        <v>88240</v>
      </c>
      <c r="OZR122" s="618" t="s">
        <v>438</v>
      </c>
      <c r="OZS122" s="619"/>
      <c r="OZT122" s="620"/>
      <c r="OZU122" s="199" t="s">
        <v>73</v>
      </c>
      <c r="OZV122" s="200">
        <v>0.06</v>
      </c>
      <c r="OZW122" s="195">
        <v>12.42</v>
      </c>
      <c r="OZX122" s="195">
        <f t="shared" si="1359"/>
        <v>0.75</v>
      </c>
      <c r="OZY122" s="463">
        <v>88240</v>
      </c>
      <c r="OZZ122" s="618" t="s">
        <v>438</v>
      </c>
      <c r="PAA122" s="619"/>
      <c r="PAB122" s="620"/>
      <c r="PAC122" s="199" t="s">
        <v>73</v>
      </c>
      <c r="PAD122" s="200">
        <v>0.06</v>
      </c>
      <c r="PAE122" s="195">
        <v>12.42</v>
      </c>
      <c r="PAF122" s="195">
        <f t="shared" si="1360"/>
        <v>0.75</v>
      </c>
      <c r="PAG122" s="463">
        <v>88240</v>
      </c>
      <c r="PAH122" s="618" t="s">
        <v>438</v>
      </c>
      <c r="PAI122" s="619"/>
      <c r="PAJ122" s="620"/>
      <c r="PAK122" s="199" t="s">
        <v>73</v>
      </c>
      <c r="PAL122" s="200">
        <v>0.06</v>
      </c>
      <c r="PAM122" s="195">
        <v>12.42</v>
      </c>
      <c r="PAN122" s="195">
        <f t="shared" si="1361"/>
        <v>0.75</v>
      </c>
      <c r="PAO122" s="463">
        <v>88240</v>
      </c>
      <c r="PAP122" s="618" t="s">
        <v>438</v>
      </c>
      <c r="PAQ122" s="619"/>
      <c r="PAR122" s="620"/>
      <c r="PAS122" s="199" t="s">
        <v>73</v>
      </c>
      <c r="PAT122" s="200">
        <v>0.06</v>
      </c>
      <c r="PAU122" s="195">
        <v>12.42</v>
      </c>
      <c r="PAV122" s="195">
        <f t="shared" si="1362"/>
        <v>0.75</v>
      </c>
      <c r="PAW122" s="463">
        <v>88240</v>
      </c>
      <c r="PAX122" s="618" t="s">
        <v>438</v>
      </c>
      <c r="PAY122" s="619"/>
      <c r="PAZ122" s="620"/>
      <c r="PBA122" s="199" t="s">
        <v>73</v>
      </c>
      <c r="PBB122" s="200">
        <v>0.06</v>
      </c>
      <c r="PBC122" s="195">
        <v>12.42</v>
      </c>
      <c r="PBD122" s="195">
        <f t="shared" si="1363"/>
        <v>0.75</v>
      </c>
      <c r="PBE122" s="463">
        <v>88240</v>
      </c>
      <c r="PBF122" s="618" t="s">
        <v>438</v>
      </c>
      <c r="PBG122" s="619"/>
      <c r="PBH122" s="620"/>
      <c r="PBI122" s="199" t="s">
        <v>73</v>
      </c>
      <c r="PBJ122" s="200">
        <v>0.06</v>
      </c>
      <c r="PBK122" s="195">
        <v>12.42</v>
      </c>
      <c r="PBL122" s="195">
        <f t="shared" si="1364"/>
        <v>0.75</v>
      </c>
      <c r="PBM122" s="463">
        <v>88240</v>
      </c>
      <c r="PBN122" s="618" t="s">
        <v>438</v>
      </c>
      <c r="PBO122" s="619"/>
      <c r="PBP122" s="620"/>
      <c r="PBQ122" s="199" t="s">
        <v>73</v>
      </c>
      <c r="PBR122" s="200">
        <v>0.06</v>
      </c>
      <c r="PBS122" s="195">
        <v>12.42</v>
      </c>
      <c r="PBT122" s="195">
        <f t="shared" si="1365"/>
        <v>0.75</v>
      </c>
      <c r="PBU122" s="463">
        <v>88240</v>
      </c>
      <c r="PBV122" s="618" t="s">
        <v>438</v>
      </c>
      <c r="PBW122" s="619"/>
      <c r="PBX122" s="620"/>
      <c r="PBY122" s="199" t="s">
        <v>73</v>
      </c>
      <c r="PBZ122" s="200">
        <v>0.06</v>
      </c>
      <c r="PCA122" s="195">
        <v>12.42</v>
      </c>
      <c r="PCB122" s="195">
        <f t="shared" si="1366"/>
        <v>0.75</v>
      </c>
      <c r="PCC122" s="463">
        <v>88240</v>
      </c>
      <c r="PCD122" s="618" t="s">
        <v>438</v>
      </c>
      <c r="PCE122" s="619"/>
      <c r="PCF122" s="620"/>
      <c r="PCG122" s="199" t="s">
        <v>73</v>
      </c>
      <c r="PCH122" s="200">
        <v>0.06</v>
      </c>
      <c r="PCI122" s="195">
        <v>12.42</v>
      </c>
      <c r="PCJ122" s="195">
        <f t="shared" si="1367"/>
        <v>0.75</v>
      </c>
      <c r="PCK122" s="463">
        <v>88240</v>
      </c>
      <c r="PCL122" s="618" t="s">
        <v>438</v>
      </c>
      <c r="PCM122" s="619"/>
      <c r="PCN122" s="620"/>
      <c r="PCO122" s="199" t="s">
        <v>73</v>
      </c>
      <c r="PCP122" s="200">
        <v>0.06</v>
      </c>
      <c r="PCQ122" s="195">
        <v>12.42</v>
      </c>
      <c r="PCR122" s="195">
        <f t="shared" si="1368"/>
        <v>0.75</v>
      </c>
      <c r="PCS122" s="463">
        <v>88240</v>
      </c>
      <c r="PCT122" s="618" t="s">
        <v>438</v>
      </c>
      <c r="PCU122" s="619"/>
      <c r="PCV122" s="620"/>
      <c r="PCW122" s="199" t="s">
        <v>73</v>
      </c>
      <c r="PCX122" s="200">
        <v>0.06</v>
      </c>
      <c r="PCY122" s="195">
        <v>12.42</v>
      </c>
      <c r="PCZ122" s="195">
        <f t="shared" si="1369"/>
        <v>0.75</v>
      </c>
      <c r="PDA122" s="463">
        <v>88240</v>
      </c>
      <c r="PDB122" s="618" t="s">
        <v>438</v>
      </c>
      <c r="PDC122" s="619"/>
      <c r="PDD122" s="620"/>
      <c r="PDE122" s="199" t="s">
        <v>73</v>
      </c>
      <c r="PDF122" s="200">
        <v>0.06</v>
      </c>
      <c r="PDG122" s="195">
        <v>12.42</v>
      </c>
      <c r="PDH122" s="195">
        <f t="shared" si="1370"/>
        <v>0.75</v>
      </c>
      <c r="PDI122" s="463">
        <v>88240</v>
      </c>
      <c r="PDJ122" s="618" t="s">
        <v>438</v>
      </c>
      <c r="PDK122" s="619"/>
      <c r="PDL122" s="620"/>
      <c r="PDM122" s="199" t="s">
        <v>73</v>
      </c>
      <c r="PDN122" s="200">
        <v>0.06</v>
      </c>
      <c r="PDO122" s="195">
        <v>12.42</v>
      </c>
      <c r="PDP122" s="195">
        <f t="shared" si="1371"/>
        <v>0.75</v>
      </c>
      <c r="PDQ122" s="463">
        <v>88240</v>
      </c>
      <c r="PDR122" s="618" t="s">
        <v>438</v>
      </c>
      <c r="PDS122" s="619"/>
      <c r="PDT122" s="620"/>
      <c r="PDU122" s="199" t="s">
        <v>73</v>
      </c>
      <c r="PDV122" s="200">
        <v>0.06</v>
      </c>
      <c r="PDW122" s="195">
        <v>12.42</v>
      </c>
      <c r="PDX122" s="195">
        <f t="shared" si="1372"/>
        <v>0.75</v>
      </c>
      <c r="PDY122" s="463">
        <v>88240</v>
      </c>
      <c r="PDZ122" s="618" t="s">
        <v>438</v>
      </c>
      <c r="PEA122" s="619"/>
      <c r="PEB122" s="620"/>
      <c r="PEC122" s="199" t="s">
        <v>73</v>
      </c>
      <c r="PED122" s="200">
        <v>0.06</v>
      </c>
      <c r="PEE122" s="195">
        <v>12.42</v>
      </c>
      <c r="PEF122" s="195">
        <f t="shared" si="1373"/>
        <v>0.75</v>
      </c>
      <c r="PEG122" s="463">
        <v>88240</v>
      </c>
      <c r="PEH122" s="618" t="s">
        <v>438</v>
      </c>
      <c r="PEI122" s="619"/>
      <c r="PEJ122" s="620"/>
      <c r="PEK122" s="199" t="s">
        <v>73</v>
      </c>
      <c r="PEL122" s="200">
        <v>0.06</v>
      </c>
      <c r="PEM122" s="195">
        <v>12.42</v>
      </c>
      <c r="PEN122" s="195">
        <f t="shared" si="1374"/>
        <v>0.75</v>
      </c>
      <c r="PEO122" s="463">
        <v>88240</v>
      </c>
      <c r="PEP122" s="618" t="s">
        <v>438</v>
      </c>
      <c r="PEQ122" s="619"/>
      <c r="PER122" s="620"/>
      <c r="PES122" s="199" t="s">
        <v>73</v>
      </c>
      <c r="PET122" s="200">
        <v>0.06</v>
      </c>
      <c r="PEU122" s="195">
        <v>12.42</v>
      </c>
      <c r="PEV122" s="195">
        <f t="shared" si="1375"/>
        <v>0.75</v>
      </c>
      <c r="PEW122" s="463">
        <v>88240</v>
      </c>
      <c r="PEX122" s="618" t="s">
        <v>438</v>
      </c>
      <c r="PEY122" s="619"/>
      <c r="PEZ122" s="620"/>
      <c r="PFA122" s="199" t="s">
        <v>73</v>
      </c>
      <c r="PFB122" s="200">
        <v>0.06</v>
      </c>
      <c r="PFC122" s="195">
        <v>12.42</v>
      </c>
      <c r="PFD122" s="195">
        <f t="shared" si="1376"/>
        <v>0.75</v>
      </c>
      <c r="PFE122" s="463">
        <v>88240</v>
      </c>
      <c r="PFF122" s="618" t="s">
        <v>438</v>
      </c>
      <c r="PFG122" s="619"/>
      <c r="PFH122" s="620"/>
      <c r="PFI122" s="199" t="s">
        <v>73</v>
      </c>
      <c r="PFJ122" s="200">
        <v>0.06</v>
      </c>
      <c r="PFK122" s="195">
        <v>12.42</v>
      </c>
      <c r="PFL122" s="195">
        <f t="shared" si="1377"/>
        <v>0.75</v>
      </c>
      <c r="PFM122" s="463">
        <v>88240</v>
      </c>
      <c r="PFN122" s="618" t="s">
        <v>438</v>
      </c>
      <c r="PFO122" s="619"/>
      <c r="PFP122" s="620"/>
      <c r="PFQ122" s="199" t="s">
        <v>73</v>
      </c>
      <c r="PFR122" s="200">
        <v>0.06</v>
      </c>
      <c r="PFS122" s="195">
        <v>12.42</v>
      </c>
      <c r="PFT122" s="195">
        <f t="shared" si="1378"/>
        <v>0.75</v>
      </c>
      <c r="PFU122" s="463">
        <v>88240</v>
      </c>
      <c r="PFV122" s="618" t="s">
        <v>438</v>
      </c>
      <c r="PFW122" s="619"/>
      <c r="PFX122" s="620"/>
      <c r="PFY122" s="199" t="s">
        <v>73</v>
      </c>
      <c r="PFZ122" s="200">
        <v>0.06</v>
      </c>
      <c r="PGA122" s="195">
        <v>12.42</v>
      </c>
      <c r="PGB122" s="195">
        <f t="shared" si="1379"/>
        <v>0.75</v>
      </c>
      <c r="PGC122" s="463">
        <v>88240</v>
      </c>
      <c r="PGD122" s="618" t="s">
        <v>438</v>
      </c>
      <c r="PGE122" s="619"/>
      <c r="PGF122" s="620"/>
      <c r="PGG122" s="199" t="s">
        <v>73</v>
      </c>
      <c r="PGH122" s="200">
        <v>0.06</v>
      </c>
      <c r="PGI122" s="195">
        <v>12.42</v>
      </c>
      <c r="PGJ122" s="195">
        <f t="shared" si="1380"/>
        <v>0.75</v>
      </c>
      <c r="PGK122" s="463">
        <v>88240</v>
      </c>
      <c r="PGL122" s="618" t="s">
        <v>438</v>
      </c>
      <c r="PGM122" s="619"/>
      <c r="PGN122" s="620"/>
      <c r="PGO122" s="199" t="s">
        <v>73</v>
      </c>
      <c r="PGP122" s="200">
        <v>0.06</v>
      </c>
      <c r="PGQ122" s="195">
        <v>12.42</v>
      </c>
      <c r="PGR122" s="195">
        <f t="shared" si="1381"/>
        <v>0.75</v>
      </c>
      <c r="PGS122" s="463">
        <v>88240</v>
      </c>
      <c r="PGT122" s="618" t="s">
        <v>438</v>
      </c>
      <c r="PGU122" s="619"/>
      <c r="PGV122" s="620"/>
      <c r="PGW122" s="199" t="s">
        <v>73</v>
      </c>
      <c r="PGX122" s="200">
        <v>0.06</v>
      </c>
      <c r="PGY122" s="195">
        <v>12.42</v>
      </c>
      <c r="PGZ122" s="195">
        <f t="shared" si="1382"/>
        <v>0.75</v>
      </c>
      <c r="PHA122" s="463">
        <v>88240</v>
      </c>
      <c r="PHB122" s="618" t="s">
        <v>438</v>
      </c>
      <c r="PHC122" s="619"/>
      <c r="PHD122" s="620"/>
      <c r="PHE122" s="199" t="s">
        <v>73</v>
      </c>
      <c r="PHF122" s="200">
        <v>0.06</v>
      </c>
      <c r="PHG122" s="195">
        <v>12.42</v>
      </c>
      <c r="PHH122" s="195">
        <f t="shared" si="1383"/>
        <v>0.75</v>
      </c>
      <c r="PHI122" s="463">
        <v>88240</v>
      </c>
      <c r="PHJ122" s="618" t="s">
        <v>438</v>
      </c>
      <c r="PHK122" s="619"/>
      <c r="PHL122" s="620"/>
      <c r="PHM122" s="199" t="s">
        <v>73</v>
      </c>
      <c r="PHN122" s="200">
        <v>0.06</v>
      </c>
      <c r="PHO122" s="195">
        <v>12.42</v>
      </c>
      <c r="PHP122" s="195">
        <f t="shared" si="1384"/>
        <v>0.75</v>
      </c>
      <c r="PHQ122" s="463">
        <v>88240</v>
      </c>
      <c r="PHR122" s="618" t="s">
        <v>438</v>
      </c>
      <c r="PHS122" s="619"/>
      <c r="PHT122" s="620"/>
      <c r="PHU122" s="199" t="s">
        <v>73</v>
      </c>
      <c r="PHV122" s="200">
        <v>0.06</v>
      </c>
      <c r="PHW122" s="195">
        <v>12.42</v>
      </c>
      <c r="PHX122" s="195">
        <f t="shared" si="1385"/>
        <v>0.75</v>
      </c>
      <c r="PHY122" s="463">
        <v>88240</v>
      </c>
      <c r="PHZ122" s="618" t="s">
        <v>438</v>
      </c>
      <c r="PIA122" s="619"/>
      <c r="PIB122" s="620"/>
      <c r="PIC122" s="199" t="s">
        <v>73</v>
      </c>
      <c r="PID122" s="200">
        <v>0.06</v>
      </c>
      <c r="PIE122" s="195">
        <v>12.42</v>
      </c>
      <c r="PIF122" s="195">
        <f t="shared" si="1386"/>
        <v>0.75</v>
      </c>
      <c r="PIG122" s="463">
        <v>88240</v>
      </c>
      <c r="PIH122" s="618" t="s">
        <v>438</v>
      </c>
      <c r="PII122" s="619"/>
      <c r="PIJ122" s="620"/>
      <c r="PIK122" s="199" t="s">
        <v>73</v>
      </c>
      <c r="PIL122" s="200">
        <v>0.06</v>
      </c>
      <c r="PIM122" s="195">
        <v>12.42</v>
      </c>
      <c r="PIN122" s="195">
        <f t="shared" si="1387"/>
        <v>0.75</v>
      </c>
      <c r="PIO122" s="463">
        <v>88240</v>
      </c>
      <c r="PIP122" s="618" t="s">
        <v>438</v>
      </c>
      <c r="PIQ122" s="619"/>
      <c r="PIR122" s="620"/>
      <c r="PIS122" s="199" t="s">
        <v>73</v>
      </c>
      <c r="PIT122" s="200">
        <v>0.06</v>
      </c>
      <c r="PIU122" s="195">
        <v>12.42</v>
      </c>
      <c r="PIV122" s="195">
        <f t="shared" si="1388"/>
        <v>0.75</v>
      </c>
      <c r="PIW122" s="463">
        <v>88240</v>
      </c>
      <c r="PIX122" s="618" t="s">
        <v>438</v>
      </c>
      <c r="PIY122" s="619"/>
      <c r="PIZ122" s="620"/>
      <c r="PJA122" s="199" t="s">
        <v>73</v>
      </c>
      <c r="PJB122" s="200">
        <v>0.06</v>
      </c>
      <c r="PJC122" s="195">
        <v>12.42</v>
      </c>
      <c r="PJD122" s="195">
        <f t="shared" si="1389"/>
        <v>0.75</v>
      </c>
      <c r="PJE122" s="463">
        <v>88240</v>
      </c>
      <c r="PJF122" s="618" t="s">
        <v>438</v>
      </c>
      <c r="PJG122" s="619"/>
      <c r="PJH122" s="620"/>
      <c r="PJI122" s="199" t="s">
        <v>73</v>
      </c>
      <c r="PJJ122" s="200">
        <v>0.06</v>
      </c>
      <c r="PJK122" s="195">
        <v>12.42</v>
      </c>
      <c r="PJL122" s="195">
        <f t="shared" si="1390"/>
        <v>0.75</v>
      </c>
      <c r="PJM122" s="463">
        <v>88240</v>
      </c>
      <c r="PJN122" s="618" t="s">
        <v>438</v>
      </c>
      <c r="PJO122" s="619"/>
      <c r="PJP122" s="620"/>
      <c r="PJQ122" s="199" t="s">
        <v>73</v>
      </c>
      <c r="PJR122" s="200">
        <v>0.06</v>
      </c>
      <c r="PJS122" s="195">
        <v>12.42</v>
      </c>
      <c r="PJT122" s="195">
        <f t="shared" si="1391"/>
        <v>0.75</v>
      </c>
      <c r="PJU122" s="463">
        <v>88240</v>
      </c>
      <c r="PJV122" s="618" t="s">
        <v>438</v>
      </c>
      <c r="PJW122" s="619"/>
      <c r="PJX122" s="620"/>
      <c r="PJY122" s="199" t="s">
        <v>73</v>
      </c>
      <c r="PJZ122" s="200">
        <v>0.06</v>
      </c>
      <c r="PKA122" s="195">
        <v>12.42</v>
      </c>
      <c r="PKB122" s="195">
        <f t="shared" si="1392"/>
        <v>0.75</v>
      </c>
      <c r="PKC122" s="463">
        <v>88240</v>
      </c>
      <c r="PKD122" s="618" t="s">
        <v>438</v>
      </c>
      <c r="PKE122" s="619"/>
      <c r="PKF122" s="620"/>
      <c r="PKG122" s="199" t="s">
        <v>73</v>
      </c>
      <c r="PKH122" s="200">
        <v>0.06</v>
      </c>
      <c r="PKI122" s="195">
        <v>12.42</v>
      </c>
      <c r="PKJ122" s="195">
        <f t="shared" si="1393"/>
        <v>0.75</v>
      </c>
      <c r="PKK122" s="463">
        <v>88240</v>
      </c>
      <c r="PKL122" s="618" t="s">
        <v>438</v>
      </c>
      <c r="PKM122" s="619"/>
      <c r="PKN122" s="620"/>
      <c r="PKO122" s="199" t="s">
        <v>73</v>
      </c>
      <c r="PKP122" s="200">
        <v>0.06</v>
      </c>
      <c r="PKQ122" s="195">
        <v>12.42</v>
      </c>
      <c r="PKR122" s="195">
        <f t="shared" si="1394"/>
        <v>0.75</v>
      </c>
      <c r="PKS122" s="463">
        <v>88240</v>
      </c>
      <c r="PKT122" s="618" t="s">
        <v>438</v>
      </c>
      <c r="PKU122" s="619"/>
      <c r="PKV122" s="620"/>
      <c r="PKW122" s="199" t="s">
        <v>73</v>
      </c>
      <c r="PKX122" s="200">
        <v>0.06</v>
      </c>
      <c r="PKY122" s="195">
        <v>12.42</v>
      </c>
      <c r="PKZ122" s="195">
        <f t="shared" si="1395"/>
        <v>0.75</v>
      </c>
      <c r="PLA122" s="463">
        <v>88240</v>
      </c>
      <c r="PLB122" s="618" t="s">
        <v>438</v>
      </c>
      <c r="PLC122" s="619"/>
      <c r="PLD122" s="620"/>
      <c r="PLE122" s="199" t="s">
        <v>73</v>
      </c>
      <c r="PLF122" s="200">
        <v>0.06</v>
      </c>
      <c r="PLG122" s="195">
        <v>12.42</v>
      </c>
      <c r="PLH122" s="195">
        <f t="shared" si="1396"/>
        <v>0.75</v>
      </c>
      <c r="PLI122" s="463">
        <v>88240</v>
      </c>
      <c r="PLJ122" s="618" t="s">
        <v>438</v>
      </c>
      <c r="PLK122" s="619"/>
      <c r="PLL122" s="620"/>
      <c r="PLM122" s="199" t="s">
        <v>73</v>
      </c>
      <c r="PLN122" s="200">
        <v>0.06</v>
      </c>
      <c r="PLO122" s="195">
        <v>12.42</v>
      </c>
      <c r="PLP122" s="195">
        <f t="shared" si="1397"/>
        <v>0.75</v>
      </c>
      <c r="PLQ122" s="463">
        <v>88240</v>
      </c>
      <c r="PLR122" s="618" t="s">
        <v>438</v>
      </c>
      <c r="PLS122" s="619"/>
      <c r="PLT122" s="620"/>
      <c r="PLU122" s="199" t="s">
        <v>73</v>
      </c>
      <c r="PLV122" s="200">
        <v>0.06</v>
      </c>
      <c r="PLW122" s="195">
        <v>12.42</v>
      </c>
      <c r="PLX122" s="195">
        <f t="shared" si="1398"/>
        <v>0.75</v>
      </c>
      <c r="PLY122" s="463">
        <v>88240</v>
      </c>
      <c r="PLZ122" s="618" t="s">
        <v>438</v>
      </c>
      <c r="PMA122" s="619"/>
      <c r="PMB122" s="620"/>
      <c r="PMC122" s="199" t="s">
        <v>73</v>
      </c>
      <c r="PMD122" s="200">
        <v>0.06</v>
      </c>
      <c r="PME122" s="195">
        <v>12.42</v>
      </c>
      <c r="PMF122" s="195">
        <f t="shared" si="1399"/>
        <v>0.75</v>
      </c>
      <c r="PMG122" s="463">
        <v>88240</v>
      </c>
      <c r="PMH122" s="618" t="s">
        <v>438</v>
      </c>
      <c r="PMI122" s="619"/>
      <c r="PMJ122" s="620"/>
      <c r="PMK122" s="199" t="s">
        <v>73</v>
      </c>
      <c r="PML122" s="200">
        <v>0.06</v>
      </c>
      <c r="PMM122" s="195">
        <v>12.42</v>
      </c>
      <c r="PMN122" s="195">
        <f t="shared" si="1400"/>
        <v>0.75</v>
      </c>
      <c r="PMO122" s="463">
        <v>88240</v>
      </c>
      <c r="PMP122" s="618" t="s">
        <v>438</v>
      </c>
      <c r="PMQ122" s="619"/>
      <c r="PMR122" s="620"/>
      <c r="PMS122" s="199" t="s">
        <v>73</v>
      </c>
      <c r="PMT122" s="200">
        <v>0.06</v>
      </c>
      <c r="PMU122" s="195">
        <v>12.42</v>
      </c>
      <c r="PMV122" s="195">
        <f t="shared" si="1401"/>
        <v>0.75</v>
      </c>
      <c r="PMW122" s="463">
        <v>88240</v>
      </c>
      <c r="PMX122" s="618" t="s">
        <v>438</v>
      </c>
      <c r="PMY122" s="619"/>
      <c r="PMZ122" s="620"/>
      <c r="PNA122" s="199" t="s">
        <v>73</v>
      </c>
      <c r="PNB122" s="200">
        <v>0.06</v>
      </c>
      <c r="PNC122" s="195">
        <v>12.42</v>
      </c>
      <c r="PND122" s="195">
        <f t="shared" si="1402"/>
        <v>0.75</v>
      </c>
      <c r="PNE122" s="463">
        <v>88240</v>
      </c>
      <c r="PNF122" s="618" t="s">
        <v>438</v>
      </c>
      <c r="PNG122" s="619"/>
      <c r="PNH122" s="620"/>
      <c r="PNI122" s="199" t="s">
        <v>73</v>
      </c>
      <c r="PNJ122" s="200">
        <v>0.06</v>
      </c>
      <c r="PNK122" s="195">
        <v>12.42</v>
      </c>
      <c r="PNL122" s="195">
        <f t="shared" si="1403"/>
        <v>0.75</v>
      </c>
      <c r="PNM122" s="463">
        <v>88240</v>
      </c>
      <c r="PNN122" s="618" t="s">
        <v>438</v>
      </c>
      <c r="PNO122" s="619"/>
      <c r="PNP122" s="620"/>
      <c r="PNQ122" s="199" t="s">
        <v>73</v>
      </c>
      <c r="PNR122" s="200">
        <v>0.06</v>
      </c>
      <c r="PNS122" s="195">
        <v>12.42</v>
      </c>
      <c r="PNT122" s="195">
        <f t="shared" si="1404"/>
        <v>0.75</v>
      </c>
      <c r="PNU122" s="463">
        <v>88240</v>
      </c>
      <c r="PNV122" s="618" t="s">
        <v>438</v>
      </c>
      <c r="PNW122" s="619"/>
      <c r="PNX122" s="620"/>
      <c r="PNY122" s="199" t="s">
        <v>73</v>
      </c>
      <c r="PNZ122" s="200">
        <v>0.06</v>
      </c>
      <c r="POA122" s="195">
        <v>12.42</v>
      </c>
      <c r="POB122" s="195">
        <f t="shared" si="1405"/>
        <v>0.75</v>
      </c>
      <c r="POC122" s="463">
        <v>88240</v>
      </c>
      <c r="POD122" s="618" t="s">
        <v>438</v>
      </c>
      <c r="POE122" s="619"/>
      <c r="POF122" s="620"/>
      <c r="POG122" s="199" t="s">
        <v>73</v>
      </c>
      <c r="POH122" s="200">
        <v>0.06</v>
      </c>
      <c r="POI122" s="195">
        <v>12.42</v>
      </c>
      <c r="POJ122" s="195">
        <f t="shared" si="1406"/>
        <v>0.75</v>
      </c>
      <c r="POK122" s="463">
        <v>88240</v>
      </c>
      <c r="POL122" s="618" t="s">
        <v>438</v>
      </c>
      <c r="POM122" s="619"/>
      <c r="PON122" s="620"/>
      <c r="POO122" s="199" t="s">
        <v>73</v>
      </c>
      <c r="POP122" s="200">
        <v>0.06</v>
      </c>
      <c r="POQ122" s="195">
        <v>12.42</v>
      </c>
      <c r="POR122" s="195">
        <f t="shared" si="1407"/>
        <v>0.75</v>
      </c>
      <c r="POS122" s="463">
        <v>88240</v>
      </c>
      <c r="POT122" s="618" t="s">
        <v>438</v>
      </c>
      <c r="POU122" s="619"/>
      <c r="POV122" s="620"/>
      <c r="POW122" s="199" t="s">
        <v>73</v>
      </c>
      <c r="POX122" s="200">
        <v>0.06</v>
      </c>
      <c r="POY122" s="195">
        <v>12.42</v>
      </c>
      <c r="POZ122" s="195">
        <f t="shared" si="1408"/>
        <v>0.75</v>
      </c>
      <c r="PPA122" s="463">
        <v>88240</v>
      </c>
      <c r="PPB122" s="618" t="s">
        <v>438</v>
      </c>
      <c r="PPC122" s="619"/>
      <c r="PPD122" s="620"/>
      <c r="PPE122" s="199" t="s">
        <v>73</v>
      </c>
      <c r="PPF122" s="200">
        <v>0.06</v>
      </c>
      <c r="PPG122" s="195">
        <v>12.42</v>
      </c>
      <c r="PPH122" s="195">
        <f t="shared" si="1409"/>
        <v>0.75</v>
      </c>
      <c r="PPI122" s="463">
        <v>88240</v>
      </c>
      <c r="PPJ122" s="618" t="s">
        <v>438</v>
      </c>
      <c r="PPK122" s="619"/>
      <c r="PPL122" s="620"/>
      <c r="PPM122" s="199" t="s">
        <v>73</v>
      </c>
      <c r="PPN122" s="200">
        <v>0.06</v>
      </c>
      <c r="PPO122" s="195">
        <v>12.42</v>
      </c>
      <c r="PPP122" s="195">
        <f t="shared" si="1410"/>
        <v>0.75</v>
      </c>
      <c r="PPQ122" s="463">
        <v>88240</v>
      </c>
      <c r="PPR122" s="618" t="s">
        <v>438</v>
      </c>
      <c r="PPS122" s="619"/>
      <c r="PPT122" s="620"/>
      <c r="PPU122" s="199" t="s">
        <v>73</v>
      </c>
      <c r="PPV122" s="200">
        <v>0.06</v>
      </c>
      <c r="PPW122" s="195">
        <v>12.42</v>
      </c>
      <c r="PPX122" s="195">
        <f t="shared" si="1411"/>
        <v>0.75</v>
      </c>
      <c r="PPY122" s="463">
        <v>88240</v>
      </c>
      <c r="PPZ122" s="618" t="s">
        <v>438</v>
      </c>
      <c r="PQA122" s="619"/>
      <c r="PQB122" s="620"/>
      <c r="PQC122" s="199" t="s">
        <v>73</v>
      </c>
      <c r="PQD122" s="200">
        <v>0.06</v>
      </c>
      <c r="PQE122" s="195">
        <v>12.42</v>
      </c>
      <c r="PQF122" s="195">
        <f t="shared" si="1412"/>
        <v>0.75</v>
      </c>
      <c r="PQG122" s="463">
        <v>88240</v>
      </c>
      <c r="PQH122" s="618" t="s">
        <v>438</v>
      </c>
      <c r="PQI122" s="619"/>
      <c r="PQJ122" s="620"/>
      <c r="PQK122" s="199" t="s">
        <v>73</v>
      </c>
      <c r="PQL122" s="200">
        <v>0.06</v>
      </c>
      <c r="PQM122" s="195">
        <v>12.42</v>
      </c>
      <c r="PQN122" s="195">
        <f t="shared" si="1413"/>
        <v>0.75</v>
      </c>
      <c r="PQO122" s="463">
        <v>88240</v>
      </c>
      <c r="PQP122" s="618" t="s">
        <v>438</v>
      </c>
      <c r="PQQ122" s="619"/>
      <c r="PQR122" s="620"/>
      <c r="PQS122" s="199" t="s">
        <v>73</v>
      </c>
      <c r="PQT122" s="200">
        <v>0.06</v>
      </c>
      <c r="PQU122" s="195">
        <v>12.42</v>
      </c>
      <c r="PQV122" s="195">
        <f t="shared" si="1414"/>
        <v>0.75</v>
      </c>
      <c r="PQW122" s="463">
        <v>88240</v>
      </c>
      <c r="PQX122" s="618" t="s">
        <v>438</v>
      </c>
      <c r="PQY122" s="619"/>
      <c r="PQZ122" s="620"/>
      <c r="PRA122" s="199" t="s">
        <v>73</v>
      </c>
      <c r="PRB122" s="200">
        <v>0.06</v>
      </c>
      <c r="PRC122" s="195">
        <v>12.42</v>
      </c>
      <c r="PRD122" s="195">
        <f t="shared" si="1415"/>
        <v>0.75</v>
      </c>
      <c r="PRE122" s="463">
        <v>88240</v>
      </c>
      <c r="PRF122" s="618" t="s">
        <v>438</v>
      </c>
      <c r="PRG122" s="619"/>
      <c r="PRH122" s="620"/>
      <c r="PRI122" s="199" t="s">
        <v>73</v>
      </c>
      <c r="PRJ122" s="200">
        <v>0.06</v>
      </c>
      <c r="PRK122" s="195">
        <v>12.42</v>
      </c>
      <c r="PRL122" s="195">
        <f t="shared" si="1416"/>
        <v>0.75</v>
      </c>
      <c r="PRM122" s="463">
        <v>88240</v>
      </c>
      <c r="PRN122" s="618" t="s">
        <v>438</v>
      </c>
      <c r="PRO122" s="619"/>
      <c r="PRP122" s="620"/>
      <c r="PRQ122" s="199" t="s">
        <v>73</v>
      </c>
      <c r="PRR122" s="200">
        <v>0.06</v>
      </c>
      <c r="PRS122" s="195">
        <v>12.42</v>
      </c>
      <c r="PRT122" s="195">
        <f t="shared" si="1417"/>
        <v>0.75</v>
      </c>
      <c r="PRU122" s="463">
        <v>88240</v>
      </c>
      <c r="PRV122" s="618" t="s">
        <v>438</v>
      </c>
      <c r="PRW122" s="619"/>
      <c r="PRX122" s="620"/>
      <c r="PRY122" s="199" t="s">
        <v>73</v>
      </c>
      <c r="PRZ122" s="200">
        <v>0.06</v>
      </c>
      <c r="PSA122" s="195">
        <v>12.42</v>
      </c>
      <c r="PSB122" s="195">
        <f t="shared" si="1418"/>
        <v>0.75</v>
      </c>
      <c r="PSC122" s="463">
        <v>88240</v>
      </c>
      <c r="PSD122" s="618" t="s">
        <v>438</v>
      </c>
      <c r="PSE122" s="619"/>
      <c r="PSF122" s="620"/>
      <c r="PSG122" s="199" t="s">
        <v>73</v>
      </c>
      <c r="PSH122" s="200">
        <v>0.06</v>
      </c>
      <c r="PSI122" s="195">
        <v>12.42</v>
      </c>
      <c r="PSJ122" s="195">
        <f t="shared" si="1419"/>
        <v>0.75</v>
      </c>
      <c r="PSK122" s="463">
        <v>88240</v>
      </c>
      <c r="PSL122" s="618" t="s">
        <v>438</v>
      </c>
      <c r="PSM122" s="619"/>
      <c r="PSN122" s="620"/>
      <c r="PSO122" s="199" t="s">
        <v>73</v>
      </c>
      <c r="PSP122" s="200">
        <v>0.06</v>
      </c>
      <c r="PSQ122" s="195">
        <v>12.42</v>
      </c>
      <c r="PSR122" s="195">
        <f t="shared" si="1420"/>
        <v>0.75</v>
      </c>
      <c r="PSS122" s="463">
        <v>88240</v>
      </c>
      <c r="PST122" s="618" t="s">
        <v>438</v>
      </c>
      <c r="PSU122" s="619"/>
      <c r="PSV122" s="620"/>
      <c r="PSW122" s="199" t="s">
        <v>73</v>
      </c>
      <c r="PSX122" s="200">
        <v>0.06</v>
      </c>
      <c r="PSY122" s="195">
        <v>12.42</v>
      </c>
      <c r="PSZ122" s="195">
        <f t="shared" si="1421"/>
        <v>0.75</v>
      </c>
      <c r="PTA122" s="463">
        <v>88240</v>
      </c>
      <c r="PTB122" s="618" t="s">
        <v>438</v>
      </c>
      <c r="PTC122" s="619"/>
      <c r="PTD122" s="620"/>
      <c r="PTE122" s="199" t="s">
        <v>73</v>
      </c>
      <c r="PTF122" s="200">
        <v>0.06</v>
      </c>
      <c r="PTG122" s="195">
        <v>12.42</v>
      </c>
      <c r="PTH122" s="195">
        <f t="shared" si="1422"/>
        <v>0.75</v>
      </c>
      <c r="PTI122" s="463">
        <v>88240</v>
      </c>
      <c r="PTJ122" s="618" t="s">
        <v>438</v>
      </c>
      <c r="PTK122" s="619"/>
      <c r="PTL122" s="620"/>
      <c r="PTM122" s="199" t="s">
        <v>73</v>
      </c>
      <c r="PTN122" s="200">
        <v>0.06</v>
      </c>
      <c r="PTO122" s="195">
        <v>12.42</v>
      </c>
      <c r="PTP122" s="195">
        <f t="shared" si="1423"/>
        <v>0.75</v>
      </c>
      <c r="PTQ122" s="463">
        <v>88240</v>
      </c>
      <c r="PTR122" s="618" t="s">
        <v>438</v>
      </c>
      <c r="PTS122" s="619"/>
      <c r="PTT122" s="620"/>
      <c r="PTU122" s="199" t="s">
        <v>73</v>
      </c>
      <c r="PTV122" s="200">
        <v>0.06</v>
      </c>
      <c r="PTW122" s="195">
        <v>12.42</v>
      </c>
      <c r="PTX122" s="195">
        <f t="shared" si="1424"/>
        <v>0.75</v>
      </c>
      <c r="PTY122" s="463">
        <v>88240</v>
      </c>
      <c r="PTZ122" s="618" t="s">
        <v>438</v>
      </c>
      <c r="PUA122" s="619"/>
      <c r="PUB122" s="620"/>
      <c r="PUC122" s="199" t="s">
        <v>73</v>
      </c>
      <c r="PUD122" s="200">
        <v>0.06</v>
      </c>
      <c r="PUE122" s="195">
        <v>12.42</v>
      </c>
      <c r="PUF122" s="195">
        <f t="shared" si="1425"/>
        <v>0.75</v>
      </c>
      <c r="PUG122" s="463">
        <v>88240</v>
      </c>
      <c r="PUH122" s="618" t="s">
        <v>438</v>
      </c>
      <c r="PUI122" s="619"/>
      <c r="PUJ122" s="620"/>
      <c r="PUK122" s="199" t="s">
        <v>73</v>
      </c>
      <c r="PUL122" s="200">
        <v>0.06</v>
      </c>
      <c r="PUM122" s="195">
        <v>12.42</v>
      </c>
      <c r="PUN122" s="195">
        <f t="shared" si="1426"/>
        <v>0.75</v>
      </c>
      <c r="PUO122" s="463">
        <v>88240</v>
      </c>
      <c r="PUP122" s="618" t="s">
        <v>438</v>
      </c>
      <c r="PUQ122" s="619"/>
      <c r="PUR122" s="620"/>
      <c r="PUS122" s="199" t="s">
        <v>73</v>
      </c>
      <c r="PUT122" s="200">
        <v>0.06</v>
      </c>
      <c r="PUU122" s="195">
        <v>12.42</v>
      </c>
      <c r="PUV122" s="195">
        <f t="shared" si="1427"/>
        <v>0.75</v>
      </c>
      <c r="PUW122" s="463">
        <v>88240</v>
      </c>
      <c r="PUX122" s="618" t="s">
        <v>438</v>
      </c>
      <c r="PUY122" s="619"/>
      <c r="PUZ122" s="620"/>
      <c r="PVA122" s="199" t="s">
        <v>73</v>
      </c>
      <c r="PVB122" s="200">
        <v>0.06</v>
      </c>
      <c r="PVC122" s="195">
        <v>12.42</v>
      </c>
      <c r="PVD122" s="195">
        <f t="shared" si="1428"/>
        <v>0.75</v>
      </c>
      <c r="PVE122" s="463">
        <v>88240</v>
      </c>
      <c r="PVF122" s="618" t="s">
        <v>438</v>
      </c>
      <c r="PVG122" s="619"/>
      <c r="PVH122" s="620"/>
      <c r="PVI122" s="199" t="s">
        <v>73</v>
      </c>
      <c r="PVJ122" s="200">
        <v>0.06</v>
      </c>
      <c r="PVK122" s="195">
        <v>12.42</v>
      </c>
      <c r="PVL122" s="195">
        <f t="shared" si="1429"/>
        <v>0.75</v>
      </c>
      <c r="PVM122" s="463">
        <v>88240</v>
      </c>
      <c r="PVN122" s="618" t="s">
        <v>438</v>
      </c>
      <c r="PVO122" s="619"/>
      <c r="PVP122" s="620"/>
      <c r="PVQ122" s="199" t="s">
        <v>73</v>
      </c>
      <c r="PVR122" s="200">
        <v>0.06</v>
      </c>
      <c r="PVS122" s="195">
        <v>12.42</v>
      </c>
      <c r="PVT122" s="195">
        <f t="shared" si="1430"/>
        <v>0.75</v>
      </c>
      <c r="PVU122" s="463">
        <v>88240</v>
      </c>
      <c r="PVV122" s="618" t="s">
        <v>438</v>
      </c>
      <c r="PVW122" s="619"/>
      <c r="PVX122" s="620"/>
      <c r="PVY122" s="199" t="s">
        <v>73</v>
      </c>
      <c r="PVZ122" s="200">
        <v>0.06</v>
      </c>
      <c r="PWA122" s="195">
        <v>12.42</v>
      </c>
      <c r="PWB122" s="195">
        <f t="shared" si="1431"/>
        <v>0.75</v>
      </c>
      <c r="PWC122" s="463">
        <v>88240</v>
      </c>
      <c r="PWD122" s="618" t="s">
        <v>438</v>
      </c>
      <c r="PWE122" s="619"/>
      <c r="PWF122" s="620"/>
      <c r="PWG122" s="199" t="s">
        <v>73</v>
      </c>
      <c r="PWH122" s="200">
        <v>0.06</v>
      </c>
      <c r="PWI122" s="195">
        <v>12.42</v>
      </c>
      <c r="PWJ122" s="195">
        <f t="shared" si="1432"/>
        <v>0.75</v>
      </c>
      <c r="PWK122" s="463">
        <v>88240</v>
      </c>
      <c r="PWL122" s="618" t="s">
        <v>438</v>
      </c>
      <c r="PWM122" s="619"/>
      <c r="PWN122" s="620"/>
      <c r="PWO122" s="199" t="s">
        <v>73</v>
      </c>
      <c r="PWP122" s="200">
        <v>0.06</v>
      </c>
      <c r="PWQ122" s="195">
        <v>12.42</v>
      </c>
      <c r="PWR122" s="195">
        <f t="shared" si="1433"/>
        <v>0.75</v>
      </c>
      <c r="PWS122" s="463">
        <v>88240</v>
      </c>
      <c r="PWT122" s="618" t="s">
        <v>438</v>
      </c>
      <c r="PWU122" s="619"/>
      <c r="PWV122" s="620"/>
      <c r="PWW122" s="199" t="s">
        <v>73</v>
      </c>
      <c r="PWX122" s="200">
        <v>0.06</v>
      </c>
      <c r="PWY122" s="195">
        <v>12.42</v>
      </c>
      <c r="PWZ122" s="195">
        <f t="shared" si="1434"/>
        <v>0.75</v>
      </c>
      <c r="PXA122" s="463">
        <v>88240</v>
      </c>
      <c r="PXB122" s="618" t="s">
        <v>438</v>
      </c>
      <c r="PXC122" s="619"/>
      <c r="PXD122" s="620"/>
      <c r="PXE122" s="199" t="s">
        <v>73</v>
      </c>
      <c r="PXF122" s="200">
        <v>0.06</v>
      </c>
      <c r="PXG122" s="195">
        <v>12.42</v>
      </c>
      <c r="PXH122" s="195">
        <f t="shared" si="1435"/>
        <v>0.75</v>
      </c>
      <c r="PXI122" s="463">
        <v>88240</v>
      </c>
      <c r="PXJ122" s="618" t="s">
        <v>438</v>
      </c>
      <c r="PXK122" s="619"/>
      <c r="PXL122" s="620"/>
      <c r="PXM122" s="199" t="s">
        <v>73</v>
      </c>
      <c r="PXN122" s="200">
        <v>0.06</v>
      </c>
      <c r="PXO122" s="195">
        <v>12.42</v>
      </c>
      <c r="PXP122" s="195">
        <f t="shared" si="1436"/>
        <v>0.75</v>
      </c>
      <c r="PXQ122" s="463">
        <v>88240</v>
      </c>
      <c r="PXR122" s="618" t="s">
        <v>438</v>
      </c>
      <c r="PXS122" s="619"/>
      <c r="PXT122" s="620"/>
      <c r="PXU122" s="199" t="s">
        <v>73</v>
      </c>
      <c r="PXV122" s="200">
        <v>0.06</v>
      </c>
      <c r="PXW122" s="195">
        <v>12.42</v>
      </c>
      <c r="PXX122" s="195">
        <f t="shared" si="1437"/>
        <v>0.75</v>
      </c>
      <c r="PXY122" s="463">
        <v>88240</v>
      </c>
      <c r="PXZ122" s="618" t="s">
        <v>438</v>
      </c>
      <c r="PYA122" s="619"/>
      <c r="PYB122" s="620"/>
      <c r="PYC122" s="199" t="s">
        <v>73</v>
      </c>
      <c r="PYD122" s="200">
        <v>0.06</v>
      </c>
      <c r="PYE122" s="195">
        <v>12.42</v>
      </c>
      <c r="PYF122" s="195">
        <f t="shared" si="1438"/>
        <v>0.75</v>
      </c>
      <c r="PYG122" s="463">
        <v>88240</v>
      </c>
      <c r="PYH122" s="618" t="s">
        <v>438</v>
      </c>
      <c r="PYI122" s="619"/>
      <c r="PYJ122" s="620"/>
      <c r="PYK122" s="199" t="s">
        <v>73</v>
      </c>
      <c r="PYL122" s="200">
        <v>0.06</v>
      </c>
      <c r="PYM122" s="195">
        <v>12.42</v>
      </c>
      <c r="PYN122" s="195">
        <f t="shared" si="1439"/>
        <v>0.75</v>
      </c>
      <c r="PYO122" s="463">
        <v>88240</v>
      </c>
      <c r="PYP122" s="618" t="s">
        <v>438</v>
      </c>
      <c r="PYQ122" s="619"/>
      <c r="PYR122" s="620"/>
      <c r="PYS122" s="199" t="s">
        <v>73</v>
      </c>
      <c r="PYT122" s="200">
        <v>0.06</v>
      </c>
      <c r="PYU122" s="195">
        <v>12.42</v>
      </c>
      <c r="PYV122" s="195">
        <f t="shared" si="1440"/>
        <v>0.75</v>
      </c>
      <c r="PYW122" s="463">
        <v>88240</v>
      </c>
      <c r="PYX122" s="618" t="s">
        <v>438</v>
      </c>
      <c r="PYY122" s="619"/>
      <c r="PYZ122" s="620"/>
      <c r="PZA122" s="199" t="s">
        <v>73</v>
      </c>
      <c r="PZB122" s="200">
        <v>0.06</v>
      </c>
      <c r="PZC122" s="195">
        <v>12.42</v>
      </c>
      <c r="PZD122" s="195">
        <f t="shared" si="1441"/>
        <v>0.75</v>
      </c>
      <c r="PZE122" s="463">
        <v>88240</v>
      </c>
      <c r="PZF122" s="618" t="s">
        <v>438</v>
      </c>
      <c r="PZG122" s="619"/>
      <c r="PZH122" s="620"/>
      <c r="PZI122" s="199" t="s">
        <v>73</v>
      </c>
      <c r="PZJ122" s="200">
        <v>0.06</v>
      </c>
      <c r="PZK122" s="195">
        <v>12.42</v>
      </c>
      <c r="PZL122" s="195">
        <f t="shared" si="1442"/>
        <v>0.75</v>
      </c>
      <c r="PZM122" s="463">
        <v>88240</v>
      </c>
      <c r="PZN122" s="618" t="s">
        <v>438</v>
      </c>
      <c r="PZO122" s="619"/>
      <c r="PZP122" s="620"/>
      <c r="PZQ122" s="199" t="s">
        <v>73</v>
      </c>
      <c r="PZR122" s="200">
        <v>0.06</v>
      </c>
      <c r="PZS122" s="195">
        <v>12.42</v>
      </c>
      <c r="PZT122" s="195">
        <f t="shared" si="1443"/>
        <v>0.75</v>
      </c>
      <c r="PZU122" s="463">
        <v>88240</v>
      </c>
      <c r="PZV122" s="618" t="s">
        <v>438</v>
      </c>
      <c r="PZW122" s="619"/>
      <c r="PZX122" s="620"/>
      <c r="PZY122" s="199" t="s">
        <v>73</v>
      </c>
      <c r="PZZ122" s="200">
        <v>0.06</v>
      </c>
      <c r="QAA122" s="195">
        <v>12.42</v>
      </c>
      <c r="QAB122" s="195">
        <f t="shared" si="1444"/>
        <v>0.75</v>
      </c>
      <c r="QAC122" s="463">
        <v>88240</v>
      </c>
      <c r="QAD122" s="618" t="s">
        <v>438</v>
      </c>
      <c r="QAE122" s="619"/>
      <c r="QAF122" s="620"/>
      <c r="QAG122" s="199" t="s">
        <v>73</v>
      </c>
      <c r="QAH122" s="200">
        <v>0.06</v>
      </c>
      <c r="QAI122" s="195">
        <v>12.42</v>
      </c>
      <c r="QAJ122" s="195">
        <f t="shared" si="1445"/>
        <v>0.75</v>
      </c>
      <c r="QAK122" s="463">
        <v>88240</v>
      </c>
      <c r="QAL122" s="618" t="s">
        <v>438</v>
      </c>
      <c r="QAM122" s="619"/>
      <c r="QAN122" s="620"/>
      <c r="QAO122" s="199" t="s">
        <v>73</v>
      </c>
      <c r="QAP122" s="200">
        <v>0.06</v>
      </c>
      <c r="QAQ122" s="195">
        <v>12.42</v>
      </c>
      <c r="QAR122" s="195">
        <f t="shared" si="1446"/>
        <v>0.75</v>
      </c>
      <c r="QAS122" s="463">
        <v>88240</v>
      </c>
      <c r="QAT122" s="618" t="s">
        <v>438</v>
      </c>
      <c r="QAU122" s="619"/>
      <c r="QAV122" s="620"/>
      <c r="QAW122" s="199" t="s">
        <v>73</v>
      </c>
      <c r="QAX122" s="200">
        <v>0.06</v>
      </c>
      <c r="QAY122" s="195">
        <v>12.42</v>
      </c>
      <c r="QAZ122" s="195">
        <f t="shared" si="1447"/>
        <v>0.75</v>
      </c>
      <c r="QBA122" s="463">
        <v>88240</v>
      </c>
      <c r="QBB122" s="618" t="s">
        <v>438</v>
      </c>
      <c r="QBC122" s="619"/>
      <c r="QBD122" s="620"/>
      <c r="QBE122" s="199" t="s">
        <v>73</v>
      </c>
      <c r="QBF122" s="200">
        <v>0.06</v>
      </c>
      <c r="QBG122" s="195">
        <v>12.42</v>
      </c>
      <c r="QBH122" s="195">
        <f t="shared" si="1448"/>
        <v>0.75</v>
      </c>
      <c r="QBI122" s="463">
        <v>88240</v>
      </c>
      <c r="QBJ122" s="618" t="s">
        <v>438</v>
      </c>
      <c r="QBK122" s="619"/>
      <c r="QBL122" s="620"/>
      <c r="QBM122" s="199" t="s">
        <v>73</v>
      </c>
      <c r="QBN122" s="200">
        <v>0.06</v>
      </c>
      <c r="QBO122" s="195">
        <v>12.42</v>
      </c>
      <c r="QBP122" s="195">
        <f t="shared" si="1449"/>
        <v>0.75</v>
      </c>
      <c r="QBQ122" s="463">
        <v>88240</v>
      </c>
      <c r="QBR122" s="618" t="s">
        <v>438</v>
      </c>
      <c r="QBS122" s="619"/>
      <c r="QBT122" s="620"/>
      <c r="QBU122" s="199" t="s">
        <v>73</v>
      </c>
      <c r="QBV122" s="200">
        <v>0.06</v>
      </c>
      <c r="QBW122" s="195">
        <v>12.42</v>
      </c>
      <c r="QBX122" s="195">
        <f t="shared" si="1450"/>
        <v>0.75</v>
      </c>
      <c r="QBY122" s="463">
        <v>88240</v>
      </c>
      <c r="QBZ122" s="618" t="s">
        <v>438</v>
      </c>
      <c r="QCA122" s="619"/>
      <c r="QCB122" s="620"/>
      <c r="QCC122" s="199" t="s">
        <v>73</v>
      </c>
      <c r="QCD122" s="200">
        <v>0.06</v>
      </c>
      <c r="QCE122" s="195">
        <v>12.42</v>
      </c>
      <c r="QCF122" s="195">
        <f t="shared" si="1451"/>
        <v>0.75</v>
      </c>
      <c r="QCG122" s="463">
        <v>88240</v>
      </c>
      <c r="QCH122" s="618" t="s">
        <v>438</v>
      </c>
      <c r="QCI122" s="619"/>
      <c r="QCJ122" s="620"/>
      <c r="QCK122" s="199" t="s">
        <v>73</v>
      </c>
      <c r="QCL122" s="200">
        <v>0.06</v>
      </c>
      <c r="QCM122" s="195">
        <v>12.42</v>
      </c>
      <c r="QCN122" s="195">
        <f t="shared" si="1452"/>
        <v>0.75</v>
      </c>
      <c r="QCO122" s="463">
        <v>88240</v>
      </c>
      <c r="QCP122" s="618" t="s">
        <v>438</v>
      </c>
      <c r="QCQ122" s="619"/>
      <c r="QCR122" s="620"/>
      <c r="QCS122" s="199" t="s">
        <v>73</v>
      </c>
      <c r="QCT122" s="200">
        <v>0.06</v>
      </c>
      <c r="QCU122" s="195">
        <v>12.42</v>
      </c>
      <c r="QCV122" s="195">
        <f t="shared" si="1453"/>
        <v>0.75</v>
      </c>
      <c r="QCW122" s="463">
        <v>88240</v>
      </c>
      <c r="QCX122" s="618" t="s">
        <v>438</v>
      </c>
      <c r="QCY122" s="619"/>
      <c r="QCZ122" s="620"/>
      <c r="QDA122" s="199" t="s">
        <v>73</v>
      </c>
      <c r="QDB122" s="200">
        <v>0.06</v>
      </c>
      <c r="QDC122" s="195">
        <v>12.42</v>
      </c>
      <c r="QDD122" s="195">
        <f t="shared" si="1454"/>
        <v>0.75</v>
      </c>
      <c r="QDE122" s="463">
        <v>88240</v>
      </c>
      <c r="QDF122" s="618" t="s">
        <v>438</v>
      </c>
      <c r="QDG122" s="619"/>
      <c r="QDH122" s="620"/>
      <c r="QDI122" s="199" t="s">
        <v>73</v>
      </c>
      <c r="QDJ122" s="200">
        <v>0.06</v>
      </c>
      <c r="QDK122" s="195">
        <v>12.42</v>
      </c>
      <c r="QDL122" s="195">
        <f t="shared" si="1455"/>
        <v>0.75</v>
      </c>
      <c r="QDM122" s="463">
        <v>88240</v>
      </c>
      <c r="QDN122" s="618" t="s">
        <v>438</v>
      </c>
      <c r="QDO122" s="619"/>
      <c r="QDP122" s="620"/>
      <c r="QDQ122" s="199" t="s">
        <v>73</v>
      </c>
      <c r="QDR122" s="200">
        <v>0.06</v>
      </c>
      <c r="QDS122" s="195">
        <v>12.42</v>
      </c>
      <c r="QDT122" s="195">
        <f t="shared" si="1456"/>
        <v>0.75</v>
      </c>
      <c r="QDU122" s="463">
        <v>88240</v>
      </c>
      <c r="QDV122" s="618" t="s">
        <v>438</v>
      </c>
      <c r="QDW122" s="619"/>
      <c r="QDX122" s="620"/>
      <c r="QDY122" s="199" t="s">
        <v>73</v>
      </c>
      <c r="QDZ122" s="200">
        <v>0.06</v>
      </c>
      <c r="QEA122" s="195">
        <v>12.42</v>
      </c>
      <c r="QEB122" s="195">
        <f t="shared" si="1457"/>
        <v>0.75</v>
      </c>
      <c r="QEC122" s="463">
        <v>88240</v>
      </c>
      <c r="QED122" s="618" t="s">
        <v>438</v>
      </c>
      <c r="QEE122" s="619"/>
      <c r="QEF122" s="620"/>
      <c r="QEG122" s="199" t="s">
        <v>73</v>
      </c>
      <c r="QEH122" s="200">
        <v>0.06</v>
      </c>
      <c r="QEI122" s="195">
        <v>12.42</v>
      </c>
      <c r="QEJ122" s="195">
        <f t="shared" si="1458"/>
        <v>0.75</v>
      </c>
      <c r="QEK122" s="463">
        <v>88240</v>
      </c>
      <c r="QEL122" s="618" t="s">
        <v>438</v>
      </c>
      <c r="QEM122" s="619"/>
      <c r="QEN122" s="620"/>
      <c r="QEO122" s="199" t="s">
        <v>73</v>
      </c>
      <c r="QEP122" s="200">
        <v>0.06</v>
      </c>
      <c r="QEQ122" s="195">
        <v>12.42</v>
      </c>
      <c r="QER122" s="195">
        <f t="shared" si="1459"/>
        <v>0.75</v>
      </c>
      <c r="QES122" s="463">
        <v>88240</v>
      </c>
      <c r="QET122" s="618" t="s">
        <v>438</v>
      </c>
      <c r="QEU122" s="619"/>
      <c r="QEV122" s="620"/>
      <c r="QEW122" s="199" t="s">
        <v>73</v>
      </c>
      <c r="QEX122" s="200">
        <v>0.06</v>
      </c>
      <c r="QEY122" s="195">
        <v>12.42</v>
      </c>
      <c r="QEZ122" s="195">
        <f t="shared" si="1460"/>
        <v>0.75</v>
      </c>
      <c r="QFA122" s="463">
        <v>88240</v>
      </c>
      <c r="QFB122" s="618" t="s">
        <v>438</v>
      </c>
      <c r="QFC122" s="619"/>
      <c r="QFD122" s="620"/>
      <c r="QFE122" s="199" t="s">
        <v>73</v>
      </c>
      <c r="QFF122" s="200">
        <v>0.06</v>
      </c>
      <c r="QFG122" s="195">
        <v>12.42</v>
      </c>
      <c r="QFH122" s="195">
        <f t="shared" si="1461"/>
        <v>0.75</v>
      </c>
      <c r="QFI122" s="463">
        <v>88240</v>
      </c>
      <c r="QFJ122" s="618" t="s">
        <v>438</v>
      </c>
      <c r="QFK122" s="619"/>
      <c r="QFL122" s="620"/>
      <c r="QFM122" s="199" t="s">
        <v>73</v>
      </c>
      <c r="QFN122" s="200">
        <v>0.06</v>
      </c>
      <c r="QFO122" s="195">
        <v>12.42</v>
      </c>
      <c r="QFP122" s="195">
        <f t="shared" si="1462"/>
        <v>0.75</v>
      </c>
      <c r="QFQ122" s="463">
        <v>88240</v>
      </c>
      <c r="QFR122" s="618" t="s">
        <v>438</v>
      </c>
      <c r="QFS122" s="619"/>
      <c r="QFT122" s="620"/>
      <c r="QFU122" s="199" t="s">
        <v>73</v>
      </c>
      <c r="QFV122" s="200">
        <v>0.06</v>
      </c>
      <c r="QFW122" s="195">
        <v>12.42</v>
      </c>
      <c r="QFX122" s="195">
        <f t="shared" si="1463"/>
        <v>0.75</v>
      </c>
      <c r="QFY122" s="463">
        <v>88240</v>
      </c>
      <c r="QFZ122" s="618" t="s">
        <v>438</v>
      </c>
      <c r="QGA122" s="619"/>
      <c r="QGB122" s="620"/>
      <c r="QGC122" s="199" t="s">
        <v>73</v>
      </c>
      <c r="QGD122" s="200">
        <v>0.06</v>
      </c>
      <c r="QGE122" s="195">
        <v>12.42</v>
      </c>
      <c r="QGF122" s="195">
        <f t="shared" si="1464"/>
        <v>0.75</v>
      </c>
      <c r="QGG122" s="463">
        <v>88240</v>
      </c>
      <c r="QGH122" s="618" t="s">
        <v>438</v>
      </c>
      <c r="QGI122" s="619"/>
      <c r="QGJ122" s="620"/>
      <c r="QGK122" s="199" t="s">
        <v>73</v>
      </c>
      <c r="QGL122" s="200">
        <v>0.06</v>
      </c>
      <c r="QGM122" s="195">
        <v>12.42</v>
      </c>
      <c r="QGN122" s="195">
        <f t="shared" si="1465"/>
        <v>0.75</v>
      </c>
      <c r="QGO122" s="463">
        <v>88240</v>
      </c>
      <c r="QGP122" s="618" t="s">
        <v>438</v>
      </c>
      <c r="QGQ122" s="619"/>
      <c r="QGR122" s="620"/>
      <c r="QGS122" s="199" t="s">
        <v>73</v>
      </c>
      <c r="QGT122" s="200">
        <v>0.06</v>
      </c>
      <c r="QGU122" s="195">
        <v>12.42</v>
      </c>
      <c r="QGV122" s="195">
        <f t="shared" si="1466"/>
        <v>0.75</v>
      </c>
      <c r="QGW122" s="463">
        <v>88240</v>
      </c>
      <c r="QGX122" s="618" t="s">
        <v>438</v>
      </c>
      <c r="QGY122" s="619"/>
      <c r="QGZ122" s="620"/>
      <c r="QHA122" s="199" t="s">
        <v>73</v>
      </c>
      <c r="QHB122" s="200">
        <v>0.06</v>
      </c>
      <c r="QHC122" s="195">
        <v>12.42</v>
      </c>
      <c r="QHD122" s="195">
        <f t="shared" si="1467"/>
        <v>0.75</v>
      </c>
      <c r="QHE122" s="463">
        <v>88240</v>
      </c>
      <c r="QHF122" s="618" t="s">
        <v>438</v>
      </c>
      <c r="QHG122" s="619"/>
      <c r="QHH122" s="620"/>
      <c r="QHI122" s="199" t="s">
        <v>73</v>
      </c>
      <c r="QHJ122" s="200">
        <v>0.06</v>
      </c>
      <c r="QHK122" s="195">
        <v>12.42</v>
      </c>
      <c r="QHL122" s="195">
        <f t="shared" si="1468"/>
        <v>0.75</v>
      </c>
      <c r="QHM122" s="463">
        <v>88240</v>
      </c>
      <c r="QHN122" s="618" t="s">
        <v>438</v>
      </c>
      <c r="QHO122" s="619"/>
      <c r="QHP122" s="620"/>
      <c r="QHQ122" s="199" t="s">
        <v>73</v>
      </c>
      <c r="QHR122" s="200">
        <v>0.06</v>
      </c>
      <c r="QHS122" s="195">
        <v>12.42</v>
      </c>
      <c r="QHT122" s="195">
        <f t="shared" si="1469"/>
        <v>0.75</v>
      </c>
      <c r="QHU122" s="463">
        <v>88240</v>
      </c>
      <c r="QHV122" s="618" t="s">
        <v>438</v>
      </c>
      <c r="QHW122" s="619"/>
      <c r="QHX122" s="620"/>
      <c r="QHY122" s="199" t="s">
        <v>73</v>
      </c>
      <c r="QHZ122" s="200">
        <v>0.06</v>
      </c>
      <c r="QIA122" s="195">
        <v>12.42</v>
      </c>
      <c r="QIB122" s="195">
        <f t="shared" si="1470"/>
        <v>0.75</v>
      </c>
      <c r="QIC122" s="463">
        <v>88240</v>
      </c>
      <c r="QID122" s="618" t="s">
        <v>438</v>
      </c>
      <c r="QIE122" s="619"/>
      <c r="QIF122" s="620"/>
      <c r="QIG122" s="199" t="s">
        <v>73</v>
      </c>
      <c r="QIH122" s="200">
        <v>0.06</v>
      </c>
      <c r="QII122" s="195">
        <v>12.42</v>
      </c>
      <c r="QIJ122" s="195">
        <f t="shared" si="1471"/>
        <v>0.75</v>
      </c>
      <c r="QIK122" s="463">
        <v>88240</v>
      </c>
      <c r="QIL122" s="618" t="s">
        <v>438</v>
      </c>
      <c r="QIM122" s="619"/>
      <c r="QIN122" s="620"/>
      <c r="QIO122" s="199" t="s">
        <v>73</v>
      </c>
      <c r="QIP122" s="200">
        <v>0.06</v>
      </c>
      <c r="QIQ122" s="195">
        <v>12.42</v>
      </c>
      <c r="QIR122" s="195">
        <f t="shared" si="1472"/>
        <v>0.75</v>
      </c>
      <c r="QIS122" s="463">
        <v>88240</v>
      </c>
      <c r="QIT122" s="618" t="s">
        <v>438</v>
      </c>
      <c r="QIU122" s="619"/>
      <c r="QIV122" s="620"/>
      <c r="QIW122" s="199" t="s">
        <v>73</v>
      </c>
      <c r="QIX122" s="200">
        <v>0.06</v>
      </c>
      <c r="QIY122" s="195">
        <v>12.42</v>
      </c>
      <c r="QIZ122" s="195">
        <f t="shared" si="1473"/>
        <v>0.75</v>
      </c>
      <c r="QJA122" s="463">
        <v>88240</v>
      </c>
      <c r="QJB122" s="618" t="s">
        <v>438</v>
      </c>
      <c r="QJC122" s="619"/>
      <c r="QJD122" s="620"/>
      <c r="QJE122" s="199" t="s">
        <v>73</v>
      </c>
      <c r="QJF122" s="200">
        <v>0.06</v>
      </c>
      <c r="QJG122" s="195">
        <v>12.42</v>
      </c>
      <c r="QJH122" s="195">
        <f t="shared" si="1474"/>
        <v>0.75</v>
      </c>
      <c r="QJI122" s="463">
        <v>88240</v>
      </c>
      <c r="QJJ122" s="618" t="s">
        <v>438</v>
      </c>
      <c r="QJK122" s="619"/>
      <c r="QJL122" s="620"/>
      <c r="QJM122" s="199" t="s">
        <v>73</v>
      </c>
      <c r="QJN122" s="200">
        <v>0.06</v>
      </c>
      <c r="QJO122" s="195">
        <v>12.42</v>
      </c>
      <c r="QJP122" s="195">
        <f t="shared" si="1475"/>
        <v>0.75</v>
      </c>
      <c r="QJQ122" s="463">
        <v>88240</v>
      </c>
      <c r="QJR122" s="618" t="s">
        <v>438</v>
      </c>
      <c r="QJS122" s="619"/>
      <c r="QJT122" s="620"/>
      <c r="QJU122" s="199" t="s">
        <v>73</v>
      </c>
      <c r="QJV122" s="200">
        <v>0.06</v>
      </c>
      <c r="QJW122" s="195">
        <v>12.42</v>
      </c>
      <c r="QJX122" s="195">
        <f t="shared" si="1476"/>
        <v>0.75</v>
      </c>
      <c r="QJY122" s="463">
        <v>88240</v>
      </c>
      <c r="QJZ122" s="618" t="s">
        <v>438</v>
      </c>
      <c r="QKA122" s="619"/>
      <c r="QKB122" s="620"/>
      <c r="QKC122" s="199" t="s">
        <v>73</v>
      </c>
      <c r="QKD122" s="200">
        <v>0.06</v>
      </c>
      <c r="QKE122" s="195">
        <v>12.42</v>
      </c>
      <c r="QKF122" s="195">
        <f t="shared" si="1477"/>
        <v>0.75</v>
      </c>
      <c r="QKG122" s="463">
        <v>88240</v>
      </c>
      <c r="QKH122" s="618" t="s">
        <v>438</v>
      </c>
      <c r="QKI122" s="619"/>
      <c r="QKJ122" s="620"/>
      <c r="QKK122" s="199" t="s">
        <v>73</v>
      </c>
      <c r="QKL122" s="200">
        <v>0.06</v>
      </c>
      <c r="QKM122" s="195">
        <v>12.42</v>
      </c>
      <c r="QKN122" s="195">
        <f t="shared" si="1478"/>
        <v>0.75</v>
      </c>
      <c r="QKO122" s="463">
        <v>88240</v>
      </c>
      <c r="QKP122" s="618" t="s">
        <v>438</v>
      </c>
      <c r="QKQ122" s="619"/>
      <c r="QKR122" s="620"/>
      <c r="QKS122" s="199" t="s">
        <v>73</v>
      </c>
      <c r="QKT122" s="200">
        <v>0.06</v>
      </c>
      <c r="QKU122" s="195">
        <v>12.42</v>
      </c>
      <c r="QKV122" s="195">
        <f t="shared" si="1479"/>
        <v>0.75</v>
      </c>
      <c r="QKW122" s="463">
        <v>88240</v>
      </c>
      <c r="QKX122" s="618" t="s">
        <v>438</v>
      </c>
      <c r="QKY122" s="619"/>
      <c r="QKZ122" s="620"/>
      <c r="QLA122" s="199" t="s">
        <v>73</v>
      </c>
      <c r="QLB122" s="200">
        <v>0.06</v>
      </c>
      <c r="QLC122" s="195">
        <v>12.42</v>
      </c>
      <c r="QLD122" s="195">
        <f t="shared" si="1480"/>
        <v>0.75</v>
      </c>
      <c r="QLE122" s="463">
        <v>88240</v>
      </c>
      <c r="QLF122" s="618" t="s">
        <v>438</v>
      </c>
      <c r="QLG122" s="619"/>
      <c r="QLH122" s="620"/>
      <c r="QLI122" s="199" t="s">
        <v>73</v>
      </c>
      <c r="QLJ122" s="200">
        <v>0.06</v>
      </c>
      <c r="QLK122" s="195">
        <v>12.42</v>
      </c>
      <c r="QLL122" s="195">
        <f t="shared" si="1481"/>
        <v>0.75</v>
      </c>
      <c r="QLM122" s="463">
        <v>88240</v>
      </c>
      <c r="QLN122" s="618" t="s">
        <v>438</v>
      </c>
      <c r="QLO122" s="619"/>
      <c r="QLP122" s="620"/>
      <c r="QLQ122" s="199" t="s">
        <v>73</v>
      </c>
      <c r="QLR122" s="200">
        <v>0.06</v>
      </c>
      <c r="QLS122" s="195">
        <v>12.42</v>
      </c>
      <c r="QLT122" s="195">
        <f t="shared" si="1482"/>
        <v>0.75</v>
      </c>
      <c r="QLU122" s="463">
        <v>88240</v>
      </c>
      <c r="QLV122" s="618" t="s">
        <v>438</v>
      </c>
      <c r="QLW122" s="619"/>
      <c r="QLX122" s="620"/>
      <c r="QLY122" s="199" t="s">
        <v>73</v>
      </c>
      <c r="QLZ122" s="200">
        <v>0.06</v>
      </c>
      <c r="QMA122" s="195">
        <v>12.42</v>
      </c>
      <c r="QMB122" s="195">
        <f t="shared" si="1483"/>
        <v>0.75</v>
      </c>
      <c r="QMC122" s="463">
        <v>88240</v>
      </c>
      <c r="QMD122" s="618" t="s">
        <v>438</v>
      </c>
      <c r="QME122" s="619"/>
      <c r="QMF122" s="620"/>
      <c r="QMG122" s="199" t="s">
        <v>73</v>
      </c>
      <c r="QMH122" s="200">
        <v>0.06</v>
      </c>
      <c r="QMI122" s="195">
        <v>12.42</v>
      </c>
      <c r="QMJ122" s="195">
        <f t="shared" si="1484"/>
        <v>0.75</v>
      </c>
      <c r="QMK122" s="463">
        <v>88240</v>
      </c>
      <c r="QML122" s="618" t="s">
        <v>438</v>
      </c>
      <c r="QMM122" s="619"/>
      <c r="QMN122" s="620"/>
      <c r="QMO122" s="199" t="s">
        <v>73</v>
      </c>
      <c r="QMP122" s="200">
        <v>0.06</v>
      </c>
      <c r="QMQ122" s="195">
        <v>12.42</v>
      </c>
      <c r="QMR122" s="195">
        <f t="shared" si="1485"/>
        <v>0.75</v>
      </c>
      <c r="QMS122" s="463">
        <v>88240</v>
      </c>
      <c r="QMT122" s="618" t="s">
        <v>438</v>
      </c>
      <c r="QMU122" s="619"/>
      <c r="QMV122" s="620"/>
      <c r="QMW122" s="199" t="s">
        <v>73</v>
      </c>
      <c r="QMX122" s="200">
        <v>0.06</v>
      </c>
      <c r="QMY122" s="195">
        <v>12.42</v>
      </c>
      <c r="QMZ122" s="195">
        <f t="shared" si="1486"/>
        <v>0.75</v>
      </c>
      <c r="QNA122" s="463">
        <v>88240</v>
      </c>
      <c r="QNB122" s="618" t="s">
        <v>438</v>
      </c>
      <c r="QNC122" s="619"/>
      <c r="QND122" s="620"/>
      <c r="QNE122" s="199" t="s">
        <v>73</v>
      </c>
      <c r="QNF122" s="200">
        <v>0.06</v>
      </c>
      <c r="QNG122" s="195">
        <v>12.42</v>
      </c>
      <c r="QNH122" s="195">
        <f t="shared" si="1487"/>
        <v>0.75</v>
      </c>
      <c r="QNI122" s="463">
        <v>88240</v>
      </c>
      <c r="QNJ122" s="618" t="s">
        <v>438</v>
      </c>
      <c r="QNK122" s="619"/>
      <c r="QNL122" s="620"/>
      <c r="QNM122" s="199" t="s">
        <v>73</v>
      </c>
      <c r="QNN122" s="200">
        <v>0.06</v>
      </c>
      <c r="QNO122" s="195">
        <v>12.42</v>
      </c>
      <c r="QNP122" s="195">
        <f t="shared" si="1488"/>
        <v>0.75</v>
      </c>
      <c r="QNQ122" s="463">
        <v>88240</v>
      </c>
      <c r="QNR122" s="618" t="s">
        <v>438</v>
      </c>
      <c r="QNS122" s="619"/>
      <c r="QNT122" s="620"/>
      <c r="QNU122" s="199" t="s">
        <v>73</v>
      </c>
      <c r="QNV122" s="200">
        <v>0.06</v>
      </c>
      <c r="QNW122" s="195">
        <v>12.42</v>
      </c>
      <c r="QNX122" s="195">
        <f t="shared" si="1489"/>
        <v>0.75</v>
      </c>
      <c r="QNY122" s="463">
        <v>88240</v>
      </c>
      <c r="QNZ122" s="618" t="s">
        <v>438</v>
      </c>
      <c r="QOA122" s="619"/>
      <c r="QOB122" s="620"/>
      <c r="QOC122" s="199" t="s">
        <v>73</v>
      </c>
      <c r="QOD122" s="200">
        <v>0.06</v>
      </c>
      <c r="QOE122" s="195">
        <v>12.42</v>
      </c>
      <c r="QOF122" s="195">
        <f t="shared" si="1490"/>
        <v>0.75</v>
      </c>
      <c r="QOG122" s="463">
        <v>88240</v>
      </c>
      <c r="QOH122" s="618" t="s">
        <v>438</v>
      </c>
      <c r="QOI122" s="619"/>
      <c r="QOJ122" s="620"/>
      <c r="QOK122" s="199" t="s">
        <v>73</v>
      </c>
      <c r="QOL122" s="200">
        <v>0.06</v>
      </c>
      <c r="QOM122" s="195">
        <v>12.42</v>
      </c>
      <c r="QON122" s="195">
        <f t="shared" si="1491"/>
        <v>0.75</v>
      </c>
      <c r="QOO122" s="463">
        <v>88240</v>
      </c>
      <c r="QOP122" s="618" t="s">
        <v>438</v>
      </c>
      <c r="QOQ122" s="619"/>
      <c r="QOR122" s="620"/>
      <c r="QOS122" s="199" t="s">
        <v>73</v>
      </c>
      <c r="QOT122" s="200">
        <v>0.06</v>
      </c>
      <c r="QOU122" s="195">
        <v>12.42</v>
      </c>
      <c r="QOV122" s="195">
        <f t="shared" si="1492"/>
        <v>0.75</v>
      </c>
      <c r="QOW122" s="463">
        <v>88240</v>
      </c>
      <c r="QOX122" s="618" t="s">
        <v>438</v>
      </c>
      <c r="QOY122" s="619"/>
      <c r="QOZ122" s="620"/>
      <c r="QPA122" s="199" t="s">
        <v>73</v>
      </c>
      <c r="QPB122" s="200">
        <v>0.06</v>
      </c>
      <c r="QPC122" s="195">
        <v>12.42</v>
      </c>
      <c r="QPD122" s="195">
        <f t="shared" si="1493"/>
        <v>0.75</v>
      </c>
      <c r="QPE122" s="463">
        <v>88240</v>
      </c>
      <c r="QPF122" s="618" t="s">
        <v>438</v>
      </c>
      <c r="QPG122" s="619"/>
      <c r="QPH122" s="620"/>
      <c r="QPI122" s="199" t="s">
        <v>73</v>
      </c>
      <c r="QPJ122" s="200">
        <v>0.06</v>
      </c>
      <c r="QPK122" s="195">
        <v>12.42</v>
      </c>
      <c r="QPL122" s="195">
        <f t="shared" si="1494"/>
        <v>0.75</v>
      </c>
      <c r="QPM122" s="463">
        <v>88240</v>
      </c>
      <c r="QPN122" s="618" t="s">
        <v>438</v>
      </c>
      <c r="QPO122" s="619"/>
      <c r="QPP122" s="620"/>
      <c r="QPQ122" s="199" t="s">
        <v>73</v>
      </c>
      <c r="QPR122" s="200">
        <v>0.06</v>
      </c>
      <c r="QPS122" s="195">
        <v>12.42</v>
      </c>
      <c r="QPT122" s="195">
        <f t="shared" si="1495"/>
        <v>0.75</v>
      </c>
      <c r="QPU122" s="463">
        <v>88240</v>
      </c>
      <c r="QPV122" s="618" t="s">
        <v>438</v>
      </c>
      <c r="QPW122" s="619"/>
      <c r="QPX122" s="620"/>
      <c r="QPY122" s="199" t="s">
        <v>73</v>
      </c>
      <c r="QPZ122" s="200">
        <v>0.06</v>
      </c>
      <c r="QQA122" s="195">
        <v>12.42</v>
      </c>
      <c r="QQB122" s="195">
        <f t="shared" si="1496"/>
        <v>0.75</v>
      </c>
      <c r="QQC122" s="463">
        <v>88240</v>
      </c>
      <c r="QQD122" s="618" t="s">
        <v>438</v>
      </c>
      <c r="QQE122" s="619"/>
      <c r="QQF122" s="620"/>
      <c r="QQG122" s="199" t="s">
        <v>73</v>
      </c>
      <c r="QQH122" s="200">
        <v>0.06</v>
      </c>
      <c r="QQI122" s="195">
        <v>12.42</v>
      </c>
      <c r="QQJ122" s="195">
        <f t="shared" si="1497"/>
        <v>0.75</v>
      </c>
      <c r="QQK122" s="463">
        <v>88240</v>
      </c>
      <c r="QQL122" s="618" t="s">
        <v>438</v>
      </c>
      <c r="QQM122" s="619"/>
      <c r="QQN122" s="620"/>
      <c r="QQO122" s="199" t="s">
        <v>73</v>
      </c>
      <c r="QQP122" s="200">
        <v>0.06</v>
      </c>
      <c r="QQQ122" s="195">
        <v>12.42</v>
      </c>
      <c r="QQR122" s="195">
        <f t="shared" si="1498"/>
        <v>0.75</v>
      </c>
      <c r="QQS122" s="463">
        <v>88240</v>
      </c>
      <c r="QQT122" s="618" t="s">
        <v>438</v>
      </c>
      <c r="QQU122" s="619"/>
      <c r="QQV122" s="620"/>
      <c r="QQW122" s="199" t="s">
        <v>73</v>
      </c>
      <c r="QQX122" s="200">
        <v>0.06</v>
      </c>
      <c r="QQY122" s="195">
        <v>12.42</v>
      </c>
      <c r="QQZ122" s="195">
        <f t="shared" si="1499"/>
        <v>0.75</v>
      </c>
      <c r="QRA122" s="463">
        <v>88240</v>
      </c>
      <c r="QRB122" s="618" t="s">
        <v>438</v>
      </c>
      <c r="QRC122" s="619"/>
      <c r="QRD122" s="620"/>
      <c r="QRE122" s="199" t="s">
        <v>73</v>
      </c>
      <c r="QRF122" s="200">
        <v>0.06</v>
      </c>
      <c r="QRG122" s="195">
        <v>12.42</v>
      </c>
      <c r="QRH122" s="195">
        <f t="shared" si="1500"/>
        <v>0.75</v>
      </c>
      <c r="QRI122" s="463">
        <v>88240</v>
      </c>
      <c r="QRJ122" s="618" t="s">
        <v>438</v>
      </c>
      <c r="QRK122" s="619"/>
      <c r="QRL122" s="620"/>
      <c r="QRM122" s="199" t="s">
        <v>73</v>
      </c>
      <c r="QRN122" s="200">
        <v>0.06</v>
      </c>
      <c r="QRO122" s="195">
        <v>12.42</v>
      </c>
      <c r="QRP122" s="195">
        <f t="shared" si="1501"/>
        <v>0.75</v>
      </c>
      <c r="QRQ122" s="463">
        <v>88240</v>
      </c>
      <c r="QRR122" s="618" t="s">
        <v>438</v>
      </c>
      <c r="QRS122" s="619"/>
      <c r="QRT122" s="620"/>
      <c r="QRU122" s="199" t="s">
        <v>73</v>
      </c>
      <c r="QRV122" s="200">
        <v>0.06</v>
      </c>
      <c r="QRW122" s="195">
        <v>12.42</v>
      </c>
      <c r="QRX122" s="195">
        <f t="shared" si="1502"/>
        <v>0.75</v>
      </c>
      <c r="QRY122" s="463">
        <v>88240</v>
      </c>
      <c r="QRZ122" s="618" t="s">
        <v>438</v>
      </c>
      <c r="QSA122" s="619"/>
      <c r="QSB122" s="620"/>
      <c r="QSC122" s="199" t="s">
        <v>73</v>
      </c>
      <c r="QSD122" s="200">
        <v>0.06</v>
      </c>
      <c r="QSE122" s="195">
        <v>12.42</v>
      </c>
      <c r="QSF122" s="195">
        <f t="shared" si="1503"/>
        <v>0.75</v>
      </c>
      <c r="QSG122" s="463">
        <v>88240</v>
      </c>
      <c r="QSH122" s="618" t="s">
        <v>438</v>
      </c>
      <c r="QSI122" s="619"/>
      <c r="QSJ122" s="620"/>
      <c r="QSK122" s="199" t="s">
        <v>73</v>
      </c>
      <c r="QSL122" s="200">
        <v>0.06</v>
      </c>
      <c r="QSM122" s="195">
        <v>12.42</v>
      </c>
      <c r="QSN122" s="195">
        <f t="shared" si="1504"/>
        <v>0.75</v>
      </c>
      <c r="QSO122" s="463">
        <v>88240</v>
      </c>
      <c r="QSP122" s="618" t="s">
        <v>438</v>
      </c>
      <c r="QSQ122" s="619"/>
      <c r="QSR122" s="620"/>
      <c r="QSS122" s="199" t="s">
        <v>73</v>
      </c>
      <c r="QST122" s="200">
        <v>0.06</v>
      </c>
      <c r="QSU122" s="195">
        <v>12.42</v>
      </c>
      <c r="QSV122" s="195">
        <f t="shared" si="1505"/>
        <v>0.75</v>
      </c>
      <c r="QSW122" s="463">
        <v>88240</v>
      </c>
      <c r="QSX122" s="618" t="s">
        <v>438</v>
      </c>
      <c r="QSY122" s="619"/>
      <c r="QSZ122" s="620"/>
      <c r="QTA122" s="199" t="s">
        <v>73</v>
      </c>
      <c r="QTB122" s="200">
        <v>0.06</v>
      </c>
      <c r="QTC122" s="195">
        <v>12.42</v>
      </c>
      <c r="QTD122" s="195">
        <f t="shared" si="1506"/>
        <v>0.75</v>
      </c>
      <c r="QTE122" s="463">
        <v>88240</v>
      </c>
      <c r="QTF122" s="618" t="s">
        <v>438</v>
      </c>
      <c r="QTG122" s="619"/>
      <c r="QTH122" s="620"/>
      <c r="QTI122" s="199" t="s">
        <v>73</v>
      </c>
      <c r="QTJ122" s="200">
        <v>0.06</v>
      </c>
      <c r="QTK122" s="195">
        <v>12.42</v>
      </c>
      <c r="QTL122" s="195">
        <f t="shared" si="1507"/>
        <v>0.75</v>
      </c>
      <c r="QTM122" s="463">
        <v>88240</v>
      </c>
      <c r="QTN122" s="618" t="s">
        <v>438</v>
      </c>
      <c r="QTO122" s="619"/>
      <c r="QTP122" s="620"/>
      <c r="QTQ122" s="199" t="s">
        <v>73</v>
      </c>
      <c r="QTR122" s="200">
        <v>0.06</v>
      </c>
      <c r="QTS122" s="195">
        <v>12.42</v>
      </c>
      <c r="QTT122" s="195">
        <f t="shared" si="1508"/>
        <v>0.75</v>
      </c>
      <c r="QTU122" s="463">
        <v>88240</v>
      </c>
      <c r="QTV122" s="618" t="s">
        <v>438</v>
      </c>
      <c r="QTW122" s="619"/>
      <c r="QTX122" s="620"/>
      <c r="QTY122" s="199" t="s">
        <v>73</v>
      </c>
      <c r="QTZ122" s="200">
        <v>0.06</v>
      </c>
      <c r="QUA122" s="195">
        <v>12.42</v>
      </c>
      <c r="QUB122" s="195">
        <f t="shared" si="1509"/>
        <v>0.75</v>
      </c>
      <c r="QUC122" s="463">
        <v>88240</v>
      </c>
      <c r="QUD122" s="618" t="s">
        <v>438</v>
      </c>
      <c r="QUE122" s="619"/>
      <c r="QUF122" s="620"/>
      <c r="QUG122" s="199" t="s">
        <v>73</v>
      </c>
      <c r="QUH122" s="200">
        <v>0.06</v>
      </c>
      <c r="QUI122" s="195">
        <v>12.42</v>
      </c>
      <c r="QUJ122" s="195">
        <f t="shared" si="1510"/>
        <v>0.75</v>
      </c>
      <c r="QUK122" s="463">
        <v>88240</v>
      </c>
      <c r="QUL122" s="618" t="s">
        <v>438</v>
      </c>
      <c r="QUM122" s="619"/>
      <c r="QUN122" s="620"/>
      <c r="QUO122" s="199" t="s">
        <v>73</v>
      </c>
      <c r="QUP122" s="200">
        <v>0.06</v>
      </c>
      <c r="QUQ122" s="195">
        <v>12.42</v>
      </c>
      <c r="QUR122" s="195">
        <f t="shared" si="1511"/>
        <v>0.75</v>
      </c>
      <c r="QUS122" s="463">
        <v>88240</v>
      </c>
      <c r="QUT122" s="618" t="s">
        <v>438</v>
      </c>
      <c r="QUU122" s="619"/>
      <c r="QUV122" s="620"/>
      <c r="QUW122" s="199" t="s">
        <v>73</v>
      </c>
      <c r="QUX122" s="200">
        <v>0.06</v>
      </c>
      <c r="QUY122" s="195">
        <v>12.42</v>
      </c>
      <c r="QUZ122" s="195">
        <f t="shared" si="1512"/>
        <v>0.75</v>
      </c>
      <c r="QVA122" s="463">
        <v>88240</v>
      </c>
      <c r="QVB122" s="618" t="s">
        <v>438</v>
      </c>
      <c r="QVC122" s="619"/>
      <c r="QVD122" s="620"/>
      <c r="QVE122" s="199" t="s">
        <v>73</v>
      </c>
      <c r="QVF122" s="200">
        <v>0.06</v>
      </c>
      <c r="QVG122" s="195">
        <v>12.42</v>
      </c>
      <c r="QVH122" s="195">
        <f t="shared" si="1513"/>
        <v>0.75</v>
      </c>
      <c r="QVI122" s="463">
        <v>88240</v>
      </c>
      <c r="QVJ122" s="618" t="s">
        <v>438</v>
      </c>
      <c r="QVK122" s="619"/>
      <c r="QVL122" s="620"/>
      <c r="QVM122" s="199" t="s">
        <v>73</v>
      </c>
      <c r="QVN122" s="200">
        <v>0.06</v>
      </c>
      <c r="QVO122" s="195">
        <v>12.42</v>
      </c>
      <c r="QVP122" s="195">
        <f t="shared" si="1514"/>
        <v>0.75</v>
      </c>
      <c r="QVQ122" s="463">
        <v>88240</v>
      </c>
      <c r="QVR122" s="618" t="s">
        <v>438</v>
      </c>
      <c r="QVS122" s="619"/>
      <c r="QVT122" s="620"/>
      <c r="QVU122" s="199" t="s">
        <v>73</v>
      </c>
      <c r="QVV122" s="200">
        <v>0.06</v>
      </c>
      <c r="QVW122" s="195">
        <v>12.42</v>
      </c>
      <c r="QVX122" s="195">
        <f t="shared" si="1515"/>
        <v>0.75</v>
      </c>
      <c r="QVY122" s="463">
        <v>88240</v>
      </c>
      <c r="QVZ122" s="618" t="s">
        <v>438</v>
      </c>
      <c r="QWA122" s="619"/>
      <c r="QWB122" s="620"/>
      <c r="QWC122" s="199" t="s">
        <v>73</v>
      </c>
      <c r="QWD122" s="200">
        <v>0.06</v>
      </c>
      <c r="QWE122" s="195">
        <v>12.42</v>
      </c>
      <c r="QWF122" s="195">
        <f t="shared" si="1516"/>
        <v>0.75</v>
      </c>
      <c r="QWG122" s="463">
        <v>88240</v>
      </c>
      <c r="QWH122" s="618" t="s">
        <v>438</v>
      </c>
      <c r="QWI122" s="619"/>
      <c r="QWJ122" s="620"/>
      <c r="QWK122" s="199" t="s">
        <v>73</v>
      </c>
      <c r="QWL122" s="200">
        <v>0.06</v>
      </c>
      <c r="QWM122" s="195">
        <v>12.42</v>
      </c>
      <c r="QWN122" s="195">
        <f t="shared" si="1517"/>
        <v>0.75</v>
      </c>
      <c r="QWO122" s="463">
        <v>88240</v>
      </c>
      <c r="QWP122" s="618" t="s">
        <v>438</v>
      </c>
      <c r="QWQ122" s="619"/>
      <c r="QWR122" s="620"/>
      <c r="QWS122" s="199" t="s">
        <v>73</v>
      </c>
      <c r="QWT122" s="200">
        <v>0.06</v>
      </c>
      <c r="QWU122" s="195">
        <v>12.42</v>
      </c>
      <c r="QWV122" s="195">
        <f t="shared" si="1518"/>
        <v>0.75</v>
      </c>
      <c r="QWW122" s="463">
        <v>88240</v>
      </c>
      <c r="QWX122" s="618" t="s">
        <v>438</v>
      </c>
      <c r="QWY122" s="619"/>
      <c r="QWZ122" s="620"/>
      <c r="QXA122" s="199" t="s">
        <v>73</v>
      </c>
      <c r="QXB122" s="200">
        <v>0.06</v>
      </c>
      <c r="QXC122" s="195">
        <v>12.42</v>
      </c>
      <c r="QXD122" s="195">
        <f t="shared" si="1519"/>
        <v>0.75</v>
      </c>
      <c r="QXE122" s="463">
        <v>88240</v>
      </c>
      <c r="QXF122" s="618" t="s">
        <v>438</v>
      </c>
      <c r="QXG122" s="619"/>
      <c r="QXH122" s="620"/>
      <c r="QXI122" s="199" t="s">
        <v>73</v>
      </c>
      <c r="QXJ122" s="200">
        <v>0.06</v>
      </c>
      <c r="QXK122" s="195">
        <v>12.42</v>
      </c>
      <c r="QXL122" s="195">
        <f t="shared" si="1520"/>
        <v>0.75</v>
      </c>
      <c r="QXM122" s="463">
        <v>88240</v>
      </c>
      <c r="QXN122" s="618" t="s">
        <v>438</v>
      </c>
      <c r="QXO122" s="619"/>
      <c r="QXP122" s="620"/>
      <c r="QXQ122" s="199" t="s">
        <v>73</v>
      </c>
      <c r="QXR122" s="200">
        <v>0.06</v>
      </c>
      <c r="QXS122" s="195">
        <v>12.42</v>
      </c>
      <c r="QXT122" s="195">
        <f t="shared" si="1521"/>
        <v>0.75</v>
      </c>
      <c r="QXU122" s="463">
        <v>88240</v>
      </c>
      <c r="QXV122" s="618" t="s">
        <v>438</v>
      </c>
      <c r="QXW122" s="619"/>
      <c r="QXX122" s="620"/>
      <c r="QXY122" s="199" t="s">
        <v>73</v>
      </c>
      <c r="QXZ122" s="200">
        <v>0.06</v>
      </c>
      <c r="QYA122" s="195">
        <v>12.42</v>
      </c>
      <c r="QYB122" s="195">
        <f t="shared" si="1522"/>
        <v>0.75</v>
      </c>
      <c r="QYC122" s="463">
        <v>88240</v>
      </c>
      <c r="QYD122" s="618" t="s">
        <v>438</v>
      </c>
      <c r="QYE122" s="619"/>
      <c r="QYF122" s="620"/>
      <c r="QYG122" s="199" t="s">
        <v>73</v>
      </c>
      <c r="QYH122" s="200">
        <v>0.06</v>
      </c>
      <c r="QYI122" s="195">
        <v>12.42</v>
      </c>
      <c r="QYJ122" s="195">
        <f t="shared" si="1523"/>
        <v>0.75</v>
      </c>
      <c r="QYK122" s="463">
        <v>88240</v>
      </c>
      <c r="QYL122" s="618" t="s">
        <v>438</v>
      </c>
      <c r="QYM122" s="619"/>
      <c r="QYN122" s="620"/>
      <c r="QYO122" s="199" t="s">
        <v>73</v>
      </c>
      <c r="QYP122" s="200">
        <v>0.06</v>
      </c>
      <c r="QYQ122" s="195">
        <v>12.42</v>
      </c>
      <c r="QYR122" s="195">
        <f t="shared" si="1524"/>
        <v>0.75</v>
      </c>
      <c r="QYS122" s="463">
        <v>88240</v>
      </c>
      <c r="QYT122" s="618" t="s">
        <v>438</v>
      </c>
      <c r="QYU122" s="619"/>
      <c r="QYV122" s="620"/>
      <c r="QYW122" s="199" t="s">
        <v>73</v>
      </c>
      <c r="QYX122" s="200">
        <v>0.06</v>
      </c>
      <c r="QYY122" s="195">
        <v>12.42</v>
      </c>
      <c r="QYZ122" s="195">
        <f t="shared" si="1525"/>
        <v>0.75</v>
      </c>
      <c r="QZA122" s="463">
        <v>88240</v>
      </c>
      <c r="QZB122" s="618" t="s">
        <v>438</v>
      </c>
      <c r="QZC122" s="619"/>
      <c r="QZD122" s="620"/>
      <c r="QZE122" s="199" t="s">
        <v>73</v>
      </c>
      <c r="QZF122" s="200">
        <v>0.06</v>
      </c>
      <c r="QZG122" s="195">
        <v>12.42</v>
      </c>
      <c r="QZH122" s="195">
        <f t="shared" si="1526"/>
        <v>0.75</v>
      </c>
      <c r="QZI122" s="463">
        <v>88240</v>
      </c>
      <c r="QZJ122" s="618" t="s">
        <v>438</v>
      </c>
      <c r="QZK122" s="619"/>
      <c r="QZL122" s="620"/>
      <c r="QZM122" s="199" t="s">
        <v>73</v>
      </c>
      <c r="QZN122" s="200">
        <v>0.06</v>
      </c>
      <c r="QZO122" s="195">
        <v>12.42</v>
      </c>
      <c r="QZP122" s="195">
        <f t="shared" si="1527"/>
        <v>0.75</v>
      </c>
      <c r="QZQ122" s="463">
        <v>88240</v>
      </c>
      <c r="QZR122" s="618" t="s">
        <v>438</v>
      </c>
      <c r="QZS122" s="619"/>
      <c r="QZT122" s="620"/>
      <c r="QZU122" s="199" t="s">
        <v>73</v>
      </c>
      <c r="QZV122" s="200">
        <v>0.06</v>
      </c>
      <c r="QZW122" s="195">
        <v>12.42</v>
      </c>
      <c r="QZX122" s="195">
        <f t="shared" si="1528"/>
        <v>0.75</v>
      </c>
      <c r="QZY122" s="463">
        <v>88240</v>
      </c>
      <c r="QZZ122" s="618" t="s">
        <v>438</v>
      </c>
      <c r="RAA122" s="619"/>
      <c r="RAB122" s="620"/>
      <c r="RAC122" s="199" t="s">
        <v>73</v>
      </c>
      <c r="RAD122" s="200">
        <v>0.06</v>
      </c>
      <c r="RAE122" s="195">
        <v>12.42</v>
      </c>
      <c r="RAF122" s="195">
        <f t="shared" si="1529"/>
        <v>0.75</v>
      </c>
      <c r="RAG122" s="463">
        <v>88240</v>
      </c>
      <c r="RAH122" s="618" t="s">
        <v>438</v>
      </c>
      <c r="RAI122" s="619"/>
      <c r="RAJ122" s="620"/>
      <c r="RAK122" s="199" t="s">
        <v>73</v>
      </c>
      <c r="RAL122" s="200">
        <v>0.06</v>
      </c>
      <c r="RAM122" s="195">
        <v>12.42</v>
      </c>
      <c r="RAN122" s="195">
        <f t="shared" si="1530"/>
        <v>0.75</v>
      </c>
      <c r="RAO122" s="463">
        <v>88240</v>
      </c>
      <c r="RAP122" s="618" t="s">
        <v>438</v>
      </c>
      <c r="RAQ122" s="619"/>
      <c r="RAR122" s="620"/>
      <c r="RAS122" s="199" t="s">
        <v>73</v>
      </c>
      <c r="RAT122" s="200">
        <v>0.06</v>
      </c>
      <c r="RAU122" s="195">
        <v>12.42</v>
      </c>
      <c r="RAV122" s="195">
        <f t="shared" si="1531"/>
        <v>0.75</v>
      </c>
      <c r="RAW122" s="463">
        <v>88240</v>
      </c>
      <c r="RAX122" s="618" t="s">
        <v>438</v>
      </c>
      <c r="RAY122" s="619"/>
      <c r="RAZ122" s="620"/>
      <c r="RBA122" s="199" t="s">
        <v>73</v>
      </c>
      <c r="RBB122" s="200">
        <v>0.06</v>
      </c>
      <c r="RBC122" s="195">
        <v>12.42</v>
      </c>
      <c r="RBD122" s="195">
        <f t="shared" si="1532"/>
        <v>0.75</v>
      </c>
      <c r="RBE122" s="463">
        <v>88240</v>
      </c>
      <c r="RBF122" s="618" t="s">
        <v>438</v>
      </c>
      <c r="RBG122" s="619"/>
      <c r="RBH122" s="620"/>
      <c r="RBI122" s="199" t="s">
        <v>73</v>
      </c>
      <c r="RBJ122" s="200">
        <v>0.06</v>
      </c>
      <c r="RBK122" s="195">
        <v>12.42</v>
      </c>
      <c r="RBL122" s="195">
        <f t="shared" si="1533"/>
        <v>0.75</v>
      </c>
      <c r="RBM122" s="463">
        <v>88240</v>
      </c>
      <c r="RBN122" s="618" t="s">
        <v>438</v>
      </c>
      <c r="RBO122" s="619"/>
      <c r="RBP122" s="620"/>
      <c r="RBQ122" s="199" t="s">
        <v>73</v>
      </c>
      <c r="RBR122" s="200">
        <v>0.06</v>
      </c>
      <c r="RBS122" s="195">
        <v>12.42</v>
      </c>
      <c r="RBT122" s="195">
        <f t="shared" si="1534"/>
        <v>0.75</v>
      </c>
      <c r="RBU122" s="463">
        <v>88240</v>
      </c>
      <c r="RBV122" s="618" t="s">
        <v>438</v>
      </c>
      <c r="RBW122" s="619"/>
      <c r="RBX122" s="620"/>
      <c r="RBY122" s="199" t="s">
        <v>73</v>
      </c>
      <c r="RBZ122" s="200">
        <v>0.06</v>
      </c>
      <c r="RCA122" s="195">
        <v>12.42</v>
      </c>
      <c r="RCB122" s="195">
        <f t="shared" si="1535"/>
        <v>0.75</v>
      </c>
      <c r="RCC122" s="463">
        <v>88240</v>
      </c>
      <c r="RCD122" s="618" t="s">
        <v>438</v>
      </c>
      <c r="RCE122" s="619"/>
      <c r="RCF122" s="620"/>
      <c r="RCG122" s="199" t="s">
        <v>73</v>
      </c>
      <c r="RCH122" s="200">
        <v>0.06</v>
      </c>
      <c r="RCI122" s="195">
        <v>12.42</v>
      </c>
      <c r="RCJ122" s="195">
        <f t="shared" si="1536"/>
        <v>0.75</v>
      </c>
      <c r="RCK122" s="463">
        <v>88240</v>
      </c>
      <c r="RCL122" s="618" t="s">
        <v>438</v>
      </c>
      <c r="RCM122" s="619"/>
      <c r="RCN122" s="620"/>
      <c r="RCO122" s="199" t="s">
        <v>73</v>
      </c>
      <c r="RCP122" s="200">
        <v>0.06</v>
      </c>
      <c r="RCQ122" s="195">
        <v>12.42</v>
      </c>
      <c r="RCR122" s="195">
        <f t="shared" si="1537"/>
        <v>0.75</v>
      </c>
      <c r="RCS122" s="463">
        <v>88240</v>
      </c>
      <c r="RCT122" s="618" t="s">
        <v>438</v>
      </c>
      <c r="RCU122" s="619"/>
      <c r="RCV122" s="620"/>
      <c r="RCW122" s="199" t="s">
        <v>73</v>
      </c>
      <c r="RCX122" s="200">
        <v>0.06</v>
      </c>
      <c r="RCY122" s="195">
        <v>12.42</v>
      </c>
      <c r="RCZ122" s="195">
        <f t="shared" si="1538"/>
        <v>0.75</v>
      </c>
      <c r="RDA122" s="463">
        <v>88240</v>
      </c>
      <c r="RDB122" s="618" t="s">
        <v>438</v>
      </c>
      <c r="RDC122" s="619"/>
      <c r="RDD122" s="620"/>
      <c r="RDE122" s="199" t="s">
        <v>73</v>
      </c>
      <c r="RDF122" s="200">
        <v>0.06</v>
      </c>
      <c r="RDG122" s="195">
        <v>12.42</v>
      </c>
      <c r="RDH122" s="195">
        <f t="shared" si="1539"/>
        <v>0.75</v>
      </c>
      <c r="RDI122" s="463">
        <v>88240</v>
      </c>
      <c r="RDJ122" s="618" t="s">
        <v>438</v>
      </c>
      <c r="RDK122" s="619"/>
      <c r="RDL122" s="620"/>
      <c r="RDM122" s="199" t="s">
        <v>73</v>
      </c>
      <c r="RDN122" s="200">
        <v>0.06</v>
      </c>
      <c r="RDO122" s="195">
        <v>12.42</v>
      </c>
      <c r="RDP122" s="195">
        <f t="shared" si="1540"/>
        <v>0.75</v>
      </c>
      <c r="RDQ122" s="463">
        <v>88240</v>
      </c>
      <c r="RDR122" s="618" t="s">
        <v>438</v>
      </c>
      <c r="RDS122" s="619"/>
      <c r="RDT122" s="620"/>
      <c r="RDU122" s="199" t="s">
        <v>73</v>
      </c>
      <c r="RDV122" s="200">
        <v>0.06</v>
      </c>
      <c r="RDW122" s="195">
        <v>12.42</v>
      </c>
      <c r="RDX122" s="195">
        <f t="shared" si="1541"/>
        <v>0.75</v>
      </c>
      <c r="RDY122" s="463">
        <v>88240</v>
      </c>
      <c r="RDZ122" s="618" t="s">
        <v>438</v>
      </c>
      <c r="REA122" s="619"/>
      <c r="REB122" s="620"/>
      <c r="REC122" s="199" t="s">
        <v>73</v>
      </c>
      <c r="RED122" s="200">
        <v>0.06</v>
      </c>
      <c r="REE122" s="195">
        <v>12.42</v>
      </c>
      <c r="REF122" s="195">
        <f t="shared" si="1542"/>
        <v>0.75</v>
      </c>
      <c r="REG122" s="463">
        <v>88240</v>
      </c>
      <c r="REH122" s="618" t="s">
        <v>438</v>
      </c>
      <c r="REI122" s="619"/>
      <c r="REJ122" s="620"/>
      <c r="REK122" s="199" t="s">
        <v>73</v>
      </c>
      <c r="REL122" s="200">
        <v>0.06</v>
      </c>
      <c r="REM122" s="195">
        <v>12.42</v>
      </c>
      <c r="REN122" s="195">
        <f t="shared" si="1543"/>
        <v>0.75</v>
      </c>
      <c r="REO122" s="463">
        <v>88240</v>
      </c>
      <c r="REP122" s="618" t="s">
        <v>438</v>
      </c>
      <c r="REQ122" s="619"/>
      <c r="RER122" s="620"/>
      <c r="RES122" s="199" t="s">
        <v>73</v>
      </c>
      <c r="RET122" s="200">
        <v>0.06</v>
      </c>
      <c r="REU122" s="195">
        <v>12.42</v>
      </c>
      <c r="REV122" s="195">
        <f t="shared" si="1544"/>
        <v>0.75</v>
      </c>
      <c r="REW122" s="463">
        <v>88240</v>
      </c>
      <c r="REX122" s="618" t="s">
        <v>438</v>
      </c>
      <c r="REY122" s="619"/>
      <c r="REZ122" s="620"/>
      <c r="RFA122" s="199" t="s">
        <v>73</v>
      </c>
      <c r="RFB122" s="200">
        <v>0.06</v>
      </c>
      <c r="RFC122" s="195">
        <v>12.42</v>
      </c>
      <c r="RFD122" s="195">
        <f t="shared" si="1545"/>
        <v>0.75</v>
      </c>
      <c r="RFE122" s="463">
        <v>88240</v>
      </c>
      <c r="RFF122" s="618" t="s">
        <v>438</v>
      </c>
      <c r="RFG122" s="619"/>
      <c r="RFH122" s="620"/>
      <c r="RFI122" s="199" t="s">
        <v>73</v>
      </c>
      <c r="RFJ122" s="200">
        <v>0.06</v>
      </c>
      <c r="RFK122" s="195">
        <v>12.42</v>
      </c>
      <c r="RFL122" s="195">
        <f t="shared" si="1546"/>
        <v>0.75</v>
      </c>
      <c r="RFM122" s="463">
        <v>88240</v>
      </c>
      <c r="RFN122" s="618" t="s">
        <v>438</v>
      </c>
      <c r="RFO122" s="619"/>
      <c r="RFP122" s="620"/>
      <c r="RFQ122" s="199" t="s">
        <v>73</v>
      </c>
      <c r="RFR122" s="200">
        <v>0.06</v>
      </c>
      <c r="RFS122" s="195">
        <v>12.42</v>
      </c>
      <c r="RFT122" s="195">
        <f t="shared" si="1547"/>
        <v>0.75</v>
      </c>
      <c r="RFU122" s="463">
        <v>88240</v>
      </c>
      <c r="RFV122" s="618" t="s">
        <v>438</v>
      </c>
      <c r="RFW122" s="619"/>
      <c r="RFX122" s="620"/>
      <c r="RFY122" s="199" t="s">
        <v>73</v>
      </c>
      <c r="RFZ122" s="200">
        <v>0.06</v>
      </c>
      <c r="RGA122" s="195">
        <v>12.42</v>
      </c>
      <c r="RGB122" s="195">
        <f t="shared" si="1548"/>
        <v>0.75</v>
      </c>
      <c r="RGC122" s="463">
        <v>88240</v>
      </c>
      <c r="RGD122" s="618" t="s">
        <v>438</v>
      </c>
      <c r="RGE122" s="619"/>
      <c r="RGF122" s="620"/>
      <c r="RGG122" s="199" t="s">
        <v>73</v>
      </c>
      <c r="RGH122" s="200">
        <v>0.06</v>
      </c>
      <c r="RGI122" s="195">
        <v>12.42</v>
      </c>
      <c r="RGJ122" s="195">
        <f t="shared" si="1549"/>
        <v>0.75</v>
      </c>
      <c r="RGK122" s="463">
        <v>88240</v>
      </c>
      <c r="RGL122" s="618" t="s">
        <v>438</v>
      </c>
      <c r="RGM122" s="619"/>
      <c r="RGN122" s="620"/>
      <c r="RGO122" s="199" t="s">
        <v>73</v>
      </c>
      <c r="RGP122" s="200">
        <v>0.06</v>
      </c>
      <c r="RGQ122" s="195">
        <v>12.42</v>
      </c>
      <c r="RGR122" s="195">
        <f t="shared" si="1550"/>
        <v>0.75</v>
      </c>
      <c r="RGS122" s="463">
        <v>88240</v>
      </c>
      <c r="RGT122" s="618" t="s">
        <v>438</v>
      </c>
      <c r="RGU122" s="619"/>
      <c r="RGV122" s="620"/>
      <c r="RGW122" s="199" t="s">
        <v>73</v>
      </c>
      <c r="RGX122" s="200">
        <v>0.06</v>
      </c>
      <c r="RGY122" s="195">
        <v>12.42</v>
      </c>
      <c r="RGZ122" s="195">
        <f t="shared" si="1551"/>
        <v>0.75</v>
      </c>
      <c r="RHA122" s="463">
        <v>88240</v>
      </c>
      <c r="RHB122" s="618" t="s">
        <v>438</v>
      </c>
      <c r="RHC122" s="619"/>
      <c r="RHD122" s="620"/>
      <c r="RHE122" s="199" t="s">
        <v>73</v>
      </c>
      <c r="RHF122" s="200">
        <v>0.06</v>
      </c>
      <c r="RHG122" s="195">
        <v>12.42</v>
      </c>
      <c r="RHH122" s="195">
        <f t="shared" si="1552"/>
        <v>0.75</v>
      </c>
      <c r="RHI122" s="463">
        <v>88240</v>
      </c>
      <c r="RHJ122" s="618" t="s">
        <v>438</v>
      </c>
      <c r="RHK122" s="619"/>
      <c r="RHL122" s="620"/>
      <c r="RHM122" s="199" t="s">
        <v>73</v>
      </c>
      <c r="RHN122" s="200">
        <v>0.06</v>
      </c>
      <c r="RHO122" s="195">
        <v>12.42</v>
      </c>
      <c r="RHP122" s="195">
        <f t="shared" si="1553"/>
        <v>0.75</v>
      </c>
      <c r="RHQ122" s="463">
        <v>88240</v>
      </c>
      <c r="RHR122" s="618" t="s">
        <v>438</v>
      </c>
      <c r="RHS122" s="619"/>
      <c r="RHT122" s="620"/>
      <c r="RHU122" s="199" t="s">
        <v>73</v>
      </c>
      <c r="RHV122" s="200">
        <v>0.06</v>
      </c>
      <c r="RHW122" s="195">
        <v>12.42</v>
      </c>
      <c r="RHX122" s="195">
        <f t="shared" si="1554"/>
        <v>0.75</v>
      </c>
      <c r="RHY122" s="463">
        <v>88240</v>
      </c>
      <c r="RHZ122" s="618" t="s">
        <v>438</v>
      </c>
      <c r="RIA122" s="619"/>
      <c r="RIB122" s="620"/>
      <c r="RIC122" s="199" t="s">
        <v>73</v>
      </c>
      <c r="RID122" s="200">
        <v>0.06</v>
      </c>
      <c r="RIE122" s="195">
        <v>12.42</v>
      </c>
      <c r="RIF122" s="195">
        <f t="shared" si="1555"/>
        <v>0.75</v>
      </c>
      <c r="RIG122" s="463">
        <v>88240</v>
      </c>
      <c r="RIH122" s="618" t="s">
        <v>438</v>
      </c>
      <c r="RII122" s="619"/>
      <c r="RIJ122" s="620"/>
      <c r="RIK122" s="199" t="s">
        <v>73</v>
      </c>
      <c r="RIL122" s="200">
        <v>0.06</v>
      </c>
      <c r="RIM122" s="195">
        <v>12.42</v>
      </c>
      <c r="RIN122" s="195">
        <f t="shared" si="1556"/>
        <v>0.75</v>
      </c>
      <c r="RIO122" s="463">
        <v>88240</v>
      </c>
      <c r="RIP122" s="618" t="s">
        <v>438</v>
      </c>
      <c r="RIQ122" s="619"/>
      <c r="RIR122" s="620"/>
      <c r="RIS122" s="199" t="s">
        <v>73</v>
      </c>
      <c r="RIT122" s="200">
        <v>0.06</v>
      </c>
      <c r="RIU122" s="195">
        <v>12.42</v>
      </c>
      <c r="RIV122" s="195">
        <f t="shared" si="1557"/>
        <v>0.75</v>
      </c>
      <c r="RIW122" s="463">
        <v>88240</v>
      </c>
      <c r="RIX122" s="618" t="s">
        <v>438</v>
      </c>
      <c r="RIY122" s="619"/>
      <c r="RIZ122" s="620"/>
      <c r="RJA122" s="199" t="s">
        <v>73</v>
      </c>
      <c r="RJB122" s="200">
        <v>0.06</v>
      </c>
      <c r="RJC122" s="195">
        <v>12.42</v>
      </c>
      <c r="RJD122" s="195">
        <f t="shared" si="1558"/>
        <v>0.75</v>
      </c>
      <c r="RJE122" s="463">
        <v>88240</v>
      </c>
      <c r="RJF122" s="618" t="s">
        <v>438</v>
      </c>
      <c r="RJG122" s="619"/>
      <c r="RJH122" s="620"/>
      <c r="RJI122" s="199" t="s">
        <v>73</v>
      </c>
      <c r="RJJ122" s="200">
        <v>0.06</v>
      </c>
      <c r="RJK122" s="195">
        <v>12.42</v>
      </c>
      <c r="RJL122" s="195">
        <f t="shared" si="1559"/>
        <v>0.75</v>
      </c>
      <c r="RJM122" s="463">
        <v>88240</v>
      </c>
      <c r="RJN122" s="618" t="s">
        <v>438</v>
      </c>
      <c r="RJO122" s="619"/>
      <c r="RJP122" s="620"/>
      <c r="RJQ122" s="199" t="s">
        <v>73</v>
      </c>
      <c r="RJR122" s="200">
        <v>0.06</v>
      </c>
      <c r="RJS122" s="195">
        <v>12.42</v>
      </c>
      <c r="RJT122" s="195">
        <f t="shared" si="1560"/>
        <v>0.75</v>
      </c>
      <c r="RJU122" s="463">
        <v>88240</v>
      </c>
      <c r="RJV122" s="618" t="s">
        <v>438</v>
      </c>
      <c r="RJW122" s="619"/>
      <c r="RJX122" s="620"/>
      <c r="RJY122" s="199" t="s">
        <v>73</v>
      </c>
      <c r="RJZ122" s="200">
        <v>0.06</v>
      </c>
      <c r="RKA122" s="195">
        <v>12.42</v>
      </c>
      <c r="RKB122" s="195">
        <f t="shared" si="1561"/>
        <v>0.75</v>
      </c>
      <c r="RKC122" s="463">
        <v>88240</v>
      </c>
      <c r="RKD122" s="618" t="s">
        <v>438</v>
      </c>
      <c r="RKE122" s="619"/>
      <c r="RKF122" s="620"/>
      <c r="RKG122" s="199" t="s">
        <v>73</v>
      </c>
      <c r="RKH122" s="200">
        <v>0.06</v>
      </c>
      <c r="RKI122" s="195">
        <v>12.42</v>
      </c>
      <c r="RKJ122" s="195">
        <f t="shared" si="1562"/>
        <v>0.75</v>
      </c>
      <c r="RKK122" s="463">
        <v>88240</v>
      </c>
      <c r="RKL122" s="618" t="s">
        <v>438</v>
      </c>
      <c r="RKM122" s="619"/>
      <c r="RKN122" s="620"/>
      <c r="RKO122" s="199" t="s">
        <v>73</v>
      </c>
      <c r="RKP122" s="200">
        <v>0.06</v>
      </c>
      <c r="RKQ122" s="195">
        <v>12.42</v>
      </c>
      <c r="RKR122" s="195">
        <f t="shared" si="1563"/>
        <v>0.75</v>
      </c>
      <c r="RKS122" s="463">
        <v>88240</v>
      </c>
      <c r="RKT122" s="618" t="s">
        <v>438</v>
      </c>
      <c r="RKU122" s="619"/>
      <c r="RKV122" s="620"/>
      <c r="RKW122" s="199" t="s">
        <v>73</v>
      </c>
      <c r="RKX122" s="200">
        <v>0.06</v>
      </c>
      <c r="RKY122" s="195">
        <v>12.42</v>
      </c>
      <c r="RKZ122" s="195">
        <f t="shared" si="1564"/>
        <v>0.75</v>
      </c>
      <c r="RLA122" s="463">
        <v>88240</v>
      </c>
      <c r="RLB122" s="618" t="s">
        <v>438</v>
      </c>
      <c r="RLC122" s="619"/>
      <c r="RLD122" s="620"/>
      <c r="RLE122" s="199" t="s">
        <v>73</v>
      </c>
      <c r="RLF122" s="200">
        <v>0.06</v>
      </c>
      <c r="RLG122" s="195">
        <v>12.42</v>
      </c>
      <c r="RLH122" s="195">
        <f t="shared" si="1565"/>
        <v>0.75</v>
      </c>
      <c r="RLI122" s="463">
        <v>88240</v>
      </c>
      <c r="RLJ122" s="618" t="s">
        <v>438</v>
      </c>
      <c r="RLK122" s="619"/>
      <c r="RLL122" s="620"/>
      <c r="RLM122" s="199" t="s">
        <v>73</v>
      </c>
      <c r="RLN122" s="200">
        <v>0.06</v>
      </c>
      <c r="RLO122" s="195">
        <v>12.42</v>
      </c>
      <c r="RLP122" s="195">
        <f t="shared" si="1566"/>
        <v>0.75</v>
      </c>
      <c r="RLQ122" s="463">
        <v>88240</v>
      </c>
      <c r="RLR122" s="618" t="s">
        <v>438</v>
      </c>
      <c r="RLS122" s="619"/>
      <c r="RLT122" s="620"/>
      <c r="RLU122" s="199" t="s">
        <v>73</v>
      </c>
      <c r="RLV122" s="200">
        <v>0.06</v>
      </c>
      <c r="RLW122" s="195">
        <v>12.42</v>
      </c>
      <c r="RLX122" s="195">
        <f t="shared" si="1567"/>
        <v>0.75</v>
      </c>
      <c r="RLY122" s="463">
        <v>88240</v>
      </c>
      <c r="RLZ122" s="618" t="s">
        <v>438</v>
      </c>
      <c r="RMA122" s="619"/>
      <c r="RMB122" s="620"/>
      <c r="RMC122" s="199" t="s">
        <v>73</v>
      </c>
      <c r="RMD122" s="200">
        <v>0.06</v>
      </c>
      <c r="RME122" s="195">
        <v>12.42</v>
      </c>
      <c r="RMF122" s="195">
        <f t="shared" si="1568"/>
        <v>0.75</v>
      </c>
      <c r="RMG122" s="463">
        <v>88240</v>
      </c>
      <c r="RMH122" s="618" t="s">
        <v>438</v>
      </c>
      <c r="RMI122" s="619"/>
      <c r="RMJ122" s="620"/>
      <c r="RMK122" s="199" t="s">
        <v>73</v>
      </c>
      <c r="RML122" s="200">
        <v>0.06</v>
      </c>
      <c r="RMM122" s="195">
        <v>12.42</v>
      </c>
      <c r="RMN122" s="195">
        <f t="shared" si="1569"/>
        <v>0.75</v>
      </c>
      <c r="RMO122" s="463">
        <v>88240</v>
      </c>
      <c r="RMP122" s="618" t="s">
        <v>438</v>
      </c>
      <c r="RMQ122" s="619"/>
      <c r="RMR122" s="620"/>
      <c r="RMS122" s="199" t="s">
        <v>73</v>
      </c>
      <c r="RMT122" s="200">
        <v>0.06</v>
      </c>
      <c r="RMU122" s="195">
        <v>12.42</v>
      </c>
      <c r="RMV122" s="195">
        <f t="shared" si="1570"/>
        <v>0.75</v>
      </c>
      <c r="RMW122" s="463">
        <v>88240</v>
      </c>
      <c r="RMX122" s="618" t="s">
        <v>438</v>
      </c>
      <c r="RMY122" s="619"/>
      <c r="RMZ122" s="620"/>
      <c r="RNA122" s="199" t="s">
        <v>73</v>
      </c>
      <c r="RNB122" s="200">
        <v>0.06</v>
      </c>
      <c r="RNC122" s="195">
        <v>12.42</v>
      </c>
      <c r="RND122" s="195">
        <f t="shared" si="1571"/>
        <v>0.75</v>
      </c>
      <c r="RNE122" s="463">
        <v>88240</v>
      </c>
      <c r="RNF122" s="618" t="s">
        <v>438</v>
      </c>
      <c r="RNG122" s="619"/>
      <c r="RNH122" s="620"/>
      <c r="RNI122" s="199" t="s">
        <v>73</v>
      </c>
      <c r="RNJ122" s="200">
        <v>0.06</v>
      </c>
      <c r="RNK122" s="195">
        <v>12.42</v>
      </c>
      <c r="RNL122" s="195">
        <f t="shared" si="1572"/>
        <v>0.75</v>
      </c>
      <c r="RNM122" s="463">
        <v>88240</v>
      </c>
      <c r="RNN122" s="618" t="s">
        <v>438</v>
      </c>
      <c r="RNO122" s="619"/>
      <c r="RNP122" s="620"/>
      <c r="RNQ122" s="199" t="s">
        <v>73</v>
      </c>
      <c r="RNR122" s="200">
        <v>0.06</v>
      </c>
      <c r="RNS122" s="195">
        <v>12.42</v>
      </c>
      <c r="RNT122" s="195">
        <f t="shared" si="1573"/>
        <v>0.75</v>
      </c>
      <c r="RNU122" s="463">
        <v>88240</v>
      </c>
      <c r="RNV122" s="618" t="s">
        <v>438</v>
      </c>
      <c r="RNW122" s="619"/>
      <c r="RNX122" s="620"/>
      <c r="RNY122" s="199" t="s">
        <v>73</v>
      </c>
      <c r="RNZ122" s="200">
        <v>0.06</v>
      </c>
      <c r="ROA122" s="195">
        <v>12.42</v>
      </c>
      <c r="ROB122" s="195">
        <f t="shared" si="1574"/>
        <v>0.75</v>
      </c>
      <c r="ROC122" s="463">
        <v>88240</v>
      </c>
      <c r="ROD122" s="618" t="s">
        <v>438</v>
      </c>
      <c r="ROE122" s="619"/>
      <c r="ROF122" s="620"/>
      <c r="ROG122" s="199" t="s">
        <v>73</v>
      </c>
      <c r="ROH122" s="200">
        <v>0.06</v>
      </c>
      <c r="ROI122" s="195">
        <v>12.42</v>
      </c>
      <c r="ROJ122" s="195">
        <f t="shared" si="1575"/>
        <v>0.75</v>
      </c>
      <c r="ROK122" s="463">
        <v>88240</v>
      </c>
      <c r="ROL122" s="618" t="s">
        <v>438</v>
      </c>
      <c r="ROM122" s="619"/>
      <c r="RON122" s="620"/>
      <c r="ROO122" s="199" t="s">
        <v>73</v>
      </c>
      <c r="ROP122" s="200">
        <v>0.06</v>
      </c>
      <c r="ROQ122" s="195">
        <v>12.42</v>
      </c>
      <c r="ROR122" s="195">
        <f t="shared" si="1576"/>
        <v>0.75</v>
      </c>
      <c r="ROS122" s="463">
        <v>88240</v>
      </c>
      <c r="ROT122" s="618" t="s">
        <v>438</v>
      </c>
      <c r="ROU122" s="619"/>
      <c r="ROV122" s="620"/>
      <c r="ROW122" s="199" t="s">
        <v>73</v>
      </c>
      <c r="ROX122" s="200">
        <v>0.06</v>
      </c>
      <c r="ROY122" s="195">
        <v>12.42</v>
      </c>
      <c r="ROZ122" s="195">
        <f t="shared" si="1577"/>
        <v>0.75</v>
      </c>
      <c r="RPA122" s="463">
        <v>88240</v>
      </c>
      <c r="RPB122" s="618" t="s">
        <v>438</v>
      </c>
      <c r="RPC122" s="619"/>
      <c r="RPD122" s="620"/>
      <c r="RPE122" s="199" t="s">
        <v>73</v>
      </c>
      <c r="RPF122" s="200">
        <v>0.06</v>
      </c>
      <c r="RPG122" s="195">
        <v>12.42</v>
      </c>
      <c r="RPH122" s="195">
        <f t="shared" si="1578"/>
        <v>0.75</v>
      </c>
      <c r="RPI122" s="463">
        <v>88240</v>
      </c>
      <c r="RPJ122" s="618" t="s">
        <v>438</v>
      </c>
      <c r="RPK122" s="619"/>
      <c r="RPL122" s="620"/>
      <c r="RPM122" s="199" t="s">
        <v>73</v>
      </c>
      <c r="RPN122" s="200">
        <v>0.06</v>
      </c>
      <c r="RPO122" s="195">
        <v>12.42</v>
      </c>
      <c r="RPP122" s="195">
        <f t="shared" si="1579"/>
        <v>0.75</v>
      </c>
      <c r="RPQ122" s="463">
        <v>88240</v>
      </c>
      <c r="RPR122" s="618" t="s">
        <v>438</v>
      </c>
      <c r="RPS122" s="619"/>
      <c r="RPT122" s="620"/>
      <c r="RPU122" s="199" t="s">
        <v>73</v>
      </c>
      <c r="RPV122" s="200">
        <v>0.06</v>
      </c>
      <c r="RPW122" s="195">
        <v>12.42</v>
      </c>
      <c r="RPX122" s="195">
        <f t="shared" si="1580"/>
        <v>0.75</v>
      </c>
      <c r="RPY122" s="463">
        <v>88240</v>
      </c>
      <c r="RPZ122" s="618" t="s">
        <v>438</v>
      </c>
      <c r="RQA122" s="619"/>
      <c r="RQB122" s="620"/>
      <c r="RQC122" s="199" t="s">
        <v>73</v>
      </c>
      <c r="RQD122" s="200">
        <v>0.06</v>
      </c>
      <c r="RQE122" s="195">
        <v>12.42</v>
      </c>
      <c r="RQF122" s="195">
        <f t="shared" si="1581"/>
        <v>0.75</v>
      </c>
      <c r="RQG122" s="463">
        <v>88240</v>
      </c>
      <c r="RQH122" s="618" t="s">
        <v>438</v>
      </c>
      <c r="RQI122" s="619"/>
      <c r="RQJ122" s="620"/>
      <c r="RQK122" s="199" t="s">
        <v>73</v>
      </c>
      <c r="RQL122" s="200">
        <v>0.06</v>
      </c>
      <c r="RQM122" s="195">
        <v>12.42</v>
      </c>
      <c r="RQN122" s="195">
        <f t="shared" si="1582"/>
        <v>0.75</v>
      </c>
      <c r="RQO122" s="463">
        <v>88240</v>
      </c>
      <c r="RQP122" s="618" t="s">
        <v>438</v>
      </c>
      <c r="RQQ122" s="619"/>
      <c r="RQR122" s="620"/>
      <c r="RQS122" s="199" t="s">
        <v>73</v>
      </c>
      <c r="RQT122" s="200">
        <v>0.06</v>
      </c>
      <c r="RQU122" s="195">
        <v>12.42</v>
      </c>
      <c r="RQV122" s="195">
        <f t="shared" si="1583"/>
        <v>0.75</v>
      </c>
      <c r="RQW122" s="463">
        <v>88240</v>
      </c>
      <c r="RQX122" s="618" t="s">
        <v>438</v>
      </c>
      <c r="RQY122" s="619"/>
      <c r="RQZ122" s="620"/>
      <c r="RRA122" s="199" t="s">
        <v>73</v>
      </c>
      <c r="RRB122" s="200">
        <v>0.06</v>
      </c>
      <c r="RRC122" s="195">
        <v>12.42</v>
      </c>
      <c r="RRD122" s="195">
        <f t="shared" si="1584"/>
        <v>0.75</v>
      </c>
      <c r="RRE122" s="463">
        <v>88240</v>
      </c>
      <c r="RRF122" s="618" t="s">
        <v>438</v>
      </c>
      <c r="RRG122" s="619"/>
      <c r="RRH122" s="620"/>
      <c r="RRI122" s="199" t="s">
        <v>73</v>
      </c>
      <c r="RRJ122" s="200">
        <v>0.06</v>
      </c>
      <c r="RRK122" s="195">
        <v>12.42</v>
      </c>
      <c r="RRL122" s="195">
        <f t="shared" si="1585"/>
        <v>0.75</v>
      </c>
      <c r="RRM122" s="463">
        <v>88240</v>
      </c>
      <c r="RRN122" s="618" t="s">
        <v>438</v>
      </c>
      <c r="RRO122" s="619"/>
      <c r="RRP122" s="620"/>
      <c r="RRQ122" s="199" t="s">
        <v>73</v>
      </c>
      <c r="RRR122" s="200">
        <v>0.06</v>
      </c>
      <c r="RRS122" s="195">
        <v>12.42</v>
      </c>
      <c r="RRT122" s="195">
        <f t="shared" si="1586"/>
        <v>0.75</v>
      </c>
      <c r="RRU122" s="463">
        <v>88240</v>
      </c>
      <c r="RRV122" s="618" t="s">
        <v>438</v>
      </c>
      <c r="RRW122" s="619"/>
      <c r="RRX122" s="620"/>
      <c r="RRY122" s="199" t="s">
        <v>73</v>
      </c>
      <c r="RRZ122" s="200">
        <v>0.06</v>
      </c>
      <c r="RSA122" s="195">
        <v>12.42</v>
      </c>
      <c r="RSB122" s="195">
        <f t="shared" si="1587"/>
        <v>0.75</v>
      </c>
      <c r="RSC122" s="463">
        <v>88240</v>
      </c>
      <c r="RSD122" s="618" t="s">
        <v>438</v>
      </c>
      <c r="RSE122" s="619"/>
      <c r="RSF122" s="620"/>
      <c r="RSG122" s="199" t="s">
        <v>73</v>
      </c>
      <c r="RSH122" s="200">
        <v>0.06</v>
      </c>
      <c r="RSI122" s="195">
        <v>12.42</v>
      </c>
      <c r="RSJ122" s="195">
        <f t="shared" si="1588"/>
        <v>0.75</v>
      </c>
      <c r="RSK122" s="463">
        <v>88240</v>
      </c>
      <c r="RSL122" s="618" t="s">
        <v>438</v>
      </c>
      <c r="RSM122" s="619"/>
      <c r="RSN122" s="620"/>
      <c r="RSO122" s="199" t="s">
        <v>73</v>
      </c>
      <c r="RSP122" s="200">
        <v>0.06</v>
      </c>
      <c r="RSQ122" s="195">
        <v>12.42</v>
      </c>
      <c r="RSR122" s="195">
        <f t="shared" si="1589"/>
        <v>0.75</v>
      </c>
      <c r="RSS122" s="463">
        <v>88240</v>
      </c>
      <c r="RST122" s="618" t="s">
        <v>438</v>
      </c>
      <c r="RSU122" s="619"/>
      <c r="RSV122" s="620"/>
      <c r="RSW122" s="199" t="s">
        <v>73</v>
      </c>
      <c r="RSX122" s="200">
        <v>0.06</v>
      </c>
      <c r="RSY122" s="195">
        <v>12.42</v>
      </c>
      <c r="RSZ122" s="195">
        <f t="shared" si="1590"/>
        <v>0.75</v>
      </c>
      <c r="RTA122" s="463">
        <v>88240</v>
      </c>
      <c r="RTB122" s="618" t="s">
        <v>438</v>
      </c>
      <c r="RTC122" s="619"/>
      <c r="RTD122" s="620"/>
      <c r="RTE122" s="199" t="s">
        <v>73</v>
      </c>
      <c r="RTF122" s="200">
        <v>0.06</v>
      </c>
      <c r="RTG122" s="195">
        <v>12.42</v>
      </c>
      <c r="RTH122" s="195">
        <f t="shared" si="1591"/>
        <v>0.75</v>
      </c>
      <c r="RTI122" s="463">
        <v>88240</v>
      </c>
      <c r="RTJ122" s="618" t="s">
        <v>438</v>
      </c>
      <c r="RTK122" s="619"/>
      <c r="RTL122" s="620"/>
      <c r="RTM122" s="199" t="s">
        <v>73</v>
      </c>
      <c r="RTN122" s="200">
        <v>0.06</v>
      </c>
      <c r="RTO122" s="195">
        <v>12.42</v>
      </c>
      <c r="RTP122" s="195">
        <f t="shared" si="1592"/>
        <v>0.75</v>
      </c>
      <c r="RTQ122" s="463">
        <v>88240</v>
      </c>
      <c r="RTR122" s="618" t="s">
        <v>438</v>
      </c>
      <c r="RTS122" s="619"/>
      <c r="RTT122" s="620"/>
      <c r="RTU122" s="199" t="s">
        <v>73</v>
      </c>
      <c r="RTV122" s="200">
        <v>0.06</v>
      </c>
      <c r="RTW122" s="195">
        <v>12.42</v>
      </c>
      <c r="RTX122" s="195">
        <f t="shared" si="1593"/>
        <v>0.75</v>
      </c>
      <c r="RTY122" s="463">
        <v>88240</v>
      </c>
      <c r="RTZ122" s="618" t="s">
        <v>438</v>
      </c>
      <c r="RUA122" s="619"/>
      <c r="RUB122" s="620"/>
      <c r="RUC122" s="199" t="s">
        <v>73</v>
      </c>
      <c r="RUD122" s="200">
        <v>0.06</v>
      </c>
      <c r="RUE122" s="195">
        <v>12.42</v>
      </c>
      <c r="RUF122" s="195">
        <f t="shared" si="1594"/>
        <v>0.75</v>
      </c>
      <c r="RUG122" s="463">
        <v>88240</v>
      </c>
      <c r="RUH122" s="618" t="s">
        <v>438</v>
      </c>
      <c r="RUI122" s="619"/>
      <c r="RUJ122" s="620"/>
      <c r="RUK122" s="199" t="s">
        <v>73</v>
      </c>
      <c r="RUL122" s="200">
        <v>0.06</v>
      </c>
      <c r="RUM122" s="195">
        <v>12.42</v>
      </c>
      <c r="RUN122" s="195">
        <f t="shared" si="1595"/>
        <v>0.75</v>
      </c>
      <c r="RUO122" s="463">
        <v>88240</v>
      </c>
      <c r="RUP122" s="618" t="s">
        <v>438</v>
      </c>
      <c r="RUQ122" s="619"/>
      <c r="RUR122" s="620"/>
      <c r="RUS122" s="199" t="s">
        <v>73</v>
      </c>
      <c r="RUT122" s="200">
        <v>0.06</v>
      </c>
      <c r="RUU122" s="195">
        <v>12.42</v>
      </c>
      <c r="RUV122" s="195">
        <f t="shared" si="1596"/>
        <v>0.75</v>
      </c>
      <c r="RUW122" s="463">
        <v>88240</v>
      </c>
      <c r="RUX122" s="618" t="s">
        <v>438</v>
      </c>
      <c r="RUY122" s="619"/>
      <c r="RUZ122" s="620"/>
      <c r="RVA122" s="199" t="s">
        <v>73</v>
      </c>
      <c r="RVB122" s="200">
        <v>0.06</v>
      </c>
      <c r="RVC122" s="195">
        <v>12.42</v>
      </c>
      <c r="RVD122" s="195">
        <f t="shared" si="1597"/>
        <v>0.75</v>
      </c>
      <c r="RVE122" s="463">
        <v>88240</v>
      </c>
      <c r="RVF122" s="618" t="s">
        <v>438</v>
      </c>
      <c r="RVG122" s="619"/>
      <c r="RVH122" s="620"/>
      <c r="RVI122" s="199" t="s">
        <v>73</v>
      </c>
      <c r="RVJ122" s="200">
        <v>0.06</v>
      </c>
      <c r="RVK122" s="195">
        <v>12.42</v>
      </c>
      <c r="RVL122" s="195">
        <f t="shared" si="1598"/>
        <v>0.75</v>
      </c>
      <c r="RVM122" s="463">
        <v>88240</v>
      </c>
      <c r="RVN122" s="618" t="s">
        <v>438</v>
      </c>
      <c r="RVO122" s="619"/>
      <c r="RVP122" s="620"/>
      <c r="RVQ122" s="199" t="s">
        <v>73</v>
      </c>
      <c r="RVR122" s="200">
        <v>0.06</v>
      </c>
      <c r="RVS122" s="195">
        <v>12.42</v>
      </c>
      <c r="RVT122" s="195">
        <f t="shared" si="1599"/>
        <v>0.75</v>
      </c>
      <c r="RVU122" s="463">
        <v>88240</v>
      </c>
      <c r="RVV122" s="618" t="s">
        <v>438</v>
      </c>
      <c r="RVW122" s="619"/>
      <c r="RVX122" s="620"/>
      <c r="RVY122" s="199" t="s">
        <v>73</v>
      </c>
      <c r="RVZ122" s="200">
        <v>0.06</v>
      </c>
      <c r="RWA122" s="195">
        <v>12.42</v>
      </c>
      <c r="RWB122" s="195">
        <f t="shared" si="1600"/>
        <v>0.75</v>
      </c>
      <c r="RWC122" s="463">
        <v>88240</v>
      </c>
      <c r="RWD122" s="618" t="s">
        <v>438</v>
      </c>
      <c r="RWE122" s="619"/>
      <c r="RWF122" s="620"/>
      <c r="RWG122" s="199" t="s">
        <v>73</v>
      </c>
      <c r="RWH122" s="200">
        <v>0.06</v>
      </c>
      <c r="RWI122" s="195">
        <v>12.42</v>
      </c>
      <c r="RWJ122" s="195">
        <f t="shared" si="1601"/>
        <v>0.75</v>
      </c>
      <c r="RWK122" s="463">
        <v>88240</v>
      </c>
      <c r="RWL122" s="618" t="s">
        <v>438</v>
      </c>
      <c r="RWM122" s="619"/>
      <c r="RWN122" s="620"/>
      <c r="RWO122" s="199" t="s">
        <v>73</v>
      </c>
      <c r="RWP122" s="200">
        <v>0.06</v>
      </c>
      <c r="RWQ122" s="195">
        <v>12.42</v>
      </c>
      <c r="RWR122" s="195">
        <f t="shared" si="1602"/>
        <v>0.75</v>
      </c>
      <c r="RWS122" s="463">
        <v>88240</v>
      </c>
      <c r="RWT122" s="618" t="s">
        <v>438</v>
      </c>
      <c r="RWU122" s="619"/>
      <c r="RWV122" s="620"/>
      <c r="RWW122" s="199" t="s">
        <v>73</v>
      </c>
      <c r="RWX122" s="200">
        <v>0.06</v>
      </c>
      <c r="RWY122" s="195">
        <v>12.42</v>
      </c>
      <c r="RWZ122" s="195">
        <f t="shared" si="1603"/>
        <v>0.75</v>
      </c>
      <c r="RXA122" s="463">
        <v>88240</v>
      </c>
      <c r="RXB122" s="618" t="s">
        <v>438</v>
      </c>
      <c r="RXC122" s="619"/>
      <c r="RXD122" s="620"/>
      <c r="RXE122" s="199" t="s">
        <v>73</v>
      </c>
      <c r="RXF122" s="200">
        <v>0.06</v>
      </c>
      <c r="RXG122" s="195">
        <v>12.42</v>
      </c>
      <c r="RXH122" s="195">
        <f t="shared" si="1604"/>
        <v>0.75</v>
      </c>
      <c r="RXI122" s="463">
        <v>88240</v>
      </c>
      <c r="RXJ122" s="618" t="s">
        <v>438</v>
      </c>
      <c r="RXK122" s="619"/>
      <c r="RXL122" s="620"/>
      <c r="RXM122" s="199" t="s">
        <v>73</v>
      </c>
      <c r="RXN122" s="200">
        <v>0.06</v>
      </c>
      <c r="RXO122" s="195">
        <v>12.42</v>
      </c>
      <c r="RXP122" s="195">
        <f t="shared" si="1605"/>
        <v>0.75</v>
      </c>
      <c r="RXQ122" s="463">
        <v>88240</v>
      </c>
      <c r="RXR122" s="618" t="s">
        <v>438</v>
      </c>
      <c r="RXS122" s="619"/>
      <c r="RXT122" s="620"/>
      <c r="RXU122" s="199" t="s">
        <v>73</v>
      </c>
      <c r="RXV122" s="200">
        <v>0.06</v>
      </c>
      <c r="RXW122" s="195">
        <v>12.42</v>
      </c>
      <c r="RXX122" s="195">
        <f t="shared" si="1606"/>
        <v>0.75</v>
      </c>
      <c r="RXY122" s="463">
        <v>88240</v>
      </c>
      <c r="RXZ122" s="618" t="s">
        <v>438</v>
      </c>
      <c r="RYA122" s="619"/>
      <c r="RYB122" s="620"/>
      <c r="RYC122" s="199" t="s">
        <v>73</v>
      </c>
      <c r="RYD122" s="200">
        <v>0.06</v>
      </c>
      <c r="RYE122" s="195">
        <v>12.42</v>
      </c>
      <c r="RYF122" s="195">
        <f t="shared" si="1607"/>
        <v>0.75</v>
      </c>
      <c r="RYG122" s="463">
        <v>88240</v>
      </c>
      <c r="RYH122" s="618" t="s">
        <v>438</v>
      </c>
      <c r="RYI122" s="619"/>
      <c r="RYJ122" s="620"/>
      <c r="RYK122" s="199" t="s">
        <v>73</v>
      </c>
      <c r="RYL122" s="200">
        <v>0.06</v>
      </c>
      <c r="RYM122" s="195">
        <v>12.42</v>
      </c>
      <c r="RYN122" s="195">
        <f t="shared" si="1608"/>
        <v>0.75</v>
      </c>
      <c r="RYO122" s="463">
        <v>88240</v>
      </c>
      <c r="RYP122" s="618" t="s">
        <v>438</v>
      </c>
      <c r="RYQ122" s="619"/>
      <c r="RYR122" s="620"/>
      <c r="RYS122" s="199" t="s">
        <v>73</v>
      </c>
      <c r="RYT122" s="200">
        <v>0.06</v>
      </c>
      <c r="RYU122" s="195">
        <v>12.42</v>
      </c>
      <c r="RYV122" s="195">
        <f t="shared" si="1609"/>
        <v>0.75</v>
      </c>
      <c r="RYW122" s="463">
        <v>88240</v>
      </c>
      <c r="RYX122" s="618" t="s">
        <v>438</v>
      </c>
      <c r="RYY122" s="619"/>
      <c r="RYZ122" s="620"/>
      <c r="RZA122" s="199" t="s">
        <v>73</v>
      </c>
      <c r="RZB122" s="200">
        <v>0.06</v>
      </c>
      <c r="RZC122" s="195">
        <v>12.42</v>
      </c>
      <c r="RZD122" s="195">
        <f t="shared" si="1610"/>
        <v>0.75</v>
      </c>
      <c r="RZE122" s="463">
        <v>88240</v>
      </c>
      <c r="RZF122" s="618" t="s">
        <v>438</v>
      </c>
      <c r="RZG122" s="619"/>
      <c r="RZH122" s="620"/>
      <c r="RZI122" s="199" t="s">
        <v>73</v>
      </c>
      <c r="RZJ122" s="200">
        <v>0.06</v>
      </c>
      <c r="RZK122" s="195">
        <v>12.42</v>
      </c>
      <c r="RZL122" s="195">
        <f t="shared" si="1611"/>
        <v>0.75</v>
      </c>
      <c r="RZM122" s="463">
        <v>88240</v>
      </c>
      <c r="RZN122" s="618" t="s">
        <v>438</v>
      </c>
      <c r="RZO122" s="619"/>
      <c r="RZP122" s="620"/>
      <c r="RZQ122" s="199" t="s">
        <v>73</v>
      </c>
      <c r="RZR122" s="200">
        <v>0.06</v>
      </c>
      <c r="RZS122" s="195">
        <v>12.42</v>
      </c>
      <c r="RZT122" s="195">
        <f t="shared" si="1612"/>
        <v>0.75</v>
      </c>
      <c r="RZU122" s="463">
        <v>88240</v>
      </c>
      <c r="RZV122" s="618" t="s">
        <v>438</v>
      </c>
      <c r="RZW122" s="619"/>
      <c r="RZX122" s="620"/>
      <c r="RZY122" s="199" t="s">
        <v>73</v>
      </c>
      <c r="RZZ122" s="200">
        <v>0.06</v>
      </c>
      <c r="SAA122" s="195">
        <v>12.42</v>
      </c>
      <c r="SAB122" s="195">
        <f t="shared" si="1613"/>
        <v>0.75</v>
      </c>
      <c r="SAC122" s="463">
        <v>88240</v>
      </c>
      <c r="SAD122" s="618" t="s">
        <v>438</v>
      </c>
      <c r="SAE122" s="619"/>
      <c r="SAF122" s="620"/>
      <c r="SAG122" s="199" t="s">
        <v>73</v>
      </c>
      <c r="SAH122" s="200">
        <v>0.06</v>
      </c>
      <c r="SAI122" s="195">
        <v>12.42</v>
      </c>
      <c r="SAJ122" s="195">
        <f t="shared" si="1614"/>
        <v>0.75</v>
      </c>
      <c r="SAK122" s="463">
        <v>88240</v>
      </c>
      <c r="SAL122" s="618" t="s">
        <v>438</v>
      </c>
      <c r="SAM122" s="619"/>
      <c r="SAN122" s="620"/>
      <c r="SAO122" s="199" t="s">
        <v>73</v>
      </c>
      <c r="SAP122" s="200">
        <v>0.06</v>
      </c>
      <c r="SAQ122" s="195">
        <v>12.42</v>
      </c>
      <c r="SAR122" s="195">
        <f t="shared" si="1615"/>
        <v>0.75</v>
      </c>
      <c r="SAS122" s="463">
        <v>88240</v>
      </c>
      <c r="SAT122" s="618" t="s">
        <v>438</v>
      </c>
      <c r="SAU122" s="619"/>
      <c r="SAV122" s="620"/>
      <c r="SAW122" s="199" t="s">
        <v>73</v>
      </c>
      <c r="SAX122" s="200">
        <v>0.06</v>
      </c>
      <c r="SAY122" s="195">
        <v>12.42</v>
      </c>
      <c r="SAZ122" s="195">
        <f t="shared" si="1616"/>
        <v>0.75</v>
      </c>
      <c r="SBA122" s="463">
        <v>88240</v>
      </c>
      <c r="SBB122" s="618" t="s">
        <v>438</v>
      </c>
      <c r="SBC122" s="619"/>
      <c r="SBD122" s="620"/>
      <c r="SBE122" s="199" t="s">
        <v>73</v>
      </c>
      <c r="SBF122" s="200">
        <v>0.06</v>
      </c>
      <c r="SBG122" s="195">
        <v>12.42</v>
      </c>
      <c r="SBH122" s="195">
        <f t="shared" si="1617"/>
        <v>0.75</v>
      </c>
      <c r="SBI122" s="463">
        <v>88240</v>
      </c>
      <c r="SBJ122" s="618" t="s">
        <v>438</v>
      </c>
      <c r="SBK122" s="619"/>
      <c r="SBL122" s="620"/>
      <c r="SBM122" s="199" t="s">
        <v>73</v>
      </c>
      <c r="SBN122" s="200">
        <v>0.06</v>
      </c>
      <c r="SBO122" s="195">
        <v>12.42</v>
      </c>
      <c r="SBP122" s="195">
        <f t="shared" si="1618"/>
        <v>0.75</v>
      </c>
      <c r="SBQ122" s="463">
        <v>88240</v>
      </c>
      <c r="SBR122" s="618" t="s">
        <v>438</v>
      </c>
      <c r="SBS122" s="619"/>
      <c r="SBT122" s="620"/>
      <c r="SBU122" s="199" t="s">
        <v>73</v>
      </c>
      <c r="SBV122" s="200">
        <v>0.06</v>
      </c>
      <c r="SBW122" s="195">
        <v>12.42</v>
      </c>
      <c r="SBX122" s="195">
        <f t="shared" si="1619"/>
        <v>0.75</v>
      </c>
      <c r="SBY122" s="463">
        <v>88240</v>
      </c>
      <c r="SBZ122" s="618" t="s">
        <v>438</v>
      </c>
      <c r="SCA122" s="619"/>
      <c r="SCB122" s="620"/>
      <c r="SCC122" s="199" t="s">
        <v>73</v>
      </c>
      <c r="SCD122" s="200">
        <v>0.06</v>
      </c>
      <c r="SCE122" s="195">
        <v>12.42</v>
      </c>
      <c r="SCF122" s="195">
        <f t="shared" si="1620"/>
        <v>0.75</v>
      </c>
      <c r="SCG122" s="463">
        <v>88240</v>
      </c>
      <c r="SCH122" s="618" t="s">
        <v>438</v>
      </c>
      <c r="SCI122" s="619"/>
      <c r="SCJ122" s="620"/>
      <c r="SCK122" s="199" t="s">
        <v>73</v>
      </c>
      <c r="SCL122" s="200">
        <v>0.06</v>
      </c>
      <c r="SCM122" s="195">
        <v>12.42</v>
      </c>
      <c r="SCN122" s="195">
        <f t="shared" si="1621"/>
        <v>0.75</v>
      </c>
      <c r="SCO122" s="463">
        <v>88240</v>
      </c>
      <c r="SCP122" s="618" t="s">
        <v>438</v>
      </c>
      <c r="SCQ122" s="619"/>
      <c r="SCR122" s="620"/>
      <c r="SCS122" s="199" t="s">
        <v>73</v>
      </c>
      <c r="SCT122" s="200">
        <v>0.06</v>
      </c>
      <c r="SCU122" s="195">
        <v>12.42</v>
      </c>
      <c r="SCV122" s="195">
        <f t="shared" si="1622"/>
        <v>0.75</v>
      </c>
      <c r="SCW122" s="463">
        <v>88240</v>
      </c>
      <c r="SCX122" s="618" t="s">
        <v>438</v>
      </c>
      <c r="SCY122" s="619"/>
      <c r="SCZ122" s="620"/>
      <c r="SDA122" s="199" t="s">
        <v>73</v>
      </c>
      <c r="SDB122" s="200">
        <v>0.06</v>
      </c>
      <c r="SDC122" s="195">
        <v>12.42</v>
      </c>
      <c r="SDD122" s="195">
        <f t="shared" si="1623"/>
        <v>0.75</v>
      </c>
      <c r="SDE122" s="463">
        <v>88240</v>
      </c>
      <c r="SDF122" s="618" t="s">
        <v>438</v>
      </c>
      <c r="SDG122" s="619"/>
      <c r="SDH122" s="620"/>
      <c r="SDI122" s="199" t="s">
        <v>73</v>
      </c>
      <c r="SDJ122" s="200">
        <v>0.06</v>
      </c>
      <c r="SDK122" s="195">
        <v>12.42</v>
      </c>
      <c r="SDL122" s="195">
        <f t="shared" si="1624"/>
        <v>0.75</v>
      </c>
      <c r="SDM122" s="463">
        <v>88240</v>
      </c>
      <c r="SDN122" s="618" t="s">
        <v>438</v>
      </c>
      <c r="SDO122" s="619"/>
      <c r="SDP122" s="620"/>
      <c r="SDQ122" s="199" t="s">
        <v>73</v>
      </c>
      <c r="SDR122" s="200">
        <v>0.06</v>
      </c>
      <c r="SDS122" s="195">
        <v>12.42</v>
      </c>
      <c r="SDT122" s="195">
        <f t="shared" si="1625"/>
        <v>0.75</v>
      </c>
      <c r="SDU122" s="463">
        <v>88240</v>
      </c>
      <c r="SDV122" s="618" t="s">
        <v>438</v>
      </c>
      <c r="SDW122" s="619"/>
      <c r="SDX122" s="620"/>
      <c r="SDY122" s="199" t="s">
        <v>73</v>
      </c>
      <c r="SDZ122" s="200">
        <v>0.06</v>
      </c>
      <c r="SEA122" s="195">
        <v>12.42</v>
      </c>
      <c r="SEB122" s="195">
        <f t="shared" si="1626"/>
        <v>0.75</v>
      </c>
      <c r="SEC122" s="463">
        <v>88240</v>
      </c>
      <c r="SED122" s="618" t="s">
        <v>438</v>
      </c>
      <c r="SEE122" s="619"/>
      <c r="SEF122" s="620"/>
      <c r="SEG122" s="199" t="s">
        <v>73</v>
      </c>
      <c r="SEH122" s="200">
        <v>0.06</v>
      </c>
      <c r="SEI122" s="195">
        <v>12.42</v>
      </c>
      <c r="SEJ122" s="195">
        <f t="shared" si="1627"/>
        <v>0.75</v>
      </c>
      <c r="SEK122" s="463">
        <v>88240</v>
      </c>
      <c r="SEL122" s="618" t="s">
        <v>438</v>
      </c>
      <c r="SEM122" s="619"/>
      <c r="SEN122" s="620"/>
      <c r="SEO122" s="199" t="s">
        <v>73</v>
      </c>
      <c r="SEP122" s="200">
        <v>0.06</v>
      </c>
      <c r="SEQ122" s="195">
        <v>12.42</v>
      </c>
      <c r="SER122" s="195">
        <f t="shared" si="1628"/>
        <v>0.75</v>
      </c>
      <c r="SES122" s="463">
        <v>88240</v>
      </c>
      <c r="SET122" s="618" t="s">
        <v>438</v>
      </c>
      <c r="SEU122" s="619"/>
      <c r="SEV122" s="620"/>
      <c r="SEW122" s="199" t="s">
        <v>73</v>
      </c>
      <c r="SEX122" s="200">
        <v>0.06</v>
      </c>
      <c r="SEY122" s="195">
        <v>12.42</v>
      </c>
      <c r="SEZ122" s="195">
        <f t="shared" si="1629"/>
        <v>0.75</v>
      </c>
      <c r="SFA122" s="463">
        <v>88240</v>
      </c>
      <c r="SFB122" s="618" t="s">
        <v>438</v>
      </c>
      <c r="SFC122" s="619"/>
      <c r="SFD122" s="620"/>
      <c r="SFE122" s="199" t="s">
        <v>73</v>
      </c>
      <c r="SFF122" s="200">
        <v>0.06</v>
      </c>
      <c r="SFG122" s="195">
        <v>12.42</v>
      </c>
      <c r="SFH122" s="195">
        <f t="shared" si="1630"/>
        <v>0.75</v>
      </c>
      <c r="SFI122" s="463">
        <v>88240</v>
      </c>
      <c r="SFJ122" s="618" t="s">
        <v>438</v>
      </c>
      <c r="SFK122" s="619"/>
      <c r="SFL122" s="620"/>
      <c r="SFM122" s="199" t="s">
        <v>73</v>
      </c>
      <c r="SFN122" s="200">
        <v>0.06</v>
      </c>
      <c r="SFO122" s="195">
        <v>12.42</v>
      </c>
      <c r="SFP122" s="195">
        <f t="shared" si="1631"/>
        <v>0.75</v>
      </c>
      <c r="SFQ122" s="463">
        <v>88240</v>
      </c>
      <c r="SFR122" s="618" t="s">
        <v>438</v>
      </c>
      <c r="SFS122" s="619"/>
      <c r="SFT122" s="620"/>
      <c r="SFU122" s="199" t="s">
        <v>73</v>
      </c>
      <c r="SFV122" s="200">
        <v>0.06</v>
      </c>
      <c r="SFW122" s="195">
        <v>12.42</v>
      </c>
      <c r="SFX122" s="195">
        <f t="shared" si="1632"/>
        <v>0.75</v>
      </c>
      <c r="SFY122" s="463">
        <v>88240</v>
      </c>
      <c r="SFZ122" s="618" t="s">
        <v>438</v>
      </c>
      <c r="SGA122" s="619"/>
      <c r="SGB122" s="620"/>
      <c r="SGC122" s="199" t="s">
        <v>73</v>
      </c>
      <c r="SGD122" s="200">
        <v>0.06</v>
      </c>
      <c r="SGE122" s="195">
        <v>12.42</v>
      </c>
      <c r="SGF122" s="195">
        <f t="shared" si="1633"/>
        <v>0.75</v>
      </c>
      <c r="SGG122" s="463">
        <v>88240</v>
      </c>
      <c r="SGH122" s="618" t="s">
        <v>438</v>
      </c>
      <c r="SGI122" s="619"/>
      <c r="SGJ122" s="620"/>
      <c r="SGK122" s="199" t="s">
        <v>73</v>
      </c>
      <c r="SGL122" s="200">
        <v>0.06</v>
      </c>
      <c r="SGM122" s="195">
        <v>12.42</v>
      </c>
      <c r="SGN122" s="195">
        <f t="shared" si="1634"/>
        <v>0.75</v>
      </c>
      <c r="SGO122" s="463">
        <v>88240</v>
      </c>
      <c r="SGP122" s="618" t="s">
        <v>438</v>
      </c>
      <c r="SGQ122" s="619"/>
      <c r="SGR122" s="620"/>
      <c r="SGS122" s="199" t="s">
        <v>73</v>
      </c>
      <c r="SGT122" s="200">
        <v>0.06</v>
      </c>
      <c r="SGU122" s="195">
        <v>12.42</v>
      </c>
      <c r="SGV122" s="195">
        <f t="shared" si="1635"/>
        <v>0.75</v>
      </c>
      <c r="SGW122" s="463">
        <v>88240</v>
      </c>
      <c r="SGX122" s="618" t="s">
        <v>438</v>
      </c>
      <c r="SGY122" s="619"/>
      <c r="SGZ122" s="620"/>
      <c r="SHA122" s="199" t="s">
        <v>73</v>
      </c>
      <c r="SHB122" s="200">
        <v>0.06</v>
      </c>
      <c r="SHC122" s="195">
        <v>12.42</v>
      </c>
      <c r="SHD122" s="195">
        <f t="shared" si="1636"/>
        <v>0.75</v>
      </c>
      <c r="SHE122" s="463">
        <v>88240</v>
      </c>
      <c r="SHF122" s="618" t="s">
        <v>438</v>
      </c>
      <c r="SHG122" s="619"/>
      <c r="SHH122" s="620"/>
      <c r="SHI122" s="199" t="s">
        <v>73</v>
      </c>
      <c r="SHJ122" s="200">
        <v>0.06</v>
      </c>
      <c r="SHK122" s="195">
        <v>12.42</v>
      </c>
      <c r="SHL122" s="195">
        <f t="shared" si="1637"/>
        <v>0.75</v>
      </c>
      <c r="SHM122" s="463">
        <v>88240</v>
      </c>
      <c r="SHN122" s="618" t="s">
        <v>438</v>
      </c>
      <c r="SHO122" s="619"/>
      <c r="SHP122" s="620"/>
      <c r="SHQ122" s="199" t="s">
        <v>73</v>
      </c>
      <c r="SHR122" s="200">
        <v>0.06</v>
      </c>
      <c r="SHS122" s="195">
        <v>12.42</v>
      </c>
      <c r="SHT122" s="195">
        <f t="shared" si="1638"/>
        <v>0.75</v>
      </c>
      <c r="SHU122" s="463">
        <v>88240</v>
      </c>
      <c r="SHV122" s="618" t="s">
        <v>438</v>
      </c>
      <c r="SHW122" s="619"/>
      <c r="SHX122" s="620"/>
      <c r="SHY122" s="199" t="s">
        <v>73</v>
      </c>
      <c r="SHZ122" s="200">
        <v>0.06</v>
      </c>
      <c r="SIA122" s="195">
        <v>12.42</v>
      </c>
      <c r="SIB122" s="195">
        <f t="shared" si="1639"/>
        <v>0.75</v>
      </c>
      <c r="SIC122" s="463">
        <v>88240</v>
      </c>
      <c r="SID122" s="618" t="s">
        <v>438</v>
      </c>
      <c r="SIE122" s="619"/>
      <c r="SIF122" s="620"/>
      <c r="SIG122" s="199" t="s">
        <v>73</v>
      </c>
      <c r="SIH122" s="200">
        <v>0.06</v>
      </c>
      <c r="SII122" s="195">
        <v>12.42</v>
      </c>
      <c r="SIJ122" s="195">
        <f t="shared" si="1640"/>
        <v>0.75</v>
      </c>
      <c r="SIK122" s="463">
        <v>88240</v>
      </c>
      <c r="SIL122" s="618" t="s">
        <v>438</v>
      </c>
      <c r="SIM122" s="619"/>
      <c r="SIN122" s="620"/>
      <c r="SIO122" s="199" t="s">
        <v>73</v>
      </c>
      <c r="SIP122" s="200">
        <v>0.06</v>
      </c>
      <c r="SIQ122" s="195">
        <v>12.42</v>
      </c>
      <c r="SIR122" s="195">
        <f t="shared" si="1641"/>
        <v>0.75</v>
      </c>
      <c r="SIS122" s="463">
        <v>88240</v>
      </c>
      <c r="SIT122" s="618" t="s">
        <v>438</v>
      </c>
      <c r="SIU122" s="619"/>
      <c r="SIV122" s="620"/>
      <c r="SIW122" s="199" t="s">
        <v>73</v>
      </c>
      <c r="SIX122" s="200">
        <v>0.06</v>
      </c>
      <c r="SIY122" s="195">
        <v>12.42</v>
      </c>
      <c r="SIZ122" s="195">
        <f t="shared" si="1642"/>
        <v>0.75</v>
      </c>
      <c r="SJA122" s="463">
        <v>88240</v>
      </c>
      <c r="SJB122" s="618" t="s">
        <v>438</v>
      </c>
      <c r="SJC122" s="619"/>
      <c r="SJD122" s="620"/>
      <c r="SJE122" s="199" t="s">
        <v>73</v>
      </c>
      <c r="SJF122" s="200">
        <v>0.06</v>
      </c>
      <c r="SJG122" s="195">
        <v>12.42</v>
      </c>
      <c r="SJH122" s="195">
        <f t="shared" si="1643"/>
        <v>0.75</v>
      </c>
      <c r="SJI122" s="463">
        <v>88240</v>
      </c>
      <c r="SJJ122" s="618" t="s">
        <v>438</v>
      </c>
      <c r="SJK122" s="619"/>
      <c r="SJL122" s="620"/>
      <c r="SJM122" s="199" t="s">
        <v>73</v>
      </c>
      <c r="SJN122" s="200">
        <v>0.06</v>
      </c>
      <c r="SJO122" s="195">
        <v>12.42</v>
      </c>
      <c r="SJP122" s="195">
        <f t="shared" si="1644"/>
        <v>0.75</v>
      </c>
      <c r="SJQ122" s="463">
        <v>88240</v>
      </c>
      <c r="SJR122" s="618" t="s">
        <v>438</v>
      </c>
      <c r="SJS122" s="619"/>
      <c r="SJT122" s="620"/>
      <c r="SJU122" s="199" t="s">
        <v>73</v>
      </c>
      <c r="SJV122" s="200">
        <v>0.06</v>
      </c>
      <c r="SJW122" s="195">
        <v>12.42</v>
      </c>
      <c r="SJX122" s="195">
        <f t="shared" si="1645"/>
        <v>0.75</v>
      </c>
      <c r="SJY122" s="463">
        <v>88240</v>
      </c>
      <c r="SJZ122" s="618" t="s">
        <v>438</v>
      </c>
      <c r="SKA122" s="619"/>
      <c r="SKB122" s="620"/>
      <c r="SKC122" s="199" t="s">
        <v>73</v>
      </c>
      <c r="SKD122" s="200">
        <v>0.06</v>
      </c>
      <c r="SKE122" s="195">
        <v>12.42</v>
      </c>
      <c r="SKF122" s="195">
        <f t="shared" si="1646"/>
        <v>0.75</v>
      </c>
      <c r="SKG122" s="463">
        <v>88240</v>
      </c>
      <c r="SKH122" s="618" t="s">
        <v>438</v>
      </c>
      <c r="SKI122" s="619"/>
      <c r="SKJ122" s="620"/>
      <c r="SKK122" s="199" t="s">
        <v>73</v>
      </c>
      <c r="SKL122" s="200">
        <v>0.06</v>
      </c>
      <c r="SKM122" s="195">
        <v>12.42</v>
      </c>
      <c r="SKN122" s="195">
        <f t="shared" si="1647"/>
        <v>0.75</v>
      </c>
      <c r="SKO122" s="463">
        <v>88240</v>
      </c>
      <c r="SKP122" s="618" t="s">
        <v>438</v>
      </c>
      <c r="SKQ122" s="619"/>
      <c r="SKR122" s="620"/>
      <c r="SKS122" s="199" t="s">
        <v>73</v>
      </c>
      <c r="SKT122" s="200">
        <v>0.06</v>
      </c>
      <c r="SKU122" s="195">
        <v>12.42</v>
      </c>
      <c r="SKV122" s="195">
        <f t="shared" si="1648"/>
        <v>0.75</v>
      </c>
      <c r="SKW122" s="463">
        <v>88240</v>
      </c>
      <c r="SKX122" s="618" t="s">
        <v>438</v>
      </c>
      <c r="SKY122" s="619"/>
      <c r="SKZ122" s="620"/>
      <c r="SLA122" s="199" t="s">
        <v>73</v>
      </c>
      <c r="SLB122" s="200">
        <v>0.06</v>
      </c>
      <c r="SLC122" s="195">
        <v>12.42</v>
      </c>
      <c r="SLD122" s="195">
        <f t="shared" si="1649"/>
        <v>0.75</v>
      </c>
      <c r="SLE122" s="463">
        <v>88240</v>
      </c>
      <c r="SLF122" s="618" t="s">
        <v>438</v>
      </c>
      <c r="SLG122" s="619"/>
      <c r="SLH122" s="620"/>
      <c r="SLI122" s="199" t="s">
        <v>73</v>
      </c>
      <c r="SLJ122" s="200">
        <v>0.06</v>
      </c>
      <c r="SLK122" s="195">
        <v>12.42</v>
      </c>
      <c r="SLL122" s="195">
        <f t="shared" si="1650"/>
        <v>0.75</v>
      </c>
      <c r="SLM122" s="463">
        <v>88240</v>
      </c>
      <c r="SLN122" s="618" t="s">
        <v>438</v>
      </c>
      <c r="SLO122" s="619"/>
      <c r="SLP122" s="620"/>
      <c r="SLQ122" s="199" t="s">
        <v>73</v>
      </c>
      <c r="SLR122" s="200">
        <v>0.06</v>
      </c>
      <c r="SLS122" s="195">
        <v>12.42</v>
      </c>
      <c r="SLT122" s="195">
        <f t="shared" si="1651"/>
        <v>0.75</v>
      </c>
      <c r="SLU122" s="463">
        <v>88240</v>
      </c>
      <c r="SLV122" s="618" t="s">
        <v>438</v>
      </c>
      <c r="SLW122" s="619"/>
      <c r="SLX122" s="620"/>
      <c r="SLY122" s="199" t="s">
        <v>73</v>
      </c>
      <c r="SLZ122" s="200">
        <v>0.06</v>
      </c>
      <c r="SMA122" s="195">
        <v>12.42</v>
      </c>
      <c r="SMB122" s="195">
        <f t="shared" si="1652"/>
        <v>0.75</v>
      </c>
      <c r="SMC122" s="463">
        <v>88240</v>
      </c>
      <c r="SMD122" s="618" t="s">
        <v>438</v>
      </c>
      <c r="SME122" s="619"/>
      <c r="SMF122" s="620"/>
      <c r="SMG122" s="199" t="s">
        <v>73</v>
      </c>
      <c r="SMH122" s="200">
        <v>0.06</v>
      </c>
      <c r="SMI122" s="195">
        <v>12.42</v>
      </c>
      <c r="SMJ122" s="195">
        <f t="shared" si="1653"/>
        <v>0.75</v>
      </c>
      <c r="SMK122" s="463">
        <v>88240</v>
      </c>
      <c r="SML122" s="618" t="s">
        <v>438</v>
      </c>
      <c r="SMM122" s="619"/>
      <c r="SMN122" s="620"/>
      <c r="SMO122" s="199" t="s">
        <v>73</v>
      </c>
      <c r="SMP122" s="200">
        <v>0.06</v>
      </c>
      <c r="SMQ122" s="195">
        <v>12.42</v>
      </c>
      <c r="SMR122" s="195">
        <f t="shared" si="1654"/>
        <v>0.75</v>
      </c>
      <c r="SMS122" s="463">
        <v>88240</v>
      </c>
      <c r="SMT122" s="618" t="s">
        <v>438</v>
      </c>
      <c r="SMU122" s="619"/>
      <c r="SMV122" s="620"/>
      <c r="SMW122" s="199" t="s">
        <v>73</v>
      </c>
      <c r="SMX122" s="200">
        <v>0.06</v>
      </c>
      <c r="SMY122" s="195">
        <v>12.42</v>
      </c>
      <c r="SMZ122" s="195">
        <f t="shared" si="1655"/>
        <v>0.75</v>
      </c>
      <c r="SNA122" s="463">
        <v>88240</v>
      </c>
      <c r="SNB122" s="618" t="s">
        <v>438</v>
      </c>
      <c r="SNC122" s="619"/>
      <c r="SND122" s="620"/>
      <c r="SNE122" s="199" t="s">
        <v>73</v>
      </c>
      <c r="SNF122" s="200">
        <v>0.06</v>
      </c>
      <c r="SNG122" s="195">
        <v>12.42</v>
      </c>
      <c r="SNH122" s="195">
        <f t="shared" si="1656"/>
        <v>0.75</v>
      </c>
      <c r="SNI122" s="463">
        <v>88240</v>
      </c>
      <c r="SNJ122" s="618" t="s">
        <v>438</v>
      </c>
      <c r="SNK122" s="619"/>
      <c r="SNL122" s="620"/>
      <c r="SNM122" s="199" t="s">
        <v>73</v>
      </c>
      <c r="SNN122" s="200">
        <v>0.06</v>
      </c>
      <c r="SNO122" s="195">
        <v>12.42</v>
      </c>
      <c r="SNP122" s="195">
        <f t="shared" si="1657"/>
        <v>0.75</v>
      </c>
      <c r="SNQ122" s="463">
        <v>88240</v>
      </c>
      <c r="SNR122" s="618" t="s">
        <v>438</v>
      </c>
      <c r="SNS122" s="619"/>
      <c r="SNT122" s="620"/>
      <c r="SNU122" s="199" t="s">
        <v>73</v>
      </c>
      <c r="SNV122" s="200">
        <v>0.06</v>
      </c>
      <c r="SNW122" s="195">
        <v>12.42</v>
      </c>
      <c r="SNX122" s="195">
        <f t="shared" si="1658"/>
        <v>0.75</v>
      </c>
      <c r="SNY122" s="463">
        <v>88240</v>
      </c>
      <c r="SNZ122" s="618" t="s">
        <v>438</v>
      </c>
      <c r="SOA122" s="619"/>
      <c r="SOB122" s="620"/>
      <c r="SOC122" s="199" t="s">
        <v>73</v>
      </c>
      <c r="SOD122" s="200">
        <v>0.06</v>
      </c>
      <c r="SOE122" s="195">
        <v>12.42</v>
      </c>
      <c r="SOF122" s="195">
        <f t="shared" si="1659"/>
        <v>0.75</v>
      </c>
      <c r="SOG122" s="463">
        <v>88240</v>
      </c>
      <c r="SOH122" s="618" t="s">
        <v>438</v>
      </c>
      <c r="SOI122" s="619"/>
      <c r="SOJ122" s="620"/>
      <c r="SOK122" s="199" t="s">
        <v>73</v>
      </c>
      <c r="SOL122" s="200">
        <v>0.06</v>
      </c>
      <c r="SOM122" s="195">
        <v>12.42</v>
      </c>
      <c r="SON122" s="195">
        <f t="shared" si="1660"/>
        <v>0.75</v>
      </c>
      <c r="SOO122" s="463">
        <v>88240</v>
      </c>
      <c r="SOP122" s="618" t="s">
        <v>438</v>
      </c>
      <c r="SOQ122" s="619"/>
      <c r="SOR122" s="620"/>
      <c r="SOS122" s="199" t="s">
        <v>73</v>
      </c>
      <c r="SOT122" s="200">
        <v>0.06</v>
      </c>
      <c r="SOU122" s="195">
        <v>12.42</v>
      </c>
      <c r="SOV122" s="195">
        <f t="shared" si="1661"/>
        <v>0.75</v>
      </c>
      <c r="SOW122" s="463">
        <v>88240</v>
      </c>
      <c r="SOX122" s="618" t="s">
        <v>438</v>
      </c>
      <c r="SOY122" s="619"/>
      <c r="SOZ122" s="620"/>
      <c r="SPA122" s="199" t="s">
        <v>73</v>
      </c>
      <c r="SPB122" s="200">
        <v>0.06</v>
      </c>
      <c r="SPC122" s="195">
        <v>12.42</v>
      </c>
      <c r="SPD122" s="195">
        <f t="shared" si="1662"/>
        <v>0.75</v>
      </c>
      <c r="SPE122" s="463">
        <v>88240</v>
      </c>
      <c r="SPF122" s="618" t="s">
        <v>438</v>
      </c>
      <c r="SPG122" s="619"/>
      <c r="SPH122" s="620"/>
      <c r="SPI122" s="199" t="s">
        <v>73</v>
      </c>
      <c r="SPJ122" s="200">
        <v>0.06</v>
      </c>
      <c r="SPK122" s="195">
        <v>12.42</v>
      </c>
      <c r="SPL122" s="195">
        <f t="shared" si="1663"/>
        <v>0.75</v>
      </c>
      <c r="SPM122" s="463">
        <v>88240</v>
      </c>
      <c r="SPN122" s="618" t="s">
        <v>438</v>
      </c>
      <c r="SPO122" s="619"/>
      <c r="SPP122" s="620"/>
      <c r="SPQ122" s="199" t="s">
        <v>73</v>
      </c>
      <c r="SPR122" s="200">
        <v>0.06</v>
      </c>
      <c r="SPS122" s="195">
        <v>12.42</v>
      </c>
      <c r="SPT122" s="195">
        <f t="shared" si="1664"/>
        <v>0.75</v>
      </c>
      <c r="SPU122" s="463">
        <v>88240</v>
      </c>
      <c r="SPV122" s="618" t="s">
        <v>438</v>
      </c>
      <c r="SPW122" s="619"/>
      <c r="SPX122" s="620"/>
      <c r="SPY122" s="199" t="s">
        <v>73</v>
      </c>
      <c r="SPZ122" s="200">
        <v>0.06</v>
      </c>
      <c r="SQA122" s="195">
        <v>12.42</v>
      </c>
      <c r="SQB122" s="195">
        <f t="shared" si="1665"/>
        <v>0.75</v>
      </c>
      <c r="SQC122" s="463">
        <v>88240</v>
      </c>
      <c r="SQD122" s="618" t="s">
        <v>438</v>
      </c>
      <c r="SQE122" s="619"/>
      <c r="SQF122" s="620"/>
      <c r="SQG122" s="199" t="s">
        <v>73</v>
      </c>
      <c r="SQH122" s="200">
        <v>0.06</v>
      </c>
      <c r="SQI122" s="195">
        <v>12.42</v>
      </c>
      <c r="SQJ122" s="195">
        <f t="shared" si="1666"/>
        <v>0.75</v>
      </c>
      <c r="SQK122" s="463">
        <v>88240</v>
      </c>
      <c r="SQL122" s="618" t="s">
        <v>438</v>
      </c>
      <c r="SQM122" s="619"/>
      <c r="SQN122" s="620"/>
      <c r="SQO122" s="199" t="s">
        <v>73</v>
      </c>
      <c r="SQP122" s="200">
        <v>0.06</v>
      </c>
      <c r="SQQ122" s="195">
        <v>12.42</v>
      </c>
      <c r="SQR122" s="195">
        <f t="shared" si="1667"/>
        <v>0.75</v>
      </c>
      <c r="SQS122" s="463">
        <v>88240</v>
      </c>
      <c r="SQT122" s="618" t="s">
        <v>438</v>
      </c>
      <c r="SQU122" s="619"/>
      <c r="SQV122" s="620"/>
      <c r="SQW122" s="199" t="s">
        <v>73</v>
      </c>
      <c r="SQX122" s="200">
        <v>0.06</v>
      </c>
      <c r="SQY122" s="195">
        <v>12.42</v>
      </c>
      <c r="SQZ122" s="195">
        <f t="shared" si="1668"/>
        <v>0.75</v>
      </c>
      <c r="SRA122" s="463">
        <v>88240</v>
      </c>
      <c r="SRB122" s="618" t="s">
        <v>438</v>
      </c>
      <c r="SRC122" s="619"/>
      <c r="SRD122" s="620"/>
      <c r="SRE122" s="199" t="s">
        <v>73</v>
      </c>
      <c r="SRF122" s="200">
        <v>0.06</v>
      </c>
      <c r="SRG122" s="195">
        <v>12.42</v>
      </c>
      <c r="SRH122" s="195">
        <f t="shared" si="1669"/>
        <v>0.75</v>
      </c>
      <c r="SRI122" s="463">
        <v>88240</v>
      </c>
      <c r="SRJ122" s="618" t="s">
        <v>438</v>
      </c>
      <c r="SRK122" s="619"/>
      <c r="SRL122" s="620"/>
      <c r="SRM122" s="199" t="s">
        <v>73</v>
      </c>
      <c r="SRN122" s="200">
        <v>0.06</v>
      </c>
      <c r="SRO122" s="195">
        <v>12.42</v>
      </c>
      <c r="SRP122" s="195">
        <f t="shared" si="1670"/>
        <v>0.75</v>
      </c>
      <c r="SRQ122" s="463">
        <v>88240</v>
      </c>
      <c r="SRR122" s="618" t="s">
        <v>438</v>
      </c>
      <c r="SRS122" s="619"/>
      <c r="SRT122" s="620"/>
      <c r="SRU122" s="199" t="s">
        <v>73</v>
      </c>
      <c r="SRV122" s="200">
        <v>0.06</v>
      </c>
      <c r="SRW122" s="195">
        <v>12.42</v>
      </c>
      <c r="SRX122" s="195">
        <f t="shared" si="1671"/>
        <v>0.75</v>
      </c>
      <c r="SRY122" s="463">
        <v>88240</v>
      </c>
      <c r="SRZ122" s="618" t="s">
        <v>438</v>
      </c>
      <c r="SSA122" s="619"/>
      <c r="SSB122" s="620"/>
      <c r="SSC122" s="199" t="s">
        <v>73</v>
      </c>
      <c r="SSD122" s="200">
        <v>0.06</v>
      </c>
      <c r="SSE122" s="195">
        <v>12.42</v>
      </c>
      <c r="SSF122" s="195">
        <f t="shared" si="1672"/>
        <v>0.75</v>
      </c>
      <c r="SSG122" s="463">
        <v>88240</v>
      </c>
      <c r="SSH122" s="618" t="s">
        <v>438</v>
      </c>
      <c r="SSI122" s="619"/>
      <c r="SSJ122" s="620"/>
      <c r="SSK122" s="199" t="s">
        <v>73</v>
      </c>
      <c r="SSL122" s="200">
        <v>0.06</v>
      </c>
      <c r="SSM122" s="195">
        <v>12.42</v>
      </c>
      <c r="SSN122" s="195">
        <f t="shared" si="1673"/>
        <v>0.75</v>
      </c>
      <c r="SSO122" s="463">
        <v>88240</v>
      </c>
      <c r="SSP122" s="618" t="s">
        <v>438</v>
      </c>
      <c r="SSQ122" s="619"/>
      <c r="SSR122" s="620"/>
      <c r="SSS122" s="199" t="s">
        <v>73</v>
      </c>
      <c r="SST122" s="200">
        <v>0.06</v>
      </c>
      <c r="SSU122" s="195">
        <v>12.42</v>
      </c>
      <c r="SSV122" s="195">
        <f t="shared" si="1674"/>
        <v>0.75</v>
      </c>
      <c r="SSW122" s="463">
        <v>88240</v>
      </c>
      <c r="SSX122" s="618" t="s">
        <v>438</v>
      </c>
      <c r="SSY122" s="619"/>
      <c r="SSZ122" s="620"/>
      <c r="STA122" s="199" t="s">
        <v>73</v>
      </c>
      <c r="STB122" s="200">
        <v>0.06</v>
      </c>
      <c r="STC122" s="195">
        <v>12.42</v>
      </c>
      <c r="STD122" s="195">
        <f t="shared" si="1675"/>
        <v>0.75</v>
      </c>
      <c r="STE122" s="463">
        <v>88240</v>
      </c>
      <c r="STF122" s="618" t="s">
        <v>438</v>
      </c>
      <c r="STG122" s="619"/>
      <c r="STH122" s="620"/>
      <c r="STI122" s="199" t="s">
        <v>73</v>
      </c>
      <c r="STJ122" s="200">
        <v>0.06</v>
      </c>
      <c r="STK122" s="195">
        <v>12.42</v>
      </c>
      <c r="STL122" s="195">
        <f t="shared" si="1676"/>
        <v>0.75</v>
      </c>
      <c r="STM122" s="463">
        <v>88240</v>
      </c>
      <c r="STN122" s="618" t="s">
        <v>438</v>
      </c>
      <c r="STO122" s="619"/>
      <c r="STP122" s="620"/>
      <c r="STQ122" s="199" t="s">
        <v>73</v>
      </c>
      <c r="STR122" s="200">
        <v>0.06</v>
      </c>
      <c r="STS122" s="195">
        <v>12.42</v>
      </c>
      <c r="STT122" s="195">
        <f t="shared" si="1677"/>
        <v>0.75</v>
      </c>
      <c r="STU122" s="463">
        <v>88240</v>
      </c>
      <c r="STV122" s="618" t="s">
        <v>438</v>
      </c>
      <c r="STW122" s="619"/>
      <c r="STX122" s="620"/>
      <c r="STY122" s="199" t="s">
        <v>73</v>
      </c>
      <c r="STZ122" s="200">
        <v>0.06</v>
      </c>
      <c r="SUA122" s="195">
        <v>12.42</v>
      </c>
      <c r="SUB122" s="195">
        <f t="shared" si="1678"/>
        <v>0.75</v>
      </c>
      <c r="SUC122" s="463">
        <v>88240</v>
      </c>
      <c r="SUD122" s="618" t="s">
        <v>438</v>
      </c>
      <c r="SUE122" s="619"/>
      <c r="SUF122" s="620"/>
      <c r="SUG122" s="199" t="s">
        <v>73</v>
      </c>
      <c r="SUH122" s="200">
        <v>0.06</v>
      </c>
      <c r="SUI122" s="195">
        <v>12.42</v>
      </c>
      <c r="SUJ122" s="195">
        <f t="shared" si="1679"/>
        <v>0.75</v>
      </c>
      <c r="SUK122" s="463">
        <v>88240</v>
      </c>
      <c r="SUL122" s="618" t="s">
        <v>438</v>
      </c>
      <c r="SUM122" s="619"/>
      <c r="SUN122" s="620"/>
      <c r="SUO122" s="199" t="s">
        <v>73</v>
      </c>
      <c r="SUP122" s="200">
        <v>0.06</v>
      </c>
      <c r="SUQ122" s="195">
        <v>12.42</v>
      </c>
      <c r="SUR122" s="195">
        <f t="shared" si="1680"/>
        <v>0.75</v>
      </c>
      <c r="SUS122" s="463">
        <v>88240</v>
      </c>
      <c r="SUT122" s="618" t="s">
        <v>438</v>
      </c>
      <c r="SUU122" s="619"/>
      <c r="SUV122" s="620"/>
      <c r="SUW122" s="199" t="s">
        <v>73</v>
      </c>
      <c r="SUX122" s="200">
        <v>0.06</v>
      </c>
      <c r="SUY122" s="195">
        <v>12.42</v>
      </c>
      <c r="SUZ122" s="195">
        <f t="shared" si="1681"/>
        <v>0.75</v>
      </c>
      <c r="SVA122" s="463">
        <v>88240</v>
      </c>
      <c r="SVB122" s="618" t="s">
        <v>438</v>
      </c>
      <c r="SVC122" s="619"/>
      <c r="SVD122" s="620"/>
      <c r="SVE122" s="199" t="s">
        <v>73</v>
      </c>
      <c r="SVF122" s="200">
        <v>0.06</v>
      </c>
      <c r="SVG122" s="195">
        <v>12.42</v>
      </c>
      <c r="SVH122" s="195">
        <f t="shared" si="1682"/>
        <v>0.75</v>
      </c>
      <c r="SVI122" s="463">
        <v>88240</v>
      </c>
      <c r="SVJ122" s="618" t="s">
        <v>438</v>
      </c>
      <c r="SVK122" s="619"/>
      <c r="SVL122" s="620"/>
      <c r="SVM122" s="199" t="s">
        <v>73</v>
      </c>
      <c r="SVN122" s="200">
        <v>0.06</v>
      </c>
      <c r="SVO122" s="195">
        <v>12.42</v>
      </c>
      <c r="SVP122" s="195">
        <f t="shared" si="1683"/>
        <v>0.75</v>
      </c>
      <c r="SVQ122" s="463">
        <v>88240</v>
      </c>
      <c r="SVR122" s="618" t="s">
        <v>438</v>
      </c>
      <c r="SVS122" s="619"/>
      <c r="SVT122" s="620"/>
      <c r="SVU122" s="199" t="s">
        <v>73</v>
      </c>
      <c r="SVV122" s="200">
        <v>0.06</v>
      </c>
      <c r="SVW122" s="195">
        <v>12.42</v>
      </c>
      <c r="SVX122" s="195">
        <f t="shared" si="1684"/>
        <v>0.75</v>
      </c>
      <c r="SVY122" s="463">
        <v>88240</v>
      </c>
      <c r="SVZ122" s="618" t="s">
        <v>438</v>
      </c>
      <c r="SWA122" s="619"/>
      <c r="SWB122" s="620"/>
      <c r="SWC122" s="199" t="s">
        <v>73</v>
      </c>
      <c r="SWD122" s="200">
        <v>0.06</v>
      </c>
      <c r="SWE122" s="195">
        <v>12.42</v>
      </c>
      <c r="SWF122" s="195">
        <f t="shared" si="1685"/>
        <v>0.75</v>
      </c>
      <c r="SWG122" s="463">
        <v>88240</v>
      </c>
      <c r="SWH122" s="618" t="s">
        <v>438</v>
      </c>
      <c r="SWI122" s="619"/>
      <c r="SWJ122" s="620"/>
      <c r="SWK122" s="199" t="s">
        <v>73</v>
      </c>
      <c r="SWL122" s="200">
        <v>0.06</v>
      </c>
      <c r="SWM122" s="195">
        <v>12.42</v>
      </c>
      <c r="SWN122" s="195">
        <f t="shared" si="1686"/>
        <v>0.75</v>
      </c>
      <c r="SWO122" s="463">
        <v>88240</v>
      </c>
      <c r="SWP122" s="618" t="s">
        <v>438</v>
      </c>
      <c r="SWQ122" s="619"/>
      <c r="SWR122" s="620"/>
      <c r="SWS122" s="199" t="s">
        <v>73</v>
      </c>
      <c r="SWT122" s="200">
        <v>0.06</v>
      </c>
      <c r="SWU122" s="195">
        <v>12.42</v>
      </c>
      <c r="SWV122" s="195">
        <f t="shared" si="1687"/>
        <v>0.75</v>
      </c>
      <c r="SWW122" s="463">
        <v>88240</v>
      </c>
      <c r="SWX122" s="618" t="s">
        <v>438</v>
      </c>
      <c r="SWY122" s="619"/>
      <c r="SWZ122" s="620"/>
      <c r="SXA122" s="199" t="s">
        <v>73</v>
      </c>
      <c r="SXB122" s="200">
        <v>0.06</v>
      </c>
      <c r="SXC122" s="195">
        <v>12.42</v>
      </c>
      <c r="SXD122" s="195">
        <f t="shared" si="1688"/>
        <v>0.75</v>
      </c>
      <c r="SXE122" s="463">
        <v>88240</v>
      </c>
      <c r="SXF122" s="618" t="s">
        <v>438</v>
      </c>
      <c r="SXG122" s="619"/>
      <c r="SXH122" s="620"/>
      <c r="SXI122" s="199" t="s">
        <v>73</v>
      </c>
      <c r="SXJ122" s="200">
        <v>0.06</v>
      </c>
      <c r="SXK122" s="195">
        <v>12.42</v>
      </c>
      <c r="SXL122" s="195">
        <f t="shared" si="1689"/>
        <v>0.75</v>
      </c>
      <c r="SXM122" s="463">
        <v>88240</v>
      </c>
      <c r="SXN122" s="618" t="s">
        <v>438</v>
      </c>
      <c r="SXO122" s="619"/>
      <c r="SXP122" s="620"/>
      <c r="SXQ122" s="199" t="s">
        <v>73</v>
      </c>
      <c r="SXR122" s="200">
        <v>0.06</v>
      </c>
      <c r="SXS122" s="195">
        <v>12.42</v>
      </c>
      <c r="SXT122" s="195">
        <f t="shared" si="1690"/>
        <v>0.75</v>
      </c>
      <c r="SXU122" s="463">
        <v>88240</v>
      </c>
      <c r="SXV122" s="618" t="s">
        <v>438</v>
      </c>
      <c r="SXW122" s="619"/>
      <c r="SXX122" s="620"/>
      <c r="SXY122" s="199" t="s">
        <v>73</v>
      </c>
      <c r="SXZ122" s="200">
        <v>0.06</v>
      </c>
      <c r="SYA122" s="195">
        <v>12.42</v>
      </c>
      <c r="SYB122" s="195">
        <f t="shared" si="1691"/>
        <v>0.75</v>
      </c>
      <c r="SYC122" s="463">
        <v>88240</v>
      </c>
      <c r="SYD122" s="618" t="s">
        <v>438</v>
      </c>
      <c r="SYE122" s="619"/>
      <c r="SYF122" s="620"/>
      <c r="SYG122" s="199" t="s">
        <v>73</v>
      </c>
      <c r="SYH122" s="200">
        <v>0.06</v>
      </c>
      <c r="SYI122" s="195">
        <v>12.42</v>
      </c>
      <c r="SYJ122" s="195">
        <f t="shared" si="1692"/>
        <v>0.75</v>
      </c>
      <c r="SYK122" s="463">
        <v>88240</v>
      </c>
      <c r="SYL122" s="618" t="s">
        <v>438</v>
      </c>
      <c r="SYM122" s="619"/>
      <c r="SYN122" s="620"/>
      <c r="SYO122" s="199" t="s">
        <v>73</v>
      </c>
      <c r="SYP122" s="200">
        <v>0.06</v>
      </c>
      <c r="SYQ122" s="195">
        <v>12.42</v>
      </c>
      <c r="SYR122" s="195">
        <f t="shared" si="1693"/>
        <v>0.75</v>
      </c>
      <c r="SYS122" s="463">
        <v>88240</v>
      </c>
      <c r="SYT122" s="618" t="s">
        <v>438</v>
      </c>
      <c r="SYU122" s="619"/>
      <c r="SYV122" s="620"/>
      <c r="SYW122" s="199" t="s">
        <v>73</v>
      </c>
      <c r="SYX122" s="200">
        <v>0.06</v>
      </c>
      <c r="SYY122" s="195">
        <v>12.42</v>
      </c>
      <c r="SYZ122" s="195">
        <f t="shared" si="1694"/>
        <v>0.75</v>
      </c>
      <c r="SZA122" s="463">
        <v>88240</v>
      </c>
      <c r="SZB122" s="618" t="s">
        <v>438</v>
      </c>
      <c r="SZC122" s="619"/>
      <c r="SZD122" s="620"/>
      <c r="SZE122" s="199" t="s">
        <v>73</v>
      </c>
      <c r="SZF122" s="200">
        <v>0.06</v>
      </c>
      <c r="SZG122" s="195">
        <v>12.42</v>
      </c>
      <c r="SZH122" s="195">
        <f t="shared" si="1695"/>
        <v>0.75</v>
      </c>
      <c r="SZI122" s="463">
        <v>88240</v>
      </c>
      <c r="SZJ122" s="618" t="s">
        <v>438</v>
      </c>
      <c r="SZK122" s="619"/>
      <c r="SZL122" s="620"/>
      <c r="SZM122" s="199" t="s">
        <v>73</v>
      </c>
      <c r="SZN122" s="200">
        <v>0.06</v>
      </c>
      <c r="SZO122" s="195">
        <v>12.42</v>
      </c>
      <c r="SZP122" s="195">
        <f t="shared" si="1696"/>
        <v>0.75</v>
      </c>
      <c r="SZQ122" s="463">
        <v>88240</v>
      </c>
      <c r="SZR122" s="618" t="s">
        <v>438</v>
      </c>
      <c r="SZS122" s="619"/>
      <c r="SZT122" s="620"/>
      <c r="SZU122" s="199" t="s">
        <v>73</v>
      </c>
      <c r="SZV122" s="200">
        <v>0.06</v>
      </c>
      <c r="SZW122" s="195">
        <v>12.42</v>
      </c>
      <c r="SZX122" s="195">
        <f t="shared" si="1697"/>
        <v>0.75</v>
      </c>
      <c r="SZY122" s="463">
        <v>88240</v>
      </c>
      <c r="SZZ122" s="618" t="s">
        <v>438</v>
      </c>
      <c r="TAA122" s="619"/>
      <c r="TAB122" s="620"/>
      <c r="TAC122" s="199" t="s">
        <v>73</v>
      </c>
      <c r="TAD122" s="200">
        <v>0.06</v>
      </c>
      <c r="TAE122" s="195">
        <v>12.42</v>
      </c>
      <c r="TAF122" s="195">
        <f t="shared" si="1698"/>
        <v>0.75</v>
      </c>
      <c r="TAG122" s="463">
        <v>88240</v>
      </c>
      <c r="TAH122" s="618" t="s">
        <v>438</v>
      </c>
      <c r="TAI122" s="619"/>
      <c r="TAJ122" s="620"/>
      <c r="TAK122" s="199" t="s">
        <v>73</v>
      </c>
      <c r="TAL122" s="200">
        <v>0.06</v>
      </c>
      <c r="TAM122" s="195">
        <v>12.42</v>
      </c>
      <c r="TAN122" s="195">
        <f t="shared" si="1699"/>
        <v>0.75</v>
      </c>
      <c r="TAO122" s="463">
        <v>88240</v>
      </c>
      <c r="TAP122" s="618" t="s">
        <v>438</v>
      </c>
      <c r="TAQ122" s="619"/>
      <c r="TAR122" s="620"/>
      <c r="TAS122" s="199" t="s">
        <v>73</v>
      </c>
      <c r="TAT122" s="200">
        <v>0.06</v>
      </c>
      <c r="TAU122" s="195">
        <v>12.42</v>
      </c>
      <c r="TAV122" s="195">
        <f t="shared" si="1700"/>
        <v>0.75</v>
      </c>
      <c r="TAW122" s="463">
        <v>88240</v>
      </c>
      <c r="TAX122" s="618" t="s">
        <v>438</v>
      </c>
      <c r="TAY122" s="619"/>
      <c r="TAZ122" s="620"/>
      <c r="TBA122" s="199" t="s">
        <v>73</v>
      </c>
      <c r="TBB122" s="200">
        <v>0.06</v>
      </c>
      <c r="TBC122" s="195">
        <v>12.42</v>
      </c>
      <c r="TBD122" s="195">
        <f t="shared" si="1701"/>
        <v>0.75</v>
      </c>
      <c r="TBE122" s="463">
        <v>88240</v>
      </c>
      <c r="TBF122" s="618" t="s">
        <v>438</v>
      </c>
      <c r="TBG122" s="619"/>
      <c r="TBH122" s="620"/>
      <c r="TBI122" s="199" t="s">
        <v>73</v>
      </c>
      <c r="TBJ122" s="200">
        <v>0.06</v>
      </c>
      <c r="TBK122" s="195">
        <v>12.42</v>
      </c>
      <c r="TBL122" s="195">
        <f t="shared" si="1702"/>
        <v>0.75</v>
      </c>
      <c r="TBM122" s="463">
        <v>88240</v>
      </c>
      <c r="TBN122" s="618" t="s">
        <v>438</v>
      </c>
      <c r="TBO122" s="619"/>
      <c r="TBP122" s="620"/>
      <c r="TBQ122" s="199" t="s">
        <v>73</v>
      </c>
      <c r="TBR122" s="200">
        <v>0.06</v>
      </c>
      <c r="TBS122" s="195">
        <v>12.42</v>
      </c>
      <c r="TBT122" s="195">
        <f t="shared" si="1703"/>
        <v>0.75</v>
      </c>
      <c r="TBU122" s="463">
        <v>88240</v>
      </c>
      <c r="TBV122" s="618" t="s">
        <v>438</v>
      </c>
      <c r="TBW122" s="619"/>
      <c r="TBX122" s="620"/>
      <c r="TBY122" s="199" t="s">
        <v>73</v>
      </c>
      <c r="TBZ122" s="200">
        <v>0.06</v>
      </c>
      <c r="TCA122" s="195">
        <v>12.42</v>
      </c>
      <c r="TCB122" s="195">
        <f t="shared" si="1704"/>
        <v>0.75</v>
      </c>
      <c r="TCC122" s="463">
        <v>88240</v>
      </c>
      <c r="TCD122" s="618" t="s">
        <v>438</v>
      </c>
      <c r="TCE122" s="619"/>
      <c r="TCF122" s="620"/>
      <c r="TCG122" s="199" t="s">
        <v>73</v>
      </c>
      <c r="TCH122" s="200">
        <v>0.06</v>
      </c>
      <c r="TCI122" s="195">
        <v>12.42</v>
      </c>
      <c r="TCJ122" s="195">
        <f t="shared" si="1705"/>
        <v>0.75</v>
      </c>
      <c r="TCK122" s="463">
        <v>88240</v>
      </c>
      <c r="TCL122" s="618" t="s">
        <v>438</v>
      </c>
      <c r="TCM122" s="619"/>
      <c r="TCN122" s="620"/>
      <c r="TCO122" s="199" t="s">
        <v>73</v>
      </c>
      <c r="TCP122" s="200">
        <v>0.06</v>
      </c>
      <c r="TCQ122" s="195">
        <v>12.42</v>
      </c>
      <c r="TCR122" s="195">
        <f t="shared" si="1706"/>
        <v>0.75</v>
      </c>
      <c r="TCS122" s="463">
        <v>88240</v>
      </c>
      <c r="TCT122" s="618" t="s">
        <v>438</v>
      </c>
      <c r="TCU122" s="619"/>
      <c r="TCV122" s="620"/>
      <c r="TCW122" s="199" t="s">
        <v>73</v>
      </c>
      <c r="TCX122" s="200">
        <v>0.06</v>
      </c>
      <c r="TCY122" s="195">
        <v>12.42</v>
      </c>
      <c r="TCZ122" s="195">
        <f t="shared" si="1707"/>
        <v>0.75</v>
      </c>
      <c r="TDA122" s="463">
        <v>88240</v>
      </c>
      <c r="TDB122" s="618" t="s">
        <v>438</v>
      </c>
      <c r="TDC122" s="619"/>
      <c r="TDD122" s="620"/>
      <c r="TDE122" s="199" t="s">
        <v>73</v>
      </c>
      <c r="TDF122" s="200">
        <v>0.06</v>
      </c>
      <c r="TDG122" s="195">
        <v>12.42</v>
      </c>
      <c r="TDH122" s="195">
        <f t="shared" si="1708"/>
        <v>0.75</v>
      </c>
      <c r="TDI122" s="463">
        <v>88240</v>
      </c>
      <c r="TDJ122" s="618" t="s">
        <v>438</v>
      </c>
      <c r="TDK122" s="619"/>
      <c r="TDL122" s="620"/>
      <c r="TDM122" s="199" t="s">
        <v>73</v>
      </c>
      <c r="TDN122" s="200">
        <v>0.06</v>
      </c>
      <c r="TDO122" s="195">
        <v>12.42</v>
      </c>
      <c r="TDP122" s="195">
        <f t="shared" si="1709"/>
        <v>0.75</v>
      </c>
      <c r="TDQ122" s="463">
        <v>88240</v>
      </c>
      <c r="TDR122" s="618" t="s">
        <v>438</v>
      </c>
      <c r="TDS122" s="619"/>
      <c r="TDT122" s="620"/>
      <c r="TDU122" s="199" t="s">
        <v>73</v>
      </c>
      <c r="TDV122" s="200">
        <v>0.06</v>
      </c>
      <c r="TDW122" s="195">
        <v>12.42</v>
      </c>
      <c r="TDX122" s="195">
        <f t="shared" si="1710"/>
        <v>0.75</v>
      </c>
      <c r="TDY122" s="463">
        <v>88240</v>
      </c>
      <c r="TDZ122" s="618" t="s">
        <v>438</v>
      </c>
      <c r="TEA122" s="619"/>
      <c r="TEB122" s="620"/>
      <c r="TEC122" s="199" t="s">
        <v>73</v>
      </c>
      <c r="TED122" s="200">
        <v>0.06</v>
      </c>
      <c r="TEE122" s="195">
        <v>12.42</v>
      </c>
      <c r="TEF122" s="195">
        <f t="shared" si="1711"/>
        <v>0.75</v>
      </c>
      <c r="TEG122" s="463">
        <v>88240</v>
      </c>
      <c r="TEH122" s="618" t="s">
        <v>438</v>
      </c>
      <c r="TEI122" s="619"/>
      <c r="TEJ122" s="620"/>
      <c r="TEK122" s="199" t="s">
        <v>73</v>
      </c>
      <c r="TEL122" s="200">
        <v>0.06</v>
      </c>
      <c r="TEM122" s="195">
        <v>12.42</v>
      </c>
      <c r="TEN122" s="195">
        <f t="shared" si="1712"/>
        <v>0.75</v>
      </c>
      <c r="TEO122" s="463">
        <v>88240</v>
      </c>
      <c r="TEP122" s="618" t="s">
        <v>438</v>
      </c>
      <c r="TEQ122" s="619"/>
      <c r="TER122" s="620"/>
      <c r="TES122" s="199" t="s">
        <v>73</v>
      </c>
      <c r="TET122" s="200">
        <v>0.06</v>
      </c>
      <c r="TEU122" s="195">
        <v>12.42</v>
      </c>
      <c r="TEV122" s="195">
        <f t="shared" si="1713"/>
        <v>0.75</v>
      </c>
      <c r="TEW122" s="463">
        <v>88240</v>
      </c>
      <c r="TEX122" s="618" t="s">
        <v>438</v>
      </c>
      <c r="TEY122" s="619"/>
      <c r="TEZ122" s="620"/>
      <c r="TFA122" s="199" t="s">
        <v>73</v>
      </c>
      <c r="TFB122" s="200">
        <v>0.06</v>
      </c>
      <c r="TFC122" s="195">
        <v>12.42</v>
      </c>
      <c r="TFD122" s="195">
        <f t="shared" si="1714"/>
        <v>0.75</v>
      </c>
      <c r="TFE122" s="463">
        <v>88240</v>
      </c>
      <c r="TFF122" s="618" t="s">
        <v>438</v>
      </c>
      <c r="TFG122" s="619"/>
      <c r="TFH122" s="620"/>
      <c r="TFI122" s="199" t="s">
        <v>73</v>
      </c>
      <c r="TFJ122" s="200">
        <v>0.06</v>
      </c>
      <c r="TFK122" s="195">
        <v>12.42</v>
      </c>
      <c r="TFL122" s="195">
        <f t="shared" si="1715"/>
        <v>0.75</v>
      </c>
      <c r="TFM122" s="463">
        <v>88240</v>
      </c>
      <c r="TFN122" s="618" t="s">
        <v>438</v>
      </c>
      <c r="TFO122" s="619"/>
      <c r="TFP122" s="620"/>
      <c r="TFQ122" s="199" t="s">
        <v>73</v>
      </c>
      <c r="TFR122" s="200">
        <v>0.06</v>
      </c>
      <c r="TFS122" s="195">
        <v>12.42</v>
      </c>
      <c r="TFT122" s="195">
        <f t="shared" si="1716"/>
        <v>0.75</v>
      </c>
      <c r="TFU122" s="463">
        <v>88240</v>
      </c>
      <c r="TFV122" s="618" t="s">
        <v>438</v>
      </c>
      <c r="TFW122" s="619"/>
      <c r="TFX122" s="620"/>
      <c r="TFY122" s="199" t="s">
        <v>73</v>
      </c>
      <c r="TFZ122" s="200">
        <v>0.06</v>
      </c>
      <c r="TGA122" s="195">
        <v>12.42</v>
      </c>
      <c r="TGB122" s="195">
        <f t="shared" si="1717"/>
        <v>0.75</v>
      </c>
      <c r="TGC122" s="463">
        <v>88240</v>
      </c>
      <c r="TGD122" s="618" t="s">
        <v>438</v>
      </c>
      <c r="TGE122" s="619"/>
      <c r="TGF122" s="620"/>
      <c r="TGG122" s="199" t="s">
        <v>73</v>
      </c>
      <c r="TGH122" s="200">
        <v>0.06</v>
      </c>
      <c r="TGI122" s="195">
        <v>12.42</v>
      </c>
      <c r="TGJ122" s="195">
        <f t="shared" si="1718"/>
        <v>0.75</v>
      </c>
      <c r="TGK122" s="463">
        <v>88240</v>
      </c>
      <c r="TGL122" s="618" t="s">
        <v>438</v>
      </c>
      <c r="TGM122" s="619"/>
      <c r="TGN122" s="620"/>
      <c r="TGO122" s="199" t="s">
        <v>73</v>
      </c>
      <c r="TGP122" s="200">
        <v>0.06</v>
      </c>
      <c r="TGQ122" s="195">
        <v>12.42</v>
      </c>
      <c r="TGR122" s="195">
        <f t="shared" si="1719"/>
        <v>0.75</v>
      </c>
      <c r="TGS122" s="463">
        <v>88240</v>
      </c>
      <c r="TGT122" s="618" t="s">
        <v>438</v>
      </c>
      <c r="TGU122" s="619"/>
      <c r="TGV122" s="620"/>
      <c r="TGW122" s="199" t="s">
        <v>73</v>
      </c>
      <c r="TGX122" s="200">
        <v>0.06</v>
      </c>
      <c r="TGY122" s="195">
        <v>12.42</v>
      </c>
      <c r="TGZ122" s="195">
        <f t="shared" si="1720"/>
        <v>0.75</v>
      </c>
      <c r="THA122" s="463">
        <v>88240</v>
      </c>
      <c r="THB122" s="618" t="s">
        <v>438</v>
      </c>
      <c r="THC122" s="619"/>
      <c r="THD122" s="620"/>
      <c r="THE122" s="199" t="s">
        <v>73</v>
      </c>
      <c r="THF122" s="200">
        <v>0.06</v>
      </c>
      <c r="THG122" s="195">
        <v>12.42</v>
      </c>
      <c r="THH122" s="195">
        <f t="shared" si="1721"/>
        <v>0.75</v>
      </c>
      <c r="THI122" s="463">
        <v>88240</v>
      </c>
      <c r="THJ122" s="618" t="s">
        <v>438</v>
      </c>
      <c r="THK122" s="619"/>
      <c r="THL122" s="620"/>
      <c r="THM122" s="199" t="s">
        <v>73</v>
      </c>
      <c r="THN122" s="200">
        <v>0.06</v>
      </c>
      <c r="THO122" s="195">
        <v>12.42</v>
      </c>
      <c r="THP122" s="195">
        <f t="shared" si="1722"/>
        <v>0.75</v>
      </c>
      <c r="THQ122" s="463">
        <v>88240</v>
      </c>
      <c r="THR122" s="618" t="s">
        <v>438</v>
      </c>
      <c r="THS122" s="619"/>
      <c r="THT122" s="620"/>
      <c r="THU122" s="199" t="s">
        <v>73</v>
      </c>
      <c r="THV122" s="200">
        <v>0.06</v>
      </c>
      <c r="THW122" s="195">
        <v>12.42</v>
      </c>
      <c r="THX122" s="195">
        <f t="shared" si="1723"/>
        <v>0.75</v>
      </c>
      <c r="THY122" s="463">
        <v>88240</v>
      </c>
      <c r="THZ122" s="618" t="s">
        <v>438</v>
      </c>
      <c r="TIA122" s="619"/>
      <c r="TIB122" s="620"/>
      <c r="TIC122" s="199" t="s">
        <v>73</v>
      </c>
      <c r="TID122" s="200">
        <v>0.06</v>
      </c>
      <c r="TIE122" s="195">
        <v>12.42</v>
      </c>
      <c r="TIF122" s="195">
        <f t="shared" si="1724"/>
        <v>0.75</v>
      </c>
      <c r="TIG122" s="463">
        <v>88240</v>
      </c>
      <c r="TIH122" s="618" t="s">
        <v>438</v>
      </c>
      <c r="TII122" s="619"/>
      <c r="TIJ122" s="620"/>
      <c r="TIK122" s="199" t="s">
        <v>73</v>
      </c>
      <c r="TIL122" s="200">
        <v>0.06</v>
      </c>
      <c r="TIM122" s="195">
        <v>12.42</v>
      </c>
      <c r="TIN122" s="195">
        <f t="shared" si="1725"/>
        <v>0.75</v>
      </c>
      <c r="TIO122" s="463">
        <v>88240</v>
      </c>
      <c r="TIP122" s="618" t="s">
        <v>438</v>
      </c>
      <c r="TIQ122" s="619"/>
      <c r="TIR122" s="620"/>
      <c r="TIS122" s="199" t="s">
        <v>73</v>
      </c>
      <c r="TIT122" s="200">
        <v>0.06</v>
      </c>
      <c r="TIU122" s="195">
        <v>12.42</v>
      </c>
      <c r="TIV122" s="195">
        <f t="shared" si="1726"/>
        <v>0.75</v>
      </c>
      <c r="TIW122" s="463">
        <v>88240</v>
      </c>
      <c r="TIX122" s="618" t="s">
        <v>438</v>
      </c>
      <c r="TIY122" s="619"/>
      <c r="TIZ122" s="620"/>
      <c r="TJA122" s="199" t="s">
        <v>73</v>
      </c>
      <c r="TJB122" s="200">
        <v>0.06</v>
      </c>
      <c r="TJC122" s="195">
        <v>12.42</v>
      </c>
      <c r="TJD122" s="195">
        <f t="shared" si="1727"/>
        <v>0.75</v>
      </c>
      <c r="TJE122" s="463">
        <v>88240</v>
      </c>
      <c r="TJF122" s="618" t="s">
        <v>438</v>
      </c>
      <c r="TJG122" s="619"/>
      <c r="TJH122" s="620"/>
      <c r="TJI122" s="199" t="s">
        <v>73</v>
      </c>
      <c r="TJJ122" s="200">
        <v>0.06</v>
      </c>
      <c r="TJK122" s="195">
        <v>12.42</v>
      </c>
      <c r="TJL122" s="195">
        <f t="shared" si="1728"/>
        <v>0.75</v>
      </c>
      <c r="TJM122" s="463">
        <v>88240</v>
      </c>
      <c r="TJN122" s="618" t="s">
        <v>438</v>
      </c>
      <c r="TJO122" s="619"/>
      <c r="TJP122" s="620"/>
      <c r="TJQ122" s="199" t="s">
        <v>73</v>
      </c>
      <c r="TJR122" s="200">
        <v>0.06</v>
      </c>
      <c r="TJS122" s="195">
        <v>12.42</v>
      </c>
      <c r="TJT122" s="195">
        <f t="shared" si="1729"/>
        <v>0.75</v>
      </c>
      <c r="TJU122" s="463">
        <v>88240</v>
      </c>
      <c r="TJV122" s="618" t="s">
        <v>438</v>
      </c>
      <c r="TJW122" s="619"/>
      <c r="TJX122" s="620"/>
      <c r="TJY122" s="199" t="s">
        <v>73</v>
      </c>
      <c r="TJZ122" s="200">
        <v>0.06</v>
      </c>
      <c r="TKA122" s="195">
        <v>12.42</v>
      </c>
      <c r="TKB122" s="195">
        <f t="shared" si="1730"/>
        <v>0.75</v>
      </c>
      <c r="TKC122" s="463">
        <v>88240</v>
      </c>
      <c r="TKD122" s="618" t="s">
        <v>438</v>
      </c>
      <c r="TKE122" s="619"/>
      <c r="TKF122" s="620"/>
      <c r="TKG122" s="199" t="s">
        <v>73</v>
      </c>
      <c r="TKH122" s="200">
        <v>0.06</v>
      </c>
      <c r="TKI122" s="195">
        <v>12.42</v>
      </c>
      <c r="TKJ122" s="195">
        <f t="shared" si="1731"/>
        <v>0.75</v>
      </c>
      <c r="TKK122" s="463">
        <v>88240</v>
      </c>
      <c r="TKL122" s="618" t="s">
        <v>438</v>
      </c>
      <c r="TKM122" s="619"/>
      <c r="TKN122" s="620"/>
      <c r="TKO122" s="199" t="s">
        <v>73</v>
      </c>
      <c r="TKP122" s="200">
        <v>0.06</v>
      </c>
      <c r="TKQ122" s="195">
        <v>12.42</v>
      </c>
      <c r="TKR122" s="195">
        <f t="shared" si="1732"/>
        <v>0.75</v>
      </c>
      <c r="TKS122" s="463">
        <v>88240</v>
      </c>
      <c r="TKT122" s="618" t="s">
        <v>438</v>
      </c>
      <c r="TKU122" s="619"/>
      <c r="TKV122" s="620"/>
      <c r="TKW122" s="199" t="s">
        <v>73</v>
      </c>
      <c r="TKX122" s="200">
        <v>0.06</v>
      </c>
      <c r="TKY122" s="195">
        <v>12.42</v>
      </c>
      <c r="TKZ122" s="195">
        <f t="shared" si="1733"/>
        <v>0.75</v>
      </c>
      <c r="TLA122" s="463">
        <v>88240</v>
      </c>
      <c r="TLB122" s="618" t="s">
        <v>438</v>
      </c>
      <c r="TLC122" s="619"/>
      <c r="TLD122" s="620"/>
      <c r="TLE122" s="199" t="s">
        <v>73</v>
      </c>
      <c r="TLF122" s="200">
        <v>0.06</v>
      </c>
      <c r="TLG122" s="195">
        <v>12.42</v>
      </c>
      <c r="TLH122" s="195">
        <f t="shared" si="1734"/>
        <v>0.75</v>
      </c>
      <c r="TLI122" s="463">
        <v>88240</v>
      </c>
      <c r="TLJ122" s="618" t="s">
        <v>438</v>
      </c>
      <c r="TLK122" s="619"/>
      <c r="TLL122" s="620"/>
      <c r="TLM122" s="199" t="s">
        <v>73</v>
      </c>
      <c r="TLN122" s="200">
        <v>0.06</v>
      </c>
      <c r="TLO122" s="195">
        <v>12.42</v>
      </c>
      <c r="TLP122" s="195">
        <f t="shared" si="1735"/>
        <v>0.75</v>
      </c>
      <c r="TLQ122" s="463">
        <v>88240</v>
      </c>
      <c r="TLR122" s="618" t="s">
        <v>438</v>
      </c>
      <c r="TLS122" s="619"/>
      <c r="TLT122" s="620"/>
      <c r="TLU122" s="199" t="s">
        <v>73</v>
      </c>
      <c r="TLV122" s="200">
        <v>0.06</v>
      </c>
      <c r="TLW122" s="195">
        <v>12.42</v>
      </c>
      <c r="TLX122" s="195">
        <f t="shared" si="1736"/>
        <v>0.75</v>
      </c>
      <c r="TLY122" s="463">
        <v>88240</v>
      </c>
      <c r="TLZ122" s="618" t="s">
        <v>438</v>
      </c>
      <c r="TMA122" s="619"/>
      <c r="TMB122" s="620"/>
      <c r="TMC122" s="199" t="s">
        <v>73</v>
      </c>
      <c r="TMD122" s="200">
        <v>0.06</v>
      </c>
      <c r="TME122" s="195">
        <v>12.42</v>
      </c>
      <c r="TMF122" s="195">
        <f t="shared" si="1737"/>
        <v>0.75</v>
      </c>
      <c r="TMG122" s="463">
        <v>88240</v>
      </c>
      <c r="TMH122" s="618" t="s">
        <v>438</v>
      </c>
      <c r="TMI122" s="619"/>
      <c r="TMJ122" s="620"/>
      <c r="TMK122" s="199" t="s">
        <v>73</v>
      </c>
      <c r="TML122" s="200">
        <v>0.06</v>
      </c>
      <c r="TMM122" s="195">
        <v>12.42</v>
      </c>
      <c r="TMN122" s="195">
        <f t="shared" si="1738"/>
        <v>0.75</v>
      </c>
      <c r="TMO122" s="463">
        <v>88240</v>
      </c>
      <c r="TMP122" s="618" t="s">
        <v>438</v>
      </c>
      <c r="TMQ122" s="619"/>
      <c r="TMR122" s="620"/>
      <c r="TMS122" s="199" t="s">
        <v>73</v>
      </c>
      <c r="TMT122" s="200">
        <v>0.06</v>
      </c>
      <c r="TMU122" s="195">
        <v>12.42</v>
      </c>
      <c r="TMV122" s="195">
        <f t="shared" si="1739"/>
        <v>0.75</v>
      </c>
      <c r="TMW122" s="463">
        <v>88240</v>
      </c>
      <c r="TMX122" s="618" t="s">
        <v>438</v>
      </c>
      <c r="TMY122" s="619"/>
      <c r="TMZ122" s="620"/>
      <c r="TNA122" s="199" t="s">
        <v>73</v>
      </c>
      <c r="TNB122" s="200">
        <v>0.06</v>
      </c>
      <c r="TNC122" s="195">
        <v>12.42</v>
      </c>
      <c r="TND122" s="195">
        <f t="shared" si="1740"/>
        <v>0.75</v>
      </c>
      <c r="TNE122" s="463">
        <v>88240</v>
      </c>
      <c r="TNF122" s="618" t="s">
        <v>438</v>
      </c>
      <c r="TNG122" s="619"/>
      <c r="TNH122" s="620"/>
      <c r="TNI122" s="199" t="s">
        <v>73</v>
      </c>
      <c r="TNJ122" s="200">
        <v>0.06</v>
      </c>
      <c r="TNK122" s="195">
        <v>12.42</v>
      </c>
      <c r="TNL122" s="195">
        <f t="shared" si="1741"/>
        <v>0.75</v>
      </c>
      <c r="TNM122" s="463">
        <v>88240</v>
      </c>
      <c r="TNN122" s="618" t="s">
        <v>438</v>
      </c>
      <c r="TNO122" s="619"/>
      <c r="TNP122" s="620"/>
      <c r="TNQ122" s="199" t="s">
        <v>73</v>
      </c>
      <c r="TNR122" s="200">
        <v>0.06</v>
      </c>
      <c r="TNS122" s="195">
        <v>12.42</v>
      </c>
      <c r="TNT122" s="195">
        <f t="shared" si="1742"/>
        <v>0.75</v>
      </c>
      <c r="TNU122" s="463">
        <v>88240</v>
      </c>
      <c r="TNV122" s="618" t="s">
        <v>438</v>
      </c>
      <c r="TNW122" s="619"/>
      <c r="TNX122" s="620"/>
      <c r="TNY122" s="199" t="s">
        <v>73</v>
      </c>
      <c r="TNZ122" s="200">
        <v>0.06</v>
      </c>
      <c r="TOA122" s="195">
        <v>12.42</v>
      </c>
      <c r="TOB122" s="195">
        <f t="shared" si="1743"/>
        <v>0.75</v>
      </c>
      <c r="TOC122" s="463">
        <v>88240</v>
      </c>
      <c r="TOD122" s="618" t="s">
        <v>438</v>
      </c>
      <c r="TOE122" s="619"/>
      <c r="TOF122" s="620"/>
      <c r="TOG122" s="199" t="s">
        <v>73</v>
      </c>
      <c r="TOH122" s="200">
        <v>0.06</v>
      </c>
      <c r="TOI122" s="195">
        <v>12.42</v>
      </c>
      <c r="TOJ122" s="195">
        <f t="shared" si="1744"/>
        <v>0.75</v>
      </c>
      <c r="TOK122" s="463">
        <v>88240</v>
      </c>
      <c r="TOL122" s="618" t="s">
        <v>438</v>
      </c>
      <c r="TOM122" s="619"/>
      <c r="TON122" s="620"/>
      <c r="TOO122" s="199" t="s">
        <v>73</v>
      </c>
      <c r="TOP122" s="200">
        <v>0.06</v>
      </c>
      <c r="TOQ122" s="195">
        <v>12.42</v>
      </c>
      <c r="TOR122" s="195">
        <f t="shared" si="1745"/>
        <v>0.75</v>
      </c>
      <c r="TOS122" s="463">
        <v>88240</v>
      </c>
      <c r="TOT122" s="618" t="s">
        <v>438</v>
      </c>
      <c r="TOU122" s="619"/>
      <c r="TOV122" s="620"/>
      <c r="TOW122" s="199" t="s">
        <v>73</v>
      </c>
      <c r="TOX122" s="200">
        <v>0.06</v>
      </c>
      <c r="TOY122" s="195">
        <v>12.42</v>
      </c>
      <c r="TOZ122" s="195">
        <f t="shared" si="1746"/>
        <v>0.75</v>
      </c>
      <c r="TPA122" s="463">
        <v>88240</v>
      </c>
      <c r="TPB122" s="618" t="s">
        <v>438</v>
      </c>
      <c r="TPC122" s="619"/>
      <c r="TPD122" s="620"/>
      <c r="TPE122" s="199" t="s">
        <v>73</v>
      </c>
      <c r="TPF122" s="200">
        <v>0.06</v>
      </c>
      <c r="TPG122" s="195">
        <v>12.42</v>
      </c>
      <c r="TPH122" s="195">
        <f t="shared" si="1747"/>
        <v>0.75</v>
      </c>
      <c r="TPI122" s="463">
        <v>88240</v>
      </c>
      <c r="TPJ122" s="618" t="s">
        <v>438</v>
      </c>
      <c r="TPK122" s="619"/>
      <c r="TPL122" s="620"/>
      <c r="TPM122" s="199" t="s">
        <v>73</v>
      </c>
      <c r="TPN122" s="200">
        <v>0.06</v>
      </c>
      <c r="TPO122" s="195">
        <v>12.42</v>
      </c>
      <c r="TPP122" s="195">
        <f t="shared" si="1748"/>
        <v>0.75</v>
      </c>
      <c r="TPQ122" s="463">
        <v>88240</v>
      </c>
      <c r="TPR122" s="618" t="s">
        <v>438</v>
      </c>
      <c r="TPS122" s="619"/>
      <c r="TPT122" s="620"/>
      <c r="TPU122" s="199" t="s">
        <v>73</v>
      </c>
      <c r="TPV122" s="200">
        <v>0.06</v>
      </c>
      <c r="TPW122" s="195">
        <v>12.42</v>
      </c>
      <c r="TPX122" s="195">
        <f t="shared" si="1749"/>
        <v>0.75</v>
      </c>
      <c r="TPY122" s="463">
        <v>88240</v>
      </c>
      <c r="TPZ122" s="618" t="s">
        <v>438</v>
      </c>
      <c r="TQA122" s="619"/>
      <c r="TQB122" s="620"/>
      <c r="TQC122" s="199" t="s">
        <v>73</v>
      </c>
      <c r="TQD122" s="200">
        <v>0.06</v>
      </c>
      <c r="TQE122" s="195">
        <v>12.42</v>
      </c>
      <c r="TQF122" s="195">
        <f t="shared" si="1750"/>
        <v>0.75</v>
      </c>
      <c r="TQG122" s="463">
        <v>88240</v>
      </c>
      <c r="TQH122" s="618" t="s">
        <v>438</v>
      </c>
      <c r="TQI122" s="619"/>
      <c r="TQJ122" s="620"/>
      <c r="TQK122" s="199" t="s">
        <v>73</v>
      </c>
      <c r="TQL122" s="200">
        <v>0.06</v>
      </c>
      <c r="TQM122" s="195">
        <v>12.42</v>
      </c>
      <c r="TQN122" s="195">
        <f t="shared" si="1751"/>
        <v>0.75</v>
      </c>
      <c r="TQO122" s="463">
        <v>88240</v>
      </c>
      <c r="TQP122" s="618" t="s">
        <v>438</v>
      </c>
      <c r="TQQ122" s="619"/>
      <c r="TQR122" s="620"/>
      <c r="TQS122" s="199" t="s">
        <v>73</v>
      </c>
      <c r="TQT122" s="200">
        <v>0.06</v>
      </c>
      <c r="TQU122" s="195">
        <v>12.42</v>
      </c>
      <c r="TQV122" s="195">
        <f t="shared" si="1752"/>
        <v>0.75</v>
      </c>
      <c r="TQW122" s="463">
        <v>88240</v>
      </c>
      <c r="TQX122" s="618" t="s">
        <v>438</v>
      </c>
      <c r="TQY122" s="619"/>
      <c r="TQZ122" s="620"/>
      <c r="TRA122" s="199" t="s">
        <v>73</v>
      </c>
      <c r="TRB122" s="200">
        <v>0.06</v>
      </c>
      <c r="TRC122" s="195">
        <v>12.42</v>
      </c>
      <c r="TRD122" s="195">
        <f t="shared" si="1753"/>
        <v>0.75</v>
      </c>
      <c r="TRE122" s="463">
        <v>88240</v>
      </c>
      <c r="TRF122" s="618" t="s">
        <v>438</v>
      </c>
      <c r="TRG122" s="619"/>
      <c r="TRH122" s="620"/>
      <c r="TRI122" s="199" t="s">
        <v>73</v>
      </c>
      <c r="TRJ122" s="200">
        <v>0.06</v>
      </c>
      <c r="TRK122" s="195">
        <v>12.42</v>
      </c>
      <c r="TRL122" s="195">
        <f t="shared" si="1754"/>
        <v>0.75</v>
      </c>
      <c r="TRM122" s="463">
        <v>88240</v>
      </c>
      <c r="TRN122" s="618" t="s">
        <v>438</v>
      </c>
      <c r="TRO122" s="619"/>
      <c r="TRP122" s="620"/>
      <c r="TRQ122" s="199" t="s">
        <v>73</v>
      </c>
      <c r="TRR122" s="200">
        <v>0.06</v>
      </c>
      <c r="TRS122" s="195">
        <v>12.42</v>
      </c>
      <c r="TRT122" s="195">
        <f t="shared" si="1755"/>
        <v>0.75</v>
      </c>
      <c r="TRU122" s="463">
        <v>88240</v>
      </c>
      <c r="TRV122" s="618" t="s">
        <v>438</v>
      </c>
      <c r="TRW122" s="619"/>
      <c r="TRX122" s="620"/>
      <c r="TRY122" s="199" t="s">
        <v>73</v>
      </c>
      <c r="TRZ122" s="200">
        <v>0.06</v>
      </c>
      <c r="TSA122" s="195">
        <v>12.42</v>
      </c>
      <c r="TSB122" s="195">
        <f t="shared" si="1756"/>
        <v>0.75</v>
      </c>
      <c r="TSC122" s="463">
        <v>88240</v>
      </c>
      <c r="TSD122" s="618" t="s">
        <v>438</v>
      </c>
      <c r="TSE122" s="619"/>
      <c r="TSF122" s="620"/>
      <c r="TSG122" s="199" t="s">
        <v>73</v>
      </c>
      <c r="TSH122" s="200">
        <v>0.06</v>
      </c>
      <c r="TSI122" s="195">
        <v>12.42</v>
      </c>
      <c r="TSJ122" s="195">
        <f t="shared" si="1757"/>
        <v>0.75</v>
      </c>
      <c r="TSK122" s="463">
        <v>88240</v>
      </c>
      <c r="TSL122" s="618" t="s">
        <v>438</v>
      </c>
      <c r="TSM122" s="619"/>
      <c r="TSN122" s="620"/>
      <c r="TSO122" s="199" t="s">
        <v>73</v>
      </c>
      <c r="TSP122" s="200">
        <v>0.06</v>
      </c>
      <c r="TSQ122" s="195">
        <v>12.42</v>
      </c>
      <c r="TSR122" s="195">
        <f t="shared" si="1758"/>
        <v>0.75</v>
      </c>
      <c r="TSS122" s="463">
        <v>88240</v>
      </c>
      <c r="TST122" s="618" t="s">
        <v>438</v>
      </c>
      <c r="TSU122" s="619"/>
      <c r="TSV122" s="620"/>
      <c r="TSW122" s="199" t="s">
        <v>73</v>
      </c>
      <c r="TSX122" s="200">
        <v>0.06</v>
      </c>
      <c r="TSY122" s="195">
        <v>12.42</v>
      </c>
      <c r="TSZ122" s="195">
        <f t="shared" si="1759"/>
        <v>0.75</v>
      </c>
      <c r="TTA122" s="463">
        <v>88240</v>
      </c>
      <c r="TTB122" s="618" t="s">
        <v>438</v>
      </c>
      <c r="TTC122" s="619"/>
      <c r="TTD122" s="620"/>
      <c r="TTE122" s="199" t="s">
        <v>73</v>
      </c>
      <c r="TTF122" s="200">
        <v>0.06</v>
      </c>
      <c r="TTG122" s="195">
        <v>12.42</v>
      </c>
      <c r="TTH122" s="195">
        <f t="shared" si="1760"/>
        <v>0.75</v>
      </c>
      <c r="TTI122" s="463">
        <v>88240</v>
      </c>
      <c r="TTJ122" s="618" t="s">
        <v>438</v>
      </c>
      <c r="TTK122" s="619"/>
      <c r="TTL122" s="620"/>
      <c r="TTM122" s="199" t="s">
        <v>73</v>
      </c>
      <c r="TTN122" s="200">
        <v>0.06</v>
      </c>
      <c r="TTO122" s="195">
        <v>12.42</v>
      </c>
      <c r="TTP122" s="195">
        <f t="shared" si="1761"/>
        <v>0.75</v>
      </c>
      <c r="TTQ122" s="463">
        <v>88240</v>
      </c>
      <c r="TTR122" s="618" t="s">
        <v>438</v>
      </c>
      <c r="TTS122" s="619"/>
      <c r="TTT122" s="620"/>
      <c r="TTU122" s="199" t="s">
        <v>73</v>
      </c>
      <c r="TTV122" s="200">
        <v>0.06</v>
      </c>
      <c r="TTW122" s="195">
        <v>12.42</v>
      </c>
      <c r="TTX122" s="195">
        <f t="shared" si="1762"/>
        <v>0.75</v>
      </c>
      <c r="TTY122" s="463">
        <v>88240</v>
      </c>
      <c r="TTZ122" s="618" t="s">
        <v>438</v>
      </c>
      <c r="TUA122" s="619"/>
      <c r="TUB122" s="620"/>
      <c r="TUC122" s="199" t="s">
        <v>73</v>
      </c>
      <c r="TUD122" s="200">
        <v>0.06</v>
      </c>
      <c r="TUE122" s="195">
        <v>12.42</v>
      </c>
      <c r="TUF122" s="195">
        <f t="shared" si="1763"/>
        <v>0.75</v>
      </c>
      <c r="TUG122" s="463">
        <v>88240</v>
      </c>
      <c r="TUH122" s="618" t="s">
        <v>438</v>
      </c>
      <c r="TUI122" s="619"/>
      <c r="TUJ122" s="620"/>
      <c r="TUK122" s="199" t="s">
        <v>73</v>
      </c>
      <c r="TUL122" s="200">
        <v>0.06</v>
      </c>
      <c r="TUM122" s="195">
        <v>12.42</v>
      </c>
      <c r="TUN122" s="195">
        <f t="shared" si="1764"/>
        <v>0.75</v>
      </c>
      <c r="TUO122" s="463">
        <v>88240</v>
      </c>
      <c r="TUP122" s="618" t="s">
        <v>438</v>
      </c>
      <c r="TUQ122" s="619"/>
      <c r="TUR122" s="620"/>
      <c r="TUS122" s="199" t="s">
        <v>73</v>
      </c>
      <c r="TUT122" s="200">
        <v>0.06</v>
      </c>
      <c r="TUU122" s="195">
        <v>12.42</v>
      </c>
      <c r="TUV122" s="195">
        <f t="shared" si="1765"/>
        <v>0.75</v>
      </c>
      <c r="TUW122" s="463">
        <v>88240</v>
      </c>
      <c r="TUX122" s="618" t="s">
        <v>438</v>
      </c>
      <c r="TUY122" s="619"/>
      <c r="TUZ122" s="620"/>
      <c r="TVA122" s="199" t="s">
        <v>73</v>
      </c>
      <c r="TVB122" s="200">
        <v>0.06</v>
      </c>
      <c r="TVC122" s="195">
        <v>12.42</v>
      </c>
      <c r="TVD122" s="195">
        <f t="shared" si="1766"/>
        <v>0.75</v>
      </c>
      <c r="TVE122" s="463">
        <v>88240</v>
      </c>
      <c r="TVF122" s="618" t="s">
        <v>438</v>
      </c>
      <c r="TVG122" s="619"/>
      <c r="TVH122" s="620"/>
      <c r="TVI122" s="199" t="s">
        <v>73</v>
      </c>
      <c r="TVJ122" s="200">
        <v>0.06</v>
      </c>
      <c r="TVK122" s="195">
        <v>12.42</v>
      </c>
      <c r="TVL122" s="195">
        <f t="shared" si="1767"/>
        <v>0.75</v>
      </c>
      <c r="TVM122" s="463">
        <v>88240</v>
      </c>
      <c r="TVN122" s="618" t="s">
        <v>438</v>
      </c>
      <c r="TVO122" s="619"/>
      <c r="TVP122" s="620"/>
      <c r="TVQ122" s="199" t="s">
        <v>73</v>
      </c>
      <c r="TVR122" s="200">
        <v>0.06</v>
      </c>
      <c r="TVS122" s="195">
        <v>12.42</v>
      </c>
      <c r="TVT122" s="195">
        <f t="shared" si="1768"/>
        <v>0.75</v>
      </c>
      <c r="TVU122" s="463">
        <v>88240</v>
      </c>
      <c r="TVV122" s="618" t="s">
        <v>438</v>
      </c>
      <c r="TVW122" s="619"/>
      <c r="TVX122" s="620"/>
      <c r="TVY122" s="199" t="s">
        <v>73</v>
      </c>
      <c r="TVZ122" s="200">
        <v>0.06</v>
      </c>
      <c r="TWA122" s="195">
        <v>12.42</v>
      </c>
      <c r="TWB122" s="195">
        <f t="shared" si="1769"/>
        <v>0.75</v>
      </c>
      <c r="TWC122" s="463">
        <v>88240</v>
      </c>
      <c r="TWD122" s="618" t="s">
        <v>438</v>
      </c>
      <c r="TWE122" s="619"/>
      <c r="TWF122" s="620"/>
      <c r="TWG122" s="199" t="s">
        <v>73</v>
      </c>
      <c r="TWH122" s="200">
        <v>0.06</v>
      </c>
      <c r="TWI122" s="195">
        <v>12.42</v>
      </c>
      <c r="TWJ122" s="195">
        <f t="shared" si="1770"/>
        <v>0.75</v>
      </c>
      <c r="TWK122" s="463">
        <v>88240</v>
      </c>
      <c r="TWL122" s="618" t="s">
        <v>438</v>
      </c>
      <c r="TWM122" s="619"/>
      <c r="TWN122" s="620"/>
      <c r="TWO122" s="199" t="s">
        <v>73</v>
      </c>
      <c r="TWP122" s="200">
        <v>0.06</v>
      </c>
      <c r="TWQ122" s="195">
        <v>12.42</v>
      </c>
      <c r="TWR122" s="195">
        <f t="shared" si="1771"/>
        <v>0.75</v>
      </c>
      <c r="TWS122" s="463">
        <v>88240</v>
      </c>
      <c r="TWT122" s="618" t="s">
        <v>438</v>
      </c>
      <c r="TWU122" s="619"/>
      <c r="TWV122" s="620"/>
      <c r="TWW122" s="199" t="s">
        <v>73</v>
      </c>
      <c r="TWX122" s="200">
        <v>0.06</v>
      </c>
      <c r="TWY122" s="195">
        <v>12.42</v>
      </c>
      <c r="TWZ122" s="195">
        <f t="shared" si="1772"/>
        <v>0.75</v>
      </c>
      <c r="TXA122" s="463">
        <v>88240</v>
      </c>
      <c r="TXB122" s="618" t="s">
        <v>438</v>
      </c>
      <c r="TXC122" s="619"/>
      <c r="TXD122" s="620"/>
      <c r="TXE122" s="199" t="s">
        <v>73</v>
      </c>
      <c r="TXF122" s="200">
        <v>0.06</v>
      </c>
      <c r="TXG122" s="195">
        <v>12.42</v>
      </c>
      <c r="TXH122" s="195">
        <f t="shared" si="1773"/>
        <v>0.75</v>
      </c>
      <c r="TXI122" s="463">
        <v>88240</v>
      </c>
      <c r="TXJ122" s="618" t="s">
        <v>438</v>
      </c>
      <c r="TXK122" s="619"/>
      <c r="TXL122" s="620"/>
      <c r="TXM122" s="199" t="s">
        <v>73</v>
      </c>
      <c r="TXN122" s="200">
        <v>0.06</v>
      </c>
      <c r="TXO122" s="195">
        <v>12.42</v>
      </c>
      <c r="TXP122" s="195">
        <f t="shared" si="1774"/>
        <v>0.75</v>
      </c>
      <c r="TXQ122" s="463">
        <v>88240</v>
      </c>
      <c r="TXR122" s="618" t="s">
        <v>438</v>
      </c>
      <c r="TXS122" s="619"/>
      <c r="TXT122" s="620"/>
      <c r="TXU122" s="199" t="s">
        <v>73</v>
      </c>
      <c r="TXV122" s="200">
        <v>0.06</v>
      </c>
      <c r="TXW122" s="195">
        <v>12.42</v>
      </c>
      <c r="TXX122" s="195">
        <f t="shared" si="1775"/>
        <v>0.75</v>
      </c>
      <c r="TXY122" s="463">
        <v>88240</v>
      </c>
      <c r="TXZ122" s="618" t="s">
        <v>438</v>
      </c>
      <c r="TYA122" s="619"/>
      <c r="TYB122" s="620"/>
      <c r="TYC122" s="199" t="s">
        <v>73</v>
      </c>
      <c r="TYD122" s="200">
        <v>0.06</v>
      </c>
      <c r="TYE122" s="195">
        <v>12.42</v>
      </c>
      <c r="TYF122" s="195">
        <f t="shared" si="1776"/>
        <v>0.75</v>
      </c>
      <c r="TYG122" s="463">
        <v>88240</v>
      </c>
      <c r="TYH122" s="618" t="s">
        <v>438</v>
      </c>
      <c r="TYI122" s="619"/>
      <c r="TYJ122" s="620"/>
      <c r="TYK122" s="199" t="s">
        <v>73</v>
      </c>
      <c r="TYL122" s="200">
        <v>0.06</v>
      </c>
      <c r="TYM122" s="195">
        <v>12.42</v>
      </c>
      <c r="TYN122" s="195">
        <f t="shared" si="1777"/>
        <v>0.75</v>
      </c>
      <c r="TYO122" s="463">
        <v>88240</v>
      </c>
      <c r="TYP122" s="618" t="s">
        <v>438</v>
      </c>
      <c r="TYQ122" s="619"/>
      <c r="TYR122" s="620"/>
      <c r="TYS122" s="199" t="s">
        <v>73</v>
      </c>
      <c r="TYT122" s="200">
        <v>0.06</v>
      </c>
      <c r="TYU122" s="195">
        <v>12.42</v>
      </c>
      <c r="TYV122" s="195">
        <f t="shared" si="1778"/>
        <v>0.75</v>
      </c>
      <c r="TYW122" s="463">
        <v>88240</v>
      </c>
      <c r="TYX122" s="618" t="s">
        <v>438</v>
      </c>
      <c r="TYY122" s="619"/>
      <c r="TYZ122" s="620"/>
      <c r="TZA122" s="199" t="s">
        <v>73</v>
      </c>
      <c r="TZB122" s="200">
        <v>0.06</v>
      </c>
      <c r="TZC122" s="195">
        <v>12.42</v>
      </c>
      <c r="TZD122" s="195">
        <f t="shared" si="1779"/>
        <v>0.75</v>
      </c>
      <c r="TZE122" s="463">
        <v>88240</v>
      </c>
      <c r="TZF122" s="618" t="s">
        <v>438</v>
      </c>
      <c r="TZG122" s="619"/>
      <c r="TZH122" s="620"/>
      <c r="TZI122" s="199" t="s">
        <v>73</v>
      </c>
      <c r="TZJ122" s="200">
        <v>0.06</v>
      </c>
      <c r="TZK122" s="195">
        <v>12.42</v>
      </c>
      <c r="TZL122" s="195">
        <f t="shared" si="1780"/>
        <v>0.75</v>
      </c>
      <c r="TZM122" s="463">
        <v>88240</v>
      </c>
      <c r="TZN122" s="618" t="s">
        <v>438</v>
      </c>
      <c r="TZO122" s="619"/>
      <c r="TZP122" s="620"/>
      <c r="TZQ122" s="199" t="s">
        <v>73</v>
      </c>
      <c r="TZR122" s="200">
        <v>0.06</v>
      </c>
      <c r="TZS122" s="195">
        <v>12.42</v>
      </c>
      <c r="TZT122" s="195">
        <f t="shared" si="1781"/>
        <v>0.75</v>
      </c>
      <c r="TZU122" s="463">
        <v>88240</v>
      </c>
      <c r="TZV122" s="618" t="s">
        <v>438</v>
      </c>
      <c r="TZW122" s="619"/>
      <c r="TZX122" s="620"/>
      <c r="TZY122" s="199" t="s">
        <v>73</v>
      </c>
      <c r="TZZ122" s="200">
        <v>0.06</v>
      </c>
      <c r="UAA122" s="195">
        <v>12.42</v>
      </c>
      <c r="UAB122" s="195">
        <f t="shared" si="1782"/>
        <v>0.75</v>
      </c>
      <c r="UAC122" s="463">
        <v>88240</v>
      </c>
      <c r="UAD122" s="618" t="s">
        <v>438</v>
      </c>
      <c r="UAE122" s="619"/>
      <c r="UAF122" s="620"/>
      <c r="UAG122" s="199" t="s">
        <v>73</v>
      </c>
      <c r="UAH122" s="200">
        <v>0.06</v>
      </c>
      <c r="UAI122" s="195">
        <v>12.42</v>
      </c>
      <c r="UAJ122" s="195">
        <f t="shared" si="1783"/>
        <v>0.75</v>
      </c>
      <c r="UAK122" s="463">
        <v>88240</v>
      </c>
      <c r="UAL122" s="618" t="s">
        <v>438</v>
      </c>
      <c r="UAM122" s="619"/>
      <c r="UAN122" s="620"/>
      <c r="UAO122" s="199" t="s">
        <v>73</v>
      </c>
      <c r="UAP122" s="200">
        <v>0.06</v>
      </c>
      <c r="UAQ122" s="195">
        <v>12.42</v>
      </c>
      <c r="UAR122" s="195">
        <f t="shared" si="1784"/>
        <v>0.75</v>
      </c>
      <c r="UAS122" s="463">
        <v>88240</v>
      </c>
      <c r="UAT122" s="618" t="s">
        <v>438</v>
      </c>
      <c r="UAU122" s="619"/>
      <c r="UAV122" s="620"/>
      <c r="UAW122" s="199" t="s">
        <v>73</v>
      </c>
      <c r="UAX122" s="200">
        <v>0.06</v>
      </c>
      <c r="UAY122" s="195">
        <v>12.42</v>
      </c>
      <c r="UAZ122" s="195">
        <f t="shared" si="1785"/>
        <v>0.75</v>
      </c>
      <c r="UBA122" s="463">
        <v>88240</v>
      </c>
      <c r="UBB122" s="618" t="s">
        <v>438</v>
      </c>
      <c r="UBC122" s="619"/>
      <c r="UBD122" s="620"/>
      <c r="UBE122" s="199" t="s">
        <v>73</v>
      </c>
      <c r="UBF122" s="200">
        <v>0.06</v>
      </c>
      <c r="UBG122" s="195">
        <v>12.42</v>
      </c>
      <c r="UBH122" s="195">
        <f t="shared" si="1786"/>
        <v>0.75</v>
      </c>
      <c r="UBI122" s="463">
        <v>88240</v>
      </c>
      <c r="UBJ122" s="618" t="s">
        <v>438</v>
      </c>
      <c r="UBK122" s="619"/>
      <c r="UBL122" s="620"/>
      <c r="UBM122" s="199" t="s">
        <v>73</v>
      </c>
      <c r="UBN122" s="200">
        <v>0.06</v>
      </c>
      <c r="UBO122" s="195">
        <v>12.42</v>
      </c>
      <c r="UBP122" s="195">
        <f t="shared" si="1787"/>
        <v>0.75</v>
      </c>
      <c r="UBQ122" s="463">
        <v>88240</v>
      </c>
      <c r="UBR122" s="618" t="s">
        <v>438</v>
      </c>
      <c r="UBS122" s="619"/>
      <c r="UBT122" s="620"/>
      <c r="UBU122" s="199" t="s">
        <v>73</v>
      </c>
      <c r="UBV122" s="200">
        <v>0.06</v>
      </c>
      <c r="UBW122" s="195">
        <v>12.42</v>
      </c>
      <c r="UBX122" s="195">
        <f t="shared" si="1788"/>
        <v>0.75</v>
      </c>
      <c r="UBY122" s="463">
        <v>88240</v>
      </c>
      <c r="UBZ122" s="618" t="s">
        <v>438</v>
      </c>
      <c r="UCA122" s="619"/>
      <c r="UCB122" s="620"/>
      <c r="UCC122" s="199" t="s">
        <v>73</v>
      </c>
      <c r="UCD122" s="200">
        <v>0.06</v>
      </c>
      <c r="UCE122" s="195">
        <v>12.42</v>
      </c>
      <c r="UCF122" s="195">
        <f t="shared" si="1789"/>
        <v>0.75</v>
      </c>
      <c r="UCG122" s="463">
        <v>88240</v>
      </c>
      <c r="UCH122" s="618" t="s">
        <v>438</v>
      </c>
      <c r="UCI122" s="619"/>
      <c r="UCJ122" s="620"/>
      <c r="UCK122" s="199" t="s">
        <v>73</v>
      </c>
      <c r="UCL122" s="200">
        <v>0.06</v>
      </c>
      <c r="UCM122" s="195">
        <v>12.42</v>
      </c>
      <c r="UCN122" s="195">
        <f t="shared" si="1790"/>
        <v>0.75</v>
      </c>
      <c r="UCO122" s="463">
        <v>88240</v>
      </c>
      <c r="UCP122" s="618" t="s">
        <v>438</v>
      </c>
      <c r="UCQ122" s="619"/>
      <c r="UCR122" s="620"/>
      <c r="UCS122" s="199" t="s">
        <v>73</v>
      </c>
      <c r="UCT122" s="200">
        <v>0.06</v>
      </c>
      <c r="UCU122" s="195">
        <v>12.42</v>
      </c>
      <c r="UCV122" s="195">
        <f t="shared" si="1791"/>
        <v>0.75</v>
      </c>
      <c r="UCW122" s="463">
        <v>88240</v>
      </c>
      <c r="UCX122" s="618" t="s">
        <v>438</v>
      </c>
      <c r="UCY122" s="619"/>
      <c r="UCZ122" s="620"/>
      <c r="UDA122" s="199" t="s">
        <v>73</v>
      </c>
      <c r="UDB122" s="200">
        <v>0.06</v>
      </c>
      <c r="UDC122" s="195">
        <v>12.42</v>
      </c>
      <c r="UDD122" s="195">
        <f t="shared" si="1792"/>
        <v>0.75</v>
      </c>
      <c r="UDE122" s="463">
        <v>88240</v>
      </c>
      <c r="UDF122" s="618" t="s">
        <v>438</v>
      </c>
      <c r="UDG122" s="619"/>
      <c r="UDH122" s="620"/>
      <c r="UDI122" s="199" t="s">
        <v>73</v>
      </c>
      <c r="UDJ122" s="200">
        <v>0.06</v>
      </c>
      <c r="UDK122" s="195">
        <v>12.42</v>
      </c>
      <c r="UDL122" s="195">
        <f t="shared" si="1793"/>
        <v>0.75</v>
      </c>
      <c r="UDM122" s="463">
        <v>88240</v>
      </c>
      <c r="UDN122" s="618" t="s">
        <v>438</v>
      </c>
      <c r="UDO122" s="619"/>
      <c r="UDP122" s="620"/>
      <c r="UDQ122" s="199" t="s">
        <v>73</v>
      </c>
      <c r="UDR122" s="200">
        <v>0.06</v>
      </c>
      <c r="UDS122" s="195">
        <v>12.42</v>
      </c>
      <c r="UDT122" s="195">
        <f t="shared" si="1794"/>
        <v>0.75</v>
      </c>
      <c r="UDU122" s="463">
        <v>88240</v>
      </c>
      <c r="UDV122" s="618" t="s">
        <v>438</v>
      </c>
      <c r="UDW122" s="619"/>
      <c r="UDX122" s="620"/>
      <c r="UDY122" s="199" t="s">
        <v>73</v>
      </c>
      <c r="UDZ122" s="200">
        <v>0.06</v>
      </c>
      <c r="UEA122" s="195">
        <v>12.42</v>
      </c>
      <c r="UEB122" s="195">
        <f t="shared" si="1795"/>
        <v>0.75</v>
      </c>
      <c r="UEC122" s="463">
        <v>88240</v>
      </c>
      <c r="UED122" s="618" t="s">
        <v>438</v>
      </c>
      <c r="UEE122" s="619"/>
      <c r="UEF122" s="620"/>
      <c r="UEG122" s="199" t="s">
        <v>73</v>
      </c>
      <c r="UEH122" s="200">
        <v>0.06</v>
      </c>
      <c r="UEI122" s="195">
        <v>12.42</v>
      </c>
      <c r="UEJ122" s="195">
        <f t="shared" si="1796"/>
        <v>0.75</v>
      </c>
      <c r="UEK122" s="463">
        <v>88240</v>
      </c>
      <c r="UEL122" s="618" t="s">
        <v>438</v>
      </c>
      <c r="UEM122" s="619"/>
      <c r="UEN122" s="620"/>
      <c r="UEO122" s="199" t="s">
        <v>73</v>
      </c>
      <c r="UEP122" s="200">
        <v>0.06</v>
      </c>
      <c r="UEQ122" s="195">
        <v>12.42</v>
      </c>
      <c r="UER122" s="195">
        <f t="shared" si="1797"/>
        <v>0.75</v>
      </c>
      <c r="UES122" s="463">
        <v>88240</v>
      </c>
      <c r="UET122" s="618" t="s">
        <v>438</v>
      </c>
      <c r="UEU122" s="619"/>
      <c r="UEV122" s="620"/>
      <c r="UEW122" s="199" t="s">
        <v>73</v>
      </c>
      <c r="UEX122" s="200">
        <v>0.06</v>
      </c>
      <c r="UEY122" s="195">
        <v>12.42</v>
      </c>
      <c r="UEZ122" s="195">
        <f t="shared" si="1798"/>
        <v>0.75</v>
      </c>
      <c r="UFA122" s="463">
        <v>88240</v>
      </c>
      <c r="UFB122" s="618" t="s">
        <v>438</v>
      </c>
      <c r="UFC122" s="619"/>
      <c r="UFD122" s="620"/>
      <c r="UFE122" s="199" t="s">
        <v>73</v>
      </c>
      <c r="UFF122" s="200">
        <v>0.06</v>
      </c>
      <c r="UFG122" s="195">
        <v>12.42</v>
      </c>
      <c r="UFH122" s="195">
        <f t="shared" si="1799"/>
        <v>0.75</v>
      </c>
      <c r="UFI122" s="463">
        <v>88240</v>
      </c>
      <c r="UFJ122" s="618" t="s">
        <v>438</v>
      </c>
      <c r="UFK122" s="619"/>
      <c r="UFL122" s="620"/>
      <c r="UFM122" s="199" t="s">
        <v>73</v>
      </c>
      <c r="UFN122" s="200">
        <v>0.06</v>
      </c>
      <c r="UFO122" s="195">
        <v>12.42</v>
      </c>
      <c r="UFP122" s="195">
        <f t="shared" si="1800"/>
        <v>0.75</v>
      </c>
      <c r="UFQ122" s="463">
        <v>88240</v>
      </c>
      <c r="UFR122" s="618" t="s">
        <v>438</v>
      </c>
      <c r="UFS122" s="619"/>
      <c r="UFT122" s="620"/>
      <c r="UFU122" s="199" t="s">
        <v>73</v>
      </c>
      <c r="UFV122" s="200">
        <v>0.06</v>
      </c>
      <c r="UFW122" s="195">
        <v>12.42</v>
      </c>
      <c r="UFX122" s="195">
        <f t="shared" si="1801"/>
        <v>0.75</v>
      </c>
      <c r="UFY122" s="463">
        <v>88240</v>
      </c>
      <c r="UFZ122" s="618" t="s">
        <v>438</v>
      </c>
      <c r="UGA122" s="619"/>
      <c r="UGB122" s="620"/>
      <c r="UGC122" s="199" t="s">
        <v>73</v>
      </c>
      <c r="UGD122" s="200">
        <v>0.06</v>
      </c>
      <c r="UGE122" s="195">
        <v>12.42</v>
      </c>
      <c r="UGF122" s="195">
        <f t="shared" si="1802"/>
        <v>0.75</v>
      </c>
      <c r="UGG122" s="463">
        <v>88240</v>
      </c>
      <c r="UGH122" s="618" t="s">
        <v>438</v>
      </c>
      <c r="UGI122" s="619"/>
      <c r="UGJ122" s="620"/>
      <c r="UGK122" s="199" t="s">
        <v>73</v>
      </c>
      <c r="UGL122" s="200">
        <v>0.06</v>
      </c>
      <c r="UGM122" s="195">
        <v>12.42</v>
      </c>
      <c r="UGN122" s="195">
        <f t="shared" si="1803"/>
        <v>0.75</v>
      </c>
      <c r="UGO122" s="463">
        <v>88240</v>
      </c>
      <c r="UGP122" s="618" t="s">
        <v>438</v>
      </c>
      <c r="UGQ122" s="619"/>
      <c r="UGR122" s="620"/>
      <c r="UGS122" s="199" t="s">
        <v>73</v>
      </c>
      <c r="UGT122" s="200">
        <v>0.06</v>
      </c>
      <c r="UGU122" s="195">
        <v>12.42</v>
      </c>
      <c r="UGV122" s="195">
        <f t="shared" si="1804"/>
        <v>0.75</v>
      </c>
      <c r="UGW122" s="463">
        <v>88240</v>
      </c>
      <c r="UGX122" s="618" t="s">
        <v>438</v>
      </c>
      <c r="UGY122" s="619"/>
      <c r="UGZ122" s="620"/>
      <c r="UHA122" s="199" t="s">
        <v>73</v>
      </c>
      <c r="UHB122" s="200">
        <v>0.06</v>
      </c>
      <c r="UHC122" s="195">
        <v>12.42</v>
      </c>
      <c r="UHD122" s="195">
        <f t="shared" si="1805"/>
        <v>0.75</v>
      </c>
      <c r="UHE122" s="463">
        <v>88240</v>
      </c>
      <c r="UHF122" s="618" t="s">
        <v>438</v>
      </c>
      <c r="UHG122" s="619"/>
      <c r="UHH122" s="620"/>
      <c r="UHI122" s="199" t="s">
        <v>73</v>
      </c>
      <c r="UHJ122" s="200">
        <v>0.06</v>
      </c>
      <c r="UHK122" s="195">
        <v>12.42</v>
      </c>
      <c r="UHL122" s="195">
        <f t="shared" si="1806"/>
        <v>0.75</v>
      </c>
      <c r="UHM122" s="463">
        <v>88240</v>
      </c>
      <c r="UHN122" s="618" t="s">
        <v>438</v>
      </c>
      <c r="UHO122" s="619"/>
      <c r="UHP122" s="620"/>
      <c r="UHQ122" s="199" t="s">
        <v>73</v>
      </c>
      <c r="UHR122" s="200">
        <v>0.06</v>
      </c>
      <c r="UHS122" s="195">
        <v>12.42</v>
      </c>
      <c r="UHT122" s="195">
        <f t="shared" si="1807"/>
        <v>0.75</v>
      </c>
      <c r="UHU122" s="463">
        <v>88240</v>
      </c>
      <c r="UHV122" s="618" t="s">
        <v>438</v>
      </c>
      <c r="UHW122" s="619"/>
      <c r="UHX122" s="620"/>
      <c r="UHY122" s="199" t="s">
        <v>73</v>
      </c>
      <c r="UHZ122" s="200">
        <v>0.06</v>
      </c>
      <c r="UIA122" s="195">
        <v>12.42</v>
      </c>
      <c r="UIB122" s="195">
        <f t="shared" si="1808"/>
        <v>0.75</v>
      </c>
      <c r="UIC122" s="463">
        <v>88240</v>
      </c>
      <c r="UID122" s="618" t="s">
        <v>438</v>
      </c>
      <c r="UIE122" s="619"/>
      <c r="UIF122" s="620"/>
      <c r="UIG122" s="199" t="s">
        <v>73</v>
      </c>
      <c r="UIH122" s="200">
        <v>0.06</v>
      </c>
      <c r="UII122" s="195">
        <v>12.42</v>
      </c>
      <c r="UIJ122" s="195">
        <f t="shared" si="1809"/>
        <v>0.75</v>
      </c>
      <c r="UIK122" s="463">
        <v>88240</v>
      </c>
      <c r="UIL122" s="618" t="s">
        <v>438</v>
      </c>
      <c r="UIM122" s="619"/>
      <c r="UIN122" s="620"/>
      <c r="UIO122" s="199" t="s">
        <v>73</v>
      </c>
      <c r="UIP122" s="200">
        <v>0.06</v>
      </c>
      <c r="UIQ122" s="195">
        <v>12.42</v>
      </c>
      <c r="UIR122" s="195">
        <f t="shared" si="1810"/>
        <v>0.75</v>
      </c>
      <c r="UIS122" s="463">
        <v>88240</v>
      </c>
      <c r="UIT122" s="618" t="s">
        <v>438</v>
      </c>
      <c r="UIU122" s="619"/>
      <c r="UIV122" s="620"/>
      <c r="UIW122" s="199" t="s">
        <v>73</v>
      </c>
      <c r="UIX122" s="200">
        <v>0.06</v>
      </c>
      <c r="UIY122" s="195">
        <v>12.42</v>
      </c>
      <c r="UIZ122" s="195">
        <f t="shared" si="1811"/>
        <v>0.75</v>
      </c>
      <c r="UJA122" s="463">
        <v>88240</v>
      </c>
      <c r="UJB122" s="618" t="s">
        <v>438</v>
      </c>
      <c r="UJC122" s="619"/>
      <c r="UJD122" s="620"/>
      <c r="UJE122" s="199" t="s">
        <v>73</v>
      </c>
      <c r="UJF122" s="200">
        <v>0.06</v>
      </c>
      <c r="UJG122" s="195">
        <v>12.42</v>
      </c>
      <c r="UJH122" s="195">
        <f t="shared" si="1812"/>
        <v>0.75</v>
      </c>
      <c r="UJI122" s="463">
        <v>88240</v>
      </c>
      <c r="UJJ122" s="618" t="s">
        <v>438</v>
      </c>
      <c r="UJK122" s="619"/>
      <c r="UJL122" s="620"/>
      <c r="UJM122" s="199" t="s">
        <v>73</v>
      </c>
      <c r="UJN122" s="200">
        <v>0.06</v>
      </c>
      <c r="UJO122" s="195">
        <v>12.42</v>
      </c>
      <c r="UJP122" s="195">
        <f t="shared" si="1813"/>
        <v>0.75</v>
      </c>
      <c r="UJQ122" s="463">
        <v>88240</v>
      </c>
      <c r="UJR122" s="618" t="s">
        <v>438</v>
      </c>
      <c r="UJS122" s="619"/>
      <c r="UJT122" s="620"/>
      <c r="UJU122" s="199" t="s">
        <v>73</v>
      </c>
      <c r="UJV122" s="200">
        <v>0.06</v>
      </c>
      <c r="UJW122" s="195">
        <v>12.42</v>
      </c>
      <c r="UJX122" s="195">
        <f t="shared" si="1814"/>
        <v>0.75</v>
      </c>
      <c r="UJY122" s="463">
        <v>88240</v>
      </c>
      <c r="UJZ122" s="618" t="s">
        <v>438</v>
      </c>
      <c r="UKA122" s="619"/>
      <c r="UKB122" s="620"/>
      <c r="UKC122" s="199" t="s">
        <v>73</v>
      </c>
      <c r="UKD122" s="200">
        <v>0.06</v>
      </c>
      <c r="UKE122" s="195">
        <v>12.42</v>
      </c>
      <c r="UKF122" s="195">
        <f t="shared" si="1815"/>
        <v>0.75</v>
      </c>
      <c r="UKG122" s="463">
        <v>88240</v>
      </c>
      <c r="UKH122" s="618" t="s">
        <v>438</v>
      </c>
      <c r="UKI122" s="619"/>
      <c r="UKJ122" s="620"/>
      <c r="UKK122" s="199" t="s">
        <v>73</v>
      </c>
      <c r="UKL122" s="200">
        <v>0.06</v>
      </c>
      <c r="UKM122" s="195">
        <v>12.42</v>
      </c>
      <c r="UKN122" s="195">
        <f t="shared" si="1816"/>
        <v>0.75</v>
      </c>
      <c r="UKO122" s="463">
        <v>88240</v>
      </c>
      <c r="UKP122" s="618" t="s">
        <v>438</v>
      </c>
      <c r="UKQ122" s="619"/>
      <c r="UKR122" s="620"/>
      <c r="UKS122" s="199" t="s">
        <v>73</v>
      </c>
      <c r="UKT122" s="200">
        <v>0.06</v>
      </c>
      <c r="UKU122" s="195">
        <v>12.42</v>
      </c>
      <c r="UKV122" s="195">
        <f t="shared" si="1817"/>
        <v>0.75</v>
      </c>
      <c r="UKW122" s="463">
        <v>88240</v>
      </c>
      <c r="UKX122" s="618" t="s">
        <v>438</v>
      </c>
      <c r="UKY122" s="619"/>
      <c r="UKZ122" s="620"/>
      <c r="ULA122" s="199" t="s">
        <v>73</v>
      </c>
      <c r="ULB122" s="200">
        <v>0.06</v>
      </c>
      <c r="ULC122" s="195">
        <v>12.42</v>
      </c>
      <c r="ULD122" s="195">
        <f t="shared" si="1818"/>
        <v>0.75</v>
      </c>
      <c r="ULE122" s="463">
        <v>88240</v>
      </c>
      <c r="ULF122" s="618" t="s">
        <v>438</v>
      </c>
      <c r="ULG122" s="619"/>
      <c r="ULH122" s="620"/>
      <c r="ULI122" s="199" t="s">
        <v>73</v>
      </c>
      <c r="ULJ122" s="200">
        <v>0.06</v>
      </c>
      <c r="ULK122" s="195">
        <v>12.42</v>
      </c>
      <c r="ULL122" s="195">
        <f t="shared" si="1819"/>
        <v>0.75</v>
      </c>
      <c r="ULM122" s="463">
        <v>88240</v>
      </c>
      <c r="ULN122" s="618" t="s">
        <v>438</v>
      </c>
      <c r="ULO122" s="619"/>
      <c r="ULP122" s="620"/>
      <c r="ULQ122" s="199" t="s">
        <v>73</v>
      </c>
      <c r="ULR122" s="200">
        <v>0.06</v>
      </c>
      <c r="ULS122" s="195">
        <v>12.42</v>
      </c>
      <c r="ULT122" s="195">
        <f t="shared" si="1820"/>
        <v>0.75</v>
      </c>
      <c r="ULU122" s="463">
        <v>88240</v>
      </c>
      <c r="ULV122" s="618" t="s">
        <v>438</v>
      </c>
      <c r="ULW122" s="619"/>
      <c r="ULX122" s="620"/>
      <c r="ULY122" s="199" t="s">
        <v>73</v>
      </c>
      <c r="ULZ122" s="200">
        <v>0.06</v>
      </c>
      <c r="UMA122" s="195">
        <v>12.42</v>
      </c>
      <c r="UMB122" s="195">
        <f t="shared" si="1821"/>
        <v>0.75</v>
      </c>
      <c r="UMC122" s="463">
        <v>88240</v>
      </c>
      <c r="UMD122" s="618" t="s">
        <v>438</v>
      </c>
      <c r="UME122" s="619"/>
      <c r="UMF122" s="620"/>
      <c r="UMG122" s="199" t="s">
        <v>73</v>
      </c>
      <c r="UMH122" s="200">
        <v>0.06</v>
      </c>
      <c r="UMI122" s="195">
        <v>12.42</v>
      </c>
      <c r="UMJ122" s="195">
        <f t="shared" si="1822"/>
        <v>0.75</v>
      </c>
      <c r="UMK122" s="463">
        <v>88240</v>
      </c>
      <c r="UML122" s="618" t="s">
        <v>438</v>
      </c>
      <c r="UMM122" s="619"/>
      <c r="UMN122" s="620"/>
      <c r="UMO122" s="199" t="s">
        <v>73</v>
      </c>
      <c r="UMP122" s="200">
        <v>0.06</v>
      </c>
      <c r="UMQ122" s="195">
        <v>12.42</v>
      </c>
      <c r="UMR122" s="195">
        <f t="shared" si="1823"/>
        <v>0.75</v>
      </c>
      <c r="UMS122" s="463">
        <v>88240</v>
      </c>
      <c r="UMT122" s="618" t="s">
        <v>438</v>
      </c>
      <c r="UMU122" s="619"/>
      <c r="UMV122" s="620"/>
      <c r="UMW122" s="199" t="s">
        <v>73</v>
      </c>
      <c r="UMX122" s="200">
        <v>0.06</v>
      </c>
      <c r="UMY122" s="195">
        <v>12.42</v>
      </c>
      <c r="UMZ122" s="195">
        <f t="shared" si="1824"/>
        <v>0.75</v>
      </c>
      <c r="UNA122" s="463">
        <v>88240</v>
      </c>
      <c r="UNB122" s="618" t="s">
        <v>438</v>
      </c>
      <c r="UNC122" s="619"/>
      <c r="UND122" s="620"/>
      <c r="UNE122" s="199" t="s">
        <v>73</v>
      </c>
      <c r="UNF122" s="200">
        <v>0.06</v>
      </c>
      <c r="UNG122" s="195">
        <v>12.42</v>
      </c>
      <c r="UNH122" s="195">
        <f t="shared" si="1825"/>
        <v>0.75</v>
      </c>
      <c r="UNI122" s="463">
        <v>88240</v>
      </c>
      <c r="UNJ122" s="618" t="s">
        <v>438</v>
      </c>
      <c r="UNK122" s="619"/>
      <c r="UNL122" s="620"/>
      <c r="UNM122" s="199" t="s">
        <v>73</v>
      </c>
      <c r="UNN122" s="200">
        <v>0.06</v>
      </c>
      <c r="UNO122" s="195">
        <v>12.42</v>
      </c>
      <c r="UNP122" s="195">
        <f t="shared" si="1826"/>
        <v>0.75</v>
      </c>
      <c r="UNQ122" s="463">
        <v>88240</v>
      </c>
      <c r="UNR122" s="618" t="s">
        <v>438</v>
      </c>
      <c r="UNS122" s="619"/>
      <c r="UNT122" s="620"/>
      <c r="UNU122" s="199" t="s">
        <v>73</v>
      </c>
      <c r="UNV122" s="200">
        <v>0.06</v>
      </c>
      <c r="UNW122" s="195">
        <v>12.42</v>
      </c>
      <c r="UNX122" s="195">
        <f t="shared" si="1827"/>
        <v>0.75</v>
      </c>
      <c r="UNY122" s="463">
        <v>88240</v>
      </c>
      <c r="UNZ122" s="618" t="s">
        <v>438</v>
      </c>
      <c r="UOA122" s="619"/>
      <c r="UOB122" s="620"/>
      <c r="UOC122" s="199" t="s">
        <v>73</v>
      </c>
      <c r="UOD122" s="200">
        <v>0.06</v>
      </c>
      <c r="UOE122" s="195">
        <v>12.42</v>
      </c>
      <c r="UOF122" s="195">
        <f t="shared" si="1828"/>
        <v>0.75</v>
      </c>
      <c r="UOG122" s="463">
        <v>88240</v>
      </c>
      <c r="UOH122" s="618" t="s">
        <v>438</v>
      </c>
      <c r="UOI122" s="619"/>
      <c r="UOJ122" s="620"/>
      <c r="UOK122" s="199" t="s">
        <v>73</v>
      </c>
      <c r="UOL122" s="200">
        <v>0.06</v>
      </c>
      <c r="UOM122" s="195">
        <v>12.42</v>
      </c>
      <c r="UON122" s="195">
        <f t="shared" si="1829"/>
        <v>0.75</v>
      </c>
      <c r="UOO122" s="463">
        <v>88240</v>
      </c>
      <c r="UOP122" s="618" t="s">
        <v>438</v>
      </c>
      <c r="UOQ122" s="619"/>
      <c r="UOR122" s="620"/>
      <c r="UOS122" s="199" t="s">
        <v>73</v>
      </c>
      <c r="UOT122" s="200">
        <v>0.06</v>
      </c>
      <c r="UOU122" s="195">
        <v>12.42</v>
      </c>
      <c r="UOV122" s="195">
        <f t="shared" si="1830"/>
        <v>0.75</v>
      </c>
      <c r="UOW122" s="463">
        <v>88240</v>
      </c>
      <c r="UOX122" s="618" t="s">
        <v>438</v>
      </c>
      <c r="UOY122" s="619"/>
      <c r="UOZ122" s="620"/>
      <c r="UPA122" s="199" t="s">
        <v>73</v>
      </c>
      <c r="UPB122" s="200">
        <v>0.06</v>
      </c>
      <c r="UPC122" s="195">
        <v>12.42</v>
      </c>
      <c r="UPD122" s="195">
        <f t="shared" si="1831"/>
        <v>0.75</v>
      </c>
      <c r="UPE122" s="463">
        <v>88240</v>
      </c>
      <c r="UPF122" s="618" t="s">
        <v>438</v>
      </c>
      <c r="UPG122" s="619"/>
      <c r="UPH122" s="620"/>
      <c r="UPI122" s="199" t="s">
        <v>73</v>
      </c>
      <c r="UPJ122" s="200">
        <v>0.06</v>
      </c>
      <c r="UPK122" s="195">
        <v>12.42</v>
      </c>
      <c r="UPL122" s="195">
        <f t="shared" si="1832"/>
        <v>0.75</v>
      </c>
      <c r="UPM122" s="463">
        <v>88240</v>
      </c>
      <c r="UPN122" s="618" t="s">
        <v>438</v>
      </c>
      <c r="UPO122" s="619"/>
      <c r="UPP122" s="620"/>
      <c r="UPQ122" s="199" t="s">
        <v>73</v>
      </c>
      <c r="UPR122" s="200">
        <v>0.06</v>
      </c>
      <c r="UPS122" s="195">
        <v>12.42</v>
      </c>
      <c r="UPT122" s="195">
        <f t="shared" si="1833"/>
        <v>0.75</v>
      </c>
      <c r="UPU122" s="463">
        <v>88240</v>
      </c>
      <c r="UPV122" s="618" t="s">
        <v>438</v>
      </c>
      <c r="UPW122" s="619"/>
      <c r="UPX122" s="620"/>
      <c r="UPY122" s="199" t="s">
        <v>73</v>
      </c>
      <c r="UPZ122" s="200">
        <v>0.06</v>
      </c>
      <c r="UQA122" s="195">
        <v>12.42</v>
      </c>
      <c r="UQB122" s="195">
        <f t="shared" si="1834"/>
        <v>0.75</v>
      </c>
      <c r="UQC122" s="463">
        <v>88240</v>
      </c>
      <c r="UQD122" s="618" t="s">
        <v>438</v>
      </c>
      <c r="UQE122" s="619"/>
      <c r="UQF122" s="620"/>
      <c r="UQG122" s="199" t="s">
        <v>73</v>
      </c>
      <c r="UQH122" s="200">
        <v>0.06</v>
      </c>
      <c r="UQI122" s="195">
        <v>12.42</v>
      </c>
      <c r="UQJ122" s="195">
        <f t="shared" si="1835"/>
        <v>0.75</v>
      </c>
      <c r="UQK122" s="463">
        <v>88240</v>
      </c>
      <c r="UQL122" s="618" t="s">
        <v>438</v>
      </c>
      <c r="UQM122" s="619"/>
      <c r="UQN122" s="620"/>
      <c r="UQO122" s="199" t="s">
        <v>73</v>
      </c>
      <c r="UQP122" s="200">
        <v>0.06</v>
      </c>
      <c r="UQQ122" s="195">
        <v>12.42</v>
      </c>
      <c r="UQR122" s="195">
        <f t="shared" si="1836"/>
        <v>0.75</v>
      </c>
      <c r="UQS122" s="463">
        <v>88240</v>
      </c>
      <c r="UQT122" s="618" t="s">
        <v>438</v>
      </c>
      <c r="UQU122" s="619"/>
      <c r="UQV122" s="620"/>
      <c r="UQW122" s="199" t="s">
        <v>73</v>
      </c>
      <c r="UQX122" s="200">
        <v>0.06</v>
      </c>
      <c r="UQY122" s="195">
        <v>12.42</v>
      </c>
      <c r="UQZ122" s="195">
        <f t="shared" si="1837"/>
        <v>0.75</v>
      </c>
      <c r="URA122" s="463">
        <v>88240</v>
      </c>
      <c r="URB122" s="618" t="s">
        <v>438</v>
      </c>
      <c r="URC122" s="619"/>
      <c r="URD122" s="620"/>
      <c r="URE122" s="199" t="s">
        <v>73</v>
      </c>
      <c r="URF122" s="200">
        <v>0.06</v>
      </c>
      <c r="URG122" s="195">
        <v>12.42</v>
      </c>
      <c r="URH122" s="195">
        <f t="shared" si="1838"/>
        <v>0.75</v>
      </c>
      <c r="URI122" s="463">
        <v>88240</v>
      </c>
      <c r="URJ122" s="618" t="s">
        <v>438</v>
      </c>
      <c r="URK122" s="619"/>
      <c r="URL122" s="620"/>
      <c r="URM122" s="199" t="s">
        <v>73</v>
      </c>
      <c r="URN122" s="200">
        <v>0.06</v>
      </c>
      <c r="URO122" s="195">
        <v>12.42</v>
      </c>
      <c r="URP122" s="195">
        <f t="shared" si="1839"/>
        <v>0.75</v>
      </c>
      <c r="URQ122" s="463">
        <v>88240</v>
      </c>
      <c r="URR122" s="618" t="s">
        <v>438</v>
      </c>
      <c r="URS122" s="619"/>
      <c r="URT122" s="620"/>
      <c r="URU122" s="199" t="s">
        <v>73</v>
      </c>
      <c r="URV122" s="200">
        <v>0.06</v>
      </c>
      <c r="URW122" s="195">
        <v>12.42</v>
      </c>
      <c r="URX122" s="195">
        <f t="shared" si="1840"/>
        <v>0.75</v>
      </c>
      <c r="URY122" s="463">
        <v>88240</v>
      </c>
      <c r="URZ122" s="618" t="s">
        <v>438</v>
      </c>
      <c r="USA122" s="619"/>
      <c r="USB122" s="620"/>
      <c r="USC122" s="199" t="s">
        <v>73</v>
      </c>
      <c r="USD122" s="200">
        <v>0.06</v>
      </c>
      <c r="USE122" s="195">
        <v>12.42</v>
      </c>
      <c r="USF122" s="195">
        <f t="shared" si="1841"/>
        <v>0.75</v>
      </c>
      <c r="USG122" s="463">
        <v>88240</v>
      </c>
      <c r="USH122" s="618" t="s">
        <v>438</v>
      </c>
      <c r="USI122" s="619"/>
      <c r="USJ122" s="620"/>
      <c r="USK122" s="199" t="s">
        <v>73</v>
      </c>
      <c r="USL122" s="200">
        <v>0.06</v>
      </c>
      <c r="USM122" s="195">
        <v>12.42</v>
      </c>
      <c r="USN122" s="195">
        <f t="shared" si="1842"/>
        <v>0.75</v>
      </c>
      <c r="USO122" s="463">
        <v>88240</v>
      </c>
      <c r="USP122" s="618" t="s">
        <v>438</v>
      </c>
      <c r="USQ122" s="619"/>
      <c r="USR122" s="620"/>
      <c r="USS122" s="199" t="s">
        <v>73</v>
      </c>
      <c r="UST122" s="200">
        <v>0.06</v>
      </c>
      <c r="USU122" s="195">
        <v>12.42</v>
      </c>
      <c r="USV122" s="195">
        <f t="shared" si="1843"/>
        <v>0.75</v>
      </c>
      <c r="USW122" s="463">
        <v>88240</v>
      </c>
      <c r="USX122" s="618" t="s">
        <v>438</v>
      </c>
      <c r="USY122" s="619"/>
      <c r="USZ122" s="620"/>
      <c r="UTA122" s="199" t="s">
        <v>73</v>
      </c>
      <c r="UTB122" s="200">
        <v>0.06</v>
      </c>
      <c r="UTC122" s="195">
        <v>12.42</v>
      </c>
      <c r="UTD122" s="195">
        <f t="shared" si="1844"/>
        <v>0.75</v>
      </c>
      <c r="UTE122" s="463">
        <v>88240</v>
      </c>
      <c r="UTF122" s="618" t="s">
        <v>438</v>
      </c>
      <c r="UTG122" s="619"/>
      <c r="UTH122" s="620"/>
      <c r="UTI122" s="199" t="s">
        <v>73</v>
      </c>
      <c r="UTJ122" s="200">
        <v>0.06</v>
      </c>
      <c r="UTK122" s="195">
        <v>12.42</v>
      </c>
      <c r="UTL122" s="195">
        <f t="shared" si="1845"/>
        <v>0.75</v>
      </c>
      <c r="UTM122" s="463">
        <v>88240</v>
      </c>
      <c r="UTN122" s="618" t="s">
        <v>438</v>
      </c>
      <c r="UTO122" s="619"/>
      <c r="UTP122" s="620"/>
      <c r="UTQ122" s="199" t="s">
        <v>73</v>
      </c>
      <c r="UTR122" s="200">
        <v>0.06</v>
      </c>
      <c r="UTS122" s="195">
        <v>12.42</v>
      </c>
      <c r="UTT122" s="195">
        <f t="shared" si="1846"/>
        <v>0.75</v>
      </c>
      <c r="UTU122" s="463">
        <v>88240</v>
      </c>
      <c r="UTV122" s="618" t="s">
        <v>438</v>
      </c>
      <c r="UTW122" s="619"/>
      <c r="UTX122" s="620"/>
      <c r="UTY122" s="199" t="s">
        <v>73</v>
      </c>
      <c r="UTZ122" s="200">
        <v>0.06</v>
      </c>
      <c r="UUA122" s="195">
        <v>12.42</v>
      </c>
      <c r="UUB122" s="195">
        <f t="shared" si="1847"/>
        <v>0.75</v>
      </c>
      <c r="UUC122" s="463">
        <v>88240</v>
      </c>
      <c r="UUD122" s="618" t="s">
        <v>438</v>
      </c>
      <c r="UUE122" s="619"/>
      <c r="UUF122" s="620"/>
      <c r="UUG122" s="199" t="s">
        <v>73</v>
      </c>
      <c r="UUH122" s="200">
        <v>0.06</v>
      </c>
      <c r="UUI122" s="195">
        <v>12.42</v>
      </c>
      <c r="UUJ122" s="195">
        <f t="shared" si="1848"/>
        <v>0.75</v>
      </c>
      <c r="UUK122" s="463">
        <v>88240</v>
      </c>
      <c r="UUL122" s="618" t="s">
        <v>438</v>
      </c>
      <c r="UUM122" s="619"/>
      <c r="UUN122" s="620"/>
      <c r="UUO122" s="199" t="s">
        <v>73</v>
      </c>
      <c r="UUP122" s="200">
        <v>0.06</v>
      </c>
      <c r="UUQ122" s="195">
        <v>12.42</v>
      </c>
      <c r="UUR122" s="195">
        <f t="shared" si="1849"/>
        <v>0.75</v>
      </c>
      <c r="UUS122" s="463">
        <v>88240</v>
      </c>
      <c r="UUT122" s="618" t="s">
        <v>438</v>
      </c>
      <c r="UUU122" s="619"/>
      <c r="UUV122" s="620"/>
      <c r="UUW122" s="199" t="s">
        <v>73</v>
      </c>
      <c r="UUX122" s="200">
        <v>0.06</v>
      </c>
      <c r="UUY122" s="195">
        <v>12.42</v>
      </c>
      <c r="UUZ122" s="195">
        <f t="shared" si="1850"/>
        <v>0.75</v>
      </c>
      <c r="UVA122" s="463">
        <v>88240</v>
      </c>
      <c r="UVB122" s="618" t="s">
        <v>438</v>
      </c>
      <c r="UVC122" s="619"/>
      <c r="UVD122" s="620"/>
      <c r="UVE122" s="199" t="s">
        <v>73</v>
      </c>
      <c r="UVF122" s="200">
        <v>0.06</v>
      </c>
      <c r="UVG122" s="195">
        <v>12.42</v>
      </c>
      <c r="UVH122" s="195">
        <f t="shared" si="1851"/>
        <v>0.75</v>
      </c>
      <c r="UVI122" s="463">
        <v>88240</v>
      </c>
      <c r="UVJ122" s="618" t="s">
        <v>438</v>
      </c>
      <c r="UVK122" s="619"/>
      <c r="UVL122" s="620"/>
      <c r="UVM122" s="199" t="s">
        <v>73</v>
      </c>
      <c r="UVN122" s="200">
        <v>0.06</v>
      </c>
      <c r="UVO122" s="195">
        <v>12.42</v>
      </c>
      <c r="UVP122" s="195">
        <f t="shared" si="1852"/>
        <v>0.75</v>
      </c>
      <c r="UVQ122" s="463">
        <v>88240</v>
      </c>
      <c r="UVR122" s="618" t="s">
        <v>438</v>
      </c>
      <c r="UVS122" s="619"/>
      <c r="UVT122" s="620"/>
      <c r="UVU122" s="199" t="s">
        <v>73</v>
      </c>
      <c r="UVV122" s="200">
        <v>0.06</v>
      </c>
      <c r="UVW122" s="195">
        <v>12.42</v>
      </c>
      <c r="UVX122" s="195">
        <f t="shared" si="1853"/>
        <v>0.75</v>
      </c>
      <c r="UVY122" s="463">
        <v>88240</v>
      </c>
      <c r="UVZ122" s="618" t="s">
        <v>438</v>
      </c>
      <c r="UWA122" s="619"/>
      <c r="UWB122" s="620"/>
      <c r="UWC122" s="199" t="s">
        <v>73</v>
      </c>
      <c r="UWD122" s="200">
        <v>0.06</v>
      </c>
      <c r="UWE122" s="195">
        <v>12.42</v>
      </c>
      <c r="UWF122" s="195">
        <f t="shared" si="1854"/>
        <v>0.75</v>
      </c>
      <c r="UWG122" s="463">
        <v>88240</v>
      </c>
      <c r="UWH122" s="618" t="s">
        <v>438</v>
      </c>
      <c r="UWI122" s="619"/>
      <c r="UWJ122" s="620"/>
      <c r="UWK122" s="199" t="s">
        <v>73</v>
      </c>
      <c r="UWL122" s="200">
        <v>0.06</v>
      </c>
      <c r="UWM122" s="195">
        <v>12.42</v>
      </c>
      <c r="UWN122" s="195">
        <f t="shared" si="1855"/>
        <v>0.75</v>
      </c>
      <c r="UWO122" s="463">
        <v>88240</v>
      </c>
      <c r="UWP122" s="618" t="s">
        <v>438</v>
      </c>
      <c r="UWQ122" s="619"/>
      <c r="UWR122" s="620"/>
      <c r="UWS122" s="199" t="s">
        <v>73</v>
      </c>
      <c r="UWT122" s="200">
        <v>0.06</v>
      </c>
      <c r="UWU122" s="195">
        <v>12.42</v>
      </c>
      <c r="UWV122" s="195">
        <f t="shared" si="1856"/>
        <v>0.75</v>
      </c>
      <c r="UWW122" s="463">
        <v>88240</v>
      </c>
      <c r="UWX122" s="618" t="s">
        <v>438</v>
      </c>
      <c r="UWY122" s="619"/>
      <c r="UWZ122" s="620"/>
      <c r="UXA122" s="199" t="s">
        <v>73</v>
      </c>
      <c r="UXB122" s="200">
        <v>0.06</v>
      </c>
      <c r="UXC122" s="195">
        <v>12.42</v>
      </c>
      <c r="UXD122" s="195">
        <f t="shared" si="1857"/>
        <v>0.75</v>
      </c>
      <c r="UXE122" s="463">
        <v>88240</v>
      </c>
      <c r="UXF122" s="618" t="s">
        <v>438</v>
      </c>
      <c r="UXG122" s="619"/>
      <c r="UXH122" s="620"/>
      <c r="UXI122" s="199" t="s">
        <v>73</v>
      </c>
      <c r="UXJ122" s="200">
        <v>0.06</v>
      </c>
      <c r="UXK122" s="195">
        <v>12.42</v>
      </c>
      <c r="UXL122" s="195">
        <f t="shared" si="1858"/>
        <v>0.75</v>
      </c>
      <c r="UXM122" s="463">
        <v>88240</v>
      </c>
      <c r="UXN122" s="618" t="s">
        <v>438</v>
      </c>
      <c r="UXO122" s="619"/>
      <c r="UXP122" s="620"/>
      <c r="UXQ122" s="199" t="s">
        <v>73</v>
      </c>
      <c r="UXR122" s="200">
        <v>0.06</v>
      </c>
      <c r="UXS122" s="195">
        <v>12.42</v>
      </c>
      <c r="UXT122" s="195">
        <f t="shared" si="1859"/>
        <v>0.75</v>
      </c>
      <c r="UXU122" s="463">
        <v>88240</v>
      </c>
      <c r="UXV122" s="618" t="s">
        <v>438</v>
      </c>
      <c r="UXW122" s="619"/>
      <c r="UXX122" s="620"/>
      <c r="UXY122" s="199" t="s">
        <v>73</v>
      </c>
      <c r="UXZ122" s="200">
        <v>0.06</v>
      </c>
      <c r="UYA122" s="195">
        <v>12.42</v>
      </c>
      <c r="UYB122" s="195">
        <f t="shared" si="1860"/>
        <v>0.75</v>
      </c>
      <c r="UYC122" s="463">
        <v>88240</v>
      </c>
      <c r="UYD122" s="618" t="s">
        <v>438</v>
      </c>
      <c r="UYE122" s="619"/>
      <c r="UYF122" s="620"/>
      <c r="UYG122" s="199" t="s">
        <v>73</v>
      </c>
      <c r="UYH122" s="200">
        <v>0.06</v>
      </c>
      <c r="UYI122" s="195">
        <v>12.42</v>
      </c>
      <c r="UYJ122" s="195">
        <f t="shared" si="1861"/>
        <v>0.75</v>
      </c>
      <c r="UYK122" s="463">
        <v>88240</v>
      </c>
      <c r="UYL122" s="618" t="s">
        <v>438</v>
      </c>
      <c r="UYM122" s="619"/>
      <c r="UYN122" s="620"/>
      <c r="UYO122" s="199" t="s">
        <v>73</v>
      </c>
      <c r="UYP122" s="200">
        <v>0.06</v>
      </c>
      <c r="UYQ122" s="195">
        <v>12.42</v>
      </c>
      <c r="UYR122" s="195">
        <f t="shared" si="1862"/>
        <v>0.75</v>
      </c>
      <c r="UYS122" s="463">
        <v>88240</v>
      </c>
      <c r="UYT122" s="618" t="s">
        <v>438</v>
      </c>
      <c r="UYU122" s="619"/>
      <c r="UYV122" s="620"/>
      <c r="UYW122" s="199" t="s">
        <v>73</v>
      </c>
      <c r="UYX122" s="200">
        <v>0.06</v>
      </c>
      <c r="UYY122" s="195">
        <v>12.42</v>
      </c>
      <c r="UYZ122" s="195">
        <f t="shared" si="1863"/>
        <v>0.75</v>
      </c>
      <c r="UZA122" s="463">
        <v>88240</v>
      </c>
      <c r="UZB122" s="618" t="s">
        <v>438</v>
      </c>
      <c r="UZC122" s="619"/>
      <c r="UZD122" s="620"/>
      <c r="UZE122" s="199" t="s">
        <v>73</v>
      </c>
      <c r="UZF122" s="200">
        <v>0.06</v>
      </c>
      <c r="UZG122" s="195">
        <v>12.42</v>
      </c>
      <c r="UZH122" s="195">
        <f t="shared" si="1864"/>
        <v>0.75</v>
      </c>
      <c r="UZI122" s="463">
        <v>88240</v>
      </c>
      <c r="UZJ122" s="618" t="s">
        <v>438</v>
      </c>
      <c r="UZK122" s="619"/>
      <c r="UZL122" s="620"/>
      <c r="UZM122" s="199" t="s">
        <v>73</v>
      </c>
      <c r="UZN122" s="200">
        <v>0.06</v>
      </c>
      <c r="UZO122" s="195">
        <v>12.42</v>
      </c>
      <c r="UZP122" s="195">
        <f t="shared" si="1865"/>
        <v>0.75</v>
      </c>
      <c r="UZQ122" s="463">
        <v>88240</v>
      </c>
      <c r="UZR122" s="618" t="s">
        <v>438</v>
      </c>
      <c r="UZS122" s="619"/>
      <c r="UZT122" s="620"/>
      <c r="UZU122" s="199" t="s">
        <v>73</v>
      </c>
      <c r="UZV122" s="200">
        <v>0.06</v>
      </c>
      <c r="UZW122" s="195">
        <v>12.42</v>
      </c>
      <c r="UZX122" s="195">
        <f t="shared" si="1866"/>
        <v>0.75</v>
      </c>
      <c r="UZY122" s="463">
        <v>88240</v>
      </c>
      <c r="UZZ122" s="618" t="s">
        <v>438</v>
      </c>
      <c r="VAA122" s="619"/>
      <c r="VAB122" s="620"/>
      <c r="VAC122" s="199" t="s">
        <v>73</v>
      </c>
      <c r="VAD122" s="200">
        <v>0.06</v>
      </c>
      <c r="VAE122" s="195">
        <v>12.42</v>
      </c>
      <c r="VAF122" s="195">
        <f t="shared" si="1867"/>
        <v>0.75</v>
      </c>
      <c r="VAG122" s="463">
        <v>88240</v>
      </c>
      <c r="VAH122" s="618" t="s">
        <v>438</v>
      </c>
      <c r="VAI122" s="619"/>
      <c r="VAJ122" s="620"/>
      <c r="VAK122" s="199" t="s">
        <v>73</v>
      </c>
      <c r="VAL122" s="200">
        <v>0.06</v>
      </c>
      <c r="VAM122" s="195">
        <v>12.42</v>
      </c>
      <c r="VAN122" s="195">
        <f t="shared" si="1868"/>
        <v>0.75</v>
      </c>
      <c r="VAO122" s="463">
        <v>88240</v>
      </c>
      <c r="VAP122" s="618" t="s">
        <v>438</v>
      </c>
      <c r="VAQ122" s="619"/>
      <c r="VAR122" s="620"/>
      <c r="VAS122" s="199" t="s">
        <v>73</v>
      </c>
      <c r="VAT122" s="200">
        <v>0.06</v>
      </c>
      <c r="VAU122" s="195">
        <v>12.42</v>
      </c>
      <c r="VAV122" s="195">
        <f t="shared" si="1869"/>
        <v>0.75</v>
      </c>
      <c r="VAW122" s="463">
        <v>88240</v>
      </c>
      <c r="VAX122" s="618" t="s">
        <v>438</v>
      </c>
      <c r="VAY122" s="619"/>
      <c r="VAZ122" s="620"/>
      <c r="VBA122" s="199" t="s">
        <v>73</v>
      </c>
      <c r="VBB122" s="200">
        <v>0.06</v>
      </c>
      <c r="VBC122" s="195">
        <v>12.42</v>
      </c>
      <c r="VBD122" s="195">
        <f t="shared" si="1870"/>
        <v>0.75</v>
      </c>
      <c r="VBE122" s="463">
        <v>88240</v>
      </c>
      <c r="VBF122" s="618" t="s">
        <v>438</v>
      </c>
      <c r="VBG122" s="619"/>
      <c r="VBH122" s="620"/>
      <c r="VBI122" s="199" t="s">
        <v>73</v>
      </c>
      <c r="VBJ122" s="200">
        <v>0.06</v>
      </c>
      <c r="VBK122" s="195">
        <v>12.42</v>
      </c>
      <c r="VBL122" s="195">
        <f t="shared" si="1871"/>
        <v>0.75</v>
      </c>
      <c r="VBM122" s="463">
        <v>88240</v>
      </c>
      <c r="VBN122" s="618" t="s">
        <v>438</v>
      </c>
      <c r="VBO122" s="619"/>
      <c r="VBP122" s="620"/>
      <c r="VBQ122" s="199" t="s">
        <v>73</v>
      </c>
      <c r="VBR122" s="200">
        <v>0.06</v>
      </c>
      <c r="VBS122" s="195">
        <v>12.42</v>
      </c>
      <c r="VBT122" s="195">
        <f t="shared" si="1872"/>
        <v>0.75</v>
      </c>
      <c r="VBU122" s="463">
        <v>88240</v>
      </c>
      <c r="VBV122" s="618" t="s">
        <v>438</v>
      </c>
      <c r="VBW122" s="619"/>
      <c r="VBX122" s="620"/>
      <c r="VBY122" s="199" t="s">
        <v>73</v>
      </c>
      <c r="VBZ122" s="200">
        <v>0.06</v>
      </c>
      <c r="VCA122" s="195">
        <v>12.42</v>
      </c>
      <c r="VCB122" s="195">
        <f t="shared" si="1873"/>
        <v>0.75</v>
      </c>
      <c r="VCC122" s="463">
        <v>88240</v>
      </c>
      <c r="VCD122" s="618" t="s">
        <v>438</v>
      </c>
      <c r="VCE122" s="619"/>
      <c r="VCF122" s="620"/>
      <c r="VCG122" s="199" t="s">
        <v>73</v>
      </c>
      <c r="VCH122" s="200">
        <v>0.06</v>
      </c>
      <c r="VCI122" s="195">
        <v>12.42</v>
      </c>
      <c r="VCJ122" s="195">
        <f t="shared" si="1874"/>
        <v>0.75</v>
      </c>
      <c r="VCK122" s="463">
        <v>88240</v>
      </c>
      <c r="VCL122" s="618" t="s">
        <v>438</v>
      </c>
      <c r="VCM122" s="619"/>
      <c r="VCN122" s="620"/>
      <c r="VCO122" s="199" t="s">
        <v>73</v>
      </c>
      <c r="VCP122" s="200">
        <v>0.06</v>
      </c>
      <c r="VCQ122" s="195">
        <v>12.42</v>
      </c>
      <c r="VCR122" s="195">
        <f t="shared" si="1875"/>
        <v>0.75</v>
      </c>
      <c r="VCS122" s="463">
        <v>88240</v>
      </c>
      <c r="VCT122" s="618" t="s">
        <v>438</v>
      </c>
      <c r="VCU122" s="619"/>
      <c r="VCV122" s="620"/>
      <c r="VCW122" s="199" t="s">
        <v>73</v>
      </c>
      <c r="VCX122" s="200">
        <v>0.06</v>
      </c>
      <c r="VCY122" s="195">
        <v>12.42</v>
      </c>
      <c r="VCZ122" s="195">
        <f t="shared" si="1876"/>
        <v>0.75</v>
      </c>
      <c r="VDA122" s="463">
        <v>88240</v>
      </c>
      <c r="VDB122" s="618" t="s">
        <v>438</v>
      </c>
      <c r="VDC122" s="619"/>
      <c r="VDD122" s="620"/>
      <c r="VDE122" s="199" t="s">
        <v>73</v>
      </c>
      <c r="VDF122" s="200">
        <v>0.06</v>
      </c>
      <c r="VDG122" s="195">
        <v>12.42</v>
      </c>
      <c r="VDH122" s="195">
        <f t="shared" si="1877"/>
        <v>0.75</v>
      </c>
      <c r="VDI122" s="463">
        <v>88240</v>
      </c>
      <c r="VDJ122" s="618" t="s">
        <v>438</v>
      </c>
      <c r="VDK122" s="619"/>
      <c r="VDL122" s="620"/>
      <c r="VDM122" s="199" t="s">
        <v>73</v>
      </c>
      <c r="VDN122" s="200">
        <v>0.06</v>
      </c>
      <c r="VDO122" s="195">
        <v>12.42</v>
      </c>
      <c r="VDP122" s="195">
        <f t="shared" si="1878"/>
        <v>0.75</v>
      </c>
      <c r="VDQ122" s="463">
        <v>88240</v>
      </c>
      <c r="VDR122" s="618" t="s">
        <v>438</v>
      </c>
      <c r="VDS122" s="619"/>
      <c r="VDT122" s="620"/>
      <c r="VDU122" s="199" t="s">
        <v>73</v>
      </c>
      <c r="VDV122" s="200">
        <v>0.06</v>
      </c>
      <c r="VDW122" s="195">
        <v>12.42</v>
      </c>
      <c r="VDX122" s="195">
        <f t="shared" si="1879"/>
        <v>0.75</v>
      </c>
      <c r="VDY122" s="463">
        <v>88240</v>
      </c>
      <c r="VDZ122" s="618" t="s">
        <v>438</v>
      </c>
      <c r="VEA122" s="619"/>
      <c r="VEB122" s="620"/>
      <c r="VEC122" s="199" t="s">
        <v>73</v>
      </c>
      <c r="VED122" s="200">
        <v>0.06</v>
      </c>
      <c r="VEE122" s="195">
        <v>12.42</v>
      </c>
      <c r="VEF122" s="195">
        <f t="shared" si="1880"/>
        <v>0.75</v>
      </c>
      <c r="VEG122" s="463">
        <v>88240</v>
      </c>
      <c r="VEH122" s="618" t="s">
        <v>438</v>
      </c>
      <c r="VEI122" s="619"/>
      <c r="VEJ122" s="620"/>
      <c r="VEK122" s="199" t="s">
        <v>73</v>
      </c>
      <c r="VEL122" s="200">
        <v>0.06</v>
      </c>
      <c r="VEM122" s="195">
        <v>12.42</v>
      </c>
      <c r="VEN122" s="195">
        <f t="shared" si="1881"/>
        <v>0.75</v>
      </c>
      <c r="VEO122" s="463">
        <v>88240</v>
      </c>
      <c r="VEP122" s="618" t="s">
        <v>438</v>
      </c>
      <c r="VEQ122" s="619"/>
      <c r="VER122" s="620"/>
      <c r="VES122" s="199" t="s">
        <v>73</v>
      </c>
      <c r="VET122" s="200">
        <v>0.06</v>
      </c>
      <c r="VEU122" s="195">
        <v>12.42</v>
      </c>
      <c r="VEV122" s="195">
        <f t="shared" si="1882"/>
        <v>0.75</v>
      </c>
      <c r="VEW122" s="463">
        <v>88240</v>
      </c>
      <c r="VEX122" s="618" t="s">
        <v>438</v>
      </c>
      <c r="VEY122" s="619"/>
      <c r="VEZ122" s="620"/>
      <c r="VFA122" s="199" t="s">
        <v>73</v>
      </c>
      <c r="VFB122" s="200">
        <v>0.06</v>
      </c>
      <c r="VFC122" s="195">
        <v>12.42</v>
      </c>
      <c r="VFD122" s="195">
        <f t="shared" si="1883"/>
        <v>0.75</v>
      </c>
      <c r="VFE122" s="463">
        <v>88240</v>
      </c>
      <c r="VFF122" s="618" t="s">
        <v>438</v>
      </c>
      <c r="VFG122" s="619"/>
      <c r="VFH122" s="620"/>
      <c r="VFI122" s="199" t="s">
        <v>73</v>
      </c>
      <c r="VFJ122" s="200">
        <v>0.06</v>
      </c>
      <c r="VFK122" s="195">
        <v>12.42</v>
      </c>
      <c r="VFL122" s="195">
        <f t="shared" si="1884"/>
        <v>0.75</v>
      </c>
      <c r="VFM122" s="463">
        <v>88240</v>
      </c>
      <c r="VFN122" s="618" t="s">
        <v>438</v>
      </c>
      <c r="VFO122" s="619"/>
      <c r="VFP122" s="620"/>
      <c r="VFQ122" s="199" t="s">
        <v>73</v>
      </c>
      <c r="VFR122" s="200">
        <v>0.06</v>
      </c>
      <c r="VFS122" s="195">
        <v>12.42</v>
      </c>
      <c r="VFT122" s="195">
        <f t="shared" si="1885"/>
        <v>0.75</v>
      </c>
      <c r="VFU122" s="463">
        <v>88240</v>
      </c>
      <c r="VFV122" s="618" t="s">
        <v>438</v>
      </c>
      <c r="VFW122" s="619"/>
      <c r="VFX122" s="620"/>
      <c r="VFY122" s="199" t="s">
        <v>73</v>
      </c>
      <c r="VFZ122" s="200">
        <v>0.06</v>
      </c>
      <c r="VGA122" s="195">
        <v>12.42</v>
      </c>
      <c r="VGB122" s="195">
        <f t="shared" si="1886"/>
        <v>0.75</v>
      </c>
      <c r="VGC122" s="463">
        <v>88240</v>
      </c>
      <c r="VGD122" s="618" t="s">
        <v>438</v>
      </c>
      <c r="VGE122" s="619"/>
      <c r="VGF122" s="620"/>
      <c r="VGG122" s="199" t="s">
        <v>73</v>
      </c>
      <c r="VGH122" s="200">
        <v>0.06</v>
      </c>
      <c r="VGI122" s="195">
        <v>12.42</v>
      </c>
      <c r="VGJ122" s="195">
        <f t="shared" si="1887"/>
        <v>0.75</v>
      </c>
      <c r="VGK122" s="463">
        <v>88240</v>
      </c>
      <c r="VGL122" s="618" t="s">
        <v>438</v>
      </c>
      <c r="VGM122" s="619"/>
      <c r="VGN122" s="620"/>
      <c r="VGO122" s="199" t="s">
        <v>73</v>
      </c>
      <c r="VGP122" s="200">
        <v>0.06</v>
      </c>
      <c r="VGQ122" s="195">
        <v>12.42</v>
      </c>
      <c r="VGR122" s="195">
        <f t="shared" si="1888"/>
        <v>0.75</v>
      </c>
      <c r="VGS122" s="463">
        <v>88240</v>
      </c>
      <c r="VGT122" s="618" t="s">
        <v>438</v>
      </c>
      <c r="VGU122" s="619"/>
      <c r="VGV122" s="620"/>
      <c r="VGW122" s="199" t="s">
        <v>73</v>
      </c>
      <c r="VGX122" s="200">
        <v>0.06</v>
      </c>
      <c r="VGY122" s="195">
        <v>12.42</v>
      </c>
      <c r="VGZ122" s="195">
        <f t="shared" si="1889"/>
        <v>0.75</v>
      </c>
      <c r="VHA122" s="463">
        <v>88240</v>
      </c>
      <c r="VHB122" s="618" t="s">
        <v>438</v>
      </c>
      <c r="VHC122" s="619"/>
      <c r="VHD122" s="620"/>
      <c r="VHE122" s="199" t="s">
        <v>73</v>
      </c>
      <c r="VHF122" s="200">
        <v>0.06</v>
      </c>
      <c r="VHG122" s="195">
        <v>12.42</v>
      </c>
      <c r="VHH122" s="195">
        <f t="shared" si="1890"/>
        <v>0.75</v>
      </c>
      <c r="VHI122" s="463">
        <v>88240</v>
      </c>
      <c r="VHJ122" s="618" t="s">
        <v>438</v>
      </c>
      <c r="VHK122" s="619"/>
      <c r="VHL122" s="620"/>
      <c r="VHM122" s="199" t="s">
        <v>73</v>
      </c>
      <c r="VHN122" s="200">
        <v>0.06</v>
      </c>
      <c r="VHO122" s="195">
        <v>12.42</v>
      </c>
      <c r="VHP122" s="195">
        <f t="shared" si="1891"/>
        <v>0.75</v>
      </c>
      <c r="VHQ122" s="463">
        <v>88240</v>
      </c>
      <c r="VHR122" s="618" t="s">
        <v>438</v>
      </c>
      <c r="VHS122" s="619"/>
      <c r="VHT122" s="620"/>
      <c r="VHU122" s="199" t="s">
        <v>73</v>
      </c>
      <c r="VHV122" s="200">
        <v>0.06</v>
      </c>
      <c r="VHW122" s="195">
        <v>12.42</v>
      </c>
      <c r="VHX122" s="195">
        <f t="shared" si="1892"/>
        <v>0.75</v>
      </c>
      <c r="VHY122" s="463">
        <v>88240</v>
      </c>
      <c r="VHZ122" s="618" t="s">
        <v>438</v>
      </c>
      <c r="VIA122" s="619"/>
      <c r="VIB122" s="620"/>
      <c r="VIC122" s="199" t="s">
        <v>73</v>
      </c>
      <c r="VID122" s="200">
        <v>0.06</v>
      </c>
      <c r="VIE122" s="195">
        <v>12.42</v>
      </c>
      <c r="VIF122" s="195">
        <f t="shared" si="1893"/>
        <v>0.75</v>
      </c>
      <c r="VIG122" s="463">
        <v>88240</v>
      </c>
      <c r="VIH122" s="618" t="s">
        <v>438</v>
      </c>
      <c r="VII122" s="619"/>
      <c r="VIJ122" s="620"/>
      <c r="VIK122" s="199" t="s">
        <v>73</v>
      </c>
      <c r="VIL122" s="200">
        <v>0.06</v>
      </c>
      <c r="VIM122" s="195">
        <v>12.42</v>
      </c>
      <c r="VIN122" s="195">
        <f t="shared" si="1894"/>
        <v>0.75</v>
      </c>
      <c r="VIO122" s="463">
        <v>88240</v>
      </c>
      <c r="VIP122" s="618" t="s">
        <v>438</v>
      </c>
      <c r="VIQ122" s="619"/>
      <c r="VIR122" s="620"/>
      <c r="VIS122" s="199" t="s">
        <v>73</v>
      </c>
      <c r="VIT122" s="200">
        <v>0.06</v>
      </c>
      <c r="VIU122" s="195">
        <v>12.42</v>
      </c>
      <c r="VIV122" s="195">
        <f t="shared" si="1895"/>
        <v>0.75</v>
      </c>
      <c r="VIW122" s="463">
        <v>88240</v>
      </c>
      <c r="VIX122" s="618" t="s">
        <v>438</v>
      </c>
      <c r="VIY122" s="619"/>
      <c r="VIZ122" s="620"/>
      <c r="VJA122" s="199" t="s">
        <v>73</v>
      </c>
      <c r="VJB122" s="200">
        <v>0.06</v>
      </c>
      <c r="VJC122" s="195">
        <v>12.42</v>
      </c>
      <c r="VJD122" s="195">
        <f t="shared" si="1896"/>
        <v>0.75</v>
      </c>
      <c r="VJE122" s="463">
        <v>88240</v>
      </c>
      <c r="VJF122" s="618" t="s">
        <v>438</v>
      </c>
      <c r="VJG122" s="619"/>
      <c r="VJH122" s="620"/>
      <c r="VJI122" s="199" t="s">
        <v>73</v>
      </c>
      <c r="VJJ122" s="200">
        <v>0.06</v>
      </c>
      <c r="VJK122" s="195">
        <v>12.42</v>
      </c>
      <c r="VJL122" s="195">
        <f t="shared" si="1897"/>
        <v>0.75</v>
      </c>
      <c r="VJM122" s="463">
        <v>88240</v>
      </c>
      <c r="VJN122" s="618" t="s">
        <v>438</v>
      </c>
      <c r="VJO122" s="619"/>
      <c r="VJP122" s="620"/>
      <c r="VJQ122" s="199" t="s">
        <v>73</v>
      </c>
      <c r="VJR122" s="200">
        <v>0.06</v>
      </c>
      <c r="VJS122" s="195">
        <v>12.42</v>
      </c>
      <c r="VJT122" s="195">
        <f t="shared" si="1898"/>
        <v>0.75</v>
      </c>
      <c r="VJU122" s="463">
        <v>88240</v>
      </c>
      <c r="VJV122" s="618" t="s">
        <v>438</v>
      </c>
      <c r="VJW122" s="619"/>
      <c r="VJX122" s="620"/>
      <c r="VJY122" s="199" t="s">
        <v>73</v>
      </c>
      <c r="VJZ122" s="200">
        <v>0.06</v>
      </c>
      <c r="VKA122" s="195">
        <v>12.42</v>
      </c>
      <c r="VKB122" s="195">
        <f t="shared" si="1899"/>
        <v>0.75</v>
      </c>
      <c r="VKC122" s="463">
        <v>88240</v>
      </c>
      <c r="VKD122" s="618" t="s">
        <v>438</v>
      </c>
      <c r="VKE122" s="619"/>
      <c r="VKF122" s="620"/>
      <c r="VKG122" s="199" t="s">
        <v>73</v>
      </c>
      <c r="VKH122" s="200">
        <v>0.06</v>
      </c>
      <c r="VKI122" s="195">
        <v>12.42</v>
      </c>
      <c r="VKJ122" s="195">
        <f t="shared" si="1900"/>
        <v>0.75</v>
      </c>
      <c r="VKK122" s="463">
        <v>88240</v>
      </c>
      <c r="VKL122" s="618" t="s">
        <v>438</v>
      </c>
      <c r="VKM122" s="619"/>
      <c r="VKN122" s="620"/>
      <c r="VKO122" s="199" t="s">
        <v>73</v>
      </c>
      <c r="VKP122" s="200">
        <v>0.06</v>
      </c>
      <c r="VKQ122" s="195">
        <v>12.42</v>
      </c>
      <c r="VKR122" s="195">
        <f t="shared" si="1901"/>
        <v>0.75</v>
      </c>
      <c r="VKS122" s="463">
        <v>88240</v>
      </c>
      <c r="VKT122" s="618" t="s">
        <v>438</v>
      </c>
      <c r="VKU122" s="619"/>
      <c r="VKV122" s="620"/>
      <c r="VKW122" s="199" t="s">
        <v>73</v>
      </c>
      <c r="VKX122" s="200">
        <v>0.06</v>
      </c>
      <c r="VKY122" s="195">
        <v>12.42</v>
      </c>
      <c r="VKZ122" s="195">
        <f t="shared" si="1902"/>
        <v>0.75</v>
      </c>
      <c r="VLA122" s="463">
        <v>88240</v>
      </c>
      <c r="VLB122" s="618" t="s">
        <v>438</v>
      </c>
      <c r="VLC122" s="619"/>
      <c r="VLD122" s="620"/>
      <c r="VLE122" s="199" t="s">
        <v>73</v>
      </c>
      <c r="VLF122" s="200">
        <v>0.06</v>
      </c>
      <c r="VLG122" s="195">
        <v>12.42</v>
      </c>
      <c r="VLH122" s="195">
        <f t="shared" si="1903"/>
        <v>0.75</v>
      </c>
      <c r="VLI122" s="463">
        <v>88240</v>
      </c>
      <c r="VLJ122" s="618" t="s">
        <v>438</v>
      </c>
      <c r="VLK122" s="619"/>
      <c r="VLL122" s="620"/>
      <c r="VLM122" s="199" t="s">
        <v>73</v>
      </c>
      <c r="VLN122" s="200">
        <v>0.06</v>
      </c>
      <c r="VLO122" s="195">
        <v>12.42</v>
      </c>
      <c r="VLP122" s="195">
        <f t="shared" si="1904"/>
        <v>0.75</v>
      </c>
      <c r="VLQ122" s="463">
        <v>88240</v>
      </c>
      <c r="VLR122" s="618" t="s">
        <v>438</v>
      </c>
      <c r="VLS122" s="619"/>
      <c r="VLT122" s="620"/>
      <c r="VLU122" s="199" t="s">
        <v>73</v>
      </c>
      <c r="VLV122" s="200">
        <v>0.06</v>
      </c>
      <c r="VLW122" s="195">
        <v>12.42</v>
      </c>
      <c r="VLX122" s="195">
        <f t="shared" si="1905"/>
        <v>0.75</v>
      </c>
      <c r="VLY122" s="463">
        <v>88240</v>
      </c>
      <c r="VLZ122" s="618" t="s">
        <v>438</v>
      </c>
      <c r="VMA122" s="619"/>
      <c r="VMB122" s="620"/>
      <c r="VMC122" s="199" t="s">
        <v>73</v>
      </c>
      <c r="VMD122" s="200">
        <v>0.06</v>
      </c>
      <c r="VME122" s="195">
        <v>12.42</v>
      </c>
      <c r="VMF122" s="195">
        <f t="shared" si="1906"/>
        <v>0.75</v>
      </c>
      <c r="VMG122" s="463">
        <v>88240</v>
      </c>
      <c r="VMH122" s="618" t="s">
        <v>438</v>
      </c>
      <c r="VMI122" s="619"/>
      <c r="VMJ122" s="620"/>
      <c r="VMK122" s="199" t="s">
        <v>73</v>
      </c>
      <c r="VML122" s="200">
        <v>0.06</v>
      </c>
      <c r="VMM122" s="195">
        <v>12.42</v>
      </c>
      <c r="VMN122" s="195">
        <f t="shared" si="1907"/>
        <v>0.75</v>
      </c>
      <c r="VMO122" s="463">
        <v>88240</v>
      </c>
      <c r="VMP122" s="618" t="s">
        <v>438</v>
      </c>
      <c r="VMQ122" s="619"/>
      <c r="VMR122" s="620"/>
      <c r="VMS122" s="199" t="s">
        <v>73</v>
      </c>
      <c r="VMT122" s="200">
        <v>0.06</v>
      </c>
      <c r="VMU122" s="195">
        <v>12.42</v>
      </c>
      <c r="VMV122" s="195">
        <f t="shared" si="1908"/>
        <v>0.75</v>
      </c>
      <c r="VMW122" s="463">
        <v>88240</v>
      </c>
      <c r="VMX122" s="618" t="s">
        <v>438</v>
      </c>
      <c r="VMY122" s="619"/>
      <c r="VMZ122" s="620"/>
      <c r="VNA122" s="199" t="s">
        <v>73</v>
      </c>
      <c r="VNB122" s="200">
        <v>0.06</v>
      </c>
      <c r="VNC122" s="195">
        <v>12.42</v>
      </c>
      <c r="VND122" s="195">
        <f t="shared" si="1909"/>
        <v>0.75</v>
      </c>
      <c r="VNE122" s="463">
        <v>88240</v>
      </c>
      <c r="VNF122" s="618" t="s">
        <v>438</v>
      </c>
      <c r="VNG122" s="619"/>
      <c r="VNH122" s="620"/>
      <c r="VNI122" s="199" t="s">
        <v>73</v>
      </c>
      <c r="VNJ122" s="200">
        <v>0.06</v>
      </c>
      <c r="VNK122" s="195">
        <v>12.42</v>
      </c>
      <c r="VNL122" s="195">
        <f t="shared" si="1910"/>
        <v>0.75</v>
      </c>
      <c r="VNM122" s="463">
        <v>88240</v>
      </c>
      <c r="VNN122" s="618" t="s">
        <v>438</v>
      </c>
      <c r="VNO122" s="619"/>
      <c r="VNP122" s="620"/>
      <c r="VNQ122" s="199" t="s">
        <v>73</v>
      </c>
      <c r="VNR122" s="200">
        <v>0.06</v>
      </c>
      <c r="VNS122" s="195">
        <v>12.42</v>
      </c>
      <c r="VNT122" s="195">
        <f t="shared" si="1911"/>
        <v>0.75</v>
      </c>
      <c r="VNU122" s="463">
        <v>88240</v>
      </c>
      <c r="VNV122" s="618" t="s">
        <v>438</v>
      </c>
      <c r="VNW122" s="619"/>
      <c r="VNX122" s="620"/>
      <c r="VNY122" s="199" t="s">
        <v>73</v>
      </c>
      <c r="VNZ122" s="200">
        <v>0.06</v>
      </c>
      <c r="VOA122" s="195">
        <v>12.42</v>
      </c>
      <c r="VOB122" s="195">
        <f t="shared" si="1912"/>
        <v>0.75</v>
      </c>
      <c r="VOC122" s="463">
        <v>88240</v>
      </c>
      <c r="VOD122" s="618" t="s">
        <v>438</v>
      </c>
      <c r="VOE122" s="619"/>
      <c r="VOF122" s="620"/>
      <c r="VOG122" s="199" t="s">
        <v>73</v>
      </c>
      <c r="VOH122" s="200">
        <v>0.06</v>
      </c>
      <c r="VOI122" s="195">
        <v>12.42</v>
      </c>
      <c r="VOJ122" s="195">
        <f t="shared" si="1913"/>
        <v>0.75</v>
      </c>
      <c r="VOK122" s="463">
        <v>88240</v>
      </c>
      <c r="VOL122" s="618" t="s">
        <v>438</v>
      </c>
      <c r="VOM122" s="619"/>
      <c r="VON122" s="620"/>
      <c r="VOO122" s="199" t="s">
        <v>73</v>
      </c>
      <c r="VOP122" s="200">
        <v>0.06</v>
      </c>
      <c r="VOQ122" s="195">
        <v>12.42</v>
      </c>
      <c r="VOR122" s="195">
        <f t="shared" si="1914"/>
        <v>0.75</v>
      </c>
      <c r="VOS122" s="463">
        <v>88240</v>
      </c>
      <c r="VOT122" s="618" t="s">
        <v>438</v>
      </c>
      <c r="VOU122" s="619"/>
      <c r="VOV122" s="620"/>
      <c r="VOW122" s="199" t="s">
        <v>73</v>
      </c>
      <c r="VOX122" s="200">
        <v>0.06</v>
      </c>
      <c r="VOY122" s="195">
        <v>12.42</v>
      </c>
      <c r="VOZ122" s="195">
        <f t="shared" si="1915"/>
        <v>0.75</v>
      </c>
      <c r="VPA122" s="463">
        <v>88240</v>
      </c>
      <c r="VPB122" s="618" t="s">
        <v>438</v>
      </c>
      <c r="VPC122" s="619"/>
      <c r="VPD122" s="620"/>
      <c r="VPE122" s="199" t="s">
        <v>73</v>
      </c>
      <c r="VPF122" s="200">
        <v>0.06</v>
      </c>
      <c r="VPG122" s="195">
        <v>12.42</v>
      </c>
      <c r="VPH122" s="195">
        <f t="shared" si="1916"/>
        <v>0.75</v>
      </c>
      <c r="VPI122" s="463">
        <v>88240</v>
      </c>
      <c r="VPJ122" s="618" t="s">
        <v>438</v>
      </c>
      <c r="VPK122" s="619"/>
      <c r="VPL122" s="620"/>
      <c r="VPM122" s="199" t="s">
        <v>73</v>
      </c>
      <c r="VPN122" s="200">
        <v>0.06</v>
      </c>
      <c r="VPO122" s="195">
        <v>12.42</v>
      </c>
      <c r="VPP122" s="195">
        <f t="shared" si="1917"/>
        <v>0.75</v>
      </c>
      <c r="VPQ122" s="463">
        <v>88240</v>
      </c>
      <c r="VPR122" s="618" t="s">
        <v>438</v>
      </c>
      <c r="VPS122" s="619"/>
      <c r="VPT122" s="620"/>
      <c r="VPU122" s="199" t="s">
        <v>73</v>
      </c>
      <c r="VPV122" s="200">
        <v>0.06</v>
      </c>
      <c r="VPW122" s="195">
        <v>12.42</v>
      </c>
      <c r="VPX122" s="195">
        <f t="shared" si="1918"/>
        <v>0.75</v>
      </c>
      <c r="VPY122" s="463">
        <v>88240</v>
      </c>
      <c r="VPZ122" s="618" t="s">
        <v>438</v>
      </c>
      <c r="VQA122" s="619"/>
      <c r="VQB122" s="620"/>
      <c r="VQC122" s="199" t="s">
        <v>73</v>
      </c>
      <c r="VQD122" s="200">
        <v>0.06</v>
      </c>
      <c r="VQE122" s="195">
        <v>12.42</v>
      </c>
      <c r="VQF122" s="195">
        <f t="shared" si="1919"/>
        <v>0.75</v>
      </c>
      <c r="VQG122" s="463">
        <v>88240</v>
      </c>
      <c r="VQH122" s="618" t="s">
        <v>438</v>
      </c>
      <c r="VQI122" s="619"/>
      <c r="VQJ122" s="620"/>
      <c r="VQK122" s="199" t="s">
        <v>73</v>
      </c>
      <c r="VQL122" s="200">
        <v>0.06</v>
      </c>
      <c r="VQM122" s="195">
        <v>12.42</v>
      </c>
      <c r="VQN122" s="195">
        <f t="shared" si="1920"/>
        <v>0.75</v>
      </c>
      <c r="VQO122" s="463">
        <v>88240</v>
      </c>
      <c r="VQP122" s="618" t="s">
        <v>438</v>
      </c>
      <c r="VQQ122" s="619"/>
      <c r="VQR122" s="620"/>
      <c r="VQS122" s="199" t="s">
        <v>73</v>
      </c>
      <c r="VQT122" s="200">
        <v>0.06</v>
      </c>
      <c r="VQU122" s="195">
        <v>12.42</v>
      </c>
      <c r="VQV122" s="195">
        <f t="shared" si="1921"/>
        <v>0.75</v>
      </c>
      <c r="VQW122" s="463">
        <v>88240</v>
      </c>
      <c r="VQX122" s="618" t="s">
        <v>438</v>
      </c>
      <c r="VQY122" s="619"/>
      <c r="VQZ122" s="620"/>
      <c r="VRA122" s="199" t="s">
        <v>73</v>
      </c>
      <c r="VRB122" s="200">
        <v>0.06</v>
      </c>
      <c r="VRC122" s="195">
        <v>12.42</v>
      </c>
      <c r="VRD122" s="195">
        <f t="shared" si="1922"/>
        <v>0.75</v>
      </c>
      <c r="VRE122" s="463">
        <v>88240</v>
      </c>
      <c r="VRF122" s="618" t="s">
        <v>438</v>
      </c>
      <c r="VRG122" s="619"/>
      <c r="VRH122" s="620"/>
      <c r="VRI122" s="199" t="s">
        <v>73</v>
      </c>
      <c r="VRJ122" s="200">
        <v>0.06</v>
      </c>
      <c r="VRK122" s="195">
        <v>12.42</v>
      </c>
      <c r="VRL122" s="195">
        <f t="shared" si="1923"/>
        <v>0.75</v>
      </c>
      <c r="VRM122" s="463">
        <v>88240</v>
      </c>
      <c r="VRN122" s="618" t="s">
        <v>438</v>
      </c>
      <c r="VRO122" s="619"/>
      <c r="VRP122" s="620"/>
      <c r="VRQ122" s="199" t="s">
        <v>73</v>
      </c>
      <c r="VRR122" s="200">
        <v>0.06</v>
      </c>
      <c r="VRS122" s="195">
        <v>12.42</v>
      </c>
      <c r="VRT122" s="195">
        <f t="shared" si="1924"/>
        <v>0.75</v>
      </c>
      <c r="VRU122" s="463">
        <v>88240</v>
      </c>
      <c r="VRV122" s="618" t="s">
        <v>438</v>
      </c>
      <c r="VRW122" s="619"/>
      <c r="VRX122" s="620"/>
      <c r="VRY122" s="199" t="s">
        <v>73</v>
      </c>
      <c r="VRZ122" s="200">
        <v>0.06</v>
      </c>
      <c r="VSA122" s="195">
        <v>12.42</v>
      </c>
      <c r="VSB122" s="195">
        <f t="shared" si="1925"/>
        <v>0.75</v>
      </c>
      <c r="VSC122" s="463">
        <v>88240</v>
      </c>
      <c r="VSD122" s="618" t="s">
        <v>438</v>
      </c>
      <c r="VSE122" s="619"/>
      <c r="VSF122" s="620"/>
      <c r="VSG122" s="199" t="s">
        <v>73</v>
      </c>
      <c r="VSH122" s="200">
        <v>0.06</v>
      </c>
      <c r="VSI122" s="195">
        <v>12.42</v>
      </c>
      <c r="VSJ122" s="195">
        <f t="shared" si="1926"/>
        <v>0.75</v>
      </c>
      <c r="VSK122" s="463">
        <v>88240</v>
      </c>
      <c r="VSL122" s="618" t="s">
        <v>438</v>
      </c>
      <c r="VSM122" s="619"/>
      <c r="VSN122" s="620"/>
      <c r="VSO122" s="199" t="s">
        <v>73</v>
      </c>
      <c r="VSP122" s="200">
        <v>0.06</v>
      </c>
      <c r="VSQ122" s="195">
        <v>12.42</v>
      </c>
      <c r="VSR122" s="195">
        <f t="shared" si="1927"/>
        <v>0.75</v>
      </c>
      <c r="VSS122" s="463">
        <v>88240</v>
      </c>
      <c r="VST122" s="618" t="s">
        <v>438</v>
      </c>
      <c r="VSU122" s="619"/>
      <c r="VSV122" s="620"/>
      <c r="VSW122" s="199" t="s">
        <v>73</v>
      </c>
      <c r="VSX122" s="200">
        <v>0.06</v>
      </c>
      <c r="VSY122" s="195">
        <v>12.42</v>
      </c>
      <c r="VSZ122" s="195">
        <f t="shared" si="1928"/>
        <v>0.75</v>
      </c>
      <c r="VTA122" s="463">
        <v>88240</v>
      </c>
      <c r="VTB122" s="618" t="s">
        <v>438</v>
      </c>
      <c r="VTC122" s="619"/>
      <c r="VTD122" s="620"/>
      <c r="VTE122" s="199" t="s">
        <v>73</v>
      </c>
      <c r="VTF122" s="200">
        <v>0.06</v>
      </c>
      <c r="VTG122" s="195">
        <v>12.42</v>
      </c>
      <c r="VTH122" s="195">
        <f t="shared" si="1929"/>
        <v>0.75</v>
      </c>
      <c r="VTI122" s="463">
        <v>88240</v>
      </c>
      <c r="VTJ122" s="618" t="s">
        <v>438</v>
      </c>
      <c r="VTK122" s="619"/>
      <c r="VTL122" s="620"/>
      <c r="VTM122" s="199" t="s">
        <v>73</v>
      </c>
      <c r="VTN122" s="200">
        <v>0.06</v>
      </c>
      <c r="VTO122" s="195">
        <v>12.42</v>
      </c>
      <c r="VTP122" s="195">
        <f t="shared" si="1930"/>
        <v>0.75</v>
      </c>
      <c r="VTQ122" s="463">
        <v>88240</v>
      </c>
      <c r="VTR122" s="618" t="s">
        <v>438</v>
      </c>
      <c r="VTS122" s="619"/>
      <c r="VTT122" s="620"/>
      <c r="VTU122" s="199" t="s">
        <v>73</v>
      </c>
      <c r="VTV122" s="200">
        <v>0.06</v>
      </c>
      <c r="VTW122" s="195">
        <v>12.42</v>
      </c>
      <c r="VTX122" s="195">
        <f t="shared" si="1931"/>
        <v>0.75</v>
      </c>
      <c r="VTY122" s="463">
        <v>88240</v>
      </c>
      <c r="VTZ122" s="618" t="s">
        <v>438</v>
      </c>
      <c r="VUA122" s="619"/>
      <c r="VUB122" s="620"/>
      <c r="VUC122" s="199" t="s">
        <v>73</v>
      </c>
      <c r="VUD122" s="200">
        <v>0.06</v>
      </c>
      <c r="VUE122" s="195">
        <v>12.42</v>
      </c>
      <c r="VUF122" s="195">
        <f t="shared" si="1932"/>
        <v>0.75</v>
      </c>
      <c r="VUG122" s="463">
        <v>88240</v>
      </c>
      <c r="VUH122" s="618" t="s">
        <v>438</v>
      </c>
      <c r="VUI122" s="619"/>
      <c r="VUJ122" s="620"/>
      <c r="VUK122" s="199" t="s">
        <v>73</v>
      </c>
      <c r="VUL122" s="200">
        <v>0.06</v>
      </c>
      <c r="VUM122" s="195">
        <v>12.42</v>
      </c>
      <c r="VUN122" s="195">
        <f t="shared" si="1933"/>
        <v>0.75</v>
      </c>
      <c r="VUO122" s="463">
        <v>88240</v>
      </c>
      <c r="VUP122" s="618" t="s">
        <v>438</v>
      </c>
      <c r="VUQ122" s="619"/>
      <c r="VUR122" s="620"/>
      <c r="VUS122" s="199" t="s">
        <v>73</v>
      </c>
      <c r="VUT122" s="200">
        <v>0.06</v>
      </c>
      <c r="VUU122" s="195">
        <v>12.42</v>
      </c>
      <c r="VUV122" s="195">
        <f t="shared" si="1934"/>
        <v>0.75</v>
      </c>
      <c r="VUW122" s="463">
        <v>88240</v>
      </c>
      <c r="VUX122" s="618" t="s">
        <v>438</v>
      </c>
      <c r="VUY122" s="619"/>
      <c r="VUZ122" s="620"/>
      <c r="VVA122" s="199" t="s">
        <v>73</v>
      </c>
      <c r="VVB122" s="200">
        <v>0.06</v>
      </c>
      <c r="VVC122" s="195">
        <v>12.42</v>
      </c>
      <c r="VVD122" s="195">
        <f t="shared" si="1935"/>
        <v>0.75</v>
      </c>
      <c r="VVE122" s="463">
        <v>88240</v>
      </c>
      <c r="VVF122" s="618" t="s">
        <v>438</v>
      </c>
      <c r="VVG122" s="619"/>
      <c r="VVH122" s="620"/>
      <c r="VVI122" s="199" t="s">
        <v>73</v>
      </c>
      <c r="VVJ122" s="200">
        <v>0.06</v>
      </c>
      <c r="VVK122" s="195">
        <v>12.42</v>
      </c>
      <c r="VVL122" s="195">
        <f t="shared" si="1936"/>
        <v>0.75</v>
      </c>
      <c r="VVM122" s="463">
        <v>88240</v>
      </c>
      <c r="VVN122" s="618" t="s">
        <v>438</v>
      </c>
      <c r="VVO122" s="619"/>
      <c r="VVP122" s="620"/>
      <c r="VVQ122" s="199" t="s">
        <v>73</v>
      </c>
      <c r="VVR122" s="200">
        <v>0.06</v>
      </c>
      <c r="VVS122" s="195">
        <v>12.42</v>
      </c>
      <c r="VVT122" s="195">
        <f t="shared" si="1937"/>
        <v>0.75</v>
      </c>
      <c r="VVU122" s="463">
        <v>88240</v>
      </c>
      <c r="VVV122" s="618" t="s">
        <v>438</v>
      </c>
      <c r="VVW122" s="619"/>
      <c r="VVX122" s="620"/>
      <c r="VVY122" s="199" t="s">
        <v>73</v>
      </c>
      <c r="VVZ122" s="200">
        <v>0.06</v>
      </c>
      <c r="VWA122" s="195">
        <v>12.42</v>
      </c>
      <c r="VWB122" s="195">
        <f t="shared" si="1938"/>
        <v>0.75</v>
      </c>
      <c r="VWC122" s="463">
        <v>88240</v>
      </c>
      <c r="VWD122" s="618" t="s">
        <v>438</v>
      </c>
      <c r="VWE122" s="619"/>
      <c r="VWF122" s="620"/>
      <c r="VWG122" s="199" t="s">
        <v>73</v>
      </c>
      <c r="VWH122" s="200">
        <v>0.06</v>
      </c>
      <c r="VWI122" s="195">
        <v>12.42</v>
      </c>
      <c r="VWJ122" s="195">
        <f t="shared" si="1939"/>
        <v>0.75</v>
      </c>
      <c r="VWK122" s="463">
        <v>88240</v>
      </c>
      <c r="VWL122" s="618" t="s">
        <v>438</v>
      </c>
      <c r="VWM122" s="619"/>
      <c r="VWN122" s="620"/>
      <c r="VWO122" s="199" t="s">
        <v>73</v>
      </c>
      <c r="VWP122" s="200">
        <v>0.06</v>
      </c>
      <c r="VWQ122" s="195">
        <v>12.42</v>
      </c>
      <c r="VWR122" s="195">
        <f t="shared" si="1940"/>
        <v>0.75</v>
      </c>
      <c r="VWS122" s="463">
        <v>88240</v>
      </c>
      <c r="VWT122" s="618" t="s">
        <v>438</v>
      </c>
      <c r="VWU122" s="619"/>
      <c r="VWV122" s="620"/>
      <c r="VWW122" s="199" t="s">
        <v>73</v>
      </c>
      <c r="VWX122" s="200">
        <v>0.06</v>
      </c>
      <c r="VWY122" s="195">
        <v>12.42</v>
      </c>
      <c r="VWZ122" s="195">
        <f t="shared" si="1941"/>
        <v>0.75</v>
      </c>
      <c r="VXA122" s="463">
        <v>88240</v>
      </c>
      <c r="VXB122" s="618" t="s">
        <v>438</v>
      </c>
      <c r="VXC122" s="619"/>
      <c r="VXD122" s="620"/>
      <c r="VXE122" s="199" t="s">
        <v>73</v>
      </c>
      <c r="VXF122" s="200">
        <v>0.06</v>
      </c>
      <c r="VXG122" s="195">
        <v>12.42</v>
      </c>
      <c r="VXH122" s="195">
        <f t="shared" si="1942"/>
        <v>0.75</v>
      </c>
      <c r="VXI122" s="463">
        <v>88240</v>
      </c>
      <c r="VXJ122" s="618" t="s">
        <v>438</v>
      </c>
      <c r="VXK122" s="619"/>
      <c r="VXL122" s="620"/>
      <c r="VXM122" s="199" t="s">
        <v>73</v>
      </c>
      <c r="VXN122" s="200">
        <v>0.06</v>
      </c>
      <c r="VXO122" s="195">
        <v>12.42</v>
      </c>
      <c r="VXP122" s="195">
        <f t="shared" si="1943"/>
        <v>0.75</v>
      </c>
      <c r="VXQ122" s="463">
        <v>88240</v>
      </c>
      <c r="VXR122" s="618" t="s">
        <v>438</v>
      </c>
      <c r="VXS122" s="619"/>
      <c r="VXT122" s="620"/>
      <c r="VXU122" s="199" t="s">
        <v>73</v>
      </c>
      <c r="VXV122" s="200">
        <v>0.06</v>
      </c>
      <c r="VXW122" s="195">
        <v>12.42</v>
      </c>
      <c r="VXX122" s="195">
        <f t="shared" si="1944"/>
        <v>0.75</v>
      </c>
      <c r="VXY122" s="463">
        <v>88240</v>
      </c>
      <c r="VXZ122" s="618" t="s">
        <v>438</v>
      </c>
      <c r="VYA122" s="619"/>
      <c r="VYB122" s="620"/>
      <c r="VYC122" s="199" t="s">
        <v>73</v>
      </c>
      <c r="VYD122" s="200">
        <v>0.06</v>
      </c>
      <c r="VYE122" s="195">
        <v>12.42</v>
      </c>
      <c r="VYF122" s="195">
        <f t="shared" si="1945"/>
        <v>0.75</v>
      </c>
      <c r="VYG122" s="463">
        <v>88240</v>
      </c>
      <c r="VYH122" s="618" t="s">
        <v>438</v>
      </c>
      <c r="VYI122" s="619"/>
      <c r="VYJ122" s="620"/>
      <c r="VYK122" s="199" t="s">
        <v>73</v>
      </c>
      <c r="VYL122" s="200">
        <v>0.06</v>
      </c>
      <c r="VYM122" s="195">
        <v>12.42</v>
      </c>
      <c r="VYN122" s="195">
        <f t="shared" si="1946"/>
        <v>0.75</v>
      </c>
      <c r="VYO122" s="463">
        <v>88240</v>
      </c>
      <c r="VYP122" s="618" t="s">
        <v>438</v>
      </c>
      <c r="VYQ122" s="619"/>
      <c r="VYR122" s="620"/>
      <c r="VYS122" s="199" t="s">
        <v>73</v>
      </c>
      <c r="VYT122" s="200">
        <v>0.06</v>
      </c>
      <c r="VYU122" s="195">
        <v>12.42</v>
      </c>
      <c r="VYV122" s="195">
        <f t="shared" si="1947"/>
        <v>0.75</v>
      </c>
      <c r="VYW122" s="463">
        <v>88240</v>
      </c>
      <c r="VYX122" s="618" t="s">
        <v>438</v>
      </c>
      <c r="VYY122" s="619"/>
      <c r="VYZ122" s="620"/>
      <c r="VZA122" s="199" t="s">
        <v>73</v>
      </c>
      <c r="VZB122" s="200">
        <v>0.06</v>
      </c>
      <c r="VZC122" s="195">
        <v>12.42</v>
      </c>
      <c r="VZD122" s="195">
        <f t="shared" si="1948"/>
        <v>0.75</v>
      </c>
      <c r="VZE122" s="463">
        <v>88240</v>
      </c>
      <c r="VZF122" s="618" t="s">
        <v>438</v>
      </c>
      <c r="VZG122" s="619"/>
      <c r="VZH122" s="620"/>
      <c r="VZI122" s="199" t="s">
        <v>73</v>
      </c>
      <c r="VZJ122" s="200">
        <v>0.06</v>
      </c>
      <c r="VZK122" s="195">
        <v>12.42</v>
      </c>
      <c r="VZL122" s="195">
        <f t="shared" si="1949"/>
        <v>0.75</v>
      </c>
      <c r="VZM122" s="463">
        <v>88240</v>
      </c>
      <c r="VZN122" s="618" t="s">
        <v>438</v>
      </c>
      <c r="VZO122" s="619"/>
      <c r="VZP122" s="620"/>
      <c r="VZQ122" s="199" t="s">
        <v>73</v>
      </c>
      <c r="VZR122" s="200">
        <v>0.06</v>
      </c>
      <c r="VZS122" s="195">
        <v>12.42</v>
      </c>
      <c r="VZT122" s="195">
        <f t="shared" si="1950"/>
        <v>0.75</v>
      </c>
      <c r="VZU122" s="463">
        <v>88240</v>
      </c>
      <c r="VZV122" s="618" t="s">
        <v>438</v>
      </c>
      <c r="VZW122" s="619"/>
      <c r="VZX122" s="620"/>
      <c r="VZY122" s="199" t="s">
        <v>73</v>
      </c>
      <c r="VZZ122" s="200">
        <v>0.06</v>
      </c>
      <c r="WAA122" s="195">
        <v>12.42</v>
      </c>
      <c r="WAB122" s="195">
        <f t="shared" si="1951"/>
        <v>0.75</v>
      </c>
      <c r="WAC122" s="463">
        <v>88240</v>
      </c>
      <c r="WAD122" s="618" t="s">
        <v>438</v>
      </c>
      <c r="WAE122" s="619"/>
      <c r="WAF122" s="620"/>
      <c r="WAG122" s="199" t="s">
        <v>73</v>
      </c>
      <c r="WAH122" s="200">
        <v>0.06</v>
      </c>
      <c r="WAI122" s="195">
        <v>12.42</v>
      </c>
      <c r="WAJ122" s="195">
        <f t="shared" si="1952"/>
        <v>0.75</v>
      </c>
      <c r="WAK122" s="463">
        <v>88240</v>
      </c>
      <c r="WAL122" s="618" t="s">
        <v>438</v>
      </c>
      <c r="WAM122" s="619"/>
      <c r="WAN122" s="620"/>
      <c r="WAO122" s="199" t="s">
        <v>73</v>
      </c>
      <c r="WAP122" s="200">
        <v>0.06</v>
      </c>
      <c r="WAQ122" s="195">
        <v>12.42</v>
      </c>
      <c r="WAR122" s="195">
        <f t="shared" si="1953"/>
        <v>0.75</v>
      </c>
      <c r="WAS122" s="463">
        <v>88240</v>
      </c>
      <c r="WAT122" s="618" t="s">
        <v>438</v>
      </c>
      <c r="WAU122" s="619"/>
      <c r="WAV122" s="620"/>
      <c r="WAW122" s="199" t="s">
        <v>73</v>
      </c>
      <c r="WAX122" s="200">
        <v>0.06</v>
      </c>
      <c r="WAY122" s="195">
        <v>12.42</v>
      </c>
      <c r="WAZ122" s="195">
        <f t="shared" si="1954"/>
        <v>0.75</v>
      </c>
      <c r="WBA122" s="463">
        <v>88240</v>
      </c>
      <c r="WBB122" s="618" t="s">
        <v>438</v>
      </c>
      <c r="WBC122" s="619"/>
      <c r="WBD122" s="620"/>
      <c r="WBE122" s="199" t="s">
        <v>73</v>
      </c>
      <c r="WBF122" s="200">
        <v>0.06</v>
      </c>
      <c r="WBG122" s="195">
        <v>12.42</v>
      </c>
      <c r="WBH122" s="195">
        <f t="shared" si="1955"/>
        <v>0.75</v>
      </c>
      <c r="WBI122" s="463">
        <v>88240</v>
      </c>
      <c r="WBJ122" s="618" t="s">
        <v>438</v>
      </c>
      <c r="WBK122" s="619"/>
      <c r="WBL122" s="620"/>
      <c r="WBM122" s="199" t="s">
        <v>73</v>
      </c>
      <c r="WBN122" s="200">
        <v>0.06</v>
      </c>
      <c r="WBO122" s="195">
        <v>12.42</v>
      </c>
      <c r="WBP122" s="195">
        <f t="shared" si="1956"/>
        <v>0.75</v>
      </c>
      <c r="WBQ122" s="463">
        <v>88240</v>
      </c>
      <c r="WBR122" s="618" t="s">
        <v>438</v>
      </c>
      <c r="WBS122" s="619"/>
      <c r="WBT122" s="620"/>
      <c r="WBU122" s="199" t="s">
        <v>73</v>
      </c>
      <c r="WBV122" s="200">
        <v>0.06</v>
      </c>
      <c r="WBW122" s="195">
        <v>12.42</v>
      </c>
      <c r="WBX122" s="195">
        <f t="shared" si="1957"/>
        <v>0.75</v>
      </c>
      <c r="WBY122" s="463">
        <v>88240</v>
      </c>
      <c r="WBZ122" s="618" t="s">
        <v>438</v>
      </c>
      <c r="WCA122" s="619"/>
      <c r="WCB122" s="620"/>
      <c r="WCC122" s="199" t="s">
        <v>73</v>
      </c>
      <c r="WCD122" s="200">
        <v>0.06</v>
      </c>
      <c r="WCE122" s="195">
        <v>12.42</v>
      </c>
      <c r="WCF122" s="195">
        <f t="shared" si="1958"/>
        <v>0.75</v>
      </c>
      <c r="WCG122" s="463">
        <v>88240</v>
      </c>
      <c r="WCH122" s="618" t="s">
        <v>438</v>
      </c>
      <c r="WCI122" s="619"/>
      <c r="WCJ122" s="620"/>
      <c r="WCK122" s="199" t="s">
        <v>73</v>
      </c>
      <c r="WCL122" s="200">
        <v>0.06</v>
      </c>
      <c r="WCM122" s="195">
        <v>12.42</v>
      </c>
      <c r="WCN122" s="195">
        <f t="shared" si="1959"/>
        <v>0.75</v>
      </c>
      <c r="WCO122" s="463">
        <v>88240</v>
      </c>
      <c r="WCP122" s="618" t="s">
        <v>438</v>
      </c>
      <c r="WCQ122" s="619"/>
      <c r="WCR122" s="620"/>
      <c r="WCS122" s="199" t="s">
        <v>73</v>
      </c>
      <c r="WCT122" s="200">
        <v>0.06</v>
      </c>
      <c r="WCU122" s="195">
        <v>12.42</v>
      </c>
      <c r="WCV122" s="195">
        <f t="shared" si="1960"/>
        <v>0.75</v>
      </c>
      <c r="WCW122" s="463">
        <v>88240</v>
      </c>
      <c r="WCX122" s="618" t="s">
        <v>438</v>
      </c>
      <c r="WCY122" s="619"/>
      <c r="WCZ122" s="620"/>
      <c r="WDA122" s="199" t="s">
        <v>73</v>
      </c>
      <c r="WDB122" s="200">
        <v>0.06</v>
      </c>
      <c r="WDC122" s="195">
        <v>12.42</v>
      </c>
      <c r="WDD122" s="195">
        <f t="shared" si="1961"/>
        <v>0.75</v>
      </c>
      <c r="WDE122" s="463">
        <v>88240</v>
      </c>
      <c r="WDF122" s="618" t="s">
        <v>438</v>
      </c>
      <c r="WDG122" s="619"/>
      <c r="WDH122" s="620"/>
      <c r="WDI122" s="199" t="s">
        <v>73</v>
      </c>
      <c r="WDJ122" s="200">
        <v>0.06</v>
      </c>
      <c r="WDK122" s="195">
        <v>12.42</v>
      </c>
      <c r="WDL122" s="195">
        <f t="shared" si="1962"/>
        <v>0.75</v>
      </c>
      <c r="WDM122" s="463">
        <v>88240</v>
      </c>
      <c r="WDN122" s="618" t="s">
        <v>438</v>
      </c>
      <c r="WDO122" s="619"/>
      <c r="WDP122" s="620"/>
      <c r="WDQ122" s="199" t="s">
        <v>73</v>
      </c>
      <c r="WDR122" s="200">
        <v>0.06</v>
      </c>
      <c r="WDS122" s="195">
        <v>12.42</v>
      </c>
      <c r="WDT122" s="195">
        <f t="shared" si="1963"/>
        <v>0.75</v>
      </c>
      <c r="WDU122" s="463">
        <v>88240</v>
      </c>
      <c r="WDV122" s="618" t="s">
        <v>438</v>
      </c>
      <c r="WDW122" s="619"/>
      <c r="WDX122" s="620"/>
      <c r="WDY122" s="199" t="s">
        <v>73</v>
      </c>
      <c r="WDZ122" s="200">
        <v>0.06</v>
      </c>
      <c r="WEA122" s="195">
        <v>12.42</v>
      </c>
      <c r="WEB122" s="195">
        <f t="shared" si="1964"/>
        <v>0.75</v>
      </c>
      <c r="WEC122" s="463">
        <v>88240</v>
      </c>
      <c r="WED122" s="618" t="s">
        <v>438</v>
      </c>
      <c r="WEE122" s="619"/>
      <c r="WEF122" s="620"/>
      <c r="WEG122" s="199" t="s">
        <v>73</v>
      </c>
      <c r="WEH122" s="200">
        <v>0.06</v>
      </c>
      <c r="WEI122" s="195">
        <v>12.42</v>
      </c>
      <c r="WEJ122" s="195">
        <f t="shared" si="1965"/>
        <v>0.75</v>
      </c>
      <c r="WEK122" s="463">
        <v>88240</v>
      </c>
      <c r="WEL122" s="618" t="s">
        <v>438</v>
      </c>
      <c r="WEM122" s="619"/>
      <c r="WEN122" s="620"/>
      <c r="WEO122" s="199" t="s">
        <v>73</v>
      </c>
      <c r="WEP122" s="200">
        <v>0.06</v>
      </c>
      <c r="WEQ122" s="195">
        <v>12.42</v>
      </c>
      <c r="WER122" s="195">
        <f t="shared" si="1966"/>
        <v>0.75</v>
      </c>
      <c r="WES122" s="463">
        <v>88240</v>
      </c>
      <c r="WET122" s="618" t="s">
        <v>438</v>
      </c>
      <c r="WEU122" s="619"/>
      <c r="WEV122" s="620"/>
      <c r="WEW122" s="199" t="s">
        <v>73</v>
      </c>
      <c r="WEX122" s="200">
        <v>0.06</v>
      </c>
      <c r="WEY122" s="195">
        <v>12.42</v>
      </c>
      <c r="WEZ122" s="195">
        <f t="shared" si="1967"/>
        <v>0.75</v>
      </c>
      <c r="WFA122" s="463">
        <v>88240</v>
      </c>
      <c r="WFB122" s="618" t="s">
        <v>438</v>
      </c>
      <c r="WFC122" s="619"/>
      <c r="WFD122" s="620"/>
      <c r="WFE122" s="199" t="s">
        <v>73</v>
      </c>
      <c r="WFF122" s="200">
        <v>0.06</v>
      </c>
      <c r="WFG122" s="195">
        <v>12.42</v>
      </c>
      <c r="WFH122" s="195">
        <f t="shared" si="1968"/>
        <v>0.75</v>
      </c>
      <c r="WFI122" s="463">
        <v>88240</v>
      </c>
      <c r="WFJ122" s="618" t="s">
        <v>438</v>
      </c>
      <c r="WFK122" s="619"/>
      <c r="WFL122" s="620"/>
      <c r="WFM122" s="199" t="s">
        <v>73</v>
      </c>
      <c r="WFN122" s="200">
        <v>0.06</v>
      </c>
      <c r="WFO122" s="195">
        <v>12.42</v>
      </c>
      <c r="WFP122" s="195">
        <f t="shared" si="1969"/>
        <v>0.75</v>
      </c>
      <c r="WFQ122" s="463">
        <v>88240</v>
      </c>
      <c r="WFR122" s="618" t="s">
        <v>438</v>
      </c>
      <c r="WFS122" s="619"/>
      <c r="WFT122" s="620"/>
      <c r="WFU122" s="199" t="s">
        <v>73</v>
      </c>
      <c r="WFV122" s="200">
        <v>0.06</v>
      </c>
      <c r="WFW122" s="195">
        <v>12.42</v>
      </c>
      <c r="WFX122" s="195">
        <f t="shared" si="1970"/>
        <v>0.75</v>
      </c>
      <c r="WFY122" s="463">
        <v>88240</v>
      </c>
      <c r="WFZ122" s="618" t="s">
        <v>438</v>
      </c>
      <c r="WGA122" s="619"/>
      <c r="WGB122" s="620"/>
      <c r="WGC122" s="199" t="s">
        <v>73</v>
      </c>
      <c r="WGD122" s="200">
        <v>0.06</v>
      </c>
      <c r="WGE122" s="195">
        <v>12.42</v>
      </c>
      <c r="WGF122" s="195">
        <f t="shared" si="1971"/>
        <v>0.75</v>
      </c>
      <c r="WGG122" s="463">
        <v>88240</v>
      </c>
      <c r="WGH122" s="618" t="s">
        <v>438</v>
      </c>
      <c r="WGI122" s="619"/>
      <c r="WGJ122" s="620"/>
      <c r="WGK122" s="199" t="s">
        <v>73</v>
      </c>
      <c r="WGL122" s="200">
        <v>0.06</v>
      </c>
      <c r="WGM122" s="195">
        <v>12.42</v>
      </c>
      <c r="WGN122" s="195">
        <f t="shared" si="1972"/>
        <v>0.75</v>
      </c>
      <c r="WGO122" s="463">
        <v>88240</v>
      </c>
      <c r="WGP122" s="618" t="s">
        <v>438</v>
      </c>
      <c r="WGQ122" s="619"/>
      <c r="WGR122" s="620"/>
      <c r="WGS122" s="199" t="s">
        <v>73</v>
      </c>
      <c r="WGT122" s="200">
        <v>0.06</v>
      </c>
      <c r="WGU122" s="195">
        <v>12.42</v>
      </c>
      <c r="WGV122" s="195">
        <f t="shared" si="1973"/>
        <v>0.75</v>
      </c>
      <c r="WGW122" s="463">
        <v>88240</v>
      </c>
      <c r="WGX122" s="618" t="s">
        <v>438</v>
      </c>
      <c r="WGY122" s="619"/>
      <c r="WGZ122" s="620"/>
      <c r="WHA122" s="199" t="s">
        <v>73</v>
      </c>
      <c r="WHB122" s="200">
        <v>0.06</v>
      </c>
      <c r="WHC122" s="195">
        <v>12.42</v>
      </c>
      <c r="WHD122" s="195">
        <f t="shared" si="1974"/>
        <v>0.75</v>
      </c>
      <c r="WHE122" s="463">
        <v>88240</v>
      </c>
      <c r="WHF122" s="618" t="s">
        <v>438</v>
      </c>
      <c r="WHG122" s="619"/>
      <c r="WHH122" s="620"/>
      <c r="WHI122" s="199" t="s">
        <v>73</v>
      </c>
      <c r="WHJ122" s="200">
        <v>0.06</v>
      </c>
      <c r="WHK122" s="195">
        <v>12.42</v>
      </c>
      <c r="WHL122" s="195">
        <f t="shared" si="1975"/>
        <v>0.75</v>
      </c>
      <c r="WHM122" s="463">
        <v>88240</v>
      </c>
      <c r="WHN122" s="618" t="s">
        <v>438</v>
      </c>
      <c r="WHO122" s="619"/>
      <c r="WHP122" s="620"/>
      <c r="WHQ122" s="199" t="s">
        <v>73</v>
      </c>
      <c r="WHR122" s="200">
        <v>0.06</v>
      </c>
      <c r="WHS122" s="195">
        <v>12.42</v>
      </c>
      <c r="WHT122" s="195">
        <f t="shared" si="1976"/>
        <v>0.75</v>
      </c>
      <c r="WHU122" s="463">
        <v>88240</v>
      </c>
      <c r="WHV122" s="618" t="s">
        <v>438</v>
      </c>
      <c r="WHW122" s="619"/>
      <c r="WHX122" s="620"/>
      <c r="WHY122" s="199" t="s">
        <v>73</v>
      </c>
      <c r="WHZ122" s="200">
        <v>0.06</v>
      </c>
      <c r="WIA122" s="195">
        <v>12.42</v>
      </c>
      <c r="WIB122" s="195">
        <f t="shared" si="1977"/>
        <v>0.75</v>
      </c>
      <c r="WIC122" s="463">
        <v>88240</v>
      </c>
      <c r="WID122" s="618" t="s">
        <v>438</v>
      </c>
      <c r="WIE122" s="619"/>
      <c r="WIF122" s="620"/>
      <c r="WIG122" s="199" t="s">
        <v>73</v>
      </c>
      <c r="WIH122" s="200">
        <v>0.06</v>
      </c>
      <c r="WII122" s="195">
        <v>12.42</v>
      </c>
      <c r="WIJ122" s="195">
        <f t="shared" si="1978"/>
        <v>0.75</v>
      </c>
      <c r="WIK122" s="463">
        <v>88240</v>
      </c>
      <c r="WIL122" s="618" t="s">
        <v>438</v>
      </c>
      <c r="WIM122" s="619"/>
      <c r="WIN122" s="620"/>
      <c r="WIO122" s="199" t="s">
        <v>73</v>
      </c>
      <c r="WIP122" s="200">
        <v>0.06</v>
      </c>
      <c r="WIQ122" s="195">
        <v>12.42</v>
      </c>
      <c r="WIR122" s="195">
        <f t="shared" si="1979"/>
        <v>0.75</v>
      </c>
      <c r="WIS122" s="463">
        <v>88240</v>
      </c>
      <c r="WIT122" s="618" t="s">
        <v>438</v>
      </c>
      <c r="WIU122" s="619"/>
      <c r="WIV122" s="620"/>
      <c r="WIW122" s="199" t="s">
        <v>73</v>
      </c>
      <c r="WIX122" s="200">
        <v>0.06</v>
      </c>
      <c r="WIY122" s="195">
        <v>12.42</v>
      </c>
      <c r="WIZ122" s="195">
        <f t="shared" si="1980"/>
        <v>0.75</v>
      </c>
      <c r="WJA122" s="463">
        <v>88240</v>
      </c>
      <c r="WJB122" s="618" t="s">
        <v>438</v>
      </c>
      <c r="WJC122" s="619"/>
      <c r="WJD122" s="620"/>
      <c r="WJE122" s="199" t="s">
        <v>73</v>
      </c>
      <c r="WJF122" s="200">
        <v>0.06</v>
      </c>
      <c r="WJG122" s="195">
        <v>12.42</v>
      </c>
      <c r="WJH122" s="195">
        <f t="shared" si="1981"/>
        <v>0.75</v>
      </c>
      <c r="WJI122" s="463">
        <v>88240</v>
      </c>
      <c r="WJJ122" s="618" t="s">
        <v>438</v>
      </c>
      <c r="WJK122" s="619"/>
      <c r="WJL122" s="620"/>
      <c r="WJM122" s="199" t="s">
        <v>73</v>
      </c>
      <c r="WJN122" s="200">
        <v>0.06</v>
      </c>
      <c r="WJO122" s="195">
        <v>12.42</v>
      </c>
      <c r="WJP122" s="195">
        <f t="shared" si="1982"/>
        <v>0.75</v>
      </c>
      <c r="WJQ122" s="463">
        <v>88240</v>
      </c>
      <c r="WJR122" s="618" t="s">
        <v>438</v>
      </c>
      <c r="WJS122" s="619"/>
      <c r="WJT122" s="620"/>
      <c r="WJU122" s="199" t="s">
        <v>73</v>
      </c>
      <c r="WJV122" s="200">
        <v>0.06</v>
      </c>
      <c r="WJW122" s="195">
        <v>12.42</v>
      </c>
      <c r="WJX122" s="195">
        <f t="shared" si="1983"/>
        <v>0.75</v>
      </c>
      <c r="WJY122" s="463">
        <v>88240</v>
      </c>
      <c r="WJZ122" s="618" t="s">
        <v>438</v>
      </c>
      <c r="WKA122" s="619"/>
      <c r="WKB122" s="620"/>
      <c r="WKC122" s="199" t="s">
        <v>73</v>
      </c>
      <c r="WKD122" s="200">
        <v>0.06</v>
      </c>
      <c r="WKE122" s="195">
        <v>12.42</v>
      </c>
      <c r="WKF122" s="195">
        <f t="shared" si="1984"/>
        <v>0.75</v>
      </c>
      <c r="WKG122" s="463">
        <v>88240</v>
      </c>
      <c r="WKH122" s="618" t="s">
        <v>438</v>
      </c>
      <c r="WKI122" s="619"/>
      <c r="WKJ122" s="620"/>
      <c r="WKK122" s="199" t="s">
        <v>73</v>
      </c>
      <c r="WKL122" s="200">
        <v>0.06</v>
      </c>
      <c r="WKM122" s="195">
        <v>12.42</v>
      </c>
      <c r="WKN122" s="195">
        <f t="shared" si="1985"/>
        <v>0.75</v>
      </c>
      <c r="WKO122" s="463">
        <v>88240</v>
      </c>
      <c r="WKP122" s="618" t="s">
        <v>438</v>
      </c>
      <c r="WKQ122" s="619"/>
      <c r="WKR122" s="620"/>
      <c r="WKS122" s="199" t="s">
        <v>73</v>
      </c>
      <c r="WKT122" s="200">
        <v>0.06</v>
      </c>
      <c r="WKU122" s="195">
        <v>12.42</v>
      </c>
      <c r="WKV122" s="195">
        <f t="shared" si="1986"/>
        <v>0.75</v>
      </c>
      <c r="WKW122" s="463">
        <v>88240</v>
      </c>
      <c r="WKX122" s="618" t="s">
        <v>438</v>
      </c>
      <c r="WKY122" s="619"/>
      <c r="WKZ122" s="620"/>
      <c r="WLA122" s="199" t="s">
        <v>73</v>
      </c>
      <c r="WLB122" s="200">
        <v>0.06</v>
      </c>
      <c r="WLC122" s="195">
        <v>12.42</v>
      </c>
      <c r="WLD122" s="195">
        <f t="shared" si="1987"/>
        <v>0.75</v>
      </c>
      <c r="WLE122" s="463">
        <v>88240</v>
      </c>
      <c r="WLF122" s="618" t="s">
        <v>438</v>
      </c>
      <c r="WLG122" s="619"/>
      <c r="WLH122" s="620"/>
      <c r="WLI122" s="199" t="s">
        <v>73</v>
      </c>
      <c r="WLJ122" s="200">
        <v>0.06</v>
      </c>
      <c r="WLK122" s="195">
        <v>12.42</v>
      </c>
      <c r="WLL122" s="195">
        <f t="shared" si="1988"/>
        <v>0.75</v>
      </c>
      <c r="WLM122" s="463">
        <v>88240</v>
      </c>
      <c r="WLN122" s="618" t="s">
        <v>438</v>
      </c>
      <c r="WLO122" s="619"/>
      <c r="WLP122" s="620"/>
      <c r="WLQ122" s="199" t="s">
        <v>73</v>
      </c>
      <c r="WLR122" s="200">
        <v>0.06</v>
      </c>
      <c r="WLS122" s="195">
        <v>12.42</v>
      </c>
      <c r="WLT122" s="195">
        <f t="shared" si="1989"/>
        <v>0.75</v>
      </c>
      <c r="WLU122" s="463">
        <v>88240</v>
      </c>
      <c r="WLV122" s="618" t="s">
        <v>438</v>
      </c>
      <c r="WLW122" s="619"/>
      <c r="WLX122" s="620"/>
      <c r="WLY122" s="199" t="s">
        <v>73</v>
      </c>
      <c r="WLZ122" s="200">
        <v>0.06</v>
      </c>
      <c r="WMA122" s="195">
        <v>12.42</v>
      </c>
      <c r="WMB122" s="195">
        <f t="shared" si="1990"/>
        <v>0.75</v>
      </c>
      <c r="WMC122" s="463">
        <v>88240</v>
      </c>
      <c r="WMD122" s="618" t="s">
        <v>438</v>
      </c>
      <c r="WME122" s="619"/>
      <c r="WMF122" s="620"/>
      <c r="WMG122" s="199" t="s">
        <v>73</v>
      </c>
      <c r="WMH122" s="200">
        <v>0.06</v>
      </c>
      <c r="WMI122" s="195">
        <v>12.42</v>
      </c>
      <c r="WMJ122" s="195">
        <f t="shared" si="1991"/>
        <v>0.75</v>
      </c>
      <c r="WMK122" s="463">
        <v>88240</v>
      </c>
      <c r="WML122" s="618" t="s">
        <v>438</v>
      </c>
      <c r="WMM122" s="619"/>
      <c r="WMN122" s="620"/>
      <c r="WMO122" s="199" t="s">
        <v>73</v>
      </c>
      <c r="WMP122" s="200">
        <v>0.06</v>
      </c>
      <c r="WMQ122" s="195">
        <v>12.42</v>
      </c>
      <c r="WMR122" s="195">
        <f t="shared" si="1992"/>
        <v>0.75</v>
      </c>
      <c r="WMS122" s="463">
        <v>88240</v>
      </c>
      <c r="WMT122" s="618" t="s">
        <v>438</v>
      </c>
      <c r="WMU122" s="619"/>
      <c r="WMV122" s="620"/>
      <c r="WMW122" s="199" t="s">
        <v>73</v>
      </c>
      <c r="WMX122" s="200">
        <v>0.06</v>
      </c>
      <c r="WMY122" s="195">
        <v>12.42</v>
      </c>
      <c r="WMZ122" s="195">
        <f t="shared" si="1993"/>
        <v>0.75</v>
      </c>
      <c r="WNA122" s="463">
        <v>88240</v>
      </c>
      <c r="WNB122" s="618" t="s">
        <v>438</v>
      </c>
      <c r="WNC122" s="619"/>
      <c r="WND122" s="620"/>
      <c r="WNE122" s="199" t="s">
        <v>73</v>
      </c>
      <c r="WNF122" s="200">
        <v>0.06</v>
      </c>
      <c r="WNG122" s="195">
        <v>12.42</v>
      </c>
      <c r="WNH122" s="195">
        <f t="shared" si="1994"/>
        <v>0.75</v>
      </c>
      <c r="WNI122" s="463">
        <v>88240</v>
      </c>
      <c r="WNJ122" s="618" t="s">
        <v>438</v>
      </c>
      <c r="WNK122" s="619"/>
      <c r="WNL122" s="620"/>
      <c r="WNM122" s="199" t="s">
        <v>73</v>
      </c>
      <c r="WNN122" s="200">
        <v>0.06</v>
      </c>
      <c r="WNO122" s="195">
        <v>12.42</v>
      </c>
      <c r="WNP122" s="195">
        <f t="shared" si="1995"/>
        <v>0.75</v>
      </c>
      <c r="WNQ122" s="463">
        <v>88240</v>
      </c>
      <c r="WNR122" s="618" t="s">
        <v>438</v>
      </c>
      <c r="WNS122" s="619"/>
      <c r="WNT122" s="620"/>
      <c r="WNU122" s="199" t="s">
        <v>73</v>
      </c>
      <c r="WNV122" s="200">
        <v>0.06</v>
      </c>
      <c r="WNW122" s="195">
        <v>12.42</v>
      </c>
      <c r="WNX122" s="195">
        <f t="shared" si="1996"/>
        <v>0.75</v>
      </c>
      <c r="WNY122" s="463">
        <v>88240</v>
      </c>
      <c r="WNZ122" s="618" t="s">
        <v>438</v>
      </c>
      <c r="WOA122" s="619"/>
      <c r="WOB122" s="620"/>
      <c r="WOC122" s="199" t="s">
        <v>73</v>
      </c>
      <c r="WOD122" s="200">
        <v>0.06</v>
      </c>
      <c r="WOE122" s="195">
        <v>12.42</v>
      </c>
      <c r="WOF122" s="195">
        <f t="shared" si="1997"/>
        <v>0.75</v>
      </c>
      <c r="WOG122" s="463">
        <v>88240</v>
      </c>
      <c r="WOH122" s="618" t="s">
        <v>438</v>
      </c>
      <c r="WOI122" s="619"/>
      <c r="WOJ122" s="620"/>
      <c r="WOK122" s="199" t="s">
        <v>73</v>
      </c>
      <c r="WOL122" s="200">
        <v>0.06</v>
      </c>
      <c r="WOM122" s="195">
        <v>12.42</v>
      </c>
      <c r="WON122" s="195">
        <f t="shared" si="1998"/>
        <v>0.75</v>
      </c>
      <c r="WOO122" s="463">
        <v>88240</v>
      </c>
      <c r="WOP122" s="618" t="s">
        <v>438</v>
      </c>
      <c r="WOQ122" s="619"/>
      <c r="WOR122" s="620"/>
      <c r="WOS122" s="199" t="s">
        <v>73</v>
      </c>
      <c r="WOT122" s="200">
        <v>0.06</v>
      </c>
      <c r="WOU122" s="195">
        <v>12.42</v>
      </c>
      <c r="WOV122" s="195">
        <f t="shared" si="1999"/>
        <v>0.75</v>
      </c>
      <c r="WOW122" s="463">
        <v>88240</v>
      </c>
      <c r="WOX122" s="618" t="s">
        <v>438</v>
      </c>
      <c r="WOY122" s="619"/>
      <c r="WOZ122" s="620"/>
      <c r="WPA122" s="199" t="s">
        <v>73</v>
      </c>
      <c r="WPB122" s="200">
        <v>0.06</v>
      </c>
      <c r="WPC122" s="195">
        <v>12.42</v>
      </c>
      <c r="WPD122" s="195">
        <f t="shared" si="2000"/>
        <v>0.75</v>
      </c>
      <c r="WPE122" s="463">
        <v>88240</v>
      </c>
      <c r="WPF122" s="618" t="s">
        <v>438</v>
      </c>
      <c r="WPG122" s="619"/>
      <c r="WPH122" s="620"/>
      <c r="WPI122" s="199" t="s">
        <v>73</v>
      </c>
      <c r="WPJ122" s="200">
        <v>0.06</v>
      </c>
      <c r="WPK122" s="195">
        <v>12.42</v>
      </c>
      <c r="WPL122" s="195">
        <f t="shared" si="2001"/>
        <v>0.75</v>
      </c>
      <c r="WPM122" s="463">
        <v>88240</v>
      </c>
      <c r="WPN122" s="618" t="s">
        <v>438</v>
      </c>
      <c r="WPO122" s="619"/>
      <c r="WPP122" s="620"/>
      <c r="WPQ122" s="199" t="s">
        <v>73</v>
      </c>
      <c r="WPR122" s="200">
        <v>0.06</v>
      </c>
      <c r="WPS122" s="195">
        <v>12.42</v>
      </c>
      <c r="WPT122" s="195">
        <f t="shared" si="2002"/>
        <v>0.75</v>
      </c>
      <c r="WPU122" s="463">
        <v>88240</v>
      </c>
      <c r="WPV122" s="618" t="s">
        <v>438</v>
      </c>
      <c r="WPW122" s="619"/>
      <c r="WPX122" s="620"/>
      <c r="WPY122" s="199" t="s">
        <v>73</v>
      </c>
      <c r="WPZ122" s="200">
        <v>0.06</v>
      </c>
      <c r="WQA122" s="195">
        <v>12.42</v>
      </c>
      <c r="WQB122" s="195">
        <f t="shared" si="2003"/>
        <v>0.75</v>
      </c>
      <c r="WQC122" s="463">
        <v>88240</v>
      </c>
      <c r="WQD122" s="618" t="s">
        <v>438</v>
      </c>
      <c r="WQE122" s="619"/>
      <c r="WQF122" s="620"/>
      <c r="WQG122" s="199" t="s">
        <v>73</v>
      </c>
      <c r="WQH122" s="200">
        <v>0.06</v>
      </c>
      <c r="WQI122" s="195">
        <v>12.42</v>
      </c>
      <c r="WQJ122" s="195">
        <f t="shared" si="2004"/>
        <v>0.75</v>
      </c>
      <c r="WQK122" s="463">
        <v>88240</v>
      </c>
      <c r="WQL122" s="618" t="s">
        <v>438</v>
      </c>
      <c r="WQM122" s="619"/>
      <c r="WQN122" s="620"/>
      <c r="WQO122" s="199" t="s">
        <v>73</v>
      </c>
      <c r="WQP122" s="200">
        <v>0.06</v>
      </c>
      <c r="WQQ122" s="195">
        <v>12.42</v>
      </c>
      <c r="WQR122" s="195">
        <f t="shared" si="2005"/>
        <v>0.75</v>
      </c>
      <c r="WQS122" s="463">
        <v>88240</v>
      </c>
      <c r="WQT122" s="618" t="s">
        <v>438</v>
      </c>
      <c r="WQU122" s="619"/>
      <c r="WQV122" s="620"/>
      <c r="WQW122" s="199" t="s">
        <v>73</v>
      </c>
      <c r="WQX122" s="200">
        <v>0.06</v>
      </c>
      <c r="WQY122" s="195">
        <v>12.42</v>
      </c>
      <c r="WQZ122" s="195">
        <f t="shared" si="2006"/>
        <v>0.75</v>
      </c>
      <c r="WRA122" s="463">
        <v>88240</v>
      </c>
      <c r="WRB122" s="618" t="s">
        <v>438</v>
      </c>
      <c r="WRC122" s="619"/>
      <c r="WRD122" s="620"/>
      <c r="WRE122" s="199" t="s">
        <v>73</v>
      </c>
      <c r="WRF122" s="200">
        <v>0.06</v>
      </c>
      <c r="WRG122" s="195">
        <v>12.42</v>
      </c>
      <c r="WRH122" s="195">
        <f t="shared" si="2007"/>
        <v>0.75</v>
      </c>
      <c r="WRI122" s="463">
        <v>88240</v>
      </c>
      <c r="WRJ122" s="618" t="s">
        <v>438</v>
      </c>
      <c r="WRK122" s="619"/>
      <c r="WRL122" s="620"/>
      <c r="WRM122" s="199" t="s">
        <v>73</v>
      </c>
      <c r="WRN122" s="200">
        <v>0.06</v>
      </c>
      <c r="WRO122" s="195">
        <v>12.42</v>
      </c>
      <c r="WRP122" s="195">
        <f t="shared" si="2008"/>
        <v>0.75</v>
      </c>
      <c r="WRQ122" s="463">
        <v>88240</v>
      </c>
      <c r="WRR122" s="618" t="s">
        <v>438</v>
      </c>
      <c r="WRS122" s="619"/>
      <c r="WRT122" s="620"/>
      <c r="WRU122" s="199" t="s">
        <v>73</v>
      </c>
      <c r="WRV122" s="200">
        <v>0.06</v>
      </c>
      <c r="WRW122" s="195">
        <v>12.42</v>
      </c>
      <c r="WRX122" s="195">
        <f t="shared" si="2009"/>
        <v>0.75</v>
      </c>
      <c r="WRY122" s="463">
        <v>88240</v>
      </c>
      <c r="WRZ122" s="618" t="s">
        <v>438</v>
      </c>
      <c r="WSA122" s="619"/>
      <c r="WSB122" s="620"/>
      <c r="WSC122" s="199" t="s">
        <v>73</v>
      </c>
      <c r="WSD122" s="200">
        <v>0.06</v>
      </c>
      <c r="WSE122" s="195">
        <v>12.42</v>
      </c>
      <c r="WSF122" s="195">
        <f t="shared" si="2010"/>
        <v>0.75</v>
      </c>
      <c r="WSG122" s="463">
        <v>88240</v>
      </c>
      <c r="WSH122" s="618" t="s">
        <v>438</v>
      </c>
      <c r="WSI122" s="619"/>
      <c r="WSJ122" s="620"/>
      <c r="WSK122" s="199" t="s">
        <v>73</v>
      </c>
      <c r="WSL122" s="200">
        <v>0.06</v>
      </c>
      <c r="WSM122" s="195">
        <v>12.42</v>
      </c>
      <c r="WSN122" s="195">
        <f t="shared" si="2011"/>
        <v>0.75</v>
      </c>
      <c r="WSO122" s="463">
        <v>88240</v>
      </c>
      <c r="WSP122" s="618" t="s">
        <v>438</v>
      </c>
      <c r="WSQ122" s="619"/>
      <c r="WSR122" s="620"/>
      <c r="WSS122" s="199" t="s">
        <v>73</v>
      </c>
      <c r="WST122" s="200">
        <v>0.06</v>
      </c>
      <c r="WSU122" s="195">
        <v>12.42</v>
      </c>
      <c r="WSV122" s="195">
        <f t="shared" si="2012"/>
        <v>0.75</v>
      </c>
      <c r="WSW122" s="463">
        <v>88240</v>
      </c>
      <c r="WSX122" s="618" t="s">
        <v>438</v>
      </c>
      <c r="WSY122" s="619"/>
      <c r="WSZ122" s="620"/>
      <c r="WTA122" s="199" t="s">
        <v>73</v>
      </c>
      <c r="WTB122" s="200">
        <v>0.06</v>
      </c>
      <c r="WTC122" s="195">
        <v>12.42</v>
      </c>
      <c r="WTD122" s="195">
        <f t="shared" si="2013"/>
        <v>0.75</v>
      </c>
      <c r="WTE122" s="463">
        <v>88240</v>
      </c>
      <c r="WTF122" s="618" t="s">
        <v>438</v>
      </c>
      <c r="WTG122" s="619"/>
      <c r="WTH122" s="620"/>
      <c r="WTI122" s="199" t="s">
        <v>73</v>
      </c>
      <c r="WTJ122" s="200">
        <v>0.06</v>
      </c>
      <c r="WTK122" s="195">
        <v>12.42</v>
      </c>
      <c r="WTL122" s="195">
        <f t="shared" si="2014"/>
        <v>0.75</v>
      </c>
      <c r="WTM122" s="463">
        <v>88240</v>
      </c>
      <c r="WTN122" s="618" t="s">
        <v>438</v>
      </c>
      <c r="WTO122" s="619"/>
      <c r="WTP122" s="620"/>
      <c r="WTQ122" s="199" t="s">
        <v>73</v>
      </c>
      <c r="WTR122" s="200">
        <v>0.06</v>
      </c>
      <c r="WTS122" s="195">
        <v>12.42</v>
      </c>
      <c r="WTT122" s="195">
        <f t="shared" si="2015"/>
        <v>0.75</v>
      </c>
      <c r="WTU122" s="463">
        <v>88240</v>
      </c>
      <c r="WTV122" s="618" t="s">
        <v>438</v>
      </c>
      <c r="WTW122" s="619"/>
      <c r="WTX122" s="620"/>
      <c r="WTY122" s="199" t="s">
        <v>73</v>
      </c>
      <c r="WTZ122" s="200">
        <v>0.06</v>
      </c>
      <c r="WUA122" s="195">
        <v>12.42</v>
      </c>
      <c r="WUB122" s="195">
        <f t="shared" si="2016"/>
        <v>0.75</v>
      </c>
      <c r="WUC122" s="463">
        <v>88240</v>
      </c>
      <c r="WUD122" s="618" t="s">
        <v>438</v>
      </c>
      <c r="WUE122" s="619"/>
      <c r="WUF122" s="620"/>
      <c r="WUG122" s="199" t="s">
        <v>73</v>
      </c>
      <c r="WUH122" s="200">
        <v>0.06</v>
      </c>
      <c r="WUI122" s="195">
        <v>12.42</v>
      </c>
      <c r="WUJ122" s="195">
        <f t="shared" si="2017"/>
        <v>0.75</v>
      </c>
      <c r="WUK122" s="463">
        <v>88240</v>
      </c>
      <c r="WUL122" s="618" t="s">
        <v>438</v>
      </c>
      <c r="WUM122" s="619"/>
      <c r="WUN122" s="620"/>
      <c r="WUO122" s="199" t="s">
        <v>73</v>
      </c>
      <c r="WUP122" s="200">
        <v>0.06</v>
      </c>
      <c r="WUQ122" s="195">
        <v>12.42</v>
      </c>
      <c r="WUR122" s="195">
        <f t="shared" si="2018"/>
        <v>0.75</v>
      </c>
      <c r="WUS122" s="463">
        <v>88240</v>
      </c>
      <c r="WUT122" s="618" t="s">
        <v>438</v>
      </c>
      <c r="WUU122" s="619"/>
      <c r="WUV122" s="620"/>
      <c r="WUW122" s="199" t="s">
        <v>73</v>
      </c>
      <c r="WUX122" s="200">
        <v>0.06</v>
      </c>
      <c r="WUY122" s="195">
        <v>12.42</v>
      </c>
      <c r="WUZ122" s="195">
        <f t="shared" si="2019"/>
        <v>0.75</v>
      </c>
      <c r="WVA122" s="463">
        <v>88240</v>
      </c>
      <c r="WVB122" s="618" t="s">
        <v>438</v>
      </c>
      <c r="WVC122" s="619"/>
      <c r="WVD122" s="620"/>
      <c r="WVE122" s="199" t="s">
        <v>73</v>
      </c>
      <c r="WVF122" s="200">
        <v>0.06</v>
      </c>
      <c r="WVG122" s="195">
        <v>12.42</v>
      </c>
      <c r="WVH122" s="195">
        <f t="shared" si="2020"/>
        <v>0.75</v>
      </c>
      <c r="WVI122" s="463">
        <v>88240</v>
      </c>
      <c r="WVJ122" s="618" t="s">
        <v>438</v>
      </c>
      <c r="WVK122" s="619"/>
      <c r="WVL122" s="620"/>
      <c r="WVM122" s="199" t="s">
        <v>73</v>
      </c>
      <c r="WVN122" s="200">
        <v>0.06</v>
      </c>
      <c r="WVO122" s="195">
        <v>12.42</v>
      </c>
      <c r="WVP122" s="195">
        <f t="shared" si="2021"/>
        <v>0.75</v>
      </c>
      <c r="WVQ122" s="463">
        <v>88240</v>
      </c>
      <c r="WVR122" s="618" t="s">
        <v>438</v>
      </c>
      <c r="WVS122" s="619"/>
      <c r="WVT122" s="620"/>
      <c r="WVU122" s="199" t="s">
        <v>73</v>
      </c>
      <c r="WVV122" s="200">
        <v>0.06</v>
      </c>
      <c r="WVW122" s="195">
        <v>12.42</v>
      </c>
      <c r="WVX122" s="195">
        <f t="shared" si="2022"/>
        <v>0.75</v>
      </c>
      <c r="WVY122" s="463">
        <v>88240</v>
      </c>
      <c r="WVZ122" s="618" t="s">
        <v>438</v>
      </c>
      <c r="WWA122" s="619"/>
      <c r="WWB122" s="620"/>
      <c r="WWC122" s="199" t="s">
        <v>73</v>
      </c>
      <c r="WWD122" s="200">
        <v>0.06</v>
      </c>
      <c r="WWE122" s="195">
        <v>12.42</v>
      </c>
      <c r="WWF122" s="195">
        <f t="shared" si="2023"/>
        <v>0.75</v>
      </c>
      <c r="WWG122" s="463">
        <v>88240</v>
      </c>
      <c r="WWH122" s="618" t="s">
        <v>438</v>
      </c>
      <c r="WWI122" s="619"/>
      <c r="WWJ122" s="620"/>
      <c r="WWK122" s="199" t="s">
        <v>73</v>
      </c>
      <c r="WWL122" s="200">
        <v>0.06</v>
      </c>
      <c r="WWM122" s="195">
        <v>12.42</v>
      </c>
      <c r="WWN122" s="195">
        <f t="shared" si="2024"/>
        <v>0.75</v>
      </c>
      <c r="WWO122" s="463">
        <v>88240</v>
      </c>
      <c r="WWP122" s="618" t="s">
        <v>438</v>
      </c>
      <c r="WWQ122" s="619"/>
      <c r="WWR122" s="620"/>
      <c r="WWS122" s="199" t="s">
        <v>73</v>
      </c>
      <c r="WWT122" s="200">
        <v>0.06</v>
      </c>
      <c r="WWU122" s="195">
        <v>12.42</v>
      </c>
      <c r="WWV122" s="195">
        <f t="shared" si="2025"/>
        <v>0.75</v>
      </c>
      <c r="WWW122" s="463">
        <v>88240</v>
      </c>
      <c r="WWX122" s="618" t="s">
        <v>438</v>
      </c>
      <c r="WWY122" s="619"/>
      <c r="WWZ122" s="620"/>
      <c r="WXA122" s="199" t="s">
        <v>73</v>
      </c>
      <c r="WXB122" s="200">
        <v>0.06</v>
      </c>
      <c r="WXC122" s="195">
        <v>12.42</v>
      </c>
      <c r="WXD122" s="195">
        <f t="shared" si="2026"/>
        <v>0.75</v>
      </c>
      <c r="WXE122" s="463">
        <v>88240</v>
      </c>
      <c r="WXF122" s="618" t="s">
        <v>438</v>
      </c>
      <c r="WXG122" s="619"/>
      <c r="WXH122" s="620"/>
      <c r="WXI122" s="199" t="s">
        <v>73</v>
      </c>
      <c r="WXJ122" s="200">
        <v>0.06</v>
      </c>
      <c r="WXK122" s="195">
        <v>12.42</v>
      </c>
      <c r="WXL122" s="195">
        <f t="shared" si="2027"/>
        <v>0.75</v>
      </c>
      <c r="WXM122" s="463">
        <v>88240</v>
      </c>
      <c r="WXN122" s="618" t="s">
        <v>438</v>
      </c>
      <c r="WXO122" s="619"/>
      <c r="WXP122" s="620"/>
      <c r="WXQ122" s="199" t="s">
        <v>73</v>
      </c>
      <c r="WXR122" s="200">
        <v>0.06</v>
      </c>
      <c r="WXS122" s="195">
        <v>12.42</v>
      </c>
      <c r="WXT122" s="195">
        <f t="shared" si="2028"/>
        <v>0.75</v>
      </c>
      <c r="WXU122" s="463">
        <v>88240</v>
      </c>
      <c r="WXV122" s="618" t="s">
        <v>438</v>
      </c>
      <c r="WXW122" s="619"/>
      <c r="WXX122" s="620"/>
      <c r="WXY122" s="199" t="s">
        <v>73</v>
      </c>
      <c r="WXZ122" s="200">
        <v>0.06</v>
      </c>
      <c r="WYA122" s="195">
        <v>12.42</v>
      </c>
      <c r="WYB122" s="195">
        <f t="shared" si="2029"/>
        <v>0.75</v>
      </c>
      <c r="WYC122" s="463">
        <v>88240</v>
      </c>
      <c r="WYD122" s="618" t="s">
        <v>438</v>
      </c>
      <c r="WYE122" s="619"/>
      <c r="WYF122" s="620"/>
      <c r="WYG122" s="199" t="s">
        <v>73</v>
      </c>
      <c r="WYH122" s="200">
        <v>0.06</v>
      </c>
      <c r="WYI122" s="195">
        <v>12.42</v>
      </c>
      <c r="WYJ122" s="195">
        <f t="shared" si="2030"/>
        <v>0.75</v>
      </c>
      <c r="WYK122" s="463">
        <v>88240</v>
      </c>
      <c r="WYL122" s="618" t="s">
        <v>438</v>
      </c>
      <c r="WYM122" s="619"/>
      <c r="WYN122" s="620"/>
      <c r="WYO122" s="199" t="s">
        <v>73</v>
      </c>
      <c r="WYP122" s="200">
        <v>0.06</v>
      </c>
      <c r="WYQ122" s="195">
        <v>12.42</v>
      </c>
      <c r="WYR122" s="195">
        <f t="shared" si="2031"/>
        <v>0.75</v>
      </c>
      <c r="WYS122" s="463">
        <v>88240</v>
      </c>
      <c r="WYT122" s="618" t="s">
        <v>438</v>
      </c>
      <c r="WYU122" s="619"/>
      <c r="WYV122" s="620"/>
      <c r="WYW122" s="199" t="s">
        <v>73</v>
      </c>
      <c r="WYX122" s="200">
        <v>0.06</v>
      </c>
      <c r="WYY122" s="195">
        <v>12.42</v>
      </c>
      <c r="WYZ122" s="195">
        <f t="shared" si="2032"/>
        <v>0.75</v>
      </c>
      <c r="WZA122" s="463">
        <v>88240</v>
      </c>
      <c r="WZB122" s="618" t="s">
        <v>438</v>
      </c>
      <c r="WZC122" s="619"/>
      <c r="WZD122" s="620"/>
      <c r="WZE122" s="199" t="s">
        <v>73</v>
      </c>
      <c r="WZF122" s="200">
        <v>0.06</v>
      </c>
      <c r="WZG122" s="195">
        <v>12.42</v>
      </c>
      <c r="WZH122" s="195">
        <f t="shared" si="2033"/>
        <v>0.75</v>
      </c>
      <c r="WZI122" s="463">
        <v>88240</v>
      </c>
      <c r="WZJ122" s="618" t="s">
        <v>438</v>
      </c>
      <c r="WZK122" s="619"/>
      <c r="WZL122" s="620"/>
      <c r="WZM122" s="199" t="s">
        <v>73</v>
      </c>
      <c r="WZN122" s="200">
        <v>0.06</v>
      </c>
      <c r="WZO122" s="195">
        <v>12.42</v>
      </c>
      <c r="WZP122" s="195">
        <f t="shared" si="2034"/>
        <v>0.75</v>
      </c>
      <c r="WZQ122" s="463">
        <v>88240</v>
      </c>
      <c r="WZR122" s="618" t="s">
        <v>438</v>
      </c>
      <c r="WZS122" s="619"/>
      <c r="WZT122" s="620"/>
      <c r="WZU122" s="199" t="s">
        <v>73</v>
      </c>
      <c r="WZV122" s="200">
        <v>0.06</v>
      </c>
      <c r="WZW122" s="195">
        <v>12.42</v>
      </c>
      <c r="WZX122" s="195">
        <f t="shared" si="2035"/>
        <v>0.75</v>
      </c>
      <c r="WZY122" s="463">
        <v>88240</v>
      </c>
      <c r="WZZ122" s="618" t="s">
        <v>438</v>
      </c>
      <c r="XAA122" s="619"/>
      <c r="XAB122" s="620"/>
      <c r="XAC122" s="199" t="s">
        <v>73</v>
      </c>
      <c r="XAD122" s="200">
        <v>0.06</v>
      </c>
      <c r="XAE122" s="195">
        <v>12.42</v>
      </c>
      <c r="XAF122" s="195">
        <f t="shared" si="2036"/>
        <v>0.75</v>
      </c>
      <c r="XAG122" s="463">
        <v>88240</v>
      </c>
      <c r="XAH122" s="618" t="s">
        <v>438</v>
      </c>
      <c r="XAI122" s="619"/>
      <c r="XAJ122" s="620"/>
      <c r="XAK122" s="199" t="s">
        <v>73</v>
      </c>
      <c r="XAL122" s="200">
        <v>0.06</v>
      </c>
      <c r="XAM122" s="195">
        <v>12.42</v>
      </c>
      <c r="XAN122" s="195">
        <f t="shared" si="2037"/>
        <v>0.75</v>
      </c>
      <c r="XAO122" s="463">
        <v>88240</v>
      </c>
      <c r="XAP122" s="618" t="s">
        <v>438</v>
      </c>
      <c r="XAQ122" s="619"/>
      <c r="XAR122" s="620"/>
      <c r="XAS122" s="199" t="s">
        <v>73</v>
      </c>
      <c r="XAT122" s="200">
        <v>0.06</v>
      </c>
      <c r="XAU122" s="195">
        <v>12.42</v>
      </c>
      <c r="XAV122" s="195">
        <f t="shared" si="2038"/>
        <v>0.75</v>
      </c>
      <c r="XAW122" s="463">
        <v>88240</v>
      </c>
      <c r="XAX122" s="618" t="s">
        <v>438</v>
      </c>
      <c r="XAY122" s="619"/>
      <c r="XAZ122" s="620"/>
      <c r="XBA122" s="199" t="s">
        <v>73</v>
      </c>
      <c r="XBB122" s="200">
        <v>0.06</v>
      </c>
      <c r="XBC122" s="195">
        <v>12.42</v>
      </c>
      <c r="XBD122" s="195">
        <f t="shared" si="2039"/>
        <v>0.75</v>
      </c>
      <c r="XBE122" s="463">
        <v>88240</v>
      </c>
      <c r="XBF122" s="618" t="s">
        <v>438</v>
      </c>
      <c r="XBG122" s="619"/>
      <c r="XBH122" s="620"/>
      <c r="XBI122" s="199" t="s">
        <v>73</v>
      </c>
      <c r="XBJ122" s="200">
        <v>0.06</v>
      </c>
      <c r="XBK122" s="195">
        <v>12.42</v>
      </c>
      <c r="XBL122" s="195">
        <f t="shared" si="2040"/>
        <v>0.75</v>
      </c>
      <c r="XBM122" s="463">
        <v>88240</v>
      </c>
      <c r="XBN122" s="618" t="s">
        <v>438</v>
      </c>
      <c r="XBO122" s="619"/>
      <c r="XBP122" s="620"/>
      <c r="XBQ122" s="199" t="s">
        <v>73</v>
      </c>
      <c r="XBR122" s="200">
        <v>0.06</v>
      </c>
      <c r="XBS122" s="195">
        <v>12.42</v>
      </c>
      <c r="XBT122" s="195">
        <f t="shared" si="2041"/>
        <v>0.75</v>
      </c>
      <c r="XBU122" s="463">
        <v>88240</v>
      </c>
      <c r="XBV122" s="618" t="s">
        <v>438</v>
      </c>
      <c r="XBW122" s="619"/>
      <c r="XBX122" s="620"/>
      <c r="XBY122" s="199" t="s">
        <v>73</v>
      </c>
      <c r="XBZ122" s="200">
        <v>0.06</v>
      </c>
      <c r="XCA122" s="195">
        <v>12.42</v>
      </c>
      <c r="XCB122" s="195">
        <f t="shared" si="2042"/>
        <v>0.75</v>
      </c>
      <c r="XCC122" s="463">
        <v>88240</v>
      </c>
      <c r="XCD122" s="618" t="s">
        <v>438</v>
      </c>
      <c r="XCE122" s="619"/>
      <c r="XCF122" s="620"/>
      <c r="XCG122" s="199" t="s">
        <v>73</v>
      </c>
      <c r="XCH122" s="200">
        <v>0.06</v>
      </c>
      <c r="XCI122" s="195">
        <v>12.42</v>
      </c>
      <c r="XCJ122" s="195">
        <f t="shared" si="2043"/>
        <v>0.75</v>
      </c>
      <c r="XCK122" s="463">
        <v>88240</v>
      </c>
      <c r="XCL122" s="618" t="s">
        <v>438</v>
      </c>
      <c r="XCM122" s="619"/>
      <c r="XCN122" s="620"/>
      <c r="XCO122" s="199" t="s">
        <v>73</v>
      </c>
      <c r="XCP122" s="200">
        <v>0.06</v>
      </c>
      <c r="XCQ122" s="195">
        <v>12.42</v>
      </c>
      <c r="XCR122" s="195">
        <f t="shared" si="2044"/>
        <v>0.75</v>
      </c>
      <c r="XCS122" s="463">
        <v>88240</v>
      </c>
      <c r="XCT122" s="618" t="s">
        <v>438</v>
      </c>
      <c r="XCU122" s="619"/>
      <c r="XCV122" s="620"/>
      <c r="XCW122" s="199" t="s">
        <v>73</v>
      </c>
      <c r="XCX122" s="200">
        <v>0.06</v>
      </c>
      <c r="XCY122" s="195">
        <v>12.42</v>
      </c>
      <c r="XCZ122" s="195">
        <f t="shared" si="2045"/>
        <v>0.75</v>
      </c>
      <c r="XDA122" s="463">
        <v>88240</v>
      </c>
      <c r="XDB122" s="618" t="s">
        <v>438</v>
      </c>
      <c r="XDC122" s="619"/>
      <c r="XDD122" s="620"/>
      <c r="XDE122" s="199" t="s">
        <v>73</v>
      </c>
      <c r="XDF122" s="200">
        <v>0.06</v>
      </c>
      <c r="XDG122" s="195">
        <v>12.42</v>
      </c>
      <c r="XDH122" s="195">
        <f t="shared" si="2046"/>
        <v>0.75</v>
      </c>
      <c r="XDI122" s="463">
        <v>88240</v>
      </c>
      <c r="XDJ122" s="618" t="s">
        <v>438</v>
      </c>
      <c r="XDK122" s="619"/>
      <c r="XDL122" s="620"/>
      <c r="XDM122" s="199" t="s">
        <v>73</v>
      </c>
      <c r="XDN122" s="200">
        <v>0.06</v>
      </c>
      <c r="XDO122" s="195">
        <v>12.42</v>
      </c>
      <c r="XDP122" s="195">
        <f t="shared" si="2047"/>
        <v>0.75</v>
      </c>
      <c r="XDQ122" s="463">
        <v>88240</v>
      </c>
      <c r="XDR122" s="618" t="s">
        <v>438</v>
      </c>
      <c r="XDS122" s="619"/>
      <c r="XDT122" s="620"/>
      <c r="XDU122" s="199" t="s">
        <v>73</v>
      </c>
      <c r="XDV122" s="200">
        <v>0.06</v>
      </c>
      <c r="XDW122" s="195">
        <v>12.42</v>
      </c>
      <c r="XDX122" s="195">
        <f t="shared" si="2048"/>
        <v>0.75</v>
      </c>
      <c r="XDY122" s="463">
        <v>88240</v>
      </c>
      <c r="XDZ122" s="618" t="s">
        <v>438</v>
      </c>
      <c r="XEA122" s="619"/>
      <c r="XEB122" s="620"/>
      <c r="XEC122" s="199" t="s">
        <v>73</v>
      </c>
      <c r="XED122" s="200">
        <v>0.06</v>
      </c>
      <c r="XEE122" s="195">
        <v>12.42</v>
      </c>
      <c r="XEF122" s="195">
        <f t="shared" si="2049"/>
        <v>0.75</v>
      </c>
      <c r="XEG122" s="463">
        <v>88240</v>
      </c>
      <c r="XEH122" s="618" t="s">
        <v>438</v>
      </c>
      <c r="XEI122" s="619"/>
      <c r="XEJ122" s="620"/>
      <c r="XEK122" s="199" t="s">
        <v>73</v>
      </c>
      <c r="XEL122" s="200">
        <v>0.06</v>
      </c>
      <c r="XEM122" s="195">
        <v>12.42</v>
      </c>
      <c r="XEN122" s="195">
        <f t="shared" si="2050"/>
        <v>0.75</v>
      </c>
      <c r="XEO122" s="463">
        <v>88240</v>
      </c>
      <c r="XEP122" s="618" t="s">
        <v>438</v>
      </c>
      <c r="XEQ122" s="619"/>
      <c r="XER122" s="620"/>
      <c r="XES122" s="199" t="s">
        <v>73</v>
      </c>
      <c r="XET122" s="200">
        <v>0.06</v>
      </c>
      <c r="XEU122" s="195">
        <v>12.42</v>
      </c>
      <c r="XEV122" s="195">
        <f t="shared" si="2051"/>
        <v>0.75</v>
      </c>
      <c r="XEW122" s="463">
        <v>88240</v>
      </c>
      <c r="XEX122" s="618" t="s">
        <v>438</v>
      </c>
      <c r="XEY122" s="619"/>
      <c r="XEZ122" s="620"/>
      <c r="XFA122" s="199" t="s">
        <v>73</v>
      </c>
      <c r="XFB122" s="200">
        <v>0.06</v>
      </c>
      <c r="XFC122" s="195">
        <v>12.42</v>
      </c>
      <c r="XFD122" s="195">
        <f t="shared" si="2052"/>
        <v>0.75</v>
      </c>
    </row>
    <row r="123" spans="1:16384" ht="15.75" customHeight="1">
      <c r="A123" s="631" t="s">
        <v>82</v>
      </c>
      <c r="B123" s="631"/>
      <c r="C123" s="631"/>
      <c r="D123" s="631"/>
      <c r="E123" s="631"/>
      <c r="F123" s="632"/>
      <c r="G123" s="631"/>
      <c r="H123" s="409">
        <f t="shared" ref="H123" si="2053">SUM(H121:H122)</f>
        <v>1.05</v>
      </c>
      <c r="I123" s="631" t="s">
        <v>82</v>
      </c>
      <c r="J123" s="631"/>
      <c r="K123" s="631"/>
      <c r="L123" s="631"/>
      <c r="M123" s="631"/>
      <c r="N123" s="632"/>
      <c r="O123" s="631"/>
      <c r="P123" s="409">
        <f t="shared" ref="P123" si="2054">SUM(P121:P122)</f>
        <v>1.05</v>
      </c>
      <c r="Q123" s="631" t="s">
        <v>82</v>
      </c>
      <c r="R123" s="631"/>
      <c r="S123" s="631"/>
      <c r="T123" s="631"/>
      <c r="U123" s="631"/>
      <c r="V123" s="632"/>
      <c r="W123" s="631"/>
      <c r="X123" s="409">
        <f t="shared" ref="X123" si="2055">SUM(X121:X122)</f>
        <v>1.05</v>
      </c>
      <c r="Y123" s="631" t="s">
        <v>82</v>
      </c>
      <c r="Z123" s="631"/>
      <c r="AA123" s="631"/>
      <c r="AB123" s="631"/>
      <c r="AC123" s="631"/>
      <c r="AD123" s="632"/>
      <c r="AE123" s="631"/>
      <c r="AF123" s="409">
        <f t="shared" ref="AF123" si="2056">SUM(AF121:AF122)</f>
        <v>1.05</v>
      </c>
      <c r="AG123" s="631" t="s">
        <v>82</v>
      </c>
      <c r="AH123" s="631"/>
      <c r="AI123" s="631"/>
      <c r="AJ123" s="631"/>
      <c r="AK123" s="631"/>
      <c r="AL123" s="632"/>
      <c r="AM123" s="631"/>
      <c r="AN123" s="409">
        <f t="shared" ref="AN123" si="2057">SUM(AN121:AN122)</f>
        <v>1.05</v>
      </c>
      <c r="AO123" s="631" t="s">
        <v>82</v>
      </c>
      <c r="AP123" s="631"/>
      <c r="AQ123" s="631"/>
      <c r="AR123" s="631"/>
      <c r="AS123" s="631"/>
      <c r="AT123" s="632"/>
      <c r="AU123" s="631"/>
      <c r="AV123" s="409">
        <f t="shared" ref="AV123" si="2058">SUM(AV121:AV122)</f>
        <v>1.05</v>
      </c>
      <c r="AW123" s="631" t="s">
        <v>82</v>
      </c>
      <c r="AX123" s="631"/>
      <c r="AY123" s="631"/>
      <c r="AZ123" s="631"/>
      <c r="BA123" s="631"/>
      <c r="BB123" s="632"/>
      <c r="BC123" s="631"/>
      <c r="BD123" s="409">
        <f t="shared" ref="BD123" si="2059">SUM(BD121:BD122)</f>
        <v>1.05</v>
      </c>
      <c r="BE123" s="631" t="s">
        <v>82</v>
      </c>
      <c r="BF123" s="631"/>
      <c r="BG123" s="631"/>
      <c r="BH123" s="631"/>
      <c r="BI123" s="631"/>
      <c r="BJ123" s="632"/>
      <c r="BK123" s="631"/>
      <c r="BL123" s="409">
        <f t="shared" ref="BL123" si="2060">SUM(BL121:BL122)</f>
        <v>1.05</v>
      </c>
      <c r="BM123" s="631" t="s">
        <v>82</v>
      </c>
      <c r="BN123" s="631"/>
      <c r="BO123" s="631"/>
      <c r="BP123" s="631"/>
      <c r="BQ123" s="631"/>
      <c r="BR123" s="632"/>
      <c r="BS123" s="631"/>
      <c r="BT123" s="409">
        <f t="shared" ref="BT123" si="2061">SUM(BT121:BT122)</f>
        <v>1.05</v>
      </c>
      <c r="BU123" s="631" t="s">
        <v>82</v>
      </c>
      <c r="BV123" s="631"/>
      <c r="BW123" s="631"/>
      <c r="BX123" s="631"/>
      <c r="BY123" s="631"/>
      <c r="BZ123" s="632"/>
      <c r="CA123" s="631"/>
      <c r="CB123" s="409">
        <f t="shared" ref="CB123" si="2062">SUM(CB121:CB122)</f>
        <v>1.05</v>
      </c>
      <c r="CC123" s="631" t="s">
        <v>82</v>
      </c>
      <c r="CD123" s="631"/>
      <c r="CE123" s="631"/>
      <c r="CF123" s="631"/>
      <c r="CG123" s="631"/>
      <c r="CH123" s="632"/>
      <c r="CI123" s="631"/>
      <c r="CJ123" s="409">
        <f t="shared" ref="CJ123" si="2063">SUM(CJ121:CJ122)</f>
        <v>1.05</v>
      </c>
      <c r="CK123" s="631" t="s">
        <v>82</v>
      </c>
      <c r="CL123" s="631"/>
      <c r="CM123" s="631"/>
      <c r="CN123" s="631"/>
      <c r="CO123" s="631"/>
      <c r="CP123" s="632"/>
      <c r="CQ123" s="631"/>
      <c r="CR123" s="409">
        <f t="shared" ref="CR123" si="2064">SUM(CR121:CR122)</f>
        <v>1.05</v>
      </c>
      <c r="CS123" s="631" t="s">
        <v>82</v>
      </c>
      <c r="CT123" s="631"/>
      <c r="CU123" s="631"/>
      <c r="CV123" s="631"/>
      <c r="CW123" s="631"/>
      <c r="CX123" s="632"/>
      <c r="CY123" s="631"/>
      <c r="CZ123" s="409">
        <f t="shared" ref="CZ123" si="2065">SUM(CZ121:CZ122)</f>
        <v>1.05</v>
      </c>
      <c r="DA123" s="631" t="s">
        <v>82</v>
      </c>
      <c r="DB123" s="631"/>
      <c r="DC123" s="631"/>
      <c r="DD123" s="631"/>
      <c r="DE123" s="631"/>
      <c r="DF123" s="632"/>
      <c r="DG123" s="631"/>
      <c r="DH123" s="409">
        <f t="shared" ref="DH123" si="2066">SUM(DH121:DH122)</f>
        <v>1.05</v>
      </c>
      <c r="DI123" s="631" t="s">
        <v>82</v>
      </c>
      <c r="DJ123" s="631"/>
      <c r="DK123" s="631"/>
      <c r="DL123" s="631"/>
      <c r="DM123" s="631"/>
      <c r="DN123" s="632"/>
      <c r="DO123" s="631"/>
      <c r="DP123" s="409">
        <f t="shared" ref="DP123" si="2067">SUM(DP121:DP122)</f>
        <v>1.05</v>
      </c>
      <c r="DQ123" s="631" t="s">
        <v>82</v>
      </c>
      <c r="DR123" s="631"/>
      <c r="DS123" s="631"/>
      <c r="DT123" s="631"/>
      <c r="DU123" s="631"/>
      <c r="DV123" s="632"/>
      <c r="DW123" s="631"/>
      <c r="DX123" s="409">
        <f t="shared" ref="DX123" si="2068">SUM(DX121:DX122)</f>
        <v>1.05</v>
      </c>
      <c r="DY123" s="631" t="s">
        <v>82</v>
      </c>
      <c r="DZ123" s="631"/>
      <c r="EA123" s="631"/>
      <c r="EB123" s="631"/>
      <c r="EC123" s="631"/>
      <c r="ED123" s="632"/>
      <c r="EE123" s="631"/>
      <c r="EF123" s="409">
        <f t="shared" ref="EF123" si="2069">SUM(EF121:EF122)</f>
        <v>1.05</v>
      </c>
      <c r="EG123" s="631" t="s">
        <v>82</v>
      </c>
      <c r="EH123" s="631"/>
      <c r="EI123" s="631"/>
      <c r="EJ123" s="631"/>
      <c r="EK123" s="631"/>
      <c r="EL123" s="632"/>
      <c r="EM123" s="631"/>
      <c r="EN123" s="409">
        <f t="shared" ref="EN123" si="2070">SUM(EN121:EN122)</f>
        <v>1.05</v>
      </c>
      <c r="EO123" s="631" t="s">
        <v>82</v>
      </c>
      <c r="EP123" s="631"/>
      <c r="EQ123" s="631"/>
      <c r="ER123" s="631"/>
      <c r="ES123" s="631"/>
      <c r="ET123" s="632"/>
      <c r="EU123" s="631"/>
      <c r="EV123" s="409">
        <f t="shared" ref="EV123" si="2071">SUM(EV121:EV122)</f>
        <v>1.05</v>
      </c>
      <c r="EW123" s="631" t="s">
        <v>82</v>
      </c>
      <c r="EX123" s="631"/>
      <c r="EY123" s="631"/>
      <c r="EZ123" s="631"/>
      <c r="FA123" s="631"/>
      <c r="FB123" s="632"/>
      <c r="FC123" s="631"/>
      <c r="FD123" s="409">
        <f t="shared" ref="FD123" si="2072">SUM(FD121:FD122)</f>
        <v>1.05</v>
      </c>
      <c r="FE123" s="631" t="s">
        <v>82</v>
      </c>
      <c r="FF123" s="631"/>
      <c r="FG123" s="631"/>
      <c r="FH123" s="631"/>
      <c r="FI123" s="631"/>
      <c r="FJ123" s="632"/>
      <c r="FK123" s="631"/>
      <c r="FL123" s="409">
        <f t="shared" ref="FL123" si="2073">SUM(FL121:FL122)</f>
        <v>1.05</v>
      </c>
      <c r="FM123" s="631" t="s">
        <v>82</v>
      </c>
      <c r="FN123" s="631"/>
      <c r="FO123" s="631"/>
      <c r="FP123" s="631"/>
      <c r="FQ123" s="631"/>
      <c r="FR123" s="632"/>
      <c r="FS123" s="631"/>
      <c r="FT123" s="409">
        <f t="shared" ref="FT123" si="2074">SUM(FT121:FT122)</f>
        <v>1.05</v>
      </c>
      <c r="FU123" s="631" t="s">
        <v>82</v>
      </c>
      <c r="FV123" s="631"/>
      <c r="FW123" s="631"/>
      <c r="FX123" s="631"/>
      <c r="FY123" s="631"/>
      <c r="FZ123" s="632"/>
      <c r="GA123" s="631"/>
      <c r="GB123" s="409">
        <f t="shared" ref="GB123" si="2075">SUM(GB121:GB122)</f>
        <v>1.05</v>
      </c>
      <c r="GC123" s="631" t="s">
        <v>82</v>
      </c>
      <c r="GD123" s="631"/>
      <c r="GE123" s="631"/>
      <c r="GF123" s="631"/>
      <c r="GG123" s="631"/>
      <c r="GH123" s="632"/>
      <c r="GI123" s="631"/>
      <c r="GJ123" s="409">
        <f t="shared" ref="GJ123" si="2076">SUM(GJ121:GJ122)</f>
        <v>1.05</v>
      </c>
      <c r="GK123" s="631" t="s">
        <v>82</v>
      </c>
      <c r="GL123" s="631"/>
      <c r="GM123" s="631"/>
      <c r="GN123" s="631"/>
      <c r="GO123" s="631"/>
      <c r="GP123" s="632"/>
      <c r="GQ123" s="631"/>
      <c r="GR123" s="409">
        <f t="shared" ref="GR123" si="2077">SUM(GR121:GR122)</f>
        <v>1.05</v>
      </c>
      <c r="GS123" s="631" t="s">
        <v>82</v>
      </c>
      <c r="GT123" s="631"/>
      <c r="GU123" s="631"/>
      <c r="GV123" s="631"/>
      <c r="GW123" s="631"/>
      <c r="GX123" s="632"/>
      <c r="GY123" s="631"/>
      <c r="GZ123" s="409">
        <f t="shared" ref="GZ123" si="2078">SUM(GZ121:GZ122)</f>
        <v>1.05</v>
      </c>
      <c r="HA123" s="631" t="s">
        <v>82</v>
      </c>
      <c r="HB123" s="631"/>
      <c r="HC123" s="631"/>
      <c r="HD123" s="631"/>
      <c r="HE123" s="631"/>
      <c r="HF123" s="632"/>
      <c r="HG123" s="631"/>
      <c r="HH123" s="409">
        <f t="shared" ref="HH123" si="2079">SUM(HH121:HH122)</f>
        <v>1.05</v>
      </c>
      <c r="HI123" s="631" t="s">
        <v>82</v>
      </c>
      <c r="HJ123" s="631"/>
      <c r="HK123" s="631"/>
      <c r="HL123" s="631"/>
      <c r="HM123" s="631"/>
      <c r="HN123" s="632"/>
      <c r="HO123" s="631"/>
      <c r="HP123" s="409">
        <f t="shared" ref="HP123" si="2080">SUM(HP121:HP122)</f>
        <v>1.05</v>
      </c>
      <c r="HQ123" s="631" t="s">
        <v>82</v>
      </c>
      <c r="HR123" s="631"/>
      <c r="HS123" s="631"/>
      <c r="HT123" s="631"/>
      <c r="HU123" s="631"/>
      <c r="HV123" s="632"/>
      <c r="HW123" s="631"/>
      <c r="HX123" s="409">
        <f t="shared" ref="HX123" si="2081">SUM(HX121:HX122)</f>
        <v>1.05</v>
      </c>
      <c r="HY123" s="631" t="s">
        <v>82</v>
      </c>
      <c r="HZ123" s="631"/>
      <c r="IA123" s="631"/>
      <c r="IB123" s="631"/>
      <c r="IC123" s="631"/>
      <c r="ID123" s="632"/>
      <c r="IE123" s="631"/>
      <c r="IF123" s="409">
        <f t="shared" ref="IF123" si="2082">SUM(IF121:IF122)</f>
        <v>1.05</v>
      </c>
      <c r="IG123" s="631" t="s">
        <v>82</v>
      </c>
      <c r="IH123" s="631"/>
      <c r="II123" s="631"/>
      <c r="IJ123" s="631"/>
      <c r="IK123" s="631"/>
      <c r="IL123" s="632"/>
      <c r="IM123" s="631"/>
      <c r="IN123" s="409">
        <f t="shared" ref="IN123" si="2083">SUM(IN121:IN122)</f>
        <v>1.05</v>
      </c>
      <c r="IO123" s="631" t="s">
        <v>82</v>
      </c>
      <c r="IP123" s="631"/>
      <c r="IQ123" s="631"/>
      <c r="IR123" s="631"/>
      <c r="IS123" s="631"/>
      <c r="IT123" s="632"/>
      <c r="IU123" s="631"/>
      <c r="IV123" s="409">
        <f t="shared" ref="IV123" si="2084">SUM(IV121:IV122)</f>
        <v>1.05</v>
      </c>
      <c r="IW123" s="631" t="s">
        <v>82</v>
      </c>
      <c r="IX123" s="631"/>
      <c r="IY123" s="631"/>
      <c r="IZ123" s="631"/>
      <c r="JA123" s="631"/>
      <c r="JB123" s="632"/>
      <c r="JC123" s="631"/>
      <c r="JD123" s="409">
        <f t="shared" ref="JD123" si="2085">SUM(JD121:JD122)</f>
        <v>1.05</v>
      </c>
      <c r="JE123" s="631" t="s">
        <v>82</v>
      </c>
      <c r="JF123" s="631"/>
      <c r="JG123" s="631"/>
      <c r="JH123" s="631"/>
      <c r="JI123" s="631"/>
      <c r="JJ123" s="632"/>
      <c r="JK123" s="631"/>
      <c r="JL123" s="409">
        <f t="shared" ref="JL123" si="2086">SUM(JL121:JL122)</f>
        <v>1.05</v>
      </c>
      <c r="JM123" s="631" t="s">
        <v>82</v>
      </c>
      <c r="JN123" s="631"/>
      <c r="JO123" s="631"/>
      <c r="JP123" s="631"/>
      <c r="JQ123" s="631"/>
      <c r="JR123" s="632"/>
      <c r="JS123" s="631"/>
      <c r="JT123" s="409">
        <f t="shared" ref="JT123" si="2087">SUM(JT121:JT122)</f>
        <v>1.05</v>
      </c>
      <c r="JU123" s="631" t="s">
        <v>82</v>
      </c>
      <c r="JV123" s="631"/>
      <c r="JW123" s="631"/>
      <c r="JX123" s="631"/>
      <c r="JY123" s="631"/>
      <c r="JZ123" s="632"/>
      <c r="KA123" s="631"/>
      <c r="KB123" s="409">
        <f t="shared" ref="KB123" si="2088">SUM(KB121:KB122)</f>
        <v>1.05</v>
      </c>
      <c r="KC123" s="631" t="s">
        <v>82</v>
      </c>
      <c r="KD123" s="631"/>
      <c r="KE123" s="631"/>
      <c r="KF123" s="631"/>
      <c r="KG123" s="631"/>
      <c r="KH123" s="632"/>
      <c r="KI123" s="631"/>
      <c r="KJ123" s="409">
        <f t="shared" ref="KJ123" si="2089">SUM(KJ121:KJ122)</f>
        <v>1.05</v>
      </c>
      <c r="KK123" s="631" t="s">
        <v>82</v>
      </c>
      <c r="KL123" s="631"/>
      <c r="KM123" s="631"/>
      <c r="KN123" s="631"/>
      <c r="KO123" s="631"/>
      <c r="KP123" s="632"/>
      <c r="KQ123" s="631"/>
      <c r="KR123" s="409">
        <f t="shared" ref="KR123" si="2090">SUM(KR121:KR122)</f>
        <v>1.05</v>
      </c>
      <c r="KS123" s="631" t="s">
        <v>82</v>
      </c>
      <c r="KT123" s="631"/>
      <c r="KU123" s="631"/>
      <c r="KV123" s="631"/>
      <c r="KW123" s="631"/>
      <c r="KX123" s="632"/>
      <c r="KY123" s="631"/>
      <c r="KZ123" s="409">
        <f t="shared" ref="KZ123" si="2091">SUM(KZ121:KZ122)</f>
        <v>1.05</v>
      </c>
      <c r="LA123" s="631" t="s">
        <v>82</v>
      </c>
      <c r="LB123" s="631"/>
      <c r="LC123" s="631"/>
      <c r="LD123" s="631"/>
      <c r="LE123" s="631"/>
      <c r="LF123" s="632"/>
      <c r="LG123" s="631"/>
      <c r="LH123" s="409">
        <f t="shared" ref="LH123" si="2092">SUM(LH121:LH122)</f>
        <v>1.05</v>
      </c>
      <c r="LI123" s="631" t="s">
        <v>82</v>
      </c>
      <c r="LJ123" s="631"/>
      <c r="LK123" s="631"/>
      <c r="LL123" s="631"/>
      <c r="LM123" s="631"/>
      <c r="LN123" s="632"/>
      <c r="LO123" s="631"/>
      <c r="LP123" s="409">
        <f t="shared" ref="LP123" si="2093">SUM(LP121:LP122)</f>
        <v>1.05</v>
      </c>
      <c r="LQ123" s="631" t="s">
        <v>82</v>
      </c>
      <c r="LR123" s="631"/>
      <c r="LS123" s="631"/>
      <c r="LT123" s="631"/>
      <c r="LU123" s="631"/>
      <c r="LV123" s="632"/>
      <c r="LW123" s="631"/>
      <c r="LX123" s="409">
        <f t="shared" ref="LX123" si="2094">SUM(LX121:LX122)</f>
        <v>1.05</v>
      </c>
      <c r="LY123" s="631" t="s">
        <v>82</v>
      </c>
      <c r="LZ123" s="631"/>
      <c r="MA123" s="631"/>
      <c r="MB123" s="631"/>
      <c r="MC123" s="631"/>
      <c r="MD123" s="632"/>
      <c r="ME123" s="631"/>
      <c r="MF123" s="409">
        <f t="shared" ref="MF123" si="2095">SUM(MF121:MF122)</f>
        <v>1.05</v>
      </c>
      <c r="MG123" s="631" t="s">
        <v>82</v>
      </c>
      <c r="MH123" s="631"/>
      <c r="MI123" s="631"/>
      <c r="MJ123" s="631"/>
      <c r="MK123" s="631"/>
      <c r="ML123" s="632"/>
      <c r="MM123" s="631"/>
      <c r="MN123" s="409">
        <f t="shared" ref="MN123" si="2096">SUM(MN121:MN122)</f>
        <v>1.05</v>
      </c>
      <c r="MO123" s="631" t="s">
        <v>82</v>
      </c>
      <c r="MP123" s="631"/>
      <c r="MQ123" s="631"/>
      <c r="MR123" s="631"/>
      <c r="MS123" s="631"/>
      <c r="MT123" s="632"/>
      <c r="MU123" s="631"/>
      <c r="MV123" s="409">
        <f t="shared" ref="MV123" si="2097">SUM(MV121:MV122)</f>
        <v>1.05</v>
      </c>
      <c r="MW123" s="631" t="s">
        <v>82</v>
      </c>
      <c r="MX123" s="631"/>
      <c r="MY123" s="631"/>
      <c r="MZ123" s="631"/>
      <c r="NA123" s="631"/>
      <c r="NB123" s="632"/>
      <c r="NC123" s="631"/>
      <c r="ND123" s="409">
        <f t="shared" ref="ND123" si="2098">SUM(ND121:ND122)</f>
        <v>1.05</v>
      </c>
      <c r="NE123" s="631" t="s">
        <v>82</v>
      </c>
      <c r="NF123" s="631"/>
      <c r="NG123" s="631"/>
      <c r="NH123" s="631"/>
      <c r="NI123" s="631"/>
      <c r="NJ123" s="632"/>
      <c r="NK123" s="631"/>
      <c r="NL123" s="409">
        <f t="shared" ref="NL123" si="2099">SUM(NL121:NL122)</f>
        <v>1.05</v>
      </c>
      <c r="NM123" s="631" t="s">
        <v>82</v>
      </c>
      <c r="NN123" s="631"/>
      <c r="NO123" s="631"/>
      <c r="NP123" s="631"/>
      <c r="NQ123" s="631"/>
      <c r="NR123" s="632"/>
      <c r="NS123" s="631"/>
      <c r="NT123" s="409">
        <f t="shared" ref="NT123" si="2100">SUM(NT121:NT122)</f>
        <v>1.05</v>
      </c>
      <c r="NU123" s="631" t="s">
        <v>82</v>
      </c>
      <c r="NV123" s="631"/>
      <c r="NW123" s="631"/>
      <c r="NX123" s="631"/>
      <c r="NY123" s="631"/>
      <c r="NZ123" s="632"/>
      <c r="OA123" s="631"/>
      <c r="OB123" s="409">
        <f t="shared" ref="OB123" si="2101">SUM(OB121:OB122)</f>
        <v>1.05</v>
      </c>
      <c r="OC123" s="631" t="s">
        <v>82</v>
      </c>
      <c r="OD123" s="631"/>
      <c r="OE123" s="631"/>
      <c r="OF123" s="631"/>
      <c r="OG123" s="631"/>
      <c r="OH123" s="632"/>
      <c r="OI123" s="631"/>
      <c r="OJ123" s="409">
        <f t="shared" ref="OJ123" si="2102">SUM(OJ121:OJ122)</f>
        <v>1.05</v>
      </c>
      <c r="OK123" s="631" t="s">
        <v>82</v>
      </c>
      <c r="OL123" s="631"/>
      <c r="OM123" s="631"/>
      <c r="ON123" s="631"/>
      <c r="OO123" s="631"/>
      <c r="OP123" s="632"/>
      <c r="OQ123" s="631"/>
      <c r="OR123" s="409">
        <f t="shared" ref="OR123" si="2103">SUM(OR121:OR122)</f>
        <v>1.05</v>
      </c>
      <c r="OS123" s="631" t="s">
        <v>82</v>
      </c>
      <c r="OT123" s="631"/>
      <c r="OU123" s="631"/>
      <c r="OV123" s="631"/>
      <c r="OW123" s="631"/>
      <c r="OX123" s="632"/>
      <c r="OY123" s="631"/>
      <c r="OZ123" s="409">
        <f t="shared" ref="OZ123" si="2104">SUM(OZ121:OZ122)</f>
        <v>1.05</v>
      </c>
      <c r="PA123" s="631" t="s">
        <v>82</v>
      </c>
      <c r="PB123" s="631"/>
      <c r="PC123" s="631"/>
      <c r="PD123" s="631"/>
      <c r="PE123" s="631"/>
      <c r="PF123" s="632"/>
      <c r="PG123" s="631"/>
      <c r="PH123" s="409">
        <f t="shared" ref="PH123" si="2105">SUM(PH121:PH122)</f>
        <v>1.05</v>
      </c>
      <c r="PI123" s="631" t="s">
        <v>82</v>
      </c>
      <c r="PJ123" s="631"/>
      <c r="PK123" s="631"/>
      <c r="PL123" s="631"/>
      <c r="PM123" s="631"/>
      <c r="PN123" s="632"/>
      <c r="PO123" s="631"/>
      <c r="PP123" s="409">
        <f t="shared" ref="PP123" si="2106">SUM(PP121:PP122)</f>
        <v>1.05</v>
      </c>
      <c r="PQ123" s="631" t="s">
        <v>82</v>
      </c>
      <c r="PR123" s="631"/>
      <c r="PS123" s="631"/>
      <c r="PT123" s="631"/>
      <c r="PU123" s="631"/>
      <c r="PV123" s="632"/>
      <c r="PW123" s="631"/>
      <c r="PX123" s="409">
        <f t="shared" ref="PX123" si="2107">SUM(PX121:PX122)</f>
        <v>1.05</v>
      </c>
      <c r="PY123" s="631" t="s">
        <v>82</v>
      </c>
      <c r="PZ123" s="631"/>
      <c r="QA123" s="631"/>
      <c r="QB123" s="631"/>
      <c r="QC123" s="631"/>
      <c r="QD123" s="632"/>
      <c r="QE123" s="631"/>
      <c r="QF123" s="409">
        <f t="shared" ref="QF123" si="2108">SUM(QF121:QF122)</f>
        <v>1.05</v>
      </c>
      <c r="QG123" s="631" t="s">
        <v>82</v>
      </c>
      <c r="QH123" s="631"/>
      <c r="QI123" s="631"/>
      <c r="QJ123" s="631"/>
      <c r="QK123" s="631"/>
      <c r="QL123" s="632"/>
      <c r="QM123" s="631"/>
      <c r="QN123" s="409">
        <f t="shared" ref="QN123" si="2109">SUM(QN121:QN122)</f>
        <v>1.05</v>
      </c>
      <c r="QO123" s="631" t="s">
        <v>82</v>
      </c>
      <c r="QP123" s="631"/>
      <c r="QQ123" s="631"/>
      <c r="QR123" s="631"/>
      <c r="QS123" s="631"/>
      <c r="QT123" s="632"/>
      <c r="QU123" s="631"/>
      <c r="QV123" s="409">
        <f t="shared" ref="QV123" si="2110">SUM(QV121:QV122)</f>
        <v>1.05</v>
      </c>
      <c r="QW123" s="631" t="s">
        <v>82</v>
      </c>
      <c r="QX123" s="631"/>
      <c r="QY123" s="631"/>
      <c r="QZ123" s="631"/>
      <c r="RA123" s="631"/>
      <c r="RB123" s="632"/>
      <c r="RC123" s="631"/>
      <c r="RD123" s="409">
        <f t="shared" ref="RD123" si="2111">SUM(RD121:RD122)</f>
        <v>1.05</v>
      </c>
      <c r="RE123" s="631" t="s">
        <v>82</v>
      </c>
      <c r="RF123" s="631"/>
      <c r="RG123" s="631"/>
      <c r="RH123" s="631"/>
      <c r="RI123" s="631"/>
      <c r="RJ123" s="632"/>
      <c r="RK123" s="631"/>
      <c r="RL123" s="409">
        <f t="shared" ref="RL123" si="2112">SUM(RL121:RL122)</f>
        <v>1.05</v>
      </c>
      <c r="RM123" s="631" t="s">
        <v>82</v>
      </c>
      <c r="RN123" s="631"/>
      <c r="RO123" s="631"/>
      <c r="RP123" s="631"/>
      <c r="RQ123" s="631"/>
      <c r="RR123" s="632"/>
      <c r="RS123" s="631"/>
      <c r="RT123" s="409">
        <f t="shared" ref="RT123" si="2113">SUM(RT121:RT122)</f>
        <v>1.05</v>
      </c>
      <c r="RU123" s="631" t="s">
        <v>82</v>
      </c>
      <c r="RV123" s="631"/>
      <c r="RW123" s="631"/>
      <c r="RX123" s="631"/>
      <c r="RY123" s="631"/>
      <c r="RZ123" s="632"/>
      <c r="SA123" s="631"/>
      <c r="SB123" s="409">
        <f t="shared" ref="SB123" si="2114">SUM(SB121:SB122)</f>
        <v>1.05</v>
      </c>
      <c r="SC123" s="631" t="s">
        <v>82</v>
      </c>
      <c r="SD123" s="631"/>
      <c r="SE123" s="631"/>
      <c r="SF123" s="631"/>
      <c r="SG123" s="631"/>
      <c r="SH123" s="632"/>
      <c r="SI123" s="631"/>
      <c r="SJ123" s="409">
        <f t="shared" ref="SJ123" si="2115">SUM(SJ121:SJ122)</f>
        <v>1.05</v>
      </c>
      <c r="SK123" s="631" t="s">
        <v>82</v>
      </c>
      <c r="SL123" s="631"/>
      <c r="SM123" s="631"/>
      <c r="SN123" s="631"/>
      <c r="SO123" s="631"/>
      <c r="SP123" s="632"/>
      <c r="SQ123" s="631"/>
      <c r="SR123" s="409">
        <f t="shared" ref="SR123" si="2116">SUM(SR121:SR122)</f>
        <v>1.05</v>
      </c>
      <c r="SS123" s="631" t="s">
        <v>82</v>
      </c>
      <c r="ST123" s="631"/>
      <c r="SU123" s="631"/>
      <c r="SV123" s="631"/>
      <c r="SW123" s="631"/>
      <c r="SX123" s="632"/>
      <c r="SY123" s="631"/>
      <c r="SZ123" s="409">
        <f t="shared" ref="SZ123" si="2117">SUM(SZ121:SZ122)</f>
        <v>1.05</v>
      </c>
      <c r="TA123" s="631" t="s">
        <v>82</v>
      </c>
      <c r="TB123" s="631"/>
      <c r="TC123" s="631"/>
      <c r="TD123" s="631"/>
      <c r="TE123" s="631"/>
      <c r="TF123" s="632"/>
      <c r="TG123" s="631"/>
      <c r="TH123" s="409">
        <f t="shared" ref="TH123" si="2118">SUM(TH121:TH122)</f>
        <v>1.05</v>
      </c>
      <c r="TI123" s="631" t="s">
        <v>82</v>
      </c>
      <c r="TJ123" s="631"/>
      <c r="TK123" s="631"/>
      <c r="TL123" s="631"/>
      <c r="TM123" s="631"/>
      <c r="TN123" s="632"/>
      <c r="TO123" s="631"/>
      <c r="TP123" s="409">
        <f t="shared" ref="TP123" si="2119">SUM(TP121:TP122)</f>
        <v>1.05</v>
      </c>
      <c r="TQ123" s="631" t="s">
        <v>82</v>
      </c>
      <c r="TR123" s="631"/>
      <c r="TS123" s="631"/>
      <c r="TT123" s="631"/>
      <c r="TU123" s="631"/>
      <c r="TV123" s="632"/>
      <c r="TW123" s="631"/>
      <c r="TX123" s="409">
        <f t="shared" ref="TX123" si="2120">SUM(TX121:TX122)</f>
        <v>1.05</v>
      </c>
      <c r="TY123" s="631" t="s">
        <v>82</v>
      </c>
      <c r="TZ123" s="631"/>
      <c r="UA123" s="631"/>
      <c r="UB123" s="631"/>
      <c r="UC123" s="631"/>
      <c r="UD123" s="632"/>
      <c r="UE123" s="631"/>
      <c r="UF123" s="409">
        <f t="shared" ref="UF123" si="2121">SUM(UF121:UF122)</f>
        <v>1.05</v>
      </c>
      <c r="UG123" s="631" t="s">
        <v>82</v>
      </c>
      <c r="UH123" s="631"/>
      <c r="UI123" s="631"/>
      <c r="UJ123" s="631"/>
      <c r="UK123" s="631"/>
      <c r="UL123" s="632"/>
      <c r="UM123" s="631"/>
      <c r="UN123" s="409">
        <f t="shared" ref="UN123" si="2122">SUM(UN121:UN122)</f>
        <v>1.05</v>
      </c>
      <c r="UO123" s="631" t="s">
        <v>82</v>
      </c>
      <c r="UP123" s="631"/>
      <c r="UQ123" s="631"/>
      <c r="UR123" s="631"/>
      <c r="US123" s="631"/>
      <c r="UT123" s="632"/>
      <c r="UU123" s="631"/>
      <c r="UV123" s="409">
        <f t="shared" ref="UV123" si="2123">SUM(UV121:UV122)</f>
        <v>1.05</v>
      </c>
      <c r="UW123" s="631" t="s">
        <v>82</v>
      </c>
      <c r="UX123" s="631"/>
      <c r="UY123" s="631"/>
      <c r="UZ123" s="631"/>
      <c r="VA123" s="631"/>
      <c r="VB123" s="632"/>
      <c r="VC123" s="631"/>
      <c r="VD123" s="409">
        <f t="shared" ref="VD123" si="2124">SUM(VD121:VD122)</f>
        <v>1.05</v>
      </c>
      <c r="VE123" s="631" t="s">
        <v>82</v>
      </c>
      <c r="VF123" s="631"/>
      <c r="VG123" s="631"/>
      <c r="VH123" s="631"/>
      <c r="VI123" s="631"/>
      <c r="VJ123" s="632"/>
      <c r="VK123" s="631"/>
      <c r="VL123" s="409">
        <f t="shared" ref="VL123" si="2125">SUM(VL121:VL122)</f>
        <v>1.05</v>
      </c>
      <c r="VM123" s="631" t="s">
        <v>82</v>
      </c>
      <c r="VN123" s="631"/>
      <c r="VO123" s="631"/>
      <c r="VP123" s="631"/>
      <c r="VQ123" s="631"/>
      <c r="VR123" s="632"/>
      <c r="VS123" s="631"/>
      <c r="VT123" s="409">
        <f t="shared" ref="VT123" si="2126">SUM(VT121:VT122)</f>
        <v>1.05</v>
      </c>
      <c r="VU123" s="631" t="s">
        <v>82</v>
      </c>
      <c r="VV123" s="631"/>
      <c r="VW123" s="631"/>
      <c r="VX123" s="631"/>
      <c r="VY123" s="631"/>
      <c r="VZ123" s="632"/>
      <c r="WA123" s="631"/>
      <c r="WB123" s="409">
        <f t="shared" ref="WB123" si="2127">SUM(WB121:WB122)</f>
        <v>1.05</v>
      </c>
      <c r="WC123" s="631" t="s">
        <v>82</v>
      </c>
      <c r="WD123" s="631"/>
      <c r="WE123" s="631"/>
      <c r="WF123" s="631"/>
      <c r="WG123" s="631"/>
      <c r="WH123" s="632"/>
      <c r="WI123" s="631"/>
      <c r="WJ123" s="409">
        <f t="shared" ref="WJ123" si="2128">SUM(WJ121:WJ122)</f>
        <v>1.05</v>
      </c>
      <c r="WK123" s="631" t="s">
        <v>82</v>
      </c>
      <c r="WL123" s="631"/>
      <c r="WM123" s="631"/>
      <c r="WN123" s="631"/>
      <c r="WO123" s="631"/>
      <c r="WP123" s="632"/>
      <c r="WQ123" s="631"/>
      <c r="WR123" s="409">
        <f t="shared" ref="WR123" si="2129">SUM(WR121:WR122)</f>
        <v>1.05</v>
      </c>
      <c r="WS123" s="631" t="s">
        <v>82</v>
      </c>
      <c r="WT123" s="631"/>
      <c r="WU123" s="631"/>
      <c r="WV123" s="631"/>
      <c r="WW123" s="631"/>
      <c r="WX123" s="632"/>
      <c r="WY123" s="631"/>
      <c r="WZ123" s="409">
        <f t="shared" ref="WZ123" si="2130">SUM(WZ121:WZ122)</f>
        <v>1.05</v>
      </c>
      <c r="XA123" s="631" t="s">
        <v>82</v>
      </c>
      <c r="XB123" s="631"/>
      <c r="XC123" s="631"/>
      <c r="XD123" s="631"/>
      <c r="XE123" s="631"/>
      <c r="XF123" s="632"/>
      <c r="XG123" s="631"/>
      <c r="XH123" s="409">
        <f t="shared" ref="XH123" si="2131">SUM(XH121:XH122)</f>
        <v>1.05</v>
      </c>
      <c r="XI123" s="631" t="s">
        <v>82</v>
      </c>
      <c r="XJ123" s="631"/>
      <c r="XK123" s="631"/>
      <c r="XL123" s="631"/>
      <c r="XM123" s="631"/>
      <c r="XN123" s="632"/>
      <c r="XO123" s="631"/>
      <c r="XP123" s="409">
        <f t="shared" ref="XP123" si="2132">SUM(XP121:XP122)</f>
        <v>1.05</v>
      </c>
      <c r="XQ123" s="631" t="s">
        <v>82</v>
      </c>
      <c r="XR123" s="631"/>
      <c r="XS123" s="631"/>
      <c r="XT123" s="631"/>
      <c r="XU123" s="631"/>
      <c r="XV123" s="632"/>
      <c r="XW123" s="631"/>
      <c r="XX123" s="409">
        <f t="shared" ref="XX123" si="2133">SUM(XX121:XX122)</f>
        <v>1.05</v>
      </c>
      <c r="XY123" s="631" t="s">
        <v>82</v>
      </c>
      <c r="XZ123" s="631"/>
      <c r="YA123" s="631"/>
      <c r="YB123" s="631"/>
      <c r="YC123" s="631"/>
      <c r="YD123" s="632"/>
      <c r="YE123" s="631"/>
      <c r="YF123" s="409">
        <f t="shared" ref="YF123" si="2134">SUM(YF121:YF122)</f>
        <v>1.05</v>
      </c>
      <c r="YG123" s="631" t="s">
        <v>82</v>
      </c>
      <c r="YH123" s="631"/>
      <c r="YI123" s="631"/>
      <c r="YJ123" s="631"/>
      <c r="YK123" s="631"/>
      <c r="YL123" s="632"/>
      <c r="YM123" s="631"/>
      <c r="YN123" s="409">
        <f t="shared" ref="YN123" si="2135">SUM(YN121:YN122)</f>
        <v>1.05</v>
      </c>
      <c r="YO123" s="631" t="s">
        <v>82</v>
      </c>
      <c r="YP123" s="631"/>
      <c r="YQ123" s="631"/>
      <c r="YR123" s="631"/>
      <c r="YS123" s="631"/>
      <c r="YT123" s="632"/>
      <c r="YU123" s="631"/>
      <c r="YV123" s="409">
        <f t="shared" ref="YV123" si="2136">SUM(YV121:YV122)</f>
        <v>1.05</v>
      </c>
      <c r="YW123" s="631" t="s">
        <v>82</v>
      </c>
      <c r="YX123" s="631"/>
      <c r="YY123" s="631"/>
      <c r="YZ123" s="631"/>
      <c r="ZA123" s="631"/>
      <c r="ZB123" s="632"/>
      <c r="ZC123" s="631"/>
      <c r="ZD123" s="409">
        <f t="shared" ref="ZD123" si="2137">SUM(ZD121:ZD122)</f>
        <v>1.05</v>
      </c>
      <c r="ZE123" s="631" t="s">
        <v>82</v>
      </c>
      <c r="ZF123" s="631"/>
      <c r="ZG123" s="631"/>
      <c r="ZH123" s="631"/>
      <c r="ZI123" s="631"/>
      <c r="ZJ123" s="632"/>
      <c r="ZK123" s="631"/>
      <c r="ZL123" s="409">
        <f t="shared" ref="ZL123" si="2138">SUM(ZL121:ZL122)</f>
        <v>1.05</v>
      </c>
      <c r="ZM123" s="631" t="s">
        <v>82</v>
      </c>
      <c r="ZN123" s="631"/>
      <c r="ZO123" s="631"/>
      <c r="ZP123" s="631"/>
      <c r="ZQ123" s="631"/>
      <c r="ZR123" s="632"/>
      <c r="ZS123" s="631"/>
      <c r="ZT123" s="409">
        <f t="shared" ref="ZT123" si="2139">SUM(ZT121:ZT122)</f>
        <v>1.05</v>
      </c>
      <c r="ZU123" s="631" t="s">
        <v>82</v>
      </c>
      <c r="ZV123" s="631"/>
      <c r="ZW123" s="631"/>
      <c r="ZX123" s="631"/>
      <c r="ZY123" s="631"/>
      <c r="ZZ123" s="632"/>
      <c r="AAA123" s="631"/>
      <c r="AAB123" s="409">
        <f t="shared" ref="AAB123" si="2140">SUM(AAB121:AAB122)</f>
        <v>1.05</v>
      </c>
      <c r="AAC123" s="631" t="s">
        <v>82</v>
      </c>
      <c r="AAD123" s="631"/>
      <c r="AAE123" s="631"/>
      <c r="AAF123" s="631"/>
      <c r="AAG123" s="631"/>
      <c r="AAH123" s="632"/>
      <c r="AAI123" s="631"/>
      <c r="AAJ123" s="409">
        <f t="shared" ref="AAJ123" si="2141">SUM(AAJ121:AAJ122)</f>
        <v>1.05</v>
      </c>
      <c r="AAK123" s="631" t="s">
        <v>82</v>
      </c>
      <c r="AAL123" s="631"/>
      <c r="AAM123" s="631"/>
      <c r="AAN123" s="631"/>
      <c r="AAO123" s="631"/>
      <c r="AAP123" s="632"/>
      <c r="AAQ123" s="631"/>
      <c r="AAR123" s="409">
        <f t="shared" ref="AAR123" si="2142">SUM(AAR121:AAR122)</f>
        <v>1.05</v>
      </c>
      <c r="AAS123" s="631" t="s">
        <v>82</v>
      </c>
      <c r="AAT123" s="631"/>
      <c r="AAU123" s="631"/>
      <c r="AAV123" s="631"/>
      <c r="AAW123" s="631"/>
      <c r="AAX123" s="632"/>
      <c r="AAY123" s="631"/>
      <c r="AAZ123" s="409">
        <f t="shared" ref="AAZ123" si="2143">SUM(AAZ121:AAZ122)</f>
        <v>1.05</v>
      </c>
      <c r="ABA123" s="631" t="s">
        <v>82</v>
      </c>
      <c r="ABB123" s="631"/>
      <c r="ABC123" s="631"/>
      <c r="ABD123" s="631"/>
      <c r="ABE123" s="631"/>
      <c r="ABF123" s="632"/>
      <c r="ABG123" s="631"/>
      <c r="ABH123" s="409">
        <f t="shared" ref="ABH123" si="2144">SUM(ABH121:ABH122)</f>
        <v>1.05</v>
      </c>
      <c r="ABI123" s="631" t="s">
        <v>82</v>
      </c>
      <c r="ABJ123" s="631"/>
      <c r="ABK123" s="631"/>
      <c r="ABL123" s="631"/>
      <c r="ABM123" s="631"/>
      <c r="ABN123" s="632"/>
      <c r="ABO123" s="631"/>
      <c r="ABP123" s="409">
        <f t="shared" ref="ABP123" si="2145">SUM(ABP121:ABP122)</f>
        <v>1.05</v>
      </c>
      <c r="ABQ123" s="631" t="s">
        <v>82</v>
      </c>
      <c r="ABR123" s="631"/>
      <c r="ABS123" s="631"/>
      <c r="ABT123" s="631"/>
      <c r="ABU123" s="631"/>
      <c r="ABV123" s="632"/>
      <c r="ABW123" s="631"/>
      <c r="ABX123" s="409">
        <f t="shared" ref="ABX123" si="2146">SUM(ABX121:ABX122)</f>
        <v>1.05</v>
      </c>
      <c r="ABY123" s="631" t="s">
        <v>82</v>
      </c>
      <c r="ABZ123" s="631"/>
      <c r="ACA123" s="631"/>
      <c r="ACB123" s="631"/>
      <c r="ACC123" s="631"/>
      <c r="ACD123" s="632"/>
      <c r="ACE123" s="631"/>
      <c r="ACF123" s="409">
        <f t="shared" ref="ACF123" si="2147">SUM(ACF121:ACF122)</f>
        <v>1.05</v>
      </c>
      <c r="ACG123" s="631" t="s">
        <v>82</v>
      </c>
      <c r="ACH123" s="631"/>
      <c r="ACI123" s="631"/>
      <c r="ACJ123" s="631"/>
      <c r="ACK123" s="631"/>
      <c r="ACL123" s="632"/>
      <c r="ACM123" s="631"/>
      <c r="ACN123" s="409">
        <f t="shared" ref="ACN123" si="2148">SUM(ACN121:ACN122)</f>
        <v>1.05</v>
      </c>
      <c r="ACO123" s="631" t="s">
        <v>82</v>
      </c>
      <c r="ACP123" s="631"/>
      <c r="ACQ123" s="631"/>
      <c r="ACR123" s="631"/>
      <c r="ACS123" s="631"/>
      <c r="ACT123" s="632"/>
      <c r="ACU123" s="631"/>
      <c r="ACV123" s="409">
        <f t="shared" ref="ACV123" si="2149">SUM(ACV121:ACV122)</f>
        <v>1.05</v>
      </c>
      <c r="ACW123" s="631" t="s">
        <v>82</v>
      </c>
      <c r="ACX123" s="631"/>
      <c r="ACY123" s="631"/>
      <c r="ACZ123" s="631"/>
      <c r="ADA123" s="631"/>
      <c r="ADB123" s="632"/>
      <c r="ADC123" s="631"/>
      <c r="ADD123" s="409">
        <f t="shared" ref="ADD123" si="2150">SUM(ADD121:ADD122)</f>
        <v>1.05</v>
      </c>
      <c r="ADE123" s="631" t="s">
        <v>82</v>
      </c>
      <c r="ADF123" s="631"/>
      <c r="ADG123" s="631"/>
      <c r="ADH123" s="631"/>
      <c r="ADI123" s="631"/>
      <c r="ADJ123" s="632"/>
      <c r="ADK123" s="631"/>
      <c r="ADL123" s="409">
        <f t="shared" ref="ADL123" si="2151">SUM(ADL121:ADL122)</f>
        <v>1.05</v>
      </c>
      <c r="ADM123" s="631" t="s">
        <v>82</v>
      </c>
      <c r="ADN123" s="631"/>
      <c r="ADO123" s="631"/>
      <c r="ADP123" s="631"/>
      <c r="ADQ123" s="631"/>
      <c r="ADR123" s="632"/>
      <c r="ADS123" s="631"/>
      <c r="ADT123" s="409">
        <f t="shared" ref="ADT123" si="2152">SUM(ADT121:ADT122)</f>
        <v>1.05</v>
      </c>
      <c r="ADU123" s="631" t="s">
        <v>82</v>
      </c>
      <c r="ADV123" s="631"/>
      <c r="ADW123" s="631"/>
      <c r="ADX123" s="631"/>
      <c r="ADY123" s="631"/>
      <c r="ADZ123" s="632"/>
      <c r="AEA123" s="631"/>
      <c r="AEB123" s="409">
        <f t="shared" ref="AEB123" si="2153">SUM(AEB121:AEB122)</f>
        <v>1.05</v>
      </c>
      <c r="AEC123" s="631" t="s">
        <v>82</v>
      </c>
      <c r="AED123" s="631"/>
      <c r="AEE123" s="631"/>
      <c r="AEF123" s="631"/>
      <c r="AEG123" s="631"/>
      <c r="AEH123" s="632"/>
      <c r="AEI123" s="631"/>
      <c r="AEJ123" s="409">
        <f t="shared" ref="AEJ123" si="2154">SUM(AEJ121:AEJ122)</f>
        <v>1.05</v>
      </c>
      <c r="AEK123" s="631" t="s">
        <v>82</v>
      </c>
      <c r="AEL123" s="631"/>
      <c r="AEM123" s="631"/>
      <c r="AEN123" s="631"/>
      <c r="AEO123" s="631"/>
      <c r="AEP123" s="632"/>
      <c r="AEQ123" s="631"/>
      <c r="AER123" s="409">
        <f t="shared" ref="AER123" si="2155">SUM(AER121:AER122)</f>
        <v>1.05</v>
      </c>
      <c r="AES123" s="631" t="s">
        <v>82</v>
      </c>
      <c r="AET123" s="631"/>
      <c r="AEU123" s="631"/>
      <c r="AEV123" s="631"/>
      <c r="AEW123" s="631"/>
      <c r="AEX123" s="632"/>
      <c r="AEY123" s="631"/>
      <c r="AEZ123" s="409">
        <f t="shared" ref="AEZ123" si="2156">SUM(AEZ121:AEZ122)</f>
        <v>1.05</v>
      </c>
      <c r="AFA123" s="631" t="s">
        <v>82</v>
      </c>
      <c r="AFB123" s="631"/>
      <c r="AFC123" s="631"/>
      <c r="AFD123" s="631"/>
      <c r="AFE123" s="631"/>
      <c r="AFF123" s="632"/>
      <c r="AFG123" s="631"/>
      <c r="AFH123" s="409">
        <f t="shared" ref="AFH123" si="2157">SUM(AFH121:AFH122)</f>
        <v>1.05</v>
      </c>
      <c r="AFI123" s="631" t="s">
        <v>82</v>
      </c>
      <c r="AFJ123" s="631"/>
      <c r="AFK123" s="631"/>
      <c r="AFL123" s="631"/>
      <c r="AFM123" s="631"/>
      <c r="AFN123" s="632"/>
      <c r="AFO123" s="631"/>
      <c r="AFP123" s="409">
        <f t="shared" ref="AFP123" si="2158">SUM(AFP121:AFP122)</f>
        <v>1.05</v>
      </c>
      <c r="AFQ123" s="631" t="s">
        <v>82</v>
      </c>
      <c r="AFR123" s="631"/>
      <c r="AFS123" s="631"/>
      <c r="AFT123" s="631"/>
      <c r="AFU123" s="631"/>
      <c r="AFV123" s="632"/>
      <c r="AFW123" s="631"/>
      <c r="AFX123" s="409">
        <f t="shared" ref="AFX123" si="2159">SUM(AFX121:AFX122)</f>
        <v>1.05</v>
      </c>
      <c r="AFY123" s="631" t="s">
        <v>82</v>
      </c>
      <c r="AFZ123" s="631"/>
      <c r="AGA123" s="631"/>
      <c r="AGB123" s="631"/>
      <c r="AGC123" s="631"/>
      <c r="AGD123" s="632"/>
      <c r="AGE123" s="631"/>
      <c r="AGF123" s="409">
        <f t="shared" ref="AGF123" si="2160">SUM(AGF121:AGF122)</f>
        <v>1.05</v>
      </c>
      <c r="AGG123" s="631" t="s">
        <v>82</v>
      </c>
      <c r="AGH123" s="631"/>
      <c r="AGI123" s="631"/>
      <c r="AGJ123" s="631"/>
      <c r="AGK123" s="631"/>
      <c r="AGL123" s="632"/>
      <c r="AGM123" s="631"/>
      <c r="AGN123" s="409">
        <f t="shared" ref="AGN123" si="2161">SUM(AGN121:AGN122)</f>
        <v>1.05</v>
      </c>
      <c r="AGO123" s="631" t="s">
        <v>82</v>
      </c>
      <c r="AGP123" s="631"/>
      <c r="AGQ123" s="631"/>
      <c r="AGR123" s="631"/>
      <c r="AGS123" s="631"/>
      <c r="AGT123" s="632"/>
      <c r="AGU123" s="631"/>
      <c r="AGV123" s="409">
        <f t="shared" ref="AGV123" si="2162">SUM(AGV121:AGV122)</f>
        <v>1.05</v>
      </c>
      <c r="AGW123" s="631" t="s">
        <v>82</v>
      </c>
      <c r="AGX123" s="631"/>
      <c r="AGY123" s="631"/>
      <c r="AGZ123" s="631"/>
      <c r="AHA123" s="631"/>
      <c r="AHB123" s="632"/>
      <c r="AHC123" s="631"/>
      <c r="AHD123" s="409">
        <f t="shared" ref="AHD123" si="2163">SUM(AHD121:AHD122)</f>
        <v>1.05</v>
      </c>
      <c r="AHE123" s="631" t="s">
        <v>82</v>
      </c>
      <c r="AHF123" s="631"/>
      <c r="AHG123" s="631"/>
      <c r="AHH123" s="631"/>
      <c r="AHI123" s="631"/>
      <c r="AHJ123" s="632"/>
      <c r="AHK123" s="631"/>
      <c r="AHL123" s="409">
        <f t="shared" ref="AHL123" si="2164">SUM(AHL121:AHL122)</f>
        <v>1.05</v>
      </c>
      <c r="AHM123" s="631" t="s">
        <v>82</v>
      </c>
      <c r="AHN123" s="631"/>
      <c r="AHO123" s="631"/>
      <c r="AHP123" s="631"/>
      <c r="AHQ123" s="631"/>
      <c r="AHR123" s="632"/>
      <c r="AHS123" s="631"/>
      <c r="AHT123" s="409">
        <f t="shared" ref="AHT123" si="2165">SUM(AHT121:AHT122)</f>
        <v>1.05</v>
      </c>
      <c r="AHU123" s="631" t="s">
        <v>82</v>
      </c>
      <c r="AHV123" s="631"/>
      <c r="AHW123" s="631"/>
      <c r="AHX123" s="631"/>
      <c r="AHY123" s="631"/>
      <c r="AHZ123" s="632"/>
      <c r="AIA123" s="631"/>
      <c r="AIB123" s="409">
        <f t="shared" ref="AIB123" si="2166">SUM(AIB121:AIB122)</f>
        <v>1.05</v>
      </c>
      <c r="AIC123" s="631" t="s">
        <v>82</v>
      </c>
      <c r="AID123" s="631"/>
      <c r="AIE123" s="631"/>
      <c r="AIF123" s="631"/>
      <c r="AIG123" s="631"/>
      <c r="AIH123" s="632"/>
      <c r="AII123" s="631"/>
      <c r="AIJ123" s="409">
        <f t="shared" ref="AIJ123" si="2167">SUM(AIJ121:AIJ122)</f>
        <v>1.05</v>
      </c>
      <c r="AIK123" s="631" t="s">
        <v>82</v>
      </c>
      <c r="AIL123" s="631"/>
      <c r="AIM123" s="631"/>
      <c r="AIN123" s="631"/>
      <c r="AIO123" s="631"/>
      <c r="AIP123" s="632"/>
      <c r="AIQ123" s="631"/>
      <c r="AIR123" s="409">
        <f t="shared" ref="AIR123" si="2168">SUM(AIR121:AIR122)</f>
        <v>1.05</v>
      </c>
      <c r="AIS123" s="631" t="s">
        <v>82</v>
      </c>
      <c r="AIT123" s="631"/>
      <c r="AIU123" s="631"/>
      <c r="AIV123" s="631"/>
      <c r="AIW123" s="631"/>
      <c r="AIX123" s="632"/>
      <c r="AIY123" s="631"/>
      <c r="AIZ123" s="409">
        <f t="shared" ref="AIZ123" si="2169">SUM(AIZ121:AIZ122)</f>
        <v>1.05</v>
      </c>
      <c r="AJA123" s="631" t="s">
        <v>82</v>
      </c>
      <c r="AJB123" s="631"/>
      <c r="AJC123" s="631"/>
      <c r="AJD123" s="631"/>
      <c r="AJE123" s="631"/>
      <c r="AJF123" s="632"/>
      <c r="AJG123" s="631"/>
      <c r="AJH123" s="409">
        <f t="shared" ref="AJH123" si="2170">SUM(AJH121:AJH122)</f>
        <v>1.05</v>
      </c>
      <c r="AJI123" s="631" t="s">
        <v>82</v>
      </c>
      <c r="AJJ123" s="631"/>
      <c r="AJK123" s="631"/>
      <c r="AJL123" s="631"/>
      <c r="AJM123" s="631"/>
      <c r="AJN123" s="632"/>
      <c r="AJO123" s="631"/>
      <c r="AJP123" s="409">
        <f t="shared" ref="AJP123" si="2171">SUM(AJP121:AJP122)</f>
        <v>1.05</v>
      </c>
      <c r="AJQ123" s="631" t="s">
        <v>82</v>
      </c>
      <c r="AJR123" s="631"/>
      <c r="AJS123" s="631"/>
      <c r="AJT123" s="631"/>
      <c r="AJU123" s="631"/>
      <c r="AJV123" s="632"/>
      <c r="AJW123" s="631"/>
      <c r="AJX123" s="409">
        <f t="shared" ref="AJX123" si="2172">SUM(AJX121:AJX122)</f>
        <v>1.05</v>
      </c>
      <c r="AJY123" s="631" t="s">
        <v>82</v>
      </c>
      <c r="AJZ123" s="631"/>
      <c r="AKA123" s="631"/>
      <c r="AKB123" s="631"/>
      <c r="AKC123" s="631"/>
      <c r="AKD123" s="632"/>
      <c r="AKE123" s="631"/>
      <c r="AKF123" s="409">
        <f t="shared" ref="AKF123" si="2173">SUM(AKF121:AKF122)</f>
        <v>1.05</v>
      </c>
      <c r="AKG123" s="631" t="s">
        <v>82</v>
      </c>
      <c r="AKH123" s="631"/>
      <c r="AKI123" s="631"/>
      <c r="AKJ123" s="631"/>
      <c r="AKK123" s="631"/>
      <c r="AKL123" s="632"/>
      <c r="AKM123" s="631"/>
      <c r="AKN123" s="409">
        <f t="shared" ref="AKN123" si="2174">SUM(AKN121:AKN122)</f>
        <v>1.05</v>
      </c>
      <c r="AKO123" s="631" t="s">
        <v>82</v>
      </c>
      <c r="AKP123" s="631"/>
      <c r="AKQ123" s="631"/>
      <c r="AKR123" s="631"/>
      <c r="AKS123" s="631"/>
      <c r="AKT123" s="632"/>
      <c r="AKU123" s="631"/>
      <c r="AKV123" s="409">
        <f t="shared" ref="AKV123" si="2175">SUM(AKV121:AKV122)</f>
        <v>1.05</v>
      </c>
      <c r="AKW123" s="631" t="s">
        <v>82</v>
      </c>
      <c r="AKX123" s="631"/>
      <c r="AKY123" s="631"/>
      <c r="AKZ123" s="631"/>
      <c r="ALA123" s="631"/>
      <c r="ALB123" s="632"/>
      <c r="ALC123" s="631"/>
      <c r="ALD123" s="409">
        <f t="shared" ref="ALD123" si="2176">SUM(ALD121:ALD122)</f>
        <v>1.05</v>
      </c>
      <c r="ALE123" s="631" t="s">
        <v>82</v>
      </c>
      <c r="ALF123" s="631"/>
      <c r="ALG123" s="631"/>
      <c r="ALH123" s="631"/>
      <c r="ALI123" s="631"/>
      <c r="ALJ123" s="632"/>
      <c r="ALK123" s="631"/>
      <c r="ALL123" s="409">
        <f t="shared" ref="ALL123" si="2177">SUM(ALL121:ALL122)</f>
        <v>1.05</v>
      </c>
      <c r="ALM123" s="631" t="s">
        <v>82</v>
      </c>
      <c r="ALN123" s="631"/>
      <c r="ALO123" s="631"/>
      <c r="ALP123" s="631"/>
      <c r="ALQ123" s="631"/>
      <c r="ALR123" s="632"/>
      <c r="ALS123" s="631"/>
      <c r="ALT123" s="409">
        <f t="shared" ref="ALT123" si="2178">SUM(ALT121:ALT122)</f>
        <v>1.05</v>
      </c>
      <c r="ALU123" s="631" t="s">
        <v>82</v>
      </c>
      <c r="ALV123" s="631"/>
      <c r="ALW123" s="631"/>
      <c r="ALX123" s="631"/>
      <c r="ALY123" s="631"/>
      <c r="ALZ123" s="632"/>
      <c r="AMA123" s="631"/>
      <c r="AMB123" s="409">
        <f t="shared" ref="AMB123" si="2179">SUM(AMB121:AMB122)</f>
        <v>1.05</v>
      </c>
      <c r="AMC123" s="631" t="s">
        <v>82</v>
      </c>
      <c r="AMD123" s="631"/>
      <c r="AME123" s="631"/>
      <c r="AMF123" s="631"/>
      <c r="AMG123" s="631"/>
      <c r="AMH123" s="632"/>
      <c r="AMI123" s="631"/>
      <c r="AMJ123" s="409">
        <f t="shared" ref="AMJ123" si="2180">SUM(AMJ121:AMJ122)</f>
        <v>1.05</v>
      </c>
      <c r="AMK123" s="631" t="s">
        <v>82</v>
      </c>
      <c r="AML123" s="631"/>
      <c r="AMM123" s="631"/>
      <c r="AMN123" s="631"/>
      <c r="AMO123" s="631"/>
      <c r="AMP123" s="632"/>
      <c r="AMQ123" s="631"/>
      <c r="AMR123" s="409">
        <f t="shared" ref="AMR123" si="2181">SUM(AMR121:AMR122)</f>
        <v>1.05</v>
      </c>
      <c r="AMS123" s="631" t="s">
        <v>82</v>
      </c>
      <c r="AMT123" s="631"/>
      <c r="AMU123" s="631"/>
      <c r="AMV123" s="631"/>
      <c r="AMW123" s="631"/>
      <c r="AMX123" s="632"/>
      <c r="AMY123" s="631"/>
      <c r="AMZ123" s="409">
        <f t="shared" ref="AMZ123" si="2182">SUM(AMZ121:AMZ122)</f>
        <v>1.05</v>
      </c>
      <c r="ANA123" s="631" t="s">
        <v>82</v>
      </c>
      <c r="ANB123" s="631"/>
      <c r="ANC123" s="631"/>
      <c r="AND123" s="631"/>
      <c r="ANE123" s="631"/>
      <c r="ANF123" s="632"/>
      <c r="ANG123" s="631"/>
      <c r="ANH123" s="409">
        <f t="shared" ref="ANH123" si="2183">SUM(ANH121:ANH122)</f>
        <v>1.05</v>
      </c>
      <c r="ANI123" s="631" t="s">
        <v>82</v>
      </c>
      <c r="ANJ123" s="631"/>
      <c r="ANK123" s="631"/>
      <c r="ANL123" s="631"/>
      <c r="ANM123" s="631"/>
      <c r="ANN123" s="632"/>
      <c r="ANO123" s="631"/>
      <c r="ANP123" s="409">
        <f t="shared" ref="ANP123" si="2184">SUM(ANP121:ANP122)</f>
        <v>1.05</v>
      </c>
      <c r="ANQ123" s="631" t="s">
        <v>82</v>
      </c>
      <c r="ANR123" s="631"/>
      <c r="ANS123" s="631"/>
      <c r="ANT123" s="631"/>
      <c r="ANU123" s="631"/>
      <c r="ANV123" s="632"/>
      <c r="ANW123" s="631"/>
      <c r="ANX123" s="409">
        <f t="shared" ref="ANX123" si="2185">SUM(ANX121:ANX122)</f>
        <v>1.05</v>
      </c>
      <c r="ANY123" s="631" t="s">
        <v>82</v>
      </c>
      <c r="ANZ123" s="631"/>
      <c r="AOA123" s="631"/>
      <c r="AOB123" s="631"/>
      <c r="AOC123" s="631"/>
      <c r="AOD123" s="632"/>
      <c r="AOE123" s="631"/>
      <c r="AOF123" s="409">
        <f t="shared" ref="AOF123" si="2186">SUM(AOF121:AOF122)</f>
        <v>1.05</v>
      </c>
      <c r="AOG123" s="631" t="s">
        <v>82</v>
      </c>
      <c r="AOH123" s="631"/>
      <c r="AOI123" s="631"/>
      <c r="AOJ123" s="631"/>
      <c r="AOK123" s="631"/>
      <c r="AOL123" s="632"/>
      <c r="AOM123" s="631"/>
      <c r="AON123" s="409">
        <f t="shared" ref="AON123" si="2187">SUM(AON121:AON122)</f>
        <v>1.05</v>
      </c>
      <c r="AOO123" s="631" t="s">
        <v>82</v>
      </c>
      <c r="AOP123" s="631"/>
      <c r="AOQ123" s="631"/>
      <c r="AOR123" s="631"/>
      <c r="AOS123" s="631"/>
      <c r="AOT123" s="632"/>
      <c r="AOU123" s="631"/>
      <c r="AOV123" s="409">
        <f t="shared" ref="AOV123" si="2188">SUM(AOV121:AOV122)</f>
        <v>1.05</v>
      </c>
      <c r="AOW123" s="631" t="s">
        <v>82</v>
      </c>
      <c r="AOX123" s="631"/>
      <c r="AOY123" s="631"/>
      <c r="AOZ123" s="631"/>
      <c r="APA123" s="631"/>
      <c r="APB123" s="632"/>
      <c r="APC123" s="631"/>
      <c r="APD123" s="409">
        <f t="shared" ref="APD123" si="2189">SUM(APD121:APD122)</f>
        <v>1.05</v>
      </c>
      <c r="APE123" s="631" t="s">
        <v>82</v>
      </c>
      <c r="APF123" s="631"/>
      <c r="APG123" s="631"/>
      <c r="APH123" s="631"/>
      <c r="API123" s="631"/>
      <c r="APJ123" s="632"/>
      <c r="APK123" s="631"/>
      <c r="APL123" s="409">
        <f t="shared" ref="APL123" si="2190">SUM(APL121:APL122)</f>
        <v>1.05</v>
      </c>
      <c r="APM123" s="631" t="s">
        <v>82</v>
      </c>
      <c r="APN123" s="631"/>
      <c r="APO123" s="631"/>
      <c r="APP123" s="631"/>
      <c r="APQ123" s="631"/>
      <c r="APR123" s="632"/>
      <c r="APS123" s="631"/>
      <c r="APT123" s="409">
        <f t="shared" ref="APT123" si="2191">SUM(APT121:APT122)</f>
        <v>1.05</v>
      </c>
      <c r="APU123" s="631" t="s">
        <v>82</v>
      </c>
      <c r="APV123" s="631"/>
      <c r="APW123" s="631"/>
      <c r="APX123" s="631"/>
      <c r="APY123" s="631"/>
      <c r="APZ123" s="632"/>
      <c r="AQA123" s="631"/>
      <c r="AQB123" s="409">
        <f t="shared" ref="AQB123" si="2192">SUM(AQB121:AQB122)</f>
        <v>1.05</v>
      </c>
      <c r="AQC123" s="631" t="s">
        <v>82</v>
      </c>
      <c r="AQD123" s="631"/>
      <c r="AQE123" s="631"/>
      <c r="AQF123" s="631"/>
      <c r="AQG123" s="631"/>
      <c r="AQH123" s="632"/>
      <c r="AQI123" s="631"/>
      <c r="AQJ123" s="409">
        <f t="shared" ref="AQJ123" si="2193">SUM(AQJ121:AQJ122)</f>
        <v>1.05</v>
      </c>
      <c r="AQK123" s="631" t="s">
        <v>82</v>
      </c>
      <c r="AQL123" s="631"/>
      <c r="AQM123" s="631"/>
      <c r="AQN123" s="631"/>
      <c r="AQO123" s="631"/>
      <c r="AQP123" s="632"/>
      <c r="AQQ123" s="631"/>
      <c r="AQR123" s="409">
        <f t="shared" ref="AQR123" si="2194">SUM(AQR121:AQR122)</f>
        <v>1.05</v>
      </c>
      <c r="AQS123" s="631" t="s">
        <v>82</v>
      </c>
      <c r="AQT123" s="631"/>
      <c r="AQU123" s="631"/>
      <c r="AQV123" s="631"/>
      <c r="AQW123" s="631"/>
      <c r="AQX123" s="632"/>
      <c r="AQY123" s="631"/>
      <c r="AQZ123" s="409">
        <f t="shared" ref="AQZ123" si="2195">SUM(AQZ121:AQZ122)</f>
        <v>1.05</v>
      </c>
      <c r="ARA123" s="631" t="s">
        <v>82</v>
      </c>
      <c r="ARB123" s="631"/>
      <c r="ARC123" s="631"/>
      <c r="ARD123" s="631"/>
      <c r="ARE123" s="631"/>
      <c r="ARF123" s="632"/>
      <c r="ARG123" s="631"/>
      <c r="ARH123" s="409">
        <f t="shared" ref="ARH123" si="2196">SUM(ARH121:ARH122)</f>
        <v>1.05</v>
      </c>
      <c r="ARI123" s="631" t="s">
        <v>82</v>
      </c>
      <c r="ARJ123" s="631"/>
      <c r="ARK123" s="631"/>
      <c r="ARL123" s="631"/>
      <c r="ARM123" s="631"/>
      <c r="ARN123" s="632"/>
      <c r="ARO123" s="631"/>
      <c r="ARP123" s="409">
        <f t="shared" ref="ARP123" si="2197">SUM(ARP121:ARP122)</f>
        <v>1.05</v>
      </c>
      <c r="ARQ123" s="631" t="s">
        <v>82</v>
      </c>
      <c r="ARR123" s="631"/>
      <c r="ARS123" s="631"/>
      <c r="ART123" s="631"/>
      <c r="ARU123" s="631"/>
      <c r="ARV123" s="632"/>
      <c r="ARW123" s="631"/>
      <c r="ARX123" s="409">
        <f t="shared" ref="ARX123" si="2198">SUM(ARX121:ARX122)</f>
        <v>1.05</v>
      </c>
      <c r="ARY123" s="631" t="s">
        <v>82</v>
      </c>
      <c r="ARZ123" s="631"/>
      <c r="ASA123" s="631"/>
      <c r="ASB123" s="631"/>
      <c r="ASC123" s="631"/>
      <c r="ASD123" s="632"/>
      <c r="ASE123" s="631"/>
      <c r="ASF123" s="409">
        <f t="shared" ref="ASF123" si="2199">SUM(ASF121:ASF122)</f>
        <v>1.05</v>
      </c>
      <c r="ASG123" s="631" t="s">
        <v>82</v>
      </c>
      <c r="ASH123" s="631"/>
      <c r="ASI123" s="631"/>
      <c r="ASJ123" s="631"/>
      <c r="ASK123" s="631"/>
      <c r="ASL123" s="632"/>
      <c r="ASM123" s="631"/>
      <c r="ASN123" s="409">
        <f t="shared" ref="ASN123" si="2200">SUM(ASN121:ASN122)</f>
        <v>1.05</v>
      </c>
      <c r="ASO123" s="631" t="s">
        <v>82</v>
      </c>
      <c r="ASP123" s="631"/>
      <c r="ASQ123" s="631"/>
      <c r="ASR123" s="631"/>
      <c r="ASS123" s="631"/>
      <c r="AST123" s="632"/>
      <c r="ASU123" s="631"/>
      <c r="ASV123" s="409">
        <f t="shared" ref="ASV123" si="2201">SUM(ASV121:ASV122)</f>
        <v>1.05</v>
      </c>
      <c r="ASW123" s="631" t="s">
        <v>82</v>
      </c>
      <c r="ASX123" s="631"/>
      <c r="ASY123" s="631"/>
      <c r="ASZ123" s="631"/>
      <c r="ATA123" s="631"/>
      <c r="ATB123" s="632"/>
      <c r="ATC123" s="631"/>
      <c r="ATD123" s="409">
        <f t="shared" ref="ATD123" si="2202">SUM(ATD121:ATD122)</f>
        <v>1.05</v>
      </c>
      <c r="ATE123" s="631" t="s">
        <v>82</v>
      </c>
      <c r="ATF123" s="631"/>
      <c r="ATG123" s="631"/>
      <c r="ATH123" s="631"/>
      <c r="ATI123" s="631"/>
      <c r="ATJ123" s="632"/>
      <c r="ATK123" s="631"/>
      <c r="ATL123" s="409">
        <f t="shared" ref="ATL123" si="2203">SUM(ATL121:ATL122)</f>
        <v>1.05</v>
      </c>
      <c r="ATM123" s="631" t="s">
        <v>82</v>
      </c>
      <c r="ATN123" s="631"/>
      <c r="ATO123" s="631"/>
      <c r="ATP123" s="631"/>
      <c r="ATQ123" s="631"/>
      <c r="ATR123" s="632"/>
      <c r="ATS123" s="631"/>
      <c r="ATT123" s="409">
        <f t="shared" ref="ATT123" si="2204">SUM(ATT121:ATT122)</f>
        <v>1.05</v>
      </c>
      <c r="ATU123" s="631" t="s">
        <v>82</v>
      </c>
      <c r="ATV123" s="631"/>
      <c r="ATW123" s="631"/>
      <c r="ATX123" s="631"/>
      <c r="ATY123" s="631"/>
      <c r="ATZ123" s="632"/>
      <c r="AUA123" s="631"/>
      <c r="AUB123" s="409">
        <f t="shared" ref="AUB123" si="2205">SUM(AUB121:AUB122)</f>
        <v>1.05</v>
      </c>
      <c r="AUC123" s="631" t="s">
        <v>82</v>
      </c>
      <c r="AUD123" s="631"/>
      <c r="AUE123" s="631"/>
      <c r="AUF123" s="631"/>
      <c r="AUG123" s="631"/>
      <c r="AUH123" s="632"/>
      <c r="AUI123" s="631"/>
      <c r="AUJ123" s="409">
        <f t="shared" ref="AUJ123" si="2206">SUM(AUJ121:AUJ122)</f>
        <v>1.05</v>
      </c>
      <c r="AUK123" s="631" t="s">
        <v>82</v>
      </c>
      <c r="AUL123" s="631"/>
      <c r="AUM123" s="631"/>
      <c r="AUN123" s="631"/>
      <c r="AUO123" s="631"/>
      <c r="AUP123" s="632"/>
      <c r="AUQ123" s="631"/>
      <c r="AUR123" s="409">
        <f t="shared" ref="AUR123" si="2207">SUM(AUR121:AUR122)</f>
        <v>1.05</v>
      </c>
      <c r="AUS123" s="631" t="s">
        <v>82</v>
      </c>
      <c r="AUT123" s="631"/>
      <c r="AUU123" s="631"/>
      <c r="AUV123" s="631"/>
      <c r="AUW123" s="631"/>
      <c r="AUX123" s="632"/>
      <c r="AUY123" s="631"/>
      <c r="AUZ123" s="409">
        <f t="shared" ref="AUZ123" si="2208">SUM(AUZ121:AUZ122)</f>
        <v>1.05</v>
      </c>
      <c r="AVA123" s="631" t="s">
        <v>82</v>
      </c>
      <c r="AVB123" s="631"/>
      <c r="AVC123" s="631"/>
      <c r="AVD123" s="631"/>
      <c r="AVE123" s="631"/>
      <c r="AVF123" s="632"/>
      <c r="AVG123" s="631"/>
      <c r="AVH123" s="409">
        <f t="shared" ref="AVH123" si="2209">SUM(AVH121:AVH122)</f>
        <v>1.05</v>
      </c>
      <c r="AVI123" s="631" t="s">
        <v>82</v>
      </c>
      <c r="AVJ123" s="631"/>
      <c r="AVK123" s="631"/>
      <c r="AVL123" s="631"/>
      <c r="AVM123" s="631"/>
      <c r="AVN123" s="632"/>
      <c r="AVO123" s="631"/>
      <c r="AVP123" s="409">
        <f t="shared" ref="AVP123" si="2210">SUM(AVP121:AVP122)</f>
        <v>1.05</v>
      </c>
      <c r="AVQ123" s="631" t="s">
        <v>82</v>
      </c>
      <c r="AVR123" s="631"/>
      <c r="AVS123" s="631"/>
      <c r="AVT123" s="631"/>
      <c r="AVU123" s="631"/>
      <c r="AVV123" s="632"/>
      <c r="AVW123" s="631"/>
      <c r="AVX123" s="409">
        <f t="shared" ref="AVX123" si="2211">SUM(AVX121:AVX122)</f>
        <v>1.05</v>
      </c>
      <c r="AVY123" s="631" t="s">
        <v>82</v>
      </c>
      <c r="AVZ123" s="631"/>
      <c r="AWA123" s="631"/>
      <c r="AWB123" s="631"/>
      <c r="AWC123" s="631"/>
      <c r="AWD123" s="632"/>
      <c r="AWE123" s="631"/>
      <c r="AWF123" s="409">
        <f t="shared" ref="AWF123" si="2212">SUM(AWF121:AWF122)</f>
        <v>1.05</v>
      </c>
      <c r="AWG123" s="631" t="s">
        <v>82</v>
      </c>
      <c r="AWH123" s="631"/>
      <c r="AWI123" s="631"/>
      <c r="AWJ123" s="631"/>
      <c r="AWK123" s="631"/>
      <c r="AWL123" s="632"/>
      <c r="AWM123" s="631"/>
      <c r="AWN123" s="409">
        <f t="shared" ref="AWN123" si="2213">SUM(AWN121:AWN122)</f>
        <v>1.05</v>
      </c>
      <c r="AWO123" s="631" t="s">
        <v>82</v>
      </c>
      <c r="AWP123" s="631"/>
      <c r="AWQ123" s="631"/>
      <c r="AWR123" s="631"/>
      <c r="AWS123" s="631"/>
      <c r="AWT123" s="632"/>
      <c r="AWU123" s="631"/>
      <c r="AWV123" s="409">
        <f t="shared" ref="AWV123" si="2214">SUM(AWV121:AWV122)</f>
        <v>1.05</v>
      </c>
      <c r="AWW123" s="631" t="s">
        <v>82</v>
      </c>
      <c r="AWX123" s="631"/>
      <c r="AWY123" s="631"/>
      <c r="AWZ123" s="631"/>
      <c r="AXA123" s="631"/>
      <c r="AXB123" s="632"/>
      <c r="AXC123" s="631"/>
      <c r="AXD123" s="409">
        <f t="shared" ref="AXD123" si="2215">SUM(AXD121:AXD122)</f>
        <v>1.05</v>
      </c>
      <c r="AXE123" s="631" t="s">
        <v>82</v>
      </c>
      <c r="AXF123" s="631"/>
      <c r="AXG123" s="631"/>
      <c r="AXH123" s="631"/>
      <c r="AXI123" s="631"/>
      <c r="AXJ123" s="632"/>
      <c r="AXK123" s="631"/>
      <c r="AXL123" s="409">
        <f t="shared" ref="AXL123" si="2216">SUM(AXL121:AXL122)</f>
        <v>1.05</v>
      </c>
      <c r="AXM123" s="631" t="s">
        <v>82</v>
      </c>
      <c r="AXN123" s="631"/>
      <c r="AXO123" s="631"/>
      <c r="AXP123" s="631"/>
      <c r="AXQ123" s="631"/>
      <c r="AXR123" s="632"/>
      <c r="AXS123" s="631"/>
      <c r="AXT123" s="409">
        <f t="shared" ref="AXT123" si="2217">SUM(AXT121:AXT122)</f>
        <v>1.05</v>
      </c>
      <c r="AXU123" s="631" t="s">
        <v>82</v>
      </c>
      <c r="AXV123" s="631"/>
      <c r="AXW123" s="631"/>
      <c r="AXX123" s="631"/>
      <c r="AXY123" s="631"/>
      <c r="AXZ123" s="632"/>
      <c r="AYA123" s="631"/>
      <c r="AYB123" s="409">
        <f t="shared" ref="AYB123" si="2218">SUM(AYB121:AYB122)</f>
        <v>1.05</v>
      </c>
      <c r="AYC123" s="631" t="s">
        <v>82</v>
      </c>
      <c r="AYD123" s="631"/>
      <c r="AYE123" s="631"/>
      <c r="AYF123" s="631"/>
      <c r="AYG123" s="631"/>
      <c r="AYH123" s="632"/>
      <c r="AYI123" s="631"/>
      <c r="AYJ123" s="409">
        <f t="shared" ref="AYJ123" si="2219">SUM(AYJ121:AYJ122)</f>
        <v>1.05</v>
      </c>
      <c r="AYK123" s="631" t="s">
        <v>82</v>
      </c>
      <c r="AYL123" s="631"/>
      <c r="AYM123" s="631"/>
      <c r="AYN123" s="631"/>
      <c r="AYO123" s="631"/>
      <c r="AYP123" s="632"/>
      <c r="AYQ123" s="631"/>
      <c r="AYR123" s="409">
        <f t="shared" ref="AYR123" si="2220">SUM(AYR121:AYR122)</f>
        <v>1.05</v>
      </c>
      <c r="AYS123" s="631" t="s">
        <v>82</v>
      </c>
      <c r="AYT123" s="631"/>
      <c r="AYU123" s="631"/>
      <c r="AYV123" s="631"/>
      <c r="AYW123" s="631"/>
      <c r="AYX123" s="632"/>
      <c r="AYY123" s="631"/>
      <c r="AYZ123" s="409">
        <f t="shared" ref="AYZ123" si="2221">SUM(AYZ121:AYZ122)</f>
        <v>1.05</v>
      </c>
      <c r="AZA123" s="631" t="s">
        <v>82</v>
      </c>
      <c r="AZB123" s="631"/>
      <c r="AZC123" s="631"/>
      <c r="AZD123" s="631"/>
      <c r="AZE123" s="631"/>
      <c r="AZF123" s="632"/>
      <c r="AZG123" s="631"/>
      <c r="AZH123" s="409">
        <f t="shared" ref="AZH123" si="2222">SUM(AZH121:AZH122)</f>
        <v>1.05</v>
      </c>
      <c r="AZI123" s="631" t="s">
        <v>82</v>
      </c>
      <c r="AZJ123" s="631"/>
      <c r="AZK123" s="631"/>
      <c r="AZL123" s="631"/>
      <c r="AZM123" s="631"/>
      <c r="AZN123" s="632"/>
      <c r="AZO123" s="631"/>
      <c r="AZP123" s="409">
        <f t="shared" ref="AZP123" si="2223">SUM(AZP121:AZP122)</f>
        <v>1.05</v>
      </c>
      <c r="AZQ123" s="631" t="s">
        <v>82</v>
      </c>
      <c r="AZR123" s="631"/>
      <c r="AZS123" s="631"/>
      <c r="AZT123" s="631"/>
      <c r="AZU123" s="631"/>
      <c r="AZV123" s="632"/>
      <c r="AZW123" s="631"/>
      <c r="AZX123" s="409">
        <f t="shared" ref="AZX123" si="2224">SUM(AZX121:AZX122)</f>
        <v>1.05</v>
      </c>
      <c r="AZY123" s="631" t="s">
        <v>82</v>
      </c>
      <c r="AZZ123" s="631"/>
      <c r="BAA123" s="631"/>
      <c r="BAB123" s="631"/>
      <c r="BAC123" s="631"/>
      <c r="BAD123" s="632"/>
      <c r="BAE123" s="631"/>
      <c r="BAF123" s="409">
        <f t="shared" ref="BAF123" si="2225">SUM(BAF121:BAF122)</f>
        <v>1.05</v>
      </c>
      <c r="BAG123" s="631" t="s">
        <v>82</v>
      </c>
      <c r="BAH123" s="631"/>
      <c r="BAI123" s="631"/>
      <c r="BAJ123" s="631"/>
      <c r="BAK123" s="631"/>
      <c r="BAL123" s="632"/>
      <c r="BAM123" s="631"/>
      <c r="BAN123" s="409">
        <f t="shared" ref="BAN123" si="2226">SUM(BAN121:BAN122)</f>
        <v>1.05</v>
      </c>
      <c r="BAO123" s="631" t="s">
        <v>82</v>
      </c>
      <c r="BAP123" s="631"/>
      <c r="BAQ123" s="631"/>
      <c r="BAR123" s="631"/>
      <c r="BAS123" s="631"/>
      <c r="BAT123" s="632"/>
      <c r="BAU123" s="631"/>
      <c r="BAV123" s="409">
        <f t="shared" ref="BAV123" si="2227">SUM(BAV121:BAV122)</f>
        <v>1.05</v>
      </c>
      <c r="BAW123" s="631" t="s">
        <v>82</v>
      </c>
      <c r="BAX123" s="631"/>
      <c r="BAY123" s="631"/>
      <c r="BAZ123" s="631"/>
      <c r="BBA123" s="631"/>
      <c r="BBB123" s="632"/>
      <c r="BBC123" s="631"/>
      <c r="BBD123" s="409">
        <f t="shared" ref="BBD123" si="2228">SUM(BBD121:BBD122)</f>
        <v>1.05</v>
      </c>
      <c r="BBE123" s="631" t="s">
        <v>82</v>
      </c>
      <c r="BBF123" s="631"/>
      <c r="BBG123" s="631"/>
      <c r="BBH123" s="631"/>
      <c r="BBI123" s="631"/>
      <c r="BBJ123" s="632"/>
      <c r="BBK123" s="631"/>
      <c r="BBL123" s="409">
        <f t="shared" ref="BBL123" si="2229">SUM(BBL121:BBL122)</f>
        <v>1.05</v>
      </c>
      <c r="BBM123" s="631" t="s">
        <v>82</v>
      </c>
      <c r="BBN123" s="631"/>
      <c r="BBO123" s="631"/>
      <c r="BBP123" s="631"/>
      <c r="BBQ123" s="631"/>
      <c r="BBR123" s="632"/>
      <c r="BBS123" s="631"/>
      <c r="BBT123" s="409">
        <f t="shared" ref="BBT123" si="2230">SUM(BBT121:BBT122)</f>
        <v>1.05</v>
      </c>
      <c r="BBU123" s="631" t="s">
        <v>82</v>
      </c>
      <c r="BBV123" s="631"/>
      <c r="BBW123" s="631"/>
      <c r="BBX123" s="631"/>
      <c r="BBY123" s="631"/>
      <c r="BBZ123" s="632"/>
      <c r="BCA123" s="631"/>
      <c r="BCB123" s="409">
        <f t="shared" ref="BCB123" si="2231">SUM(BCB121:BCB122)</f>
        <v>1.05</v>
      </c>
      <c r="BCC123" s="631" t="s">
        <v>82</v>
      </c>
      <c r="BCD123" s="631"/>
      <c r="BCE123" s="631"/>
      <c r="BCF123" s="631"/>
      <c r="BCG123" s="631"/>
      <c r="BCH123" s="632"/>
      <c r="BCI123" s="631"/>
      <c r="BCJ123" s="409">
        <f t="shared" ref="BCJ123" si="2232">SUM(BCJ121:BCJ122)</f>
        <v>1.05</v>
      </c>
      <c r="BCK123" s="631" t="s">
        <v>82</v>
      </c>
      <c r="BCL123" s="631"/>
      <c r="BCM123" s="631"/>
      <c r="BCN123" s="631"/>
      <c r="BCO123" s="631"/>
      <c r="BCP123" s="632"/>
      <c r="BCQ123" s="631"/>
      <c r="BCR123" s="409">
        <f t="shared" ref="BCR123" si="2233">SUM(BCR121:BCR122)</f>
        <v>1.05</v>
      </c>
      <c r="BCS123" s="631" t="s">
        <v>82</v>
      </c>
      <c r="BCT123" s="631"/>
      <c r="BCU123" s="631"/>
      <c r="BCV123" s="631"/>
      <c r="BCW123" s="631"/>
      <c r="BCX123" s="632"/>
      <c r="BCY123" s="631"/>
      <c r="BCZ123" s="409">
        <f t="shared" ref="BCZ123" si="2234">SUM(BCZ121:BCZ122)</f>
        <v>1.05</v>
      </c>
      <c r="BDA123" s="631" t="s">
        <v>82</v>
      </c>
      <c r="BDB123" s="631"/>
      <c r="BDC123" s="631"/>
      <c r="BDD123" s="631"/>
      <c r="BDE123" s="631"/>
      <c r="BDF123" s="632"/>
      <c r="BDG123" s="631"/>
      <c r="BDH123" s="409">
        <f t="shared" ref="BDH123" si="2235">SUM(BDH121:BDH122)</f>
        <v>1.05</v>
      </c>
      <c r="BDI123" s="631" t="s">
        <v>82</v>
      </c>
      <c r="BDJ123" s="631"/>
      <c r="BDK123" s="631"/>
      <c r="BDL123" s="631"/>
      <c r="BDM123" s="631"/>
      <c r="BDN123" s="632"/>
      <c r="BDO123" s="631"/>
      <c r="BDP123" s="409">
        <f t="shared" ref="BDP123" si="2236">SUM(BDP121:BDP122)</f>
        <v>1.05</v>
      </c>
      <c r="BDQ123" s="631" t="s">
        <v>82</v>
      </c>
      <c r="BDR123" s="631"/>
      <c r="BDS123" s="631"/>
      <c r="BDT123" s="631"/>
      <c r="BDU123" s="631"/>
      <c r="BDV123" s="632"/>
      <c r="BDW123" s="631"/>
      <c r="BDX123" s="409">
        <f t="shared" ref="BDX123" si="2237">SUM(BDX121:BDX122)</f>
        <v>1.05</v>
      </c>
      <c r="BDY123" s="631" t="s">
        <v>82</v>
      </c>
      <c r="BDZ123" s="631"/>
      <c r="BEA123" s="631"/>
      <c r="BEB123" s="631"/>
      <c r="BEC123" s="631"/>
      <c r="BED123" s="632"/>
      <c r="BEE123" s="631"/>
      <c r="BEF123" s="409">
        <f t="shared" ref="BEF123" si="2238">SUM(BEF121:BEF122)</f>
        <v>1.05</v>
      </c>
      <c r="BEG123" s="631" t="s">
        <v>82</v>
      </c>
      <c r="BEH123" s="631"/>
      <c r="BEI123" s="631"/>
      <c r="BEJ123" s="631"/>
      <c r="BEK123" s="631"/>
      <c r="BEL123" s="632"/>
      <c r="BEM123" s="631"/>
      <c r="BEN123" s="409">
        <f t="shared" ref="BEN123" si="2239">SUM(BEN121:BEN122)</f>
        <v>1.05</v>
      </c>
      <c r="BEO123" s="631" t="s">
        <v>82</v>
      </c>
      <c r="BEP123" s="631"/>
      <c r="BEQ123" s="631"/>
      <c r="BER123" s="631"/>
      <c r="BES123" s="631"/>
      <c r="BET123" s="632"/>
      <c r="BEU123" s="631"/>
      <c r="BEV123" s="409">
        <f t="shared" ref="BEV123" si="2240">SUM(BEV121:BEV122)</f>
        <v>1.05</v>
      </c>
      <c r="BEW123" s="631" t="s">
        <v>82</v>
      </c>
      <c r="BEX123" s="631"/>
      <c r="BEY123" s="631"/>
      <c r="BEZ123" s="631"/>
      <c r="BFA123" s="631"/>
      <c r="BFB123" s="632"/>
      <c r="BFC123" s="631"/>
      <c r="BFD123" s="409">
        <f t="shared" ref="BFD123" si="2241">SUM(BFD121:BFD122)</f>
        <v>1.05</v>
      </c>
      <c r="BFE123" s="631" t="s">
        <v>82</v>
      </c>
      <c r="BFF123" s="631"/>
      <c r="BFG123" s="631"/>
      <c r="BFH123" s="631"/>
      <c r="BFI123" s="631"/>
      <c r="BFJ123" s="632"/>
      <c r="BFK123" s="631"/>
      <c r="BFL123" s="409">
        <f t="shared" ref="BFL123" si="2242">SUM(BFL121:BFL122)</f>
        <v>1.05</v>
      </c>
      <c r="BFM123" s="631" t="s">
        <v>82</v>
      </c>
      <c r="BFN123" s="631"/>
      <c r="BFO123" s="631"/>
      <c r="BFP123" s="631"/>
      <c r="BFQ123" s="631"/>
      <c r="BFR123" s="632"/>
      <c r="BFS123" s="631"/>
      <c r="BFT123" s="409">
        <f t="shared" ref="BFT123" si="2243">SUM(BFT121:BFT122)</f>
        <v>1.05</v>
      </c>
      <c r="BFU123" s="631" t="s">
        <v>82</v>
      </c>
      <c r="BFV123" s="631"/>
      <c r="BFW123" s="631"/>
      <c r="BFX123" s="631"/>
      <c r="BFY123" s="631"/>
      <c r="BFZ123" s="632"/>
      <c r="BGA123" s="631"/>
      <c r="BGB123" s="409">
        <f t="shared" ref="BGB123" si="2244">SUM(BGB121:BGB122)</f>
        <v>1.05</v>
      </c>
      <c r="BGC123" s="631" t="s">
        <v>82</v>
      </c>
      <c r="BGD123" s="631"/>
      <c r="BGE123" s="631"/>
      <c r="BGF123" s="631"/>
      <c r="BGG123" s="631"/>
      <c r="BGH123" s="632"/>
      <c r="BGI123" s="631"/>
      <c r="BGJ123" s="409">
        <f t="shared" ref="BGJ123" si="2245">SUM(BGJ121:BGJ122)</f>
        <v>1.05</v>
      </c>
      <c r="BGK123" s="631" t="s">
        <v>82</v>
      </c>
      <c r="BGL123" s="631"/>
      <c r="BGM123" s="631"/>
      <c r="BGN123" s="631"/>
      <c r="BGO123" s="631"/>
      <c r="BGP123" s="632"/>
      <c r="BGQ123" s="631"/>
      <c r="BGR123" s="409">
        <f t="shared" ref="BGR123" si="2246">SUM(BGR121:BGR122)</f>
        <v>1.05</v>
      </c>
      <c r="BGS123" s="631" t="s">
        <v>82</v>
      </c>
      <c r="BGT123" s="631"/>
      <c r="BGU123" s="631"/>
      <c r="BGV123" s="631"/>
      <c r="BGW123" s="631"/>
      <c r="BGX123" s="632"/>
      <c r="BGY123" s="631"/>
      <c r="BGZ123" s="409">
        <f t="shared" ref="BGZ123" si="2247">SUM(BGZ121:BGZ122)</f>
        <v>1.05</v>
      </c>
      <c r="BHA123" s="631" t="s">
        <v>82</v>
      </c>
      <c r="BHB123" s="631"/>
      <c r="BHC123" s="631"/>
      <c r="BHD123" s="631"/>
      <c r="BHE123" s="631"/>
      <c r="BHF123" s="632"/>
      <c r="BHG123" s="631"/>
      <c r="BHH123" s="409">
        <f t="shared" ref="BHH123" si="2248">SUM(BHH121:BHH122)</f>
        <v>1.05</v>
      </c>
      <c r="BHI123" s="631" t="s">
        <v>82</v>
      </c>
      <c r="BHJ123" s="631"/>
      <c r="BHK123" s="631"/>
      <c r="BHL123" s="631"/>
      <c r="BHM123" s="631"/>
      <c r="BHN123" s="632"/>
      <c r="BHO123" s="631"/>
      <c r="BHP123" s="409">
        <f t="shared" ref="BHP123" si="2249">SUM(BHP121:BHP122)</f>
        <v>1.05</v>
      </c>
      <c r="BHQ123" s="631" t="s">
        <v>82</v>
      </c>
      <c r="BHR123" s="631"/>
      <c r="BHS123" s="631"/>
      <c r="BHT123" s="631"/>
      <c r="BHU123" s="631"/>
      <c r="BHV123" s="632"/>
      <c r="BHW123" s="631"/>
      <c r="BHX123" s="409">
        <f t="shared" ref="BHX123" si="2250">SUM(BHX121:BHX122)</f>
        <v>1.05</v>
      </c>
      <c r="BHY123" s="631" t="s">
        <v>82</v>
      </c>
      <c r="BHZ123" s="631"/>
      <c r="BIA123" s="631"/>
      <c r="BIB123" s="631"/>
      <c r="BIC123" s="631"/>
      <c r="BID123" s="632"/>
      <c r="BIE123" s="631"/>
      <c r="BIF123" s="409">
        <f t="shared" ref="BIF123" si="2251">SUM(BIF121:BIF122)</f>
        <v>1.05</v>
      </c>
      <c r="BIG123" s="631" t="s">
        <v>82</v>
      </c>
      <c r="BIH123" s="631"/>
      <c r="BII123" s="631"/>
      <c r="BIJ123" s="631"/>
      <c r="BIK123" s="631"/>
      <c r="BIL123" s="632"/>
      <c r="BIM123" s="631"/>
      <c r="BIN123" s="409">
        <f t="shared" ref="BIN123" si="2252">SUM(BIN121:BIN122)</f>
        <v>1.05</v>
      </c>
      <c r="BIO123" s="631" t="s">
        <v>82</v>
      </c>
      <c r="BIP123" s="631"/>
      <c r="BIQ123" s="631"/>
      <c r="BIR123" s="631"/>
      <c r="BIS123" s="631"/>
      <c r="BIT123" s="632"/>
      <c r="BIU123" s="631"/>
      <c r="BIV123" s="409">
        <f t="shared" ref="BIV123" si="2253">SUM(BIV121:BIV122)</f>
        <v>1.05</v>
      </c>
      <c r="BIW123" s="631" t="s">
        <v>82</v>
      </c>
      <c r="BIX123" s="631"/>
      <c r="BIY123" s="631"/>
      <c r="BIZ123" s="631"/>
      <c r="BJA123" s="631"/>
      <c r="BJB123" s="632"/>
      <c r="BJC123" s="631"/>
      <c r="BJD123" s="409">
        <f t="shared" ref="BJD123" si="2254">SUM(BJD121:BJD122)</f>
        <v>1.05</v>
      </c>
      <c r="BJE123" s="631" t="s">
        <v>82</v>
      </c>
      <c r="BJF123" s="631"/>
      <c r="BJG123" s="631"/>
      <c r="BJH123" s="631"/>
      <c r="BJI123" s="631"/>
      <c r="BJJ123" s="632"/>
      <c r="BJK123" s="631"/>
      <c r="BJL123" s="409">
        <f t="shared" ref="BJL123" si="2255">SUM(BJL121:BJL122)</f>
        <v>1.05</v>
      </c>
      <c r="BJM123" s="631" t="s">
        <v>82</v>
      </c>
      <c r="BJN123" s="631"/>
      <c r="BJO123" s="631"/>
      <c r="BJP123" s="631"/>
      <c r="BJQ123" s="631"/>
      <c r="BJR123" s="632"/>
      <c r="BJS123" s="631"/>
      <c r="BJT123" s="409">
        <f t="shared" ref="BJT123" si="2256">SUM(BJT121:BJT122)</f>
        <v>1.05</v>
      </c>
      <c r="BJU123" s="631" t="s">
        <v>82</v>
      </c>
      <c r="BJV123" s="631"/>
      <c r="BJW123" s="631"/>
      <c r="BJX123" s="631"/>
      <c r="BJY123" s="631"/>
      <c r="BJZ123" s="632"/>
      <c r="BKA123" s="631"/>
      <c r="BKB123" s="409">
        <f t="shared" ref="BKB123" si="2257">SUM(BKB121:BKB122)</f>
        <v>1.05</v>
      </c>
      <c r="BKC123" s="631" t="s">
        <v>82</v>
      </c>
      <c r="BKD123" s="631"/>
      <c r="BKE123" s="631"/>
      <c r="BKF123" s="631"/>
      <c r="BKG123" s="631"/>
      <c r="BKH123" s="632"/>
      <c r="BKI123" s="631"/>
      <c r="BKJ123" s="409">
        <f t="shared" ref="BKJ123" si="2258">SUM(BKJ121:BKJ122)</f>
        <v>1.05</v>
      </c>
      <c r="BKK123" s="631" t="s">
        <v>82</v>
      </c>
      <c r="BKL123" s="631"/>
      <c r="BKM123" s="631"/>
      <c r="BKN123" s="631"/>
      <c r="BKO123" s="631"/>
      <c r="BKP123" s="632"/>
      <c r="BKQ123" s="631"/>
      <c r="BKR123" s="409">
        <f t="shared" ref="BKR123" si="2259">SUM(BKR121:BKR122)</f>
        <v>1.05</v>
      </c>
      <c r="BKS123" s="631" t="s">
        <v>82</v>
      </c>
      <c r="BKT123" s="631"/>
      <c r="BKU123" s="631"/>
      <c r="BKV123" s="631"/>
      <c r="BKW123" s="631"/>
      <c r="BKX123" s="632"/>
      <c r="BKY123" s="631"/>
      <c r="BKZ123" s="409">
        <f t="shared" ref="BKZ123" si="2260">SUM(BKZ121:BKZ122)</f>
        <v>1.05</v>
      </c>
      <c r="BLA123" s="631" t="s">
        <v>82</v>
      </c>
      <c r="BLB123" s="631"/>
      <c r="BLC123" s="631"/>
      <c r="BLD123" s="631"/>
      <c r="BLE123" s="631"/>
      <c r="BLF123" s="632"/>
      <c r="BLG123" s="631"/>
      <c r="BLH123" s="409">
        <f t="shared" ref="BLH123" si="2261">SUM(BLH121:BLH122)</f>
        <v>1.05</v>
      </c>
      <c r="BLI123" s="631" t="s">
        <v>82</v>
      </c>
      <c r="BLJ123" s="631"/>
      <c r="BLK123" s="631"/>
      <c r="BLL123" s="631"/>
      <c r="BLM123" s="631"/>
      <c r="BLN123" s="632"/>
      <c r="BLO123" s="631"/>
      <c r="BLP123" s="409">
        <f t="shared" ref="BLP123" si="2262">SUM(BLP121:BLP122)</f>
        <v>1.05</v>
      </c>
      <c r="BLQ123" s="631" t="s">
        <v>82</v>
      </c>
      <c r="BLR123" s="631"/>
      <c r="BLS123" s="631"/>
      <c r="BLT123" s="631"/>
      <c r="BLU123" s="631"/>
      <c r="BLV123" s="632"/>
      <c r="BLW123" s="631"/>
      <c r="BLX123" s="409">
        <f t="shared" ref="BLX123" si="2263">SUM(BLX121:BLX122)</f>
        <v>1.05</v>
      </c>
      <c r="BLY123" s="631" t="s">
        <v>82</v>
      </c>
      <c r="BLZ123" s="631"/>
      <c r="BMA123" s="631"/>
      <c r="BMB123" s="631"/>
      <c r="BMC123" s="631"/>
      <c r="BMD123" s="632"/>
      <c r="BME123" s="631"/>
      <c r="BMF123" s="409">
        <f t="shared" ref="BMF123" si="2264">SUM(BMF121:BMF122)</f>
        <v>1.05</v>
      </c>
      <c r="BMG123" s="631" t="s">
        <v>82</v>
      </c>
      <c r="BMH123" s="631"/>
      <c r="BMI123" s="631"/>
      <c r="BMJ123" s="631"/>
      <c r="BMK123" s="631"/>
      <c r="BML123" s="632"/>
      <c r="BMM123" s="631"/>
      <c r="BMN123" s="409">
        <f t="shared" ref="BMN123" si="2265">SUM(BMN121:BMN122)</f>
        <v>1.05</v>
      </c>
      <c r="BMO123" s="631" t="s">
        <v>82</v>
      </c>
      <c r="BMP123" s="631"/>
      <c r="BMQ123" s="631"/>
      <c r="BMR123" s="631"/>
      <c r="BMS123" s="631"/>
      <c r="BMT123" s="632"/>
      <c r="BMU123" s="631"/>
      <c r="BMV123" s="409">
        <f t="shared" ref="BMV123" si="2266">SUM(BMV121:BMV122)</f>
        <v>1.05</v>
      </c>
      <c r="BMW123" s="631" t="s">
        <v>82</v>
      </c>
      <c r="BMX123" s="631"/>
      <c r="BMY123" s="631"/>
      <c r="BMZ123" s="631"/>
      <c r="BNA123" s="631"/>
      <c r="BNB123" s="632"/>
      <c r="BNC123" s="631"/>
      <c r="BND123" s="409">
        <f t="shared" ref="BND123" si="2267">SUM(BND121:BND122)</f>
        <v>1.05</v>
      </c>
      <c r="BNE123" s="631" t="s">
        <v>82</v>
      </c>
      <c r="BNF123" s="631"/>
      <c r="BNG123" s="631"/>
      <c r="BNH123" s="631"/>
      <c r="BNI123" s="631"/>
      <c r="BNJ123" s="632"/>
      <c r="BNK123" s="631"/>
      <c r="BNL123" s="409">
        <f t="shared" ref="BNL123" si="2268">SUM(BNL121:BNL122)</f>
        <v>1.05</v>
      </c>
      <c r="BNM123" s="631" t="s">
        <v>82</v>
      </c>
      <c r="BNN123" s="631"/>
      <c r="BNO123" s="631"/>
      <c r="BNP123" s="631"/>
      <c r="BNQ123" s="631"/>
      <c r="BNR123" s="632"/>
      <c r="BNS123" s="631"/>
      <c r="BNT123" s="409">
        <f t="shared" ref="BNT123" si="2269">SUM(BNT121:BNT122)</f>
        <v>1.05</v>
      </c>
      <c r="BNU123" s="631" t="s">
        <v>82</v>
      </c>
      <c r="BNV123" s="631"/>
      <c r="BNW123" s="631"/>
      <c r="BNX123" s="631"/>
      <c r="BNY123" s="631"/>
      <c r="BNZ123" s="632"/>
      <c r="BOA123" s="631"/>
      <c r="BOB123" s="409">
        <f t="shared" ref="BOB123" si="2270">SUM(BOB121:BOB122)</f>
        <v>1.05</v>
      </c>
      <c r="BOC123" s="631" t="s">
        <v>82</v>
      </c>
      <c r="BOD123" s="631"/>
      <c r="BOE123" s="631"/>
      <c r="BOF123" s="631"/>
      <c r="BOG123" s="631"/>
      <c r="BOH123" s="632"/>
      <c r="BOI123" s="631"/>
      <c r="BOJ123" s="409">
        <f t="shared" ref="BOJ123" si="2271">SUM(BOJ121:BOJ122)</f>
        <v>1.05</v>
      </c>
      <c r="BOK123" s="631" t="s">
        <v>82</v>
      </c>
      <c r="BOL123" s="631"/>
      <c r="BOM123" s="631"/>
      <c r="BON123" s="631"/>
      <c r="BOO123" s="631"/>
      <c r="BOP123" s="632"/>
      <c r="BOQ123" s="631"/>
      <c r="BOR123" s="409">
        <f t="shared" ref="BOR123" si="2272">SUM(BOR121:BOR122)</f>
        <v>1.05</v>
      </c>
      <c r="BOS123" s="631" t="s">
        <v>82</v>
      </c>
      <c r="BOT123" s="631"/>
      <c r="BOU123" s="631"/>
      <c r="BOV123" s="631"/>
      <c r="BOW123" s="631"/>
      <c r="BOX123" s="632"/>
      <c r="BOY123" s="631"/>
      <c r="BOZ123" s="409">
        <f t="shared" ref="BOZ123" si="2273">SUM(BOZ121:BOZ122)</f>
        <v>1.05</v>
      </c>
      <c r="BPA123" s="631" t="s">
        <v>82</v>
      </c>
      <c r="BPB123" s="631"/>
      <c r="BPC123" s="631"/>
      <c r="BPD123" s="631"/>
      <c r="BPE123" s="631"/>
      <c r="BPF123" s="632"/>
      <c r="BPG123" s="631"/>
      <c r="BPH123" s="409">
        <f t="shared" ref="BPH123" si="2274">SUM(BPH121:BPH122)</f>
        <v>1.05</v>
      </c>
      <c r="BPI123" s="631" t="s">
        <v>82</v>
      </c>
      <c r="BPJ123" s="631"/>
      <c r="BPK123" s="631"/>
      <c r="BPL123" s="631"/>
      <c r="BPM123" s="631"/>
      <c r="BPN123" s="632"/>
      <c r="BPO123" s="631"/>
      <c r="BPP123" s="409">
        <f t="shared" ref="BPP123" si="2275">SUM(BPP121:BPP122)</f>
        <v>1.05</v>
      </c>
      <c r="BPQ123" s="631" t="s">
        <v>82</v>
      </c>
      <c r="BPR123" s="631"/>
      <c r="BPS123" s="631"/>
      <c r="BPT123" s="631"/>
      <c r="BPU123" s="631"/>
      <c r="BPV123" s="632"/>
      <c r="BPW123" s="631"/>
      <c r="BPX123" s="409">
        <f t="shared" ref="BPX123" si="2276">SUM(BPX121:BPX122)</f>
        <v>1.05</v>
      </c>
      <c r="BPY123" s="631" t="s">
        <v>82</v>
      </c>
      <c r="BPZ123" s="631"/>
      <c r="BQA123" s="631"/>
      <c r="BQB123" s="631"/>
      <c r="BQC123" s="631"/>
      <c r="BQD123" s="632"/>
      <c r="BQE123" s="631"/>
      <c r="BQF123" s="409">
        <f t="shared" ref="BQF123" si="2277">SUM(BQF121:BQF122)</f>
        <v>1.05</v>
      </c>
      <c r="BQG123" s="631" t="s">
        <v>82</v>
      </c>
      <c r="BQH123" s="631"/>
      <c r="BQI123" s="631"/>
      <c r="BQJ123" s="631"/>
      <c r="BQK123" s="631"/>
      <c r="BQL123" s="632"/>
      <c r="BQM123" s="631"/>
      <c r="BQN123" s="409">
        <f t="shared" ref="BQN123" si="2278">SUM(BQN121:BQN122)</f>
        <v>1.05</v>
      </c>
      <c r="BQO123" s="631" t="s">
        <v>82</v>
      </c>
      <c r="BQP123" s="631"/>
      <c r="BQQ123" s="631"/>
      <c r="BQR123" s="631"/>
      <c r="BQS123" s="631"/>
      <c r="BQT123" s="632"/>
      <c r="BQU123" s="631"/>
      <c r="BQV123" s="409">
        <f t="shared" ref="BQV123" si="2279">SUM(BQV121:BQV122)</f>
        <v>1.05</v>
      </c>
      <c r="BQW123" s="631" t="s">
        <v>82</v>
      </c>
      <c r="BQX123" s="631"/>
      <c r="BQY123" s="631"/>
      <c r="BQZ123" s="631"/>
      <c r="BRA123" s="631"/>
      <c r="BRB123" s="632"/>
      <c r="BRC123" s="631"/>
      <c r="BRD123" s="409">
        <f t="shared" ref="BRD123" si="2280">SUM(BRD121:BRD122)</f>
        <v>1.05</v>
      </c>
      <c r="BRE123" s="631" t="s">
        <v>82</v>
      </c>
      <c r="BRF123" s="631"/>
      <c r="BRG123" s="631"/>
      <c r="BRH123" s="631"/>
      <c r="BRI123" s="631"/>
      <c r="BRJ123" s="632"/>
      <c r="BRK123" s="631"/>
      <c r="BRL123" s="409">
        <f t="shared" ref="BRL123" si="2281">SUM(BRL121:BRL122)</f>
        <v>1.05</v>
      </c>
      <c r="BRM123" s="631" t="s">
        <v>82</v>
      </c>
      <c r="BRN123" s="631"/>
      <c r="BRO123" s="631"/>
      <c r="BRP123" s="631"/>
      <c r="BRQ123" s="631"/>
      <c r="BRR123" s="632"/>
      <c r="BRS123" s="631"/>
      <c r="BRT123" s="409">
        <f t="shared" ref="BRT123" si="2282">SUM(BRT121:BRT122)</f>
        <v>1.05</v>
      </c>
      <c r="BRU123" s="631" t="s">
        <v>82</v>
      </c>
      <c r="BRV123" s="631"/>
      <c r="BRW123" s="631"/>
      <c r="BRX123" s="631"/>
      <c r="BRY123" s="631"/>
      <c r="BRZ123" s="632"/>
      <c r="BSA123" s="631"/>
      <c r="BSB123" s="409">
        <f t="shared" ref="BSB123" si="2283">SUM(BSB121:BSB122)</f>
        <v>1.05</v>
      </c>
      <c r="BSC123" s="631" t="s">
        <v>82</v>
      </c>
      <c r="BSD123" s="631"/>
      <c r="BSE123" s="631"/>
      <c r="BSF123" s="631"/>
      <c r="BSG123" s="631"/>
      <c r="BSH123" s="632"/>
      <c r="BSI123" s="631"/>
      <c r="BSJ123" s="409">
        <f t="shared" ref="BSJ123" si="2284">SUM(BSJ121:BSJ122)</f>
        <v>1.05</v>
      </c>
      <c r="BSK123" s="631" t="s">
        <v>82</v>
      </c>
      <c r="BSL123" s="631"/>
      <c r="BSM123" s="631"/>
      <c r="BSN123" s="631"/>
      <c r="BSO123" s="631"/>
      <c r="BSP123" s="632"/>
      <c r="BSQ123" s="631"/>
      <c r="BSR123" s="409">
        <f t="shared" ref="BSR123" si="2285">SUM(BSR121:BSR122)</f>
        <v>1.05</v>
      </c>
      <c r="BSS123" s="631" t="s">
        <v>82</v>
      </c>
      <c r="BST123" s="631"/>
      <c r="BSU123" s="631"/>
      <c r="BSV123" s="631"/>
      <c r="BSW123" s="631"/>
      <c r="BSX123" s="632"/>
      <c r="BSY123" s="631"/>
      <c r="BSZ123" s="409">
        <f t="shared" ref="BSZ123" si="2286">SUM(BSZ121:BSZ122)</f>
        <v>1.05</v>
      </c>
      <c r="BTA123" s="631" t="s">
        <v>82</v>
      </c>
      <c r="BTB123" s="631"/>
      <c r="BTC123" s="631"/>
      <c r="BTD123" s="631"/>
      <c r="BTE123" s="631"/>
      <c r="BTF123" s="632"/>
      <c r="BTG123" s="631"/>
      <c r="BTH123" s="409">
        <f t="shared" ref="BTH123" si="2287">SUM(BTH121:BTH122)</f>
        <v>1.05</v>
      </c>
      <c r="BTI123" s="631" t="s">
        <v>82</v>
      </c>
      <c r="BTJ123" s="631"/>
      <c r="BTK123" s="631"/>
      <c r="BTL123" s="631"/>
      <c r="BTM123" s="631"/>
      <c r="BTN123" s="632"/>
      <c r="BTO123" s="631"/>
      <c r="BTP123" s="409">
        <f t="shared" ref="BTP123" si="2288">SUM(BTP121:BTP122)</f>
        <v>1.05</v>
      </c>
      <c r="BTQ123" s="631" t="s">
        <v>82</v>
      </c>
      <c r="BTR123" s="631"/>
      <c r="BTS123" s="631"/>
      <c r="BTT123" s="631"/>
      <c r="BTU123" s="631"/>
      <c r="BTV123" s="632"/>
      <c r="BTW123" s="631"/>
      <c r="BTX123" s="409">
        <f t="shared" ref="BTX123" si="2289">SUM(BTX121:BTX122)</f>
        <v>1.05</v>
      </c>
      <c r="BTY123" s="631" t="s">
        <v>82</v>
      </c>
      <c r="BTZ123" s="631"/>
      <c r="BUA123" s="631"/>
      <c r="BUB123" s="631"/>
      <c r="BUC123" s="631"/>
      <c r="BUD123" s="632"/>
      <c r="BUE123" s="631"/>
      <c r="BUF123" s="409">
        <f t="shared" ref="BUF123" si="2290">SUM(BUF121:BUF122)</f>
        <v>1.05</v>
      </c>
      <c r="BUG123" s="631" t="s">
        <v>82</v>
      </c>
      <c r="BUH123" s="631"/>
      <c r="BUI123" s="631"/>
      <c r="BUJ123" s="631"/>
      <c r="BUK123" s="631"/>
      <c r="BUL123" s="632"/>
      <c r="BUM123" s="631"/>
      <c r="BUN123" s="409">
        <f t="shared" ref="BUN123" si="2291">SUM(BUN121:BUN122)</f>
        <v>1.05</v>
      </c>
      <c r="BUO123" s="631" t="s">
        <v>82</v>
      </c>
      <c r="BUP123" s="631"/>
      <c r="BUQ123" s="631"/>
      <c r="BUR123" s="631"/>
      <c r="BUS123" s="631"/>
      <c r="BUT123" s="632"/>
      <c r="BUU123" s="631"/>
      <c r="BUV123" s="409">
        <f t="shared" ref="BUV123" si="2292">SUM(BUV121:BUV122)</f>
        <v>1.05</v>
      </c>
      <c r="BUW123" s="631" t="s">
        <v>82</v>
      </c>
      <c r="BUX123" s="631"/>
      <c r="BUY123" s="631"/>
      <c r="BUZ123" s="631"/>
      <c r="BVA123" s="631"/>
      <c r="BVB123" s="632"/>
      <c r="BVC123" s="631"/>
      <c r="BVD123" s="409">
        <f t="shared" ref="BVD123" si="2293">SUM(BVD121:BVD122)</f>
        <v>1.05</v>
      </c>
      <c r="BVE123" s="631" t="s">
        <v>82</v>
      </c>
      <c r="BVF123" s="631"/>
      <c r="BVG123" s="631"/>
      <c r="BVH123" s="631"/>
      <c r="BVI123" s="631"/>
      <c r="BVJ123" s="632"/>
      <c r="BVK123" s="631"/>
      <c r="BVL123" s="409">
        <f t="shared" ref="BVL123" si="2294">SUM(BVL121:BVL122)</f>
        <v>1.05</v>
      </c>
      <c r="BVM123" s="631" t="s">
        <v>82</v>
      </c>
      <c r="BVN123" s="631"/>
      <c r="BVO123" s="631"/>
      <c r="BVP123" s="631"/>
      <c r="BVQ123" s="631"/>
      <c r="BVR123" s="632"/>
      <c r="BVS123" s="631"/>
      <c r="BVT123" s="409">
        <f t="shared" ref="BVT123" si="2295">SUM(BVT121:BVT122)</f>
        <v>1.05</v>
      </c>
      <c r="BVU123" s="631" t="s">
        <v>82</v>
      </c>
      <c r="BVV123" s="631"/>
      <c r="BVW123" s="631"/>
      <c r="BVX123" s="631"/>
      <c r="BVY123" s="631"/>
      <c r="BVZ123" s="632"/>
      <c r="BWA123" s="631"/>
      <c r="BWB123" s="409">
        <f t="shared" ref="BWB123" si="2296">SUM(BWB121:BWB122)</f>
        <v>1.05</v>
      </c>
      <c r="BWC123" s="631" t="s">
        <v>82</v>
      </c>
      <c r="BWD123" s="631"/>
      <c r="BWE123" s="631"/>
      <c r="BWF123" s="631"/>
      <c r="BWG123" s="631"/>
      <c r="BWH123" s="632"/>
      <c r="BWI123" s="631"/>
      <c r="BWJ123" s="409">
        <f t="shared" ref="BWJ123" si="2297">SUM(BWJ121:BWJ122)</f>
        <v>1.05</v>
      </c>
      <c r="BWK123" s="631" t="s">
        <v>82</v>
      </c>
      <c r="BWL123" s="631"/>
      <c r="BWM123" s="631"/>
      <c r="BWN123" s="631"/>
      <c r="BWO123" s="631"/>
      <c r="BWP123" s="632"/>
      <c r="BWQ123" s="631"/>
      <c r="BWR123" s="409">
        <f t="shared" ref="BWR123" si="2298">SUM(BWR121:BWR122)</f>
        <v>1.05</v>
      </c>
      <c r="BWS123" s="631" t="s">
        <v>82</v>
      </c>
      <c r="BWT123" s="631"/>
      <c r="BWU123" s="631"/>
      <c r="BWV123" s="631"/>
      <c r="BWW123" s="631"/>
      <c r="BWX123" s="632"/>
      <c r="BWY123" s="631"/>
      <c r="BWZ123" s="409">
        <f t="shared" ref="BWZ123" si="2299">SUM(BWZ121:BWZ122)</f>
        <v>1.05</v>
      </c>
      <c r="BXA123" s="631" t="s">
        <v>82</v>
      </c>
      <c r="BXB123" s="631"/>
      <c r="BXC123" s="631"/>
      <c r="BXD123" s="631"/>
      <c r="BXE123" s="631"/>
      <c r="BXF123" s="632"/>
      <c r="BXG123" s="631"/>
      <c r="BXH123" s="409">
        <f t="shared" ref="BXH123" si="2300">SUM(BXH121:BXH122)</f>
        <v>1.05</v>
      </c>
      <c r="BXI123" s="631" t="s">
        <v>82</v>
      </c>
      <c r="BXJ123" s="631"/>
      <c r="BXK123" s="631"/>
      <c r="BXL123" s="631"/>
      <c r="BXM123" s="631"/>
      <c r="BXN123" s="632"/>
      <c r="BXO123" s="631"/>
      <c r="BXP123" s="409">
        <f t="shared" ref="BXP123" si="2301">SUM(BXP121:BXP122)</f>
        <v>1.05</v>
      </c>
      <c r="BXQ123" s="631" t="s">
        <v>82</v>
      </c>
      <c r="BXR123" s="631"/>
      <c r="BXS123" s="631"/>
      <c r="BXT123" s="631"/>
      <c r="BXU123" s="631"/>
      <c r="BXV123" s="632"/>
      <c r="BXW123" s="631"/>
      <c r="BXX123" s="409">
        <f t="shared" ref="BXX123" si="2302">SUM(BXX121:BXX122)</f>
        <v>1.05</v>
      </c>
      <c r="BXY123" s="631" t="s">
        <v>82</v>
      </c>
      <c r="BXZ123" s="631"/>
      <c r="BYA123" s="631"/>
      <c r="BYB123" s="631"/>
      <c r="BYC123" s="631"/>
      <c r="BYD123" s="632"/>
      <c r="BYE123" s="631"/>
      <c r="BYF123" s="409">
        <f t="shared" ref="BYF123" si="2303">SUM(BYF121:BYF122)</f>
        <v>1.05</v>
      </c>
      <c r="BYG123" s="631" t="s">
        <v>82</v>
      </c>
      <c r="BYH123" s="631"/>
      <c r="BYI123" s="631"/>
      <c r="BYJ123" s="631"/>
      <c r="BYK123" s="631"/>
      <c r="BYL123" s="632"/>
      <c r="BYM123" s="631"/>
      <c r="BYN123" s="409">
        <f t="shared" ref="BYN123" si="2304">SUM(BYN121:BYN122)</f>
        <v>1.05</v>
      </c>
      <c r="BYO123" s="631" t="s">
        <v>82</v>
      </c>
      <c r="BYP123" s="631"/>
      <c r="BYQ123" s="631"/>
      <c r="BYR123" s="631"/>
      <c r="BYS123" s="631"/>
      <c r="BYT123" s="632"/>
      <c r="BYU123" s="631"/>
      <c r="BYV123" s="409">
        <f t="shared" ref="BYV123" si="2305">SUM(BYV121:BYV122)</f>
        <v>1.05</v>
      </c>
      <c r="BYW123" s="631" t="s">
        <v>82</v>
      </c>
      <c r="BYX123" s="631"/>
      <c r="BYY123" s="631"/>
      <c r="BYZ123" s="631"/>
      <c r="BZA123" s="631"/>
      <c r="BZB123" s="632"/>
      <c r="BZC123" s="631"/>
      <c r="BZD123" s="409">
        <f t="shared" ref="BZD123" si="2306">SUM(BZD121:BZD122)</f>
        <v>1.05</v>
      </c>
      <c r="BZE123" s="631" t="s">
        <v>82</v>
      </c>
      <c r="BZF123" s="631"/>
      <c r="BZG123" s="631"/>
      <c r="BZH123" s="631"/>
      <c r="BZI123" s="631"/>
      <c r="BZJ123" s="632"/>
      <c r="BZK123" s="631"/>
      <c r="BZL123" s="409">
        <f t="shared" ref="BZL123" si="2307">SUM(BZL121:BZL122)</f>
        <v>1.05</v>
      </c>
      <c r="BZM123" s="631" t="s">
        <v>82</v>
      </c>
      <c r="BZN123" s="631"/>
      <c r="BZO123" s="631"/>
      <c r="BZP123" s="631"/>
      <c r="BZQ123" s="631"/>
      <c r="BZR123" s="632"/>
      <c r="BZS123" s="631"/>
      <c r="BZT123" s="409">
        <f t="shared" ref="BZT123" si="2308">SUM(BZT121:BZT122)</f>
        <v>1.05</v>
      </c>
      <c r="BZU123" s="631" t="s">
        <v>82</v>
      </c>
      <c r="BZV123" s="631"/>
      <c r="BZW123" s="631"/>
      <c r="BZX123" s="631"/>
      <c r="BZY123" s="631"/>
      <c r="BZZ123" s="632"/>
      <c r="CAA123" s="631"/>
      <c r="CAB123" s="409">
        <f t="shared" ref="CAB123" si="2309">SUM(CAB121:CAB122)</f>
        <v>1.05</v>
      </c>
      <c r="CAC123" s="631" t="s">
        <v>82</v>
      </c>
      <c r="CAD123" s="631"/>
      <c r="CAE123" s="631"/>
      <c r="CAF123" s="631"/>
      <c r="CAG123" s="631"/>
      <c r="CAH123" s="632"/>
      <c r="CAI123" s="631"/>
      <c r="CAJ123" s="409">
        <f t="shared" ref="CAJ123" si="2310">SUM(CAJ121:CAJ122)</f>
        <v>1.05</v>
      </c>
      <c r="CAK123" s="631" t="s">
        <v>82</v>
      </c>
      <c r="CAL123" s="631"/>
      <c r="CAM123" s="631"/>
      <c r="CAN123" s="631"/>
      <c r="CAO123" s="631"/>
      <c r="CAP123" s="632"/>
      <c r="CAQ123" s="631"/>
      <c r="CAR123" s="409">
        <f t="shared" ref="CAR123" si="2311">SUM(CAR121:CAR122)</f>
        <v>1.05</v>
      </c>
      <c r="CAS123" s="631" t="s">
        <v>82</v>
      </c>
      <c r="CAT123" s="631"/>
      <c r="CAU123" s="631"/>
      <c r="CAV123" s="631"/>
      <c r="CAW123" s="631"/>
      <c r="CAX123" s="632"/>
      <c r="CAY123" s="631"/>
      <c r="CAZ123" s="409">
        <f t="shared" ref="CAZ123" si="2312">SUM(CAZ121:CAZ122)</f>
        <v>1.05</v>
      </c>
      <c r="CBA123" s="631" t="s">
        <v>82</v>
      </c>
      <c r="CBB123" s="631"/>
      <c r="CBC123" s="631"/>
      <c r="CBD123" s="631"/>
      <c r="CBE123" s="631"/>
      <c r="CBF123" s="632"/>
      <c r="CBG123" s="631"/>
      <c r="CBH123" s="409">
        <f t="shared" ref="CBH123" si="2313">SUM(CBH121:CBH122)</f>
        <v>1.05</v>
      </c>
      <c r="CBI123" s="631" t="s">
        <v>82</v>
      </c>
      <c r="CBJ123" s="631"/>
      <c r="CBK123" s="631"/>
      <c r="CBL123" s="631"/>
      <c r="CBM123" s="631"/>
      <c r="CBN123" s="632"/>
      <c r="CBO123" s="631"/>
      <c r="CBP123" s="409">
        <f t="shared" ref="CBP123" si="2314">SUM(CBP121:CBP122)</f>
        <v>1.05</v>
      </c>
      <c r="CBQ123" s="631" t="s">
        <v>82</v>
      </c>
      <c r="CBR123" s="631"/>
      <c r="CBS123" s="631"/>
      <c r="CBT123" s="631"/>
      <c r="CBU123" s="631"/>
      <c r="CBV123" s="632"/>
      <c r="CBW123" s="631"/>
      <c r="CBX123" s="409">
        <f t="shared" ref="CBX123" si="2315">SUM(CBX121:CBX122)</f>
        <v>1.05</v>
      </c>
      <c r="CBY123" s="631" t="s">
        <v>82</v>
      </c>
      <c r="CBZ123" s="631"/>
      <c r="CCA123" s="631"/>
      <c r="CCB123" s="631"/>
      <c r="CCC123" s="631"/>
      <c r="CCD123" s="632"/>
      <c r="CCE123" s="631"/>
      <c r="CCF123" s="409">
        <f t="shared" ref="CCF123" si="2316">SUM(CCF121:CCF122)</f>
        <v>1.05</v>
      </c>
      <c r="CCG123" s="631" t="s">
        <v>82</v>
      </c>
      <c r="CCH123" s="631"/>
      <c r="CCI123" s="631"/>
      <c r="CCJ123" s="631"/>
      <c r="CCK123" s="631"/>
      <c r="CCL123" s="632"/>
      <c r="CCM123" s="631"/>
      <c r="CCN123" s="409">
        <f t="shared" ref="CCN123" si="2317">SUM(CCN121:CCN122)</f>
        <v>1.05</v>
      </c>
      <c r="CCO123" s="631" t="s">
        <v>82</v>
      </c>
      <c r="CCP123" s="631"/>
      <c r="CCQ123" s="631"/>
      <c r="CCR123" s="631"/>
      <c r="CCS123" s="631"/>
      <c r="CCT123" s="632"/>
      <c r="CCU123" s="631"/>
      <c r="CCV123" s="409">
        <f t="shared" ref="CCV123" si="2318">SUM(CCV121:CCV122)</f>
        <v>1.05</v>
      </c>
      <c r="CCW123" s="631" t="s">
        <v>82</v>
      </c>
      <c r="CCX123" s="631"/>
      <c r="CCY123" s="631"/>
      <c r="CCZ123" s="631"/>
      <c r="CDA123" s="631"/>
      <c r="CDB123" s="632"/>
      <c r="CDC123" s="631"/>
      <c r="CDD123" s="409">
        <f t="shared" ref="CDD123" si="2319">SUM(CDD121:CDD122)</f>
        <v>1.05</v>
      </c>
      <c r="CDE123" s="631" t="s">
        <v>82</v>
      </c>
      <c r="CDF123" s="631"/>
      <c r="CDG123" s="631"/>
      <c r="CDH123" s="631"/>
      <c r="CDI123" s="631"/>
      <c r="CDJ123" s="632"/>
      <c r="CDK123" s="631"/>
      <c r="CDL123" s="409">
        <f t="shared" ref="CDL123" si="2320">SUM(CDL121:CDL122)</f>
        <v>1.05</v>
      </c>
      <c r="CDM123" s="631" t="s">
        <v>82</v>
      </c>
      <c r="CDN123" s="631"/>
      <c r="CDO123" s="631"/>
      <c r="CDP123" s="631"/>
      <c r="CDQ123" s="631"/>
      <c r="CDR123" s="632"/>
      <c r="CDS123" s="631"/>
      <c r="CDT123" s="409">
        <f t="shared" ref="CDT123" si="2321">SUM(CDT121:CDT122)</f>
        <v>1.05</v>
      </c>
      <c r="CDU123" s="631" t="s">
        <v>82</v>
      </c>
      <c r="CDV123" s="631"/>
      <c r="CDW123" s="631"/>
      <c r="CDX123" s="631"/>
      <c r="CDY123" s="631"/>
      <c r="CDZ123" s="632"/>
      <c r="CEA123" s="631"/>
      <c r="CEB123" s="409">
        <f t="shared" ref="CEB123" si="2322">SUM(CEB121:CEB122)</f>
        <v>1.05</v>
      </c>
      <c r="CEC123" s="631" t="s">
        <v>82</v>
      </c>
      <c r="CED123" s="631"/>
      <c r="CEE123" s="631"/>
      <c r="CEF123" s="631"/>
      <c r="CEG123" s="631"/>
      <c r="CEH123" s="632"/>
      <c r="CEI123" s="631"/>
      <c r="CEJ123" s="409">
        <f t="shared" ref="CEJ123" si="2323">SUM(CEJ121:CEJ122)</f>
        <v>1.05</v>
      </c>
      <c r="CEK123" s="631" t="s">
        <v>82</v>
      </c>
      <c r="CEL123" s="631"/>
      <c r="CEM123" s="631"/>
      <c r="CEN123" s="631"/>
      <c r="CEO123" s="631"/>
      <c r="CEP123" s="632"/>
      <c r="CEQ123" s="631"/>
      <c r="CER123" s="409">
        <f t="shared" ref="CER123" si="2324">SUM(CER121:CER122)</f>
        <v>1.05</v>
      </c>
      <c r="CES123" s="631" t="s">
        <v>82</v>
      </c>
      <c r="CET123" s="631"/>
      <c r="CEU123" s="631"/>
      <c r="CEV123" s="631"/>
      <c r="CEW123" s="631"/>
      <c r="CEX123" s="632"/>
      <c r="CEY123" s="631"/>
      <c r="CEZ123" s="409">
        <f t="shared" ref="CEZ123" si="2325">SUM(CEZ121:CEZ122)</f>
        <v>1.05</v>
      </c>
      <c r="CFA123" s="631" t="s">
        <v>82</v>
      </c>
      <c r="CFB123" s="631"/>
      <c r="CFC123" s="631"/>
      <c r="CFD123" s="631"/>
      <c r="CFE123" s="631"/>
      <c r="CFF123" s="632"/>
      <c r="CFG123" s="631"/>
      <c r="CFH123" s="409">
        <f t="shared" ref="CFH123" si="2326">SUM(CFH121:CFH122)</f>
        <v>1.05</v>
      </c>
      <c r="CFI123" s="631" t="s">
        <v>82</v>
      </c>
      <c r="CFJ123" s="631"/>
      <c r="CFK123" s="631"/>
      <c r="CFL123" s="631"/>
      <c r="CFM123" s="631"/>
      <c r="CFN123" s="632"/>
      <c r="CFO123" s="631"/>
      <c r="CFP123" s="409">
        <f t="shared" ref="CFP123" si="2327">SUM(CFP121:CFP122)</f>
        <v>1.05</v>
      </c>
      <c r="CFQ123" s="631" t="s">
        <v>82</v>
      </c>
      <c r="CFR123" s="631"/>
      <c r="CFS123" s="631"/>
      <c r="CFT123" s="631"/>
      <c r="CFU123" s="631"/>
      <c r="CFV123" s="632"/>
      <c r="CFW123" s="631"/>
      <c r="CFX123" s="409">
        <f t="shared" ref="CFX123" si="2328">SUM(CFX121:CFX122)</f>
        <v>1.05</v>
      </c>
      <c r="CFY123" s="631" t="s">
        <v>82</v>
      </c>
      <c r="CFZ123" s="631"/>
      <c r="CGA123" s="631"/>
      <c r="CGB123" s="631"/>
      <c r="CGC123" s="631"/>
      <c r="CGD123" s="632"/>
      <c r="CGE123" s="631"/>
      <c r="CGF123" s="409">
        <f t="shared" ref="CGF123" si="2329">SUM(CGF121:CGF122)</f>
        <v>1.05</v>
      </c>
      <c r="CGG123" s="631" t="s">
        <v>82</v>
      </c>
      <c r="CGH123" s="631"/>
      <c r="CGI123" s="631"/>
      <c r="CGJ123" s="631"/>
      <c r="CGK123" s="631"/>
      <c r="CGL123" s="632"/>
      <c r="CGM123" s="631"/>
      <c r="CGN123" s="409">
        <f t="shared" ref="CGN123" si="2330">SUM(CGN121:CGN122)</f>
        <v>1.05</v>
      </c>
      <c r="CGO123" s="631" t="s">
        <v>82</v>
      </c>
      <c r="CGP123" s="631"/>
      <c r="CGQ123" s="631"/>
      <c r="CGR123" s="631"/>
      <c r="CGS123" s="631"/>
      <c r="CGT123" s="632"/>
      <c r="CGU123" s="631"/>
      <c r="CGV123" s="409">
        <f t="shared" ref="CGV123" si="2331">SUM(CGV121:CGV122)</f>
        <v>1.05</v>
      </c>
      <c r="CGW123" s="631" t="s">
        <v>82</v>
      </c>
      <c r="CGX123" s="631"/>
      <c r="CGY123" s="631"/>
      <c r="CGZ123" s="631"/>
      <c r="CHA123" s="631"/>
      <c r="CHB123" s="632"/>
      <c r="CHC123" s="631"/>
      <c r="CHD123" s="409">
        <f t="shared" ref="CHD123" si="2332">SUM(CHD121:CHD122)</f>
        <v>1.05</v>
      </c>
      <c r="CHE123" s="631" t="s">
        <v>82</v>
      </c>
      <c r="CHF123" s="631"/>
      <c r="CHG123" s="631"/>
      <c r="CHH123" s="631"/>
      <c r="CHI123" s="631"/>
      <c r="CHJ123" s="632"/>
      <c r="CHK123" s="631"/>
      <c r="CHL123" s="409">
        <f t="shared" ref="CHL123" si="2333">SUM(CHL121:CHL122)</f>
        <v>1.05</v>
      </c>
      <c r="CHM123" s="631" t="s">
        <v>82</v>
      </c>
      <c r="CHN123" s="631"/>
      <c r="CHO123" s="631"/>
      <c r="CHP123" s="631"/>
      <c r="CHQ123" s="631"/>
      <c r="CHR123" s="632"/>
      <c r="CHS123" s="631"/>
      <c r="CHT123" s="409">
        <f t="shared" ref="CHT123" si="2334">SUM(CHT121:CHT122)</f>
        <v>1.05</v>
      </c>
      <c r="CHU123" s="631" t="s">
        <v>82</v>
      </c>
      <c r="CHV123" s="631"/>
      <c r="CHW123" s="631"/>
      <c r="CHX123" s="631"/>
      <c r="CHY123" s="631"/>
      <c r="CHZ123" s="632"/>
      <c r="CIA123" s="631"/>
      <c r="CIB123" s="409">
        <f t="shared" ref="CIB123" si="2335">SUM(CIB121:CIB122)</f>
        <v>1.05</v>
      </c>
      <c r="CIC123" s="631" t="s">
        <v>82</v>
      </c>
      <c r="CID123" s="631"/>
      <c r="CIE123" s="631"/>
      <c r="CIF123" s="631"/>
      <c r="CIG123" s="631"/>
      <c r="CIH123" s="632"/>
      <c r="CII123" s="631"/>
      <c r="CIJ123" s="409">
        <f t="shared" ref="CIJ123" si="2336">SUM(CIJ121:CIJ122)</f>
        <v>1.05</v>
      </c>
      <c r="CIK123" s="631" t="s">
        <v>82</v>
      </c>
      <c r="CIL123" s="631"/>
      <c r="CIM123" s="631"/>
      <c r="CIN123" s="631"/>
      <c r="CIO123" s="631"/>
      <c r="CIP123" s="632"/>
      <c r="CIQ123" s="631"/>
      <c r="CIR123" s="409">
        <f t="shared" ref="CIR123" si="2337">SUM(CIR121:CIR122)</f>
        <v>1.05</v>
      </c>
      <c r="CIS123" s="631" t="s">
        <v>82</v>
      </c>
      <c r="CIT123" s="631"/>
      <c r="CIU123" s="631"/>
      <c r="CIV123" s="631"/>
      <c r="CIW123" s="631"/>
      <c r="CIX123" s="632"/>
      <c r="CIY123" s="631"/>
      <c r="CIZ123" s="409">
        <f t="shared" ref="CIZ123" si="2338">SUM(CIZ121:CIZ122)</f>
        <v>1.05</v>
      </c>
      <c r="CJA123" s="631" t="s">
        <v>82</v>
      </c>
      <c r="CJB123" s="631"/>
      <c r="CJC123" s="631"/>
      <c r="CJD123" s="631"/>
      <c r="CJE123" s="631"/>
      <c r="CJF123" s="632"/>
      <c r="CJG123" s="631"/>
      <c r="CJH123" s="409">
        <f t="shared" ref="CJH123" si="2339">SUM(CJH121:CJH122)</f>
        <v>1.05</v>
      </c>
      <c r="CJI123" s="631" t="s">
        <v>82</v>
      </c>
      <c r="CJJ123" s="631"/>
      <c r="CJK123" s="631"/>
      <c r="CJL123" s="631"/>
      <c r="CJM123" s="631"/>
      <c r="CJN123" s="632"/>
      <c r="CJO123" s="631"/>
      <c r="CJP123" s="409">
        <f t="shared" ref="CJP123" si="2340">SUM(CJP121:CJP122)</f>
        <v>1.05</v>
      </c>
      <c r="CJQ123" s="631" t="s">
        <v>82</v>
      </c>
      <c r="CJR123" s="631"/>
      <c r="CJS123" s="631"/>
      <c r="CJT123" s="631"/>
      <c r="CJU123" s="631"/>
      <c r="CJV123" s="632"/>
      <c r="CJW123" s="631"/>
      <c r="CJX123" s="409">
        <f t="shared" ref="CJX123" si="2341">SUM(CJX121:CJX122)</f>
        <v>1.05</v>
      </c>
      <c r="CJY123" s="631" t="s">
        <v>82</v>
      </c>
      <c r="CJZ123" s="631"/>
      <c r="CKA123" s="631"/>
      <c r="CKB123" s="631"/>
      <c r="CKC123" s="631"/>
      <c r="CKD123" s="632"/>
      <c r="CKE123" s="631"/>
      <c r="CKF123" s="409">
        <f t="shared" ref="CKF123" si="2342">SUM(CKF121:CKF122)</f>
        <v>1.05</v>
      </c>
      <c r="CKG123" s="631" t="s">
        <v>82</v>
      </c>
      <c r="CKH123" s="631"/>
      <c r="CKI123" s="631"/>
      <c r="CKJ123" s="631"/>
      <c r="CKK123" s="631"/>
      <c r="CKL123" s="632"/>
      <c r="CKM123" s="631"/>
      <c r="CKN123" s="409">
        <f t="shared" ref="CKN123" si="2343">SUM(CKN121:CKN122)</f>
        <v>1.05</v>
      </c>
      <c r="CKO123" s="631" t="s">
        <v>82</v>
      </c>
      <c r="CKP123" s="631"/>
      <c r="CKQ123" s="631"/>
      <c r="CKR123" s="631"/>
      <c r="CKS123" s="631"/>
      <c r="CKT123" s="632"/>
      <c r="CKU123" s="631"/>
      <c r="CKV123" s="409">
        <f t="shared" ref="CKV123" si="2344">SUM(CKV121:CKV122)</f>
        <v>1.05</v>
      </c>
      <c r="CKW123" s="631" t="s">
        <v>82</v>
      </c>
      <c r="CKX123" s="631"/>
      <c r="CKY123" s="631"/>
      <c r="CKZ123" s="631"/>
      <c r="CLA123" s="631"/>
      <c r="CLB123" s="632"/>
      <c r="CLC123" s="631"/>
      <c r="CLD123" s="409">
        <f t="shared" ref="CLD123" si="2345">SUM(CLD121:CLD122)</f>
        <v>1.05</v>
      </c>
      <c r="CLE123" s="631" t="s">
        <v>82</v>
      </c>
      <c r="CLF123" s="631"/>
      <c r="CLG123" s="631"/>
      <c r="CLH123" s="631"/>
      <c r="CLI123" s="631"/>
      <c r="CLJ123" s="632"/>
      <c r="CLK123" s="631"/>
      <c r="CLL123" s="409">
        <f t="shared" ref="CLL123" si="2346">SUM(CLL121:CLL122)</f>
        <v>1.05</v>
      </c>
      <c r="CLM123" s="631" t="s">
        <v>82</v>
      </c>
      <c r="CLN123" s="631"/>
      <c r="CLO123" s="631"/>
      <c r="CLP123" s="631"/>
      <c r="CLQ123" s="631"/>
      <c r="CLR123" s="632"/>
      <c r="CLS123" s="631"/>
      <c r="CLT123" s="409">
        <f t="shared" ref="CLT123" si="2347">SUM(CLT121:CLT122)</f>
        <v>1.05</v>
      </c>
      <c r="CLU123" s="631" t="s">
        <v>82</v>
      </c>
      <c r="CLV123" s="631"/>
      <c r="CLW123" s="631"/>
      <c r="CLX123" s="631"/>
      <c r="CLY123" s="631"/>
      <c r="CLZ123" s="632"/>
      <c r="CMA123" s="631"/>
      <c r="CMB123" s="409">
        <f t="shared" ref="CMB123" si="2348">SUM(CMB121:CMB122)</f>
        <v>1.05</v>
      </c>
      <c r="CMC123" s="631" t="s">
        <v>82</v>
      </c>
      <c r="CMD123" s="631"/>
      <c r="CME123" s="631"/>
      <c r="CMF123" s="631"/>
      <c r="CMG123" s="631"/>
      <c r="CMH123" s="632"/>
      <c r="CMI123" s="631"/>
      <c r="CMJ123" s="409">
        <f t="shared" ref="CMJ123" si="2349">SUM(CMJ121:CMJ122)</f>
        <v>1.05</v>
      </c>
      <c r="CMK123" s="631" t="s">
        <v>82</v>
      </c>
      <c r="CML123" s="631"/>
      <c r="CMM123" s="631"/>
      <c r="CMN123" s="631"/>
      <c r="CMO123" s="631"/>
      <c r="CMP123" s="632"/>
      <c r="CMQ123" s="631"/>
      <c r="CMR123" s="409">
        <f t="shared" ref="CMR123" si="2350">SUM(CMR121:CMR122)</f>
        <v>1.05</v>
      </c>
      <c r="CMS123" s="631" t="s">
        <v>82</v>
      </c>
      <c r="CMT123" s="631"/>
      <c r="CMU123" s="631"/>
      <c r="CMV123" s="631"/>
      <c r="CMW123" s="631"/>
      <c r="CMX123" s="632"/>
      <c r="CMY123" s="631"/>
      <c r="CMZ123" s="409">
        <f t="shared" ref="CMZ123" si="2351">SUM(CMZ121:CMZ122)</f>
        <v>1.05</v>
      </c>
      <c r="CNA123" s="631" t="s">
        <v>82</v>
      </c>
      <c r="CNB123" s="631"/>
      <c r="CNC123" s="631"/>
      <c r="CND123" s="631"/>
      <c r="CNE123" s="631"/>
      <c r="CNF123" s="632"/>
      <c r="CNG123" s="631"/>
      <c r="CNH123" s="409">
        <f t="shared" ref="CNH123" si="2352">SUM(CNH121:CNH122)</f>
        <v>1.05</v>
      </c>
      <c r="CNI123" s="631" t="s">
        <v>82</v>
      </c>
      <c r="CNJ123" s="631"/>
      <c r="CNK123" s="631"/>
      <c r="CNL123" s="631"/>
      <c r="CNM123" s="631"/>
      <c r="CNN123" s="632"/>
      <c r="CNO123" s="631"/>
      <c r="CNP123" s="409">
        <f t="shared" ref="CNP123" si="2353">SUM(CNP121:CNP122)</f>
        <v>1.05</v>
      </c>
      <c r="CNQ123" s="631" t="s">
        <v>82</v>
      </c>
      <c r="CNR123" s="631"/>
      <c r="CNS123" s="631"/>
      <c r="CNT123" s="631"/>
      <c r="CNU123" s="631"/>
      <c r="CNV123" s="632"/>
      <c r="CNW123" s="631"/>
      <c r="CNX123" s="409">
        <f t="shared" ref="CNX123" si="2354">SUM(CNX121:CNX122)</f>
        <v>1.05</v>
      </c>
      <c r="CNY123" s="631" t="s">
        <v>82</v>
      </c>
      <c r="CNZ123" s="631"/>
      <c r="COA123" s="631"/>
      <c r="COB123" s="631"/>
      <c r="COC123" s="631"/>
      <c r="COD123" s="632"/>
      <c r="COE123" s="631"/>
      <c r="COF123" s="409">
        <f t="shared" ref="COF123" si="2355">SUM(COF121:COF122)</f>
        <v>1.05</v>
      </c>
      <c r="COG123" s="631" t="s">
        <v>82</v>
      </c>
      <c r="COH123" s="631"/>
      <c r="COI123" s="631"/>
      <c r="COJ123" s="631"/>
      <c r="COK123" s="631"/>
      <c r="COL123" s="632"/>
      <c r="COM123" s="631"/>
      <c r="CON123" s="409">
        <f t="shared" ref="CON123" si="2356">SUM(CON121:CON122)</f>
        <v>1.05</v>
      </c>
      <c r="COO123" s="631" t="s">
        <v>82</v>
      </c>
      <c r="COP123" s="631"/>
      <c r="COQ123" s="631"/>
      <c r="COR123" s="631"/>
      <c r="COS123" s="631"/>
      <c r="COT123" s="632"/>
      <c r="COU123" s="631"/>
      <c r="COV123" s="409">
        <f t="shared" ref="COV123" si="2357">SUM(COV121:COV122)</f>
        <v>1.05</v>
      </c>
      <c r="COW123" s="631" t="s">
        <v>82</v>
      </c>
      <c r="COX123" s="631"/>
      <c r="COY123" s="631"/>
      <c r="COZ123" s="631"/>
      <c r="CPA123" s="631"/>
      <c r="CPB123" s="632"/>
      <c r="CPC123" s="631"/>
      <c r="CPD123" s="409">
        <f t="shared" ref="CPD123" si="2358">SUM(CPD121:CPD122)</f>
        <v>1.05</v>
      </c>
      <c r="CPE123" s="631" t="s">
        <v>82</v>
      </c>
      <c r="CPF123" s="631"/>
      <c r="CPG123" s="631"/>
      <c r="CPH123" s="631"/>
      <c r="CPI123" s="631"/>
      <c r="CPJ123" s="632"/>
      <c r="CPK123" s="631"/>
      <c r="CPL123" s="409">
        <f t="shared" ref="CPL123" si="2359">SUM(CPL121:CPL122)</f>
        <v>1.05</v>
      </c>
      <c r="CPM123" s="631" t="s">
        <v>82</v>
      </c>
      <c r="CPN123" s="631"/>
      <c r="CPO123" s="631"/>
      <c r="CPP123" s="631"/>
      <c r="CPQ123" s="631"/>
      <c r="CPR123" s="632"/>
      <c r="CPS123" s="631"/>
      <c r="CPT123" s="409">
        <f t="shared" ref="CPT123" si="2360">SUM(CPT121:CPT122)</f>
        <v>1.05</v>
      </c>
      <c r="CPU123" s="631" t="s">
        <v>82</v>
      </c>
      <c r="CPV123" s="631"/>
      <c r="CPW123" s="631"/>
      <c r="CPX123" s="631"/>
      <c r="CPY123" s="631"/>
      <c r="CPZ123" s="632"/>
      <c r="CQA123" s="631"/>
      <c r="CQB123" s="409">
        <f t="shared" ref="CQB123" si="2361">SUM(CQB121:CQB122)</f>
        <v>1.05</v>
      </c>
      <c r="CQC123" s="631" t="s">
        <v>82</v>
      </c>
      <c r="CQD123" s="631"/>
      <c r="CQE123" s="631"/>
      <c r="CQF123" s="631"/>
      <c r="CQG123" s="631"/>
      <c r="CQH123" s="632"/>
      <c r="CQI123" s="631"/>
      <c r="CQJ123" s="409">
        <f t="shared" ref="CQJ123" si="2362">SUM(CQJ121:CQJ122)</f>
        <v>1.05</v>
      </c>
      <c r="CQK123" s="631" t="s">
        <v>82</v>
      </c>
      <c r="CQL123" s="631"/>
      <c r="CQM123" s="631"/>
      <c r="CQN123" s="631"/>
      <c r="CQO123" s="631"/>
      <c r="CQP123" s="632"/>
      <c r="CQQ123" s="631"/>
      <c r="CQR123" s="409">
        <f t="shared" ref="CQR123" si="2363">SUM(CQR121:CQR122)</f>
        <v>1.05</v>
      </c>
      <c r="CQS123" s="631" t="s">
        <v>82</v>
      </c>
      <c r="CQT123" s="631"/>
      <c r="CQU123" s="631"/>
      <c r="CQV123" s="631"/>
      <c r="CQW123" s="631"/>
      <c r="CQX123" s="632"/>
      <c r="CQY123" s="631"/>
      <c r="CQZ123" s="409">
        <f t="shared" ref="CQZ123" si="2364">SUM(CQZ121:CQZ122)</f>
        <v>1.05</v>
      </c>
      <c r="CRA123" s="631" t="s">
        <v>82</v>
      </c>
      <c r="CRB123" s="631"/>
      <c r="CRC123" s="631"/>
      <c r="CRD123" s="631"/>
      <c r="CRE123" s="631"/>
      <c r="CRF123" s="632"/>
      <c r="CRG123" s="631"/>
      <c r="CRH123" s="409">
        <f t="shared" ref="CRH123" si="2365">SUM(CRH121:CRH122)</f>
        <v>1.05</v>
      </c>
      <c r="CRI123" s="631" t="s">
        <v>82</v>
      </c>
      <c r="CRJ123" s="631"/>
      <c r="CRK123" s="631"/>
      <c r="CRL123" s="631"/>
      <c r="CRM123" s="631"/>
      <c r="CRN123" s="632"/>
      <c r="CRO123" s="631"/>
      <c r="CRP123" s="409">
        <f t="shared" ref="CRP123" si="2366">SUM(CRP121:CRP122)</f>
        <v>1.05</v>
      </c>
      <c r="CRQ123" s="631" t="s">
        <v>82</v>
      </c>
      <c r="CRR123" s="631"/>
      <c r="CRS123" s="631"/>
      <c r="CRT123" s="631"/>
      <c r="CRU123" s="631"/>
      <c r="CRV123" s="632"/>
      <c r="CRW123" s="631"/>
      <c r="CRX123" s="409">
        <f t="shared" ref="CRX123" si="2367">SUM(CRX121:CRX122)</f>
        <v>1.05</v>
      </c>
      <c r="CRY123" s="631" t="s">
        <v>82</v>
      </c>
      <c r="CRZ123" s="631"/>
      <c r="CSA123" s="631"/>
      <c r="CSB123" s="631"/>
      <c r="CSC123" s="631"/>
      <c r="CSD123" s="632"/>
      <c r="CSE123" s="631"/>
      <c r="CSF123" s="409">
        <f t="shared" ref="CSF123" si="2368">SUM(CSF121:CSF122)</f>
        <v>1.05</v>
      </c>
      <c r="CSG123" s="631" t="s">
        <v>82</v>
      </c>
      <c r="CSH123" s="631"/>
      <c r="CSI123" s="631"/>
      <c r="CSJ123" s="631"/>
      <c r="CSK123" s="631"/>
      <c r="CSL123" s="632"/>
      <c r="CSM123" s="631"/>
      <c r="CSN123" s="409">
        <f t="shared" ref="CSN123" si="2369">SUM(CSN121:CSN122)</f>
        <v>1.05</v>
      </c>
      <c r="CSO123" s="631" t="s">
        <v>82</v>
      </c>
      <c r="CSP123" s="631"/>
      <c r="CSQ123" s="631"/>
      <c r="CSR123" s="631"/>
      <c r="CSS123" s="631"/>
      <c r="CST123" s="632"/>
      <c r="CSU123" s="631"/>
      <c r="CSV123" s="409">
        <f t="shared" ref="CSV123" si="2370">SUM(CSV121:CSV122)</f>
        <v>1.05</v>
      </c>
      <c r="CSW123" s="631" t="s">
        <v>82</v>
      </c>
      <c r="CSX123" s="631"/>
      <c r="CSY123" s="631"/>
      <c r="CSZ123" s="631"/>
      <c r="CTA123" s="631"/>
      <c r="CTB123" s="632"/>
      <c r="CTC123" s="631"/>
      <c r="CTD123" s="409">
        <f t="shared" ref="CTD123" si="2371">SUM(CTD121:CTD122)</f>
        <v>1.05</v>
      </c>
      <c r="CTE123" s="631" t="s">
        <v>82</v>
      </c>
      <c r="CTF123" s="631"/>
      <c r="CTG123" s="631"/>
      <c r="CTH123" s="631"/>
      <c r="CTI123" s="631"/>
      <c r="CTJ123" s="632"/>
      <c r="CTK123" s="631"/>
      <c r="CTL123" s="409">
        <f t="shared" ref="CTL123" si="2372">SUM(CTL121:CTL122)</f>
        <v>1.05</v>
      </c>
      <c r="CTM123" s="631" t="s">
        <v>82</v>
      </c>
      <c r="CTN123" s="631"/>
      <c r="CTO123" s="631"/>
      <c r="CTP123" s="631"/>
      <c r="CTQ123" s="631"/>
      <c r="CTR123" s="632"/>
      <c r="CTS123" s="631"/>
      <c r="CTT123" s="409">
        <f t="shared" ref="CTT123" si="2373">SUM(CTT121:CTT122)</f>
        <v>1.05</v>
      </c>
      <c r="CTU123" s="631" t="s">
        <v>82</v>
      </c>
      <c r="CTV123" s="631"/>
      <c r="CTW123" s="631"/>
      <c r="CTX123" s="631"/>
      <c r="CTY123" s="631"/>
      <c r="CTZ123" s="632"/>
      <c r="CUA123" s="631"/>
      <c r="CUB123" s="409">
        <f t="shared" ref="CUB123" si="2374">SUM(CUB121:CUB122)</f>
        <v>1.05</v>
      </c>
      <c r="CUC123" s="631" t="s">
        <v>82</v>
      </c>
      <c r="CUD123" s="631"/>
      <c r="CUE123" s="631"/>
      <c r="CUF123" s="631"/>
      <c r="CUG123" s="631"/>
      <c r="CUH123" s="632"/>
      <c r="CUI123" s="631"/>
      <c r="CUJ123" s="409">
        <f t="shared" ref="CUJ123" si="2375">SUM(CUJ121:CUJ122)</f>
        <v>1.05</v>
      </c>
      <c r="CUK123" s="631" t="s">
        <v>82</v>
      </c>
      <c r="CUL123" s="631"/>
      <c r="CUM123" s="631"/>
      <c r="CUN123" s="631"/>
      <c r="CUO123" s="631"/>
      <c r="CUP123" s="632"/>
      <c r="CUQ123" s="631"/>
      <c r="CUR123" s="409">
        <f t="shared" ref="CUR123" si="2376">SUM(CUR121:CUR122)</f>
        <v>1.05</v>
      </c>
      <c r="CUS123" s="631" t="s">
        <v>82</v>
      </c>
      <c r="CUT123" s="631"/>
      <c r="CUU123" s="631"/>
      <c r="CUV123" s="631"/>
      <c r="CUW123" s="631"/>
      <c r="CUX123" s="632"/>
      <c r="CUY123" s="631"/>
      <c r="CUZ123" s="409">
        <f t="shared" ref="CUZ123" si="2377">SUM(CUZ121:CUZ122)</f>
        <v>1.05</v>
      </c>
      <c r="CVA123" s="631" t="s">
        <v>82</v>
      </c>
      <c r="CVB123" s="631"/>
      <c r="CVC123" s="631"/>
      <c r="CVD123" s="631"/>
      <c r="CVE123" s="631"/>
      <c r="CVF123" s="632"/>
      <c r="CVG123" s="631"/>
      <c r="CVH123" s="409">
        <f t="shared" ref="CVH123" si="2378">SUM(CVH121:CVH122)</f>
        <v>1.05</v>
      </c>
      <c r="CVI123" s="631" t="s">
        <v>82</v>
      </c>
      <c r="CVJ123" s="631"/>
      <c r="CVK123" s="631"/>
      <c r="CVL123" s="631"/>
      <c r="CVM123" s="631"/>
      <c r="CVN123" s="632"/>
      <c r="CVO123" s="631"/>
      <c r="CVP123" s="409">
        <f t="shared" ref="CVP123" si="2379">SUM(CVP121:CVP122)</f>
        <v>1.05</v>
      </c>
      <c r="CVQ123" s="631" t="s">
        <v>82</v>
      </c>
      <c r="CVR123" s="631"/>
      <c r="CVS123" s="631"/>
      <c r="CVT123" s="631"/>
      <c r="CVU123" s="631"/>
      <c r="CVV123" s="632"/>
      <c r="CVW123" s="631"/>
      <c r="CVX123" s="409">
        <f t="shared" ref="CVX123" si="2380">SUM(CVX121:CVX122)</f>
        <v>1.05</v>
      </c>
      <c r="CVY123" s="631" t="s">
        <v>82</v>
      </c>
      <c r="CVZ123" s="631"/>
      <c r="CWA123" s="631"/>
      <c r="CWB123" s="631"/>
      <c r="CWC123" s="631"/>
      <c r="CWD123" s="632"/>
      <c r="CWE123" s="631"/>
      <c r="CWF123" s="409">
        <f t="shared" ref="CWF123" si="2381">SUM(CWF121:CWF122)</f>
        <v>1.05</v>
      </c>
      <c r="CWG123" s="631" t="s">
        <v>82</v>
      </c>
      <c r="CWH123" s="631"/>
      <c r="CWI123" s="631"/>
      <c r="CWJ123" s="631"/>
      <c r="CWK123" s="631"/>
      <c r="CWL123" s="632"/>
      <c r="CWM123" s="631"/>
      <c r="CWN123" s="409">
        <f t="shared" ref="CWN123" si="2382">SUM(CWN121:CWN122)</f>
        <v>1.05</v>
      </c>
      <c r="CWO123" s="631" t="s">
        <v>82</v>
      </c>
      <c r="CWP123" s="631"/>
      <c r="CWQ123" s="631"/>
      <c r="CWR123" s="631"/>
      <c r="CWS123" s="631"/>
      <c r="CWT123" s="632"/>
      <c r="CWU123" s="631"/>
      <c r="CWV123" s="409">
        <f t="shared" ref="CWV123" si="2383">SUM(CWV121:CWV122)</f>
        <v>1.05</v>
      </c>
      <c r="CWW123" s="631" t="s">
        <v>82</v>
      </c>
      <c r="CWX123" s="631"/>
      <c r="CWY123" s="631"/>
      <c r="CWZ123" s="631"/>
      <c r="CXA123" s="631"/>
      <c r="CXB123" s="632"/>
      <c r="CXC123" s="631"/>
      <c r="CXD123" s="409">
        <f t="shared" ref="CXD123" si="2384">SUM(CXD121:CXD122)</f>
        <v>1.05</v>
      </c>
      <c r="CXE123" s="631" t="s">
        <v>82</v>
      </c>
      <c r="CXF123" s="631"/>
      <c r="CXG123" s="631"/>
      <c r="CXH123" s="631"/>
      <c r="CXI123" s="631"/>
      <c r="CXJ123" s="632"/>
      <c r="CXK123" s="631"/>
      <c r="CXL123" s="409">
        <f t="shared" ref="CXL123" si="2385">SUM(CXL121:CXL122)</f>
        <v>1.05</v>
      </c>
      <c r="CXM123" s="631" t="s">
        <v>82</v>
      </c>
      <c r="CXN123" s="631"/>
      <c r="CXO123" s="631"/>
      <c r="CXP123" s="631"/>
      <c r="CXQ123" s="631"/>
      <c r="CXR123" s="632"/>
      <c r="CXS123" s="631"/>
      <c r="CXT123" s="409">
        <f t="shared" ref="CXT123" si="2386">SUM(CXT121:CXT122)</f>
        <v>1.05</v>
      </c>
      <c r="CXU123" s="631" t="s">
        <v>82</v>
      </c>
      <c r="CXV123" s="631"/>
      <c r="CXW123" s="631"/>
      <c r="CXX123" s="631"/>
      <c r="CXY123" s="631"/>
      <c r="CXZ123" s="632"/>
      <c r="CYA123" s="631"/>
      <c r="CYB123" s="409">
        <f t="shared" ref="CYB123" si="2387">SUM(CYB121:CYB122)</f>
        <v>1.05</v>
      </c>
      <c r="CYC123" s="631" t="s">
        <v>82</v>
      </c>
      <c r="CYD123" s="631"/>
      <c r="CYE123" s="631"/>
      <c r="CYF123" s="631"/>
      <c r="CYG123" s="631"/>
      <c r="CYH123" s="632"/>
      <c r="CYI123" s="631"/>
      <c r="CYJ123" s="409">
        <f t="shared" ref="CYJ123" si="2388">SUM(CYJ121:CYJ122)</f>
        <v>1.05</v>
      </c>
      <c r="CYK123" s="631" t="s">
        <v>82</v>
      </c>
      <c r="CYL123" s="631"/>
      <c r="CYM123" s="631"/>
      <c r="CYN123" s="631"/>
      <c r="CYO123" s="631"/>
      <c r="CYP123" s="632"/>
      <c r="CYQ123" s="631"/>
      <c r="CYR123" s="409">
        <f t="shared" ref="CYR123" si="2389">SUM(CYR121:CYR122)</f>
        <v>1.05</v>
      </c>
      <c r="CYS123" s="631" t="s">
        <v>82</v>
      </c>
      <c r="CYT123" s="631"/>
      <c r="CYU123" s="631"/>
      <c r="CYV123" s="631"/>
      <c r="CYW123" s="631"/>
      <c r="CYX123" s="632"/>
      <c r="CYY123" s="631"/>
      <c r="CYZ123" s="409">
        <f t="shared" ref="CYZ123" si="2390">SUM(CYZ121:CYZ122)</f>
        <v>1.05</v>
      </c>
      <c r="CZA123" s="631" t="s">
        <v>82</v>
      </c>
      <c r="CZB123" s="631"/>
      <c r="CZC123" s="631"/>
      <c r="CZD123" s="631"/>
      <c r="CZE123" s="631"/>
      <c r="CZF123" s="632"/>
      <c r="CZG123" s="631"/>
      <c r="CZH123" s="409">
        <f t="shared" ref="CZH123" si="2391">SUM(CZH121:CZH122)</f>
        <v>1.05</v>
      </c>
      <c r="CZI123" s="631" t="s">
        <v>82</v>
      </c>
      <c r="CZJ123" s="631"/>
      <c r="CZK123" s="631"/>
      <c r="CZL123" s="631"/>
      <c r="CZM123" s="631"/>
      <c r="CZN123" s="632"/>
      <c r="CZO123" s="631"/>
      <c r="CZP123" s="409">
        <f t="shared" ref="CZP123" si="2392">SUM(CZP121:CZP122)</f>
        <v>1.05</v>
      </c>
      <c r="CZQ123" s="631" t="s">
        <v>82</v>
      </c>
      <c r="CZR123" s="631"/>
      <c r="CZS123" s="631"/>
      <c r="CZT123" s="631"/>
      <c r="CZU123" s="631"/>
      <c r="CZV123" s="632"/>
      <c r="CZW123" s="631"/>
      <c r="CZX123" s="409">
        <f t="shared" ref="CZX123" si="2393">SUM(CZX121:CZX122)</f>
        <v>1.05</v>
      </c>
      <c r="CZY123" s="631" t="s">
        <v>82</v>
      </c>
      <c r="CZZ123" s="631"/>
      <c r="DAA123" s="631"/>
      <c r="DAB123" s="631"/>
      <c r="DAC123" s="631"/>
      <c r="DAD123" s="632"/>
      <c r="DAE123" s="631"/>
      <c r="DAF123" s="409">
        <f t="shared" ref="DAF123" si="2394">SUM(DAF121:DAF122)</f>
        <v>1.05</v>
      </c>
      <c r="DAG123" s="631" t="s">
        <v>82</v>
      </c>
      <c r="DAH123" s="631"/>
      <c r="DAI123" s="631"/>
      <c r="DAJ123" s="631"/>
      <c r="DAK123" s="631"/>
      <c r="DAL123" s="632"/>
      <c r="DAM123" s="631"/>
      <c r="DAN123" s="409">
        <f t="shared" ref="DAN123" si="2395">SUM(DAN121:DAN122)</f>
        <v>1.05</v>
      </c>
      <c r="DAO123" s="631" t="s">
        <v>82</v>
      </c>
      <c r="DAP123" s="631"/>
      <c r="DAQ123" s="631"/>
      <c r="DAR123" s="631"/>
      <c r="DAS123" s="631"/>
      <c r="DAT123" s="632"/>
      <c r="DAU123" s="631"/>
      <c r="DAV123" s="409">
        <f t="shared" ref="DAV123" si="2396">SUM(DAV121:DAV122)</f>
        <v>1.05</v>
      </c>
      <c r="DAW123" s="631" t="s">
        <v>82</v>
      </c>
      <c r="DAX123" s="631"/>
      <c r="DAY123" s="631"/>
      <c r="DAZ123" s="631"/>
      <c r="DBA123" s="631"/>
      <c r="DBB123" s="632"/>
      <c r="DBC123" s="631"/>
      <c r="DBD123" s="409">
        <f t="shared" ref="DBD123" si="2397">SUM(DBD121:DBD122)</f>
        <v>1.05</v>
      </c>
      <c r="DBE123" s="631" t="s">
        <v>82</v>
      </c>
      <c r="DBF123" s="631"/>
      <c r="DBG123" s="631"/>
      <c r="DBH123" s="631"/>
      <c r="DBI123" s="631"/>
      <c r="DBJ123" s="632"/>
      <c r="DBK123" s="631"/>
      <c r="DBL123" s="409">
        <f t="shared" ref="DBL123" si="2398">SUM(DBL121:DBL122)</f>
        <v>1.05</v>
      </c>
      <c r="DBM123" s="631" t="s">
        <v>82</v>
      </c>
      <c r="DBN123" s="631"/>
      <c r="DBO123" s="631"/>
      <c r="DBP123" s="631"/>
      <c r="DBQ123" s="631"/>
      <c r="DBR123" s="632"/>
      <c r="DBS123" s="631"/>
      <c r="DBT123" s="409">
        <f t="shared" ref="DBT123" si="2399">SUM(DBT121:DBT122)</f>
        <v>1.05</v>
      </c>
      <c r="DBU123" s="631" t="s">
        <v>82</v>
      </c>
      <c r="DBV123" s="631"/>
      <c r="DBW123" s="631"/>
      <c r="DBX123" s="631"/>
      <c r="DBY123" s="631"/>
      <c r="DBZ123" s="632"/>
      <c r="DCA123" s="631"/>
      <c r="DCB123" s="409">
        <f t="shared" ref="DCB123" si="2400">SUM(DCB121:DCB122)</f>
        <v>1.05</v>
      </c>
      <c r="DCC123" s="631" t="s">
        <v>82</v>
      </c>
      <c r="DCD123" s="631"/>
      <c r="DCE123" s="631"/>
      <c r="DCF123" s="631"/>
      <c r="DCG123" s="631"/>
      <c r="DCH123" s="632"/>
      <c r="DCI123" s="631"/>
      <c r="DCJ123" s="409">
        <f t="shared" ref="DCJ123" si="2401">SUM(DCJ121:DCJ122)</f>
        <v>1.05</v>
      </c>
      <c r="DCK123" s="631" t="s">
        <v>82</v>
      </c>
      <c r="DCL123" s="631"/>
      <c r="DCM123" s="631"/>
      <c r="DCN123" s="631"/>
      <c r="DCO123" s="631"/>
      <c r="DCP123" s="632"/>
      <c r="DCQ123" s="631"/>
      <c r="DCR123" s="409">
        <f t="shared" ref="DCR123" si="2402">SUM(DCR121:DCR122)</f>
        <v>1.05</v>
      </c>
      <c r="DCS123" s="631" t="s">
        <v>82</v>
      </c>
      <c r="DCT123" s="631"/>
      <c r="DCU123" s="631"/>
      <c r="DCV123" s="631"/>
      <c r="DCW123" s="631"/>
      <c r="DCX123" s="632"/>
      <c r="DCY123" s="631"/>
      <c r="DCZ123" s="409">
        <f t="shared" ref="DCZ123" si="2403">SUM(DCZ121:DCZ122)</f>
        <v>1.05</v>
      </c>
      <c r="DDA123" s="631" t="s">
        <v>82</v>
      </c>
      <c r="DDB123" s="631"/>
      <c r="DDC123" s="631"/>
      <c r="DDD123" s="631"/>
      <c r="DDE123" s="631"/>
      <c r="DDF123" s="632"/>
      <c r="DDG123" s="631"/>
      <c r="DDH123" s="409">
        <f t="shared" ref="DDH123" si="2404">SUM(DDH121:DDH122)</f>
        <v>1.05</v>
      </c>
      <c r="DDI123" s="631" t="s">
        <v>82</v>
      </c>
      <c r="DDJ123" s="631"/>
      <c r="DDK123" s="631"/>
      <c r="DDL123" s="631"/>
      <c r="DDM123" s="631"/>
      <c r="DDN123" s="632"/>
      <c r="DDO123" s="631"/>
      <c r="DDP123" s="409">
        <f t="shared" ref="DDP123" si="2405">SUM(DDP121:DDP122)</f>
        <v>1.05</v>
      </c>
      <c r="DDQ123" s="631" t="s">
        <v>82</v>
      </c>
      <c r="DDR123" s="631"/>
      <c r="DDS123" s="631"/>
      <c r="DDT123" s="631"/>
      <c r="DDU123" s="631"/>
      <c r="DDV123" s="632"/>
      <c r="DDW123" s="631"/>
      <c r="DDX123" s="409">
        <f t="shared" ref="DDX123" si="2406">SUM(DDX121:DDX122)</f>
        <v>1.05</v>
      </c>
      <c r="DDY123" s="631" t="s">
        <v>82</v>
      </c>
      <c r="DDZ123" s="631"/>
      <c r="DEA123" s="631"/>
      <c r="DEB123" s="631"/>
      <c r="DEC123" s="631"/>
      <c r="DED123" s="632"/>
      <c r="DEE123" s="631"/>
      <c r="DEF123" s="409">
        <f t="shared" ref="DEF123" si="2407">SUM(DEF121:DEF122)</f>
        <v>1.05</v>
      </c>
      <c r="DEG123" s="631" t="s">
        <v>82</v>
      </c>
      <c r="DEH123" s="631"/>
      <c r="DEI123" s="631"/>
      <c r="DEJ123" s="631"/>
      <c r="DEK123" s="631"/>
      <c r="DEL123" s="632"/>
      <c r="DEM123" s="631"/>
      <c r="DEN123" s="409">
        <f t="shared" ref="DEN123" si="2408">SUM(DEN121:DEN122)</f>
        <v>1.05</v>
      </c>
      <c r="DEO123" s="631" t="s">
        <v>82</v>
      </c>
      <c r="DEP123" s="631"/>
      <c r="DEQ123" s="631"/>
      <c r="DER123" s="631"/>
      <c r="DES123" s="631"/>
      <c r="DET123" s="632"/>
      <c r="DEU123" s="631"/>
      <c r="DEV123" s="409">
        <f t="shared" ref="DEV123" si="2409">SUM(DEV121:DEV122)</f>
        <v>1.05</v>
      </c>
      <c r="DEW123" s="631" t="s">
        <v>82</v>
      </c>
      <c r="DEX123" s="631"/>
      <c r="DEY123" s="631"/>
      <c r="DEZ123" s="631"/>
      <c r="DFA123" s="631"/>
      <c r="DFB123" s="632"/>
      <c r="DFC123" s="631"/>
      <c r="DFD123" s="409">
        <f t="shared" ref="DFD123" si="2410">SUM(DFD121:DFD122)</f>
        <v>1.05</v>
      </c>
      <c r="DFE123" s="631" t="s">
        <v>82</v>
      </c>
      <c r="DFF123" s="631"/>
      <c r="DFG123" s="631"/>
      <c r="DFH123" s="631"/>
      <c r="DFI123" s="631"/>
      <c r="DFJ123" s="632"/>
      <c r="DFK123" s="631"/>
      <c r="DFL123" s="409">
        <f t="shared" ref="DFL123" si="2411">SUM(DFL121:DFL122)</f>
        <v>1.05</v>
      </c>
      <c r="DFM123" s="631" t="s">
        <v>82</v>
      </c>
      <c r="DFN123" s="631"/>
      <c r="DFO123" s="631"/>
      <c r="DFP123" s="631"/>
      <c r="DFQ123" s="631"/>
      <c r="DFR123" s="632"/>
      <c r="DFS123" s="631"/>
      <c r="DFT123" s="409">
        <f t="shared" ref="DFT123" si="2412">SUM(DFT121:DFT122)</f>
        <v>1.05</v>
      </c>
      <c r="DFU123" s="631" t="s">
        <v>82</v>
      </c>
      <c r="DFV123" s="631"/>
      <c r="DFW123" s="631"/>
      <c r="DFX123" s="631"/>
      <c r="DFY123" s="631"/>
      <c r="DFZ123" s="632"/>
      <c r="DGA123" s="631"/>
      <c r="DGB123" s="409">
        <f t="shared" ref="DGB123" si="2413">SUM(DGB121:DGB122)</f>
        <v>1.05</v>
      </c>
      <c r="DGC123" s="631" t="s">
        <v>82</v>
      </c>
      <c r="DGD123" s="631"/>
      <c r="DGE123" s="631"/>
      <c r="DGF123" s="631"/>
      <c r="DGG123" s="631"/>
      <c r="DGH123" s="632"/>
      <c r="DGI123" s="631"/>
      <c r="DGJ123" s="409">
        <f t="shared" ref="DGJ123" si="2414">SUM(DGJ121:DGJ122)</f>
        <v>1.05</v>
      </c>
      <c r="DGK123" s="631" t="s">
        <v>82</v>
      </c>
      <c r="DGL123" s="631"/>
      <c r="DGM123" s="631"/>
      <c r="DGN123" s="631"/>
      <c r="DGO123" s="631"/>
      <c r="DGP123" s="632"/>
      <c r="DGQ123" s="631"/>
      <c r="DGR123" s="409">
        <f t="shared" ref="DGR123" si="2415">SUM(DGR121:DGR122)</f>
        <v>1.05</v>
      </c>
      <c r="DGS123" s="631" t="s">
        <v>82</v>
      </c>
      <c r="DGT123" s="631"/>
      <c r="DGU123" s="631"/>
      <c r="DGV123" s="631"/>
      <c r="DGW123" s="631"/>
      <c r="DGX123" s="632"/>
      <c r="DGY123" s="631"/>
      <c r="DGZ123" s="409">
        <f t="shared" ref="DGZ123" si="2416">SUM(DGZ121:DGZ122)</f>
        <v>1.05</v>
      </c>
      <c r="DHA123" s="631" t="s">
        <v>82</v>
      </c>
      <c r="DHB123" s="631"/>
      <c r="DHC123" s="631"/>
      <c r="DHD123" s="631"/>
      <c r="DHE123" s="631"/>
      <c r="DHF123" s="632"/>
      <c r="DHG123" s="631"/>
      <c r="DHH123" s="409">
        <f t="shared" ref="DHH123" si="2417">SUM(DHH121:DHH122)</f>
        <v>1.05</v>
      </c>
      <c r="DHI123" s="631" t="s">
        <v>82</v>
      </c>
      <c r="DHJ123" s="631"/>
      <c r="DHK123" s="631"/>
      <c r="DHL123" s="631"/>
      <c r="DHM123" s="631"/>
      <c r="DHN123" s="632"/>
      <c r="DHO123" s="631"/>
      <c r="DHP123" s="409">
        <f t="shared" ref="DHP123" si="2418">SUM(DHP121:DHP122)</f>
        <v>1.05</v>
      </c>
      <c r="DHQ123" s="631" t="s">
        <v>82</v>
      </c>
      <c r="DHR123" s="631"/>
      <c r="DHS123" s="631"/>
      <c r="DHT123" s="631"/>
      <c r="DHU123" s="631"/>
      <c r="DHV123" s="632"/>
      <c r="DHW123" s="631"/>
      <c r="DHX123" s="409">
        <f t="shared" ref="DHX123" si="2419">SUM(DHX121:DHX122)</f>
        <v>1.05</v>
      </c>
      <c r="DHY123" s="631" t="s">
        <v>82</v>
      </c>
      <c r="DHZ123" s="631"/>
      <c r="DIA123" s="631"/>
      <c r="DIB123" s="631"/>
      <c r="DIC123" s="631"/>
      <c r="DID123" s="632"/>
      <c r="DIE123" s="631"/>
      <c r="DIF123" s="409">
        <f t="shared" ref="DIF123" si="2420">SUM(DIF121:DIF122)</f>
        <v>1.05</v>
      </c>
      <c r="DIG123" s="631" t="s">
        <v>82</v>
      </c>
      <c r="DIH123" s="631"/>
      <c r="DII123" s="631"/>
      <c r="DIJ123" s="631"/>
      <c r="DIK123" s="631"/>
      <c r="DIL123" s="632"/>
      <c r="DIM123" s="631"/>
      <c r="DIN123" s="409">
        <f t="shared" ref="DIN123" si="2421">SUM(DIN121:DIN122)</f>
        <v>1.05</v>
      </c>
      <c r="DIO123" s="631" t="s">
        <v>82</v>
      </c>
      <c r="DIP123" s="631"/>
      <c r="DIQ123" s="631"/>
      <c r="DIR123" s="631"/>
      <c r="DIS123" s="631"/>
      <c r="DIT123" s="632"/>
      <c r="DIU123" s="631"/>
      <c r="DIV123" s="409">
        <f t="shared" ref="DIV123" si="2422">SUM(DIV121:DIV122)</f>
        <v>1.05</v>
      </c>
      <c r="DIW123" s="631" t="s">
        <v>82</v>
      </c>
      <c r="DIX123" s="631"/>
      <c r="DIY123" s="631"/>
      <c r="DIZ123" s="631"/>
      <c r="DJA123" s="631"/>
      <c r="DJB123" s="632"/>
      <c r="DJC123" s="631"/>
      <c r="DJD123" s="409">
        <f t="shared" ref="DJD123" si="2423">SUM(DJD121:DJD122)</f>
        <v>1.05</v>
      </c>
      <c r="DJE123" s="631" t="s">
        <v>82</v>
      </c>
      <c r="DJF123" s="631"/>
      <c r="DJG123" s="631"/>
      <c r="DJH123" s="631"/>
      <c r="DJI123" s="631"/>
      <c r="DJJ123" s="632"/>
      <c r="DJK123" s="631"/>
      <c r="DJL123" s="409">
        <f t="shared" ref="DJL123" si="2424">SUM(DJL121:DJL122)</f>
        <v>1.05</v>
      </c>
      <c r="DJM123" s="631" t="s">
        <v>82</v>
      </c>
      <c r="DJN123" s="631"/>
      <c r="DJO123" s="631"/>
      <c r="DJP123" s="631"/>
      <c r="DJQ123" s="631"/>
      <c r="DJR123" s="632"/>
      <c r="DJS123" s="631"/>
      <c r="DJT123" s="409">
        <f t="shared" ref="DJT123" si="2425">SUM(DJT121:DJT122)</f>
        <v>1.05</v>
      </c>
      <c r="DJU123" s="631" t="s">
        <v>82</v>
      </c>
      <c r="DJV123" s="631"/>
      <c r="DJW123" s="631"/>
      <c r="DJX123" s="631"/>
      <c r="DJY123" s="631"/>
      <c r="DJZ123" s="632"/>
      <c r="DKA123" s="631"/>
      <c r="DKB123" s="409">
        <f t="shared" ref="DKB123" si="2426">SUM(DKB121:DKB122)</f>
        <v>1.05</v>
      </c>
      <c r="DKC123" s="631" t="s">
        <v>82</v>
      </c>
      <c r="DKD123" s="631"/>
      <c r="DKE123" s="631"/>
      <c r="DKF123" s="631"/>
      <c r="DKG123" s="631"/>
      <c r="DKH123" s="632"/>
      <c r="DKI123" s="631"/>
      <c r="DKJ123" s="409">
        <f t="shared" ref="DKJ123" si="2427">SUM(DKJ121:DKJ122)</f>
        <v>1.05</v>
      </c>
      <c r="DKK123" s="631" t="s">
        <v>82</v>
      </c>
      <c r="DKL123" s="631"/>
      <c r="DKM123" s="631"/>
      <c r="DKN123" s="631"/>
      <c r="DKO123" s="631"/>
      <c r="DKP123" s="632"/>
      <c r="DKQ123" s="631"/>
      <c r="DKR123" s="409">
        <f t="shared" ref="DKR123" si="2428">SUM(DKR121:DKR122)</f>
        <v>1.05</v>
      </c>
      <c r="DKS123" s="631" t="s">
        <v>82</v>
      </c>
      <c r="DKT123" s="631"/>
      <c r="DKU123" s="631"/>
      <c r="DKV123" s="631"/>
      <c r="DKW123" s="631"/>
      <c r="DKX123" s="632"/>
      <c r="DKY123" s="631"/>
      <c r="DKZ123" s="409">
        <f t="shared" ref="DKZ123" si="2429">SUM(DKZ121:DKZ122)</f>
        <v>1.05</v>
      </c>
      <c r="DLA123" s="631" t="s">
        <v>82</v>
      </c>
      <c r="DLB123" s="631"/>
      <c r="DLC123" s="631"/>
      <c r="DLD123" s="631"/>
      <c r="DLE123" s="631"/>
      <c r="DLF123" s="632"/>
      <c r="DLG123" s="631"/>
      <c r="DLH123" s="409">
        <f t="shared" ref="DLH123" si="2430">SUM(DLH121:DLH122)</f>
        <v>1.05</v>
      </c>
      <c r="DLI123" s="631" t="s">
        <v>82</v>
      </c>
      <c r="DLJ123" s="631"/>
      <c r="DLK123" s="631"/>
      <c r="DLL123" s="631"/>
      <c r="DLM123" s="631"/>
      <c r="DLN123" s="632"/>
      <c r="DLO123" s="631"/>
      <c r="DLP123" s="409">
        <f t="shared" ref="DLP123" si="2431">SUM(DLP121:DLP122)</f>
        <v>1.05</v>
      </c>
      <c r="DLQ123" s="631" t="s">
        <v>82</v>
      </c>
      <c r="DLR123" s="631"/>
      <c r="DLS123" s="631"/>
      <c r="DLT123" s="631"/>
      <c r="DLU123" s="631"/>
      <c r="DLV123" s="632"/>
      <c r="DLW123" s="631"/>
      <c r="DLX123" s="409">
        <f t="shared" ref="DLX123" si="2432">SUM(DLX121:DLX122)</f>
        <v>1.05</v>
      </c>
      <c r="DLY123" s="631" t="s">
        <v>82</v>
      </c>
      <c r="DLZ123" s="631"/>
      <c r="DMA123" s="631"/>
      <c r="DMB123" s="631"/>
      <c r="DMC123" s="631"/>
      <c r="DMD123" s="632"/>
      <c r="DME123" s="631"/>
      <c r="DMF123" s="409">
        <f t="shared" ref="DMF123" si="2433">SUM(DMF121:DMF122)</f>
        <v>1.05</v>
      </c>
      <c r="DMG123" s="631" t="s">
        <v>82</v>
      </c>
      <c r="DMH123" s="631"/>
      <c r="DMI123" s="631"/>
      <c r="DMJ123" s="631"/>
      <c r="DMK123" s="631"/>
      <c r="DML123" s="632"/>
      <c r="DMM123" s="631"/>
      <c r="DMN123" s="409">
        <f t="shared" ref="DMN123" si="2434">SUM(DMN121:DMN122)</f>
        <v>1.05</v>
      </c>
      <c r="DMO123" s="631" t="s">
        <v>82</v>
      </c>
      <c r="DMP123" s="631"/>
      <c r="DMQ123" s="631"/>
      <c r="DMR123" s="631"/>
      <c r="DMS123" s="631"/>
      <c r="DMT123" s="632"/>
      <c r="DMU123" s="631"/>
      <c r="DMV123" s="409">
        <f t="shared" ref="DMV123" si="2435">SUM(DMV121:DMV122)</f>
        <v>1.05</v>
      </c>
      <c r="DMW123" s="631" t="s">
        <v>82</v>
      </c>
      <c r="DMX123" s="631"/>
      <c r="DMY123" s="631"/>
      <c r="DMZ123" s="631"/>
      <c r="DNA123" s="631"/>
      <c r="DNB123" s="632"/>
      <c r="DNC123" s="631"/>
      <c r="DND123" s="409">
        <f t="shared" ref="DND123" si="2436">SUM(DND121:DND122)</f>
        <v>1.05</v>
      </c>
      <c r="DNE123" s="631" t="s">
        <v>82</v>
      </c>
      <c r="DNF123" s="631"/>
      <c r="DNG123" s="631"/>
      <c r="DNH123" s="631"/>
      <c r="DNI123" s="631"/>
      <c r="DNJ123" s="632"/>
      <c r="DNK123" s="631"/>
      <c r="DNL123" s="409">
        <f t="shared" ref="DNL123" si="2437">SUM(DNL121:DNL122)</f>
        <v>1.05</v>
      </c>
      <c r="DNM123" s="631" t="s">
        <v>82</v>
      </c>
      <c r="DNN123" s="631"/>
      <c r="DNO123" s="631"/>
      <c r="DNP123" s="631"/>
      <c r="DNQ123" s="631"/>
      <c r="DNR123" s="632"/>
      <c r="DNS123" s="631"/>
      <c r="DNT123" s="409">
        <f t="shared" ref="DNT123" si="2438">SUM(DNT121:DNT122)</f>
        <v>1.05</v>
      </c>
      <c r="DNU123" s="631" t="s">
        <v>82</v>
      </c>
      <c r="DNV123" s="631"/>
      <c r="DNW123" s="631"/>
      <c r="DNX123" s="631"/>
      <c r="DNY123" s="631"/>
      <c r="DNZ123" s="632"/>
      <c r="DOA123" s="631"/>
      <c r="DOB123" s="409">
        <f t="shared" ref="DOB123" si="2439">SUM(DOB121:DOB122)</f>
        <v>1.05</v>
      </c>
      <c r="DOC123" s="631" t="s">
        <v>82</v>
      </c>
      <c r="DOD123" s="631"/>
      <c r="DOE123" s="631"/>
      <c r="DOF123" s="631"/>
      <c r="DOG123" s="631"/>
      <c r="DOH123" s="632"/>
      <c r="DOI123" s="631"/>
      <c r="DOJ123" s="409">
        <f t="shared" ref="DOJ123" si="2440">SUM(DOJ121:DOJ122)</f>
        <v>1.05</v>
      </c>
      <c r="DOK123" s="631" t="s">
        <v>82</v>
      </c>
      <c r="DOL123" s="631"/>
      <c r="DOM123" s="631"/>
      <c r="DON123" s="631"/>
      <c r="DOO123" s="631"/>
      <c r="DOP123" s="632"/>
      <c r="DOQ123" s="631"/>
      <c r="DOR123" s="409">
        <f t="shared" ref="DOR123" si="2441">SUM(DOR121:DOR122)</f>
        <v>1.05</v>
      </c>
      <c r="DOS123" s="631" t="s">
        <v>82</v>
      </c>
      <c r="DOT123" s="631"/>
      <c r="DOU123" s="631"/>
      <c r="DOV123" s="631"/>
      <c r="DOW123" s="631"/>
      <c r="DOX123" s="632"/>
      <c r="DOY123" s="631"/>
      <c r="DOZ123" s="409">
        <f t="shared" ref="DOZ123" si="2442">SUM(DOZ121:DOZ122)</f>
        <v>1.05</v>
      </c>
      <c r="DPA123" s="631" t="s">
        <v>82</v>
      </c>
      <c r="DPB123" s="631"/>
      <c r="DPC123" s="631"/>
      <c r="DPD123" s="631"/>
      <c r="DPE123" s="631"/>
      <c r="DPF123" s="632"/>
      <c r="DPG123" s="631"/>
      <c r="DPH123" s="409">
        <f t="shared" ref="DPH123" si="2443">SUM(DPH121:DPH122)</f>
        <v>1.05</v>
      </c>
      <c r="DPI123" s="631" t="s">
        <v>82</v>
      </c>
      <c r="DPJ123" s="631"/>
      <c r="DPK123" s="631"/>
      <c r="DPL123" s="631"/>
      <c r="DPM123" s="631"/>
      <c r="DPN123" s="632"/>
      <c r="DPO123" s="631"/>
      <c r="DPP123" s="409">
        <f t="shared" ref="DPP123" si="2444">SUM(DPP121:DPP122)</f>
        <v>1.05</v>
      </c>
      <c r="DPQ123" s="631" t="s">
        <v>82</v>
      </c>
      <c r="DPR123" s="631"/>
      <c r="DPS123" s="631"/>
      <c r="DPT123" s="631"/>
      <c r="DPU123" s="631"/>
      <c r="DPV123" s="632"/>
      <c r="DPW123" s="631"/>
      <c r="DPX123" s="409">
        <f t="shared" ref="DPX123" si="2445">SUM(DPX121:DPX122)</f>
        <v>1.05</v>
      </c>
      <c r="DPY123" s="631" t="s">
        <v>82</v>
      </c>
      <c r="DPZ123" s="631"/>
      <c r="DQA123" s="631"/>
      <c r="DQB123" s="631"/>
      <c r="DQC123" s="631"/>
      <c r="DQD123" s="632"/>
      <c r="DQE123" s="631"/>
      <c r="DQF123" s="409">
        <f t="shared" ref="DQF123" si="2446">SUM(DQF121:DQF122)</f>
        <v>1.05</v>
      </c>
      <c r="DQG123" s="631" t="s">
        <v>82</v>
      </c>
      <c r="DQH123" s="631"/>
      <c r="DQI123" s="631"/>
      <c r="DQJ123" s="631"/>
      <c r="DQK123" s="631"/>
      <c r="DQL123" s="632"/>
      <c r="DQM123" s="631"/>
      <c r="DQN123" s="409">
        <f t="shared" ref="DQN123" si="2447">SUM(DQN121:DQN122)</f>
        <v>1.05</v>
      </c>
      <c r="DQO123" s="631" t="s">
        <v>82</v>
      </c>
      <c r="DQP123" s="631"/>
      <c r="DQQ123" s="631"/>
      <c r="DQR123" s="631"/>
      <c r="DQS123" s="631"/>
      <c r="DQT123" s="632"/>
      <c r="DQU123" s="631"/>
      <c r="DQV123" s="409">
        <f t="shared" ref="DQV123" si="2448">SUM(DQV121:DQV122)</f>
        <v>1.05</v>
      </c>
      <c r="DQW123" s="631" t="s">
        <v>82</v>
      </c>
      <c r="DQX123" s="631"/>
      <c r="DQY123" s="631"/>
      <c r="DQZ123" s="631"/>
      <c r="DRA123" s="631"/>
      <c r="DRB123" s="632"/>
      <c r="DRC123" s="631"/>
      <c r="DRD123" s="409">
        <f t="shared" ref="DRD123" si="2449">SUM(DRD121:DRD122)</f>
        <v>1.05</v>
      </c>
      <c r="DRE123" s="631" t="s">
        <v>82</v>
      </c>
      <c r="DRF123" s="631"/>
      <c r="DRG123" s="631"/>
      <c r="DRH123" s="631"/>
      <c r="DRI123" s="631"/>
      <c r="DRJ123" s="632"/>
      <c r="DRK123" s="631"/>
      <c r="DRL123" s="409">
        <f t="shared" ref="DRL123" si="2450">SUM(DRL121:DRL122)</f>
        <v>1.05</v>
      </c>
      <c r="DRM123" s="631" t="s">
        <v>82</v>
      </c>
      <c r="DRN123" s="631"/>
      <c r="DRO123" s="631"/>
      <c r="DRP123" s="631"/>
      <c r="DRQ123" s="631"/>
      <c r="DRR123" s="632"/>
      <c r="DRS123" s="631"/>
      <c r="DRT123" s="409">
        <f t="shared" ref="DRT123" si="2451">SUM(DRT121:DRT122)</f>
        <v>1.05</v>
      </c>
      <c r="DRU123" s="631" t="s">
        <v>82</v>
      </c>
      <c r="DRV123" s="631"/>
      <c r="DRW123" s="631"/>
      <c r="DRX123" s="631"/>
      <c r="DRY123" s="631"/>
      <c r="DRZ123" s="632"/>
      <c r="DSA123" s="631"/>
      <c r="DSB123" s="409">
        <f t="shared" ref="DSB123" si="2452">SUM(DSB121:DSB122)</f>
        <v>1.05</v>
      </c>
      <c r="DSC123" s="631" t="s">
        <v>82</v>
      </c>
      <c r="DSD123" s="631"/>
      <c r="DSE123" s="631"/>
      <c r="DSF123" s="631"/>
      <c r="DSG123" s="631"/>
      <c r="DSH123" s="632"/>
      <c r="DSI123" s="631"/>
      <c r="DSJ123" s="409">
        <f t="shared" ref="DSJ123" si="2453">SUM(DSJ121:DSJ122)</f>
        <v>1.05</v>
      </c>
      <c r="DSK123" s="631" t="s">
        <v>82</v>
      </c>
      <c r="DSL123" s="631"/>
      <c r="DSM123" s="631"/>
      <c r="DSN123" s="631"/>
      <c r="DSO123" s="631"/>
      <c r="DSP123" s="632"/>
      <c r="DSQ123" s="631"/>
      <c r="DSR123" s="409">
        <f t="shared" ref="DSR123" si="2454">SUM(DSR121:DSR122)</f>
        <v>1.05</v>
      </c>
      <c r="DSS123" s="631" t="s">
        <v>82</v>
      </c>
      <c r="DST123" s="631"/>
      <c r="DSU123" s="631"/>
      <c r="DSV123" s="631"/>
      <c r="DSW123" s="631"/>
      <c r="DSX123" s="632"/>
      <c r="DSY123" s="631"/>
      <c r="DSZ123" s="409">
        <f t="shared" ref="DSZ123" si="2455">SUM(DSZ121:DSZ122)</f>
        <v>1.05</v>
      </c>
      <c r="DTA123" s="631" t="s">
        <v>82</v>
      </c>
      <c r="DTB123" s="631"/>
      <c r="DTC123" s="631"/>
      <c r="DTD123" s="631"/>
      <c r="DTE123" s="631"/>
      <c r="DTF123" s="632"/>
      <c r="DTG123" s="631"/>
      <c r="DTH123" s="409">
        <f t="shared" ref="DTH123" si="2456">SUM(DTH121:DTH122)</f>
        <v>1.05</v>
      </c>
      <c r="DTI123" s="631" t="s">
        <v>82</v>
      </c>
      <c r="DTJ123" s="631"/>
      <c r="DTK123" s="631"/>
      <c r="DTL123" s="631"/>
      <c r="DTM123" s="631"/>
      <c r="DTN123" s="632"/>
      <c r="DTO123" s="631"/>
      <c r="DTP123" s="409">
        <f t="shared" ref="DTP123" si="2457">SUM(DTP121:DTP122)</f>
        <v>1.05</v>
      </c>
      <c r="DTQ123" s="631" t="s">
        <v>82</v>
      </c>
      <c r="DTR123" s="631"/>
      <c r="DTS123" s="631"/>
      <c r="DTT123" s="631"/>
      <c r="DTU123" s="631"/>
      <c r="DTV123" s="632"/>
      <c r="DTW123" s="631"/>
      <c r="DTX123" s="409">
        <f t="shared" ref="DTX123" si="2458">SUM(DTX121:DTX122)</f>
        <v>1.05</v>
      </c>
      <c r="DTY123" s="631" t="s">
        <v>82</v>
      </c>
      <c r="DTZ123" s="631"/>
      <c r="DUA123" s="631"/>
      <c r="DUB123" s="631"/>
      <c r="DUC123" s="631"/>
      <c r="DUD123" s="632"/>
      <c r="DUE123" s="631"/>
      <c r="DUF123" s="409">
        <f t="shared" ref="DUF123" si="2459">SUM(DUF121:DUF122)</f>
        <v>1.05</v>
      </c>
      <c r="DUG123" s="631" t="s">
        <v>82</v>
      </c>
      <c r="DUH123" s="631"/>
      <c r="DUI123" s="631"/>
      <c r="DUJ123" s="631"/>
      <c r="DUK123" s="631"/>
      <c r="DUL123" s="632"/>
      <c r="DUM123" s="631"/>
      <c r="DUN123" s="409">
        <f t="shared" ref="DUN123" si="2460">SUM(DUN121:DUN122)</f>
        <v>1.05</v>
      </c>
      <c r="DUO123" s="631" t="s">
        <v>82</v>
      </c>
      <c r="DUP123" s="631"/>
      <c r="DUQ123" s="631"/>
      <c r="DUR123" s="631"/>
      <c r="DUS123" s="631"/>
      <c r="DUT123" s="632"/>
      <c r="DUU123" s="631"/>
      <c r="DUV123" s="409">
        <f t="shared" ref="DUV123" si="2461">SUM(DUV121:DUV122)</f>
        <v>1.05</v>
      </c>
      <c r="DUW123" s="631" t="s">
        <v>82</v>
      </c>
      <c r="DUX123" s="631"/>
      <c r="DUY123" s="631"/>
      <c r="DUZ123" s="631"/>
      <c r="DVA123" s="631"/>
      <c r="DVB123" s="632"/>
      <c r="DVC123" s="631"/>
      <c r="DVD123" s="409">
        <f t="shared" ref="DVD123" si="2462">SUM(DVD121:DVD122)</f>
        <v>1.05</v>
      </c>
      <c r="DVE123" s="631" t="s">
        <v>82</v>
      </c>
      <c r="DVF123" s="631"/>
      <c r="DVG123" s="631"/>
      <c r="DVH123" s="631"/>
      <c r="DVI123" s="631"/>
      <c r="DVJ123" s="632"/>
      <c r="DVK123" s="631"/>
      <c r="DVL123" s="409">
        <f t="shared" ref="DVL123" si="2463">SUM(DVL121:DVL122)</f>
        <v>1.05</v>
      </c>
      <c r="DVM123" s="631" t="s">
        <v>82</v>
      </c>
      <c r="DVN123" s="631"/>
      <c r="DVO123" s="631"/>
      <c r="DVP123" s="631"/>
      <c r="DVQ123" s="631"/>
      <c r="DVR123" s="632"/>
      <c r="DVS123" s="631"/>
      <c r="DVT123" s="409">
        <f t="shared" ref="DVT123" si="2464">SUM(DVT121:DVT122)</f>
        <v>1.05</v>
      </c>
      <c r="DVU123" s="631" t="s">
        <v>82</v>
      </c>
      <c r="DVV123" s="631"/>
      <c r="DVW123" s="631"/>
      <c r="DVX123" s="631"/>
      <c r="DVY123" s="631"/>
      <c r="DVZ123" s="632"/>
      <c r="DWA123" s="631"/>
      <c r="DWB123" s="409">
        <f t="shared" ref="DWB123" si="2465">SUM(DWB121:DWB122)</f>
        <v>1.05</v>
      </c>
      <c r="DWC123" s="631" t="s">
        <v>82</v>
      </c>
      <c r="DWD123" s="631"/>
      <c r="DWE123" s="631"/>
      <c r="DWF123" s="631"/>
      <c r="DWG123" s="631"/>
      <c r="DWH123" s="632"/>
      <c r="DWI123" s="631"/>
      <c r="DWJ123" s="409">
        <f t="shared" ref="DWJ123" si="2466">SUM(DWJ121:DWJ122)</f>
        <v>1.05</v>
      </c>
      <c r="DWK123" s="631" t="s">
        <v>82</v>
      </c>
      <c r="DWL123" s="631"/>
      <c r="DWM123" s="631"/>
      <c r="DWN123" s="631"/>
      <c r="DWO123" s="631"/>
      <c r="DWP123" s="632"/>
      <c r="DWQ123" s="631"/>
      <c r="DWR123" s="409">
        <f t="shared" ref="DWR123" si="2467">SUM(DWR121:DWR122)</f>
        <v>1.05</v>
      </c>
      <c r="DWS123" s="631" t="s">
        <v>82</v>
      </c>
      <c r="DWT123" s="631"/>
      <c r="DWU123" s="631"/>
      <c r="DWV123" s="631"/>
      <c r="DWW123" s="631"/>
      <c r="DWX123" s="632"/>
      <c r="DWY123" s="631"/>
      <c r="DWZ123" s="409">
        <f t="shared" ref="DWZ123" si="2468">SUM(DWZ121:DWZ122)</f>
        <v>1.05</v>
      </c>
      <c r="DXA123" s="631" t="s">
        <v>82</v>
      </c>
      <c r="DXB123" s="631"/>
      <c r="DXC123" s="631"/>
      <c r="DXD123" s="631"/>
      <c r="DXE123" s="631"/>
      <c r="DXF123" s="632"/>
      <c r="DXG123" s="631"/>
      <c r="DXH123" s="409">
        <f t="shared" ref="DXH123" si="2469">SUM(DXH121:DXH122)</f>
        <v>1.05</v>
      </c>
      <c r="DXI123" s="631" t="s">
        <v>82</v>
      </c>
      <c r="DXJ123" s="631"/>
      <c r="DXK123" s="631"/>
      <c r="DXL123" s="631"/>
      <c r="DXM123" s="631"/>
      <c r="DXN123" s="632"/>
      <c r="DXO123" s="631"/>
      <c r="DXP123" s="409">
        <f t="shared" ref="DXP123" si="2470">SUM(DXP121:DXP122)</f>
        <v>1.05</v>
      </c>
      <c r="DXQ123" s="631" t="s">
        <v>82</v>
      </c>
      <c r="DXR123" s="631"/>
      <c r="DXS123" s="631"/>
      <c r="DXT123" s="631"/>
      <c r="DXU123" s="631"/>
      <c r="DXV123" s="632"/>
      <c r="DXW123" s="631"/>
      <c r="DXX123" s="409">
        <f t="shared" ref="DXX123" si="2471">SUM(DXX121:DXX122)</f>
        <v>1.05</v>
      </c>
      <c r="DXY123" s="631" t="s">
        <v>82</v>
      </c>
      <c r="DXZ123" s="631"/>
      <c r="DYA123" s="631"/>
      <c r="DYB123" s="631"/>
      <c r="DYC123" s="631"/>
      <c r="DYD123" s="632"/>
      <c r="DYE123" s="631"/>
      <c r="DYF123" s="409">
        <f t="shared" ref="DYF123" si="2472">SUM(DYF121:DYF122)</f>
        <v>1.05</v>
      </c>
      <c r="DYG123" s="631" t="s">
        <v>82</v>
      </c>
      <c r="DYH123" s="631"/>
      <c r="DYI123" s="631"/>
      <c r="DYJ123" s="631"/>
      <c r="DYK123" s="631"/>
      <c r="DYL123" s="632"/>
      <c r="DYM123" s="631"/>
      <c r="DYN123" s="409">
        <f t="shared" ref="DYN123" si="2473">SUM(DYN121:DYN122)</f>
        <v>1.05</v>
      </c>
      <c r="DYO123" s="631" t="s">
        <v>82</v>
      </c>
      <c r="DYP123" s="631"/>
      <c r="DYQ123" s="631"/>
      <c r="DYR123" s="631"/>
      <c r="DYS123" s="631"/>
      <c r="DYT123" s="632"/>
      <c r="DYU123" s="631"/>
      <c r="DYV123" s="409">
        <f t="shared" ref="DYV123" si="2474">SUM(DYV121:DYV122)</f>
        <v>1.05</v>
      </c>
      <c r="DYW123" s="631" t="s">
        <v>82</v>
      </c>
      <c r="DYX123" s="631"/>
      <c r="DYY123" s="631"/>
      <c r="DYZ123" s="631"/>
      <c r="DZA123" s="631"/>
      <c r="DZB123" s="632"/>
      <c r="DZC123" s="631"/>
      <c r="DZD123" s="409">
        <f t="shared" ref="DZD123" si="2475">SUM(DZD121:DZD122)</f>
        <v>1.05</v>
      </c>
      <c r="DZE123" s="631" t="s">
        <v>82</v>
      </c>
      <c r="DZF123" s="631"/>
      <c r="DZG123" s="631"/>
      <c r="DZH123" s="631"/>
      <c r="DZI123" s="631"/>
      <c r="DZJ123" s="632"/>
      <c r="DZK123" s="631"/>
      <c r="DZL123" s="409">
        <f t="shared" ref="DZL123" si="2476">SUM(DZL121:DZL122)</f>
        <v>1.05</v>
      </c>
      <c r="DZM123" s="631" t="s">
        <v>82</v>
      </c>
      <c r="DZN123" s="631"/>
      <c r="DZO123" s="631"/>
      <c r="DZP123" s="631"/>
      <c r="DZQ123" s="631"/>
      <c r="DZR123" s="632"/>
      <c r="DZS123" s="631"/>
      <c r="DZT123" s="409">
        <f t="shared" ref="DZT123" si="2477">SUM(DZT121:DZT122)</f>
        <v>1.05</v>
      </c>
      <c r="DZU123" s="631" t="s">
        <v>82</v>
      </c>
      <c r="DZV123" s="631"/>
      <c r="DZW123" s="631"/>
      <c r="DZX123" s="631"/>
      <c r="DZY123" s="631"/>
      <c r="DZZ123" s="632"/>
      <c r="EAA123" s="631"/>
      <c r="EAB123" s="409">
        <f t="shared" ref="EAB123" si="2478">SUM(EAB121:EAB122)</f>
        <v>1.05</v>
      </c>
      <c r="EAC123" s="631" t="s">
        <v>82</v>
      </c>
      <c r="EAD123" s="631"/>
      <c r="EAE123" s="631"/>
      <c r="EAF123" s="631"/>
      <c r="EAG123" s="631"/>
      <c r="EAH123" s="632"/>
      <c r="EAI123" s="631"/>
      <c r="EAJ123" s="409">
        <f t="shared" ref="EAJ123" si="2479">SUM(EAJ121:EAJ122)</f>
        <v>1.05</v>
      </c>
      <c r="EAK123" s="631" t="s">
        <v>82</v>
      </c>
      <c r="EAL123" s="631"/>
      <c r="EAM123" s="631"/>
      <c r="EAN123" s="631"/>
      <c r="EAO123" s="631"/>
      <c r="EAP123" s="632"/>
      <c r="EAQ123" s="631"/>
      <c r="EAR123" s="409">
        <f t="shared" ref="EAR123" si="2480">SUM(EAR121:EAR122)</f>
        <v>1.05</v>
      </c>
      <c r="EAS123" s="631" t="s">
        <v>82</v>
      </c>
      <c r="EAT123" s="631"/>
      <c r="EAU123" s="631"/>
      <c r="EAV123" s="631"/>
      <c r="EAW123" s="631"/>
      <c r="EAX123" s="632"/>
      <c r="EAY123" s="631"/>
      <c r="EAZ123" s="409">
        <f t="shared" ref="EAZ123" si="2481">SUM(EAZ121:EAZ122)</f>
        <v>1.05</v>
      </c>
      <c r="EBA123" s="631" t="s">
        <v>82</v>
      </c>
      <c r="EBB123" s="631"/>
      <c r="EBC123" s="631"/>
      <c r="EBD123" s="631"/>
      <c r="EBE123" s="631"/>
      <c r="EBF123" s="632"/>
      <c r="EBG123" s="631"/>
      <c r="EBH123" s="409">
        <f t="shared" ref="EBH123" si="2482">SUM(EBH121:EBH122)</f>
        <v>1.05</v>
      </c>
      <c r="EBI123" s="631" t="s">
        <v>82</v>
      </c>
      <c r="EBJ123" s="631"/>
      <c r="EBK123" s="631"/>
      <c r="EBL123" s="631"/>
      <c r="EBM123" s="631"/>
      <c r="EBN123" s="632"/>
      <c r="EBO123" s="631"/>
      <c r="EBP123" s="409">
        <f t="shared" ref="EBP123" si="2483">SUM(EBP121:EBP122)</f>
        <v>1.05</v>
      </c>
      <c r="EBQ123" s="631" t="s">
        <v>82</v>
      </c>
      <c r="EBR123" s="631"/>
      <c r="EBS123" s="631"/>
      <c r="EBT123" s="631"/>
      <c r="EBU123" s="631"/>
      <c r="EBV123" s="632"/>
      <c r="EBW123" s="631"/>
      <c r="EBX123" s="409">
        <f t="shared" ref="EBX123" si="2484">SUM(EBX121:EBX122)</f>
        <v>1.05</v>
      </c>
      <c r="EBY123" s="631" t="s">
        <v>82</v>
      </c>
      <c r="EBZ123" s="631"/>
      <c r="ECA123" s="631"/>
      <c r="ECB123" s="631"/>
      <c r="ECC123" s="631"/>
      <c r="ECD123" s="632"/>
      <c r="ECE123" s="631"/>
      <c r="ECF123" s="409">
        <f t="shared" ref="ECF123" si="2485">SUM(ECF121:ECF122)</f>
        <v>1.05</v>
      </c>
      <c r="ECG123" s="631" t="s">
        <v>82</v>
      </c>
      <c r="ECH123" s="631"/>
      <c r="ECI123" s="631"/>
      <c r="ECJ123" s="631"/>
      <c r="ECK123" s="631"/>
      <c r="ECL123" s="632"/>
      <c r="ECM123" s="631"/>
      <c r="ECN123" s="409">
        <f t="shared" ref="ECN123" si="2486">SUM(ECN121:ECN122)</f>
        <v>1.05</v>
      </c>
      <c r="ECO123" s="631" t="s">
        <v>82</v>
      </c>
      <c r="ECP123" s="631"/>
      <c r="ECQ123" s="631"/>
      <c r="ECR123" s="631"/>
      <c r="ECS123" s="631"/>
      <c r="ECT123" s="632"/>
      <c r="ECU123" s="631"/>
      <c r="ECV123" s="409">
        <f t="shared" ref="ECV123" si="2487">SUM(ECV121:ECV122)</f>
        <v>1.05</v>
      </c>
      <c r="ECW123" s="631" t="s">
        <v>82</v>
      </c>
      <c r="ECX123" s="631"/>
      <c r="ECY123" s="631"/>
      <c r="ECZ123" s="631"/>
      <c r="EDA123" s="631"/>
      <c r="EDB123" s="632"/>
      <c r="EDC123" s="631"/>
      <c r="EDD123" s="409">
        <f t="shared" ref="EDD123" si="2488">SUM(EDD121:EDD122)</f>
        <v>1.05</v>
      </c>
      <c r="EDE123" s="631" t="s">
        <v>82</v>
      </c>
      <c r="EDF123" s="631"/>
      <c r="EDG123" s="631"/>
      <c r="EDH123" s="631"/>
      <c r="EDI123" s="631"/>
      <c r="EDJ123" s="632"/>
      <c r="EDK123" s="631"/>
      <c r="EDL123" s="409">
        <f t="shared" ref="EDL123" si="2489">SUM(EDL121:EDL122)</f>
        <v>1.05</v>
      </c>
      <c r="EDM123" s="631" t="s">
        <v>82</v>
      </c>
      <c r="EDN123" s="631"/>
      <c r="EDO123" s="631"/>
      <c r="EDP123" s="631"/>
      <c r="EDQ123" s="631"/>
      <c r="EDR123" s="632"/>
      <c r="EDS123" s="631"/>
      <c r="EDT123" s="409">
        <f t="shared" ref="EDT123" si="2490">SUM(EDT121:EDT122)</f>
        <v>1.05</v>
      </c>
      <c r="EDU123" s="631" t="s">
        <v>82</v>
      </c>
      <c r="EDV123" s="631"/>
      <c r="EDW123" s="631"/>
      <c r="EDX123" s="631"/>
      <c r="EDY123" s="631"/>
      <c r="EDZ123" s="632"/>
      <c r="EEA123" s="631"/>
      <c r="EEB123" s="409">
        <f t="shared" ref="EEB123" si="2491">SUM(EEB121:EEB122)</f>
        <v>1.05</v>
      </c>
      <c r="EEC123" s="631" t="s">
        <v>82</v>
      </c>
      <c r="EED123" s="631"/>
      <c r="EEE123" s="631"/>
      <c r="EEF123" s="631"/>
      <c r="EEG123" s="631"/>
      <c r="EEH123" s="632"/>
      <c r="EEI123" s="631"/>
      <c r="EEJ123" s="409">
        <f t="shared" ref="EEJ123" si="2492">SUM(EEJ121:EEJ122)</f>
        <v>1.05</v>
      </c>
      <c r="EEK123" s="631" t="s">
        <v>82</v>
      </c>
      <c r="EEL123" s="631"/>
      <c r="EEM123" s="631"/>
      <c r="EEN123" s="631"/>
      <c r="EEO123" s="631"/>
      <c r="EEP123" s="632"/>
      <c r="EEQ123" s="631"/>
      <c r="EER123" s="409">
        <f t="shared" ref="EER123" si="2493">SUM(EER121:EER122)</f>
        <v>1.05</v>
      </c>
      <c r="EES123" s="631" t="s">
        <v>82</v>
      </c>
      <c r="EET123" s="631"/>
      <c r="EEU123" s="631"/>
      <c r="EEV123" s="631"/>
      <c r="EEW123" s="631"/>
      <c r="EEX123" s="632"/>
      <c r="EEY123" s="631"/>
      <c r="EEZ123" s="409">
        <f t="shared" ref="EEZ123" si="2494">SUM(EEZ121:EEZ122)</f>
        <v>1.05</v>
      </c>
      <c r="EFA123" s="631" t="s">
        <v>82</v>
      </c>
      <c r="EFB123" s="631"/>
      <c r="EFC123" s="631"/>
      <c r="EFD123" s="631"/>
      <c r="EFE123" s="631"/>
      <c r="EFF123" s="632"/>
      <c r="EFG123" s="631"/>
      <c r="EFH123" s="409">
        <f t="shared" ref="EFH123" si="2495">SUM(EFH121:EFH122)</f>
        <v>1.05</v>
      </c>
      <c r="EFI123" s="631" t="s">
        <v>82</v>
      </c>
      <c r="EFJ123" s="631"/>
      <c r="EFK123" s="631"/>
      <c r="EFL123" s="631"/>
      <c r="EFM123" s="631"/>
      <c r="EFN123" s="632"/>
      <c r="EFO123" s="631"/>
      <c r="EFP123" s="409">
        <f t="shared" ref="EFP123" si="2496">SUM(EFP121:EFP122)</f>
        <v>1.05</v>
      </c>
      <c r="EFQ123" s="631" t="s">
        <v>82</v>
      </c>
      <c r="EFR123" s="631"/>
      <c r="EFS123" s="631"/>
      <c r="EFT123" s="631"/>
      <c r="EFU123" s="631"/>
      <c r="EFV123" s="632"/>
      <c r="EFW123" s="631"/>
      <c r="EFX123" s="409">
        <f t="shared" ref="EFX123" si="2497">SUM(EFX121:EFX122)</f>
        <v>1.05</v>
      </c>
      <c r="EFY123" s="631" t="s">
        <v>82</v>
      </c>
      <c r="EFZ123" s="631"/>
      <c r="EGA123" s="631"/>
      <c r="EGB123" s="631"/>
      <c r="EGC123" s="631"/>
      <c r="EGD123" s="632"/>
      <c r="EGE123" s="631"/>
      <c r="EGF123" s="409">
        <f t="shared" ref="EGF123" si="2498">SUM(EGF121:EGF122)</f>
        <v>1.05</v>
      </c>
      <c r="EGG123" s="631" t="s">
        <v>82</v>
      </c>
      <c r="EGH123" s="631"/>
      <c r="EGI123" s="631"/>
      <c r="EGJ123" s="631"/>
      <c r="EGK123" s="631"/>
      <c r="EGL123" s="632"/>
      <c r="EGM123" s="631"/>
      <c r="EGN123" s="409">
        <f t="shared" ref="EGN123" si="2499">SUM(EGN121:EGN122)</f>
        <v>1.05</v>
      </c>
      <c r="EGO123" s="631" t="s">
        <v>82</v>
      </c>
      <c r="EGP123" s="631"/>
      <c r="EGQ123" s="631"/>
      <c r="EGR123" s="631"/>
      <c r="EGS123" s="631"/>
      <c r="EGT123" s="632"/>
      <c r="EGU123" s="631"/>
      <c r="EGV123" s="409">
        <f t="shared" ref="EGV123" si="2500">SUM(EGV121:EGV122)</f>
        <v>1.05</v>
      </c>
      <c r="EGW123" s="631" t="s">
        <v>82</v>
      </c>
      <c r="EGX123" s="631"/>
      <c r="EGY123" s="631"/>
      <c r="EGZ123" s="631"/>
      <c r="EHA123" s="631"/>
      <c r="EHB123" s="632"/>
      <c r="EHC123" s="631"/>
      <c r="EHD123" s="409">
        <f t="shared" ref="EHD123" si="2501">SUM(EHD121:EHD122)</f>
        <v>1.05</v>
      </c>
      <c r="EHE123" s="631" t="s">
        <v>82</v>
      </c>
      <c r="EHF123" s="631"/>
      <c r="EHG123" s="631"/>
      <c r="EHH123" s="631"/>
      <c r="EHI123" s="631"/>
      <c r="EHJ123" s="632"/>
      <c r="EHK123" s="631"/>
      <c r="EHL123" s="409">
        <f t="shared" ref="EHL123" si="2502">SUM(EHL121:EHL122)</f>
        <v>1.05</v>
      </c>
      <c r="EHM123" s="631" t="s">
        <v>82</v>
      </c>
      <c r="EHN123" s="631"/>
      <c r="EHO123" s="631"/>
      <c r="EHP123" s="631"/>
      <c r="EHQ123" s="631"/>
      <c r="EHR123" s="632"/>
      <c r="EHS123" s="631"/>
      <c r="EHT123" s="409">
        <f t="shared" ref="EHT123" si="2503">SUM(EHT121:EHT122)</f>
        <v>1.05</v>
      </c>
      <c r="EHU123" s="631" t="s">
        <v>82</v>
      </c>
      <c r="EHV123" s="631"/>
      <c r="EHW123" s="631"/>
      <c r="EHX123" s="631"/>
      <c r="EHY123" s="631"/>
      <c r="EHZ123" s="632"/>
      <c r="EIA123" s="631"/>
      <c r="EIB123" s="409">
        <f t="shared" ref="EIB123" si="2504">SUM(EIB121:EIB122)</f>
        <v>1.05</v>
      </c>
      <c r="EIC123" s="631" t="s">
        <v>82</v>
      </c>
      <c r="EID123" s="631"/>
      <c r="EIE123" s="631"/>
      <c r="EIF123" s="631"/>
      <c r="EIG123" s="631"/>
      <c r="EIH123" s="632"/>
      <c r="EII123" s="631"/>
      <c r="EIJ123" s="409">
        <f t="shared" ref="EIJ123" si="2505">SUM(EIJ121:EIJ122)</f>
        <v>1.05</v>
      </c>
      <c r="EIK123" s="631" t="s">
        <v>82</v>
      </c>
      <c r="EIL123" s="631"/>
      <c r="EIM123" s="631"/>
      <c r="EIN123" s="631"/>
      <c r="EIO123" s="631"/>
      <c r="EIP123" s="632"/>
      <c r="EIQ123" s="631"/>
      <c r="EIR123" s="409">
        <f t="shared" ref="EIR123" si="2506">SUM(EIR121:EIR122)</f>
        <v>1.05</v>
      </c>
      <c r="EIS123" s="631" t="s">
        <v>82</v>
      </c>
      <c r="EIT123" s="631"/>
      <c r="EIU123" s="631"/>
      <c r="EIV123" s="631"/>
      <c r="EIW123" s="631"/>
      <c r="EIX123" s="632"/>
      <c r="EIY123" s="631"/>
      <c r="EIZ123" s="409">
        <f t="shared" ref="EIZ123" si="2507">SUM(EIZ121:EIZ122)</f>
        <v>1.05</v>
      </c>
      <c r="EJA123" s="631" t="s">
        <v>82</v>
      </c>
      <c r="EJB123" s="631"/>
      <c r="EJC123" s="631"/>
      <c r="EJD123" s="631"/>
      <c r="EJE123" s="631"/>
      <c r="EJF123" s="632"/>
      <c r="EJG123" s="631"/>
      <c r="EJH123" s="409">
        <f t="shared" ref="EJH123" si="2508">SUM(EJH121:EJH122)</f>
        <v>1.05</v>
      </c>
      <c r="EJI123" s="631" t="s">
        <v>82</v>
      </c>
      <c r="EJJ123" s="631"/>
      <c r="EJK123" s="631"/>
      <c r="EJL123" s="631"/>
      <c r="EJM123" s="631"/>
      <c r="EJN123" s="632"/>
      <c r="EJO123" s="631"/>
      <c r="EJP123" s="409">
        <f t="shared" ref="EJP123" si="2509">SUM(EJP121:EJP122)</f>
        <v>1.05</v>
      </c>
      <c r="EJQ123" s="631" t="s">
        <v>82</v>
      </c>
      <c r="EJR123" s="631"/>
      <c r="EJS123" s="631"/>
      <c r="EJT123" s="631"/>
      <c r="EJU123" s="631"/>
      <c r="EJV123" s="632"/>
      <c r="EJW123" s="631"/>
      <c r="EJX123" s="409">
        <f t="shared" ref="EJX123" si="2510">SUM(EJX121:EJX122)</f>
        <v>1.05</v>
      </c>
      <c r="EJY123" s="631" t="s">
        <v>82</v>
      </c>
      <c r="EJZ123" s="631"/>
      <c r="EKA123" s="631"/>
      <c r="EKB123" s="631"/>
      <c r="EKC123" s="631"/>
      <c r="EKD123" s="632"/>
      <c r="EKE123" s="631"/>
      <c r="EKF123" s="409">
        <f t="shared" ref="EKF123" si="2511">SUM(EKF121:EKF122)</f>
        <v>1.05</v>
      </c>
      <c r="EKG123" s="631" t="s">
        <v>82</v>
      </c>
      <c r="EKH123" s="631"/>
      <c r="EKI123" s="631"/>
      <c r="EKJ123" s="631"/>
      <c r="EKK123" s="631"/>
      <c r="EKL123" s="632"/>
      <c r="EKM123" s="631"/>
      <c r="EKN123" s="409">
        <f t="shared" ref="EKN123" si="2512">SUM(EKN121:EKN122)</f>
        <v>1.05</v>
      </c>
      <c r="EKO123" s="631" t="s">
        <v>82</v>
      </c>
      <c r="EKP123" s="631"/>
      <c r="EKQ123" s="631"/>
      <c r="EKR123" s="631"/>
      <c r="EKS123" s="631"/>
      <c r="EKT123" s="632"/>
      <c r="EKU123" s="631"/>
      <c r="EKV123" s="409">
        <f t="shared" ref="EKV123" si="2513">SUM(EKV121:EKV122)</f>
        <v>1.05</v>
      </c>
      <c r="EKW123" s="631" t="s">
        <v>82</v>
      </c>
      <c r="EKX123" s="631"/>
      <c r="EKY123" s="631"/>
      <c r="EKZ123" s="631"/>
      <c r="ELA123" s="631"/>
      <c r="ELB123" s="632"/>
      <c r="ELC123" s="631"/>
      <c r="ELD123" s="409">
        <f t="shared" ref="ELD123" si="2514">SUM(ELD121:ELD122)</f>
        <v>1.05</v>
      </c>
      <c r="ELE123" s="631" t="s">
        <v>82</v>
      </c>
      <c r="ELF123" s="631"/>
      <c r="ELG123" s="631"/>
      <c r="ELH123" s="631"/>
      <c r="ELI123" s="631"/>
      <c r="ELJ123" s="632"/>
      <c r="ELK123" s="631"/>
      <c r="ELL123" s="409">
        <f t="shared" ref="ELL123" si="2515">SUM(ELL121:ELL122)</f>
        <v>1.05</v>
      </c>
      <c r="ELM123" s="631" t="s">
        <v>82</v>
      </c>
      <c r="ELN123" s="631"/>
      <c r="ELO123" s="631"/>
      <c r="ELP123" s="631"/>
      <c r="ELQ123" s="631"/>
      <c r="ELR123" s="632"/>
      <c r="ELS123" s="631"/>
      <c r="ELT123" s="409">
        <f t="shared" ref="ELT123" si="2516">SUM(ELT121:ELT122)</f>
        <v>1.05</v>
      </c>
      <c r="ELU123" s="631" t="s">
        <v>82</v>
      </c>
      <c r="ELV123" s="631"/>
      <c r="ELW123" s="631"/>
      <c r="ELX123" s="631"/>
      <c r="ELY123" s="631"/>
      <c r="ELZ123" s="632"/>
      <c r="EMA123" s="631"/>
      <c r="EMB123" s="409">
        <f t="shared" ref="EMB123" si="2517">SUM(EMB121:EMB122)</f>
        <v>1.05</v>
      </c>
      <c r="EMC123" s="631" t="s">
        <v>82</v>
      </c>
      <c r="EMD123" s="631"/>
      <c r="EME123" s="631"/>
      <c r="EMF123" s="631"/>
      <c r="EMG123" s="631"/>
      <c r="EMH123" s="632"/>
      <c r="EMI123" s="631"/>
      <c r="EMJ123" s="409">
        <f t="shared" ref="EMJ123" si="2518">SUM(EMJ121:EMJ122)</f>
        <v>1.05</v>
      </c>
      <c r="EMK123" s="631" t="s">
        <v>82</v>
      </c>
      <c r="EML123" s="631"/>
      <c r="EMM123" s="631"/>
      <c r="EMN123" s="631"/>
      <c r="EMO123" s="631"/>
      <c r="EMP123" s="632"/>
      <c r="EMQ123" s="631"/>
      <c r="EMR123" s="409">
        <f t="shared" ref="EMR123" si="2519">SUM(EMR121:EMR122)</f>
        <v>1.05</v>
      </c>
      <c r="EMS123" s="631" t="s">
        <v>82</v>
      </c>
      <c r="EMT123" s="631"/>
      <c r="EMU123" s="631"/>
      <c r="EMV123" s="631"/>
      <c r="EMW123" s="631"/>
      <c r="EMX123" s="632"/>
      <c r="EMY123" s="631"/>
      <c r="EMZ123" s="409">
        <f t="shared" ref="EMZ123" si="2520">SUM(EMZ121:EMZ122)</f>
        <v>1.05</v>
      </c>
      <c r="ENA123" s="631" t="s">
        <v>82</v>
      </c>
      <c r="ENB123" s="631"/>
      <c r="ENC123" s="631"/>
      <c r="END123" s="631"/>
      <c r="ENE123" s="631"/>
      <c r="ENF123" s="632"/>
      <c r="ENG123" s="631"/>
      <c r="ENH123" s="409">
        <f t="shared" ref="ENH123" si="2521">SUM(ENH121:ENH122)</f>
        <v>1.05</v>
      </c>
      <c r="ENI123" s="631" t="s">
        <v>82</v>
      </c>
      <c r="ENJ123" s="631"/>
      <c r="ENK123" s="631"/>
      <c r="ENL123" s="631"/>
      <c r="ENM123" s="631"/>
      <c r="ENN123" s="632"/>
      <c r="ENO123" s="631"/>
      <c r="ENP123" s="409">
        <f t="shared" ref="ENP123" si="2522">SUM(ENP121:ENP122)</f>
        <v>1.05</v>
      </c>
      <c r="ENQ123" s="631" t="s">
        <v>82</v>
      </c>
      <c r="ENR123" s="631"/>
      <c r="ENS123" s="631"/>
      <c r="ENT123" s="631"/>
      <c r="ENU123" s="631"/>
      <c r="ENV123" s="632"/>
      <c r="ENW123" s="631"/>
      <c r="ENX123" s="409">
        <f t="shared" ref="ENX123" si="2523">SUM(ENX121:ENX122)</f>
        <v>1.05</v>
      </c>
      <c r="ENY123" s="631" t="s">
        <v>82</v>
      </c>
      <c r="ENZ123" s="631"/>
      <c r="EOA123" s="631"/>
      <c r="EOB123" s="631"/>
      <c r="EOC123" s="631"/>
      <c r="EOD123" s="632"/>
      <c r="EOE123" s="631"/>
      <c r="EOF123" s="409">
        <f t="shared" ref="EOF123" si="2524">SUM(EOF121:EOF122)</f>
        <v>1.05</v>
      </c>
      <c r="EOG123" s="631" t="s">
        <v>82</v>
      </c>
      <c r="EOH123" s="631"/>
      <c r="EOI123" s="631"/>
      <c r="EOJ123" s="631"/>
      <c r="EOK123" s="631"/>
      <c r="EOL123" s="632"/>
      <c r="EOM123" s="631"/>
      <c r="EON123" s="409">
        <f t="shared" ref="EON123" si="2525">SUM(EON121:EON122)</f>
        <v>1.05</v>
      </c>
      <c r="EOO123" s="631" t="s">
        <v>82</v>
      </c>
      <c r="EOP123" s="631"/>
      <c r="EOQ123" s="631"/>
      <c r="EOR123" s="631"/>
      <c r="EOS123" s="631"/>
      <c r="EOT123" s="632"/>
      <c r="EOU123" s="631"/>
      <c r="EOV123" s="409">
        <f t="shared" ref="EOV123" si="2526">SUM(EOV121:EOV122)</f>
        <v>1.05</v>
      </c>
      <c r="EOW123" s="631" t="s">
        <v>82</v>
      </c>
      <c r="EOX123" s="631"/>
      <c r="EOY123" s="631"/>
      <c r="EOZ123" s="631"/>
      <c r="EPA123" s="631"/>
      <c r="EPB123" s="632"/>
      <c r="EPC123" s="631"/>
      <c r="EPD123" s="409">
        <f t="shared" ref="EPD123" si="2527">SUM(EPD121:EPD122)</f>
        <v>1.05</v>
      </c>
      <c r="EPE123" s="631" t="s">
        <v>82</v>
      </c>
      <c r="EPF123" s="631"/>
      <c r="EPG123" s="631"/>
      <c r="EPH123" s="631"/>
      <c r="EPI123" s="631"/>
      <c r="EPJ123" s="632"/>
      <c r="EPK123" s="631"/>
      <c r="EPL123" s="409">
        <f t="shared" ref="EPL123" si="2528">SUM(EPL121:EPL122)</f>
        <v>1.05</v>
      </c>
      <c r="EPM123" s="631" t="s">
        <v>82</v>
      </c>
      <c r="EPN123" s="631"/>
      <c r="EPO123" s="631"/>
      <c r="EPP123" s="631"/>
      <c r="EPQ123" s="631"/>
      <c r="EPR123" s="632"/>
      <c r="EPS123" s="631"/>
      <c r="EPT123" s="409">
        <f t="shared" ref="EPT123" si="2529">SUM(EPT121:EPT122)</f>
        <v>1.05</v>
      </c>
      <c r="EPU123" s="631" t="s">
        <v>82</v>
      </c>
      <c r="EPV123" s="631"/>
      <c r="EPW123" s="631"/>
      <c r="EPX123" s="631"/>
      <c r="EPY123" s="631"/>
      <c r="EPZ123" s="632"/>
      <c r="EQA123" s="631"/>
      <c r="EQB123" s="409">
        <f t="shared" ref="EQB123" si="2530">SUM(EQB121:EQB122)</f>
        <v>1.05</v>
      </c>
      <c r="EQC123" s="631" t="s">
        <v>82</v>
      </c>
      <c r="EQD123" s="631"/>
      <c r="EQE123" s="631"/>
      <c r="EQF123" s="631"/>
      <c r="EQG123" s="631"/>
      <c r="EQH123" s="632"/>
      <c r="EQI123" s="631"/>
      <c r="EQJ123" s="409">
        <f t="shared" ref="EQJ123" si="2531">SUM(EQJ121:EQJ122)</f>
        <v>1.05</v>
      </c>
      <c r="EQK123" s="631" t="s">
        <v>82</v>
      </c>
      <c r="EQL123" s="631"/>
      <c r="EQM123" s="631"/>
      <c r="EQN123" s="631"/>
      <c r="EQO123" s="631"/>
      <c r="EQP123" s="632"/>
      <c r="EQQ123" s="631"/>
      <c r="EQR123" s="409">
        <f t="shared" ref="EQR123" si="2532">SUM(EQR121:EQR122)</f>
        <v>1.05</v>
      </c>
      <c r="EQS123" s="631" t="s">
        <v>82</v>
      </c>
      <c r="EQT123" s="631"/>
      <c r="EQU123" s="631"/>
      <c r="EQV123" s="631"/>
      <c r="EQW123" s="631"/>
      <c r="EQX123" s="632"/>
      <c r="EQY123" s="631"/>
      <c r="EQZ123" s="409">
        <f t="shared" ref="EQZ123" si="2533">SUM(EQZ121:EQZ122)</f>
        <v>1.05</v>
      </c>
      <c r="ERA123" s="631" t="s">
        <v>82</v>
      </c>
      <c r="ERB123" s="631"/>
      <c r="ERC123" s="631"/>
      <c r="ERD123" s="631"/>
      <c r="ERE123" s="631"/>
      <c r="ERF123" s="632"/>
      <c r="ERG123" s="631"/>
      <c r="ERH123" s="409">
        <f t="shared" ref="ERH123" si="2534">SUM(ERH121:ERH122)</f>
        <v>1.05</v>
      </c>
      <c r="ERI123" s="631" t="s">
        <v>82</v>
      </c>
      <c r="ERJ123" s="631"/>
      <c r="ERK123" s="631"/>
      <c r="ERL123" s="631"/>
      <c r="ERM123" s="631"/>
      <c r="ERN123" s="632"/>
      <c r="ERO123" s="631"/>
      <c r="ERP123" s="409">
        <f t="shared" ref="ERP123" si="2535">SUM(ERP121:ERP122)</f>
        <v>1.05</v>
      </c>
      <c r="ERQ123" s="631" t="s">
        <v>82</v>
      </c>
      <c r="ERR123" s="631"/>
      <c r="ERS123" s="631"/>
      <c r="ERT123" s="631"/>
      <c r="ERU123" s="631"/>
      <c r="ERV123" s="632"/>
      <c r="ERW123" s="631"/>
      <c r="ERX123" s="409">
        <f t="shared" ref="ERX123" si="2536">SUM(ERX121:ERX122)</f>
        <v>1.05</v>
      </c>
      <c r="ERY123" s="631" t="s">
        <v>82</v>
      </c>
      <c r="ERZ123" s="631"/>
      <c r="ESA123" s="631"/>
      <c r="ESB123" s="631"/>
      <c r="ESC123" s="631"/>
      <c r="ESD123" s="632"/>
      <c r="ESE123" s="631"/>
      <c r="ESF123" s="409">
        <f t="shared" ref="ESF123" si="2537">SUM(ESF121:ESF122)</f>
        <v>1.05</v>
      </c>
      <c r="ESG123" s="631" t="s">
        <v>82</v>
      </c>
      <c r="ESH123" s="631"/>
      <c r="ESI123" s="631"/>
      <c r="ESJ123" s="631"/>
      <c r="ESK123" s="631"/>
      <c r="ESL123" s="632"/>
      <c r="ESM123" s="631"/>
      <c r="ESN123" s="409">
        <f t="shared" ref="ESN123" si="2538">SUM(ESN121:ESN122)</f>
        <v>1.05</v>
      </c>
      <c r="ESO123" s="631" t="s">
        <v>82</v>
      </c>
      <c r="ESP123" s="631"/>
      <c r="ESQ123" s="631"/>
      <c r="ESR123" s="631"/>
      <c r="ESS123" s="631"/>
      <c r="EST123" s="632"/>
      <c r="ESU123" s="631"/>
      <c r="ESV123" s="409">
        <f t="shared" ref="ESV123" si="2539">SUM(ESV121:ESV122)</f>
        <v>1.05</v>
      </c>
      <c r="ESW123" s="631" t="s">
        <v>82</v>
      </c>
      <c r="ESX123" s="631"/>
      <c r="ESY123" s="631"/>
      <c r="ESZ123" s="631"/>
      <c r="ETA123" s="631"/>
      <c r="ETB123" s="632"/>
      <c r="ETC123" s="631"/>
      <c r="ETD123" s="409">
        <f t="shared" ref="ETD123" si="2540">SUM(ETD121:ETD122)</f>
        <v>1.05</v>
      </c>
      <c r="ETE123" s="631" t="s">
        <v>82</v>
      </c>
      <c r="ETF123" s="631"/>
      <c r="ETG123" s="631"/>
      <c r="ETH123" s="631"/>
      <c r="ETI123" s="631"/>
      <c r="ETJ123" s="632"/>
      <c r="ETK123" s="631"/>
      <c r="ETL123" s="409">
        <f t="shared" ref="ETL123" si="2541">SUM(ETL121:ETL122)</f>
        <v>1.05</v>
      </c>
      <c r="ETM123" s="631" t="s">
        <v>82</v>
      </c>
      <c r="ETN123" s="631"/>
      <c r="ETO123" s="631"/>
      <c r="ETP123" s="631"/>
      <c r="ETQ123" s="631"/>
      <c r="ETR123" s="632"/>
      <c r="ETS123" s="631"/>
      <c r="ETT123" s="409">
        <f t="shared" ref="ETT123" si="2542">SUM(ETT121:ETT122)</f>
        <v>1.05</v>
      </c>
      <c r="ETU123" s="631" t="s">
        <v>82</v>
      </c>
      <c r="ETV123" s="631"/>
      <c r="ETW123" s="631"/>
      <c r="ETX123" s="631"/>
      <c r="ETY123" s="631"/>
      <c r="ETZ123" s="632"/>
      <c r="EUA123" s="631"/>
      <c r="EUB123" s="409">
        <f t="shared" ref="EUB123" si="2543">SUM(EUB121:EUB122)</f>
        <v>1.05</v>
      </c>
      <c r="EUC123" s="631" t="s">
        <v>82</v>
      </c>
      <c r="EUD123" s="631"/>
      <c r="EUE123" s="631"/>
      <c r="EUF123" s="631"/>
      <c r="EUG123" s="631"/>
      <c r="EUH123" s="632"/>
      <c r="EUI123" s="631"/>
      <c r="EUJ123" s="409">
        <f t="shared" ref="EUJ123" si="2544">SUM(EUJ121:EUJ122)</f>
        <v>1.05</v>
      </c>
      <c r="EUK123" s="631" t="s">
        <v>82</v>
      </c>
      <c r="EUL123" s="631"/>
      <c r="EUM123" s="631"/>
      <c r="EUN123" s="631"/>
      <c r="EUO123" s="631"/>
      <c r="EUP123" s="632"/>
      <c r="EUQ123" s="631"/>
      <c r="EUR123" s="409">
        <f t="shared" ref="EUR123" si="2545">SUM(EUR121:EUR122)</f>
        <v>1.05</v>
      </c>
      <c r="EUS123" s="631" t="s">
        <v>82</v>
      </c>
      <c r="EUT123" s="631"/>
      <c r="EUU123" s="631"/>
      <c r="EUV123" s="631"/>
      <c r="EUW123" s="631"/>
      <c r="EUX123" s="632"/>
      <c r="EUY123" s="631"/>
      <c r="EUZ123" s="409">
        <f t="shared" ref="EUZ123" si="2546">SUM(EUZ121:EUZ122)</f>
        <v>1.05</v>
      </c>
      <c r="EVA123" s="631" t="s">
        <v>82</v>
      </c>
      <c r="EVB123" s="631"/>
      <c r="EVC123" s="631"/>
      <c r="EVD123" s="631"/>
      <c r="EVE123" s="631"/>
      <c r="EVF123" s="632"/>
      <c r="EVG123" s="631"/>
      <c r="EVH123" s="409">
        <f t="shared" ref="EVH123" si="2547">SUM(EVH121:EVH122)</f>
        <v>1.05</v>
      </c>
      <c r="EVI123" s="631" t="s">
        <v>82</v>
      </c>
      <c r="EVJ123" s="631"/>
      <c r="EVK123" s="631"/>
      <c r="EVL123" s="631"/>
      <c r="EVM123" s="631"/>
      <c r="EVN123" s="632"/>
      <c r="EVO123" s="631"/>
      <c r="EVP123" s="409">
        <f t="shared" ref="EVP123" si="2548">SUM(EVP121:EVP122)</f>
        <v>1.05</v>
      </c>
      <c r="EVQ123" s="631" t="s">
        <v>82</v>
      </c>
      <c r="EVR123" s="631"/>
      <c r="EVS123" s="631"/>
      <c r="EVT123" s="631"/>
      <c r="EVU123" s="631"/>
      <c r="EVV123" s="632"/>
      <c r="EVW123" s="631"/>
      <c r="EVX123" s="409">
        <f t="shared" ref="EVX123" si="2549">SUM(EVX121:EVX122)</f>
        <v>1.05</v>
      </c>
      <c r="EVY123" s="631" t="s">
        <v>82</v>
      </c>
      <c r="EVZ123" s="631"/>
      <c r="EWA123" s="631"/>
      <c r="EWB123" s="631"/>
      <c r="EWC123" s="631"/>
      <c r="EWD123" s="632"/>
      <c r="EWE123" s="631"/>
      <c r="EWF123" s="409">
        <f t="shared" ref="EWF123" si="2550">SUM(EWF121:EWF122)</f>
        <v>1.05</v>
      </c>
      <c r="EWG123" s="631" t="s">
        <v>82</v>
      </c>
      <c r="EWH123" s="631"/>
      <c r="EWI123" s="631"/>
      <c r="EWJ123" s="631"/>
      <c r="EWK123" s="631"/>
      <c r="EWL123" s="632"/>
      <c r="EWM123" s="631"/>
      <c r="EWN123" s="409">
        <f t="shared" ref="EWN123" si="2551">SUM(EWN121:EWN122)</f>
        <v>1.05</v>
      </c>
      <c r="EWO123" s="631" t="s">
        <v>82</v>
      </c>
      <c r="EWP123" s="631"/>
      <c r="EWQ123" s="631"/>
      <c r="EWR123" s="631"/>
      <c r="EWS123" s="631"/>
      <c r="EWT123" s="632"/>
      <c r="EWU123" s="631"/>
      <c r="EWV123" s="409">
        <f t="shared" ref="EWV123" si="2552">SUM(EWV121:EWV122)</f>
        <v>1.05</v>
      </c>
      <c r="EWW123" s="631" t="s">
        <v>82</v>
      </c>
      <c r="EWX123" s="631"/>
      <c r="EWY123" s="631"/>
      <c r="EWZ123" s="631"/>
      <c r="EXA123" s="631"/>
      <c r="EXB123" s="632"/>
      <c r="EXC123" s="631"/>
      <c r="EXD123" s="409">
        <f t="shared" ref="EXD123" si="2553">SUM(EXD121:EXD122)</f>
        <v>1.05</v>
      </c>
      <c r="EXE123" s="631" t="s">
        <v>82</v>
      </c>
      <c r="EXF123" s="631"/>
      <c r="EXG123" s="631"/>
      <c r="EXH123" s="631"/>
      <c r="EXI123" s="631"/>
      <c r="EXJ123" s="632"/>
      <c r="EXK123" s="631"/>
      <c r="EXL123" s="409">
        <f t="shared" ref="EXL123" si="2554">SUM(EXL121:EXL122)</f>
        <v>1.05</v>
      </c>
      <c r="EXM123" s="631" t="s">
        <v>82</v>
      </c>
      <c r="EXN123" s="631"/>
      <c r="EXO123" s="631"/>
      <c r="EXP123" s="631"/>
      <c r="EXQ123" s="631"/>
      <c r="EXR123" s="632"/>
      <c r="EXS123" s="631"/>
      <c r="EXT123" s="409">
        <f t="shared" ref="EXT123" si="2555">SUM(EXT121:EXT122)</f>
        <v>1.05</v>
      </c>
      <c r="EXU123" s="631" t="s">
        <v>82</v>
      </c>
      <c r="EXV123" s="631"/>
      <c r="EXW123" s="631"/>
      <c r="EXX123" s="631"/>
      <c r="EXY123" s="631"/>
      <c r="EXZ123" s="632"/>
      <c r="EYA123" s="631"/>
      <c r="EYB123" s="409">
        <f t="shared" ref="EYB123" si="2556">SUM(EYB121:EYB122)</f>
        <v>1.05</v>
      </c>
      <c r="EYC123" s="631" t="s">
        <v>82</v>
      </c>
      <c r="EYD123" s="631"/>
      <c r="EYE123" s="631"/>
      <c r="EYF123" s="631"/>
      <c r="EYG123" s="631"/>
      <c r="EYH123" s="632"/>
      <c r="EYI123" s="631"/>
      <c r="EYJ123" s="409">
        <f t="shared" ref="EYJ123" si="2557">SUM(EYJ121:EYJ122)</f>
        <v>1.05</v>
      </c>
      <c r="EYK123" s="631" t="s">
        <v>82</v>
      </c>
      <c r="EYL123" s="631"/>
      <c r="EYM123" s="631"/>
      <c r="EYN123" s="631"/>
      <c r="EYO123" s="631"/>
      <c r="EYP123" s="632"/>
      <c r="EYQ123" s="631"/>
      <c r="EYR123" s="409">
        <f t="shared" ref="EYR123" si="2558">SUM(EYR121:EYR122)</f>
        <v>1.05</v>
      </c>
      <c r="EYS123" s="631" t="s">
        <v>82</v>
      </c>
      <c r="EYT123" s="631"/>
      <c r="EYU123" s="631"/>
      <c r="EYV123" s="631"/>
      <c r="EYW123" s="631"/>
      <c r="EYX123" s="632"/>
      <c r="EYY123" s="631"/>
      <c r="EYZ123" s="409">
        <f t="shared" ref="EYZ123" si="2559">SUM(EYZ121:EYZ122)</f>
        <v>1.05</v>
      </c>
      <c r="EZA123" s="631" t="s">
        <v>82</v>
      </c>
      <c r="EZB123" s="631"/>
      <c r="EZC123" s="631"/>
      <c r="EZD123" s="631"/>
      <c r="EZE123" s="631"/>
      <c r="EZF123" s="632"/>
      <c r="EZG123" s="631"/>
      <c r="EZH123" s="409">
        <f t="shared" ref="EZH123" si="2560">SUM(EZH121:EZH122)</f>
        <v>1.05</v>
      </c>
      <c r="EZI123" s="631" t="s">
        <v>82</v>
      </c>
      <c r="EZJ123" s="631"/>
      <c r="EZK123" s="631"/>
      <c r="EZL123" s="631"/>
      <c r="EZM123" s="631"/>
      <c r="EZN123" s="632"/>
      <c r="EZO123" s="631"/>
      <c r="EZP123" s="409">
        <f t="shared" ref="EZP123" si="2561">SUM(EZP121:EZP122)</f>
        <v>1.05</v>
      </c>
      <c r="EZQ123" s="631" t="s">
        <v>82</v>
      </c>
      <c r="EZR123" s="631"/>
      <c r="EZS123" s="631"/>
      <c r="EZT123" s="631"/>
      <c r="EZU123" s="631"/>
      <c r="EZV123" s="632"/>
      <c r="EZW123" s="631"/>
      <c r="EZX123" s="409">
        <f t="shared" ref="EZX123" si="2562">SUM(EZX121:EZX122)</f>
        <v>1.05</v>
      </c>
      <c r="EZY123" s="631" t="s">
        <v>82</v>
      </c>
      <c r="EZZ123" s="631"/>
      <c r="FAA123" s="631"/>
      <c r="FAB123" s="631"/>
      <c r="FAC123" s="631"/>
      <c r="FAD123" s="632"/>
      <c r="FAE123" s="631"/>
      <c r="FAF123" s="409">
        <f t="shared" ref="FAF123" si="2563">SUM(FAF121:FAF122)</f>
        <v>1.05</v>
      </c>
      <c r="FAG123" s="631" t="s">
        <v>82</v>
      </c>
      <c r="FAH123" s="631"/>
      <c r="FAI123" s="631"/>
      <c r="FAJ123" s="631"/>
      <c r="FAK123" s="631"/>
      <c r="FAL123" s="632"/>
      <c r="FAM123" s="631"/>
      <c r="FAN123" s="409">
        <f t="shared" ref="FAN123" si="2564">SUM(FAN121:FAN122)</f>
        <v>1.05</v>
      </c>
      <c r="FAO123" s="631" t="s">
        <v>82</v>
      </c>
      <c r="FAP123" s="631"/>
      <c r="FAQ123" s="631"/>
      <c r="FAR123" s="631"/>
      <c r="FAS123" s="631"/>
      <c r="FAT123" s="632"/>
      <c r="FAU123" s="631"/>
      <c r="FAV123" s="409">
        <f t="shared" ref="FAV123" si="2565">SUM(FAV121:FAV122)</f>
        <v>1.05</v>
      </c>
      <c r="FAW123" s="631" t="s">
        <v>82</v>
      </c>
      <c r="FAX123" s="631"/>
      <c r="FAY123" s="631"/>
      <c r="FAZ123" s="631"/>
      <c r="FBA123" s="631"/>
      <c r="FBB123" s="632"/>
      <c r="FBC123" s="631"/>
      <c r="FBD123" s="409">
        <f t="shared" ref="FBD123" si="2566">SUM(FBD121:FBD122)</f>
        <v>1.05</v>
      </c>
      <c r="FBE123" s="631" t="s">
        <v>82</v>
      </c>
      <c r="FBF123" s="631"/>
      <c r="FBG123" s="631"/>
      <c r="FBH123" s="631"/>
      <c r="FBI123" s="631"/>
      <c r="FBJ123" s="632"/>
      <c r="FBK123" s="631"/>
      <c r="FBL123" s="409">
        <f t="shared" ref="FBL123" si="2567">SUM(FBL121:FBL122)</f>
        <v>1.05</v>
      </c>
      <c r="FBM123" s="631" t="s">
        <v>82</v>
      </c>
      <c r="FBN123" s="631"/>
      <c r="FBO123" s="631"/>
      <c r="FBP123" s="631"/>
      <c r="FBQ123" s="631"/>
      <c r="FBR123" s="632"/>
      <c r="FBS123" s="631"/>
      <c r="FBT123" s="409">
        <f t="shared" ref="FBT123" si="2568">SUM(FBT121:FBT122)</f>
        <v>1.05</v>
      </c>
      <c r="FBU123" s="631" t="s">
        <v>82</v>
      </c>
      <c r="FBV123" s="631"/>
      <c r="FBW123" s="631"/>
      <c r="FBX123" s="631"/>
      <c r="FBY123" s="631"/>
      <c r="FBZ123" s="632"/>
      <c r="FCA123" s="631"/>
      <c r="FCB123" s="409">
        <f t="shared" ref="FCB123" si="2569">SUM(FCB121:FCB122)</f>
        <v>1.05</v>
      </c>
      <c r="FCC123" s="631" t="s">
        <v>82</v>
      </c>
      <c r="FCD123" s="631"/>
      <c r="FCE123" s="631"/>
      <c r="FCF123" s="631"/>
      <c r="FCG123" s="631"/>
      <c r="FCH123" s="632"/>
      <c r="FCI123" s="631"/>
      <c r="FCJ123" s="409">
        <f t="shared" ref="FCJ123" si="2570">SUM(FCJ121:FCJ122)</f>
        <v>1.05</v>
      </c>
      <c r="FCK123" s="631" t="s">
        <v>82</v>
      </c>
      <c r="FCL123" s="631"/>
      <c r="FCM123" s="631"/>
      <c r="FCN123" s="631"/>
      <c r="FCO123" s="631"/>
      <c r="FCP123" s="632"/>
      <c r="FCQ123" s="631"/>
      <c r="FCR123" s="409">
        <f t="shared" ref="FCR123" si="2571">SUM(FCR121:FCR122)</f>
        <v>1.05</v>
      </c>
      <c r="FCS123" s="631" t="s">
        <v>82</v>
      </c>
      <c r="FCT123" s="631"/>
      <c r="FCU123" s="631"/>
      <c r="FCV123" s="631"/>
      <c r="FCW123" s="631"/>
      <c r="FCX123" s="632"/>
      <c r="FCY123" s="631"/>
      <c r="FCZ123" s="409">
        <f t="shared" ref="FCZ123" si="2572">SUM(FCZ121:FCZ122)</f>
        <v>1.05</v>
      </c>
      <c r="FDA123" s="631" t="s">
        <v>82</v>
      </c>
      <c r="FDB123" s="631"/>
      <c r="FDC123" s="631"/>
      <c r="FDD123" s="631"/>
      <c r="FDE123" s="631"/>
      <c r="FDF123" s="632"/>
      <c r="FDG123" s="631"/>
      <c r="FDH123" s="409">
        <f t="shared" ref="FDH123" si="2573">SUM(FDH121:FDH122)</f>
        <v>1.05</v>
      </c>
      <c r="FDI123" s="631" t="s">
        <v>82</v>
      </c>
      <c r="FDJ123" s="631"/>
      <c r="FDK123" s="631"/>
      <c r="FDL123" s="631"/>
      <c r="FDM123" s="631"/>
      <c r="FDN123" s="632"/>
      <c r="FDO123" s="631"/>
      <c r="FDP123" s="409">
        <f t="shared" ref="FDP123" si="2574">SUM(FDP121:FDP122)</f>
        <v>1.05</v>
      </c>
      <c r="FDQ123" s="631" t="s">
        <v>82</v>
      </c>
      <c r="FDR123" s="631"/>
      <c r="FDS123" s="631"/>
      <c r="FDT123" s="631"/>
      <c r="FDU123" s="631"/>
      <c r="FDV123" s="632"/>
      <c r="FDW123" s="631"/>
      <c r="FDX123" s="409">
        <f t="shared" ref="FDX123" si="2575">SUM(FDX121:FDX122)</f>
        <v>1.05</v>
      </c>
      <c r="FDY123" s="631" t="s">
        <v>82</v>
      </c>
      <c r="FDZ123" s="631"/>
      <c r="FEA123" s="631"/>
      <c r="FEB123" s="631"/>
      <c r="FEC123" s="631"/>
      <c r="FED123" s="632"/>
      <c r="FEE123" s="631"/>
      <c r="FEF123" s="409">
        <f t="shared" ref="FEF123" si="2576">SUM(FEF121:FEF122)</f>
        <v>1.05</v>
      </c>
      <c r="FEG123" s="631" t="s">
        <v>82</v>
      </c>
      <c r="FEH123" s="631"/>
      <c r="FEI123" s="631"/>
      <c r="FEJ123" s="631"/>
      <c r="FEK123" s="631"/>
      <c r="FEL123" s="632"/>
      <c r="FEM123" s="631"/>
      <c r="FEN123" s="409">
        <f t="shared" ref="FEN123" si="2577">SUM(FEN121:FEN122)</f>
        <v>1.05</v>
      </c>
      <c r="FEO123" s="631" t="s">
        <v>82</v>
      </c>
      <c r="FEP123" s="631"/>
      <c r="FEQ123" s="631"/>
      <c r="FER123" s="631"/>
      <c r="FES123" s="631"/>
      <c r="FET123" s="632"/>
      <c r="FEU123" s="631"/>
      <c r="FEV123" s="409">
        <f t="shared" ref="FEV123" si="2578">SUM(FEV121:FEV122)</f>
        <v>1.05</v>
      </c>
      <c r="FEW123" s="631" t="s">
        <v>82</v>
      </c>
      <c r="FEX123" s="631"/>
      <c r="FEY123" s="631"/>
      <c r="FEZ123" s="631"/>
      <c r="FFA123" s="631"/>
      <c r="FFB123" s="632"/>
      <c r="FFC123" s="631"/>
      <c r="FFD123" s="409">
        <f t="shared" ref="FFD123" si="2579">SUM(FFD121:FFD122)</f>
        <v>1.05</v>
      </c>
      <c r="FFE123" s="631" t="s">
        <v>82</v>
      </c>
      <c r="FFF123" s="631"/>
      <c r="FFG123" s="631"/>
      <c r="FFH123" s="631"/>
      <c r="FFI123" s="631"/>
      <c r="FFJ123" s="632"/>
      <c r="FFK123" s="631"/>
      <c r="FFL123" s="409">
        <f t="shared" ref="FFL123" si="2580">SUM(FFL121:FFL122)</f>
        <v>1.05</v>
      </c>
      <c r="FFM123" s="631" t="s">
        <v>82</v>
      </c>
      <c r="FFN123" s="631"/>
      <c r="FFO123" s="631"/>
      <c r="FFP123" s="631"/>
      <c r="FFQ123" s="631"/>
      <c r="FFR123" s="632"/>
      <c r="FFS123" s="631"/>
      <c r="FFT123" s="409">
        <f t="shared" ref="FFT123" si="2581">SUM(FFT121:FFT122)</f>
        <v>1.05</v>
      </c>
      <c r="FFU123" s="631" t="s">
        <v>82</v>
      </c>
      <c r="FFV123" s="631"/>
      <c r="FFW123" s="631"/>
      <c r="FFX123" s="631"/>
      <c r="FFY123" s="631"/>
      <c r="FFZ123" s="632"/>
      <c r="FGA123" s="631"/>
      <c r="FGB123" s="409">
        <f t="shared" ref="FGB123" si="2582">SUM(FGB121:FGB122)</f>
        <v>1.05</v>
      </c>
      <c r="FGC123" s="631" t="s">
        <v>82</v>
      </c>
      <c r="FGD123" s="631"/>
      <c r="FGE123" s="631"/>
      <c r="FGF123" s="631"/>
      <c r="FGG123" s="631"/>
      <c r="FGH123" s="632"/>
      <c r="FGI123" s="631"/>
      <c r="FGJ123" s="409">
        <f t="shared" ref="FGJ123" si="2583">SUM(FGJ121:FGJ122)</f>
        <v>1.05</v>
      </c>
      <c r="FGK123" s="631" t="s">
        <v>82</v>
      </c>
      <c r="FGL123" s="631"/>
      <c r="FGM123" s="631"/>
      <c r="FGN123" s="631"/>
      <c r="FGO123" s="631"/>
      <c r="FGP123" s="632"/>
      <c r="FGQ123" s="631"/>
      <c r="FGR123" s="409">
        <f t="shared" ref="FGR123" si="2584">SUM(FGR121:FGR122)</f>
        <v>1.05</v>
      </c>
      <c r="FGS123" s="631" t="s">
        <v>82</v>
      </c>
      <c r="FGT123" s="631"/>
      <c r="FGU123" s="631"/>
      <c r="FGV123" s="631"/>
      <c r="FGW123" s="631"/>
      <c r="FGX123" s="632"/>
      <c r="FGY123" s="631"/>
      <c r="FGZ123" s="409">
        <f t="shared" ref="FGZ123" si="2585">SUM(FGZ121:FGZ122)</f>
        <v>1.05</v>
      </c>
      <c r="FHA123" s="631" t="s">
        <v>82</v>
      </c>
      <c r="FHB123" s="631"/>
      <c r="FHC123" s="631"/>
      <c r="FHD123" s="631"/>
      <c r="FHE123" s="631"/>
      <c r="FHF123" s="632"/>
      <c r="FHG123" s="631"/>
      <c r="FHH123" s="409">
        <f t="shared" ref="FHH123" si="2586">SUM(FHH121:FHH122)</f>
        <v>1.05</v>
      </c>
      <c r="FHI123" s="631" t="s">
        <v>82</v>
      </c>
      <c r="FHJ123" s="631"/>
      <c r="FHK123" s="631"/>
      <c r="FHL123" s="631"/>
      <c r="FHM123" s="631"/>
      <c r="FHN123" s="632"/>
      <c r="FHO123" s="631"/>
      <c r="FHP123" s="409">
        <f t="shared" ref="FHP123" si="2587">SUM(FHP121:FHP122)</f>
        <v>1.05</v>
      </c>
      <c r="FHQ123" s="631" t="s">
        <v>82</v>
      </c>
      <c r="FHR123" s="631"/>
      <c r="FHS123" s="631"/>
      <c r="FHT123" s="631"/>
      <c r="FHU123" s="631"/>
      <c r="FHV123" s="632"/>
      <c r="FHW123" s="631"/>
      <c r="FHX123" s="409">
        <f t="shared" ref="FHX123" si="2588">SUM(FHX121:FHX122)</f>
        <v>1.05</v>
      </c>
      <c r="FHY123" s="631" t="s">
        <v>82</v>
      </c>
      <c r="FHZ123" s="631"/>
      <c r="FIA123" s="631"/>
      <c r="FIB123" s="631"/>
      <c r="FIC123" s="631"/>
      <c r="FID123" s="632"/>
      <c r="FIE123" s="631"/>
      <c r="FIF123" s="409">
        <f t="shared" ref="FIF123" si="2589">SUM(FIF121:FIF122)</f>
        <v>1.05</v>
      </c>
      <c r="FIG123" s="631" t="s">
        <v>82</v>
      </c>
      <c r="FIH123" s="631"/>
      <c r="FII123" s="631"/>
      <c r="FIJ123" s="631"/>
      <c r="FIK123" s="631"/>
      <c r="FIL123" s="632"/>
      <c r="FIM123" s="631"/>
      <c r="FIN123" s="409">
        <f t="shared" ref="FIN123" si="2590">SUM(FIN121:FIN122)</f>
        <v>1.05</v>
      </c>
      <c r="FIO123" s="631" t="s">
        <v>82</v>
      </c>
      <c r="FIP123" s="631"/>
      <c r="FIQ123" s="631"/>
      <c r="FIR123" s="631"/>
      <c r="FIS123" s="631"/>
      <c r="FIT123" s="632"/>
      <c r="FIU123" s="631"/>
      <c r="FIV123" s="409">
        <f t="shared" ref="FIV123" si="2591">SUM(FIV121:FIV122)</f>
        <v>1.05</v>
      </c>
      <c r="FIW123" s="631" t="s">
        <v>82</v>
      </c>
      <c r="FIX123" s="631"/>
      <c r="FIY123" s="631"/>
      <c r="FIZ123" s="631"/>
      <c r="FJA123" s="631"/>
      <c r="FJB123" s="632"/>
      <c r="FJC123" s="631"/>
      <c r="FJD123" s="409">
        <f t="shared" ref="FJD123" si="2592">SUM(FJD121:FJD122)</f>
        <v>1.05</v>
      </c>
      <c r="FJE123" s="631" t="s">
        <v>82</v>
      </c>
      <c r="FJF123" s="631"/>
      <c r="FJG123" s="631"/>
      <c r="FJH123" s="631"/>
      <c r="FJI123" s="631"/>
      <c r="FJJ123" s="632"/>
      <c r="FJK123" s="631"/>
      <c r="FJL123" s="409">
        <f t="shared" ref="FJL123" si="2593">SUM(FJL121:FJL122)</f>
        <v>1.05</v>
      </c>
      <c r="FJM123" s="631" t="s">
        <v>82</v>
      </c>
      <c r="FJN123" s="631"/>
      <c r="FJO123" s="631"/>
      <c r="FJP123" s="631"/>
      <c r="FJQ123" s="631"/>
      <c r="FJR123" s="632"/>
      <c r="FJS123" s="631"/>
      <c r="FJT123" s="409">
        <f t="shared" ref="FJT123" si="2594">SUM(FJT121:FJT122)</f>
        <v>1.05</v>
      </c>
      <c r="FJU123" s="631" t="s">
        <v>82</v>
      </c>
      <c r="FJV123" s="631"/>
      <c r="FJW123" s="631"/>
      <c r="FJX123" s="631"/>
      <c r="FJY123" s="631"/>
      <c r="FJZ123" s="632"/>
      <c r="FKA123" s="631"/>
      <c r="FKB123" s="409">
        <f t="shared" ref="FKB123" si="2595">SUM(FKB121:FKB122)</f>
        <v>1.05</v>
      </c>
      <c r="FKC123" s="631" t="s">
        <v>82</v>
      </c>
      <c r="FKD123" s="631"/>
      <c r="FKE123" s="631"/>
      <c r="FKF123" s="631"/>
      <c r="FKG123" s="631"/>
      <c r="FKH123" s="632"/>
      <c r="FKI123" s="631"/>
      <c r="FKJ123" s="409">
        <f t="shared" ref="FKJ123" si="2596">SUM(FKJ121:FKJ122)</f>
        <v>1.05</v>
      </c>
      <c r="FKK123" s="631" t="s">
        <v>82</v>
      </c>
      <c r="FKL123" s="631"/>
      <c r="FKM123" s="631"/>
      <c r="FKN123" s="631"/>
      <c r="FKO123" s="631"/>
      <c r="FKP123" s="632"/>
      <c r="FKQ123" s="631"/>
      <c r="FKR123" s="409">
        <f t="shared" ref="FKR123" si="2597">SUM(FKR121:FKR122)</f>
        <v>1.05</v>
      </c>
      <c r="FKS123" s="631" t="s">
        <v>82</v>
      </c>
      <c r="FKT123" s="631"/>
      <c r="FKU123" s="631"/>
      <c r="FKV123" s="631"/>
      <c r="FKW123" s="631"/>
      <c r="FKX123" s="632"/>
      <c r="FKY123" s="631"/>
      <c r="FKZ123" s="409">
        <f t="shared" ref="FKZ123" si="2598">SUM(FKZ121:FKZ122)</f>
        <v>1.05</v>
      </c>
      <c r="FLA123" s="631" t="s">
        <v>82</v>
      </c>
      <c r="FLB123" s="631"/>
      <c r="FLC123" s="631"/>
      <c r="FLD123" s="631"/>
      <c r="FLE123" s="631"/>
      <c r="FLF123" s="632"/>
      <c r="FLG123" s="631"/>
      <c r="FLH123" s="409">
        <f t="shared" ref="FLH123" si="2599">SUM(FLH121:FLH122)</f>
        <v>1.05</v>
      </c>
      <c r="FLI123" s="631" t="s">
        <v>82</v>
      </c>
      <c r="FLJ123" s="631"/>
      <c r="FLK123" s="631"/>
      <c r="FLL123" s="631"/>
      <c r="FLM123" s="631"/>
      <c r="FLN123" s="632"/>
      <c r="FLO123" s="631"/>
      <c r="FLP123" s="409">
        <f t="shared" ref="FLP123" si="2600">SUM(FLP121:FLP122)</f>
        <v>1.05</v>
      </c>
      <c r="FLQ123" s="631" t="s">
        <v>82</v>
      </c>
      <c r="FLR123" s="631"/>
      <c r="FLS123" s="631"/>
      <c r="FLT123" s="631"/>
      <c r="FLU123" s="631"/>
      <c r="FLV123" s="632"/>
      <c r="FLW123" s="631"/>
      <c r="FLX123" s="409">
        <f t="shared" ref="FLX123" si="2601">SUM(FLX121:FLX122)</f>
        <v>1.05</v>
      </c>
      <c r="FLY123" s="631" t="s">
        <v>82</v>
      </c>
      <c r="FLZ123" s="631"/>
      <c r="FMA123" s="631"/>
      <c r="FMB123" s="631"/>
      <c r="FMC123" s="631"/>
      <c r="FMD123" s="632"/>
      <c r="FME123" s="631"/>
      <c r="FMF123" s="409">
        <f t="shared" ref="FMF123" si="2602">SUM(FMF121:FMF122)</f>
        <v>1.05</v>
      </c>
      <c r="FMG123" s="631" t="s">
        <v>82</v>
      </c>
      <c r="FMH123" s="631"/>
      <c r="FMI123" s="631"/>
      <c r="FMJ123" s="631"/>
      <c r="FMK123" s="631"/>
      <c r="FML123" s="632"/>
      <c r="FMM123" s="631"/>
      <c r="FMN123" s="409">
        <f t="shared" ref="FMN123" si="2603">SUM(FMN121:FMN122)</f>
        <v>1.05</v>
      </c>
      <c r="FMO123" s="631" t="s">
        <v>82</v>
      </c>
      <c r="FMP123" s="631"/>
      <c r="FMQ123" s="631"/>
      <c r="FMR123" s="631"/>
      <c r="FMS123" s="631"/>
      <c r="FMT123" s="632"/>
      <c r="FMU123" s="631"/>
      <c r="FMV123" s="409">
        <f t="shared" ref="FMV123" si="2604">SUM(FMV121:FMV122)</f>
        <v>1.05</v>
      </c>
      <c r="FMW123" s="631" t="s">
        <v>82</v>
      </c>
      <c r="FMX123" s="631"/>
      <c r="FMY123" s="631"/>
      <c r="FMZ123" s="631"/>
      <c r="FNA123" s="631"/>
      <c r="FNB123" s="632"/>
      <c r="FNC123" s="631"/>
      <c r="FND123" s="409">
        <f t="shared" ref="FND123" si="2605">SUM(FND121:FND122)</f>
        <v>1.05</v>
      </c>
      <c r="FNE123" s="631" t="s">
        <v>82</v>
      </c>
      <c r="FNF123" s="631"/>
      <c r="FNG123" s="631"/>
      <c r="FNH123" s="631"/>
      <c r="FNI123" s="631"/>
      <c r="FNJ123" s="632"/>
      <c r="FNK123" s="631"/>
      <c r="FNL123" s="409">
        <f t="shared" ref="FNL123" si="2606">SUM(FNL121:FNL122)</f>
        <v>1.05</v>
      </c>
      <c r="FNM123" s="631" t="s">
        <v>82</v>
      </c>
      <c r="FNN123" s="631"/>
      <c r="FNO123" s="631"/>
      <c r="FNP123" s="631"/>
      <c r="FNQ123" s="631"/>
      <c r="FNR123" s="632"/>
      <c r="FNS123" s="631"/>
      <c r="FNT123" s="409">
        <f t="shared" ref="FNT123" si="2607">SUM(FNT121:FNT122)</f>
        <v>1.05</v>
      </c>
      <c r="FNU123" s="631" t="s">
        <v>82</v>
      </c>
      <c r="FNV123" s="631"/>
      <c r="FNW123" s="631"/>
      <c r="FNX123" s="631"/>
      <c r="FNY123" s="631"/>
      <c r="FNZ123" s="632"/>
      <c r="FOA123" s="631"/>
      <c r="FOB123" s="409">
        <f t="shared" ref="FOB123" si="2608">SUM(FOB121:FOB122)</f>
        <v>1.05</v>
      </c>
      <c r="FOC123" s="631" t="s">
        <v>82</v>
      </c>
      <c r="FOD123" s="631"/>
      <c r="FOE123" s="631"/>
      <c r="FOF123" s="631"/>
      <c r="FOG123" s="631"/>
      <c r="FOH123" s="632"/>
      <c r="FOI123" s="631"/>
      <c r="FOJ123" s="409">
        <f t="shared" ref="FOJ123" si="2609">SUM(FOJ121:FOJ122)</f>
        <v>1.05</v>
      </c>
      <c r="FOK123" s="631" t="s">
        <v>82</v>
      </c>
      <c r="FOL123" s="631"/>
      <c r="FOM123" s="631"/>
      <c r="FON123" s="631"/>
      <c r="FOO123" s="631"/>
      <c r="FOP123" s="632"/>
      <c r="FOQ123" s="631"/>
      <c r="FOR123" s="409">
        <f t="shared" ref="FOR123" si="2610">SUM(FOR121:FOR122)</f>
        <v>1.05</v>
      </c>
      <c r="FOS123" s="631" t="s">
        <v>82</v>
      </c>
      <c r="FOT123" s="631"/>
      <c r="FOU123" s="631"/>
      <c r="FOV123" s="631"/>
      <c r="FOW123" s="631"/>
      <c r="FOX123" s="632"/>
      <c r="FOY123" s="631"/>
      <c r="FOZ123" s="409">
        <f t="shared" ref="FOZ123" si="2611">SUM(FOZ121:FOZ122)</f>
        <v>1.05</v>
      </c>
      <c r="FPA123" s="631" t="s">
        <v>82</v>
      </c>
      <c r="FPB123" s="631"/>
      <c r="FPC123" s="631"/>
      <c r="FPD123" s="631"/>
      <c r="FPE123" s="631"/>
      <c r="FPF123" s="632"/>
      <c r="FPG123" s="631"/>
      <c r="FPH123" s="409">
        <f t="shared" ref="FPH123" si="2612">SUM(FPH121:FPH122)</f>
        <v>1.05</v>
      </c>
      <c r="FPI123" s="631" t="s">
        <v>82</v>
      </c>
      <c r="FPJ123" s="631"/>
      <c r="FPK123" s="631"/>
      <c r="FPL123" s="631"/>
      <c r="FPM123" s="631"/>
      <c r="FPN123" s="632"/>
      <c r="FPO123" s="631"/>
      <c r="FPP123" s="409">
        <f t="shared" ref="FPP123" si="2613">SUM(FPP121:FPP122)</f>
        <v>1.05</v>
      </c>
      <c r="FPQ123" s="631" t="s">
        <v>82</v>
      </c>
      <c r="FPR123" s="631"/>
      <c r="FPS123" s="631"/>
      <c r="FPT123" s="631"/>
      <c r="FPU123" s="631"/>
      <c r="FPV123" s="632"/>
      <c r="FPW123" s="631"/>
      <c r="FPX123" s="409">
        <f t="shared" ref="FPX123" si="2614">SUM(FPX121:FPX122)</f>
        <v>1.05</v>
      </c>
      <c r="FPY123" s="631" t="s">
        <v>82</v>
      </c>
      <c r="FPZ123" s="631"/>
      <c r="FQA123" s="631"/>
      <c r="FQB123" s="631"/>
      <c r="FQC123" s="631"/>
      <c r="FQD123" s="632"/>
      <c r="FQE123" s="631"/>
      <c r="FQF123" s="409">
        <f t="shared" ref="FQF123" si="2615">SUM(FQF121:FQF122)</f>
        <v>1.05</v>
      </c>
      <c r="FQG123" s="631" t="s">
        <v>82</v>
      </c>
      <c r="FQH123" s="631"/>
      <c r="FQI123" s="631"/>
      <c r="FQJ123" s="631"/>
      <c r="FQK123" s="631"/>
      <c r="FQL123" s="632"/>
      <c r="FQM123" s="631"/>
      <c r="FQN123" s="409">
        <f t="shared" ref="FQN123" si="2616">SUM(FQN121:FQN122)</f>
        <v>1.05</v>
      </c>
      <c r="FQO123" s="631" t="s">
        <v>82</v>
      </c>
      <c r="FQP123" s="631"/>
      <c r="FQQ123" s="631"/>
      <c r="FQR123" s="631"/>
      <c r="FQS123" s="631"/>
      <c r="FQT123" s="632"/>
      <c r="FQU123" s="631"/>
      <c r="FQV123" s="409">
        <f t="shared" ref="FQV123" si="2617">SUM(FQV121:FQV122)</f>
        <v>1.05</v>
      </c>
      <c r="FQW123" s="631" t="s">
        <v>82</v>
      </c>
      <c r="FQX123" s="631"/>
      <c r="FQY123" s="631"/>
      <c r="FQZ123" s="631"/>
      <c r="FRA123" s="631"/>
      <c r="FRB123" s="632"/>
      <c r="FRC123" s="631"/>
      <c r="FRD123" s="409">
        <f t="shared" ref="FRD123" si="2618">SUM(FRD121:FRD122)</f>
        <v>1.05</v>
      </c>
      <c r="FRE123" s="631" t="s">
        <v>82</v>
      </c>
      <c r="FRF123" s="631"/>
      <c r="FRG123" s="631"/>
      <c r="FRH123" s="631"/>
      <c r="FRI123" s="631"/>
      <c r="FRJ123" s="632"/>
      <c r="FRK123" s="631"/>
      <c r="FRL123" s="409">
        <f t="shared" ref="FRL123" si="2619">SUM(FRL121:FRL122)</f>
        <v>1.05</v>
      </c>
      <c r="FRM123" s="631" t="s">
        <v>82</v>
      </c>
      <c r="FRN123" s="631"/>
      <c r="FRO123" s="631"/>
      <c r="FRP123" s="631"/>
      <c r="FRQ123" s="631"/>
      <c r="FRR123" s="632"/>
      <c r="FRS123" s="631"/>
      <c r="FRT123" s="409">
        <f t="shared" ref="FRT123" si="2620">SUM(FRT121:FRT122)</f>
        <v>1.05</v>
      </c>
      <c r="FRU123" s="631" t="s">
        <v>82</v>
      </c>
      <c r="FRV123" s="631"/>
      <c r="FRW123" s="631"/>
      <c r="FRX123" s="631"/>
      <c r="FRY123" s="631"/>
      <c r="FRZ123" s="632"/>
      <c r="FSA123" s="631"/>
      <c r="FSB123" s="409">
        <f t="shared" ref="FSB123" si="2621">SUM(FSB121:FSB122)</f>
        <v>1.05</v>
      </c>
      <c r="FSC123" s="631" t="s">
        <v>82</v>
      </c>
      <c r="FSD123" s="631"/>
      <c r="FSE123" s="631"/>
      <c r="FSF123" s="631"/>
      <c r="FSG123" s="631"/>
      <c r="FSH123" s="632"/>
      <c r="FSI123" s="631"/>
      <c r="FSJ123" s="409">
        <f t="shared" ref="FSJ123" si="2622">SUM(FSJ121:FSJ122)</f>
        <v>1.05</v>
      </c>
      <c r="FSK123" s="631" t="s">
        <v>82</v>
      </c>
      <c r="FSL123" s="631"/>
      <c r="FSM123" s="631"/>
      <c r="FSN123" s="631"/>
      <c r="FSO123" s="631"/>
      <c r="FSP123" s="632"/>
      <c r="FSQ123" s="631"/>
      <c r="FSR123" s="409">
        <f t="shared" ref="FSR123" si="2623">SUM(FSR121:FSR122)</f>
        <v>1.05</v>
      </c>
      <c r="FSS123" s="631" t="s">
        <v>82</v>
      </c>
      <c r="FST123" s="631"/>
      <c r="FSU123" s="631"/>
      <c r="FSV123" s="631"/>
      <c r="FSW123" s="631"/>
      <c r="FSX123" s="632"/>
      <c r="FSY123" s="631"/>
      <c r="FSZ123" s="409">
        <f t="shared" ref="FSZ123" si="2624">SUM(FSZ121:FSZ122)</f>
        <v>1.05</v>
      </c>
      <c r="FTA123" s="631" t="s">
        <v>82</v>
      </c>
      <c r="FTB123" s="631"/>
      <c r="FTC123" s="631"/>
      <c r="FTD123" s="631"/>
      <c r="FTE123" s="631"/>
      <c r="FTF123" s="632"/>
      <c r="FTG123" s="631"/>
      <c r="FTH123" s="409">
        <f t="shared" ref="FTH123" si="2625">SUM(FTH121:FTH122)</f>
        <v>1.05</v>
      </c>
      <c r="FTI123" s="631" t="s">
        <v>82</v>
      </c>
      <c r="FTJ123" s="631"/>
      <c r="FTK123" s="631"/>
      <c r="FTL123" s="631"/>
      <c r="FTM123" s="631"/>
      <c r="FTN123" s="632"/>
      <c r="FTO123" s="631"/>
      <c r="FTP123" s="409">
        <f t="shared" ref="FTP123" si="2626">SUM(FTP121:FTP122)</f>
        <v>1.05</v>
      </c>
      <c r="FTQ123" s="631" t="s">
        <v>82</v>
      </c>
      <c r="FTR123" s="631"/>
      <c r="FTS123" s="631"/>
      <c r="FTT123" s="631"/>
      <c r="FTU123" s="631"/>
      <c r="FTV123" s="632"/>
      <c r="FTW123" s="631"/>
      <c r="FTX123" s="409">
        <f t="shared" ref="FTX123" si="2627">SUM(FTX121:FTX122)</f>
        <v>1.05</v>
      </c>
      <c r="FTY123" s="631" t="s">
        <v>82</v>
      </c>
      <c r="FTZ123" s="631"/>
      <c r="FUA123" s="631"/>
      <c r="FUB123" s="631"/>
      <c r="FUC123" s="631"/>
      <c r="FUD123" s="632"/>
      <c r="FUE123" s="631"/>
      <c r="FUF123" s="409">
        <f t="shared" ref="FUF123" si="2628">SUM(FUF121:FUF122)</f>
        <v>1.05</v>
      </c>
      <c r="FUG123" s="631" t="s">
        <v>82</v>
      </c>
      <c r="FUH123" s="631"/>
      <c r="FUI123" s="631"/>
      <c r="FUJ123" s="631"/>
      <c r="FUK123" s="631"/>
      <c r="FUL123" s="632"/>
      <c r="FUM123" s="631"/>
      <c r="FUN123" s="409">
        <f t="shared" ref="FUN123" si="2629">SUM(FUN121:FUN122)</f>
        <v>1.05</v>
      </c>
      <c r="FUO123" s="631" t="s">
        <v>82</v>
      </c>
      <c r="FUP123" s="631"/>
      <c r="FUQ123" s="631"/>
      <c r="FUR123" s="631"/>
      <c r="FUS123" s="631"/>
      <c r="FUT123" s="632"/>
      <c r="FUU123" s="631"/>
      <c r="FUV123" s="409">
        <f t="shared" ref="FUV123" si="2630">SUM(FUV121:FUV122)</f>
        <v>1.05</v>
      </c>
      <c r="FUW123" s="631" t="s">
        <v>82</v>
      </c>
      <c r="FUX123" s="631"/>
      <c r="FUY123" s="631"/>
      <c r="FUZ123" s="631"/>
      <c r="FVA123" s="631"/>
      <c r="FVB123" s="632"/>
      <c r="FVC123" s="631"/>
      <c r="FVD123" s="409">
        <f t="shared" ref="FVD123" si="2631">SUM(FVD121:FVD122)</f>
        <v>1.05</v>
      </c>
      <c r="FVE123" s="631" t="s">
        <v>82</v>
      </c>
      <c r="FVF123" s="631"/>
      <c r="FVG123" s="631"/>
      <c r="FVH123" s="631"/>
      <c r="FVI123" s="631"/>
      <c r="FVJ123" s="632"/>
      <c r="FVK123" s="631"/>
      <c r="FVL123" s="409">
        <f t="shared" ref="FVL123" si="2632">SUM(FVL121:FVL122)</f>
        <v>1.05</v>
      </c>
      <c r="FVM123" s="631" t="s">
        <v>82</v>
      </c>
      <c r="FVN123" s="631"/>
      <c r="FVO123" s="631"/>
      <c r="FVP123" s="631"/>
      <c r="FVQ123" s="631"/>
      <c r="FVR123" s="632"/>
      <c r="FVS123" s="631"/>
      <c r="FVT123" s="409">
        <f t="shared" ref="FVT123" si="2633">SUM(FVT121:FVT122)</f>
        <v>1.05</v>
      </c>
      <c r="FVU123" s="631" t="s">
        <v>82</v>
      </c>
      <c r="FVV123" s="631"/>
      <c r="FVW123" s="631"/>
      <c r="FVX123" s="631"/>
      <c r="FVY123" s="631"/>
      <c r="FVZ123" s="632"/>
      <c r="FWA123" s="631"/>
      <c r="FWB123" s="409">
        <f t="shared" ref="FWB123" si="2634">SUM(FWB121:FWB122)</f>
        <v>1.05</v>
      </c>
      <c r="FWC123" s="631" t="s">
        <v>82</v>
      </c>
      <c r="FWD123" s="631"/>
      <c r="FWE123" s="631"/>
      <c r="FWF123" s="631"/>
      <c r="FWG123" s="631"/>
      <c r="FWH123" s="632"/>
      <c r="FWI123" s="631"/>
      <c r="FWJ123" s="409">
        <f t="shared" ref="FWJ123" si="2635">SUM(FWJ121:FWJ122)</f>
        <v>1.05</v>
      </c>
      <c r="FWK123" s="631" t="s">
        <v>82</v>
      </c>
      <c r="FWL123" s="631"/>
      <c r="FWM123" s="631"/>
      <c r="FWN123" s="631"/>
      <c r="FWO123" s="631"/>
      <c r="FWP123" s="632"/>
      <c r="FWQ123" s="631"/>
      <c r="FWR123" s="409">
        <f t="shared" ref="FWR123" si="2636">SUM(FWR121:FWR122)</f>
        <v>1.05</v>
      </c>
      <c r="FWS123" s="631" t="s">
        <v>82</v>
      </c>
      <c r="FWT123" s="631"/>
      <c r="FWU123" s="631"/>
      <c r="FWV123" s="631"/>
      <c r="FWW123" s="631"/>
      <c r="FWX123" s="632"/>
      <c r="FWY123" s="631"/>
      <c r="FWZ123" s="409">
        <f t="shared" ref="FWZ123" si="2637">SUM(FWZ121:FWZ122)</f>
        <v>1.05</v>
      </c>
      <c r="FXA123" s="631" t="s">
        <v>82</v>
      </c>
      <c r="FXB123" s="631"/>
      <c r="FXC123" s="631"/>
      <c r="FXD123" s="631"/>
      <c r="FXE123" s="631"/>
      <c r="FXF123" s="632"/>
      <c r="FXG123" s="631"/>
      <c r="FXH123" s="409">
        <f t="shared" ref="FXH123" si="2638">SUM(FXH121:FXH122)</f>
        <v>1.05</v>
      </c>
      <c r="FXI123" s="631" t="s">
        <v>82</v>
      </c>
      <c r="FXJ123" s="631"/>
      <c r="FXK123" s="631"/>
      <c r="FXL123" s="631"/>
      <c r="FXM123" s="631"/>
      <c r="FXN123" s="632"/>
      <c r="FXO123" s="631"/>
      <c r="FXP123" s="409">
        <f t="shared" ref="FXP123" si="2639">SUM(FXP121:FXP122)</f>
        <v>1.05</v>
      </c>
      <c r="FXQ123" s="631" t="s">
        <v>82</v>
      </c>
      <c r="FXR123" s="631"/>
      <c r="FXS123" s="631"/>
      <c r="FXT123" s="631"/>
      <c r="FXU123" s="631"/>
      <c r="FXV123" s="632"/>
      <c r="FXW123" s="631"/>
      <c r="FXX123" s="409">
        <f t="shared" ref="FXX123" si="2640">SUM(FXX121:FXX122)</f>
        <v>1.05</v>
      </c>
      <c r="FXY123" s="631" t="s">
        <v>82</v>
      </c>
      <c r="FXZ123" s="631"/>
      <c r="FYA123" s="631"/>
      <c r="FYB123" s="631"/>
      <c r="FYC123" s="631"/>
      <c r="FYD123" s="632"/>
      <c r="FYE123" s="631"/>
      <c r="FYF123" s="409">
        <f t="shared" ref="FYF123" si="2641">SUM(FYF121:FYF122)</f>
        <v>1.05</v>
      </c>
      <c r="FYG123" s="631" t="s">
        <v>82</v>
      </c>
      <c r="FYH123" s="631"/>
      <c r="FYI123" s="631"/>
      <c r="FYJ123" s="631"/>
      <c r="FYK123" s="631"/>
      <c r="FYL123" s="632"/>
      <c r="FYM123" s="631"/>
      <c r="FYN123" s="409">
        <f t="shared" ref="FYN123" si="2642">SUM(FYN121:FYN122)</f>
        <v>1.05</v>
      </c>
      <c r="FYO123" s="631" t="s">
        <v>82</v>
      </c>
      <c r="FYP123" s="631"/>
      <c r="FYQ123" s="631"/>
      <c r="FYR123" s="631"/>
      <c r="FYS123" s="631"/>
      <c r="FYT123" s="632"/>
      <c r="FYU123" s="631"/>
      <c r="FYV123" s="409">
        <f t="shared" ref="FYV123" si="2643">SUM(FYV121:FYV122)</f>
        <v>1.05</v>
      </c>
      <c r="FYW123" s="631" t="s">
        <v>82</v>
      </c>
      <c r="FYX123" s="631"/>
      <c r="FYY123" s="631"/>
      <c r="FYZ123" s="631"/>
      <c r="FZA123" s="631"/>
      <c r="FZB123" s="632"/>
      <c r="FZC123" s="631"/>
      <c r="FZD123" s="409">
        <f t="shared" ref="FZD123" si="2644">SUM(FZD121:FZD122)</f>
        <v>1.05</v>
      </c>
      <c r="FZE123" s="631" t="s">
        <v>82</v>
      </c>
      <c r="FZF123" s="631"/>
      <c r="FZG123" s="631"/>
      <c r="FZH123" s="631"/>
      <c r="FZI123" s="631"/>
      <c r="FZJ123" s="632"/>
      <c r="FZK123" s="631"/>
      <c r="FZL123" s="409">
        <f t="shared" ref="FZL123" si="2645">SUM(FZL121:FZL122)</f>
        <v>1.05</v>
      </c>
      <c r="FZM123" s="631" t="s">
        <v>82</v>
      </c>
      <c r="FZN123" s="631"/>
      <c r="FZO123" s="631"/>
      <c r="FZP123" s="631"/>
      <c r="FZQ123" s="631"/>
      <c r="FZR123" s="632"/>
      <c r="FZS123" s="631"/>
      <c r="FZT123" s="409">
        <f t="shared" ref="FZT123" si="2646">SUM(FZT121:FZT122)</f>
        <v>1.05</v>
      </c>
      <c r="FZU123" s="631" t="s">
        <v>82</v>
      </c>
      <c r="FZV123" s="631"/>
      <c r="FZW123" s="631"/>
      <c r="FZX123" s="631"/>
      <c r="FZY123" s="631"/>
      <c r="FZZ123" s="632"/>
      <c r="GAA123" s="631"/>
      <c r="GAB123" s="409">
        <f t="shared" ref="GAB123" si="2647">SUM(GAB121:GAB122)</f>
        <v>1.05</v>
      </c>
      <c r="GAC123" s="631" t="s">
        <v>82</v>
      </c>
      <c r="GAD123" s="631"/>
      <c r="GAE123" s="631"/>
      <c r="GAF123" s="631"/>
      <c r="GAG123" s="631"/>
      <c r="GAH123" s="632"/>
      <c r="GAI123" s="631"/>
      <c r="GAJ123" s="409">
        <f t="shared" ref="GAJ123" si="2648">SUM(GAJ121:GAJ122)</f>
        <v>1.05</v>
      </c>
      <c r="GAK123" s="631" t="s">
        <v>82</v>
      </c>
      <c r="GAL123" s="631"/>
      <c r="GAM123" s="631"/>
      <c r="GAN123" s="631"/>
      <c r="GAO123" s="631"/>
      <c r="GAP123" s="632"/>
      <c r="GAQ123" s="631"/>
      <c r="GAR123" s="409">
        <f t="shared" ref="GAR123" si="2649">SUM(GAR121:GAR122)</f>
        <v>1.05</v>
      </c>
      <c r="GAS123" s="631" t="s">
        <v>82</v>
      </c>
      <c r="GAT123" s="631"/>
      <c r="GAU123" s="631"/>
      <c r="GAV123" s="631"/>
      <c r="GAW123" s="631"/>
      <c r="GAX123" s="632"/>
      <c r="GAY123" s="631"/>
      <c r="GAZ123" s="409">
        <f t="shared" ref="GAZ123" si="2650">SUM(GAZ121:GAZ122)</f>
        <v>1.05</v>
      </c>
      <c r="GBA123" s="631" t="s">
        <v>82</v>
      </c>
      <c r="GBB123" s="631"/>
      <c r="GBC123" s="631"/>
      <c r="GBD123" s="631"/>
      <c r="GBE123" s="631"/>
      <c r="GBF123" s="632"/>
      <c r="GBG123" s="631"/>
      <c r="GBH123" s="409">
        <f t="shared" ref="GBH123" si="2651">SUM(GBH121:GBH122)</f>
        <v>1.05</v>
      </c>
      <c r="GBI123" s="631" t="s">
        <v>82</v>
      </c>
      <c r="GBJ123" s="631"/>
      <c r="GBK123" s="631"/>
      <c r="GBL123" s="631"/>
      <c r="GBM123" s="631"/>
      <c r="GBN123" s="632"/>
      <c r="GBO123" s="631"/>
      <c r="GBP123" s="409">
        <f t="shared" ref="GBP123" si="2652">SUM(GBP121:GBP122)</f>
        <v>1.05</v>
      </c>
      <c r="GBQ123" s="631" t="s">
        <v>82</v>
      </c>
      <c r="GBR123" s="631"/>
      <c r="GBS123" s="631"/>
      <c r="GBT123" s="631"/>
      <c r="GBU123" s="631"/>
      <c r="GBV123" s="632"/>
      <c r="GBW123" s="631"/>
      <c r="GBX123" s="409">
        <f t="shared" ref="GBX123" si="2653">SUM(GBX121:GBX122)</f>
        <v>1.05</v>
      </c>
      <c r="GBY123" s="631" t="s">
        <v>82</v>
      </c>
      <c r="GBZ123" s="631"/>
      <c r="GCA123" s="631"/>
      <c r="GCB123" s="631"/>
      <c r="GCC123" s="631"/>
      <c r="GCD123" s="632"/>
      <c r="GCE123" s="631"/>
      <c r="GCF123" s="409">
        <f t="shared" ref="GCF123" si="2654">SUM(GCF121:GCF122)</f>
        <v>1.05</v>
      </c>
      <c r="GCG123" s="631" t="s">
        <v>82</v>
      </c>
      <c r="GCH123" s="631"/>
      <c r="GCI123" s="631"/>
      <c r="GCJ123" s="631"/>
      <c r="GCK123" s="631"/>
      <c r="GCL123" s="632"/>
      <c r="GCM123" s="631"/>
      <c r="GCN123" s="409">
        <f t="shared" ref="GCN123" si="2655">SUM(GCN121:GCN122)</f>
        <v>1.05</v>
      </c>
      <c r="GCO123" s="631" t="s">
        <v>82</v>
      </c>
      <c r="GCP123" s="631"/>
      <c r="GCQ123" s="631"/>
      <c r="GCR123" s="631"/>
      <c r="GCS123" s="631"/>
      <c r="GCT123" s="632"/>
      <c r="GCU123" s="631"/>
      <c r="GCV123" s="409">
        <f t="shared" ref="GCV123" si="2656">SUM(GCV121:GCV122)</f>
        <v>1.05</v>
      </c>
      <c r="GCW123" s="631" t="s">
        <v>82</v>
      </c>
      <c r="GCX123" s="631"/>
      <c r="GCY123" s="631"/>
      <c r="GCZ123" s="631"/>
      <c r="GDA123" s="631"/>
      <c r="GDB123" s="632"/>
      <c r="GDC123" s="631"/>
      <c r="GDD123" s="409">
        <f t="shared" ref="GDD123" si="2657">SUM(GDD121:GDD122)</f>
        <v>1.05</v>
      </c>
      <c r="GDE123" s="631" t="s">
        <v>82</v>
      </c>
      <c r="GDF123" s="631"/>
      <c r="GDG123" s="631"/>
      <c r="GDH123" s="631"/>
      <c r="GDI123" s="631"/>
      <c r="GDJ123" s="632"/>
      <c r="GDK123" s="631"/>
      <c r="GDL123" s="409">
        <f t="shared" ref="GDL123" si="2658">SUM(GDL121:GDL122)</f>
        <v>1.05</v>
      </c>
      <c r="GDM123" s="631" t="s">
        <v>82</v>
      </c>
      <c r="GDN123" s="631"/>
      <c r="GDO123" s="631"/>
      <c r="GDP123" s="631"/>
      <c r="GDQ123" s="631"/>
      <c r="GDR123" s="632"/>
      <c r="GDS123" s="631"/>
      <c r="GDT123" s="409">
        <f t="shared" ref="GDT123" si="2659">SUM(GDT121:GDT122)</f>
        <v>1.05</v>
      </c>
      <c r="GDU123" s="631" t="s">
        <v>82</v>
      </c>
      <c r="GDV123" s="631"/>
      <c r="GDW123" s="631"/>
      <c r="GDX123" s="631"/>
      <c r="GDY123" s="631"/>
      <c r="GDZ123" s="632"/>
      <c r="GEA123" s="631"/>
      <c r="GEB123" s="409">
        <f t="shared" ref="GEB123" si="2660">SUM(GEB121:GEB122)</f>
        <v>1.05</v>
      </c>
      <c r="GEC123" s="631" t="s">
        <v>82</v>
      </c>
      <c r="GED123" s="631"/>
      <c r="GEE123" s="631"/>
      <c r="GEF123" s="631"/>
      <c r="GEG123" s="631"/>
      <c r="GEH123" s="632"/>
      <c r="GEI123" s="631"/>
      <c r="GEJ123" s="409">
        <f t="shared" ref="GEJ123" si="2661">SUM(GEJ121:GEJ122)</f>
        <v>1.05</v>
      </c>
      <c r="GEK123" s="631" t="s">
        <v>82</v>
      </c>
      <c r="GEL123" s="631"/>
      <c r="GEM123" s="631"/>
      <c r="GEN123" s="631"/>
      <c r="GEO123" s="631"/>
      <c r="GEP123" s="632"/>
      <c r="GEQ123" s="631"/>
      <c r="GER123" s="409">
        <f t="shared" ref="GER123" si="2662">SUM(GER121:GER122)</f>
        <v>1.05</v>
      </c>
      <c r="GES123" s="631" t="s">
        <v>82</v>
      </c>
      <c r="GET123" s="631"/>
      <c r="GEU123" s="631"/>
      <c r="GEV123" s="631"/>
      <c r="GEW123" s="631"/>
      <c r="GEX123" s="632"/>
      <c r="GEY123" s="631"/>
      <c r="GEZ123" s="409">
        <f t="shared" ref="GEZ123" si="2663">SUM(GEZ121:GEZ122)</f>
        <v>1.05</v>
      </c>
      <c r="GFA123" s="631" t="s">
        <v>82</v>
      </c>
      <c r="GFB123" s="631"/>
      <c r="GFC123" s="631"/>
      <c r="GFD123" s="631"/>
      <c r="GFE123" s="631"/>
      <c r="GFF123" s="632"/>
      <c r="GFG123" s="631"/>
      <c r="GFH123" s="409">
        <f t="shared" ref="GFH123" si="2664">SUM(GFH121:GFH122)</f>
        <v>1.05</v>
      </c>
      <c r="GFI123" s="631" t="s">
        <v>82</v>
      </c>
      <c r="GFJ123" s="631"/>
      <c r="GFK123" s="631"/>
      <c r="GFL123" s="631"/>
      <c r="GFM123" s="631"/>
      <c r="GFN123" s="632"/>
      <c r="GFO123" s="631"/>
      <c r="GFP123" s="409">
        <f t="shared" ref="GFP123" si="2665">SUM(GFP121:GFP122)</f>
        <v>1.05</v>
      </c>
      <c r="GFQ123" s="631" t="s">
        <v>82</v>
      </c>
      <c r="GFR123" s="631"/>
      <c r="GFS123" s="631"/>
      <c r="GFT123" s="631"/>
      <c r="GFU123" s="631"/>
      <c r="GFV123" s="632"/>
      <c r="GFW123" s="631"/>
      <c r="GFX123" s="409">
        <f t="shared" ref="GFX123" si="2666">SUM(GFX121:GFX122)</f>
        <v>1.05</v>
      </c>
      <c r="GFY123" s="631" t="s">
        <v>82</v>
      </c>
      <c r="GFZ123" s="631"/>
      <c r="GGA123" s="631"/>
      <c r="GGB123" s="631"/>
      <c r="GGC123" s="631"/>
      <c r="GGD123" s="632"/>
      <c r="GGE123" s="631"/>
      <c r="GGF123" s="409">
        <f t="shared" ref="GGF123" si="2667">SUM(GGF121:GGF122)</f>
        <v>1.05</v>
      </c>
      <c r="GGG123" s="631" t="s">
        <v>82</v>
      </c>
      <c r="GGH123" s="631"/>
      <c r="GGI123" s="631"/>
      <c r="GGJ123" s="631"/>
      <c r="GGK123" s="631"/>
      <c r="GGL123" s="632"/>
      <c r="GGM123" s="631"/>
      <c r="GGN123" s="409">
        <f t="shared" ref="GGN123" si="2668">SUM(GGN121:GGN122)</f>
        <v>1.05</v>
      </c>
      <c r="GGO123" s="631" t="s">
        <v>82</v>
      </c>
      <c r="GGP123" s="631"/>
      <c r="GGQ123" s="631"/>
      <c r="GGR123" s="631"/>
      <c r="GGS123" s="631"/>
      <c r="GGT123" s="632"/>
      <c r="GGU123" s="631"/>
      <c r="GGV123" s="409">
        <f t="shared" ref="GGV123" si="2669">SUM(GGV121:GGV122)</f>
        <v>1.05</v>
      </c>
      <c r="GGW123" s="631" t="s">
        <v>82</v>
      </c>
      <c r="GGX123" s="631"/>
      <c r="GGY123" s="631"/>
      <c r="GGZ123" s="631"/>
      <c r="GHA123" s="631"/>
      <c r="GHB123" s="632"/>
      <c r="GHC123" s="631"/>
      <c r="GHD123" s="409">
        <f t="shared" ref="GHD123" si="2670">SUM(GHD121:GHD122)</f>
        <v>1.05</v>
      </c>
      <c r="GHE123" s="631" t="s">
        <v>82</v>
      </c>
      <c r="GHF123" s="631"/>
      <c r="GHG123" s="631"/>
      <c r="GHH123" s="631"/>
      <c r="GHI123" s="631"/>
      <c r="GHJ123" s="632"/>
      <c r="GHK123" s="631"/>
      <c r="GHL123" s="409">
        <f t="shared" ref="GHL123" si="2671">SUM(GHL121:GHL122)</f>
        <v>1.05</v>
      </c>
      <c r="GHM123" s="631" t="s">
        <v>82</v>
      </c>
      <c r="GHN123" s="631"/>
      <c r="GHO123" s="631"/>
      <c r="GHP123" s="631"/>
      <c r="GHQ123" s="631"/>
      <c r="GHR123" s="632"/>
      <c r="GHS123" s="631"/>
      <c r="GHT123" s="409">
        <f t="shared" ref="GHT123" si="2672">SUM(GHT121:GHT122)</f>
        <v>1.05</v>
      </c>
      <c r="GHU123" s="631" t="s">
        <v>82</v>
      </c>
      <c r="GHV123" s="631"/>
      <c r="GHW123" s="631"/>
      <c r="GHX123" s="631"/>
      <c r="GHY123" s="631"/>
      <c r="GHZ123" s="632"/>
      <c r="GIA123" s="631"/>
      <c r="GIB123" s="409">
        <f t="shared" ref="GIB123" si="2673">SUM(GIB121:GIB122)</f>
        <v>1.05</v>
      </c>
      <c r="GIC123" s="631" t="s">
        <v>82</v>
      </c>
      <c r="GID123" s="631"/>
      <c r="GIE123" s="631"/>
      <c r="GIF123" s="631"/>
      <c r="GIG123" s="631"/>
      <c r="GIH123" s="632"/>
      <c r="GII123" s="631"/>
      <c r="GIJ123" s="409">
        <f t="shared" ref="GIJ123" si="2674">SUM(GIJ121:GIJ122)</f>
        <v>1.05</v>
      </c>
      <c r="GIK123" s="631" t="s">
        <v>82</v>
      </c>
      <c r="GIL123" s="631"/>
      <c r="GIM123" s="631"/>
      <c r="GIN123" s="631"/>
      <c r="GIO123" s="631"/>
      <c r="GIP123" s="632"/>
      <c r="GIQ123" s="631"/>
      <c r="GIR123" s="409">
        <f t="shared" ref="GIR123" si="2675">SUM(GIR121:GIR122)</f>
        <v>1.05</v>
      </c>
      <c r="GIS123" s="631" t="s">
        <v>82</v>
      </c>
      <c r="GIT123" s="631"/>
      <c r="GIU123" s="631"/>
      <c r="GIV123" s="631"/>
      <c r="GIW123" s="631"/>
      <c r="GIX123" s="632"/>
      <c r="GIY123" s="631"/>
      <c r="GIZ123" s="409">
        <f t="shared" ref="GIZ123" si="2676">SUM(GIZ121:GIZ122)</f>
        <v>1.05</v>
      </c>
      <c r="GJA123" s="631" t="s">
        <v>82</v>
      </c>
      <c r="GJB123" s="631"/>
      <c r="GJC123" s="631"/>
      <c r="GJD123" s="631"/>
      <c r="GJE123" s="631"/>
      <c r="GJF123" s="632"/>
      <c r="GJG123" s="631"/>
      <c r="GJH123" s="409">
        <f t="shared" ref="GJH123" si="2677">SUM(GJH121:GJH122)</f>
        <v>1.05</v>
      </c>
      <c r="GJI123" s="631" t="s">
        <v>82</v>
      </c>
      <c r="GJJ123" s="631"/>
      <c r="GJK123" s="631"/>
      <c r="GJL123" s="631"/>
      <c r="GJM123" s="631"/>
      <c r="GJN123" s="632"/>
      <c r="GJO123" s="631"/>
      <c r="GJP123" s="409">
        <f t="shared" ref="GJP123" si="2678">SUM(GJP121:GJP122)</f>
        <v>1.05</v>
      </c>
      <c r="GJQ123" s="631" t="s">
        <v>82</v>
      </c>
      <c r="GJR123" s="631"/>
      <c r="GJS123" s="631"/>
      <c r="GJT123" s="631"/>
      <c r="GJU123" s="631"/>
      <c r="GJV123" s="632"/>
      <c r="GJW123" s="631"/>
      <c r="GJX123" s="409">
        <f t="shared" ref="GJX123" si="2679">SUM(GJX121:GJX122)</f>
        <v>1.05</v>
      </c>
      <c r="GJY123" s="631" t="s">
        <v>82</v>
      </c>
      <c r="GJZ123" s="631"/>
      <c r="GKA123" s="631"/>
      <c r="GKB123" s="631"/>
      <c r="GKC123" s="631"/>
      <c r="GKD123" s="632"/>
      <c r="GKE123" s="631"/>
      <c r="GKF123" s="409">
        <f t="shared" ref="GKF123" si="2680">SUM(GKF121:GKF122)</f>
        <v>1.05</v>
      </c>
      <c r="GKG123" s="631" t="s">
        <v>82</v>
      </c>
      <c r="GKH123" s="631"/>
      <c r="GKI123" s="631"/>
      <c r="GKJ123" s="631"/>
      <c r="GKK123" s="631"/>
      <c r="GKL123" s="632"/>
      <c r="GKM123" s="631"/>
      <c r="GKN123" s="409">
        <f t="shared" ref="GKN123" si="2681">SUM(GKN121:GKN122)</f>
        <v>1.05</v>
      </c>
      <c r="GKO123" s="631" t="s">
        <v>82</v>
      </c>
      <c r="GKP123" s="631"/>
      <c r="GKQ123" s="631"/>
      <c r="GKR123" s="631"/>
      <c r="GKS123" s="631"/>
      <c r="GKT123" s="632"/>
      <c r="GKU123" s="631"/>
      <c r="GKV123" s="409">
        <f t="shared" ref="GKV123" si="2682">SUM(GKV121:GKV122)</f>
        <v>1.05</v>
      </c>
      <c r="GKW123" s="631" t="s">
        <v>82</v>
      </c>
      <c r="GKX123" s="631"/>
      <c r="GKY123" s="631"/>
      <c r="GKZ123" s="631"/>
      <c r="GLA123" s="631"/>
      <c r="GLB123" s="632"/>
      <c r="GLC123" s="631"/>
      <c r="GLD123" s="409">
        <f t="shared" ref="GLD123" si="2683">SUM(GLD121:GLD122)</f>
        <v>1.05</v>
      </c>
      <c r="GLE123" s="631" t="s">
        <v>82</v>
      </c>
      <c r="GLF123" s="631"/>
      <c r="GLG123" s="631"/>
      <c r="GLH123" s="631"/>
      <c r="GLI123" s="631"/>
      <c r="GLJ123" s="632"/>
      <c r="GLK123" s="631"/>
      <c r="GLL123" s="409">
        <f t="shared" ref="GLL123" si="2684">SUM(GLL121:GLL122)</f>
        <v>1.05</v>
      </c>
      <c r="GLM123" s="631" t="s">
        <v>82</v>
      </c>
      <c r="GLN123" s="631"/>
      <c r="GLO123" s="631"/>
      <c r="GLP123" s="631"/>
      <c r="GLQ123" s="631"/>
      <c r="GLR123" s="632"/>
      <c r="GLS123" s="631"/>
      <c r="GLT123" s="409">
        <f t="shared" ref="GLT123" si="2685">SUM(GLT121:GLT122)</f>
        <v>1.05</v>
      </c>
      <c r="GLU123" s="631" t="s">
        <v>82</v>
      </c>
      <c r="GLV123" s="631"/>
      <c r="GLW123" s="631"/>
      <c r="GLX123" s="631"/>
      <c r="GLY123" s="631"/>
      <c r="GLZ123" s="632"/>
      <c r="GMA123" s="631"/>
      <c r="GMB123" s="409">
        <f t="shared" ref="GMB123" si="2686">SUM(GMB121:GMB122)</f>
        <v>1.05</v>
      </c>
      <c r="GMC123" s="631" t="s">
        <v>82</v>
      </c>
      <c r="GMD123" s="631"/>
      <c r="GME123" s="631"/>
      <c r="GMF123" s="631"/>
      <c r="GMG123" s="631"/>
      <c r="GMH123" s="632"/>
      <c r="GMI123" s="631"/>
      <c r="GMJ123" s="409">
        <f t="shared" ref="GMJ123" si="2687">SUM(GMJ121:GMJ122)</f>
        <v>1.05</v>
      </c>
      <c r="GMK123" s="631" t="s">
        <v>82</v>
      </c>
      <c r="GML123" s="631"/>
      <c r="GMM123" s="631"/>
      <c r="GMN123" s="631"/>
      <c r="GMO123" s="631"/>
      <c r="GMP123" s="632"/>
      <c r="GMQ123" s="631"/>
      <c r="GMR123" s="409">
        <f t="shared" ref="GMR123" si="2688">SUM(GMR121:GMR122)</f>
        <v>1.05</v>
      </c>
      <c r="GMS123" s="631" t="s">
        <v>82</v>
      </c>
      <c r="GMT123" s="631"/>
      <c r="GMU123" s="631"/>
      <c r="GMV123" s="631"/>
      <c r="GMW123" s="631"/>
      <c r="GMX123" s="632"/>
      <c r="GMY123" s="631"/>
      <c r="GMZ123" s="409">
        <f t="shared" ref="GMZ123" si="2689">SUM(GMZ121:GMZ122)</f>
        <v>1.05</v>
      </c>
      <c r="GNA123" s="631" t="s">
        <v>82</v>
      </c>
      <c r="GNB123" s="631"/>
      <c r="GNC123" s="631"/>
      <c r="GND123" s="631"/>
      <c r="GNE123" s="631"/>
      <c r="GNF123" s="632"/>
      <c r="GNG123" s="631"/>
      <c r="GNH123" s="409">
        <f t="shared" ref="GNH123" si="2690">SUM(GNH121:GNH122)</f>
        <v>1.05</v>
      </c>
      <c r="GNI123" s="631" t="s">
        <v>82</v>
      </c>
      <c r="GNJ123" s="631"/>
      <c r="GNK123" s="631"/>
      <c r="GNL123" s="631"/>
      <c r="GNM123" s="631"/>
      <c r="GNN123" s="632"/>
      <c r="GNO123" s="631"/>
      <c r="GNP123" s="409">
        <f t="shared" ref="GNP123" si="2691">SUM(GNP121:GNP122)</f>
        <v>1.05</v>
      </c>
      <c r="GNQ123" s="631" t="s">
        <v>82</v>
      </c>
      <c r="GNR123" s="631"/>
      <c r="GNS123" s="631"/>
      <c r="GNT123" s="631"/>
      <c r="GNU123" s="631"/>
      <c r="GNV123" s="632"/>
      <c r="GNW123" s="631"/>
      <c r="GNX123" s="409">
        <f t="shared" ref="GNX123" si="2692">SUM(GNX121:GNX122)</f>
        <v>1.05</v>
      </c>
      <c r="GNY123" s="631" t="s">
        <v>82</v>
      </c>
      <c r="GNZ123" s="631"/>
      <c r="GOA123" s="631"/>
      <c r="GOB123" s="631"/>
      <c r="GOC123" s="631"/>
      <c r="GOD123" s="632"/>
      <c r="GOE123" s="631"/>
      <c r="GOF123" s="409">
        <f t="shared" ref="GOF123" si="2693">SUM(GOF121:GOF122)</f>
        <v>1.05</v>
      </c>
      <c r="GOG123" s="631" t="s">
        <v>82</v>
      </c>
      <c r="GOH123" s="631"/>
      <c r="GOI123" s="631"/>
      <c r="GOJ123" s="631"/>
      <c r="GOK123" s="631"/>
      <c r="GOL123" s="632"/>
      <c r="GOM123" s="631"/>
      <c r="GON123" s="409">
        <f t="shared" ref="GON123" si="2694">SUM(GON121:GON122)</f>
        <v>1.05</v>
      </c>
      <c r="GOO123" s="631" t="s">
        <v>82</v>
      </c>
      <c r="GOP123" s="631"/>
      <c r="GOQ123" s="631"/>
      <c r="GOR123" s="631"/>
      <c r="GOS123" s="631"/>
      <c r="GOT123" s="632"/>
      <c r="GOU123" s="631"/>
      <c r="GOV123" s="409">
        <f t="shared" ref="GOV123" si="2695">SUM(GOV121:GOV122)</f>
        <v>1.05</v>
      </c>
      <c r="GOW123" s="631" t="s">
        <v>82</v>
      </c>
      <c r="GOX123" s="631"/>
      <c r="GOY123" s="631"/>
      <c r="GOZ123" s="631"/>
      <c r="GPA123" s="631"/>
      <c r="GPB123" s="632"/>
      <c r="GPC123" s="631"/>
      <c r="GPD123" s="409">
        <f t="shared" ref="GPD123" si="2696">SUM(GPD121:GPD122)</f>
        <v>1.05</v>
      </c>
      <c r="GPE123" s="631" t="s">
        <v>82</v>
      </c>
      <c r="GPF123" s="631"/>
      <c r="GPG123" s="631"/>
      <c r="GPH123" s="631"/>
      <c r="GPI123" s="631"/>
      <c r="GPJ123" s="632"/>
      <c r="GPK123" s="631"/>
      <c r="GPL123" s="409">
        <f t="shared" ref="GPL123" si="2697">SUM(GPL121:GPL122)</f>
        <v>1.05</v>
      </c>
      <c r="GPM123" s="631" t="s">
        <v>82</v>
      </c>
      <c r="GPN123" s="631"/>
      <c r="GPO123" s="631"/>
      <c r="GPP123" s="631"/>
      <c r="GPQ123" s="631"/>
      <c r="GPR123" s="632"/>
      <c r="GPS123" s="631"/>
      <c r="GPT123" s="409">
        <f t="shared" ref="GPT123" si="2698">SUM(GPT121:GPT122)</f>
        <v>1.05</v>
      </c>
      <c r="GPU123" s="631" t="s">
        <v>82</v>
      </c>
      <c r="GPV123" s="631"/>
      <c r="GPW123" s="631"/>
      <c r="GPX123" s="631"/>
      <c r="GPY123" s="631"/>
      <c r="GPZ123" s="632"/>
      <c r="GQA123" s="631"/>
      <c r="GQB123" s="409">
        <f t="shared" ref="GQB123" si="2699">SUM(GQB121:GQB122)</f>
        <v>1.05</v>
      </c>
      <c r="GQC123" s="631" t="s">
        <v>82</v>
      </c>
      <c r="GQD123" s="631"/>
      <c r="GQE123" s="631"/>
      <c r="GQF123" s="631"/>
      <c r="GQG123" s="631"/>
      <c r="GQH123" s="632"/>
      <c r="GQI123" s="631"/>
      <c r="GQJ123" s="409">
        <f t="shared" ref="GQJ123" si="2700">SUM(GQJ121:GQJ122)</f>
        <v>1.05</v>
      </c>
      <c r="GQK123" s="631" t="s">
        <v>82</v>
      </c>
      <c r="GQL123" s="631"/>
      <c r="GQM123" s="631"/>
      <c r="GQN123" s="631"/>
      <c r="GQO123" s="631"/>
      <c r="GQP123" s="632"/>
      <c r="GQQ123" s="631"/>
      <c r="GQR123" s="409">
        <f t="shared" ref="GQR123" si="2701">SUM(GQR121:GQR122)</f>
        <v>1.05</v>
      </c>
      <c r="GQS123" s="631" t="s">
        <v>82</v>
      </c>
      <c r="GQT123" s="631"/>
      <c r="GQU123" s="631"/>
      <c r="GQV123" s="631"/>
      <c r="GQW123" s="631"/>
      <c r="GQX123" s="632"/>
      <c r="GQY123" s="631"/>
      <c r="GQZ123" s="409">
        <f t="shared" ref="GQZ123" si="2702">SUM(GQZ121:GQZ122)</f>
        <v>1.05</v>
      </c>
      <c r="GRA123" s="631" t="s">
        <v>82</v>
      </c>
      <c r="GRB123" s="631"/>
      <c r="GRC123" s="631"/>
      <c r="GRD123" s="631"/>
      <c r="GRE123" s="631"/>
      <c r="GRF123" s="632"/>
      <c r="GRG123" s="631"/>
      <c r="GRH123" s="409">
        <f t="shared" ref="GRH123" si="2703">SUM(GRH121:GRH122)</f>
        <v>1.05</v>
      </c>
      <c r="GRI123" s="631" t="s">
        <v>82</v>
      </c>
      <c r="GRJ123" s="631"/>
      <c r="GRK123" s="631"/>
      <c r="GRL123" s="631"/>
      <c r="GRM123" s="631"/>
      <c r="GRN123" s="632"/>
      <c r="GRO123" s="631"/>
      <c r="GRP123" s="409">
        <f t="shared" ref="GRP123" si="2704">SUM(GRP121:GRP122)</f>
        <v>1.05</v>
      </c>
      <c r="GRQ123" s="631" t="s">
        <v>82</v>
      </c>
      <c r="GRR123" s="631"/>
      <c r="GRS123" s="631"/>
      <c r="GRT123" s="631"/>
      <c r="GRU123" s="631"/>
      <c r="GRV123" s="632"/>
      <c r="GRW123" s="631"/>
      <c r="GRX123" s="409">
        <f t="shared" ref="GRX123" si="2705">SUM(GRX121:GRX122)</f>
        <v>1.05</v>
      </c>
      <c r="GRY123" s="631" t="s">
        <v>82</v>
      </c>
      <c r="GRZ123" s="631"/>
      <c r="GSA123" s="631"/>
      <c r="GSB123" s="631"/>
      <c r="GSC123" s="631"/>
      <c r="GSD123" s="632"/>
      <c r="GSE123" s="631"/>
      <c r="GSF123" s="409">
        <f t="shared" ref="GSF123" si="2706">SUM(GSF121:GSF122)</f>
        <v>1.05</v>
      </c>
      <c r="GSG123" s="631" t="s">
        <v>82</v>
      </c>
      <c r="GSH123" s="631"/>
      <c r="GSI123" s="631"/>
      <c r="GSJ123" s="631"/>
      <c r="GSK123" s="631"/>
      <c r="GSL123" s="632"/>
      <c r="GSM123" s="631"/>
      <c r="GSN123" s="409">
        <f t="shared" ref="GSN123" si="2707">SUM(GSN121:GSN122)</f>
        <v>1.05</v>
      </c>
      <c r="GSO123" s="631" t="s">
        <v>82</v>
      </c>
      <c r="GSP123" s="631"/>
      <c r="GSQ123" s="631"/>
      <c r="GSR123" s="631"/>
      <c r="GSS123" s="631"/>
      <c r="GST123" s="632"/>
      <c r="GSU123" s="631"/>
      <c r="GSV123" s="409">
        <f t="shared" ref="GSV123" si="2708">SUM(GSV121:GSV122)</f>
        <v>1.05</v>
      </c>
      <c r="GSW123" s="631" t="s">
        <v>82</v>
      </c>
      <c r="GSX123" s="631"/>
      <c r="GSY123" s="631"/>
      <c r="GSZ123" s="631"/>
      <c r="GTA123" s="631"/>
      <c r="GTB123" s="632"/>
      <c r="GTC123" s="631"/>
      <c r="GTD123" s="409">
        <f t="shared" ref="GTD123" si="2709">SUM(GTD121:GTD122)</f>
        <v>1.05</v>
      </c>
      <c r="GTE123" s="631" t="s">
        <v>82</v>
      </c>
      <c r="GTF123" s="631"/>
      <c r="GTG123" s="631"/>
      <c r="GTH123" s="631"/>
      <c r="GTI123" s="631"/>
      <c r="GTJ123" s="632"/>
      <c r="GTK123" s="631"/>
      <c r="GTL123" s="409">
        <f t="shared" ref="GTL123" si="2710">SUM(GTL121:GTL122)</f>
        <v>1.05</v>
      </c>
      <c r="GTM123" s="631" t="s">
        <v>82</v>
      </c>
      <c r="GTN123" s="631"/>
      <c r="GTO123" s="631"/>
      <c r="GTP123" s="631"/>
      <c r="GTQ123" s="631"/>
      <c r="GTR123" s="632"/>
      <c r="GTS123" s="631"/>
      <c r="GTT123" s="409">
        <f t="shared" ref="GTT123" si="2711">SUM(GTT121:GTT122)</f>
        <v>1.05</v>
      </c>
      <c r="GTU123" s="631" t="s">
        <v>82</v>
      </c>
      <c r="GTV123" s="631"/>
      <c r="GTW123" s="631"/>
      <c r="GTX123" s="631"/>
      <c r="GTY123" s="631"/>
      <c r="GTZ123" s="632"/>
      <c r="GUA123" s="631"/>
      <c r="GUB123" s="409">
        <f t="shared" ref="GUB123" si="2712">SUM(GUB121:GUB122)</f>
        <v>1.05</v>
      </c>
      <c r="GUC123" s="631" t="s">
        <v>82</v>
      </c>
      <c r="GUD123" s="631"/>
      <c r="GUE123" s="631"/>
      <c r="GUF123" s="631"/>
      <c r="GUG123" s="631"/>
      <c r="GUH123" s="632"/>
      <c r="GUI123" s="631"/>
      <c r="GUJ123" s="409">
        <f t="shared" ref="GUJ123" si="2713">SUM(GUJ121:GUJ122)</f>
        <v>1.05</v>
      </c>
      <c r="GUK123" s="631" t="s">
        <v>82</v>
      </c>
      <c r="GUL123" s="631"/>
      <c r="GUM123" s="631"/>
      <c r="GUN123" s="631"/>
      <c r="GUO123" s="631"/>
      <c r="GUP123" s="632"/>
      <c r="GUQ123" s="631"/>
      <c r="GUR123" s="409">
        <f t="shared" ref="GUR123" si="2714">SUM(GUR121:GUR122)</f>
        <v>1.05</v>
      </c>
      <c r="GUS123" s="631" t="s">
        <v>82</v>
      </c>
      <c r="GUT123" s="631"/>
      <c r="GUU123" s="631"/>
      <c r="GUV123" s="631"/>
      <c r="GUW123" s="631"/>
      <c r="GUX123" s="632"/>
      <c r="GUY123" s="631"/>
      <c r="GUZ123" s="409">
        <f t="shared" ref="GUZ123" si="2715">SUM(GUZ121:GUZ122)</f>
        <v>1.05</v>
      </c>
      <c r="GVA123" s="631" t="s">
        <v>82</v>
      </c>
      <c r="GVB123" s="631"/>
      <c r="GVC123" s="631"/>
      <c r="GVD123" s="631"/>
      <c r="GVE123" s="631"/>
      <c r="GVF123" s="632"/>
      <c r="GVG123" s="631"/>
      <c r="GVH123" s="409">
        <f t="shared" ref="GVH123" si="2716">SUM(GVH121:GVH122)</f>
        <v>1.05</v>
      </c>
      <c r="GVI123" s="631" t="s">
        <v>82</v>
      </c>
      <c r="GVJ123" s="631"/>
      <c r="GVK123" s="631"/>
      <c r="GVL123" s="631"/>
      <c r="GVM123" s="631"/>
      <c r="GVN123" s="632"/>
      <c r="GVO123" s="631"/>
      <c r="GVP123" s="409">
        <f t="shared" ref="GVP123" si="2717">SUM(GVP121:GVP122)</f>
        <v>1.05</v>
      </c>
      <c r="GVQ123" s="631" t="s">
        <v>82</v>
      </c>
      <c r="GVR123" s="631"/>
      <c r="GVS123" s="631"/>
      <c r="GVT123" s="631"/>
      <c r="GVU123" s="631"/>
      <c r="GVV123" s="632"/>
      <c r="GVW123" s="631"/>
      <c r="GVX123" s="409">
        <f t="shared" ref="GVX123" si="2718">SUM(GVX121:GVX122)</f>
        <v>1.05</v>
      </c>
      <c r="GVY123" s="631" t="s">
        <v>82</v>
      </c>
      <c r="GVZ123" s="631"/>
      <c r="GWA123" s="631"/>
      <c r="GWB123" s="631"/>
      <c r="GWC123" s="631"/>
      <c r="GWD123" s="632"/>
      <c r="GWE123" s="631"/>
      <c r="GWF123" s="409">
        <f t="shared" ref="GWF123" si="2719">SUM(GWF121:GWF122)</f>
        <v>1.05</v>
      </c>
      <c r="GWG123" s="631" t="s">
        <v>82</v>
      </c>
      <c r="GWH123" s="631"/>
      <c r="GWI123" s="631"/>
      <c r="GWJ123" s="631"/>
      <c r="GWK123" s="631"/>
      <c r="GWL123" s="632"/>
      <c r="GWM123" s="631"/>
      <c r="GWN123" s="409">
        <f t="shared" ref="GWN123" si="2720">SUM(GWN121:GWN122)</f>
        <v>1.05</v>
      </c>
      <c r="GWO123" s="631" t="s">
        <v>82</v>
      </c>
      <c r="GWP123" s="631"/>
      <c r="GWQ123" s="631"/>
      <c r="GWR123" s="631"/>
      <c r="GWS123" s="631"/>
      <c r="GWT123" s="632"/>
      <c r="GWU123" s="631"/>
      <c r="GWV123" s="409">
        <f t="shared" ref="GWV123" si="2721">SUM(GWV121:GWV122)</f>
        <v>1.05</v>
      </c>
      <c r="GWW123" s="631" t="s">
        <v>82</v>
      </c>
      <c r="GWX123" s="631"/>
      <c r="GWY123" s="631"/>
      <c r="GWZ123" s="631"/>
      <c r="GXA123" s="631"/>
      <c r="GXB123" s="632"/>
      <c r="GXC123" s="631"/>
      <c r="GXD123" s="409">
        <f t="shared" ref="GXD123" si="2722">SUM(GXD121:GXD122)</f>
        <v>1.05</v>
      </c>
      <c r="GXE123" s="631" t="s">
        <v>82</v>
      </c>
      <c r="GXF123" s="631"/>
      <c r="GXG123" s="631"/>
      <c r="GXH123" s="631"/>
      <c r="GXI123" s="631"/>
      <c r="GXJ123" s="632"/>
      <c r="GXK123" s="631"/>
      <c r="GXL123" s="409">
        <f t="shared" ref="GXL123" si="2723">SUM(GXL121:GXL122)</f>
        <v>1.05</v>
      </c>
      <c r="GXM123" s="631" t="s">
        <v>82</v>
      </c>
      <c r="GXN123" s="631"/>
      <c r="GXO123" s="631"/>
      <c r="GXP123" s="631"/>
      <c r="GXQ123" s="631"/>
      <c r="GXR123" s="632"/>
      <c r="GXS123" s="631"/>
      <c r="GXT123" s="409">
        <f t="shared" ref="GXT123" si="2724">SUM(GXT121:GXT122)</f>
        <v>1.05</v>
      </c>
      <c r="GXU123" s="631" t="s">
        <v>82</v>
      </c>
      <c r="GXV123" s="631"/>
      <c r="GXW123" s="631"/>
      <c r="GXX123" s="631"/>
      <c r="GXY123" s="631"/>
      <c r="GXZ123" s="632"/>
      <c r="GYA123" s="631"/>
      <c r="GYB123" s="409">
        <f t="shared" ref="GYB123" si="2725">SUM(GYB121:GYB122)</f>
        <v>1.05</v>
      </c>
      <c r="GYC123" s="631" t="s">
        <v>82</v>
      </c>
      <c r="GYD123" s="631"/>
      <c r="GYE123" s="631"/>
      <c r="GYF123" s="631"/>
      <c r="GYG123" s="631"/>
      <c r="GYH123" s="632"/>
      <c r="GYI123" s="631"/>
      <c r="GYJ123" s="409">
        <f t="shared" ref="GYJ123" si="2726">SUM(GYJ121:GYJ122)</f>
        <v>1.05</v>
      </c>
      <c r="GYK123" s="631" t="s">
        <v>82</v>
      </c>
      <c r="GYL123" s="631"/>
      <c r="GYM123" s="631"/>
      <c r="GYN123" s="631"/>
      <c r="GYO123" s="631"/>
      <c r="GYP123" s="632"/>
      <c r="GYQ123" s="631"/>
      <c r="GYR123" s="409">
        <f t="shared" ref="GYR123" si="2727">SUM(GYR121:GYR122)</f>
        <v>1.05</v>
      </c>
      <c r="GYS123" s="631" t="s">
        <v>82</v>
      </c>
      <c r="GYT123" s="631"/>
      <c r="GYU123" s="631"/>
      <c r="GYV123" s="631"/>
      <c r="GYW123" s="631"/>
      <c r="GYX123" s="632"/>
      <c r="GYY123" s="631"/>
      <c r="GYZ123" s="409">
        <f t="shared" ref="GYZ123" si="2728">SUM(GYZ121:GYZ122)</f>
        <v>1.05</v>
      </c>
      <c r="GZA123" s="631" t="s">
        <v>82</v>
      </c>
      <c r="GZB123" s="631"/>
      <c r="GZC123" s="631"/>
      <c r="GZD123" s="631"/>
      <c r="GZE123" s="631"/>
      <c r="GZF123" s="632"/>
      <c r="GZG123" s="631"/>
      <c r="GZH123" s="409">
        <f t="shared" ref="GZH123" si="2729">SUM(GZH121:GZH122)</f>
        <v>1.05</v>
      </c>
      <c r="GZI123" s="631" t="s">
        <v>82</v>
      </c>
      <c r="GZJ123" s="631"/>
      <c r="GZK123" s="631"/>
      <c r="GZL123" s="631"/>
      <c r="GZM123" s="631"/>
      <c r="GZN123" s="632"/>
      <c r="GZO123" s="631"/>
      <c r="GZP123" s="409">
        <f t="shared" ref="GZP123" si="2730">SUM(GZP121:GZP122)</f>
        <v>1.05</v>
      </c>
      <c r="GZQ123" s="631" t="s">
        <v>82</v>
      </c>
      <c r="GZR123" s="631"/>
      <c r="GZS123" s="631"/>
      <c r="GZT123" s="631"/>
      <c r="GZU123" s="631"/>
      <c r="GZV123" s="632"/>
      <c r="GZW123" s="631"/>
      <c r="GZX123" s="409">
        <f t="shared" ref="GZX123" si="2731">SUM(GZX121:GZX122)</f>
        <v>1.05</v>
      </c>
      <c r="GZY123" s="631" t="s">
        <v>82</v>
      </c>
      <c r="GZZ123" s="631"/>
      <c r="HAA123" s="631"/>
      <c r="HAB123" s="631"/>
      <c r="HAC123" s="631"/>
      <c r="HAD123" s="632"/>
      <c r="HAE123" s="631"/>
      <c r="HAF123" s="409">
        <f t="shared" ref="HAF123" si="2732">SUM(HAF121:HAF122)</f>
        <v>1.05</v>
      </c>
      <c r="HAG123" s="631" t="s">
        <v>82</v>
      </c>
      <c r="HAH123" s="631"/>
      <c r="HAI123" s="631"/>
      <c r="HAJ123" s="631"/>
      <c r="HAK123" s="631"/>
      <c r="HAL123" s="632"/>
      <c r="HAM123" s="631"/>
      <c r="HAN123" s="409">
        <f t="shared" ref="HAN123" si="2733">SUM(HAN121:HAN122)</f>
        <v>1.05</v>
      </c>
      <c r="HAO123" s="631" t="s">
        <v>82</v>
      </c>
      <c r="HAP123" s="631"/>
      <c r="HAQ123" s="631"/>
      <c r="HAR123" s="631"/>
      <c r="HAS123" s="631"/>
      <c r="HAT123" s="632"/>
      <c r="HAU123" s="631"/>
      <c r="HAV123" s="409">
        <f t="shared" ref="HAV123" si="2734">SUM(HAV121:HAV122)</f>
        <v>1.05</v>
      </c>
      <c r="HAW123" s="631" t="s">
        <v>82</v>
      </c>
      <c r="HAX123" s="631"/>
      <c r="HAY123" s="631"/>
      <c r="HAZ123" s="631"/>
      <c r="HBA123" s="631"/>
      <c r="HBB123" s="632"/>
      <c r="HBC123" s="631"/>
      <c r="HBD123" s="409">
        <f t="shared" ref="HBD123" si="2735">SUM(HBD121:HBD122)</f>
        <v>1.05</v>
      </c>
      <c r="HBE123" s="631" t="s">
        <v>82</v>
      </c>
      <c r="HBF123" s="631"/>
      <c r="HBG123" s="631"/>
      <c r="HBH123" s="631"/>
      <c r="HBI123" s="631"/>
      <c r="HBJ123" s="632"/>
      <c r="HBK123" s="631"/>
      <c r="HBL123" s="409">
        <f t="shared" ref="HBL123" si="2736">SUM(HBL121:HBL122)</f>
        <v>1.05</v>
      </c>
      <c r="HBM123" s="631" t="s">
        <v>82</v>
      </c>
      <c r="HBN123" s="631"/>
      <c r="HBO123" s="631"/>
      <c r="HBP123" s="631"/>
      <c r="HBQ123" s="631"/>
      <c r="HBR123" s="632"/>
      <c r="HBS123" s="631"/>
      <c r="HBT123" s="409">
        <f t="shared" ref="HBT123" si="2737">SUM(HBT121:HBT122)</f>
        <v>1.05</v>
      </c>
      <c r="HBU123" s="631" t="s">
        <v>82</v>
      </c>
      <c r="HBV123" s="631"/>
      <c r="HBW123" s="631"/>
      <c r="HBX123" s="631"/>
      <c r="HBY123" s="631"/>
      <c r="HBZ123" s="632"/>
      <c r="HCA123" s="631"/>
      <c r="HCB123" s="409">
        <f t="shared" ref="HCB123" si="2738">SUM(HCB121:HCB122)</f>
        <v>1.05</v>
      </c>
      <c r="HCC123" s="631" t="s">
        <v>82</v>
      </c>
      <c r="HCD123" s="631"/>
      <c r="HCE123" s="631"/>
      <c r="HCF123" s="631"/>
      <c r="HCG123" s="631"/>
      <c r="HCH123" s="632"/>
      <c r="HCI123" s="631"/>
      <c r="HCJ123" s="409">
        <f t="shared" ref="HCJ123" si="2739">SUM(HCJ121:HCJ122)</f>
        <v>1.05</v>
      </c>
      <c r="HCK123" s="631" t="s">
        <v>82</v>
      </c>
      <c r="HCL123" s="631"/>
      <c r="HCM123" s="631"/>
      <c r="HCN123" s="631"/>
      <c r="HCO123" s="631"/>
      <c r="HCP123" s="632"/>
      <c r="HCQ123" s="631"/>
      <c r="HCR123" s="409">
        <f t="shared" ref="HCR123" si="2740">SUM(HCR121:HCR122)</f>
        <v>1.05</v>
      </c>
      <c r="HCS123" s="631" t="s">
        <v>82</v>
      </c>
      <c r="HCT123" s="631"/>
      <c r="HCU123" s="631"/>
      <c r="HCV123" s="631"/>
      <c r="HCW123" s="631"/>
      <c r="HCX123" s="632"/>
      <c r="HCY123" s="631"/>
      <c r="HCZ123" s="409">
        <f t="shared" ref="HCZ123" si="2741">SUM(HCZ121:HCZ122)</f>
        <v>1.05</v>
      </c>
      <c r="HDA123" s="631" t="s">
        <v>82</v>
      </c>
      <c r="HDB123" s="631"/>
      <c r="HDC123" s="631"/>
      <c r="HDD123" s="631"/>
      <c r="HDE123" s="631"/>
      <c r="HDF123" s="632"/>
      <c r="HDG123" s="631"/>
      <c r="HDH123" s="409">
        <f t="shared" ref="HDH123" si="2742">SUM(HDH121:HDH122)</f>
        <v>1.05</v>
      </c>
      <c r="HDI123" s="631" t="s">
        <v>82</v>
      </c>
      <c r="HDJ123" s="631"/>
      <c r="HDK123" s="631"/>
      <c r="HDL123" s="631"/>
      <c r="HDM123" s="631"/>
      <c r="HDN123" s="632"/>
      <c r="HDO123" s="631"/>
      <c r="HDP123" s="409">
        <f t="shared" ref="HDP123" si="2743">SUM(HDP121:HDP122)</f>
        <v>1.05</v>
      </c>
      <c r="HDQ123" s="631" t="s">
        <v>82</v>
      </c>
      <c r="HDR123" s="631"/>
      <c r="HDS123" s="631"/>
      <c r="HDT123" s="631"/>
      <c r="HDU123" s="631"/>
      <c r="HDV123" s="632"/>
      <c r="HDW123" s="631"/>
      <c r="HDX123" s="409">
        <f t="shared" ref="HDX123" si="2744">SUM(HDX121:HDX122)</f>
        <v>1.05</v>
      </c>
      <c r="HDY123" s="631" t="s">
        <v>82</v>
      </c>
      <c r="HDZ123" s="631"/>
      <c r="HEA123" s="631"/>
      <c r="HEB123" s="631"/>
      <c r="HEC123" s="631"/>
      <c r="HED123" s="632"/>
      <c r="HEE123" s="631"/>
      <c r="HEF123" s="409">
        <f t="shared" ref="HEF123" si="2745">SUM(HEF121:HEF122)</f>
        <v>1.05</v>
      </c>
      <c r="HEG123" s="631" t="s">
        <v>82</v>
      </c>
      <c r="HEH123" s="631"/>
      <c r="HEI123" s="631"/>
      <c r="HEJ123" s="631"/>
      <c r="HEK123" s="631"/>
      <c r="HEL123" s="632"/>
      <c r="HEM123" s="631"/>
      <c r="HEN123" s="409">
        <f t="shared" ref="HEN123" si="2746">SUM(HEN121:HEN122)</f>
        <v>1.05</v>
      </c>
      <c r="HEO123" s="631" t="s">
        <v>82</v>
      </c>
      <c r="HEP123" s="631"/>
      <c r="HEQ123" s="631"/>
      <c r="HER123" s="631"/>
      <c r="HES123" s="631"/>
      <c r="HET123" s="632"/>
      <c r="HEU123" s="631"/>
      <c r="HEV123" s="409">
        <f t="shared" ref="HEV123" si="2747">SUM(HEV121:HEV122)</f>
        <v>1.05</v>
      </c>
      <c r="HEW123" s="631" t="s">
        <v>82</v>
      </c>
      <c r="HEX123" s="631"/>
      <c r="HEY123" s="631"/>
      <c r="HEZ123" s="631"/>
      <c r="HFA123" s="631"/>
      <c r="HFB123" s="632"/>
      <c r="HFC123" s="631"/>
      <c r="HFD123" s="409">
        <f t="shared" ref="HFD123" si="2748">SUM(HFD121:HFD122)</f>
        <v>1.05</v>
      </c>
      <c r="HFE123" s="631" t="s">
        <v>82</v>
      </c>
      <c r="HFF123" s="631"/>
      <c r="HFG123" s="631"/>
      <c r="HFH123" s="631"/>
      <c r="HFI123" s="631"/>
      <c r="HFJ123" s="632"/>
      <c r="HFK123" s="631"/>
      <c r="HFL123" s="409">
        <f t="shared" ref="HFL123" si="2749">SUM(HFL121:HFL122)</f>
        <v>1.05</v>
      </c>
      <c r="HFM123" s="631" t="s">
        <v>82</v>
      </c>
      <c r="HFN123" s="631"/>
      <c r="HFO123" s="631"/>
      <c r="HFP123" s="631"/>
      <c r="HFQ123" s="631"/>
      <c r="HFR123" s="632"/>
      <c r="HFS123" s="631"/>
      <c r="HFT123" s="409">
        <f t="shared" ref="HFT123" si="2750">SUM(HFT121:HFT122)</f>
        <v>1.05</v>
      </c>
      <c r="HFU123" s="631" t="s">
        <v>82</v>
      </c>
      <c r="HFV123" s="631"/>
      <c r="HFW123" s="631"/>
      <c r="HFX123" s="631"/>
      <c r="HFY123" s="631"/>
      <c r="HFZ123" s="632"/>
      <c r="HGA123" s="631"/>
      <c r="HGB123" s="409">
        <f t="shared" ref="HGB123" si="2751">SUM(HGB121:HGB122)</f>
        <v>1.05</v>
      </c>
      <c r="HGC123" s="631" t="s">
        <v>82</v>
      </c>
      <c r="HGD123" s="631"/>
      <c r="HGE123" s="631"/>
      <c r="HGF123" s="631"/>
      <c r="HGG123" s="631"/>
      <c r="HGH123" s="632"/>
      <c r="HGI123" s="631"/>
      <c r="HGJ123" s="409">
        <f t="shared" ref="HGJ123" si="2752">SUM(HGJ121:HGJ122)</f>
        <v>1.05</v>
      </c>
      <c r="HGK123" s="631" t="s">
        <v>82</v>
      </c>
      <c r="HGL123" s="631"/>
      <c r="HGM123" s="631"/>
      <c r="HGN123" s="631"/>
      <c r="HGO123" s="631"/>
      <c r="HGP123" s="632"/>
      <c r="HGQ123" s="631"/>
      <c r="HGR123" s="409">
        <f t="shared" ref="HGR123" si="2753">SUM(HGR121:HGR122)</f>
        <v>1.05</v>
      </c>
      <c r="HGS123" s="631" t="s">
        <v>82</v>
      </c>
      <c r="HGT123" s="631"/>
      <c r="HGU123" s="631"/>
      <c r="HGV123" s="631"/>
      <c r="HGW123" s="631"/>
      <c r="HGX123" s="632"/>
      <c r="HGY123" s="631"/>
      <c r="HGZ123" s="409">
        <f t="shared" ref="HGZ123" si="2754">SUM(HGZ121:HGZ122)</f>
        <v>1.05</v>
      </c>
      <c r="HHA123" s="631" t="s">
        <v>82</v>
      </c>
      <c r="HHB123" s="631"/>
      <c r="HHC123" s="631"/>
      <c r="HHD123" s="631"/>
      <c r="HHE123" s="631"/>
      <c r="HHF123" s="632"/>
      <c r="HHG123" s="631"/>
      <c r="HHH123" s="409">
        <f t="shared" ref="HHH123" si="2755">SUM(HHH121:HHH122)</f>
        <v>1.05</v>
      </c>
      <c r="HHI123" s="631" t="s">
        <v>82</v>
      </c>
      <c r="HHJ123" s="631"/>
      <c r="HHK123" s="631"/>
      <c r="HHL123" s="631"/>
      <c r="HHM123" s="631"/>
      <c r="HHN123" s="632"/>
      <c r="HHO123" s="631"/>
      <c r="HHP123" s="409">
        <f t="shared" ref="HHP123" si="2756">SUM(HHP121:HHP122)</f>
        <v>1.05</v>
      </c>
      <c r="HHQ123" s="631" t="s">
        <v>82</v>
      </c>
      <c r="HHR123" s="631"/>
      <c r="HHS123" s="631"/>
      <c r="HHT123" s="631"/>
      <c r="HHU123" s="631"/>
      <c r="HHV123" s="632"/>
      <c r="HHW123" s="631"/>
      <c r="HHX123" s="409">
        <f t="shared" ref="HHX123" si="2757">SUM(HHX121:HHX122)</f>
        <v>1.05</v>
      </c>
      <c r="HHY123" s="631" t="s">
        <v>82</v>
      </c>
      <c r="HHZ123" s="631"/>
      <c r="HIA123" s="631"/>
      <c r="HIB123" s="631"/>
      <c r="HIC123" s="631"/>
      <c r="HID123" s="632"/>
      <c r="HIE123" s="631"/>
      <c r="HIF123" s="409">
        <f t="shared" ref="HIF123" si="2758">SUM(HIF121:HIF122)</f>
        <v>1.05</v>
      </c>
      <c r="HIG123" s="631" t="s">
        <v>82</v>
      </c>
      <c r="HIH123" s="631"/>
      <c r="HII123" s="631"/>
      <c r="HIJ123" s="631"/>
      <c r="HIK123" s="631"/>
      <c r="HIL123" s="632"/>
      <c r="HIM123" s="631"/>
      <c r="HIN123" s="409">
        <f t="shared" ref="HIN123" si="2759">SUM(HIN121:HIN122)</f>
        <v>1.05</v>
      </c>
      <c r="HIO123" s="631" t="s">
        <v>82</v>
      </c>
      <c r="HIP123" s="631"/>
      <c r="HIQ123" s="631"/>
      <c r="HIR123" s="631"/>
      <c r="HIS123" s="631"/>
      <c r="HIT123" s="632"/>
      <c r="HIU123" s="631"/>
      <c r="HIV123" s="409">
        <f t="shared" ref="HIV123" si="2760">SUM(HIV121:HIV122)</f>
        <v>1.05</v>
      </c>
      <c r="HIW123" s="631" t="s">
        <v>82</v>
      </c>
      <c r="HIX123" s="631"/>
      <c r="HIY123" s="631"/>
      <c r="HIZ123" s="631"/>
      <c r="HJA123" s="631"/>
      <c r="HJB123" s="632"/>
      <c r="HJC123" s="631"/>
      <c r="HJD123" s="409">
        <f t="shared" ref="HJD123" si="2761">SUM(HJD121:HJD122)</f>
        <v>1.05</v>
      </c>
      <c r="HJE123" s="631" t="s">
        <v>82</v>
      </c>
      <c r="HJF123" s="631"/>
      <c r="HJG123" s="631"/>
      <c r="HJH123" s="631"/>
      <c r="HJI123" s="631"/>
      <c r="HJJ123" s="632"/>
      <c r="HJK123" s="631"/>
      <c r="HJL123" s="409">
        <f t="shared" ref="HJL123" si="2762">SUM(HJL121:HJL122)</f>
        <v>1.05</v>
      </c>
      <c r="HJM123" s="631" t="s">
        <v>82</v>
      </c>
      <c r="HJN123" s="631"/>
      <c r="HJO123" s="631"/>
      <c r="HJP123" s="631"/>
      <c r="HJQ123" s="631"/>
      <c r="HJR123" s="632"/>
      <c r="HJS123" s="631"/>
      <c r="HJT123" s="409">
        <f t="shared" ref="HJT123" si="2763">SUM(HJT121:HJT122)</f>
        <v>1.05</v>
      </c>
      <c r="HJU123" s="631" t="s">
        <v>82</v>
      </c>
      <c r="HJV123" s="631"/>
      <c r="HJW123" s="631"/>
      <c r="HJX123" s="631"/>
      <c r="HJY123" s="631"/>
      <c r="HJZ123" s="632"/>
      <c r="HKA123" s="631"/>
      <c r="HKB123" s="409">
        <f t="shared" ref="HKB123" si="2764">SUM(HKB121:HKB122)</f>
        <v>1.05</v>
      </c>
      <c r="HKC123" s="631" t="s">
        <v>82</v>
      </c>
      <c r="HKD123" s="631"/>
      <c r="HKE123" s="631"/>
      <c r="HKF123" s="631"/>
      <c r="HKG123" s="631"/>
      <c r="HKH123" s="632"/>
      <c r="HKI123" s="631"/>
      <c r="HKJ123" s="409">
        <f t="shared" ref="HKJ123" si="2765">SUM(HKJ121:HKJ122)</f>
        <v>1.05</v>
      </c>
      <c r="HKK123" s="631" t="s">
        <v>82</v>
      </c>
      <c r="HKL123" s="631"/>
      <c r="HKM123" s="631"/>
      <c r="HKN123" s="631"/>
      <c r="HKO123" s="631"/>
      <c r="HKP123" s="632"/>
      <c r="HKQ123" s="631"/>
      <c r="HKR123" s="409">
        <f t="shared" ref="HKR123" si="2766">SUM(HKR121:HKR122)</f>
        <v>1.05</v>
      </c>
      <c r="HKS123" s="631" t="s">
        <v>82</v>
      </c>
      <c r="HKT123" s="631"/>
      <c r="HKU123" s="631"/>
      <c r="HKV123" s="631"/>
      <c r="HKW123" s="631"/>
      <c r="HKX123" s="632"/>
      <c r="HKY123" s="631"/>
      <c r="HKZ123" s="409">
        <f t="shared" ref="HKZ123" si="2767">SUM(HKZ121:HKZ122)</f>
        <v>1.05</v>
      </c>
      <c r="HLA123" s="631" t="s">
        <v>82</v>
      </c>
      <c r="HLB123" s="631"/>
      <c r="HLC123" s="631"/>
      <c r="HLD123" s="631"/>
      <c r="HLE123" s="631"/>
      <c r="HLF123" s="632"/>
      <c r="HLG123" s="631"/>
      <c r="HLH123" s="409">
        <f t="shared" ref="HLH123" si="2768">SUM(HLH121:HLH122)</f>
        <v>1.05</v>
      </c>
      <c r="HLI123" s="631" t="s">
        <v>82</v>
      </c>
      <c r="HLJ123" s="631"/>
      <c r="HLK123" s="631"/>
      <c r="HLL123" s="631"/>
      <c r="HLM123" s="631"/>
      <c r="HLN123" s="632"/>
      <c r="HLO123" s="631"/>
      <c r="HLP123" s="409">
        <f t="shared" ref="HLP123" si="2769">SUM(HLP121:HLP122)</f>
        <v>1.05</v>
      </c>
      <c r="HLQ123" s="631" t="s">
        <v>82</v>
      </c>
      <c r="HLR123" s="631"/>
      <c r="HLS123" s="631"/>
      <c r="HLT123" s="631"/>
      <c r="HLU123" s="631"/>
      <c r="HLV123" s="632"/>
      <c r="HLW123" s="631"/>
      <c r="HLX123" s="409">
        <f t="shared" ref="HLX123" si="2770">SUM(HLX121:HLX122)</f>
        <v>1.05</v>
      </c>
      <c r="HLY123" s="631" t="s">
        <v>82</v>
      </c>
      <c r="HLZ123" s="631"/>
      <c r="HMA123" s="631"/>
      <c r="HMB123" s="631"/>
      <c r="HMC123" s="631"/>
      <c r="HMD123" s="632"/>
      <c r="HME123" s="631"/>
      <c r="HMF123" s="409">
        <f t="shared" ref="HMF123" si="2771">SUM(HMF121:HMF122)</f>
        <v>1.05</v>
      </c>
      <c r="HMG123" s="631" t="s">
        <v>82</v>
      </c>
      <c r="HMH123" s="631"/>
      <c r="HMI123" s="631"/>
      <c r="HMJ123" s="631"/>
      <c r="HMK123" s="631"/>
      <c r="HML123" s="632"/>
      <c r="HMM123" s="631"/>
      <c r="HMN123" s="409">
        <f t="shared" ref="HMN123" si="2772">SUM(HMN121:HMN122)</f>
        <v>1.05</v>
      </c>
      <c r="HMO123" s="631" t="s">
        <v>82</v>
      </c>
      <c r="HMP123" s="631"/>
      <c r="HMQ123" s="631"/>
      <c r="HMR123" s="631"/>
      <c r="HMS123" s="631"/>
      <c r="HMT123" s="632"/>
      <c r="HMU123" s="631"/>
      <c r="HMV123" s="409">
        <f t="shared" ref="HMV123" si="2773">SUM(HMV121:HMV122)</f>
        <v>1.05</v>
      </c>
      <c r="HMW123" s="631" t="s">
        <v>82</v>
      </c>
      <c r="HMX123" s="631"/>
      <c r="HMY123" s="631"/>
      <c r="HMZ123" s="631"/>
      <c r="HNA123" s="631"/>
      <c r="HNB123" s="632"/>
      <c r="HNC123" s="631"/>
      <c r="HND123" s="409">
        <f t="shared" ref="HND123" si="2774">SUM(HND121:HND122)</f>
        <v>1.05</v>
      </c>
      <c r="HNE123" s="631" t="s">
        <v>82</v>
      </c>
      <c r="HNF123" s="631"/>
      <c r="HNG123" s="631"/>
      <c r="HNH123" s="631"/>
      <c r="HNI123" s="631"/>
      <c r="HNJ123" s="632"/>
      <c r="HNK123" s="631"/>
      <c r="HNL123" s="409">
        <f t="shared" ref="HNL123" si="2775">SUM(HNL121:HNL122)</f>
        <v>1.05</v>
      </c>
      <c r="HNM123" s="631" t="s">
        <v>82</v>
      </c>
      <c r="HNN123" s="631"/>
      <c r="HNO123" s="631"/>
      <c r="HNP123" s="631"/>
      <c r="HNQ123" s="631"/>
      <c r="HNR123" s="632"/>
      <c r="HNS123" s="631"/>
      <c r="HNT123" s="409">
        <f t="shared" ref="HNT123" si="2776">SUM(HNT121:HNT122)</f>
        <v>1.05</v>
      </c>
      <c r="HNU123" s="631" t="s">
        <v>82</v>
      </c>
      <c r="HNV123" s="631"/>
      <c r="HNW123" s="631"/>
      <c r="HNX123" s="631"/>
      <c r="HNY123" s="631"/>
      <c r="HNZ123" s="632"/>
      <c r="HOA123" s="631"/>
      <c r="HOB123" s="409">
        <f t="shared" ref="HOB123" si="2777">SUM(HOB121:HOB122)</f>
        <v>1.05</v>
      </c>
      <c r="HOC123" s="631" t="s">
        <v>82</v>
      </c>
      <c r="HOD123" s="631"/>
      <c r="HOE123" s="631"/>
      <c r="HOF123" s="631"/>
      <c r="HOG123" s="631"/>
      <c r="HOH123" s="632"/>
      <c r="HOI123" s="631"/>
      <c r="HOJ123" s="409">
        <f t="shared" ref="HOJ123" si="2778">SUM(HOJ121:HOJ122)</f>
        <v>1.05</v>
      </c>
      <c r="HOK123" s="631" t="s">
        <v>82</v>
      </c>
      <c r="HOL123" s="631"/>
      <c r="HOM123" s="631"/>
      <c r="HON123" s="631"/>
      <c r="HOO123" s="631"/>
      <c r="HOP123" s="632"/>
      <c r="HOQ123" s="631"/>
      <c r="HOR123" s="409">
        <f t="shared" ref="HOR123" si="2779">SUM(HOR121:HOR122)</f>
        <v>1.05</v>
      </c>
      <c r="HOS123" s="631" t="s">
        <v>82</v>
      </c>
      <c r="HOT123" s="631"/>
      <c r="HOU123" s="631"/>
      <c r="HOV123" s="631"/>
      <c r="HOW123" s="631"/>
      <c r="HOX123" s="632"/>
      <c r="HOY123" s="631"/>
      <c r="HOZ123" s="409">
        <f t="shared" ref="HOZ123" si="2780">SUM(HOZ121:HOZ122)</f>
        <v>1.05</v>
      </c>
      <c r="HPA123" s="631" t="s">
        <v>82</v>
      </c>
      <c r="HPB123" s="631"/>
      <c r="HPC123" s="631"/>
      <c r="HPD123" s="631"/>
      <c r="HPE123" s="631"/>
      <c r="HPF123" s="632"/>
      <c r="HPG123" s="631"/>
      <c r="HPH123" s="409">
        <f t="shared" ref="HPH123" si="2781">SUM(HPH121:HPH122)</f>
        <v>1.05</v>
      </c>
      <c r="HPI123" s="631" t="s">
        <v>82</v>
      </c>
      <c r="HPJ123" s="631"/>
      <c r="HPK123" s="631"/>
      <c r="HPL123" s="631"/>
      <c r="HPM123" s="631"/>
      <c r="HPN123" s="632"/>
      <c r="HPO123" s="631"/>
      <c r="HPP123" s="409">
        <f t="shared" ref="HPP123" si="2782">SUM(HPP121:HPP122)</f>
        <v>1.05</v>
      </c>
      <c r="HPQ123" s="631" t="s">
        <v>82</v>
      </c>
      <c r="HPR123" s="631"/>
      <c r="HPS123" s="631"/>
      <c r="HPT123" s="631"/>
      <c r="HPU123" s="631"/>
      <c r="HPV123" s="632"/>
      <c r="HPW123" s="631"/>
      <c r="HPX123" s="409">
        <f t="shared" ref="HPX123" si="2783">SUM(HPX121:HPX122)</f>
        <v>1.05</v>
      </c>
      <c r="HPY123" s="631" t="s">
        <v>82</v>
      </c>
      <c r="HPZ123" s="631"/>
      <c r="HQA123" s="631"/>
      <c r="HQB123" s="631"/>
      <c r="HQC123" s="631"/>
      <c r="HQD123" s="632"/>
      <c r="HQE123" s="631"/>
      <c r="HQF123" s="409">
        <f t="shared" ref="HQF123" si="2784">SUM(HQF121:HQF122)</f>
        <v>1.05</v>
      </c>
      <c r="HQG123" s="631" t="s">
        <v>82</v>
      </c>
      <c r="HQH123" s="631"/>
      <c r="HQI123" s="631"/>
      <c r="HQJ123" s="631"/>
      <c r="HQK123" s="631"/>
      <c r="HQL123" s="632"/>
      <c r="HQM123" s="631"/>
      <c r="HQN123" s="409">
        <f t="shared" ref="HQN123" si="2785">SUM(HQN121:HQN122)</f>
        <v>1.05</v>
      </c>
      <c r="HQO123" s="631" t="s">
        <v>82</v>
      </c>
      <c r="HQP123" s="631"/>
      <c r="HQQ123" s="631"/>
      <c r="HQR123" s="631"/>
      <c r="HQS123" s="631"/>
      <c r="HQT123" s="632"/>
      <c r="HQU123" s="631"/>
      <c r="HQV123" s="409">
        <f t="shared" ref="HQV123" si="2786">SUM(HQV121:HQV122)</f>
        <v>1.05</v>
      </c>
      <c r="HQW123" s="631" t="s">
        <v>82</v>
      </c>
      <c r="HQX123" s="631"/>
      <c r="HQY123" s="631"/>
      <c r="HQZ123" s="631"/>
      <c r="HRA123" s="631"/>
      <c r="HRB123" s="632"/>
      <c r="HRC123" s="631"/>
      <c r="HRD123" s="409">
        <f t="shared" ref="HRD123" si="2787">SUM(HRD121:HRD122)</f>
        <v>1.05</v>
      </c>
      <c r="HRE123" s="631" t="s">
        <v>82</v>
      </c>
      <c r="HRF123" s="631"/>
      <c r="HRG123" s="631"/>
      <c r="HRH123" s="631"/>
      <c r="HRI123" s="631"/>
      <c r="HRJ123" s="632"/>
      <c r="HRK123" s="631"/>
      <c r="HRL123" s="409">
        <f t="shared" ref="HRL123" si="2788">SUM(HRL121:HRL122)</f>
        <v>1.05</v>
      </c>
      <c r="HRM123" s="631" t="s">
        <v>82</v>
      </c>
      <c r="HRN123" s="631"/>
      <c r="HRO123" s="631"/>
      <c r="HRP123" s="631"/>
      <c r="HRQ123" s="631"/>
      <c r="HRR123" s="632"/>
      <c r="HRS123" s="631"/>
      <c r="HRT123" s="409">
        <f t="shared" ref="HRT123" si="2789">SUM(HRT121:HRT122)</f>
        <v>1.05</v>
      </c>
      <c r="HRU123" s="631" t="s">
        <v>82</v>
      </c>
      <c r="HRV123" s="631"/>
      <c r="HRW123" s="631"/>
      <c r="HRX123" s="631"/>
      <c r="HRY123" s="631"/>
      <c r="HRZ123" s="632"/>
      <c r="HSA123" s="631"/>
      <c r="HSB123" s="409">
        <f t="shared" ref="HSB123" si="2790">SUM(HSB121:HSB122)</f>
        <v>1.05</v>
      </c>
      <c r="HSC123" s="631" t="s">
        <v>82</v>
      </c>
      <c r="HSD123" s="631"/>
      <c r="HSE123" s="631"/>
      <c r="HSF123" s="631"/>
      <c r="HSG123" s="631"/>
      <c r="HSH123" s="632"/>
      <c r="HSI123" s="631"/>
      <c r="HSJ123" s="409">
        <f t="shared" ref="HSJ123" si="2791">SUM(HSJ121:HSJ122)</f>
        <v>1.05</v>
      </c>
      <c r="HSK123" s="631" t="s">
        <v>82</v>
      </c>
      <c r="HSL123" s="631"/>
      <c r="HSM123" s="631"/>
      <c r="HSN123" s="631"/>
      <c r="HSO123" s="631"/>
      <c r="HSP123" s="632"/>
      <c r="HSQ123" s="631"/>
      <c r="HSR123" s="409">
        <f t="shared" ref="HSR123" si="2792">SUM(HSR121:HSR122)</f>
        <v>1.05</v>
      </c>
      <c r="HSS123" s="631" t="s">
        <v>82</v>
      </c>
      <c r="HST123" s="631"/>
      <c r="HSU123" s="631"/>
      <c r="HSV123" s="631"/>
      <c r="HSW123" s="631"/>
      <c r="HSX123" s="632"/>
      <c r="HSY123" s="631"/>
      <c r="HSZ123" s="409">
        <f t="shared" ref="HSZ123" si="2793">SUM(HSZ121:HSZ122)</f>
        <v>1.05</v>
      </c>
      <c r="HTA123" s="631" t="s">
        <v>82</v>
      </c>
      <c r="HTB123" s="631"/>
      <c r="HTC123" s="631"/>
      <c r="HTD123" s="631"/>
      <c r="HTE123" s="631"/>
      <c r="HTF123" s="632"/>
      <c r="HTG123" s="631"/>
      <c r="HTH123" s="409">
        <f t="shared" ref="HTH123" si="2794">SUM(HTH121:HTH122)</f>
        <v>1.05</v>
      </c>
      <c r="HTI123" s="631" t="s">
        <v>82</v>
      </c>
      <c r="HTJ123" s="631"/>
      <c r="HTK123" s="631"/>
      <c r="HTL123" s="631"/>
      <c r="HTM123" s="631"/>
      <c r="HTN123" s="632"/>
      <c r="HTO123" s="631"/>
      <c r="HTP123" s="409">
        <f t="shared" ref="HTP123" si="2795">SUM(HTP121:HTP122)</f>
        <v>1.05</v>
      </c>
      <c r="HTQ123" s="631" t="s">
        <v>82</v>
      </c>
      <c r="HTR123" s="631"/>
      <c r="HTS123" s="631"/>
      <c r="HTT123" s="631"/>
      <c r="HTU123" s="631"/>
      <c r="HTV123" s="632"/>
      <c r="HTW123" s="631"/>
      <c r="HTX123" s="409">
        <f t="shared" ref="HTX123" si="2796">SUM(HTX121:HTX122)</f>
        <v>1.05</v>
      </c>
      <c r="HTY123" s="631" t="s">
        <v>82</v>
      </c>
      <c r="HTZ123" s="631"/>
      <c r="HUA123" s="631"/>
      <c r="HUB123" s="631"/>
      <c r="HUC123" s="631"/>
      <c r="HUD123" s="632"/>
      <c r="HUE123" s="631"/>
      <c r="HUF123" s="409">
        <f t="shared" ref="HUF123" si="2797">SUM(HUF121:HUF122)</f>
        <v>1.05</v>
      </c>
      <c r="HUG123" s="631" t="s">
        <v>82</v>
      </c>
      <c r="HUH123" s="631"/>
      <c r="HUI123" s="631"/>
      <c r="HUJ123" s="631"/>
      <c r="HUK123" s="631"/>
      <c r="HUL123" s="632"/>
      <c r="HUM123" s="631"/>
      <c r="HUN123" s="409">
        <f t="shared" ref="HUN123" si="2798">SUM(HUN121:HUN122)</f>
        <v>1.05</v>
      </c>
      <c r="HUO123" s="631" t="s">
        <v>82</v>
      </c>
      <c r="HUP123" s="631"/>
      <c r="HUQ123" s="631"/>
      <c r="HUR123" s="631"/>
      <c r="HUS123" s="631"/>
      <c r="HUT123" s="632"/>
      <c r="HUU123" s="631"/>
      <c r="HUV123" s="409">
        <f t="shared" ref="HUV123" si="2799">SUM(HUV121:HUV122)</f>
        <v>1.05</v>
      </c>
      <c r="HUW123" s="631" t="s">
        <v>82</v>
      </c>
      <c r="HUX123" s="631"/>
      <c r="HUY123" s="631"/>
      <c r="HUZ123" s="631"/>
      <c r="HVA123" s="631"/>
      <c r="HVB123" s="632"/>
      <c r="HVC123" s="631"/>
      <c r="HVD123" s="409">
        <f t="shared" ref="HVD123" si="2800">SUM(HVD121:HVD122)</f>
        <v>1.05</v>
      </c>
      <c r="HVE123" s="631" t="s">
        <v>82</v>
      </c>
      <c r="HVF123" s="631"/>
      <c r="HVG123" s="631"/>
      <c r="HVH123" s="631"/>
      <c r="HVI123" s="631"/>
      <c r="HVJ123" s="632"/>
      <c r="HVK123" s="631"/>
      <c r="HVL123" s="409">
        <f t="shared" ref="HVL123" si="2801">SUM(HVL121:HVL122)</f>
        <v>1.05</v>
      </c>
      <c r="HVM123" s="631" t="s">
        <v>82</v>
      </c>
      <c r="HVN123" s="631"/>
      <c r="HVO123" s="631"/>
      <c r="HVP123" s="631"/>
      <c r="HVQ123" s="631"/>
      <c r="HVR123" s="632"/>
      <c r="HVS123" s="631"/>
      <c r="HVT123" s="409">
        <f t="shared" ref="HVT123" si="2802">SUM(HVT121:HVT122)</f>
        <v>1.05</v>
      </c>
      <c r="HVU123" s="631" t="s">
        <v>82</v>
      </c>
      <c r="HVV123" s="631"/>
      <c r="HVW123" s="631"/>
      <c r="HVX123" s="631"/>
      <c r="HVY123" s="631"/>
      <c r="HVZ123" s="632"/>
      <c r="HWA123" s="631"/>
      <c r="HWB123" s="409">
        <f t="shared" ref="HWB123" si="2803">SUM(HWB121:HWB122)</f>
        <v>1.05</v>
      </c>
      <c r="HWC123" s="631" t="s">
        <v>82</v>
      </c>
      <c r="HWD123" s="631"/>
      <c r="HWE123" s="631"/>
      <c r="HWF123" s="631"/>
      <c r="HWG123" s="631"/>
      <c r="HWH123" s="632"/>
      <c r="HWI123" s="631"/>
      <c r="HWJ123" s="409">
        <f t="shared" ref="HWJ123" si="2804">SUM(HWJ121:HWJ122)</f>
        <v>1.05</v>
      </c>
      <c r="HWK123" s="631" t="s">
        <v>82</v>
      </c>
      <c r="HWL123" s="631"/>
      <c r="HWM123" s="631"/>
      <c r="HWN123" s="631"/>
      <c r="HWO123" s="631"/>
      <c r="HWP123" s="632"/>
      <c r="HWQ123" s="631"/>
      <c r="HWR123" s="409">
        <f t="shared" ref="HWR123" si="2805">SUM(HWR121:HWR122)</f>
        <v>1.05</v>
      </c>
      <c r="HWS123" s="631" t="s">
        <v>82</v>
      </c>
      <c r="HWT123" s="631"/>
      <c r="HWU123" s="631"/>
      <c r="HWV123" s="631"/>
      <c r="HWW123" s="631"/>
      <c r="HWX123" s="632"/>
      <c r="HWY123" s="631"/>
      <c r="HWZ123" s="409">
        <f t="shared" ref="HWZ123" si="2806">SUM(HWZ121:HWZ122)</f>
        <v>1.05</v>
      </c>
      <c r="HXA123" s="631" t="s">
        <v>82</v>
      </c>
      <c r="HXB123" s="631"/>
      <c r="HXC123" s="631"/>
      <c r="HXD123" s="631"/>
      <c r="HXE123" s="631"/>
      <c r="HXF123" s="632"/>
      <c r="HXG123" s="631"/>
      <c r="HXH123" s="409">
        <f t="shared" ref="HXH123" si="2807">SUM(HXH121:HXH122)</f>
        <v>1.05</v>
      </c>
      <c r="HXI123" s="631" t="s">
        <v>82</v>
      </c>
      <c r="HXJ123" s="631"/>
      <c r="HXK123" s="631"/>
      <c r="HXL123" s="631"/>
      <c r="HXM123" s="631"/>
      <c r="HXN123" s="632"/>
      <c r="HXO123" s="631"/>
      <c r="HXP123" s="409">
        <f t="shared" ref="HXP123" si="2808">SUM(HXP121:HXP122)</f>
        <v>1.05</v>
      </c>
      <c r="HXQ123" s="631" t="s">
        <v>82</v>
      </c>
      <c r="HXR123" s="631"/>
      <c r="HXS123" s="631"/>
      <c r="HXT123" s="631"/>
      <c r="HXU123" s="631"/>
      <c r="HXV123" s="632"/>
      <c r="HXW123" s="631"/>
      <c r="HXX123" s="409">
        <f t="shared" ref="HXX123" si="2809">SUM(HXX121:HXX122)</f>
        <v>1.05</v>
      </c>
      <c r="HXY123" s="631" t="s">
        <v>82</v>
      </c>
      <c r="HXZ123" s="631"/>
      <c r="HYA123" s="631"/>
      <c r="HYB123" s="631"/>
      <c r="HYC123" s="631"/>
      <c r="HYD123" s="632"/>
      <c r="HYE123" s="631"/>
      <c r="HYF123" s="409">
        <f t="shared" ref="HYF123" si="2810">SUM(HYF121:HYF122)</f>
        <v>1.05</v>
      </c>
      <c r="HYG123" s="631" t="s">
        <v>82</v>
      </c>
      <c r="HYH123" s="631"/>
      <c r="HYI123" s="631"/>
      <c r="HYJ123" s="631"/>
      <c r="HYK123" s="631"/>
      <c r="HYL123" s="632"/>
      <c r="HYM123" s="631"/>
      <c r="HYN123" s="409">
        <f t="shared" ref="HYN123" si="2811">SUM(HYN121:HYN122)</f>
        <v>1.05</v>
      </c>
      <c r="HYO123" s="631" t="s">
        <v>82</v>
      </c>
      <c r="HYP123" s="631"/>
      <c r="HYQ123" s="631"/>
      <c r="HYR123" s="631"/>
      <c r="HYS123" s="631"/>
      <c r="HYT123" s="632"/>
      <c r="HYU123" s="631"/>
      <c r="HYV123" s="409">
        <f t="shared" ref="HYV123" si="2812">SUM(HYV121:HYV122)</f>
        <v>1.05</v>
      </c>
      <c r="HYW123" s="631" t="s">
        <v>82</v>
      </c>
      <c r="HYX123" s="631"/>
      <c r="HYY123" s="631"/>
      <c r="HYZ123" s="631"/>
      <c r="HZA123" s="631"/>
      <c r="HZB123" s="632"/>
      <c r="HZC123" s="631"/>
      <c r="HZD123" s="409">
        <f t="shared" ref="HZD123" si="2813">SUM(HZD121:HZD122)</f>
        <v>1.05</v>
      </c>
      <c r="HZE123" s="631" t="s">
        <v>82</v>
      </c>
      <c r="HZF123" s="631"/>
      <c r="HZG123" s="631"/>
      <c r="HZH123" s="631"/>
      <c r="HZI123" s="631"/>
      <c r="HZJ123" s="632"/>
      <c r="HZK123" s="631"/>
      <c r="HZL123" s="409">
        <f t="shared" ref="HZL123" si="2814">SUM(HZL121:HZL122)</f>
        <v>1.05</v>
      </c>
      <c r="HZM123" s="631" t="s">
        <v>82</v>
      </c>
      <c r="HZN123" s="631"/>
      <c r="HZO123" s="631"/>
      <c r="HZP123" s="631"/>
      <c r="HZQ123" s="631"/>
      <c r="HZR123" s="632"/>
      <c r="HZS123" s="631"/>
      <c r="HZT123" s="409">
        <f t="shared" ref="HZT123" si="2815">SUM(HZT121:HZT122)</f>
        <v>1.05</v>
      </c>
      <c r="HZU123" s="631" t="s">
        <v>82</v>
      </c>
      <c r="HZV123" s="631"/>
      <c r="HZW123" s="631"/>
      <c r="HZX123" s="631"/>
      <c r="HZY123" s="631"/>
      <c r="HZZ123" s="632"/>
      <c r="IAA123" s="631"/>
      <c r="IAB123" s="409">
        <f t="shared" ref="IAB123" si="2816">SUM(IAB121:IAB122)</f>
        <v>1.05</v>
      </c>
      <c r="IAC123" s="631" t="s">
        <v>82</v>
      </c>
      <c r="IAD123" s="631"/>
      <c r="IAE123" s="631"/>
      <c r="IAF123" s="631"/>
      <c r="IAG123" s="631"/>
      <c r="IAH123" s="632"/>
      <c r="IAI123" s="631"/>
      <c r="IAJ123" s="409">
        <f t="shared" ref="IAJ123" si="2817">SUM(IAJ121:IAJ122)</f>
        <v>1.05</v>
      </c>
      <c r="IAK123" s="631" t="s">
        <v>82</v>
      </c>
      <c r="IAL123" s="631"/>
      <c r="IAM123" s="631"/>
      <c r="IAN123" s="631"/>
      <c r="IAO123" s="631"/>
      <c r="IAP123" s="632"/>
      <c r="IAQ123" s="631"/>
      <c r="IAR123" s="409">
        <f t="shared" ref="IAR123" si="2818">SUM(IAR121:IAR122)</f>
        <v>1.05</v>
      </c>
      <c r="IAS123" s="631" t="s">
        <v>82</v>
      </c>
      <c r="IAT123" s="631"/>
      <c r="IAU123" s="631"/>
      <c r="IAV123" s="631"/>
      <c r="IAW123" s="631"/>
      <c r="IAX123" s="632"/>
      <c r="IAY123" s="631"/>
      <c r="IAZ123" s="409">
        <f t="shared" ref="IAZ123" si="2819">SUM(IAZ121:IAZ122)</f>
        <v>1.05</v>
      </c>
      <c r="IBA123" s="631" t="s">
        <v>82</v>
      </c>
      <c r="IBB123" s="631"/>
      <c r="IBC123" s="631"/>
      <c r="IBD123" s="631"/>
      <c r="IBE123" s="631"/>
      <c r="IBF123" s="632"/>
      <c r="IBG123" s="631"/>
      <c r="IBH123" s="409">
        <f t="shared" ref="IBH123" si="2820">SUM(IBH121:IBH122)</f>
        <v>1.05</v>
      </c>
      <c r="IBI123" s="631" t="s">
        <v>82</v>
      </c>
      <c r="IBJ123" s="631"/>
      <c r="IBK123" s="631"/>
      <c r="IBL123" s="631"/>
      <c r="IBM123" s="631"/>
      <c r="IBN123" s="632"/>
      <c r="IBO123" s="631"/>
      <c r="IBP123" s="409">
        <f t="shared" ref="IBP123" si="2821">SUM(IBP121:IBP122)</f>
        <v>1.05</v>
      </c>
      <c r="IBQ123" s="631" t="s">
        <v>82</v>
      </c>
      <c r="IBR123" s="631"/>
      <c r="IBS123" s="631"/>
      <c r="IBT123" s="631"/>
      <c r="IBU123" s="631"/>
      <c r="IBV123" s="632"/>
      <c r="IBW123" s="631"/>
      <c r="IBX123" s="409">
        <f t="shared" ref="IBX123" si="2822">SUM(IBX121:IBX122)</f>
        <v>1.05</v>
      </c>
      <c r="IBY123" s="631" t="s">
        <v>82</v>
      </c>
      <c r="IBZ123" s="631"/>
      <c r="ICA123" s="631"/>
      <c r="ICB123" s="631"/>
      <c r="ICC123" s="631"/>
      <c r="ICD123" s="632"/>
      <c r="ICE123" s="631"/>
      <c r="ICF123" s="409">
        <f t="shared" ref="ICF123" si="2823">SUM(ICF121:ICF122)</f>
        <v>1.05</v>
      </c>
      <c r="ICG123" s="631" t="s">
        <v>82</v>
      </c>
      <c r="ICH123" s="631"/>
      <c r="ICI123" s="631"/>
      <c r="ICJ123" s="631"/>
      <c r="ICK123" s="631"/>
      <c r="ICL123" s="632"/>
      <c r="ICM123" s="631"/>
      <c r="ICN123" s="409">
        <f t="shared" ref="ICN123" si="2824">SUM(ICN121:ICN122)</f>
        <v>1.05</v>
      </c>
      <c r="ICO123" s="631" t="s">
        <v>82</v>
      </c>
      <c r="ICP123" s="631"/>
      <c r="ICQ123" s="631"/>
      <c r="ICR123" s="631"/>
      <c r="ICS123" s="631"/>
      <c r="ICT123" s="632"/>
      <c r="ICU123" s="631"/>
      <c r="ICV123" s="409">
        <f t="shared" ref="ICV123" si="2825">SUM(ICV121:ICV122)</f>
        <v>1.05</v>
      </c>
      <c r="ICW123" s="631" t="s">
        <v>82</v>
      </c>
      <c r="ICX123" s="631"/>
      <c r="ICY123" s="631"/>
      <c r="ICZ123" s="631"/>
      <c r="IDA123" s="631"/>
      <c r="IDB123" s="632"/>
      <c r="IDC123" s="631"/>
      <c r="IDD123" s="409">
        <f t="shared" ref="IDD123" si="2826">SUM(IDD121:IDD122)</f>
        <v>1.05</v>
      </c>
      <c r="IDE123" s="631" t="s">
        <v>82</v>
      </c>
      <c r="IDF123" s="631"/>
      <c r="IDG123" s="631"/>
      <c r="IDH123" s="631"/>
      <c r="IDI123" s="631"/>
      <c r="IDJ123" s="632"/>
      <c r="IDK123" s="631"/>
      <c r="IDL123" s="409">
        <f t="shared" ref="IDL123" si="2827">SUM(IDL121:IDL122)</f>
        <v>1.05</v>
      </c>
      <c r="IDM123" s="631" t="s">
        <v>82</v>
      </c>
      <c r="IDN123" s="631"/>
      <c r="IDO123" s="631"/>
      <c r="IDP123" s="631"/>
      <c r="IDQ123" s="631"/>
      <c r="IDR123" s="632"/>
      <c r="IDS123" s="631"/>
      <c r="IDT123" s="409">
        <f t="shared" ref="IDT123" si="2828">SUM(IDT121:IDT122)</f>
        <v>1.05</v>
      </c>
      <c r="IDU123" s="631" t="s">
        <v>82</v>
      </c>
      <c r="IDV123" s="631"/>
      <c r="IDW123" s="631"/>
      <c r="IDX123" s="631"/>
      <c r="IDY123" s="631"/>
      <c r="IDZ123" s="632"/>
      <c r="IEA123" s="631"/>
      <c r="IEB123" s="409">
        <f t="shared" ref="IEB123" si="2829">SUM(IEB121:IEB122)</f>
        <v>1.05</v>
      </c>
      <c r="IEC123" s="631" t="s">
        <v>82</v>
      </c>
      <c r="IED123" s="631"/>
      <c r="IEE123" s="631"/>
      <c r="IEF123" s="631"/>
      <c r="IEG123" s="631"/>
      <c r="IEH123" s="632"/>
      <c r="IEI123" s="631"/>
      <c r="IEJ123" s="409">
        <f t="shared" ref="IEJ123" si="2830">SUM(IEJ121:IEJ122)</f>
        <v>1.05</v>
      </c>
      <c r="IEK123" s="631" t="s">
        <v>82</v>
      </c>
      <c r="IEL123" s="631"/>
      <c r="IEM123" s="631"/>
      <c r="IEN123" s="631"/>
      <c r="IEO123" s="631"/>
      <c r="IEP123" s="632"/>
      <c r="IEQ123" s="631"/>
      <c r="IER123" s="409">
        <f t="shared" ref="IER123" si="2831">SUM(IER121:IER122)</f>
        <v>1.05</v>
      </c>
      <c r="IES123" s="631" t="s">
        <v>82</v>
      </c>
      <c r="IET123" s="631"/>
      <c r="IEU123" s="631"/>
      <c r="IEV123" s="631"/>
      <c r="IEW123" s="631"/>
      <c r="IEX123" s="632"/>
      <c r="IEY123" s="631"/>
      <c r="IEZ123" s="409">
        <f t="shared" ref="IEZ123" si="2832">SUM(IEZ121:IEZ122)</f>
        <v>1.05</v>
      </c>
      <c r="IFA123" s="631" t="s">
        <v>82</v>
      </c>
      <c r="IFB123" s="631"/>
      <c r="IFC123" s="631"/>
      <c r="IFD123" s="631"/>
      <c r="IFE123" s="631"/>
      <c r="IFF123" s="632"/>
      <c r="IFG123" s="631"/>
      <c r="IFH123" s="409">
        <f t="shared" ref="IFH123" si="2833">SUM(IFH121:IFH122)</f>
        <v>1.05</v>
      </c>
      <c r="IFI123" s="631" t="s">
        <v>82</v>
      </c>
      <c r="IFJ123" s="631"/>
      <c r="IFK123" s="631"/>
      <c r="IFL123" s="631"/>
      <c r="IFM123" s="631"/>
      <c r="IFN123" s="632"/>
      <c r="IFO123" s="631"/>
      <c r="IFP123" s="409">
        <f t="shared" ref="IFP123" si="2834">SUM(IFP121:IFP122)</f>
        <v>1.05</v>
      </c>
      <c r="IFQ123" s="631" t="s">
        <v>82</v>
      </c>
      <c r="IFR123" s="631"/>
      <c r="IFS123" s="631"/>
      <c r="IFT123" s="631"/>
      <c r="IFU123" s="631"/>
      <c r="IFV123" s="632"/>
      <c r="IFW123" s="631"/>
      <c r="IFX123" s="409">
        <f t="shared" ref="IFX123" si="2835">SUM(IFX121:IFX122)</f>
        <v>1.05</v>
      </c>
      <c r="IFY123" s="631" t="s">
        <v>82</v>
      </c>
      <c r="IFZ123" s="631"/>
      <c r="IGA123" s="631"/>
      <c r="IGB123" s="631"/>
      <c r="IGC123" s="631"/>
      <c r="IGD123" s="632"/>
      <c r="IGE123" s="631"/>
      <c r="IGF123" s="409">
        <f t="shared" ref="IGF123" si="2836">SUM(IGF121:IGF122)</f>
        <v>1.05</v>
      </c>
      <c r="IGG123" s="631" t="s">
        <v>82</v>
      </c>
      <c r="IGH123" s="631"/>
      <c r="IGI123" s="631"/>
      <c r="IGJ123" s="631"/>
      <c r="IGK123" s="631"/>
      <c r="IGL123" s="632"/>
      <c r="IGM123" s="631"/>
      <c r="IGN123" s="409">
        <f t="shared" ref="IGN123" si="2837">SUM(IGN121:IGN122)</f>
        <v>1.05</v>
      </c>
      <c r="IGO123" s="631" t="s">
        <v>82</v>
      </c>
      <c r="IGP123" s="631"/>
      <c r="IGQ123" s="631"/>
      <c r="IGR123" s="631"/>
      <c r="IGS123" s="631"/>
      <c r="IGT123" s="632"/>
      <c r="IGU123" s="631"/>
      <c r="IGV123" s="409">
        <f t="shared" ref="IGV123" si="2838">SUM(IGV121:IGV122)</f>
        <v>1.05</v>
      </c>
      <c r="IGW123" s="631" t="s">
        <v>82</v>
      </c>
      <c r="IGX123" s="631"/>
      <c r="IGY123" s="631"/>
      <c r="IGZ123" s="631"/>
      <c r="IHA123" s="631"/>
      <c r="IHB123" s="632"/>
      <c r="IHC123" s="631"/>
      <c r="IHD123" s="409">
        <f t="shared" ref="IHD123" si="2839">SUM(IHD121:IHD122)</f>
        <v>1.05</v>
      </c>
      <c r="IHE123" s="631" t="s">
        <v>82</v>
      </c>
      <c r="IHF123" s="631"/>
      <c r="IHG123" s="631"/>
      <c r="IHH123" s="631"/>
      <c r="IHI123" s="631"/>
      <c r="IHJ123" s="632"/>
      <c r="IHK123" s="631"/>
      <c r="IHL123" s="409">
        <f t="shared" ref="IHL123" si="2840">SUM(IHL121:IHL122)</f>
        <v>1.05</v>
      </c>
      <c r="IHM123" s="631" t="s">
        <v>82</v>
      </c>
      <c r="IHN123" s="631"/>
      <c r="IHO123" s="631"/>
      <c r="IHP123" s="631"/>
      <c r="IHQ123" s="631"/>
      <c r="IHR123" s="632"/>
      <c r="IHS123" s="631"/>
      <c r="IHT123" s="409">
        <f t="shared" ref="IHT123" si="2841">SUM(IHT121:IHT122)</f>
        <v>1.05</v>
      </c>
      <c r="IHU123" s="631" t="s">
        <v>82</v>
      </c>
      <c r="IHV123" s="631"/>
      <c r="IHW123" s="631"/>
      <c r="IHX123" s="631"/>
      <c r="IHY123" s="631"/>
      <c r="IHZ123" s="632"/>
      <c r="IIA123" s="631"/>
      <c r="IIB123" s="409">
        <f t="shared" ref="IIB123" si="2842">SUM(IIB121:IIB122)</f>
        <v>1.05</v>
      </c>
      <c r="IIC123" s="631" t="s">
        <v>82</v>
      </c>
      <c r="IID123" s="631"/>
      <c r="IIE123" s="631"/>
      <c r="IIF123" s="631"/>
      <c r="IIG123" s="631"/>
      <c r="IIH123" s="632"/>
      <c r="III123" s="631"/>
      <c r="IIJ123" s="409">
        <f t="shared" ref="IIJ123" si="2843">SUM(IIJ121:IIJ122)</f>
        <v>1.05</v>
      </c>
      <c r="IIK123" s="631" t="s">
        <v>82</v>
      </c>
      <c r="IIL123" s="631"/>
      <c r="IIM123" s="631"/>
      <c r="IIN123" s="631"/>
      <c r="IIO123" s="631"/>
      <c r="IIP123" s="632"/>
      <c r="IIQ123" s="631"/>
      <c r="IIR123" s="409">
        <f t="shared" ref="IIR123" si="2844">SUM(IIR121:IIR122)</f>
        <v>1.05</v>
      </c>
      <c r="IIS123" s="631" t="s">
        <v>82</v>
      </c>
      <c r="IIT123" s="631"/>
      <c r="IIU123" s="631"/>
      <c r="IIV123" s="631"/>
      <c r="IIW123" s="631"/>
      <c r="IIX123" s="632"/>
      <c r="IIY123" s="631"/>
      <c r="IIZ123" s="409">
        <f t="shared" ref="IIZ123" si="2845">SUM(IIZ121:IIZ122)</f>
        <v>1.05</v>
      </c>
      <c r="IJA123" s="631" t="s">
        <v>82</v>
      </c>
      <c r="IJB123" s="631"/>
      <c r="IJC123" s="631"/>
      <c r="IJD123" s="631"/>
      <c r="IJE123" s="631"/>
      <c r="IJF123" s="632"/>
      <c r="IJG123" s="631"/>
      <c r="IJH123" s="409">
        <f t="shared" ref="IJH123" si="2846">SUM(IJH121:IJH122)</f>
        <v>1.05</v>
      </c>
      <c r="IJI123" s="631" t="s">
        <v>82</v>
      </c>
      <c r="IJJ123" s="631"/>
      <c r="IJK123" s="631"/>
      <c r="IJL123" s="631"/>
      <c r="IJM123" s="631"/>
      <c r="IJN123" s="632"/>
      <c r="IJO123" s="631"/>
      <c r="IJP123" s="409">
        <f t="shared" ref="IJP123" si="2847">SUM(IJP121:IJP122)</f>
        <v>1.05</v>
      </c>
      <c r="IJQ123" s="631" t="s">
        <v>82</v>
      </c>
      <c r="IJR123" s="631"/>
      <c r="IJS123" s="631"/>
      <c r="IJT123" s="631"/>
      <c r="IJU123" s="631"/>
      <c r="IJV123" s="632"/>
      <c r="IJW123" s="631"/>
      <c r="IJX123" s="409">
        <f t="shared" ref="IJX123" si="2848">SUM(IJX121:IJX122)</f>
        <v>1.05</v>
      </c>
      <c r="IJY123" s="631" t="s">
        <v>82</v>
      </c>
      <c r="IJZ123" s="631"/>
      <c r="IKA123" s="631"/>
      <c r="IKB123" s="631"/>
      <c r="IKC123" s="631"/>
      <c r="IKD123" s="632"/>
      <c r="IKE123" s="631"/>
      <c r="IKF123" s="409">
        <f t="shared" ref="IKF123" si="2849">SUM(IKF121:IKF122)</f>
        <v>1.05</v>
      </c>
      <c r="IKG123" s="631" t="s">
        <v>82</v>
      </c>
      <c r="IKH123" s="631"/>
      <c r="IKI123" s="631"/>
      <c r="IKJ123" s="631"/>
      <c r="IKK123" s="631"/>
      <c r="IKL123" s="632"/>
      <c r="IKM123" s="631"/>
      <c r="IKN123" s="409">
        <f t="shared" ref="IKN123" si="2850">SUM(IKN121:IKN122)</f>
        <v>1.05</v>
      </c>
      <c r="IKO123" s="631" t="s">
        <v>82</v>
      </c>
      <c r="IKP123" s="631"/>
      <c r="IKQ123" s="631"/>
      <c r="IKR123" s="631"/>
      <c r="IKS123" s="631"/>
      <c r="IKT123" s="632"/>
      <c r="IKU123" s="631"/>
      <c r="IKV123" s="409">
        <f t="shared" ref="IKV123" si="2851">SUM(IKV121:IKV122)</f>
        <v>1.05</v>
      </c>
      <c r="IKW123" s="631" t="s">
        <v>82</v>
      </c>
      <c r="IKX123" s="631"/>
      <c r="IKY123" s="631"/>
      <c r="IKZ123" s="631"/>
      <c r="ILA123" s="631"/>
      <c r="ILB123" s="632"/>
      <c r="ILC123" s="631"/>
      <c r="ILD123" s="409">
        <f t="shared" ref="ILD123" si="2852">SUM(ILD121:ILD122)</f>
        <v>1.05</v>
      </c>
      <c r="ILE123" s="631" t="s">
        <v>82</v>
      </c>
      <c r="ILF123" s="631"/>
      <c r="ILG123" s="631"/>
      <c r="ILH123" s="631"/>
      <c r="ILI123" s="631"/>
      <c r="ILJ123" s="632"/>
      <c r="ILK123" s="631"/>
      <c r="ILL123" s="409">
        <f t="shared" ref="ILL123" si="2853">SUM(ILL121:ILL122)</f>
        <v>1.05</v>
      </c>
      <c r="ILM123" s="631" t="s">
        <v>82</v>
      </c>
      <c r="ILN123" s="631"/>
      <c r="ILO123" s="631"/>
      <c r="ILP123" s="631"/>
      <c r="ILQ123" s="631"/>
      <c r="ILR123" s="632"/>
      <c r="ILS123" s="631"/>
      <c r="ILT123" s="409">
        <f t="shared" ref="ILT123" si="2854">SUM(ILT121:ILT122)</f>
        <v>1.05</v>
      </c>
      <c r="ILU123" s="631" t="s">
        <v>82</v>
      </c>
      <c r="ILV123" s="631"/>
      <c r="ILW123" s="631"/>
      <c r="ILX123" s="631"/>
      <c r="ILY123" s="631"/>
      <c r="ILZ123" s="632"/>
      <c r="IMA123" s="631"/>
      <c r="IMB123" s="409">
        <f t="shared" ref="IMB123" si="2855">SUM(IMB121:IMB122)</f>
        <v>1.05</v>
      </c>
      <c r="IMC123" s="631" t="s">
        <v>82</v>
      </c>
      <c r="IMD123" s="631"/>
      <c r="IME123" s="631"/>
      <c r="IMF123" s="631"/>
      <c r="IMG123" s="631"/>
      <c r="IMH123" s="632"/>
      <c r="IMI123" s="631"/>
      <c r="IMJ123" s="409">
        <f t="shared" ref="IMJ123" si="2856">SUM(IMJ121:IMJ122)</f>
        <v>1.05</v>
      </c>
      <c r="IMK123" s="631" t="s">
        <v>82</v>
      </c>
      <c r="IML123" s="631"/>
      <c r="IMM123" s="631"/>
      <c r="IMN123" s="631"/>
      <c r="IMO123" s="631"/>
      <c r="IMP123" s="632"/>
      <c r="IMQ123" s="631"/>
      <c r="IMR123" s="409">
        <f t="shared" ref="IMR123" si="2857">SUM(IMR121:IMR122)</f>
        <v>1.05</v>
      </c>
      <c r="IMS123" s="631" t="s">
        <v>82</v>
      </c>
      <c r="IMT123" s="631"/>
      <c r="IMU123" s="631"/>
      <c r="IMV123" s="631"/>
      <c r="IMW123" s="631"/>
      <c r="IMX123" s="632"/>
      <c r="IMY123" s="631"/>
      <c r="IMZ123" s="409">
        <f t="shared" ref="IMZ123" si="2858">SUM(IMZ121:IMZ122)</f>
        <v>1.05</v>
      </c>
      <c r="INA123" s="631" t="s">
        <v>82</v>
      </c>
      <c r="INB123" s="631"/>
      <c r="INC123" s="631"/>
      <c r="IND123" s="631"/>
      <c r="INE123" s="631"/>
      <c r="INF123" s="632"/>
      <c r="ING123" s="631"/>
      <c r="INH123" s="409">
        <f t="shared" ref="INH123" si="2859">SUM(INH121:INH122)</f>
        <v>1.05</v>
      </c>
      <c r="INI123" s="631" t="s">
        <v>82</v>
      </c>
      <c r="INJ123" s="631"/>
      <c r="INK123" s="631"/>
      <c r="INL123" s="631"/>
      <c r="INM123" s="631"/>
      <c r="INN123" s="632"/>
      <c r="INO123" s="631"/>
      <c r="INP123" s="409">
        <f t="shared" ref="INP123" si="2860">SUM(INP121:INP122)</f>
        <v>1.05</v>
      </c>
      <c r="INQ123" s="631" t="s">
        <v>82</v>
      </c>
      <c r="INR123" s="631"/>
      <c r="INS123" s="631"/>
      <c r="INT123" s="631"/>
      <c r="INU123" s="631"/>
      <c r="INV123" s="632"/>
      <c r="INW123" s="631"/>
      <c r="INX123" s="409">
        <f t="shared" ref="INX123" si="2861">SUM(INX121:INX122)</f>
        <v>1.05</v>
      </c>
      <c r="INY123" s="631" t="s">
        <v>82</v>
      </c>
      <c r="INZ123" s="631"/>
      <c r="IOA123" s="631"/>
      <c r="IOB123" s="631"/>
      <c r="IOC123" s="631"/>
      <c r="IOD123" s="632"/>
      <c r="IOE123" s="631"/>
      <c r="IOF123" s="409">
        <f t="shared" ref="IOF123" si="2862">SUM(IOF121:IOF122)</f>
        <v>1.05</v>
      </c>
      <c r="IOG123" s="631" t="s">
        <v>82</v>
      </c>
      <c r="IOH123" s="631"/>
      <c r="IOI123" s="631"/>
      <c r="IOJ123" s="631"/>
      <c r="IOK123" s="631"/>
      <c r="IOL123" s="632"/>
      <c r="IOM123" s="631"/>
      <c r="ION123" s="409">
        <f t="shared" ref="ION123" si="2863">SUM(ION121:ION122)</f>
        <v>1.05</v>
      </c>
      <c r="IOO123" s="631" t="s">
        <v>82</v>
      </c>
      <c r="IOP123" s="631"/>
      <c r="IOQ123" s="631"/>
      <c r="IOR123" s="631"/>
      <c r="IOS123" s="631"/>
      <c r="IOT123" s="632"/>
      <c r="IOU123" s="631"/>
      <c r="IOV123" s="409">
        <f t="shared" ref="IOV123" si="2864">SUM(IOV121:IOV122)</f>
        <v>1.05</v>
      </c>
      <c r="IOW123" s="631" t="s">
        <v>82</v>
      </c>
      <c r="IOX123" s="631"/>
      <c r="IOY123" s="631"/>
      <c r="IOZ123" s="631"/>
      <c r="IPA123" s="631"/>
      <c r="IPB123" s="632"/>
      <c r="IPC123" s="631"/>
      <c r="IPD123" s="409">
        <f t="shared" ref="IPD123" si="2865">SUM(IPD121:IPD122)</f>
        <v>1.05</v>
      </c>
      <c r="IPE123" s="631" t="s">
        <v>82</v>
      </c>
      <c r="IPF123" s="631"/>
      <c r="IPG123" s="631"/>
      <c r="IPH123" s="631"/>
      <c r="IPI123" s="631"/>
      <c r="IPJ123" s="632"/>
      <c r="IPK123" s="631"/>
      <c r="IPL123" s="409">
        <f t="shared" ref="IPL123" si="2866">SUM(IPL121:IPL122)</f>
        <v>1.05</v>
      </c>
      <c r="IPM123" s="631" t="s">
        <v>82</v>
      </c>
      <c r="IPN123" s="631"/>
      <c r="IPO123" s="631"/>
      <c r="IPP123" s="631"/>
      <c r="IPQ123" s="631"/>
      <c r="IPR123" s="632"/>
      <c r="IPS123" s="631"/>
      <c r="IPT123" s="409">
        <f t="shared" ref="IPT123" si="2867">SUM(IPT121:IPT122)</f>
        <v>1.05</v>
      </c>
      <c r="IPU123" s="631" t="s">
        <v>82</v>
      </c>
      <c r="IPV123" s="631"/>
      <c r="IPW123" s="631"/>
      <c r="IPX123" s="631"/>
      <c r="IPY123" s="631"/>
      <c r="IPZ123" s="632"/>
      <c r="IQA123" s="631"/>
      <c r="IQB123" s="409">
        <f t="shared" ref="IQB123" si="2868">SUM(IQB121:IQB122)</f>
        <v>1.05</v>
      </c>
      <c r="IQC123" s="631" t="s">
        <v>82</v>
      </c>
      <c r="IQD123" s="631"/>
      <c r="IQE123" s="631"/>
      <c r="IQF123" s="631"/>
      <c r="IQG123" s="631"/>
      <c r="IQH123" s="632"/>
      <c r="IQI123" s="631"/>
      <c r="IQJ123" s="409">
        <f t="shared" ref="IQJ123" si="2869">SUM(IQJ121:IQJ122)</f>
        <v>1.05</v>
      </c>
      <c r="IQK123" s="631" t="s">
        <v>82</v>
      </c>
      <c r="IQL123" s="631"/>
      <c r="IQM123" s="631"/>
      <c r="IQN123" s="631"/>
      <c r="IQO123" s="631"/>
      <c r="IQP123" s="632"/>
      <c r="IQQ123" s="631"/>
      <c r="IQR123" s="409">
        <f t="shared" ref="IQR123" si="2870">SUM(IQR121:IQR122)</f>
        <v>1.05</v>
      </c>
      <c r="IQS123" s="631" t="s">
        <v>82</v>
      </c>
      <c r="IQT123" s="631"/>
      <c r="IQU123" s="631"/>
      <c r="IQV123" s="631"/>
      <c r="IQW123" s="631"/>
      <c r="IQX123" s="632"/>
      <c r="IQY123" s="631"/>
      <c r="IQZ123" s="409">
        <f t="shared" ref="IQZ123" si="2871">SUM(IQZ121:IQZ122)</f>
        <v>1.05</v>
      </c>
      <c r="IRA123" s="631" t="s">
        <v>82</v>
      </c>
      <c r="IRB123" s="631"/>
      <c r="IRC123" s="631"/>
      <c r="IRD123" s="631"/>
      <c r="IRE123" s="631"/>
      <c r="IRF123" s="632"/>
      <c r="IRG123" s="631"/>
      <c r="IRH123" s="409">
        <f t="shared" ref="IRH123" si="2872">SUM(IRH121:IRH122)</f>
        <v>1.05</v>
      </c>
      <c r="IRI123" s="631" t="s">
        <v>82</v>
      </c>
      <c r="IRJ123" s="631"/>
      <c r="IRK123" s="631"/>
      <c r="IRL123" s="631"/>
      <c r="IRM123" s="631"/>
      <c r="IRN123" s="632"/>
      <c r="IRO123" s="631"/>
      <c r="IRP123" s="409">
        <f t="shared" ref="IRP123" si="2873">SUM(IRP121:IRP122)</f>
        <v>1.05</v>
      </c>
      <c r="IRQ123" s="631" t="s">
        <v>82</v>
      </c>
      <c r="IRR123" s="631"/>
      <c r="IRS123" s="631"/>
      <c r="IRT123" s="631"/>
      <c r="IRU123" s="631"/>
      <c r="IRV123" s="632"/>
      <c r="IRW123" s="631"/>
      <c r="IRX123" s="409">
        <f t="shared" ref="IRX123" si="2874">SUM(IRX121:IRX122)</f>
        <v>1.05</v>
      </c>
      <c r="IRY123" s="631" t="s">
        <v>82</v>
      </c>
      <c r="IRZ123" s="631"/>
      <c r="ISA123" s="631"/>
      <c r="ISB123" s="631"/>
      <c r="ISC123" s="631"/>
      <c r="ISD123" s="632"/>
      <c r="ISE123" s="631"/>
      <c r="ISF123" s="409">
        <f t="shared" ref="ISF123" si="2875">SUM(ISF121:ISF122)</f>
        <v>1.05</v>
      </c>
      <c r="ISG123" s="631" t="s">
        <v>82</v>
      </c>
      <c r="ISH123" s="631"/>
      <c r="ISI123" s="631"/>
      <c r="ISJ123" s="631"/>
      <c r="ISK123" s="631"/>
      <c r="ISL123" s="632"/>
      <c r="ISM123" s="631"/>
      <c r="ISN123" s="409">
        <f t="shared" ref="ISN123" si="2876">SUM(ISN121:ISN122)</f>
        <v>1.05</v>
      </c>
      <c r="ISO123" s="631" t="s">
        <v>82</v>
      </c>
      <c r="ISP123" s="631"/>
      <c r="ISQ123" s="631"/>
      <c r="ISR123" s="631"/>
      <c r="ISS123" s="631"/>
      <c r="IST123" s="632"/>
      <c r="ISU123" s="631"/>
      <c r="ISV123" s="409">
        <f t="shared" ref="ISV123" si="2877">SUM(ISV121:ISV122)</f>
        <v>1.05</v>
      </c>
      <c r="ISW123" s="631" t="s">
        <v>82</v>
      </c>
      <c r="ISX123" s="631"/>
      <c r="ISY123" s="631"/>
      <c r="ISZ123" s="631"/>
      <c r="ITA123" s="631"/>
      <c r="ITB123" s="632"/>
      <c r="ITC123" s="631"/>
      <c r="ITD123" s="409">
        <f t="shared" ref="ITD123" si="2878">SUM(ITD121:ITD122)</f>
        <v>1.05</v>
      </c>
      <c r="ITE123" s="631" t="s">
        <v>82</v>
      </c>
      <c r="ITF123" s="631"/>
      <c r="ITG123" s="631"/>
      <c r="ITH123" s="631"/>
      <c r="ITI123" s="631"/>
      <c r="ITJ123" s="632"/>
      <c r="ITK123" s="631"/>
      <c r="ITL123" s="409">
        <f t="shared" ref="ITL123" si="2879">SUM(ITL121:ITL122)</f>
        <v>1.05</v>
      </c>
      <c r="ITM123" s="631" t="s">
        <v>82</v>
      </c>
      <c r="ITN123" s="631"/>
      <c r="ITO123" s="631"/>
      <c r="ITP123" s="631"/>
      <c r="ITQ123" s="631"/>
      <c r="ITR123" s="632"/>
      <c r="ITS123" s="631"/>
      <c r="ITT123" s="409">
        <f t="shared" ref="ITT123" si="2880">SUM(ITT121:ITT122)</f>
        <v>1.05</v>
      </c>
      <c r="ITU123" s="631" t="s">
        <v>82</v>
      </c>
      <c r="ITV123" s="631"/>
      <c r="ITW123" s="631"/>
      <c r="ITX123" s="631"/>
      <c r="ITY123" s="631"/>
      <c r="ITZ123" s="632"/>
      <c r="IUA123" s="631"/>
      <c r="IUB123" s="409">
        <f t="shared" ref="IUB123" si="2881">SUM(IUB121:IUB122)</f>
        <v>1.05</v>
      </c>
      <c r="IUC123" s="631" t="s">
        <v>82</v>
      </c>
      <c r="IUD123" s="631"/>
      <c r="IUE123" s="631"/>
      <c r="IUF123" s="631"/>
      <c r="IUG123" s="631"/>
      <c r="IUH123" s="632"/>
      <c r="IUI123" s="631"/>
      <c r="IUJ123" s="409">
        <f t="shared" ref="IUJ123" si="2882">SUM(IUJ121:IUJ122)</f>
        <v>1.05</v>
      </c>
      <c r="IUK123" s="631" t="s">
        <v>82</v>
      </c>
      <c r="IUL123" s="631"/>
      <c r="IUM123" s="631"/>
      <c r="IUN123" s="631"/>
      <c r="IUO123" s="631"/>
      <c r="IUP123" s="632"/>
      <c r="IUQ123" s="631"/>
      <c r="IUR123" s="409">
        <f t="shared" ref="IUR123" si="2883">SUM(IUR121:IUR122)</f>
        <v>1.05</v>
      </c>
      <c r="IUS123" s="631" t="s">
        <v>82</v>
      </c>
      <c r="IUT123" s="631"/>
      <c r="IUU123" s="631"/>
      <c r="IUV123" s="631"/>
      <c r="IUW123" s="631"/>
      <c r="IUX123" s="632"/>
      <c r="IUY123" s="631"/>
      <c r="IUZ123" s="409">
        <f t="shared" ref="IUZ123" si="2884">SUM(IUZ121:IUZ122)</f>
        <v>1.05</v>
      </c>
      <c r="IVA123" s="631" t="s">
        <v>82</v>
      </c>
      <c r="IVB123" s="631"/>
      <c r="IVC123" s="631"/>
      <c r="IVD123" s="631"/>
      <c r="IVE123" s="631"/>
      <c r="IVF123" s="632"/>
      <c r="IVG123" s="631"/>
      <c r="IVH123" s="409">
        <f t="shared" ref="IVH123" si="2885">SUM(IVH121:IVH122)</f>
        <v>1.05</v>
      </c>
      <c r="IVI123" s="631" t="s">
        <v>82</v>
      </c>
      <c r="IVJ123" s="631"/>
      <c r="IVK123" s="631"/>
      <c r="IVL123" s="631"/>
      <c r="IVM123" s="631"/>
      <c r="IVN123" s="632"/>
      <c r="IVO123" s="631"/>
      <c r="IVP123" s="409">
        <f t="shared" ref="IVP123" si="2886">SUM(IVP121:IVP122)</f>
        <v>1.05</v>
      </c>
      <c r="IVQ123" s="631" t="s">
        <v>82</v>
      </c>
      <c r="IVR123" s="631"/>
      <c r="IVS123" s="631"/>
      <c r="IVT123" s="631"/>
      <c r="IVU123" s="631"/>
      <c r="IVV123" s="632"/>
      <c r="IVW123" s="631"/>
      <c r="IVX123" s="409">
        <f t="shared" ref="IVX123" si="2887">SUM(IVX121:IVX122)</f>
        <v>1.05</v>
      </c>
      <c r="IVY123" s="631" t="s">
        <v>82</v>
      </c>
      <c r="IVZ123" s="631"/>
      <c r="IWA123" s="631"/>
      <c r="IWB123" s="631"/>
      <c r="IWC123" s="631"/>
      <c r="IWD123" s="632"/>
      <c r="IWE123" s="631"/>
      <c r="IWF123" s="409">
        <f t="shared" ref="IWF123" si="2888">SUM(IWF121:IWF122)</f>
        <v>1.05</v>
      </c>
      <c r="IWG123" s="631" t="s">
        <v>82</v>
      </c>
      <c r="IWH123" s="631"/>
      <c r="IWI123" s="631"/>
      <c r="IWJ123" s="631"/>
      <c r="IWK123" s="631"/>
      <c r="IWL123" s="632"/>
      <c r="IWM123" s="631"/>
      <c r="IWN123" s="409">
        <f t="shared" ref="IWN123" si="2889">SUM(IWN121:IWN122)</f>
        <v>1.05</v>
      </c>
      <c r="IWO123" s="631" t="s">
        <v>82</v>
      </c>
      <c r="IWP123" s="631"/>
      <c r="IWQ123" s="631"/>
      <c r="IWR123" s="631"/>
      <c r="IWS123" s="631"/>
      <c r="IWT123" s="632"/>
      <c r="IWU123" s="631"/>
      <c r="IWV123" s="409">
        <f t="shared" ref="IWV123" si="2890">SUM(IWV121:IWV122)</f>
        <v>1.05</v>
      </c>
      <c r="IWW123" s="631" t="s">
        <v>82</v>
      </c>
      <c r="IWX123" s="631"/>
      <c r="IWY123" s="631"/>
      <c r="IWZ123" s="631"/>
      <c r="IXA123" s="631"/>
      <c r="IXB123" s="632"/>
      <c r="IXC123" s="631"/>
      <c r="IXD123" s="409">
        <f t="shared" ref="IXD123" si="2891">SUM(IXD121:IXD122)</f>
        <v>1.05</v>
      </c>
      <c r="IXE123" s="631" t="s">
        <v>82</v>
      </c>
      <c r="IXF123" s="631"/>
      <c r="IXG123" s="631"/>
      <c r="IXH123" s="631"/>
      <c r="IXI123" s="631"/>
      <c r="IXJ123" s="632"/>
      <c r="IXK123" s="631"/>
      <c r="IXL123" s="409">
        <f t="shared" ref="IXL123" si="2892">SUM(IXL121:IXL122)</f>
        <v>1.05</v>
      </c>
      <c r="IXM123" s="631" t="s">
        <v>82</v>
      </c>
      <c r="IXN123" s="631"/>
      <c r="IXO123" s="631"/>
      <c r="IXP123" s="631"/>
      <c r="IXQ123" s="631"/>
      <c r="IXR123" s="632"/>
      <c r="IXS123" s="631"/>
      <c r="IXT123" s="409">
        <f t="shared" ref="IXT123" si="2893">SUM(IXT121:IXT122)</f>
        <v>1.05</v>
      </c>
      <c r="IXU123" s="631" t="s">
        <v>82</v>
      </c>
      <c r="IXV123" s="631"/>
      <c r="IXW123" s="631"/>
      <c r="IXX123" s="631"/>
      <c r="IXY123" s="631"/>
      <c r="IXZ123" s="632"/>
      <c r="IYA123" s="631"/>
      <c r="IYB123" s="409">
        <f t="shared" ref="IYB123" si="2894">SUM(IYB121:IYB122)</f>
        <v>1.05</v>
      </c>
      <c r="IYC123" s="631" t="s">
        <v>82</v>
      </c>
      <c r="IYD123" s="631"/>
      <c r="IYE123" s="631"/>
      <c r="IYF123" s="631"/>
      <c r="IYG123" s="631"/>
      <c r="IYH123" s="632"/>
      <c r="IYI123" s="631"/>
      <c r="IYJ123" s="409">
        <f t="shared" ref="IYJ123" si="2895">SUM(IYJ121:IYJ122)</f>
        <v>1.05</v>
      </c>
      <c r="IYK123" s="631" t="s">
        <v>82</v>
      </c>
      <c r="IYL123" s="631"/>
      <c r="IYM123" s="631"/>
      <c r="IYN123" s="631"/>
      <c r="IYO123" s="631"/>
      <c r="IYP123" s="632"/>
      <c r="IYQ123" s="631"/>
      <c r="IYR123" s="409">
        <f t="shared" ref="IYR123" si="2896">SUM(IYR121:IYR122)</f>
        <v>1.05</v>
      </c>
      <c r="IYS123" s="631" t="s">
        <v>82</v>
      </c>
      <c r="IYT123" s="631"/>
      <c r="IYU123" s="631"/>
      <c r="IYV123" s="631"/>
      <c r="IYW123" s="631"/>
      <c r="IYX123" s="632"/>
      <c r="IYY123" s="631"/>
      <c r="IYZ123" s="409">
        <f t="shared" ref="IYZ123" si="2897">SUM(IYZ121:IYZ122)</f>
        <v>1.05</v>
      </c>
      <c r="IZA123" s="631" t="s">
        <v>82</v>
      </c>
      <c r="IZB123" s="631"/>
      <c r="IZC123" s="631"/>
      <c r="IZD123" s="631"/>
      <c r="IZE123" s="631"/>
      <c r="IZF123" s="632"/>
      <c r="IZG123" s="631"/>
      <c r="IZH123" s="409">
        <f t="shared" ref="IZH123" si="2898">SUM(IZH121:IZH122)</f>
        <v>1.05</v>
      </c>
      <c r="IZI123" s="631" t="s">
        <v>82</v>
      </c>
      <c r="IZJ123" s="631"/>
      <c r="IZK123" s="631"/>
      <c r="IZL123" s="631"/>
      <c r="IZM123" s="631"/>
      <c r="IZN123" s="632"/>
      <c r="IZO123" s="631"/>
      <c r="IZP123" s="409">
        <f t="shared" ref="IZP123" si="2899">SUM(IZP121:IZP122)</f>
        <v>1.05</v>
      </c>
      <c r="IZQ123" s="631" t="s">
        <v>82</v>
      </c>
      <c r="IZR123" s="631"/>
      <c r="IZS123" s="631"/>
      <c r="IZT123" s="631"/>
      <c r="IZU123" s="631"/>
      <c r="IZV123" s="632"/>
      <c r="IZW123" s="631"/>
      <c r="IZX123" s="409">
        <f t="shared" ref="IZX123" si="2900">SUM(IZX121:IZX122)</f>
        <v>1.05</v>
      </c>
      <c r="IZY123" s="631" t="s">
        <v>82</v>
      </c>
      <c r="IZZ123" s="631"/>
      <c r="JAA123" s="631"/>
      <c r="JAB123" s="631"/>
      <c r="JAC123" s="631"/>
      <c r="JAD123" s="632"/>
      <c r="JAE123" s="631"/>
      <c r="JAF123" s="409">
        <f t="shared" ref="JAF123" si="2901">SUM(JAF121:JAF122)</f>
        <v>1.05</v>
      </c>
      <c r="JAG123" s="631" t="s">
        <v>82</v>
      </c>
      <c r="JAH123" s="631"/>
      <c r="JAI123" s="631"/>
      <c r="JAJ123" s="631"/>
      <c r="JAK123" s="631"/>
      <c r="JAL123" s="632"/>
      <c r="JAM123" s="631"/>
      <c r="JAN123" s="409">
        <f t="shared" ref="JAN123" si="2902">SUM(JAN121:JAN122)</f>
        <v>1.05</v>
      </c>
      <c r="JAO123" s="631" t="s">
        <v>82</v>
      </c>
      <c r="JAP123" s="631"/>
      <c r="JAQ123" s="631"/>
      <c r="JAR123" s="631"/>
      <c r="JAS123" s="631"/>
      <c r="JAT123" s="632"/>
      <c r="JAU123" s="631"/>
      <c r="JAV123" s="409">
        <f t="shared" ref="JAV123" si="2903">SUM(JAV121:JAV122)</f>
        <v>1.05</v>
      </c>
      <c r="JAW123" s="631" t="s">
        <v>82</v>
      </c>
      <c r="JAX123" s="631"/>
      <c r="JAY123" s="631"/>
      <c r="JAZ123" s="631"/>
      <c r="JBA123" s="631"/>
      <c r="JBB123" s="632"/>
      <c r="JBC123" s="631"/>
      <c r="JBD123" s="409">
        <f t="shared" ref="JBD123" si="2904">SUM(JBD121:JBD122)</f>
        <v>1.05</v>
      </c>
      <c r="JBE123" s="631" t="s">
        <v>82</v>
      </c>
      <c r="JBF123" s="631"/>
      <c r="JBG123" s="631"/>
      <c r="JBH123" s="631"/>
      <c r="JBI123" s="631"/>
      <c r="JBJ123" s="632"/>
      <c r="JBK123" s="631"/>
      <c r="JBL123" s="409">
        <f t="shared" ref="JBL123" si="2905">SUM(JBL121:JBL122)</f>
        <v>1.05</v>
      </c>
      <c r="JBM123" s="631" t="s">
        <v>82</v>
      </c>
      <c r="JBN123" s="631"/>
      <c r="JBO123" s="631"/>
      <c r="JBP123" s="631"/>
      <c r="JBQ123" s="631"/>
      <c r="JBR123" s="632"/>
      <c r="JBS123" s="631"/>
      <c r="JBT123" s="409">
        <f t="shared" ref="JBT123" si="2906">SUM(JBT121:JBT122)</f>
        <v>1.05</v>
      </c>
      <c r="JBU123" s="631" t="s">
        <v>82</v>
      </c>
      <c r="JBV123" s="631"/>
      <c r="JBW123" s="631"/>
      <c r="JBX123" s="631"/>
      <c r="JBY123" s="631"/>
      <c r="JBZ123" s="632"/>
      <c r="JCA123" s="631"/>
      <c r="JCB123" s="409">
        <f t="shared" ref="JCB123" si="2907">SUM(JCB121:JCB122)</f>
        <v>1.05</v>
      </c>
      <c r="JCC123" s="631" t="s">
        <v>82</v>
      </c>
      <c r="JCD123" s="631"/>
      <c r="JCE123" s="631"/>
      <c r="JCF123" s="631"/>
      <c r="JCG123" s="631"/>
      <c r="JCH123" s="632"/>
      <c r="JCI123" s="631"/>
      <c r="JCJ123" s="409">
        <f t="shared" ref="JCJ123" si="2908">SUM(JCJ121:JCJ122)</f>
        <v>1.05</v>
      </c>
      <c r="JCK123" s="631" t="s">
        <v>82</v>
      </c>
      <c r="JCL123" s="631"/>
      <c r="JCM123" s="631"/>
      <c r="JCN123" s="631"/>
      <c r="JCO123" s="631"/>
      <c r="JCP123" s="632"/>
      <c r="JCQ123" s="631"/>
      <c r="JCR123" s="409">
        <f t="shared" ref="JCR123" si="2909">SUM(JCR121:JCR122)</f>
        <v>1.05</v>
      </c>
      <c r="JCS123" s="631" t="s">
        <v>82</v>
      </c>
      <c r="JCT123" s="631"/>
      <c r="JCU123" s="631"/>
      <c r="JCV123" s="631"/>
      <c r="JCW123" s="631"/>
      <c r="JCX123" s="632"/>
      <c r="JCY123" s="631"/>
      <c r="JCZ123" s="409">
        <f t="shared" ref="JCZ123" si="2910">SUM(JCZ121:JCZ122)</f>
        <v>1.05</v>
      </c>
      <c r="JDA123" s="631" t="s">
        <v>82</v>
      </c>
      <c r="JDB123" s="631"/>
      <c r="JDC123" s="631"/>
      <c r="JDD123" s="631"/>
      <c r="JDE123" s="631"/>
      <c r="JDF123" s="632"/>
      <c r="JDG123" s="631"/>
      <c r="JDH123" s="409">
        <f t="shared" ref="JDH123" si="2911">SUM(JDH121:JDH122)</f>
        <v>1.05</v>
      </c>
      <c r="JDI123" s="631" t="s">
        <v>82</v>
      </c>
      <c r="JDJ123" s="631"/>
      <c r="JDK123" s="631"/>
      <c r="JDL123" s="631"/>
      <c r="JDM123" s="631"/>
      <c r="JDN123" s="632"/>
      <c r="JDO123" s="631"/>
      <c r="JDP123" s="409">
        <f t="shared" ref="JDP123" si="2912">SUM(JDP121:JDP122)</f>
        <v>1.05</v>
      </c>
      <c r="JDQ123" s="631" t="s">
        <v>82</v>
      </c>
      <c r="JDR123" s="631"/>
      <c r="JDS123" s="631"/>
      <c r="JDT123" s="631"/>
      <c r="JDU123" s="631"/>
      <c r="JDV123" s="632"/>
      <c r="JDW123" s="631"/>
      <c r="JDX123" s="409">
        <f t="shared" ref="JDX123" si="2913">SUM(JDX121:JDX122)</f>
        <v>1.05</v>
      </c>
      <c r="JDY123" s="631" t="s">
        <v>82</v>
      </c>
      <c r="JDZ123" s="631"/>
      <c r="JEA123" s="631"/>
      <c r="JEB123" s="631"/>
      <c r="JEC123" s="631"/>
      <c r="JED123" s="632"/>
      <c r="JEE123" s="631"/>
      <c r="JEF123" s="409">
        <f t="shared" ref="JEF123" si="2914">SUM(JEF121:JEF122)</f>
        <v>1.05</v>
      </c>
      <c r="JEG123" s="631" t="s">
        <v>82</v>
      </c>
      <c r="JEH123" s="631"/>
      <c r="JEI123" s="631"/>
      <c r="JEJ123" s="631"/>
      <c r="JEK123" s="631"/>
      <c r="JEL123" s="632"/>
      <c r="JEM123" s="631"/>
      <c r="JEN123" s="409">
        <f t="shared" ref="JEN123" si="2915">SUM(JEN121:JEN122)</f>
        <v>1.05</v>
      </c>
      <c r="JEO123" s="631" t="s">
        <v>82</v>
      </c>
      <c r="JEP123" s="631"/>
      <c r="JEQ123" s="631"/>
      <c r="JER123" s="631"/>
      <c r="JES123" s="631"/>
      <c r="JET123" s="632"/>
      <c r="JEU123" s="631"/>
      <c r="JEV123" s="409">
        <f t="shared" ref="JEV123" si="2916">SUM(JEV121:JEV122)</f>
        <v>1.05</v>
      </c>
      <c r="JEW123" s="631" t="s">
        <v>82</v>
      </c>
      <c r="JEX123" s="631"/>
      <c r="JEY123" s="631"/>
      <c r="JEZ123" s="631"/>
      <c r="JFA123" s="631"/>
      <c r="JFB123" s="632"/>
      <c r="JFC123" s="631"/>
      <c r="JFD123" s="409">
        <f t="shared" ref="JFD123" si="2917">SUM(JFD121:JFD122)</f>
        <v>1.05</v>
      </c>
      <c r="JFE123" s="631" t="s">
        <v>82</v>
      </c>
      <c r="JFF123" s="631"/>
      <c r="JFG123" s="631"/>
      <c r="JFH123" s="631"/>
      <c r="JFI123" s="631"/>
      <c r="JFJ123" s="632"/>
      <c r="JFK123" s="631"/>
      <c r="JFL123" s="409">
        <f t="shared" ref="JFL123" si="2918">SUM(JFL121:JFL122)</f>
        <v>1.05</v>
      </c>
      <c r="JFM123" s="631" t="s">
        <v>82</v>
      </c>
      <c r="JFN123" s="631"/>
      <c r="JFO123" s="631"/>
      <c r="JFP123" s="631"/>
      <c r="JFQ123" s="631"/>
      <c r="JFR123" s="632"/>
      <c r="JFS123" s="631"/>
      <c r="JFT123" s="409">
        <f t="shared" ref="JFT123" si="2919">SUM(JFT121:JFT122)</f>
        <v>1.05</v>
      </c>
      <c r="JFU123" s="631" t="s">
        <v>82</v>
      </c>
      <c r="JFV123" s="631"/>
      <c r="JFW123" s="631"/>
      <c r="JFX123" s="631"/>
      <c r="JFY123" s="631"/>
      <c r="JFZ123" s="632"/>
      <c r="JGA123" s="631"/>
      <c r="JGB123" s="409">
        <f t="shared" ref="JGB123" si="2920">SUM(JGB121:JGB122)</f>
        <v>1.05</v>
      </c>
      <c r="JGC123" s="631" t="s">
        <v>82</v>
      </c>
      <c r="JGD123" s="631"/>
      <c r="JGE123" s="631"/>
      <c r="JGF123" s="631"/>
      <c r="JGG123" s="631"/>
      <c r="JGH123" s="632"/>
      <c r="JGI123" s="631"/>
      <c r="JGJ123" s="409">
        <f t="shared" ref="JGJ123" si="2921">SUM(JGJ121:JGJ122)</f>
        <v>1.05</v>
      </c>
      <c r="JGK123" s="631" t="s">
        <v>82</v>
      </c>
      <c r="JGL123" s="631"/>
      <c r="JGM123" s="631"/>
      <c r="JGN123" s="631"/>
      <c r="JGO123" s="631"/>
      <c r="JGP123" s="632"/>
      <c r="JGQ123" s="631"/>
      <c r="JGR123" s="409">
        <f t="shared" ref="JGR123" si="2922">SUM(JGR121:JGR122)</f>
        <v>1.05</v>
      </c>
      <c r="JGS123" s="631" t="s">
        <v>82</v>
      </c>
      <c r="JGT123" s="631"/>
      <c r="JGU123" s="631"/>
      <c r="JGV123" s="631"/>
      <c r="JGW123" s="631"/>
      <c r="JGX123" s="632"/>
      <c r="JGY123" s="631"/>
      <c r="JGZ123" s="409">
        <f t="shared" ref="JGZ123" si="2923">SUM(JGZ121:JGZ122)</f>
        <v>1.05</v>
      </c>
      <c r="JHA123" s="631" t="s">
        <v>82</v>
      </c>
      <c r="JHB123" s="631"/>
      <c r="JHC123" s="631"/>
      <c r="JHD123" s="631"/>
      <c r="JHE123" s="631"/>
      <c r="JHF123" s="632"/>
      <c r="JHG123" s="631"/>
      <c r="JHH123" s="409">
        <f t="shared" ref="JHH123" si="2924">SUM(JHH121:JHH122)</f>
        <v>1.05</v>
      </c>
      <c r="JHI123" s="631" t="s">
        <v>82</v>
      </c>
      <c r="JHJ123" s="631"/>
      <c r="JHK123" s="631"/>
      <c r="JHL123" s="631"/>
      <c r="JHM123" s="631"/>
      <c r="JHN123" s="632"/>
      <c r="JHO123" s="631"/>
      <c r="JHP123" s="409">
        <f t="shared" ref="JHP123" si="2925">SUM(JHP121:JHP122)</f>
        <v>1.05</v>
      </c>
      <c r="JHQ123" s="631" t="s">
        <v>82</v>
      </c>
      <c r="JHR123" s="631"/>
      <c r="JHS123" s="631"/>
      <c r="JHT123" s="631"/>
      <c r="JHU123" s="631"/>
      <c r="JHV123" s="632"/>
      <c r="JHW123" s="631"/>
      <c r="JHX123" s="409">
        <f t="shared" ref="JHX123" si="2926">SUM(JHX121:JHX122)</f>
        <v>1.05</v>
      </c>
      <c r="JHY123" s="631" t="s">
        <v>82</v>
      </c>
      <c r="JHZ123" s="631"/>
      <c r="JIA123" s="631"/>
      <c r="JIB123" s="631"/>
      <c r="JIC123" s="631"/>
      <c r="JID123" s="632"/>
      <c r="JIE123" s="631"/>
      <c r="JIF123" s="409">
        <f t="shared" ref="JIF123" si="2927">SUM(JIF121:JIF122)</f>
        <v>1.05</v>
      </c>
      <c r="JIG123" s="631" t="s">
        <v>82</v>
      </c>
      <c r="JIH123" s="631"/>
      <c r="JII123" s="631"/>
      <c r="JIJ123" s="631"/>
      <c r="JIK123" s="631"/>
      <c r="JIL123" s="632"/>
      <c r="JIM123" s="631"/>
      <c r="JIN123" s="409">
        <f t="shared" ref="JIN123" si="2928">SUM(JIN121:JIN122)</f>
        <v>1.05</v>
      </c>
      <c r="JIO123" s="631" t="s">
        <v>82</v>
      </c>
      <c r="JIP123" s="631"/>
      <c r="JIQ123" s="631"/>
      <c r="JIR123" s="631"/>
      <c r="JIS123" s="631"/>
      <c r="JIT123" s="632"/>
      <c r="JIU123" s="631"/>
      <c r="JIV123" s="409">
        <f t="shared" ref="JIV123" si="2929">SUM(JIV121:JIV122)</f>
        <v>1.05</v>
      </c>
      <c r="JIW123" s="631" t="s">
        <v>82</v>
      </c>
      <c r="JIX123" s="631"/>
      <c r="JIY123" s="631"/>
      <c r="JIZ123" s="631"/>
      <c r="JJA123" s="631"/>
      <c r="JJB123" s="632"/>
      <c r="JJC123" s="631"/>
      <c r="JJD123" s="409">
        <f t="shared" ref="JJD123" si="2930">SUM(JJD121:JJD122)</f>
        <v>1.05</v>
      </c>
      <c r="JJE123" s="631" t="s">
        <v>82</v>
      </c>
      <c r="JJF123" s="631"/>
      <c r="JJG123" s="631"/>
      <c r="JJH123" s="631"/>
      <c r="JJI123" s="631"/>
      <c r="JJJ123" s="632"/>
      <c r="JJK123" s="631"/>
      <c r="JJL123" s="409">
        <f t="shared" ref="JJL123" si="2931">SUM(JJL121:JJL122)</f>
        <v>1.05</v>
      </c>
      <c r="JJM123" s="631" t="s">
        <v>82</v>
      </c>
      <c r="JJN123" s="631"/>
      <c r="JJO123" s="631"/>
      <c r="JJP123" s="631"/>
      <c r="JJQ123" s="631"/>
      <c r="JJR123" s="632"/>
      <c r="JJS123" s="631"/>
      <c r="JJT123" s="409">
        <f t="shared" ref="JJT123" si="2932">SUM(JJT121:JJT122)</f>
        <v>1.05</v>
      </c>
      <c r="JJU123" s="631" t="s">
        <v>82</v>
      </c>
      <c r="JJV123" s="631"/>
      <c r="JJW123" s="631"/>
      <c r="JJX123" s="631"/>
      <c r="JJY123" s="631"/>
      <c r="JJZ123" s="632"/>
      <c r="JKA123" s="631"/>
      <c r="JKB123" s="409">
        <f t="shared" ref="JKB123" si="2933">SUM(JKB121:JKB122)</f>
        <v>1.05</v>
      </c>
      <c r="JKC123" s="631" t="s">
        <v>82</v>
      </c>
      <c r="JKD123" s="631"/>
      <c r="JKE123" s="631"/>
      <c r="JKF123" s="631"/>
      <c r="JKG123" s="631"/>
      <c r="JKH123" s="632"/>
      <c r="JKI123" s="631"/>
      <c r="JKJ123" s="409">
        <f t="shared" ref="JKJ123" si="2934">SUM(JKJ121:JKJ122)</f>
        <v>1.05</v>
      </c>
      <c r="JKK123" s="631" t="s">
        <v>82</v>
      </c>
      <c r="JKL123" s="631"/>
      <c r="JKM123" s="631"/>
      <c r="JKN123" s="631"/>
      <c r="JKO123" s="631"/>
      <c r="JKP123" s="632"/>
      <c r="JKQ123" s="631"/>
      <c r="JKR123" s="409">
        <f t="shared" ref="JKR123" si="2935">SUM(JKR121:JKR122)</f>
        <v>1.05</v>
      </c>
      <c r="JKS123" s="631" t="s">
        <v>82</v>
      </c>
      <c r="JKT123" s="631"/>
      <c r="JKU123" s="631"/>
      <c r="JKV123" s="631"/>
      <c r="JKW123" s="631"/>
      <c r="JKX123" s="632"/>
      <c r="JKY123" s="631"/>
      <c r="JKZ123" s="409">
        <f t="shared" ref="JKZ123" si="2936">SUM(JKZ121:JKZ122)</f>
        <v>1.05</v>
      </c>
      <c r="JLA123" s="631" t="s">
        <v>82</v>
      </c>
      <c r="JLB123" s="631"/>
      <c r="JLC123" s="631"/>
      <c r="JLD123" s="631"/>
      <c r="JLE123" s="631"/>
      <c r="JLF123" s="632"/>
      <c r="JLG123" s="631"/>
      <c r="JLH123" s="409">
        <f t="shared" ref="JLH123" si="2937">SUM(JLH121:JLH122)</f>
        <v>1.05</v>
      </c>
      <c r="JLI123" s="631" t="s">
        <v>82</v>
      </c>
      <c r="JLJ123" s="631"/>
      <c r="JLK123" s="631"/>
      <c r="JLL123" s="631"/>
      <c r="JLM123" s="631"/>
      <c r="JLN123" s="632"/>
      <c r="JLO123" s="631"/>
      <c r="JLP123" s="409">
        <f t="shared" ref="JLP123" si="2938">SUM(JLP121:JLP122)</f>
        <v>1.05</v>
      </c>
      <c r="JLQ123" s="631" t="s">
        <v>82</v>
      </c>
      <c r="JLR123" s="631"/>
      <c r="JLS123" s="631"/>
      <c r="JLT123" s="631"/>
      <c r="JLU123" s="631"/>
      <c r="JLV123" s="632"/>
      <c r="JLW123" s="631"/>
      <c r="JLX123" s="409">
        <f t="shared" ref="JLX123" si="2939">SUM(JLX121:JLX122)</f>
        <v>1.05</v>
      </c>
      <c r="JLY123" s="631" t="s">
        <v>82</v>
      </c>
      <c r="JLZ123" s="631"/>
      <c r="JMA123" s="631"/>
      <c r="JMB123" s="631"/>
      <c r="JMC123" s="631"/>
      <c r="JMD123" s="632"/>
      <c r="JME123" s="631"/>
      <c r="JMF123" s="409">
        <f t="shared" ref="JMF123" si="2940">SUM(JMF121:JMF122)</f>
        <v>1.05</v>
      </c>
      <c r="JMG123" s="631" t="s">
        <v>82</v>
      </c>
      <c r="JMH123" s="631"/>
      <c r="JMI123" s="631"/>
      <c r="JMJ123" s="631"/>
      <c r="JMK123" s="631"/>
      <c r="JML123" s="632"/>
      <c r="JMM123" s="631"/>
      <c r="JMN123" s="409">
        <f t="shared" ref="JMN123" si="2941">SUM(JMN121:JMN122)</f>
        <v>1.05</v>
      </c>
      <c r="JMO123" s="631" t="s">
        <v>82</v>
      </c>
      <c r="JMP123" s="631"/>
      <c r="JMQ123" s="631"/>
      <c r="JMR123" s="631"/>
      <c r="JMS123" s="631"/>
      <c r="JMT123" s="632"/>
      <c r="JMU123" s="631"/>
      <c r="JMV123" s="409">
        <f t="shared" ref="JMV123" si="2942">SUM(JMV121:JMV122)</f>
        <v>1.05</v>
      </c>
      <c r="JMW123" s="631" t="s">
        <v>82</v>
      </c>
      <c r="JMX123" s="631"/>
      <c r="JMY123" s="631"/>
      <c r="JMZ123" s="631"/>
      <c r="JNA123" s="631"/>
      <c r="JNB123" s="632"/>
      <c r="JNC123" s="631"/>
      <c r="JND123" s="409">
        <f t="shared" ref="JND123" si="2943">SUM(JND121:JND122)</f>
        <v>1.05</v>
      </c>
      <c r="JNE123" s="631" t="s">
        <v>82</v>
      </c>
      <c r="JNF123" s="631"/>
      <c r="JNG123" s="631"/>
      <c r="JNH123" s="631"/>
      <c r="JNI123" s="631"/>
      <c r="JNJ123" s="632"/>
      <c r="JNK123" s="631"/>
      <c r="JNL123" s="409">
        <f t="shared" ref="JNL123" si="2944">SUM(JNL121:JNL122)</f>
        <v>1.05</v>
      </c>
      <c r="JNM123" s="631" t="s">
        <v>82</v>
      </c>
      <c r="JNN123" s="631"/>
      <c r="JNO123" s="631"/>
      <c r="JNP123" s="631"/>
      <c r="JNQ123" s="631"/>
      <c r="JNR123" s="632"/>
      <c r="JNS123" s="631"/>
      <c r="JNT123" s="409">
        <f t="shared" ref="JNT123" si="2945">SUM(JNT121:JNT122)</f>
        <v>1.05</v>
      </c>
      <c r="JNU123" s="631" t="s">
        <v>82</v>
      </c>
      <c r="JNV123" s="631"/>
      <c r="JNW123" s="631"/>
      <c r="JNX123" s="631"/>
      <c r="JNY123" s="631"/>
      <c r="JNZ123" s="632"/>
      <c r="JOA123" s="631"/>
      <c r="JOB123" s="409">
        <f t="shared" ref="JOB123" si="2946">SUM(JOB121:JOB122)</f>
        <v>1.05</v>
      </c>
      <c r="JOC123" s="631" t="s">
        <v>82</v>
      </c>
      <c r="JOD123" s="631"/>
      <c r="JOE123" s="631"/>
      <c r="JOF123" s="631"/>
      <c r="JOG123" s="631"/>
      <c r="JOH123" s="632"/>
      <c r="JOI123" s="631"/>
      <c r="JOJ123" s="409">
        <f t="shared" ref="JOJ123" si="2947">SUM(JOJ121:JOJ122)</f>
        <v>1.05</v>
      </c>
      <c r="JOK123" s="631" t="s">
        <v>82</v>
      </c>
      <c r="JOL123" s="631"/>
      <c r="JOM123" s="631"/>
      <c r="JON123" s="631"/>
      <c r="JOO123" s="631"/>
      <c r="JOP123" s="632"/>
      <c r="JOQ123" s="631"/>
      <c r="JOR123" s="409">
        <f t="shared" ref="JOR123" si="2948">SUM(JOR121:JOR122)</f>
        <v>1.05</v>
      </c>
      <c r="JOS123" s="631" t="s">
        <v>82</v>
      </c>
      <c r="JOT123" s="631"/>
      <c r="JOU123" s="631"/>
      <c r="JOV123" s="631"/>
      <c r="JOW123" s="631"/>
      <c r="JOX123" s="632"/>
      <c r="JOY123" s="631"/>
      <c r="JOZ123" s="409">
        <f t="shared" ref="JOZ123" si="2949">SUM(JOZ121:JOZ122)</f>
        <v>1.05</v>
      </c>
      <c r="JPA123" s="631" t="s">
        <v>82</v>
      </c>
      <c r="JPB123" s="631"/>
      <c r="JPC123" s="631"/>
      <c r="JPD123" s="631"/>
      <c r="JPE123" s="631"/>
      <c r="JPF123" s="632"/>
      <c r="JPG123" s="631"/>
      <c r="JPH123" s="409">
        <f t="shared" ref="JPH123" si="2950">SUM(JPH121:JPH122)</f>
        <v>1.05</v>
      </c>
      <c r="JPI123" s="631" t="s">
        <v>82</v>
      </c>
      <c r="JPJ123" s="631"/>
      <c r="JPK123" s="631"/>
      <c r="JPL123" s="631"/>
      <c r="JPM123" s="631"/>
      <c r="JPN123" s="632"/>
      <c r="JPO123" s="631"/>
      <c r="JPP123" s="409">
        <f t="shared" ref="JPP123" si="2951">SUM(JPP121:JPP122)</f>
        <v>1.05</v>
      </c>
      <c r="JPQ123" s="631" t="s">
        <v>82</v>
      </c>
      <c r="JPR123" s="631"/>
      <c r="JPS123" s="631"/>
      <c r="JPT123" s="631"/>
      <c r="JPU123" s="631"/>
      <c r="JPV123" s="632"/>
      <c r="JPW123" s="631"/>
      <c r="JPX123" s="409">
        <f t="shared" ref="JPX123" si="2952">SUM(JPX121:JPX122)</f>
        <v>1.05</v>
      </c>
      <c r="JPY123" s="631" t="s">
        <v>82</v>
      </c>
      <c r="JPZ123" s="631"/>
      <c r="JQA123" s="631"/>
      <c r="JQB123" s="631"/>
      <c r="JQC123" s="631"/>
      <c r="JQD123" s="632"/>
      <c r="JQE123" s="631"/>
      <c r="JQF123" s="409">
        <f t="shared" ref="JQF123" si="2953">SUM(JQF121:JQF122)</f>
        <v>1.05</v>
      </c>
      <c r="JQG123" s="631" t="s">
        <v>82</v>
      </c>
      <c r="JQH123" s="631"/>
      <c r="JQI123" s="631"/>
      <c r="JQJ123" s="631"/>
      <c r="JQK123" s="631"/>
      <c r="JQL123" s="632"/>
      <c r="JQM123" s="631"/>
      <c r="JQN123" s="409">
        <f t="shared" ref="JQN123" si="2954">SUM(JQN121:JQN122)</f>
        <v>1.05</v>
      </c>
      <c r="JQO123" s="631" t="s">
        <v>82</v>
      </c>
      <c r="JQP123" s="631"/>
      <c r="JQQ123" s="631"/>
      <c r="JQR123" s="631"/>
      <c r="JQS123" s="631"/>
      <c r="JQT123" s="632"/>
      <c r="JQU123" s="631"/>
      <c r="JQV123" s="409">
        <f t="shared" ref="JQV123" si="2955">SUM(JQV121:JQV122)</f>
        <v>1.05</v>
      </c>
      <c r="JQW123" s="631" t="s">
        <v>82</v>
      </c>
      <c r="JQX123" s="631"/>
      <c r="JQY123" s="631"/>
      <c r="JQZ123" s="631"/>
      <c r="JRA123" s="631"/>
      <c r="JRB123" s="632"/>
      <c r="JRC123" s="631"/>
      <c r="JRD123" s="409">
        <f t="shared" ref="JRD123" si="2956">SUM(JRD121:JRD122)</f>
        <v>1.05</v>
      </c>
      <c r="JRE123" s="631" t="s">
        <v>82</v>
      </c>
      <c r="JRF123" s="631"/>
      <c r="JRG123" s="631"/>
      <c r="JRH123" s="631"/>
      <c r="JRI123" s="631"/>
      <c r="JRJ123" s="632"/>
      <c r="JRK123" s="631"/>
      <c r="JRL123" s="409">
        <f t="shared" ref="JRL123" si="2957">SUM(JRL121:JRL122)</f>
        <v>1.05</v>
      </c>
      <c r="JRM123" s="631" t="s">
        <v>82</v>
      </c>
      <c r="JRN123" s="631"/>
      <c r="JRO123" s="631"/>
      <c r="JRP123" s="631"/>
      <c r="JRQ123" s="631"/>
      <c r="JRR123" s="632"/>
      <c r="JRS123" s="631"/>
      <c r="JRT123" s="409">
        <f t="shared" ref="JRT123" si="2958">SUM(JRT121:JRT122)</f>
        <v>1.05</v>
      </c>
      <c r="JRU123" s="631" t="s">
        <v>82</v>
      </c>
      <c r="JRV123" s="631"/>
      <c r="JRW123" s="631"/>
      <c r="JRX123" s="631"/>
      <c r="JRY123" s="631"/>
      <c r="JRZ123" s="632"/>
      <c r="JSA123" s="631"/>
      <c r="JSB123" s="409">
        <f t="shared" ref="JSB123" si="2959">SUM(JSB121:JSB122)</f>
        <v>1.05</v>
      </c>
      <c r="JSC123" s="631" t="s">
        <v>82</v>
      </c>
      <c r="JSD123" s="631"/>
      <c r="JSE123" s="631"/>
      <c r="JSF123" s="631"/>
      <c r="JSG123" s="631"/>
      <c r="JSH123" s="632"/>
      <c r="JSI123" s="631"/>
      <c r="JSJ123" s="409">
        <f t="shared" ref="JSJ123" si="2960">SUM(JSJ121:JSJ122)</f>
        <v>1.05</v>
      </c>
      <c r="JSK123" s="631" t="s">
        <v>82</v>
      </c>
      <c r="JSL123" s="631"/>
      <c r="JSM123" s="631"/>
      <c r="JSN123" s="631"/>
      <c r="JSO123" s="631"/>
      <c r="JSP123" s="632"/>
      <c r="JSQ123" s="631"/>
      <c r="JSR123" s="409">
        <f t="shared" ref="JSR123" si="2961">SUM(JSR121:JSR122)</f>
        <v>1.05</v>
      </c>
      <c r="JSS123" s="631" t="s">
        <v>82</v>
      </c>
      <c r="JST123" s="631"/>
      <c r="JSU123" s="631"/>
      <c r="JSV123" s="631"/>
      <c r="JSW123" s="631"/>
      <c r="JSX123" s="632"/>
      <c r="JSY123" s="631"/>
      <c r="JSZ123" s="409">
        <f t="shared" ref="JSZ123" si="2962">SUM(JSZ121:JSZ122)</f>
        <v>1.05</v>
      </c>
      <c r="JTA123" s="631" t="s">
        <v>82</v>
      </c>
      <c r="JTB123" s="631"/>
      <c r="JTC123" s="631"/>
      <c r="JTD123" s="631"/>
      <c r="JTE123" s="631"/>
      <c r="JTF123" s="632"/>
      <c r="JTG123" s="631"/>
      <c r="JTH123" s="409">
        <f t="shared" ref="JTH123" si="2963">SUM(JTH121:JTH122)</f>
        <v>1.05</v>
      </c>
      <c r="JTI123" s="631" t="s">
        <v>82</v>
      </c>
      <c r="JTJ123" s="631"/>
      <c r="JTK123" s="631"/>
      <c r="JTL123" s="631"/>
      <c r="JTM123" s="631"/>
      <c r="JTN123" s="632"/>
      <c r="JTO123" s="631"/>
      <c r="JTP123" s="409">
        <f t="shared" ref="JTP123" si="2964">SUM(JTP121:JTP122)</f>
        <v>1.05</v>
      </c>
      <c r="JTQ123" s="631" t="s">
        <v>82</v>
      </c>
      <c r="JTR123" s="631"/>
      <c r="JTS123" s="631"/>
      <c r="JTT123" s="631"/>
      <c r="JTU123" s="631"/>
      <c r="JTV123" s="632"/>
      <c r="JTW123" s="631"/>
      <c r="JTX123" s="409">
        <f t="shared" ref="JTX123" si="2965">SUM(JTX121:JTX122)</f>
        <v>1.05</v>
      </c>
      <c r="JTY123" s="631" t="s">
        <v>82</v>
      </c>
      <c r="JTZ123" s="631"/>
      <c r="JUA123" s="631"/>
      <c r="JUB123" s="631"/>
      <c r="JUC123" s="631"/>
      <c r="JUD123" s="632"/>
      <c r="JUE123" s="631"/>
      <c r="JUF123" s="409">
        <f t="shared" ref="JUF123" si="2966">SUM(JUF121:JUF122)</f>
        <v>1.05</v>
      </c>
      <c r="JUG123" s="631" t="s">
        <v>82</v>
      </c>
      <c r="JUH123" s="631"/>
      <c r="JUI123" s="631"/>
      <c r="JUJ123" s="631"/>
      <c r="JUK123" s="631"/>
      <c r="JUL123" s="632"/>
      <c r="JUM123" s="631"/>
      <c r="JUN123" s="409">
        <f t="shared" ref="JUN123" si="2967">SUM(JUN121:JUN122)</f>
        <v>1.05</v>
      </c>
      <c r="JUO123" s="631" t="s">
        <v>82</v>
      </c>
      <c r="JUP123" s="631"/>
      <c r="JUQ123" s="631"/>
      <c r="JUR123" s="631"/>
      <c r="JUS123" s="631"/>
      <c r="JUT123" s="632"/>
      <c r="JUU123" s="631"/>
      <c r="JUV123" s="409">
        <f t="shared" ref="JUV123" si="2968">SUM(JUV121:JUV122)</f>
        <v>1.05</v>
      </c>
      <c r="JUW123" s="631" t="s">
        <v>82</v>
      </c>
      <c r="JUX123" s="631"/>
      <c r="JUY123" s="631"/>
      <c r="JUZ123" s="631"/>
      <c r="JVA123" s="631"/>
      <c r="JVB123" s="632"/>
      <c r="JVC123" s="631"/>
      <c r="JVD123" s="409">
        <f t="shared" ref="JVD123" si="2969">SUM(JVD121:JVD122)</f>
        <v>1.05</v>
      </c>
      <c r="JVE123" s="631" t="s">
        <v>82</v>
      </c>
      <c r="JVF123" s="631"/>
      <c r="JVG123" s="631"/>
      <c r="JVH123" s="631"/>
      <c r="JVI123" s="631"/>
      <c r="JVJ123" s="632"/>
      <c r="JVK123" s="631"/>
      <c r="JVL123" s="409">
        <f t="shared" ref="JVL123" si="2970">SUM(JVL121:JVL122)</f>
        <v>1.05</v>
      </c>
      <c r="JVM123" s="631" t="s">
        <v>82</v>
      </c>
      <c r="JVN123" s="631"/>
      <c r="JVO123" s="631"/>
      <c r="JVP123" s="631"/>
      <c r="JVQ123" s="631"/>
      <c r="JVR123" s="632"/>
      <c r="JVS123" s="631"/>
      <c r="JVT123" s="409">
        <f t="shared" ref="JVT123" si="2971">SUM(JVT121:JVT122)</f>
        <v>1.05</v>
      </c>
      <c r="JVU123" s="631" t="s">
        <v>82</v>
      </c>
      <c r="JVV123" s="631"/>
      <c r="JVW123" s="631"/>
      <c r="JVX123" s="631"/>
      <c r="JVY123" s="631"/>
      <c r="JVZ123" s="632"/>
      <c r="JWA123" s="631"/>
      <c r="JWB123" s="409">
        <f t="shared" ref="JWB123" si="2972">SUM(JWB121:JWB122)</f>
        <v>1.05</v>
      </c>
      <c r="JWC123" s="631" t="s">
        <v>82</v>
      </c>
      <c r="JWD123" s="631"/>
      <c r="JWE123" s="631"/>
      <c r="JWF123" s="631"/>
      <c r="JWG123" s="631"/>
      <c r="JWH123" s="632"/>
      <c r="JWI123" s="631"/>
      <c r="JWJ123" s="409">
        <f t="shared" ref="JWJ123" si="2973">SUM(JWJ121:JWJ122)</f>
        <v>1.05</v>
      </c>
      <c r="JWK123" s="631" t="s">
        <v>82</v>
      </c>
      <c r="JWL123" s="631"/>
      <c r="JWM123" s="631"/>
      <c r="JWN123" s="631"/>
      <c r="JWO123" s="631"/>
      <c r="JWP123" s="632"/>
      <c r="JWQ123" s="631"/>
      <c r="JWR123" s="409">
        <f t="shared" ref="JWR123" si="2974">SUM(JWR121:JWR122)</f>
        <v>1.05</v>
      </c>
      <c r="JWS123" s="631" t="s">
        <v>82</v>
      </c>
      <c r="JWT123" s="631"/>
      <c r="JWU123" s="631"/>
      <c r="JWV123" s="631"/>
      <c r="JWW123" s="631"/>
      <c r="JWX123" s="632"/>
      <c r="JWY123" s="631"/>
      <c r="JWZ123" s="409">
        <f t="shared" ref="JWZ123" si="2975">SUM(JWZ121:JWZ122)</f>
        <v>1.05</v>
      </c>
      <c r="JXA123" s="631" t="s">
        <v>82</v>
      </c>
      <c r="JXB123" s="631"/>
      <c r="JXC123" s="631"/>
      <c r="JXD123" s="631"/>
      <c r="JXE123" s="631"/>
      <c r="JXF123" s="632"/>
      <c r="JXG123" s="631"/>
      <c r="JXH123" s="409">
        <f t="shared" ref="JXH123" si="2976">SUM(JXH121:JXH122)</f>
        <v>1.05</v>
      </c>
      <c r="JXI123" s="631" t="s">
        <v>82</v>
      </c>
      <c r="JXJ123" s="631"/>
      <c r="JXK123" s="631"/>
      <c r="JXL123" s="631"/>
      <c r="JXM123" s="631"/>
      <c r="JXN123" s="632"/>
      <c r="JXO123" s="631"/>
      <c r="JXP123" s="409">
        <f t="shared" ref="JXP123" si="2977">SUM(JXP121:JXP122)</f>
        <v>1.05</v>
      </c>
      <c r="JXQ123" s="631" t="s">
        <v>82</v>
      </c>
      <c r="JXR123" s="631"/>
      <c r="JXS123" s="631"/>
      <c r="JXT123" s="631"/>
      <c r="JXU123" s="631"/>
      <c r="JXV123" s="632"/>
      <c r="JXW123" s="631"/>
      <c r="JXX123" s="409">
        <f t="shared" ref="JXX123" si="2978">SUM(JXX121:JXX122)</f>
        <v>1.05</v>
      </c>
      <c r="JXY123" s="631" t="s">
        <v>82</v>
      </c>
      <c r="JXZ123" s="631"/>
      <c r="JYA123" s="631"/>
      <c r="JYB123" s="631"/>
      <c r="JYC123" s="631"/>
      <c r="JYD123" s="632"/>
      <c r="JYE123" s="631"/>
      <c r="JYF123" s="409">
        <f t="shared" ref="JYF123" si="2979">SUM(JYF121:JYF122)</f>
        <v>1.05</v>
      </c>
      <c r="JYG123" s="631" t="s">
        <v>82</v>
      </c>
      <c r="JYH123" s="631"/>
      <c r="JYI123" s="631"/>
      <c r="JYJ123" s="631"/>
      <c r="JYK123" s="631"/>
      <c r="JYL123" s="632"/>
      <c r="JYM123" s="631"/>
      <c r="JYN123" s="409">
        <f t="shared" ref="JYN123" si="2980">SUM(JYN121:JYN122)</f>
        <v>1.05</v>
      </c>
      <c r="JYO123" s="631" t="s">
        <v>82</v>
      </c>
      <c r="JYP123" s="631"/>
      <c r="JYQ123" s="631"/>
      <c r="JYR123" s="631"/>
      <c r="JYS123" s="631"/>
      <c r="JYT123" s="632"/>
      <c r="JYU123" s="631"/>
      <c r="JYV123" s="409">
        <f t="shared" ref="JYV123" si="2981">SUM(JYV121:JYV122)</f>
        <v>1.05</v>
      </c>
      <c r="JYW123" s="631" t="s">
        <v>82</v>
      </c>
      <c r="JYX123" s="631"/>
      <c r="JYY123" s="631"/>
      <c r="JYZ123" s="631"/>
      <c r="JZA123" s="631"/>
      <c r="JZB123" s="632"/>
      <c r="JZC123" s="631"/>
      <c r="JZD123" s="409">
        <f t="shared" ref="JZD123" si="2982">SUM(JZD121:JZD122)</f>
        <v>1.05</v>
      </c>
      <c r="JZE123" s="631" t="s">
        <v>82</v>
      </c>
      <c r="JZF123" s="631"/>
      <c r="JZG123" s="631"/>
      <c r="JZH123" s="631"/>
      <c r="JZI123" s="631"/>
      <c r="JZJ123" s="632"/>
      <c r="JZK123" s="631"/>
      <c r="JZL123" s="409">
        <f t="shared" ref="JZL123" si="2983">SUM(JZL121:JZL122)</f>
        <v>1.05</v>
      </c>
      <c r="JZM123" s="631" t="s">
        <v>82</v>
      </c>
      <c r="JZN123" s="631"/>
      <c r="JZO123" s="631"/>
      <c r="JZP123" s="631"/>
      <c r="JZQ123" s="631"/>
      <c r="JZR123" s="632"/>
      <c r="JZS123" s="631"/>
      <c r="JZT123" s="409">
        <f t="shared" ref="JZT123" si="2984">SUM(JZT121:JZT122)</f>
        <v>1.05</v>
      </c>
      <c r="JZU123" s="631" t="s">
        <v>82</v>
      </c>
      <c r="JZV123" s="631"/>
      <c r="JZW123" s="631"/>
      <c r="JZX123" s="631"/>
      <c r="JZY123" s="631"/>
      <c r="JZZ123" s="632"/>
      <c r="KAA123" s="631"/>
      <c r="KAB123" s="409">
        <f t="shared" ref="KAB123" si="2985">SUM(KAB121:KAB122)</f>
        <v>1.05</v>
      </c>
      <c r="KAC123" s="631" t="s">
        <v>82</v>
      </c>
      <c r="KAD123" s="631"/>
      <c r="KAE123" s="631"/>
      <c r="KAF123" s="631"/>
      <c r="KAG123" s="631"/>
      <c r="KAH123" s="632"/>
      <c r="KAI123" s="631"/>
      <c r="KAJ123" s="409">
        <f t="shared" ref="KAJ123" si="2986">SUM(KAJ121:KAJ122)</f>
        <v>1.05</v>
      </c>
      <c r="KAK123" s="631" t="s">
        <v>82</v>
      </c>
      <c r="KAL123" s="631"/>
      <c r="KAM123" s="631"/>
      <c r="KAN123" s="631"/>
      <c r="KAO123" s="631"/>
      <c r="KAP123" s="632"/>
      <c r="KAQ123" s="631"/>
      <c r="KAR123" s="409">
        <f t="shared" ref="KAR123" si="2987">SUM(KAR121:KAR122)</f>
        <v>1.05</v>
      </c>
      <c r="KAS123" s="631" t="s">
        <v>82</v>
      </c>
      <c r="KAT123" s="631"/>
      <c r="KAU123" s="631"/>
      <c r="KAV123" s="631"/>
      <c r="KAW123" s="631"/>
      <c r="KAX123" s="632"/>
      <c r="KAY123" s="631"/>
      <c r="KAZ123" s="409">
        <f t="shared" ref="KAZ123" si="2988">SUM(KAZ121:KAZ122)</f>
        <v>1.05</v>
      </c>
      <c r="KBA123" s="631" t="s">
        <v>82</v>
      </c>
      <c r="KBB123" s="631"/>
      <c r="KBC123" s="631"/>
      <c r="KBD123" s="631"/>
      <c r="KBE123" s="631"/>
      <c r="KBF123" s="632"/>
      <c r="KBG123" s="631"/>
      <c r="KBH123" s="409">
        <f t="shared" ref="KBH123" si="2989">SUM(KBH121:KBH122)</f>
        <v>1.05</v>
      </c>
      <c r="KBI123" s="631" t="s">
        <v>82</v>
      </c>
      <c r="KBJ123" s="631"/>
      <c r="KBK123" s="631"/>
      <c r="KBL123" s="631"/>
      <c r="KBM123" s="631"/>
      <c r="KBN123" s="632"/>
      <c r="KBO123" s="631"/>
      <c r="KBP123" s="409">
        <f t="shared" ref="KBP123" si="2990">SUM(KBP121:KBP122)</f>
        <v>1.05</v>
      </c>
      <c r="KBQ123" s="631" t="s">
        <v>82</v>
      </c>
      <c r="KBR123" s="631"/>
      <c r="KBS123" s="631"/>
      <c r="KBT123" s="631"/>
      <c r="KBU123" s="631"/>
      <c r="KBV123" s="632"/>
      <c r="KBW123" s="631"/>
      <c r="KBX123" s="409">
        <f t="shared" ref="KBX123" si="2991">SUM(KBX121:KBX122)</f>
        <v>1.05</v>
      </c>
      <c r="KBY123" s="631" t="s">
        <v>82</v>
      </c>
      <c r="KBZ123" s="631"/>
      <c r="KCA123" s="631"/>
      <c r="KCB123" s="631"/>
      <c r="KCC123" s="631"/>
      <c r="KCD123" s="632"/>
      <c r="KCE123" s="631"/>
      <c r="KCF123" s="409">
        <f t="shared" ref="KCF123" si="2992">SUM(KCF121:KCF122)</f>
        <v>1.05</v>
      </c>
      <c r="KCG123" s="631" t="s">
        <v>82</v>
      </c>
      <c r="KCH123" s="631"/>
      <c r="KCI123" s="631"/>
      <c r="KCJ123" s="631"/>
      <c r="KCK123" s="631"/>
      <c r="KCL123" s="632"/>
      <c r="KCM123" s="631"/>
      <c r="KCN123" s="409">
        <f t="shared" ref="KCN123" si="2993">SUM(KCN121:KCN122)</f>
        <v>1.05</v>
      </c>
      <c r="KCO123" s="631" t="s">
        <v>82</v>
      </c>
      <c r="KCP123" s="631"/>
      <c r="KCQ123" s="631"/>
      <c r="KCR123" s="631"/>
      <c r="KCS123" s="631"/>
      <c r="KCT123" s="632"/>
      <c r="KCU123" s="631"/>
      <c r="KCV123" s="409">
        <f t="shared" ref="KCV123" si="2994">SUM(KCV121:KCV122)</f>
        <v>1.05</v>
      </c>
      <c r="KCW123" s="631" t="s">
        <v>82</v>
      </c>
      <c r="KCX123" s="631"/>
      <c r="KCY123" s="631"/>
      <c r="KCZ123" s="631"/>
      <c r="KDA123" s="631"/>
      <c r="KDB123" s="632"/>
      <c r="KDC123" s="631"/>
      <c r="KDD123" s="409">
        <f t="shared" ref="KDD123" si="2995">SUM(KDD121:KDD122)</f>
        <v>1.05</v>
      </c>
      <c r="KDE123" s="631" t="s">
        <v>82</v>
      </c>
      <c r="KDF123" s="631"/>
      <c r="KDG123" s="631"/>
      <c r="KDH123" s="631"/>
      <c r="KDI123" s="631"/>
      <c r="KDJ123" s="632"/>
      <c r="KDK123" s="631"/>
      <c r="KDL123" s="409">
        <f t="shared" ref="KDL123" si="2996">SUM(KDL121:KDL122)</f>
        <v>1.05</v>
      </c>
      <c r="KDM123" s="631" t="s">
        <v>82</v>
      </c>
      <c r="KDN123" s="631"/>
      <c r="KDO123" s="631"/>
      <c r="KDP123" s="631"/>
      <c r="KDQ123" s="631"/>
      <c r="KDR123" s="632"/>
      <c r="KDS123" s="631"/>
      <c r="KDT123" s="409">
        <f t="shared" ref="KDT123" si="2997">SUM(KDT121:KDT122)</f>
        <v>1.05</v>
      </c>
      <c r="KDU123" s="631" t="s">
        <v>82</v>
      </c>
      <c r="KDV123" s="631"/>
      <c r="KDW123" s="631"/>
      <c r="KDX123" s="631"/>
      <c r="KDY123" s="631"/>
      <c r="KDZ123" s="632"/>
      <c r="KEA123" s="631"/>
      <c r="KEB123" s="409">
        <f t="shared" ref="KEB123" si="2998">SUM(KEB121:KEB122)</f>
        <v>1.05</v>
      </c>
      <c r="KEC123" s="631" t="s">
        <v>82</v>
      </c>
      <c r="KED123" s="631"/>
      <c r="KEE123" s="631"/>
      <c r="KEF123" s="631"/>
      <c r="KEG123" s="631"/>
      <c r="KEH123" s="632"/>
      <c r="KEI123" s="631"/>
      <c r="KEJ123" s="409">
        <f t="shared" ref="KEJ123" si="2999">SUM(KEJ121:KEJ122)</f>
        <v>1.05</v>
      </c>
      <c r="KEK123" s="631" t="s">
        <v>82</v>
      </c>
      <c r="KEL123" s="631"/>
      <c r="KEM123" s="631"/>
      <c r="KEN123" s="631"/>
      <c r="KEO123" s="631"/>
      <c r="KEP123" s="632"/>
      <c r="KEQ123" s="631"/>
      <c r="KER123" s="409">
        <f t="shared" ref="KER123" si="3000">SUM(KER121:KER122)</f>
        <v>1.05</v>
      </c>
      <c r="KES123" s="631" t="s">
        <v>82</v>
      </c>
      <c r="KET123" s="631"/>
      <c r="KEU123" s="631"/>
      <c r="KEV123" s="631"/>
      <c r="KEW123" s="631"/>
      <c r="KEX123" s="632"/>
      <c r="KEY123" s="631"/>
      <c r="KEZ123" s="409">
        <f t="shared" ref="KEZ123" si="3001">SUM(KEZ121:KEZ122)</f>
        <v>1.05</v>
      </c>
      <c r="KFA123" s="631" t="s">
        <v>82</v>
      </c>
      <c r="KFB123" s="631"/>
      <c r="KFC123" s="631"/>
      <c r="KFD123" s="631"/>
      <c r="KFE123" s="631"/>
      <c r="KFF123" s="632"/>
      <c r="KFG123" s="631"/>
      <c r="KFH123" s="409">
        <f t="shared" ref="KFH123" si="3002">SUM(KFH121:KFH122)</f>
        <v>1.05</v>
      </c>
      <c r="KFI123" s="631" t="s">
        <v>82</v>
      </c>
      <c r="KFJ123" s="631"/>
      <c r="KFK123" s="631"/>
      <c r="KFL123" s="631"/>
      <c r="KFM123" s="631"/>
      <c r="KFN123" s="632"/>
      <c r="KFO123" s="631"/>
      <c r="KFP123" s="409">
        <f t="shared" ref="KFP123" si="3003">SUM(KFP121:KFP122)</f>
        <v>1.05</v>
      </c>
      <c r="KFQ123" s="631" t="s">
        <v>82</v>
      </c>
      <c r="KFR123" s="631"/>
      <c r="KFS123" s="631"/>
      <c r="KFT123" s="631"/>
      <c r="KFU123" s="631"/>
      <c r="KFV123" s="632"/>
      <c r="KFW123" s="631"/>
      <c r="KFX123" s="409">
        <f t="shared" ref="KFX123" si="3004">SUM(KFX121:KFX122)</f>
        <v>1.05</v>
      </c>
      <c r="KFY123" s="631" t="s">
        <v>82</v>
      </c>
      <c r="KFZ123" s="631"/>
      <c r="KGA123" s="631"/>
      <c r="KGB123" s="631"/>
      <c r="KGC123" s="631"/>
      <c r="KGD123" s="632"/>
      <c r="KGE123" s="631"/>
      <c r="KGF123" s="409">
        <f t="shared" ref="KGF123" si="3005">SUM(KGF121:KGF122)</f>
        <v>1.05</v>
      </c>
      <c r="KGG123" s="631" t="s">
        <v>82</v>
      </c>
      <c r="KGH123" s="631"/>
      <c r="KGI123" s="631"/>
      <c r="KGJ123" s="631"/>
      <c r="KGK123" s="631"/>
      <c r="KGL123" s="632"/>
      <c r="KGM123" s="631"/>
      <c r="KGN123" s="409">
        <f t="shared" ref="KGN123" si="3006">SUM(KGN121:KGN122)</f>
        <v>1.05</v>
      </c>
      <c r="KGO123" s="631" t="s">
        <v>82</v>
      </c>
      <c r="KGP123" s="631"/>
      <c r="KGQ123" s="631"/>
      <c r="KGR123" s="631"/>
      <c r="KGS123" s="631"/>
      <c r="KGT123" s="632"/>
      <c r="KGU123" s="631"/>
      <c r="KGV123" s="409">
        <f t="shared" ref="KGV123" si="3007">SUM(KGV121:KGV122)</f>
        <v>1.05</v>
      </c>
      <c r="KGW123" s="631" t="s">
        <v>82</v>
      </c>
      <c r="KGX123" s="631"/>
      <c r="KGY123" s="631"/>
      <c r="KGZ123" s="631"/>
      <c r="KHA123" s="631"/>
      <c r="KHB123" s="632"/>
      <c r="KHC123" s="631"/>
      <c r="KHD123" s="409">
        <f t="shared" ref="KHD123" si="3008">SUM(KHD121:KHD122)</f>
        <v>1.05</v>
      </c>
      <c r="KHE123" s="631" t="s">
        <v>82</v>
      </c>
      <c r="KHF123" s="631"/>
      <c r="KHG123" s="631"/>
      <c r="KHH123" s="631"/>
      <c r="KHI123" s="631"/>
      <c r="KHJ123" s="632"/>
      <c r="KHK123" s="631"/>
      <c r="KHL123" s="409">
        <f t="shared" ref="KHL123" si="3009">SUM(KHL121:KHL122)</f>
        <v>1.05</v>
      </c>
      <c r="KHM123" s="631" t="s">
        <v>82</v>
      </c>
      <c r="KHN123" s="631"/>
      <c r="KHO123" s="631"/>
      <c r="KHP123" s="631"/>
      <c r="KHQ123" s="631"/>
      <c r="KHR123" s="632"/>
      <c r="KHS123" s="631"/>
      <c r="KHT123" s="409">
        <f t="shared" ref="KHT123" si="3010">SUM(KHT121:KHT122)</f>
        <v>1.05</v>
      </c>
      <c r="KHU123" s="631" t="s">
        <v>82</v>
      </c>
      <c r="KHV123" s="631"/>
      <c r="KHW123" s="631"/>
      <c r="KHX123" s="631"/>
      <c r="KHY123" s="631"/>
      <c r="KHZ123" s="632"/>
      <c r="KIA123" s="631"/>
      <c r="KIB123" s="409">
        <f t="shared" ref="KIB123" si="3011">SUM(KIB121:KIB122)</f>
        <v>1.05</v>
      </c>
      <c r="KIC123" s="631" t="s">
        <v>82</v>
      </c>
      <c r="KID123" s="631"/>
      <c r="KIE123" s="631"/>
      <c r="KIF123" s="631"/>
      <c r="KIG123" s="631"/>
      <c r="KIH123" s="632"/>
      <c r="KII123" s="631"/>
      <c r="KIJ123" s="409">
        <f t="shared" ref="KIJ123" si="3012">SUM(KIJ121:KIJ122)</f>
        <v>1.05</v>
      </c>
      <c r="KIK123" s="631" t="s">
        <v>82</v>
      </c>
      <c r="KIL123" s="631"/>
      <c r="KIM123" s="631"/>
      <c r="KIN123" s="631"/>
      <c r="KIO123" s="631"/>
      <c r="KIP123" s="632"/>
      <c r="KIQ123" s="631"/>
      <c r="KIR123" s="409">
        <f t="shared" ref="KIR123" si="3013">SUM(KIR121:KIR122)</f>
        <v>1.05</v>
      </c>
      <c r="KIS123" s="631" t="s">
        <v>82</v>
      </c>
      <c r="KIT123" s="631"/>
      <c r="KIU123" s="631"/>
      <c r="KIV123" s="631"/>
      <c r="KIW123" s="631"/>
      <c r="KIX123" s="632"/>
      <c r="KIY123" s="631"/>
      <c r="KIZ123" s="409">
        <f t="shared" ref="KIZ123" si="3014">SUM(KIZ121:KIZ122)</f>
        <v>1.05</v>
      </c>
      <c r="KJA123" s="631" t="s">
        <v>82</v>
      </c>
      <c r="KJB123" s="631"/>
      <c r="KJC123" s="631"/>
      <c r="KJD123" s="631"/>
      <c r="KJE123" s="631"/>
      <c r="KJF123" s="632"/>
      <c r="KJG123" s="631"/>
      <c r="KJH123" s="409">
        <f t="shared" ref="KJH123" si="3015">SUM(KJH121:KJH122)</f>
        <v>1.05</v>
      </c>
      <c r="KJI123" s="631" t="s">
        <v>82</v>
      </c>
      <c r="KJJ123" s="631"/>
      <c r="KJK123" s="631"/>
      <c r="KJL123" s="631"/>
      <c r="KJM123" s="631"/>
      <c r="KJN123" s="632"/>
      <c r="KJO123" s="631"/>
      <c r="KJP123" s="409">
        <f t="shared" ref="KJP123" si="3016">SUM(KJP121:KJP122)</f>
        <v>1.05</v>
      </c>
      <c r="KJQ123" s="631" t="s">
        <v>82</v>
      </c>
      <c r="KJR123" s="631"/>
      <c r="KJS123" s="631"/>
      <c r="KJT123" s="631"/>
      <c r="KJU123" s="631"/>
      <c r="KJV123" s="632"/>
      <c r="KJW123" s="631"/>
      <c r="KJX123" s="409">
        <f t="shared" ref="KJX123" si="3017">SUM(KJX121:KJX122)</f>
        <v>1.05</v>
      </c>
      <c r="KJY123" s="631" t="s">
        <v>82</v>
      </c>
      <c r="KJZ123" s="631"/>
      <c r="KKA123" s="631"/>
      <c r="KKB123" s="631"/>
      <c r="KKC123" s="631"/>
      <c r="KKD123" s="632"/>
      <c r="KKE123" s="631"/>
      <c r="KKF123" s="409">
        <f t="shared" ref="KKF123" si="3018">SUM(KKF121:KKF122)</f>
        <v>1.05</v>
      </c>
      <c r="KKG123" s="631" t="s">
        <v>82</v>
      </c>
      <c r="KKH123" s="631"/>
      <c r="KKI123" s="631"/>
      <c r="KKJ123" s="631"/>
      <c r="KKK123" s="631"/>
      <c r="KKL123" s="632"/>
      <c r="KKM123" s="631"/>
      <c r="KKN123" s="409">
        <f t="shared" ref="KKN123" si="3019">SUM(KKN121:KKN122)</f>
        <v>1.05</v>
      </c>
      <c r="KKO123" s="631" t="s">
        <v>82</v>
      </c>
      <c r="KKP123" s="631"/>
      <c r="KKQ123" s="631"/>
      <c r="KKR123" s="631"/>
      <c r="KKS123" s="631"/>
      <c r="KKT123" s="632"/>
      <c r="KKU123" s="631"/>
      <c r="KKV123" s="409">
        <f t="shared" ref="KKV123" si="3020">SUM(KKV121:KKV122)</f>
        <v>1.05</v>
      </c>
      <c r="KKW123" s="631" t="s">
        <v>82</v>
      </c>
      <c r="KKX123" s="631"/>
      <c r="KKY123" s="631"/>
      <c r="KKZ123" s="631"/>
      <c r="KLA123" s="631"/>
      <c r="KLB123" s="632"/>
      <c r="KLC123" s="631"/>
      <c r="KLD123" s="409">
        <f t="shared" ref="KLD123" si="3021">SUM(KLD121:KLD122)</f>
        <v>1.05</v>
      </c>
      <c r="KLE123" s="631" t="s">
        <v>82</v>
      </c>
      <c r="KLF123" s="631"/>
      <c r="KLG123" s="631"/>
      <c r="KLH123" s="631"/>
      <c r="KLI123" s="631"/>
      <c r="KLJ123" s="632"/>
      <c r="KLK123" s="631"/>
      <c r="KLL123" s="409">
        <f t="shared" ref="KLL123" si="3022">SUM(KLL121:KLL122)</f>
        <v>1.05</v>
      </c>
      <c r="KLM123" s="631" t="s">
        <v>82</v>
      </c>
      <c r="KLN123" s="631"/>
      <c r="KLO123" s="631"/>
      <c r="KLP123" s="631"/>
      <c r="KLQ123" s="631"/>
      <c r="KLR123" s="632"/>
      <c r="KLS123" s="631"/>
      <c r="KLT123" s="409">
        <f t="shared" ref="KLT123" si="3023">SUM(KLT121:KLT122)</f>
        <v>1.05</v>
      </c>
      <c r="KLU123" s="631" t="s">
        <v>82</v>
      </c>
      <c r="KLV123" s="631"/>
      <c r="KLW123" s="631"/>
      <c r="KLX123" s="631"/>
      <c r="KLY123" s="631"/>
      <c r="KLZ123" s="632"/>
      <c r="KMA123" s="631"/>
      <c r="KMB123" s="409">
        <f t="shared" ref="KMB123" si="3024">SUM(KMB121:KMB122)</f>
        <v>1.05</v>
      </c>
      <c r="KMC123" s="631" t="s">
        <v>82</v>
      </c>
      <c r="KMD123" s="631"/>
      <c r="KME123" s="631"/>
      <c r="KMF123" s="631"/>
      <c r="KMG123" s="631"/>
      <c r="KMH123" s="632"/>
      <c r="KMI123" s="631"/>
      <c r="KMJ123" s="409">
        <f t="shared" ref="KMJ123" si="3025">SUM(KMJ121:KMJ122)</f>
        <v>1.05</v>
      </c>
      <c r="KMK123" s="631" t="s">
        <v>82</v>
      </c>
      <c r="KML123" s="631"/>
      <c r="KMM123" s="631"/>
      <c r="KMN123" s="631"/>
      <c r="KMO123" s="631"/>
      <c r="KMP123" s="632"/>
      <c r="KMQ123" s="631"/>
      <c r="KMR123" s="409">
        <f t="shared" ref="KMR123" si="3026">SUM(KMR121:KMR122)</f>
        <v>1.05</v>
      </c>
      <c r="KMS123" s="631" t="s">
        <v>82</v>
      </c>
      <c r="KMT123" s="631"/>
      <c r="KMU123" s="631"/>
      <c r="KMV123" s="631"/>
      <c r="KMW123" s="631"/>
      <c r="KMX123" s="632"/>
      <c r="KMY123" s="631"/>
      <c r="KMZ123" s="409">
        <f t="shared" ref="KMZ123" si="3027">SUM(KMZ121:KMZ122)</f>
        <v>1.05</v>
      </c>
      <c r="KNA123" s="631" t="s">
        <v>82</v>
      </c>
      <c r="KNB123" s="631"/>
      <c r="KNC123" s="631"/>
      <c r="KND123" s="631"/>
      <c r="KNE123" s="631"/>
      <c r="KNF123" s="632"/>
      <c r="KNG123" s="631"/>
      <c r="KNH123" s="409">
        <f t="shared" ref="KNH123" si="3028">SUM(KNH121:KNH122)</f>
        <v>1.05</v>
      </c>
      <c r="KNI123" s="631" t="s">
        <v>82</v>
      </c>
      <c r="KNJ123" s="631"/>
      <c r="KNK123" s="631"/>
      <c r="KNL123" s="631"/>
      <c r="KNM123" s="631"/>
      <c r="KNN123" s="632"/>
      <c r="KNO123" s="631"/>
      <c r="KNP123" s="409">
        <f t="shared" ref="KNP123" si="3029">SUM(KNP121:KNP122)</f>
        <v>1.05</v>
      </c>
      <c r="KNQ123" s="631" t="s">
        <v>82</v>
      </c>
      <c r="KNR123" s="631"/>
      <c r="KNS123" s="631"/>
      <c r="KNT123" s="631"/>
      <c r="KNU123" s="631"/>
      <c r="KNV123" s="632"/>
      <c r="KNW123" s="631"/>
      <c r="KNX123" s="409">
        <f t="shared" ref="KNX123" si="3030">SUM(KNX121:KNX122)</f>
        <v>1.05</v>
      </c>
      <c r="KNY123" s="631" t="s">
        <v>82</v>
      </c>
      <c r="KNZ123" s="631"/>
      <c r="KOA123" s="631"/>
      <c r="KOB123" s="631"/>
      <c r="KOC123" s="631"/>
      <c r="KOD123" s="632"/>
      <c r="KOE123" s="631"/>
      <c r="KOF123" s="409">
        <f t="shared" ref="KOF123" si="3031">SUM(KOF121:KOF122)</f>
        <v>1.05</v>
      </c>
      <c r="KOG123" s="631" t="s">
        <v>82</v>
      </c>
      <c r="KOH123" s="631"/>
      <c r="KOI123" s="631"/>
      <c r="KOJ123" s="631"/>
      <c r="KOK123" s="631"/>
      <c r="KOL123" s="632"/>
      <c r="KOM123" s="631"/>
      <c r="KON123" s="409">
        <f t="shared" ref="KON123" si="3032">SUM(KON121:KON122)</f>
        <v>1.05</v>
      </c>
      <c r="KOO123" s="631" t="s">
        <v>82</v>
      </c>
      <c r="KOP123" s="631"/>
      <c r="KOQ123" s="631"/>
      <c r="KOR123" s="631"/>
      <c r="KOS123" s="631"/>
      <c r="KOT123" s="632"/>
      <c r="KOU123" s="631"/>
      <c r="KOV123" s="409">
        <f t="shared" ref="KOV123" si="3033">SUM(KOV121:KOV122)</f>
        <v>1.05</v>
      </c>
      <c r="KOW123" s="631" t="s">
        <v>82</v>
      </c>
      <c r="KOX123" s="631"/>
      <c r="KOY123" s="631"/>
      <c r="KOZ123" s="631"/>
      <c r="KPA123" s="631"/>
      <c r="KPB123" s="632"/>
      <c r="KPC123" s="631"/>
      <c r="KPD123" s="409">
        <f t="shared" ref="KPD123" si="3034">SUM(KPD121:KPD122)</f>
        <v>1.05</v>
      </c>
      <c r="KPE123" s="631" t="s">
        <v>82</v>
      </c>
      <c r="KPF123" s="631"/>
      <c r="KPG123" s="631"/>
      <c r="KPH123" s="631"/>
      <c r="KPI123" s="631"/>
      <c r="KPJ123" s="632"/>
      <c r="KPK123" s="631"/>
      <c r="KPL123" s="409">
        <f t="shared" ref="KPL123" si="3035">SUM(KPL121:KPL122)</f>
        <v>1.05</v>
      </c>
      <c r="KPM123" s="631" t="s">
        <v>82</v>
      </c>
      <c r="KPN123" s="631"/>
      <c r="KPO123" s="631"/>
      <c r="KPP123" s="631"/>
      <c r="KPQ123" s="631"/>
      <c r="KPR123" s="632"/>
      <c r="KPS123" s="631"/>
      <c r="KPT123" s="409">
        <f t="shared" ref="KPT123" si="3036">SUM(KPT121:KPT122)</f>
        <v>1.05</v>
      </c>
      <c r="KPU123" s="631" t="s">
        <v>82</v>
      </c>
      <c r="KPV123" s="631"/>
      <c r="KPW123" s="631"/>
      <c r="KPX123" s="631"/>
      <c r="KPY123" s="631"/>
      <c r="KPZ123" s="632"/>
      <c r="KQA123" s="631"/>
      <c r="KQB123" s="409">
        <f t="shared" ref="KQB123" si="3037">SUM(KQB121:KQB122)</f>
        <v>1.05</v>
      </c>
      <c r="KQC123" s="631" t="s">
        <v>82</v>
      </c>
      <c r="KQD123" s="631"/>
      <c r="KQE123" s="631"/>
      <c r="KQF123" s="631"/>
      <c r="KQG123" s="631"/>
      <c r="KQH123" s="632"/>
      <c r="KQI123" s="631"/>
      <c r="KQJ123" s="409">
        <f t="shared" ref="KQJ123" si="3038">SUM(KQJ121:KQJ122)</f>
        <v>1.05</v>
      </c>
      <c r="KQK123" s="631" t="s">
        <v>82</v>
      </c>
      <c r="KQL123" s="631"/>
      <c r="KQM123" s="631"/>
      <c r="KQN123" s="631"/>
      <c r="KQO123" s="631"/>
      <c r="KQP123" s="632"/>
      <c r="KQQ123" s="631"/>
      <c r="KQR123" s="409">
        <f t="shared" ref="KQR123" si="3039">SUM(KQR121:KQR122)</f>
        <v>1.05</v>
      </c>
      <c r="KQS123" s="631" t="s">
        <v>82</v>
      </c>
      <c r="KQT123" s="631"/>
      <c r="KQU123" s="631"/>
      <c r="KQV123" s="631"/>
      <c r="KQW123" s="631"/>
      <c r="KQX123" s="632"/>
      <c r="KQY123" s="631"/>
      <c r="KQZ123" s="409">
        <f t="shared" ref="KQZ123" si="3040">SUM(KQZ121:KQZ122)</f>
        <v>1.05</v>
      </c>
      <c r="KRA123" s="631" t="s">
        <v>82</v>
      </c>
      <c r="KRB123" s="631"/>
      <c r="KRC123" s="631"/>
      <c r="KRD123" s="631"/>
      <c r="KRE123" s="631"/>
      <c r="KRF123" s="632"/>
      <c r="KRG123" s="631"/>
      <c r="KRH123" s="409">
        <f t="shared" ref="KRH123" si="3041">SUM(KRH121:KRH122)</f>
        <v>1.05</v>
      </c>
      <c r="KRI123" s="631" t="s">
        <v>82</v>
      </c>
      <c r="KRJ123" s="631"/>
      <c r="KRK123" s="631"/>
      <c r="KRL123" s="631"/>
      <c r="KRM123" s="631"/>
      <c r="KRN123" s="632"/>
      <c r="KRO123" s="631"/>
      <c r="KRP123" s="409">
        <f t="shared" ref="KRP123" si="3042">SUM(KRP121:KRP122)</f>
        <v>1.05</v>
      </c>
      <c r="KRQ123" s="631" t="s">
        <v>82</v>
      </c>
      <c r="KRR123" s="631"/>
      <c r="KRS123" s="631"/>
      <c r="KRT123" s="631"/>
      <c r="KRU123" s="631"/>
      <c r="KRV123" s="632"/>
      <c r="KRW123" s="631"/>
      <c r="KRX123" s="409">
        <f t="shared" ref="KRX123" si="3043">SUM(KRX121:KRX122)</f>
        <v>1.05</v>
      </c>
      <c r="KRY123" s="631" t="s">
        <v>82</v>
      </c>
      <c r="KRZ123" s="631"/>
      <c r="KSA123" s="631"/>
      <c r="KSB123" s="631"/>
      <c r="KSC123" s="631"/>
      <c r="KSD123" s="632"/>
      <c r="KSE123" s="631"/>
      <c r="KSF123" s="409">
        <f t="shared" ref="KSF123" si="3044">SUM(KSF121:KSF122)</f>
        <v>1.05</v>
      </c>
      <c r="KSG123" s="631" t="s">
        <v>82</v>
      </c>
      <c r="KSH123" s="631"/>
      <c r="KSI123" s="631"/>
      <c r="KSJ123" s="631"/>
      <c r="KSK123" s="631"/>
      <c r="KSL123" s="632"/>
      <c r="KSM123" s="631"/>
      <c r="KSN123" s="409">
        <f t="shared" ref="KSN123" si="3045">SUM(KSN121:KSN122)</f>
        <v>1.05</v>
      </c>
      <c r="KSO123" s="631" t="s">
        <v>82</v>
      </c>
      <c r="KSP123" s="631"/>
      <c r="KSQ123" s="631"/>
      <c r="KSR123" s="631"/>
      <c r="KSS123" s="631"/>
      <c r="KST123" s="632"/>
      <c r="KSU123" s="631"/>
      <c r="KSV123" s="409">
        <f t="shared" ref="KSV123" si="3046">SUM(KSV121:KSV122)</f>
        <v>1.05</v>
      </c>
      <c r="KSW123" s="631" t="s">
        <v>82</v>
      </c>
      <c r="KSX123" s="631"/>
      <c r="KSY123" s="631"/>
      <c r="KSZ123" s="631"/>
      <c r="KTA123" s="631"/>
      <c r="KTB123" s="632"/>
      <c r="KTC123" s="631"/>
      <c r="KTD123" s="409">
        <f t="shared" ref="KTD123" si="3047">SUM(KTD121:KTD122)</f>
        <v>1.05</v>
      </c>
      <c r="KTE123" s="631" t="s">
        <v>82</v>
      </c>
      <c r="KTF123" s="631"/>
      <c r="KTG123" s="631"/>
      <c r="KTH123" s="631"/>
      <c r="KTI123" s="631"/>
      <c r="KTJ123" s="632"/>
      <c r="KTK123" s="631"/>
      <c r="KTL123" s="409">
        <f t="shared" ref="KTL123" si="3048">SUM(KTL121:KTL122)</f>
        <v>1.05</v>
      </c>
      <c r="KTM123" s="631" t="s">
        <v>82</v>
      </c>
      <c r="KTN123" s="631"/>
      <c r="KTO123" s="631"/>
      <c r="KTP123" s="631"/>
      <c r="KTQ123" s="631"/>
      <c r="KTR123" s="632"/>
      <c r="KTS123" s="631"/>
      <c r="KTT123" s="409">
        <f t="shared" ref="KTT123" si="3049">SUM(KTT121:KTT122)</f>
        <v>1.05</v>
      </c>
      <c r="KTU123" s="631" t="s">
        <v>82</v>
      </c>
      <c r="KTV123" s="631"/>
      <c r="KTW123" s="631"/>
      <c r="KTX123" s="631"/>
      <c r="KTY123" s="631"/>
      <c r="KTZ123" s="632"/>
      <c r="KUA123" s="631"/>
      <c r="KUB123" s="409">
        <f t="shared" ref="KUB123" si="3050">SUM(KUB121:KUB122)</f>
        <v>1.05</v>
      </c>
      <c r="KUC123" s="631" t="s">
        <v>82</v>
      </c>
      <c r="KUD123" s="631"/>
      <c r="KUE123" s="631"/>
      <c r="KUF123" s="631"/>
      <c r="KUG123" s="631"/>
      <c r="KUH123" s="632"/>
      <c r="KUI123" s="631"/>
      <c r="KUJ123" s="409">
        <f t="shared" ref="KUJ123" si="3051">SUM(KUJ121:KUJ122)</f>
        <v>1.05</v>
      </c>
      <c r="KUK123" s="631" t="s">
        <v>82</v>
      </c>
      <c r="KUL123" s="631"/>
      <c r="KUM123" s="631"/>
      <c r="KUN123" s="631"/>
      <c r="KUO123" s="631"/>
      <c r="KUP123" s="632"/>
      <c r="KUQ123" s="631"/>
      <c r="KUR123" s="409">
        <f t="shared" ref="KUR123" si="3052">SUM(KUR121:KUR122)</f>
        <v>1.05</v>
      </c>
      <c r="KUS123" s="631" t="s">
        <v>82</v>
      </c>
      <c r="KUT123" s="631"/>
      <c r="KUU123" s="631"/>
      <c r="KUV123" s="631"/>
      <c r="KUW123" s="631"/>
      <c r="KUX123" s="632"/>
      <c r="KUY123" s="631"/>
      <c r="KUZ123" s="409">
        <f t="shared" ref="KUZ123" si="3053">SUM(KUZ121:KUZ122)</f>
        <v>1.05</v>
      </c>
      <c r="KVA123" s="631" t="s">
        <v>82</v>
      </c>
      <c r="KVB123" s="631"/>
      <c r="KVC123" s="631"/>
      <c r="KVD123" s="631"/>
      <c r="KVE123" s="631"/>
      <c r="KVF123" s="632"/>
      <c r="KVG123" s="631"/>
      <c r="KVH123" s="409">
        <f t="shared" ref="KVH123" si="3054">SUM(KVH121:KVH122)</f>
        <v>1.05</v>
      </c>
      <c r="KVI123" s="631" t="s">
        <v>82</v>
      </c>
      <c r="KVJ123" s="631"/>
      <c r="KVK123" s="631"/>
      <c r="KVL123" s="631"/>
      <c r="KVM123" s="631"/>
      <c r="KVN123" s="632"/>
      <c r="KVO123" s="631"/>
      <c r="KVP123" s="409">
        <f t="shared" ref="KVP123" si="3055">SUM(KVP121:KVP122)</f>
        <v>1.05</v>
      </c>
      <c r="KVQ123" s="631" t="s">
        <v>82</v>
      </c>
      <c r="KVR123" s="631"/>
      <c r="KVS123" s="631"/>
      <c r="KVT123" s="631"/>
      <c r="KVU123" s="631"/>
      <c r="KVV123" s="632"/>
      <c r="KVW123" s="631"/>
      <c r="KVX123" s="409">
        <f t="shared" ref="KVX123" si="3056">SUM(KVX121:KVX122)</f>
        <v>1.05</v>
      </c>
      <c r="KVY123" s="631" t="s">
        <v>82</v>
      </c>
      <c r="KVZ123" s="631"/>
      <c r="KWA123" s="631"/>
      <c r="KWB123" s="631"/>
      <c r="KWC123" s="631"/>
      <c r="KWD123" s="632"/>
      <c r="KWE123" s="631"/>
      <c r="KWF123" s="409">
        <f t="shared" ref="KWF123" si="3057">SUM(KWF121:KWF122)</f>
        <v>1.05</v>
      </c>
      <c r="KWG123" s="631" t="s">
        <v>82</v>
      </c>
      <c r="KWH123" s="631"/>
      <c r="KWI123" s="631"/>
      <c r="KWJ123" s="631"/>
      <c r="KWK123" s="631"/>
      <c r="KWL123" s="632"/>
      <c r="KWM123" s="631"/>
      <c r="KWN123" s="409">
        <f t="shared" ref="KWN123" si="3058">SUM(KWN121:KWN122)</f>
        <v>1.05</v>
      </c>
      <c r="KWO123" s="631" t="s">
        <v>82</v>
      </c>
      <c r="KWP123" s="631"/>
      <c r="KWQ123" s="631"/>
      <c r="KWR123" s="631"/>
      <c r="KWS123" s="631"/>
      <c r="KWT123" s="632"/>
      <c r="KWU123" s="631"/>
      <c r="KWV123" s="409">
        <f t="shared" ref="KWV123" si="3059">SUM(KWV121:KWV122)</f>
        <v>1.05</v>
      </c>
      <c r="KWW123" s="631" t="s">
        <v>82</v>
      </c>
      <c r="KWX123" s="631"/>
      <c r="KWY123" s="631"/>
      <c r="KWZ123" s="631"/>
      <c r="KXA123" s="631"/>
      <c r="KXB123" s="632"/>
      <c r="KXC123" s="631"/>
      <c r="KXD123" s="409">
        <f t="shared" ref="KXD123" si="3060">SUM(KXD121:KXD122)</f>
        <v>1.05</v>
      </c>
      <c r="KXE123" s="631" t="s">
        <v>82</v>
      </c>
      <c r="KXF123" s="631"/>
      <c r="KXG123" s="631"/>
      <c r="KXH123" s="631"/>
      <c r="KXI123" s="631"/>
      <c r="KXJ123" s="632"/>
      <c r="KXK123" s="631"/>
      <c r="KXL123" s="409">
        <f t="shared" ref="KXL123" si="3061">SUM(KXL121:KXL122)</f>
        <v>1.05</v>
      </c>
      <c r="KXM123" s="631" t="s">
        <v>82</v>
      </c>
      <c r="KXN123" s="631"/>
      <c r="KXO123" s="631"/>
      <c r="KXP123" s="631"/>
      <c r="KXQ123" s="631"/>
      <c r="KXR123" s="632"/>
      <c r="KXS123" s="631"/>
      <c r="KXT123" s="409">
        <f t="shared" ref="KXT123" si="3062">SUM(KXT121:KXT122)</f>
        <v>1.05</v>
      </c>
      <c r="KXU123" s="631" t="s">
        <v>82</v>
      </c>
      <c r="KXV123" s="631"/>
      <c r="KXW123" s="631"/>
      <c r="KXX123" s="631"/>
      <c r="KXY123" s="631"/>
      <c r="KXZ123" s="632"/>
      <c r="KYA123" s="631"/>
      <c r="KYB123" s="409">
        <f t="shared" ref="KYB123" si="3063">SUM(KYB121:KYB122)</f>
        <v>1.05</v>
      </c>
      <c r="KYC123" s="631" t="s">
        <v>82</v>
      </c>
      <c r="KYD123" s="631"/>
      <c r="KYE123" s="631"/>
      <c r="KYF123" s="631"/>
      <c r="KYG123" s="631"/>
      <c r="KYH123" s="632"/>
      <c r="KYI123" s="631"/>
      <c r="KYJ123" s="409">
        <f t="shared" ref="KYJ123" si="3064">SUM(KYJ121:KYJ122)</f>
        <v>1.05</v>
      </c>
      <c r="KYK123" s="631" t="s">
        <v>82</v>
      </c>
      <c r="KYL123" s="631"/>
      <c r="KYM123" s="631"/>
      <c r="KYN123" s="631"/>
      <c r="KYO123" s="631"/>
      <c r="KYP123" s="632"/>
      <c r="KYQ123" s="631"/>
      <c r="KYR123" s="409">
        <f t="shared" ref="KYR123" si="3065">SUM(KYR121:KYR122)</f>
        <v>1.05</v>
      </c>
      <c r="KYS123" s="631" t="s">
        <v>82</v>
      </c>
      <c r="KYT123" s="631"/>
      <c r="KYU123" s="631"/>
      <c r="KYV123" s="631"/>
      <c r="KYW123" s="631"/>
      <c r="KYX123" s="632"/>
      <c r="KYY123" s="631"/>
      <c r="KYZ123" s="409">
        <f t="shared" ref="KYZ123" si="3066">SUM(KYZ121:KYZ122)</f>
        <v>1.05</v>
      </c>
      <c r="KZA123" s="631" t="s">
        <v>82</v>
      </c>
      <c r="KZB123" s="631"/>
      <c r="KZC123" s="631"/>
      <c r="KZD123" s="631"/>
      <c r="KZE123" s="631"/>
      <c r="KZF123" s="632"/>
      <c r="KZG123" s="631"/>
      <c r="KZH123" s="409">
        <f t="shared" ref="KZH123" si="3067">SUM(KZH121:KZH122)</f>
        <v>1.05</v>
      </c>
      <c r="KZI123" s="631" t="s">
        <v>82</v>
      </c>
      <c r="KZJ123" s="631"/>
      <c r="KZK123" s="631"/>
      <c r="KZL123" s="631"/>
      <c r="KZM123" s="631"/>
      <c r="KZN123" s="632"/>
      <c r="KZO123" s="631"/>
      <c r="KZP123" s="409">
        <f t="shared" ref="KZP123" si="3068">SUM(KZP121:KZP122)</f>
        <v>1.05</v>
      </c>
      <c r="KZQ123" s="631" t="s">
        <v>82</v>
      </c>
      <c r="KZR123" s="631"/>
      <c r="KZS123" s="631"/>
      <c r="KZT123" s="631"/>
      <c r="KZU123" s="631"/>
      <c r="KZV123" s="632"/>
      <c r="KZW123" s="631"/>
      <c r="KZX123" s="409">
        <f t="shared" ref="KZX123" si="3069">SUM(KZX121:KZX122)</f>
        <v>1.05</v>
      </c>
      <c r="KZY123" s="631" t="s">
        <v>82</v>
      </c>
      <c r="KZZ123" s="631"/>
      <c r="LAA123" s="631"/>
      <c r="LAB123" s="631"/>
      <c r="LAC123" s="631"/>
      <c r="LAD123" s="632"/>
      <c r="LAE123" s="631"/>
      <c r="LAF123" s="409">
        <f t="shared" ref="LAF123" si="3070">SUM(LAF121:LAF122)</f>
        <v>1.05</v>
      </c>
      <c r="LAG123" s="631" t="s">
        <v>82</v>
      </c>
      <c r="LAH123" s="631"/>
      <c r="LAI123" s="631"/>
      <c r="LAJ123" s="631"/>
      <c r="LAK123" s="631"/>
      <c r="LAL123" s="632"/>
      <c r="LAM123" s="631"/>
      <c r="LAN123" s="409">
        <f t="shared" ref="LAN123" si="3071">SUM(LAN121:LAN122)</f>
        <v>1.05</v>
      </c>
      <c r="LAO123" s="631" t="s">
        <v>82</v>
      </c>
      <c r="LAP123" s="631"/>
      <c r="LAQ123" s="631"/>
      <c r="LAR123" s="631"/>
      <c r="LAS123" s="631"/>
      <c r="LAT123" s="632"/>
      <c r="LAU123" s="631"/>
      <c r="LAV123" s="409">
        <f t="shared" ref="LAV123" si="3072">SUM(LAV121:LAV122)</f>
        <v>1.05</v>
      </c>
      <c r="LAW123" s="631" t="s">
        <v>82</v>
      </c>
      <c r="LAX123" s="631"/>
      <c r="LAY123" s="631"/>
      <c r="LAZ123" s="631"/>
      <c r="LBA123" s="631"/>
      <c r="LBB123" s="632"/>
      <c r="LBC123" s="631"/>
      <c r="LBD123" s="409">
        <f t="shared" ref="LBD123" si="3073">SUM(LBD121:LBD122)</f>
        <v>1.05</v>
      </c>
      <c r="LBE123" s="631" t="s">
        <v>82</v>
      </c>
      <c r="LBF123" s="631"/>
      <c r="LBG123" s="631"/>
      <c r="LBH123" s="631"/>
      <c r="LBI123" s="631"/>
      <c r="LBJ123" s="632"/>
      <c r="LBK123" s="631"/>
      <c r="LBL123" s="409">
        <f t="shared" ref="LBL123" si="3074">SUM(LBL121:LBL122)</f>
        <v>1.05</v>
      </c>
      <c r="LBM123" s="631" t="s">
        <v>82</v>
      </c>
      <c r="LBN123" s="631"/>
      <c r="LBO123" s="631"/>
      <c r="LBP123" s="631"/>
      <c r="LBQ123" s="631"/>
      <c r="LBR123" s="632"/>
      <c r="LBS123" s="631"/>
      <c r="LBT123" s="409">
        <f t="shared" ref="LBT123" si="3075">SUM(LBT121:LBT122)</f>
        <v>1.05</v>
      </c>
      <c r="LBU123" s="631" t="s">
        <v>82</v>
      </c>
      <c r="LBV123" s="631"/>
      <c r="LBW123" s="631"/>
      <c r="LBX123" s="631"/>
      <c r="LBY123" s="631"/>
      <c r="LBZ123" s="632"/>
      <c r="LCA123" s="631"/>
      <c r="LCB123" s="409">
        <f t="shared" ref="LCB123" si="3076">SUM(LCB121:LCB122)</f>
        <v>1.05</v>
      </c>
      <c r="LCC123" s="631" t="s">
        <v>82</v>
      </c>
      <c r="LCD123" s="631"/>
      <c r="LCE123" s="631"/>
      <c r="LCF123" s="631"/>
      <c r="LCG123" s="631"/>
      <c r="LCH123" s="632"/>
      <c r="LCI123" s="631"/>
      <c r="LCJ123" s="409">
        <f t="shared" ref="LCJ123" si="3077">SUM(LCJ121:LCJ122)</f>
        <v>1.05</v>
      </c>
      <c r="LCK123" s="631" t="s">
        <v>82</v>
      </c>
      <c r="LCL123" s="631"/>
      <c r="LCM123" s="631"/>
      <c r="LCN123" s="631"/>
      <c r="LCO123" s="631"/>
      <c r="LCP123" s="632"/>
      <c r="LCQ123" s="631"/>
      <c r="LCR123" s="409">
        <f t="shared" ref="LCR123" si="3078">SUM(LCR121:LCR122)</f>
        <v>1.05</v>
      </c>
      <c r="LCS123" s="631" t="s">
        <v>82</v>
      </c>
      <c r="LCT123" s="631"/>
      <c r="LCU123" s="631"/>
      <c r="LCV123" s="631"/>
      <c r="LCW123" s="631"/>
      <c r="LCX123" s="632"/>
      <c r="LCY123" s="631"/>
      <c r="LCZ123" s="409">
        <f t="shared" ref="LCZ123" si="3079">SUM(LCZ121:LCZ122)</f>
        <v>1.05</v>
      </c>
      <c r="LDA123" s="631" t="s">
        <v>82</v>
      </c>
      <c r="LDB123" s="631"/>
      <c r="LDC123" s="631"/>
      <c r="LDD123" s="631"/>
      <c r="LDE123" s="631"/>
      <c r="LDF123" s="632"/>
      <c r="LDG123" s="631"/>
      <c r="LDH123" s="409">
        <f t="shared" ref="LDH123" si="3080">SUM(LDH121:LDH122)</f>
        <v>1.05</v>
      </c>
      <c r="LDI123" s="631" t="s">
        <v>82</v>
      </c>
      <c r="LDJ123" s="631"/>
      <c r="LDK123" s="631"/>
      <c r="LDL123" s="631"/>
      <c r="LDM123" s="631"/>
      <c r="LDN123" s="632"/>
      <c r="LDO123" s="631"/>
      <c r="LDP123" s="409">
        <f t="shared" ref="LDP123" si="3081">SUM(LDP121:LDP122)</f>
        <v>1.05</v>
      </c>
      <c r="LDQ123" s="631" t="s">
        <v>82</v>
      </c>
      <c r="LDR123" s="631"/>
      <c r="LDS123" s="631"/>
      <c r="LDT123" s="631"/>
      <c r="LDU123" s="631"/>
      <c r="LDV123" s="632"/>
      <c r="LDW123" s="631"/>
      <c r="LDX123" s="409">
        <f t="shared" ref="LDX123" si="3082">SUM(LDX121:LDX122)</f>
        <v>1.05</v>
      </c>
      <c r="LDY123" s="631" t="s">
        <v>82</v>
      </c>
      <c r="LDZ123" s="631"/>
      <c r="LEA123" s="631"/>
      <c r="LEB123" s="631"/>
      <c r="LEC123" s="631"/>
      <c r="LED123" s="632"/>
      <c r="LEE123" s="631"/>
      <c r="LEF123" s="409">
        <f t="shared" ref="LEF123" si="3083">SUM(LEF121:LEF122)</f>
        <v>1.05</v>
      </c>
      <c r="LEG123" s="631" t="s">
        <v>82</v>
      </c>
      <c r="LEH123" s="631"/>
      <c r="LEI123" s="631"/>
      <c r="LEJ123" s="631"/>
      <c r="LEK123" s="631"/>
      <c r="LEL123" s="632"/>
      <c r="LEM123" s="631"/>
      <c r="LEN123" s="409">
        <f t="shared" ref="LEN123" si="3084">SUM(LEN121:LEN122)</f>
        <v>1.05</v>
      </c>
      <c r="LEO123" s="631" t="s">
        <v>82</v>
      </c>
      <c r="LEP123" s="631"/>
      <c r="LEQ123" s="631"/>
      <c r="LER123" s="631"/>
      <c r="LES123" s="631"/>
      <c r="LET123" s="632"/>
      <c r="LEU123" s="631"/>
      <c r="LEV123" s="409">
        <f t="shared" ref="LEV123" si="3085">SUM(LEV121:LEV122)</f>
        <v>1.05</v>
      </c>
      <c r="LEW123" s="631" t="s">
        <v>82</v>
      </c>
      <c r="LEX123" s="631"/>
      <c r="LEY123" s="631"/>
      <c r="LEZ123" s="631"/>
      <c r="LFA123" s="631"/>
      <c r="LFB123" s="632"/>
      <c r="LFC123" s="631"/>
      <c r="LFD123" s="409">
        <f t="shared" ref="LFD123" si="3086">SUM(LFD121:LFD122)</f>
        <v>1.05</v>
      </c>
      <c r="LFE123" s="631" t="s">
        <v>82</v>
      </c>
      <c r="LFF123" s="631"/>
      <c r="LFG123" s="631"/>
      <c r="LFH123" s="631"/>
      <c r="LFI123" s="631"/>
      <c r="LFJ123" s="632"/>
      <c r="LFK123" s="631"/>
      <c r="LFL123" s="409">
        <f t="shared" ref="LFL123" si="3087">SUM(LFL121:LFL122)</f>
        <v>1.05</v>
      </c>
      <c r="LFM123" s="631" t="s">
        <v>82</v>
      </c>
      <c r="LFN123" s="631"/>
      <c r="LFO123" s="631"/>
      <c r="LFP123" s="631"/>
      <c r="LFQ123" s="631"/>
      <c r="LFR123" s="632"/>
      <c r="LFS123" s="631"/>
      <c r="LFT123" s="409">
        <f t="shared" ref="LFT123" si="3088">SUM(LFT121:LFT122)</f>
        <v>1.05</v>
      </c>
      <c r="LFU123" s="631" t="s">
        <v>82</v>
      </c>
      <c r="LFV123" s="631"/>
      <c r="LFW123" s="631"/>
      <c r="LFX123" s="631"/>
      <c r="LFY123" s="631"/>
      <c r="LFZ123" s="632"/>
      <c r="LGA123" s="631"/>
      <c r="LGB123" s="409">
        <f t="shared" ref="LGB123" si="3089">SUM(LGB121:LGB122)</f>
        <v>1.05</v>
      </c>
      <c r="LGC123" s="631" t="s">
        <v>82</v>
      </c>
      <c r="LGD123" s="631"/>
      <c r="LGE123" s="631"/>
      <c r="LGF123" s="631"/>
      <c r="LGG123" s="631"/>
      <c r="LGH123" s="632"/>
      <c r="LGI123" s="631"/>
      <c r="LGJ123" s="409">
        <f t="shared" ref="LGJ123" si="3090">SUM(LGJ121:LGJ122)</f>
        <v>1.05</v>
      </c>
      <c r="LGK123" s="631" t="s">
        <v>82</v>
      </c>
      <c r="LGL123" s="631"/>
      <c r="LGM123" s="631"/>
      <c r="LGN123" s="631"/>
      <c r="LGO123" s="631"/>
      <c r="LGP123" s="632"/>
      <c r="LGQ123" s="631"/>
      <c r="LGR123" s="409">
        <f t="shared" ref="LGR123" si="3091">SUM(LGR121:LGR122)</f>
        <v>1.05</v>
      </c>
      <c r="LGS123" s="631" t="s">
        <v>82</v>
      </c>
      <c r="LGT123" s="631"/>
      <c r="LGU123" s="631"/>
      <c r="LGV123" s="631"/>
      <c r="LGW123" s="631"/>
      <c r="LGX123" s="632"/>
      <c r="LGY123" s="631"/>
      <c r="LGZ123" s="409">
        <f t="shared" ref="LGZ123" si="3092">SUM(LGZ121:LGZ122)</f>
        <v>1.05</v>
      </c>
      <c r="LHA123" s="631" t="s">
        <v>82</v>
      </c>
      <c r="LHB123" s="631"/>
      <c r="LHC123" s="631"/>
      <c r="LHD123" s="631"/>
      <c r="LHE123" s="631"/>
      <c r="LHF123" s="632"/>
      <c r="LHG123" s="631"/>
      <c r="LHH123" s="409">
        <f t="shared" ref="LHH123" si="3093">SUM(LHH121:LHH122)</f>
        <v>1.05</v>
      </c>
      <c r="LHI123" s="631" t="s">
        <v>82</v>
      </c>
      <c r="LHJ123" s="631"/>
      <c r="LHK123" s="631"/>
      <c r="LHL123" s="631"/>
      <c r="LHM123" s="631"/>
      <c r="LHN123" s="632"/>
      <c r="LHO123" s="631"/>
      <c r="LHP123" s="409">
        <f t="shared" ref="LHP123" si="3094">SUM(LHP121:LHP122)</f>
        <v>1.05</v>
      </c>
      <c r="LHQ123" s="631" t="s">
        <v>82</v>
      </c>
      <c r="LHR123" s="631"/>
      <c r="LHS123" s="631"/>
      <c r="LHT123" s="631"/>
      <c r="LHU123" s="631"/>
      <c r="LHV123" s="632"/>
      <c r="LHW123" s="631"/>
      <c r="LHX123" s="409">
        <f t="shared" ref="LHX123" si="3095">SUM(LHX121:LHX122)</f>
        <v>1.05</v>
      </c>
      <c r="LHY123" s="631" t="s">
        <v>82</v>
      </c>
      <c r="LHZ123" s="631"/>
      <c r="LIA123" s="631"/>
      <c r="LIB123" s="631"/>
      <c r="LIC123" s="631"/>
      <c r="LID123" s="632"/>
      <c r="LIE123" s="631"/>
      <c r="LIF123" s="409">
        <f t="shared" ref="LIF123" si="3096">SUM(LIF121:LIF122)</f>
        <v>1.05</v>
      </c>
      <c r="LIG123" s="631" t="s">
        <v>82</v>
      </c>
      <c r="LIH123" s="631"/>
      <c r="LII123" s="631"/>
      <c r="LIJ123" s="631"/>
      <c r="LIK123" s="631"/>
      <c r="LIL123" s="632"/>
      <c r="LIM123" s="631"/>
      <c r="LIN123" s="409">
        <f t="shared" ref="LIN123" si="3097">SUM(LIN121:LIN122)</f>
        <v>1.05</v>
      </c>
      <c r="LIO123" s="631" t="s">
        <v>82</v>
      </c>
      <c r="LIP123" s="631"/>
      <c r="LIQ123" s="631"/>
      <c r="LIR123" s="631"/>
      <c r="LIS123" s="631"/>
      <c r="LIT123" s="632"/>
      <c r="LIU123" s="631"/>
      <c r="LIV123" s="409">
        <f t="shared" ref="LIV123" si="3098">SUM(LIV121:LIV122)</f>
        <v>1.05</v>
      </c>
      <c r="LIW123" s="631" t="s">
        <v>82</v>
      </c>
      <c r="LIX123" s="631"/>
      <c r="LIY123" s="631"/>
      <c r="LIZ123" s="631"/>
      <c r="LJA123" s="631"/>
      <c r="LJB123" s="632"/>
      <c r="LJC123" s="631"/>
      <c r="LJD123" s="409">
        <f t="shared" ref="LJD123" si="3099">SUM(LJD121:LJD122)</f>
        <v>1.05</v>
      </c>
      <c r="LJE123" s="631" t="s">
        <v>82</v>
      </c>
      <c r="LJF123" s="631"/>
      <c r="LJG123" s="631"/>
      <c r="LJH123" s="631"/>
      <c r="LJI123" s="631"/>
      <c r="LJJ123" s="632"/>
      <c r="LJK123" s="631"/>
      <c r="LJL123" s="409">
        <f t="shared" ref="LJL123" si="3100">SUM(LJL121:LJL122)</f>
        <v>1.05</v>
      </c>
      <c r="LJM123" s="631" t="s">
        <v>82</v>
      </c>
      <c r="LJN123" s="631"/>
      <c r="LJO123" s="631"/>
      <c r="LJP123" s="631"/>
      <c r="LJQ123" s="631"/>
      <c r="LJR123" s="632"/>
      <c r="LJS123" s="631"/>
      <c r="LJT123" s="409">
        <f t="shared" ref="LJT123" si="3101">SUM(LJT121:LJT122)</f>
        <v>1.05</v>
      </c>
      <c r="LJU123" s="631" t="s">
        <v>82</v>
      </c>
      <c r="LJV123" s="631"/>
      <c r="LJW123" s="631"/>
      <c r="LJX123" s="631"/>
      <c r="LJY123" s="631"/>
      <c r="LJZ123" s="632"/>
      <c r="LKA123" s="631"/>
      <c r="LKB123" s="409">
        <f t="shared" ref="LKB123" si="3102">SUM(LKB121:LKB122)</f>
        <v>1.05</v>
      </c>
      <c r="LKC123" s="631" t="s">
        <v>82</v>
      </c>
      <c r="LKD123" s="631"/>
      <c r="LKE123" s="631"/>
      <c r="LKF123" s="631"/>
      <c r="LKG123" s="631"/>
      <c r="LKH123" s="632"/>
      <c r="LKI123" s="631"/>
      <c r="LKJ123" s="409">
        <f t="shared" ref="LKJ123" si="3103">SUM(LKJ121:LKJ122)</f>
        <v>1.05</v>
      </c>
      <c r="LKK123" s="631" t="s">
        <v>82</v>
      </c>
      <c r="LKL123" s="631"/>
      <c r="LKM123" s="631"/>
      <c r="LKN123" s="631"/>
      <c r="LKO123" s="631"/>
      <c r="LKP123" s="632"/>
      <c r="LKQ123" s="631"/>
      <c r="LKR123" s="409">
        <f t="shared" ref="LKR123" si="3104">SUM(LKR121:LKR122)</f>
        <v>1.05</v>
      </c>
      <c r="LKS123" s="631" t="s">
        <v>82</v>
      </c>
      <c r="LKT123" s="631"/>
      <c r="LKU123" s="631"/>
      <c r="LKV123" s="631"/>
      <c r="LKW123" s="631"/>
      <c r="LKX123" s="632"/>
      <c r="LKY123" s="631"/>
      <c r="LKZ123" s="409">
        <f t="shared" ref="LKZ123" si="3105">SUM(LKZ121:LKZ122)</f>
        <v>1.05</v>
      </c>
      <c r="LLA123" s="631" t="s">
        <v>82</v>
      </c>
      <c r="LLB123" s="631"/>
      <c r="LLC123" s="631"/>
      <c r="LLD123" s="631"/>
      <c r="LLE123" s="631"/>
      <c r="LLF123" s="632"/>
      <c r="LLG123" s="631"/>
      <c r="LLH123" s="409">
        <f t="shared" ref="LLH123" si="3106">SUM(LLH121:LLH122)</f>
        <v>1.05</v>
      </c>
      <c r="LLI123" s="631" t="s">
        <v>82</v>
      </c>
      <c r="LLJ123" s="631"/>
      <c r="LLK123" s="631"/>
      <c r="LLL123" s="631"/>
      <c r="LLM123" s="631"/>
      <c r="LLN123" s="632"/>
      <c r="LLO123" s="631"/>
      <c r="LLP123" s="409">
        <f t="shared" ref="LLP123" si="3107">SUM(LLP121:LLP122)</f>
        <v>1.05</v>
      </c>
      <c r="LLQ123" s="631" t="s">
        <v>82</v>
      </c>
      <c r="LLR123" s="631"/>
      <c r="LLS123" s="631"/>
      <c r="LLT123" s="631"/>
      <c r="LLU123" s="631"/>
      <c r="LLV123" s="632"/>
      <c r="LLW123" s="631"/>
      <c r="LLX123" s="409">
        <f t="shared" ref="LLX123" si="3108">SUM(LLX121:LLX122)</f>
        <v>1.05</v>
      </c>
      <c r="LLY123" s="631" t="s">
        <v>82</v>
      </c>
      <c r="LLZ123" s="631"/>
      <c r="LMA123" s="631"/>
      <c r="LMB123" s="631"/>
      <c r="LMC123" s="631"/>
      <c r="LMD123" s="632"/>
      <c r="LME123" s="631"/>
      <c r="LMF123" s="409">
        <f t="shared" ref="LMF123" si="3109">SUM(LMF121:LMF122)</f>
        <v>1.05</v>
      </c>
      <c r="LMG123" s="631" t="s">
        <v>82</v>
      </c>
      <c r="LMH123" s="631"/>
      <c r="LMI123" s="631"/>
      <c r="LMJ123" s="631"/>
      <c r="LMK123" s="631"/>
      <c r="LML123" s="632"/>
      <c r="LMM123" s="631"/>
      <c r="LMN123" s="409">
        <f t="shared" ref="LMN123" si="3110">SUM(LMN121:LMN122)</f>
        <v>1.05</v>
      </c>
      <c r="LMO123" s="631" t="s">
        <v>82</v>
      </c>
      <c r="LMP123" s="631"/>
      <c r="LMQ123" s="631"/>
      <c r="LMR123" s="631"/>
      <c r="LMS123" s="631"/>
      <c r="LMT123" s="632"/>
      <c r="LMU123" s="631"/>
      <c r="LMV123" s="409">
        <f t="shared" ref="LMV123" si="3111">SUM(LMV121:LMV122)</f>
        <v>1.05</v>
      </c>
      <c r="LMW123" s="631" t="s">
        <v>82</v>
      </c>
      <c r="LMX123" s="631"/>
      <c r="LMY123" s="631"/>
      <c r="LMZ123" s="631"/>
      <c r="LNA123" s="631"/>
      <c r="LNB123" s="632"/>
      <c r="LNC123" s="631"/>
      <c r="LND123" s="409">
        <f t="shared" ref="LND123" si="3112">SUM(LND121:LND122)</f>
        <v>1.05</v>
      </c>
      <c r="LNE123" s="631" t="s">
        <v>82</v>
      </c>
      <c r="LNF123" s="631"/>
      <c r="LNG123" s="631"/>
      <c r="LNH123" s="631"/>
      <c r="LNI123" s="631"/>
      <c r="LNJ123" s="632"/>
      <c r="LNK123" s="631"/>
      <c r="LNL123" s="409">
        <f t="shared" ref="LNL123" si="3113">SUM(LNL121:LNL122)</f>
        <v>1.05</v>
      </c>
      <c r="LNM123" s="631" t="s">
        <v>82</v>
      </c>
      <c r="LNN123" s="631"/>
      <c r="LNO123" s="631"/>
      <c r="LNP123" s="631"/>
      <c r="LNQ123" s="631"/>
      <c r="LNR123" s="632"/>
      <c r="LNS123" s="631"/>
      <c r="LNT123" s="409">
        <f t="shared" ref="LNT123" si="3114">SUM(LNT121:LNT122)</f>
        <v>1.05</v>
      </c>
      <c r="LNU123" s="631" t="s">
        <v>82</v>
      </c>
      <c r="LNV123" s="631"/>
      <c r="LNW123" s="631"/>
      <c r="LNX123" s="631"/>
      <c r="LNY123" s="631"/>
      <c r="LNZ123" s="632"/>
      <c r="LOA123" s="631"/>
      <c r="LOB123" s="409">
        <f t="shared" ref="LOB123" si="3115">SUM(LOB121:LOB122)</f>
        <v>1.05</v>
      </c>
      <c r="LOC123" s="631" t="s">
        <v>82</v>
      </c>
      <c r="LOD123" s="631"/>
      <c r="LOE123" s="631"/>
      <c r="LOF123" s="631"/>
      <c r="LOG123" s="631"/>
      <c r="LOH123" s="632"/>
      <c r="LOI123" s="631"/>
      <c r="LOJ123" s="409">
        <f t="shared" ref="LOJ123" si="3116">SUM(LOJ121:LOJ122)</f>
        <v>1.05</v>
      </c>
      <c r="LOK123" s="631" t="s">
        <v>82</v>
      </c>
      <c r="LOL123" s="631"/>
      <c r="LOM123" s="631"/>
      <c r="LON123" s="631"/>
      <c r="LOO123" s="631"/>
      <c r="LOP123" s="632"/>
      <c r="LOQ123" s="631"/>
      <c r="LOR123" s="409">
        <f t="shared" ref="LOR123" si="3117">SUM(LOR121:LOR122)</f>
        <v>1.05</v>
      </c>
      <c r="LOS123" s="631" t="s">
        <v>82</v>
      </c>
      <c r="LOT123" s="631"/>
      <c r="LOU123" s="631"/>
      <c r="LOV123" s="631"/>
      <c r="LOW123" s="631"/>
      <c r="LOX123" s="632"/>
      <c r="LOY123" s="631"/>
      <c r="LOZ123" s="409">
        <f t="shared" ref="LOZ123" si="3118">SUM(LOZ121:LOZ122)</f>
        <v>1.05</v>
      </c>
      <c r="LPA123" s="631" t="s">
        <v>82</v>
      </c>
      <c r="LPB123" s="631"/>
      <c r="LPC123" s="631"/>
      <c r="LPD123" s="631"/>
      <c r="LPE123" s="631"/>
      <c r="LPF123" s="632"/>
      <c r="LPG123" s="631"/>
      <c r="LPH123" s="409">
        <f t="shared" ref="LPH123" si="3119">SUM(LPH121:LPH122)</f>
        <v>1.05</v>
      </c>
      <c r="LPI123" s="631" t="s">
        <v>82</v>
      </c>
      <c r="LPJ123" s="631"/>
      <c r="LPK123" s="631"/>
      <c r="LPL123" s="631"/>
      <c r="LPM123" s="631"/>
      <c r="LPN123" s="632"/>
      <c r="LPO123" s="631"/>
      <c r="LPP123" s="409">
        <f t="shared" ref="LPP123" si="3120">SUM(LPP121:LPP122)</f>
        <v>1.05</v>
      </c>
      <c r="LPQ123" s="631" t="s">
        <v>82</v>
      </c>
      <c r="LPR123" s="631"/>
      <c r="LPS123" s="631"/>
      <c r="LPT123" s="631"/>
      <c r="LPU123" s="631"/>
      <c r="LPV123" s="632"/>
      <c r="LPW123" s="631"/>
      <c r="LPX123" s="409">
        <f t="shared" ref="LPX123" si="3121">SUM(LPX121:LPX122)</f>
        <v>1.05</v>
      </c>
      <c r="LPY123" s="631" t="s">
        <v>82</v>
      </c>
      <c r="LPZ123" s="631"/>
      <c r="LQA123" s="631"/>
      <c r="LQB123" s="631"/>
      <c r="LQC123" s="631"/>
      <c r="LQD123" s="632"/>
      <c r="LQE123" s="631"/>
      <c r="LQF123" s="409">
        <f t="shared" ref="LQF123" si="3122">SUM(LQF121:LQF122)</f>
        <v>1.05</v>
      </c>
      <c r="LQG123" s="631" t="s">
        <v>82</v>
      </c>
      <c r="LQH123" s="631"/>
      <c r="LQI123" s="631"/>
      <c r="LQJ123" s="631"/>
      <c r="LQK123" s="631"/>
      <c r="LQL123" s="632"/>
      <c r="LQM123" s="631"/>
      <c r="LQN123" s="409">
        <f t="shared" ref="LQN123" si="3123">SUM(LQN121:LQN122)</f>
        <v>1.05</v>
      </c>
      <c r="LQO123" s="631" t="s">
        <v>82</v>
      </c>
      <c r="LQP123" s="631"/>
      <c r="LQQ123" s="631"/>
      <c r="LQR123" s="631"/>
      <c r="LQS123" s="631"/>
      <c r="LQT123" s="632"/>
      <c r="LQU123" s="631"/>
      <c r="LQV123" s="409">
        <f t="shared" ref="LQV123" si="3124">SUM(LQV121:LQV122)</f>
        <v>1.05</v>
      </c>
      <c r="LQW123" s="631" t="s">
        <v>82</v>
      </c>
      <c r="LQX123" s="631"/>
      <c r="LQY123" s="631"/>
      <c r="LQZ123" s="631"/>
      <c r="LRA123" s="631"/>
      <c r="LRB123" s="632"/>
      <c r="LRC123" s="631"/>
      <c r="LRD123" s="409">
        <f t="shared" ref="LRD123" si="3125">SUM(LRD121:LRD122)</f>
        <v>1.05</v>
      </c>
      <c r="LRE123" s="631" t="s">
        <v>82</v>
      </c>
      <c r="LRF123" s="631"/>
      <c r="LRG123" s="631"/>
      <c r="LRH123" s="631"/>
      <c r="LRI123" s="631"/>
      <c r="LRJ123" s="632"/>
      <c r="LRK123" s="631"/>
      <c r="LRL123" s="409">
        <f t="shared" ref="LRL123" si="3126">SUM(LRL121:LRL122)</f>
        <v>1.05</v>
      </c>
      <c r="LRM123" s="631" t="s">
        <v>82</v>
      </c>
      <c r="LRN123" s="631"/>
      <c r="LRO123" s="631"/>
      <c r="LRP123" s="631"/>
      <c r="LRQ123" s="631"/>
      <c r="LRR123" s="632"/>
      <c r="LRS123" s="631"/>
      <c r="LRT123" s="409">
        <f t="shared" ref="LRT123" si="3127">SUM(LRT121:LRT122)</f>
        <v>1.05</v>
      </c>
      <c r="LRU123" s="631" t="s">
        <v>82</v>
      </c>
      <c r="LRV123" s="631"/>
      <c r="LRW123" s="631"/>
      <c r="LRX123" s="631"/>
      <c r="LRY123" s="631"/>
      <c r="LRZ123" s="632"/>
      <c r="LSA123" s="631"/>
      <c r="LSB123" s="409">
        <f t="shared" ref="LSB123" si="3128">SUM(LSB121:LSB122)</f>
        <v>1.05</v>
      </c>
      <c r="LSC123" s="631" t="s">
        <v>82</v>
      </c>
      <c r="LSD123" s="631"/>
      <c r="LSE123" s="631"/>
      <c r="LSF123" s="631"/>
      <c r="LSG123" s="631"/>
      <c r="LSH123" s="632"/>
      <c r="LSI123" s="631"/>
      <c r="LSJ123" s="409">
        <f t="shared" ref="LSJ123" si="3129">SUM(LSJ121:LSJ122)</f>
        <v>1.05</v>
      </c>
      <c r="LSK123" s="631" t="s">
        <v>82</v>
      </c>
      <c r="LSL123" s="631"/>
      <c r="LSM123" s="631"/>
      <c r="LSN123" s="631"/>
      <c r="LSO123" s="631"/>
      <c r="LSP123" s="632"/>
      <c r="LSQ123" s="631"/>
      <c r="LSR123" s="409">
        <f t="shared" ref="LSR123" si="3130">SUM(LSR121:LSR122)</f>
        <v>1.05</v>
      </c>
      <c r="LSS123" s="631" t="s">
        <v>82</v>
      </c>
      <c r="LST123" s="631"/>
      <c r="LSU123" s="631"/>
      <c r="LSV123" s="631"/>
      <c r="LSW123" s="631"/>
      <c r="LSX123" s="632"/>
      <c r="LSY123" s="631"/>
      <c r="LSZ123" s="409">
        <f t="shared" ref="LSZ123" si="3131">SUM(LSZ121:LSZ122)</f>
        <v>1.05</v>
      </c>
      <c r="LTA123" s="631" t="s">
        <v>82</v>
      </c>
      <c r="LTB123" s="631"/>
      <c r="LTC123" s="631"/>
      <c r="LTD123" s="631"/>
      <c r="LTE123" s="631"/>
      <c r="LTF123" s="632"/>
      <c r="LTG123" s="631"/>
      <c r="LTH123" s="409">
        <f t="shared" ref="LTH123" si="3132">SUM(LTH121:LTH122)</f>
        <v>1.05</v>
      </c>
      <c r="LTI123" s="631" t="s">
        <v>82</v>
      </c>
      <c r="LTJ123" s="631"/>
      <c r="LTK123" s="631"/>
      <c r="LTL123" s="631"/>
      <c r="LTM123" s="631"/>
      <c r="LTN123" s="632"/>
      <c r="LTO123" s="631"/>
      <c r="LTP123" s="409">
        <f t="shared" ref="LTP123" si="3133">SUM(LTP121:LTP122)</f>
        <v>1.05</v>
      </c>
      <c r="LTQ123" s="631" t="s">
        <v>82</v>
      </c>
      <c r="LTR123" s="631"/>
      <c r="LTS123" s="631"/>
      <c r="LTT123" s="631"/>
      <c r="LTU123" s="631"/>
      <c r="LTV123" s="632"/>
      <c r="LTW123" s="631"/>
      <c r="LTX123" s="409">
        <f t="shared" ref="LTX123" si="3134">SUM(LTX121:LTX122)</f>
        <v>1.05</v>
      </c>
      <c r="LTY123" s="631" t="s">
        <v>82</v>
      </c>
      <c r="LTZ123" s="631"/>
      <c r="LUA123" s="631"/>
      <c r="LUB123" s="631"/>
      <c r="LUC123" s="631"/>
      <c r="LUD123" s="632"/>
      <c r="LUE123" s="631"/>
      <c r="LUF123" s="409">
        <f t="shared" ref="LUF123" si="3135">SUM(LUF121:LUF122)</f>
        <v>1.05</v>
      </c>
      <c r="LUG123" s="631" t="s">
        <v>82</v>
      </c>
      <c r="LUH123" s="631"/>
      <c r="LUI123" s="631"/>
      <c r="LUJ123" s="631"/>
      <c r="LUK123" s="631"/>
      <c r="LUL123" s="632"/>
      <c r="LUM123" s="631"/>
      <c r="LUN123" s="409">
        <f t="shared" ref="LUN123" si="3136">SUM(LUN121:LUN122)</f>
        <v>1.05</v>
      </c>
      <c r="LUO123" s="631" t="s">
        <v>82</v>
      </c>
      <c r="LUP123" s="631"/>
      <c r="LUQ123" s="631"/>
      <c r="LUR123" s="631"/>
      <c r="LUS123" s="631"/>
      <c r="LUT123" s="632"/>
      <c r="LUU123" s="631"/>
      <c r="LUV123" s="409">
        <f t="shared" ref="LUV123" si="3137">SUM(LUV121:LUV122)</f>
        <v>1.05</v>
      </c>
      <c r="LUW123" s="631" t="s">
        <v>82</v>
      </c>
      <c r="LUX123" s="631"/>
      <c r="LUY123" s="631"/>
      <c r="LUZ123" s="631"/>
      <c r="LVA123" s="631"/>
      <c r="LVB123" s="632"/>
      <c r="LVC123" s="631"/>
      <c r="LVD123" s="409">
        <f t="shared" ref="LVD123" si="3138">SUM(LVD121:LVD122)</f>
        <v>1.05</v>
      </c>
      <c r="LVE123" s="631" t="s">
        <v>82</v>
      </c>
      <c r="LVF123" s="631"/>
      <c r="LVG123" s="631"/>
      <c r="LVH123" s="631"/>
      <c r="LVI123" s="631"/>
      <c r="LVJ123" s="632"/>
      <c r="LVK123" s="631"/>
      <c r="LVL123" s="409">
        <f t="shared" ref="LVL123" si="3139">SUM(LVL121:LVL122)</f>
        <v>1.05</v>
      </c>
      <c r="LVM123" s="631" t="s">
        <v>82</v>
      </c>
      <c r="LVN123" s="631"/>
      <c r="LVO123" s="631"/>
      <c r="LVP123" s="631"/>
      <c r="LVQ123" s="631"/>
      <c r="LVR123" s="632"/>
      <c r="LVS123" s="631"/>
      <c r="LVT123" s="409">
        <f t="shared" ref="LVT123" si="3140">SUM(LVT121:LVT122)</f>
        <v>1.05</v>
      </c>
      <c r="LVU123" s="631" t="s">
        <v>82</v>
      </c>
      <c r="LVV123" s="631"/>
      <c r="LVW123" s="631"/>
      <c r="LVX123" s="631"/>
      <c r="LVY123" s="631"/>
      <c r="LVZ123" s="632"/>
      <c r="LWA123" s="631"/>
      <c r="LWB123" s="409">
        <f t="shared" ref="LWB123" si="3141">SUM(LWB121:LWB122)</f>
        <v>1.05</v>
      </c>
      <c r="LWC123" s="631" t="s">
        <v>82</v>
      </c>
      <c r="LWD123" s="631"/>
      <c r="LWE123" s="631"/>
      <c r="LWF123" s="631"/>
      <c r="LWG123" s="631"/>
      <c r="LWH123" s="632"/>
      <c r="LWI123" s="631"/>
      <c r="LWJ123" s="409">
        <f t="shared" ref="LWJ123" si="3142">SUM(LWJ121:LWJ122)</f>
        <v>1.05</v>
      </c>
      <c r="LWK123" s="631" t="s">
        <v>82</v>
      </c>
      <c r="LWL123" s="631"/>
      <c r="LWM123" s="631"/>
      <c r="LWN123" s="631"/>
      <c r="LWO123" s="631"/>
      <c r="LWP123" s="632"/>
      <c r="LWQ123" s="631"/>
      <c r="LWR123" s="409">
        <f t="shared" ref="LWR123" si="3143">SUM(LWR121:LWR122)</f>
        <v>1.05</v>
      </c>
      <c r="LWS123" s="631" t="s">
        <v>82</v>
      </c>
      <c r="LWT123" s="631"/>
      <c r="LWU123" s="631"/>
      <c r="LWV123" s="631"/>
      <c r="LWW123" s="631"/>
      <c r="LWX123" s="632"/>
      <c r="LWY123" s="631"/>
      <c r="LWZ123" s="409">
        <f t="shared" ref="LWZ123" si="3144">SUM(LWZ121:LWZ122)</f>
        <v>1.05</v>
      </c>
      <c r="LXA123" s="631" t="s">
        <v>82</v>
      </c>
      <c r="LXB123" s="631"/>
      <c r="LXC123" s="631"/>
      <c r="LXD123" s="631"/>
      <c r="LXE123" s="631"/>
      <c r="LXF123" s="632"/>
      <c r="LXG123" s="631"/>
      <c r="LXH123" s="409">
        <f t="shared" ref="LXH123" si="3145">SUM(LXH121:LXH122)</f>
        <v>1.05</v>
      </c>
      <c r="LXI123" s="631" t="s">
        <v>82</v>
      </c>
      <c r="LXJ123" s="631"/>
      <c r="LXK123" s="631"/>
      <c r="LXL123" s="631"/>
      <c r="LXM123" s="631"/>
      <c r="LXN123" s="632"/>
      <c r="LXO123" s="631"/>
      <c r="LXP123" s="409">
        <f t="shared" ref="LXP123" si="3146">SUM(LXP121:LXP122)</f>
        <v>1.05</v>
      </c>
      <c r="LXQ123" s="631" t="s">
        <v>82</v>
      </c>
      <c r="LXR123" s="631"/>
      <c r="LXS123" s="631"/>
      <c r="LXT123" s="631"/>
      <c r="LXU123" s="631"/>
      <c r="LXV123" s="632"/>
      <c r="LXW123" s="631"/>
      <c r="LXX123" s="409">
        <f t="shared" ref="LXX123" si="3147">SUM(LXX121:LXX122)</f>
        <v>1.05</v>
      </c>
      <c r="LXY123" s="631" t="s">
        <v>82</v>
      </c>
      <c r="LXZ123" s="631"/>
      <c r="LYA123" s="631"/>
      <c r="LYB123" s="631"/>
      <c r="LYC123" s="631"/>
      <c r="LYD123" s="632"/>
      <c r="LYE123" s="631"/>
      <c r="LYF123" s="409">
        <f t="shared" ref="LYF123" si="3148">SUM(LYF121:LYF122)</f>
        <v>1.05</v>
      </c>
      <c r="LYG123" s="631" t="s">
        <v>82</v>
      </c>
      <c r="LYH123" s="631"/>
      <c r="LYI123" s="631"/>
      <c r="LYJ123" s="631"/>
      <c r="LYK123" s="631"/>
      <c r="LYL123" s="632"/>
      <c r="LYM123" s="631"/>
      <c r="LYN123" s="409">
        <f t="shared" ref="LYN123" si="3149">SUM(LYN121:LYN122)</f>
        <v>1.05</v>
      </c>
      <c r="LYO123" s="631" t="s">
        <v>82</v>
      </c>
      <c r="LYP123" s="631"/>
      <c r="LYQ123" s="631"/>
      <c r="LYR123" s="631"/>
      <c r="LYS123" s="631"/>
      <c r="LYT123" s="632"/>
      <c r="LYU123" s="631"/>
      <c r="LYV123" s="409">
        <f t="shared" ref="LYV123" si="3150">SUM(LYV121:LYV122)</f>
        <v>1.05</v>
      </c>
      <c r="LYW123" s="631" t="s">
        <v>82</v>
      </c>
      <c r="LYX123" s="631"/>
      <c r="LYY123" s="631"/>
      <c r="LYZ123" s="631"/>
      <c r="LZA123" s="631"/>
      <c r="LZB123" s="632"/>
      <c r="LZC123" s="631"/>
      <c r="LZD123" s="409">
        <f t="shared" ref="LZD123" si="3151">SUM(LZD121:LZD122)</f>
        <v>1.05</v>
      </c>
      <c r="LZE123" s="631" t="s">
        <v>82</v>
      </c>
      <c r="LZF123" s="631"/>
      <c r="LZG123" s="631"/>
      <c r="LZH123" s="631"/>
      <c r="LZI123" s="631"/>
      <c r="LZJ123" s="632"/>
      <c r="LZK123" s="631"/>
      <c r="LZL123" s="409">
        <f t="shared" ref="LZL123" si="3152">SUM(LZL121:LZL122)</f>
        <v>1.05</v>
      </c>
      <c r="LZM123" s="631" t="s">
        <v>82</v>
      </c>
      <c r="LZN123" s="631"/>
      <c r="LZO123" s="631"/>
      <c r="LZP123" s="631"/>
      <c r="LZQ123" s="631"/>
      <c r="LZR123" s="632"/>
      <c r="LZS123" s="631"/>
      <c r="LZT123" s="409">
        <f t="shared" ref="LZT123" si="3153">SUM(LZT121:LZT122)</f>
        <v>1.05</v>
      </c>
      <c r="LZU123" s="631" t="s">
        <v>82</v>
      </c>
      <c r="LZV123" s="631"/>
      <c r="LZW123" s="631"/>
      <c r="LZX123" s="631"/>
      <c r="LZY123" s="631"/>
      <c r="LZZ123" s="632"/>
      <c r="MAA123" s="631"/>
      <c r="MAB123" s="409">
        <f t="shared" ref="MAB123" si="3154">SUM(MAB121:MAB122)</f>
        <v>1.05</v>
      </c>
      <c r="MAC123" s="631" t="s">
        <v>82</v>
      </c>
      <c r="MAD123" s="631"/>
      <c r="MAE123" s="631"/>
      <c r="MAF123" s="631"/>
      <c r="MAG123" s="631"/>
      <c r="MAH123" s="632"/>
      <c r="MAI123" s="631"/>
      <c r="MAJ123" s="409">
        <f t="shared" ref="MAJ123" si="3155">SUM(MAJ121:MAJ122)</f>
        <v>1.05</v>
      </c>
      <c r="MAK123" s="631" t="s">
        <v>82</v>
      </c>
      <c r="MAL123" s="631"/>
      <c r="MAM123" s="631"/>
      <c r="MAN123" s="631"/>
      <c r="MAO123" s="631"/>
      <c r="MAP123" s="632"/>
      <c r="MAQ123" s="631"/>
      <c r="MAR123" s="409">
        <f t="shared" ref="MAR123" si="3156">SUM(MAR121:MAR122)</f>
        <v>1.05</v>
      </c>
      <c r="MAS123" s="631" t="s">
        <v>82</v>
      </c>
      <c r="MAT123" s="631"/>
      <c r="MAU123" s="631"/>
      <c r="MAV123" s="631"/>
      <c r="MAW123" s="631"/>
      <c r="MAX123" s="632"/>
      <c r="MAY123" s="631"/>
      <c r="MAZ123" s="409">
        <f t="shared" ref="MAZ123" si="3157">SUM(MAZ121:MAZ122)</f>
        <v>1.05</v>
      </c>
      <c r="MBA123" s="631" t="s">
        <v>82</v>
      </c>
      <c r="MBB123" s="631"/>
      <c r="MBC123" s="631"/>
      <c r="MBD123" s="631"/>
      <c r="MBE123" s="631"/>
      <c r="MBF123" s="632"/>
      <c r="MBG123" s="631"/>
      <c r="MBH123" s="409">
        <f t="shared" ref="MBH123" si="3158">SUM(MBH121:MBH122)</f>
        <v>1.05</v>
      </c>
      <c r="MBI123" s="631" t="s">
        <v>82</v>
      </c>
      <c r="MBJ123" s="631"/>
      <c r="MBK123" s="631"/>
      <c r="MBL123" s="631"/>
      <c r="MBM123" s="631"/>
      <c r="MBN123" s="632"/>
      <c r="MBO123" s="631"/>
      <c r="MBP123" s="409">
        <f t="shared" ref="MBP123" si="3159">SUM(MBP121:MBP122)</f>
        <v>1.05</v>
      </c>
      <c r="MBQ123" s="631" t="s">
        <v>82</v>
      </c>
      <c r="MBR123" s="631"/>
      <c r="MBS123" s="631"/>
      <c r="MBT123" s="631"/>
      <c r="MBU123" s="631"/>
      <c r="MBV123" s="632"/>
      <c r="MBW123" s="631"/>
      <c r="MBX123" s="409">
        <f t="shared" ref="MBX123" si="3160">SUM(MBX121:MBX122)</f>
        <v>1.05</v>
      </c>
      <c r="MBY123" s="631" t="s">
        <v>82</v>
      </c>
      <c r="MBZ123" s="631"/>
      <c r="MCA123" s="631"/>
      <c r="MCB123" s="631"/>
      <c r="MCC123" s="631"/>
      <c r="MCD123" s="632"/>
      <c r="MCE123" s="631"/>
      <c r="MCF123" s="409">
        <f t="shared" ref="MCF123" si="3161">SUM(MCF121:MCF122)</f>
        <v>1.05</v>
      </c>
      <c r="MCG123" s="631" t="s">
        <v>82</v>
      </c>
      <c r="MCH123" s="631"/>
      <c r="MCI123" s="631"/>
      <c r="MCJ123" s="631"/>
      <c r="MCK123" s="631"/>
      <c r="MCL123" s="632"/>
      <c r="MCM123" s="631"/>
      <c r="MCN123" s="409">
        <f t="shared" ref="MCN123" si="3162">SUM(MCN121:MCN122)</f>
        <v>1.05</v>
      </c>
      <c r="MCO123" s="631" t="s">
        <v>82</v>
      </c>
      <c r="MCP123" s="631"/>
      <c r="MCQ123" s="631"/>
      <c r="MCR123" s="631"/>
      <c r="MCS123" s="631"/>
      <c r="MCT123" s="632"/>
      <c r="MCU123" s="631"/>
      <c r="MCV123" s="409">
        <f t="shared" ref="MCV123" si="3163">SUM(MCV121:MCV122)</f>
        <v>1.05</v>
      </c>
      <c r="MCW123" s="631" t="s">
        <v>82</v>
      </c>
      <c r="MCX123" s="631"/>
      <c r="MCY123" s="631"/>
      <c r="MCZ123" s="631"/>
      <c r="MDA123" s="631"/>
      <c r="MDB123" s="632"/>
      <c r="MDC123" s="631"/>
      <c r="MDD123" s="409">
        <f t="shared" ref="MDD123" si="3164">SUM(MDD121:MDD122)</f>
        <v>1.05</v>
      </c>
      <c r="MDE123" s="631" t="s">
        <v>82</v>
      </c>
      <c r="MDF123" s="631"/>
      <c r="MDG123" s="631"/>
      <c r="MDH123" s="631"/>
      <c r="MDI123" s="631"/>
      <c r="MDJ123" s="632"/>
      <c r="MDK123" s="631"/>
      <c r="MDL123" s="409">
        <f t="shared" ref="MDL123" si="3165">SUM(MDL121:MDL122)</f>
        <v>1.05</v>
      </c>
      <c r="MDM123" s="631" t="s">
        <v>82</v>
      </c>
      <c r="MDN123" s="631"/>
      <c r="MDO123" s="631"/>
      <c r="MDP123" s="631"/>
      <c r="MDQ123" s="631"/>
      <c r="MDR123" s="632"/>
      <c r="MDS123" s="631"/>
      <c r="MDT123" s="409">
        <f t="shared" ref="MDT123" si="3166">SUM(MDT121:MDT122)</f>
        <v>1.05</v>
      </c>
      <c r="MDU123" s="631" t="s">
        <v>82</v>
      </c>
      <c r="MDV123" s="631"/>
      <c r="MDW123" s="631"/>
      <c r="MDX123" s="631"/>
      <c r="MDY123" s="631"/>
      <c r="MDZ123" s="632"/>
      <c r="MEA123" s="631"/>
      <c r="MEB123" s="409">
        <f t="shared" ref="MEB123" si="3167">SUM(MEB121:MEB122)</f>
        <v>1.05</v>
      </c>
      <c r="MEC123" s="631" t="s">
        <v>82</v>
      </c>
      <c r="MED123" s="631"/>
      <c r="MEE123" s="631"/>
      <c r="MEF123" s="631"/>
      <c r="MEG123" s="631"/>
      <c r="MEH123" s="632"/>
      <c r="MEI123" s="631"/>
      <c r="MEJ123" s="409">
        <f t="shared" ref="MEJ123" si="3168">SUM(MEJ121:MEJ122)</f>
        <v>1.05</v>
      </c>
      <c r="MEK123" s="631" t="s">
        <v>82</v>
      </c>
      <c r="MEL123" s="631"/>
      <c r="MEM123" s="631"/>
      <c r="MEN123" s="631"/>
      <c r="MEO123" s="631"/>
      <c r="MEP123" s="632"/>
      <c r="MEQ123" s="631"/>
      <c r="MER123" s="409">
        <f t="shared" ref="MER123" si="3169">SUM(MER121:MER122)</f>
        <v>1.05</v>
      </c>
      <c r="MES123" s="631" t="s">
        <v>82</v>
      </c>
      <c r="MET123" s="631"/>
      <c r="MEU123" s="631"/>
      <c r="MEV123" s="631"/>
      <c r="MEW123" s="631"/>
      <c r="MEX123" s="632"/>
      <c r="MEY123" s="631"/>
      <c r="MEZ123" s="409">
        <f t="shared" ref="MEZ123" si="3170">SUM(MEZ121:MEZ122)</f>
        <v>1.05</v>
      </c>
      <c r="MFA123" s="631" t="s">
        <v>82</v>
      </c>
      <c r="MFB123" s="631"/>
      <c r="MFC123" s="631"/>
      <c r="MFD123" s="631"/>
      <c r="MFE123" s="631"/>
      <c r="MFF123" s="632"/>
      <c r="MFG123" s="631"/>
      <c r="MFH123" s="409">
        <f t="shared" ref="MFH123" si="3171">SUM(MFH121:MFH122)</f>
        <v>1.05</v>
      </c>
      <c r="MFI123" s="631" t="s">
        <v>82</v>
      </c>
      <c r="MFJ123" s="631"/>
      <c r="MFK123" s="631"/>
      <c r="MFL123" s="631"/>
      <c r="MFM123" s="631"/>
      <c r="MFN123" s="632"/>
      <c r="MFO123" s="631"/>
      <c r="MFP123" s="409">
        <f t="shared" ref="MFP123" si="3172">SUM(MFP121:MFP122)</f>
        <v>1.05</v>
      </c>
      <c r="MFQ123" s="631" t="s">
        <v>82</v>
      </c>
      <c r="MFR123" s="631"/>
      <c r="MFS123" s="631"/>
      <c r="MFT123" s="631"/>
      <c r="MFU123" s="631"/>
      <c r="MFV123" s="632"/>
      <c r="MFW123" s="631"/>
      <c r="MFX123" s="409">
        <f t="shared" ref="MFX123" si="3173">SUM(MFX121:MFX122)</f>
        <v>1.05</v>
      </c>
      <c r="MFY123" s="631" t="s">
        <v>82</v>
      </c>
      <c r="MFZ123" s="631"/>
      <c r="MGA123" s="631"/>
      <c r="MGB123" s="631"/>
      <c r="MGC123" s="631"/>
      <c r="MGD123" s="632"/>
      <c r="MGE123" s="631"/>
      <c r="MGF123" s="409">
        <f t="shared" ref="MGF123" si="3174">SUM(MGF121:MGF122)</f>
        <v>1.05</v>
      </c>
      <c r="MGG123" s="631" t="s">
        <v>82</v>
      </c>
      <c r="MGH123" s="631"/>
      <c r="MGI123" s="631"/>
      <c r="MGJ123" s="631"/>
      <c r="MGK123" s="631"/>
      <c r="MGL123" s="632"/>
      <c r="MGM123" s="631"/>
      <c r="MGN123" s="409">
        <f t="shared" ref="MGN123" si="3175">SUM(MGN121:MGN122)</f>
        <v>1.05</v>
      </c>
      <c r="MGO123" s="631" t="s">
        <v>82</v>
      </c>
      <c r="MGP123" s="631"/>
      <c r="MGQ123" s="631"/>
      <c r="MGR123" s="631"/>
      <c r="MGS123" s="631"/>
      <c r="MGT123" s="632"/>
      <c r="MGU123" s="631"/>
      <c r="MGV123" s="409">
        <f t="shared" ref="MGV123" si="3176">SUM(MGV121:MGV122)</f>
        <v>1.05</v>
      </c>
      <c r="MGW123" s="631" t="s">
        <v>82</v>
      </c>
      <c r="MGX123" s="631"/>
      <c r="MGY123" s="631"/>
      <c r="MGZ123" s="631"/>
      <c r="MHA123" s="631"/>
      <c r="MHB123" s="632"/>
      <c r="MHC123" s="631"/>
      <c r="MHD123" s="409">
        <f t="shared" ref="MHD123" si="3177">SUM(MHD121:MHD122)</f>
        <v>1.05</v>
      </c>
      <c r="MHE123" s="631" t="s">
        <v>82</v>
      </c>
      <c r="MHF123" s="631"/>
      <c r="MHG123" s="631"/>
      <c r="MHH123" s="631"/>
      <c r="MHI123" s="631"/>
      <c r="MHJ123" s="632"/>
      <c r="MHK123" s="631"/>
      <c r="MHL123" s="409">
        <f t="shared" ref="MHL123" si="3178">SUM(MHL121:MHL122)</f>
        <v>1.05</v>
      </c>
      <c r="MHM123" s="631" t="s">
        <v>82</v>
      </c>
      <c r="MHN123" s="631"/>
      <c r="MHO123" s="631"/>
      <c r="MHP123" s="631"/>
      <c r="MHQ123" s="631"/>
      <c r="MHR123" s="632"/>
      <c r="MHS123" s="631"/>
      <c r="MHT123" s="409">
        <f t="shared" ref="MHT123" si="3179">SUM(MHT121:MHT122)</f>
        <v>1.05</v>
      </c>
      <c r="MHU123" s="631" t="s">
        <v>82</v>
      </c>
      <c r="MHV123" s="631"/>
      <c r="MHW123" s="631"/>
      <c r="MHX123" s="631"/>
      <c r="MHY123" s="631"/>
      <c r="MHZ123" s="632"/>
      <c r="MIA123" s="631"/>
      <c r="MIB123" s="409">
        <f t="shared" ref="MIB123" si="3180">SUM(MIB121:MIB122)</f>
        <v>1.05</v>
      </c>
      <c r="MIC123" s="631" t="s">
        <v>82</v>
      </c>
      <c r="MID123" s="631"/>
      <c r="MIE123" s="631"/>
      <c r="MIF123" s="631"/>
      <c r="MIG123" s="631"/>
      <c r="MIH123" s="632"/>
      <c r="MII123" s="631"/>
      <c r="MIJ123" s="409">
        <f t="shared" ref="MIJ123" si="3181">SUM(MIJ121:MIJ122)</f>
        <v>1.05</v>
      </c>
      <c r="MIK123" s="631" t="s">
        <v>82</v>
      </c>
      <c r="MIL123" s="631"/>
      <c r="MIM123" s="631"/>
      <c r="MIN123" s="631"/>
      <c r="MIO123" s="631"/>
      <c r="MIP123" s="632"/>
      <c r="MIQ123" s="631"/>
      <c r="MIR123" s="409">
        <f t="shared" ref="MIR123" si="3182">SUM(MIR121:MIR122)</f>
        <v>1.05</v>
      </c>
      <c r="MIS123" s="631" t="s">
        <v>82</v>
      </c>
      <c r="MIT123" s="631"/>
      <c r="MIU123" s="631"/>
      <c r="MIV123" s="631"/>
      <c r="MIW123" s="631"/>
      <c r="MIX123" s="632"/>
      <c r="MIY123" s="631"/>
      <c r="MIZ123" s="409">
        <f t="shared" ref="MIZ123" si="3183">SUM(MIZ121:MIZ122)</f>
        <v>1.05</v>
      </c>
      <c r="MJA123" s="631" t="s">
        <v>82</v>
      </c>
      <c r="MJB123" s="631"/>
      <c r="MJC123" s="631"/>
      <c r="MJD123" s="631"/>
      <c r="MJE123" s="631"/>
      <c r="MJF123" s="632"/>
      <c r="MJG123" s="631"/>
      <c r="MJH123" s="409">
        <f t="shared" ref="MJH123" si="3184">SUM(MJH121:MJH122)</f>
        <v>1.05</v>
      </c>
      <c r="MJI123" s="631" t="s">
        <v>82</v>
      </c>
      <c r="MJJ123" s="631"/>
      <c r="MJK123" s="631"/>
      <c r="MJL123" s="631"/>
      <c r="MJM123" s="631"/>
      <c r="MJN123" s="632"/>
      <c r="MJO123" s="631"/>
      <c r="MJP123" s="409">
        <f t="shared" ref="MJP123" si="3185">SUM(MJP121:MJP122)</f>
        <v>1.05</v>
      </c>
      <c r="MJQ123" s="631" t="s">
        <v>82</v>
      </c>
      <c r="MJR123" s="631"/>
      <c r="MJS123" s="631"/>
      <c r="MJT123" s="631"/>
      <c r="MJU123" s="631"/>
      <c r="MJV123" s="632"/>
      <c r="MJW123" s="631"/>
      <c r="MJX123" s="409">
        <f t="shared" ref="MJX123" si="3186">SUM(MJX121:MJX122)</f>
        <v>1.05</v>
      </c>
      <c r="MJY123" s="631" t="s">
        <v>82</v>
      </c>
      <c r="MJZ123" s="631"/>
      <c r="MKA123" s="631"/>
      <c r="MKB123" s="631"/>
      <c r="MKC123" s="631"/>
      <c r="MKD123" s="632"/>
      <c r="MKE123" s="631"/>
      <c r="MKF123" s="409">
        <f t="shared" ref="MKF123" si="3187">SUM(MKF121:MKF122)</f>
        <v>1.05</v>
      </c>
      <c r="MKG123" s="631" t="s">
        <v>82</v>
      </c>
      <c r="MKH123" s="631"/>
      <c r="MKI123" s="631"/>
      <c r="MKJ123" s="631"/>
      <c r="MKK123" s="631"/>
      <c r="MKL123" s="632"/>
      <c r="MKM123" s="631"/>
      <c r="MKN123" s="409">
        <f t="shared" ref="MKN123" si="3188">SUM(MKN121:MKN122)</f>
        <v>1.05</v>
      </c>
      <c r="MKO123" s="631" t="s">
        <v>82</v>
      </c>
      <c r="MKP123" s="631"/>
      <c r="MKQ123" s="631"/>
      <c r="MKR123" s="631"/>
      <c r="MKS123" s="631"/>
      <c r="MKT123" s="632"/>
      <c r="MKU123" s="631"/>
      <c r="MKV123" s="409">
        <f t="shared" ref="MKV123" si="3189">SUM(MKV121:MKV122)</f>
        <v>1.05</v>
      </c>
      <c r="MKW123" s="631" t="s">
        <v>82</v>
      </c>
      <c r="MKX123" s="631"/>
      <c r="MKY123" s="631"/>
      <c r="MKZ123" s="631"/>
      <c r="MLA123" s="631"/>
      <c r="MLB123" s="632"/>
      <c r="MLC123" s="631"/>
      <c r="MLD123" s="409">
        <f t="shared" ref="MLD123" si="3190">SUM(MLD121:MLD122)</f>
        <v>1.05</v>
      </c>
      <c r="MLE123" s="631" t="s">
        <v>82</v>
      </c>
      <c r="MLF123" s="631"/>
      <c r="MLG123" s="631"/>
      <c r="MLH123" s="631"/>
      <c r="MLI123" s="631"/>
      <c r="MLJ123" s="632"/>
      <c r="MLK123" s="631"/>
      <c r="MLL123" s="409">
        <f t="shared" ref="MLL123" si="3191">SUM(MLL121:MLL122)</f>
        <v>1.05</v>
      </c>
      <c r="MLM123" s="631" t="s">
        <v>82</v>
      </c>
      <c r="MLN123" s="631"/>
      <c r="MLO123" s="631"/>
      <c r="MLP123" s="631"/>
      <c r="MLQ123" s="631"/>
      <c r="MLR123" s="632"/>
      <c r="MLS123" s="631"/>
      <c r="MLT123" s="409">
        <f t="shared" ref="MLT123" si="3192">SUM(MLT121:MLT122)</f>
        <v>1.05</v>
      </c>
      <c r="MLU123" s="631" t="s">
        <v>82</v>
      </c>
      <c r="MLV123" s="631"/>
      <c r="MLW123" s="631"/>
      <c r="MLX123" s="631"/>
      <c r="MLY123" s="631"/>
      <c r="MLZ123" s="632"/>
      <c r="MMA123" s="631"/>
      <c r="MMB123" s="409">
        <f t="shared" ref="MMB123" si="3193">SUM(MMB121:MMB122)</f>
        <v>1.05</v>
      </c>
      <c r="MMC123" s="631" t="s">
        <v>82</v>
      </c>
      <c r="MMD123" s="631"/>
      <c r="MME123" s="631"/>
      <c r="MMF123" s="631"/>
      <c r="MMG123" s="631"/>
      <c r="MMH123" s="632"/>
      <c r="MMI123" s="631"/>
      <c r="MMJ123" s="409">
        <f t="shared" ref="MMJ123" si="3194">SUM(MMJ121:MMJ122)</f>
        <v>1.05</v>
      </c>
      <c r="MMK123" s="631" t="s">
        <v>82</v>
      </c>
      <c r="MML123" s="631"/>
      <c r="MMM123" s="631"/>
      <c r="MMN123" s="631"/>
      <c r="MMO123" s="631"/>
      <c r="MMP123" s="632"/>
      <c r="MMQ123" s="631"/>
      <c r="MMR123" s="409">
        <f t="shared" ref="MMR123" si="3195">SUM(MMR121:MMR122)</f>
        <v>1.05</v>
      </c>
      <c r="MMS123" s="631" t="s">
        <v>82</v>
      </c>
      <c r="MMT123" s="631"/>
      <c r="MMU123" s="631"/>
      <c r="MMV123" s="631"/>
      <c r="MMW123" s="631"/>
      <c r="MMX123" s="632"/>
      <c r="MMY123" s="631"/>
      <c r="MMZ123" s="409">
        <f t="shared" ref="MMZ123" si="3196">SUM(MMZ121:MMZ122)</f>
        <v>1.05</v>
      </c>
      <c r="MNA123" s="631" t="s">
        <v>82</v>
      </c>
      <c r="MNB123" s="631"/>
      <c r="MNC123" s="631"/>
      <c r="MND123" s="631"/>
      <c r="MNE123" s="631"/>
      <c r="MNF123" s="632"/>
      <c r="MNG123" s="631"/>
      <c r="MNH123" s="409">
        <f t="shared" ref="MNH123" si="3197">SUM(MNH121:MNH122)</f>
        <v>1.05</v>
      </c>
      <c r="MNI123" s="631" t="s">
        <v>82</v>
      </c>
      <c r="MNJ123" s="631"/>
      <c r="MNK123" s="631"/>
      <c r="MNL123" s="631"/>
      <c r="MNM123" s="631"/>
      <c r="MNN123" s="632"/>
      <c r="MNO123" s="631"/>
      <c r="MNP123" s="409">
        <f t="shared" ref="MNP123" si="3198">SUM(MNP121:MNP122)</f>
        <v>1.05</v>
      </c>
      <c r="MNQ123" s="631" t="s">
        <v>82</v>
      </c>
      <c r="MNR123" s="631"/>
      <c r="MNS123" s="631"/>
      <c r="MNT123" s="631"/>
      <c r="MNU123" s="631"/>
      <c r="MNV123" s="632"/>
      <c r="MNW123" s="631"/>
      <c r="MNX123" s="409">
        <f t="shared" ref="MNX123" si="3199">SUM(MNX121:MNX122)</f>
        <v>1.05</v>
      </c>
      <c r="MNY123" s="631" t="s">
        <v>82</v>
      </c>
      <c r="MNZ123" s="631"/>
      <c r="MOA123" s="631"/>
      <c r="MOB123" s="631"/>
      <c r="MOC123" s="631"/>
      <c r="MOD123" s="632"/>
      <c r="MOE123" s="631"/>
      <c r="MOF123" s="409">
        <f t="shared" ref="MOF123" si="3200">SUM(MOF121:MOF122)</f>
        <v>1.05</v>
      </c>
      <c r="MOG123" s="631" t="s">
        <v>82</v>
      </c>
      <c r="MOH123" s="631"/>
      <c r="MOI123" s="631"/>
      <c r="MOJ123" s="631"/>
      <c r="MOK123" s="631"/>
      <c r="MOL123" s="632"/>
      <c r="MOM123" s="631"/>
      <c r="MON123" s="409">
        <f t="shared" ref="MON123" si="3201">SUM(MON121:MON122)</f>
        <v>1.05</v>
      </c>
      <c r="MOO123" s="631" t="s">
        <v>82</v>
      </c>
      <c r="MOP123" s="631"/>
      <c r="MOQ123" s="631"/>
      <c r="MOR123" s="631"/>
      <c r="MOS123" s="631"/>
      <c r="MOT123" s="632"/>
      <c r="MOU123" s="631"/>
      <c r="MOV123" s="409">
        <f t="shared" ref="MOV123" si="3202">SUM(MOV121:MOV122)</f>
        <v>1.05</v>
      </c>
      <c r="MOW123" s="631" t="s">
        <v>82</v>
      </c>
      <c r="MOX123" s="631"/>
      <c r="MOY123" s="631"/>
      <c r="MOZ123" s="631"/>
      <c r="MPA123" s="631"/>
      <c r="MPB123" s="632"/>
      <c r="MPC123" s="631"/>
      <c r="MPD123" s="409">
        <f t="shared" ref="MPD123" si="3203">SUM(MPD121:MPD122)</f>
        <v>1.05</v>
      </c>
      <c r="MPE123" s="631" t="s">
        <v>82</v>
      </c>
      <c r="MPF123" s="631"/>
      <c r="MPG123" s="631"/>
      <c r="MPH123" s="631"/>
      <c r="MPI123" s="631"/>
      <c r="MPJ123" s="632"/>
      <c r="MPK123" s="631"/>
      <c r="MPL123" s="409">
        <f t="shared" ref="MPL123" si="3204">SUM(MPL121:MPL122)</f>
        <v>1.05</v>
      </c>
      <c r="MPM123" s="631" t="s">
        <v>82</v>
      </c>
      <c r="MPN123" s="631"/>
      <c r="MPO123" s="631"/>
      <c r="MPP123" s="631"/>
      <c r="MPQ123" s="631"/>
      <c r="MPR123" s="632"/>
      <c r="MPS123" s="631"/>
      <c r="MPT123" s="409">
        <f t="shared" ref="MPT123" si="3205">SUM(MPT121:MPT122)</f>
        <v>1.05</v>
      </c>
      <c r="MPU123" s="631" t="s">
        <v>82</v>
      </c>
      <c r="MPV123" s="631"/>
      <c r="MPW123" s="631"/>
      <c r="MPX123" s="631"/>
      <c r="MPY123" s="631"/>
      <c r="MPZ123" s="632"/>
      <c r="MQA123" s="631"/>
      <c r="MQB123" s="409">
        <f t="shared" ref="MQB123" si="3206">SUM(MQB121:MQB122)</f>
        <v>1.05</v>
      </c>
      <c r="MQC123" s="631" t="s">
        <v>82</v>
      </c>
      <c r="MQD123" s="631"/>
      <c r="MQE123" s="631"/>
      <c r="MQF123" s="631"/>
      <c r="MQG123" s="631"/>
      <c r="MQH123" s="632"/>
      <c r="MQI123" s="631"/>
      <c r="MQJ123" s="409">
        <f t="shared" ref="MQJ123" si="3207">SUM(MQJ121:MQJ122)</f>
        <v>1.05</v>
      </c>
      <c r="MQK123" s="631" t="s">
        <v>82</v>
      </c>
      <c r="MQL123" s="631"/>
      <c r="MQM123" s="631"/>
      <c r="MQN123" s="631"/>
      <c r="MQO123" s="631"/>
      <c r="MQP123" s="632"/>
      <c r="MQQ123" s="631"/>
      <c r="MQR123" s="409">
        <f t="shared" ref="MQR123" si="3208">SUM(MQR121:MQR122)</f>
        <v>1.05</v>
      </c>
      <c r="MQS123" s="631" t="s">
        <v>82</v>
      </c>
      <c r="MQT123" s="631"/>
      <c r="MQU123" s="631"/>
      <c r="MQV123" s="631"/>
      <c r="MQW123" s="631"/>
      <c r="MQX123" s="632"/>
      <c r="MQY123" s="631"/>
      <c r="MQZ123" s="409">
        <f t="shared" ref="MQZ123" si="3209">SUM(MQZ121:MQZ122)</f>
        <v>1.05</v>
      </c>
      <c r="MRA123" s="631" t="s">
        <v>82</v>
      </c>
      <c r="MRB123" s="631"/>
      <c r="MRC123" s="631"/>
      <c r="MRD123" s="631"/>
      <c r="MRE123" s="631"/>
      <c r="MRF123" s="632"/>
      <c r="MRG123" s="631"/>
      <c r="MRH123" s="409">
        <f t="shared" ref="MRH123" si="3210">SUM(MRH121:MRH122)</f>
        <v>1.05</v>
      </c>
      <c r="MRI123" s="631" t="s">
        <v>82</v>
      </c>
      <c r="MRJ123" s="631"/>
      <c r="MRK123" s="631"/>
      <c r="MRL123" s="631"/>
      <c r="MRM123" s="631"/>
      <c r="MRN123" s="632"/>
      <c r="MRO123" s="631"/>
      <c r="MRP123" s="409">
        <f t="shared" ref="MRP123" si="3211">SUM(MRP121:MRP122)</f>
        <v>1.05</v>
      </c>
      <c r="MRQ123" s="631" t="s">
        <v>82</v>
      </c>
      <c r="MRR123" s="631"/>
      <c r="MRS123" s="631"/>
      <c r="MRT123" s="631"/>
      <c r="MRU123" s="631"/>
      <c r="MRV123" s="632"/>
      <c r="MRW123" s="631"/>
      <c r="MRX123" s="409">
        <f t="shared" ref="MRX123" si="3212">SUM(MRX121:MRX122)</f>
        <v>1.05</v>
      </c>
      <c r="MRY123" s="631" t="s">
        <v>82</v>
      </c>
      <c r="MRZ123" s="631"/>
      <c r="MSA123" s="631"/>
      <c r="MSB123" s="631"/>
      <c r="MSC123" s="631"/>
      <c r="MSD123" s="632"/>
      <c r="MSE123" s="631"/>
      <c r="MSF123" s="409">
        <f t="shared" ref="MSF123" si="3213">SUM(MSF121:MSF122)</f>
        <v>1.05</v>
      </c>
      <c r="MSG123" s="631" t="s">
        <v>82</v>
      </c>
      <c r="MSH123" s="631"/>
      <c r="MSI123" s="631"/>
      <c r="MSJ123" s="631"/>
      <c r="MSK123" s="631"/>
      <c r="MSL123" s="632"/>
      <c r="MSM123" s="631"/>
      <c r="MSN123" s="409">
        <f t="shared" ref="MSN123" si="3214">SUM(MSN121:MSN122)</f>
        <v>1.05</v>
      </c>
      <c r="MSO123" s="631" t="s">
        <v>82</v>
      </c>
      <c r="MSP123" s="631"/>
      <c r="MSQ123" s="631"/>
      <c r="MSR123" s="631"/>
      <c r="MSS123" s="631"/>
      <c r="MST123" s="632"/>
      <c r="MSU123" s="631"/>
      <c r="MSV123" s="409">
        <f t="shared" ref="MSV123" si="3215">SUM(MSV121:MSV122)</f>
        <v>1.05</v>
      </c>
      <c r="MSW123" s="631" t="s">
        <v>82</v>
      </c>
      <c r="MSX123" s="631"/>
      <c r="MSY123" s="631"/>
      <c r="MSZ123" s="631"/>
      <c r="MTA123" s="631"/>
      <c r="MTB123" s="632"/>
      <c r="MTC123" s="631"/>
      <c r="MTD123" s="409">
        <f t="shared" ref="MTD123" si="3216">SUM(MTD121:MTD122)</f>
        <v>1.05</v>
      </c>
      <c r="MTE123" s="631" t="s">
        <v>82</v>
      </c>
      <c r="MTF123" s="631"/>
      <c r="MTG123" s="631"/>
      <c r="MTH123" s="631"/>
      <c r="MTI123" s="631"/>
      <c r="MTJ123" s="632"/>
      <c r="MTK123" s="631"/>
      <c r="MTL123" s="409">
        <f t="shared" ref="MTL123" si="3217">SUM(MTL121:MTL122)</f>
        <v>1.05</v>
      </c>
      <c r="MTM123" s="631" t="s">
        <v>82</v>
      </c>
      <c r="MTN123" s="631"/>
      <c r="MTO123" s="631"/>
      <c r="MTP123" s="631"/>
      <c r="MTQ123" s="631"/>
      <c r="MTR123" s="632"/>
      <c r="MTS123" s="631"/>
      <c r="MTT123" s="409">
        <f t="shared" ref="MTT123" si="3218">SUM(MTT121:MTT122)</f>
        <v>1.05</v>
      </c>
      <c r="MTU123" s="631" t="s">
        <v>82</v>
      </c>
      <c r="MTV123" s="631"/>
      <c r="MTW123" s="631"/>
      <c r="MTX123" s="631"/>
      <c r="MTY123" s="631"/>
      <c r="MTZ123" s="632"/>
      <c r="MUA123" s="631"/>
      <c r="MUB123" s="409">
        <f t="shared" ref="MUB123" si="3219">SUM(MUB121:MUB122)</f>
        <v>1.05</v>
      </c>
      <c r="MUC123" s="631" t="s">
        <v>82</v>
      </c>
      <c r="MUD123" s="631"/>
      <c r="MUE123" s="631"/>
      <c r="MUF123" s="631"/>
      <c r="MUG123" s="631"/>
      <c r="MUH123" s="632"/>
      <c r="MUI123" s="631"/>
      <c r="MUJ123" s="409">
        <f t="shared" ref="MUJ123" si="3220">SUM(MUJ121:MUJ122)</f>
        <v>1.05</v>
      </c>
      <c r="MUK123" s="631" t="s">
        <v>82</v>
      </c>
      <c r="MUL123" s="631"/>
      <c r="MUM123" s="631"/>
      <c r="MUN123" s="631"/>
      <c r="MUO123" s="631"/>
      <c r="MUP123" s="632"/>
      <c r="MUQ123" s="631"/>
      <c r="MUR123" s="409">
        <f t="shared" ref="MUR123" si="3221">SUM(MUR121:MUR122)</f>
        <v>1.05</v>
      </c>
      <c r="MUS123" s="631" t="s">
        <v>82</v>
      </c>
      <c r="MUT123" s="631"/>
      <c r="MUU123" s="631"/>
      <c r="MUV123" s="631"/>
      <c r="MUW123" s="631"/>
      <c r="MUX123" s="632"/>
      <c r="MUY123" s="631"/>
      <c r="MUZ123" s="409">
        <f t="shared" ref="MUZ123" si="3222">SUM(MUZ121:MUZ122)</f>
        <v>1.05</v>
      </c>
      <c r="MVA123" s="631" t="s">
        <v>82</v>
      </c>
      <c r="MVB123" s="631"/>
      <c r="MVC123" s="631"/>
      <c r="MVD123" s="631"/>
      <c r="MVE123" s="631"/>
      <c r="MVF123" s="632"/>
      <c r="MVG123" s="631"/>
      <c r="MVH123" s="409">
        <f t="shared" ref="MVH123" si="3223">SUM(MVH121:MVH122)</f>
        <v>1.05</v>
      </c>
      <c r="MVI123" s="631" t="s">
        <v>82</v>
      </c>
      <c r="MVJ123" s="631"/>
      <c r="MVK123" s="631"/>
      <c r="MVL123" s="631"/>
      <c r="MVM123" s="631"/>
      <c r="MVN123" s="632"/>
      <c r="MVO123" s="631"/>
      <c r="MVP123" s="409">
        <f t="shared" ref="MVP123" si="3224">SUM(MVP121:MVP122)</f>
        <v>1.05</v>
      </c>
      <c r="MVQ123" s="631" t="s">
        <v>82</v>
      </c>
      <c r="MVR123" s="631"/>
      <c r="MVS123" s="631"/>
      <c r="MVT123" s="631"/>
      <c r="MVU123" s="631"/>
      <c r="MVV123" s="632"/>
      <c r="MVW123" s="631"/>
      <c r="MVX123" s="409">
        <f t="shared" ref="MVX123" si="3225">SUM(MVX121:MVX122)</f>
        <v>1.05</v>
      </c>
      <c r="MVY123" s="631" t="s">
        <v>82</v>
      </c>
      <c r="MVZ123" s="631"/>
      <c r="MWA123" s="631"/>
      <c r="MWB123" s="631"/>
      <c r="MWC123" s="631"/>
      <c r="MWD123" s="632"/>
      <c r="MWE123" s="631"/>
      <c r="MWF123" s="409">
        <f t="shared" ref="MWF123" si="3226">SUM(MWF121:MWF122)</f>
        <v>1.05</v>
      </c>
      <c r="MWG123" s="631" t="s">
        <v>82</v>
      </c>
      <c r="MWH123" s="631"/>
      <c r="MWI123" s="631"/>
      <c r="MWJ123" s="631"/>
      <c r="MWK123" s="631"/>
      <c r="MWL123" s="632"/>
      <c r="MWM123" s="631"/>
      <c r="MWN123" s="409">
        <f t="shared" ref="MWN123" si="3227">SUM(MWN121:MWN122)</f>
        <v>1.05</v>
      </c>
      <c r="MWO123" s="631" t="s">
        <v>82</v>
      </c>
      <c r="MWP123" s="631"/>
      <c r="MWQ123" s="631"/>
      <c r="MWR123" s="631"/>
      <c r="MWS123" s="631"/>
      <c r="MWT123" s="632"/>
      <c r="MWU123" s="631"/>
      <c r="MWV123" s="409">
        <f t="shared" ref="MWV123" si="3228">SUM(MWV121:MWV122)</f>
        <v>1.05</v>
      </c>
      <c r="MWW123" s="631" t="s">
        <v>82</v>
      </c>
      <c r="MWX123" s="631"/>
      <c r="MWY123" s="631"/>
      <c r="MWZ123" s="631"/>
      <c r="MXA123" s="631"/>
      <c r="MXB123" s="632"/>
      <c r="MXC123" s="631"/>
      <c r="MXD123" s="409">
        <f t="shared" ref="MXD123" si="3229">SUM(MXD121:MXD122)</f>
        <v>1.05</v>
      </c>
      <c r="MXE123" s="631" t="s">
        <v>82</v>
      </c>
      <c r="MXF123" s="631"/>
      <c r="MXG123" s="631"/>
      <c r="MXH123" s="631"/>
      <c r="MXI123" s="631"/>
      <c r="MXJ123" s="632"/>
      <c r="MXK123" s="631"/>
      <c r="MXL123" s="409">
        <f t="shared" ref="MXL123" si="3230">SUM(MXL121:MXL122)</f>
        <v>1.05</v>
      </c>
      <c r="MXM123" s="631" t="s">
        <v>82</v>
      </c>
      <c r="MXN123" s="631"/>
      <c r="MXO123" s="631"/>
      <c r="MXP123" s="631"/>
      <c r="MXQ123" s="631"/>
      <c r="MXR123" s="632"/>
      <c r="MXS123" s="631"/>
      <c r="MXT123" s="409">
        <f t="shared" ref="MXT123" si="3231">SUM(MXT121:MXT122)</f>
        <v>1.05</v>
      </c>
      <c r="MXU123" s="631" t="s">
        <v>82</v>
      </c>
      <c r="MXV123" s="631"/>
      <c r="MXW123" s="631"/>
      <c r="MXX123" s="631"/>
      <c r="MXY123" s="631"/>
      <c r="MXZ123" s="632"/>
      <c r="MYA123" s="631"/>
      <c r="MYB123" s="409">
        <f t="shared" ref="MYB123" si="3232">SUM(MYB121:MYB122)</f>
        <v>1.05</v>
      </c>
      <c r="MYC123" s="631" t="s">
        <v>82</v>
      </c>
      <c r="MYD123" s="631"/>
      <c r="MYE123" s="631"/>
      <c r="MYF123" s="631"/>
      <c r="MYG123" s="631"/>
      <c r="MYH123" s="632"/>
      <c r="MYI123" s="631"/>
      <c r="MYJ123" s="409">
        <f t="shared" ref="MYJ123" si="3233">SUM(MYJ121:MYJ122)</f>
        <v>1.05</v>
      </c>
      <c r="MYK123" s="631" t="s">
        <v>82</v>
      </c>
      <c r="MYL123" s="631"/>
      <c r="MYM123" s="631"/>
      <c r="MYN123" s="631"/>
      <c r="MYO123" s="631"/>
      <c r="MYP123" s="632"/>
      <c r="MYQ123" s="631"/>
      <c r="MYR123" s="409">
        <f t="shared" ref="MYR123" si="3234">SUM(MYR121:MYR122)</f>
        <v>1.05</v>
      </c>
      <c r="MYS123" s="631" t="s">
        <v>82</v>
      </c>
      <c r="MYT123" s="631"/>
      <c r="MYU123" s="631"/>
      <c r="MYV123" s="631"/>
      <c r="MYW123" s="631"/>
      <c r="MYX123" s="632"/>
      <c r="MYY123" s="631"/>
      <c r="MYZ123" s="409">
        <f t="shared" ref="MYZ123" si="3235">SUM(MYZ121:MYZ122)</f>
        <v>1.05</v>
      </c>
      <c r="MZA123" s="631" t="s">
        <v>82</v>
      </c>
      <c r="MZB123" s="631"/>
      <c r="MZC123" s="631"/>
      <c r="MZD123" s="631"/>
      <c r="MZE123" s="631"/>
      <c r="MZF123" s="632"/>
      <c r="MZG123" s="631"/>
      <c r="MZH123" s="409">
        <f t="shared" ref="MZH123" si="3236">SUM(MZH121:MZH122)</f>
        <v>1.05</v>
      </c>
      <c r="MZI123" s="631" t="s">
        <v>82</v>
      </c>
      <c r="MZJ123" s="631"/>
      <c r="MZK123" s="631"/>
      <c r="MZL123" s="631"/>
      <c r="MZM123" s="631"/>
      <c r="MZN123" s="632"/>
      <c r="MZO123" s="631"/>
      <c r="MZP123" s="409">
        <f t="shared" ref="MZP123" si="3237">SUM(MZP121:MZP122)</f>
        <v>1.05</v>
      </c>
      <c r="MZQ123" s="631" t="s">
        <v>82</v>
      </c>
      <c r="MZR123" s="631"/>
      <c r="MZS123" s="631"/>
      <c r="MZT123" s="631"/>
      <c r="MZU123" s="631"/>
      <c r="MZV123" s="632"/>
      <c r="MZW123" s="631"/>
      <c r="MZX123" s="409">
        <f t="shared" ref="MZX123" si="3238">SUM(MZX121:MZX122)</f>
        <v>1.05</v>
      </c>
      <c r="MZY123" s="631" t="s">
        <v>82</v>
      </c>
      <c r="MZZ123" s="631"/>
      <c r="NAA123" s="631"/>
      <c r="NAB123" s="631"/>
      <c r="NAC123" s="631"/>
      <c r="NAD123" s="632"/>
      <c r="NAE123" s="631"/>
      <c r="NAF123" s="409">
        <f t="shared" ref="NAF123" si="3239">SUM(NAF121:NAF122)</f>
        <v>1.05</v>
      </c>
      <c r="NAG123" s="631" t="s">
        <v>82</v>
      </c>
      <c r="NAH123" s="631"/>
      <c r="NAI123" s="631"/>
      <c r="NAJ123" s="631"/>
      <c r="NAK123" s="631"/>
      <c r="NAL123" s="632"/>
      <c r="NAM123" s="631"/>
      <c r="NAN123" s="409">
        <f t="shared" ref="NAN123" si="3240">SUM(NAN121:NAN122)</f>
        <v>1.05</v>
      </c>
      <c r="NAO123" s="631" t="s">
        <v>82</v>
      </c>
      <c r="NAP123" s="631"/>
      <c r="NAQ123" s="631"/>
      <c r="NAR123" s="631"/>
      <c r="NAS123" s="631"/>
      <c r="NAT123" s="632"/>
      <c r="NAU123" s="631"/>
      <c r="NAV123" s="409">
        <f t="shared" ref="NAV123" si="3241">SUM(NAV121:NAV122)</f>
        <v>1.05</v>
      </c>
      <c r="NAW123" s="631" t="s">
        <v>82</v>
      </c>
      <c r="NAX123" s="631"/>
      <c r="NAY123" s="631"/>
      <c r="NAZ123" s="631"/>
      <c r="NBA123" s="631"/>
      <c r="NBB123" s="632"/>
      <c r="NBC123" s="631"/>
      <c r="NBD123" s="409">
        <f t="shared" ref="NBD123" si="3242">SUM(NBD121:NBD122)</f>
        <v>1.05</v>
      </c>
      <c r="NBE123" s="631" t="s">
        <v>82</v>
      </c>
      <c r="NBF123" s="631"/>
      <c r="NBG123" s="631"/>
      <c r="NBH123" s="631"/>
      <c r="NBI123" s="631"/>
      <c r="NBJ123" s="632"/>
      <c r="NBK123" s="631"/>
      <c r="NBL123" s="409">
        <f t="shared" ref="NBL123" si="3243">SUM(NBL121:NBL122)</f>
        <v>1.05</v>
      </c>
      <c r="NBM123" s="631" t="s">
        <v>82</v>
      </c>
      <c r="NBN123" s="631"/>
      <c r="NBO123" s="631"/>
      <c r="NBP123" s="631"/>
      <c r="NBQ123" s="631"/>
      <c r="NBR123" s="632"/>
      <c r="NBS123" s="631"/>
      <c r="NBT123" s="409">
        <f t="shared" ref="NBT123" si="3244">SUM(NBT121:NBT122)</f>
        <v>1.05</v>
      </c>
      <c r="NBU123" s="631" t="s">
        <v>82</v>
      </c>
      <c r="NBV123" s="631"/>
      <c r="NBW123" s="631"/>
      <c r="NBX123" s="631"/>
      <c r="NBY123" s="631"/>
      <c r="NBZ123" s="632"/>
      <c r="NCA123" s="631"/>
      <c r="NCB123" s="409">
        <f t="shared" ref="NCB123" si="3245">SUM(NCB121:NCB122)</f>
        <v>1.05</v>
      </c>
      <c r="NCC123" s="631" t="s">
        <v>82</v>
      </c>
      <c r="NCD123" s="631"/>
      <c r="NCE123" s="631"/>
      <c r="NCF123" s="631"/>
      <c r="NCG123" s="631"/>
      <c r="NCH123" s="632"/>
      <c r="NCI123" s="631"/>
      <c r="NCJ123" s="409">
        <f t="shared" ref="NCJ123" si="3246">SUM(NCJ121:NCJ122)</f>
        <v>1.05</v>
      </c>
      <c r="NCK123" s="631" t="s">
        <v>82</v>
      </c>
      <c r="NCL123" s="631"/>
      <c r="NCM123" s="631"/>
      <c r="NCN123" s="631"/>
      <c r="NCO123" s="631"/>
      <c r="NCP123" s="632"/>
      <c r="NCQ123" s="631"/>
      <c r="NCR123" s="409">
        <f t="shared" ref="NCR123" si="3247">SUM(NCR121:NCR122)</f>
        <v>1.05</v>
      </c>
      <c r="NCS123" s="631" t="s">
        <v>82</v>
      </c>
      <c r="NCT123" s="631"/>
      <c r="NCU123" s="631"/>
      <c r="NCV123" s="631"/>
      <c r="NCW123" s="631"/>
      <c r="NCX123" s="632"/>
      <c r="NCY123" s="631"/>
      <c r="NCZ123" s="409">
        <f t="shared" ref="NCZ123" si="3248">SUM(NCZ121:NCZ122)</f>
        <v>1.05</v>
      </c>
      <c r="NDA123" s="631" t="s">
        <v>82</v>
      </c>
      <c r="NDB123" s="631"/>
      <c r="NDC123" s="631"/>
      <c r="NDD123" s="631"/>
      <c r="NDE123" s="631"/>
      <c r="NDF123" s="632"/>
      <c r="NDG123" s="631"/>
      <c r="NDH123" s="409">
        <f t="shared" ref="NDH123" si="3249">SUM(NDH121:NDH122)</f>
        <v>1.05</v>
      </c>
      <c r="NDI123" s="631" t="s">
        <v>82</v>
      </c>
      <c r="NDJ123" s="631"/>
      <c r="NDK123" s="631"/>
      <c r="NDL123" s="631"/>
      <c r="NDM123" s="631"/>
      <c r="NDN123" s="632"/>
      <c r="NDO123" s="631"/>
      <c r="NDP123" s="409">
        <f t="shared" ref="NDP123" si="3250">SUM(NDP121:NDP122)</f>
        <v>1.05</v>
      </c>
      <c r="NDQ123" s="631" t="s">
        <v>82</v>
      </c>
      <c r="NDR123" s="631"/>
      <c r="NDS123" s="631"/>
      <c r="NDT123" s="631"/>
      <c r="NDU123" s="631"/>
      <c r="NDV123" s="632"/>
      <c r="NDW123" s="631"/>
      <c r="NDX123" s="409">
        <f t="shared" ref="NDX123" si="3251">SUM(NDX121:NDX122)</f>
        <v>1.05</v>
      </c>
      <c r="NDY123" s="631" t="s">
        <v>82</v>
      </c>
      <c r="NDZ123" s="631"/>
      <c r="NEA123" s="631"/>
      <c r="NEB123" s="631"/>
      <c r="NEC123" s="631"/>
      <c r="NED123" s="632"/>
      <c r="NEE123" s="631"/>
      <c r="NEF123" s="409">
        <f t="shared" ref="NEF123" si="3252">SUM(NEF121:NEF122)</f>
        <v>1.05</v>
      </c>
      <c r="NEG123" s="631" t="s">
        <v>82</v>
      </c>
      <c r="NEH123" s="631"/>
      <c r="NEI123" s="631"/>
      <c r="NEJ123" s="631"/>
      <c r="NEK123" s="631"/>
      <c r="NEL123" s="632"/>
      <c r="NEM123" s="631"/>
      <c r="NEN123" s="409">
        <f t="shared" ref="NEN123" si="3253">SUM(NEN121:NEN122)</f>
        <v>1.05</v>
      </c>
      <c r="NEO123" s="631" t="s">
        <v>82</v>
      </c>
      <c r="NEP123" s="631"/>
      <c r="NEQ123" s="631"/>
      <c r="NER123" s="631"/>
      <c r="NES123" s="631"/>
      <c r="NET123" s="632"/>
      <c r="NEU123" s="631"/>
      <c r="NEV123" s="409">
        <f t="shared" ref="NEV123" si="3254">SUM(NEV121:NEV122)</f>
        <v>1.05</v>
      </c>
      <c r="NEW123" s="631" t="s">
        <v>82</v>
      </c>
      <c r="NEX123" s="631"/>
      <c r="NEY123" s="631"/>
      <c r="NEZ123" s="631"/>
      <c r="NFA123" s="631"/>
      <c r="NFB123" s="632"/>
      <c r="NFC123" s="631"/>
      <c r="NFD123" s="409">
        <f t="shared" ref="NFD123" si="3255">SUM(NFD121:NFD122)</f>
        <v>1.05</v>
      </c>
      <c r="NFE123" s="631" t="s">
        <v>82</v>
      </c>
      <c r="NFF123" s="631"/>
      <c r="NFG123" s="631"/>
      <c r="NFH123" s="631"/>
      <c r="NFI123" s="631"/>
      <c r="NFJ123" s="632"/>
      <c r="NFK123" s="631"/>
      <c r="NFL123" s="409">
        <f t="shared" ref="NFL123" si="3256">SUM(NFL121:NFL122)</f>
        <v>1.05</v>
      </c>
      <c r="NFM123" s="631" t="s">
        <v>82</v>
      </c>
      <c r="NFN123" s="631"/>
      <c r="NFO123" s="631"/>
      <c r="NFP123" s="631"/>
      <c r="NFQ123" s="631"/>
      <c r="NFR123" s="632"/>
      <c r="NFS123" s="631"/>
      <c r="NFT123" s="409">
        <f t="shared" ref="NFT123" si="3257">SUM(NFT121:NFT122)</f>
        <v>1.05</v>
      </c>
      <c r="NFU123" s="631" t="s">
        <v>82</v>
      </c>
      <c r="NFV123" s="631"/>
      <c r="NFW123" s="631"/>
      <c r="NFX123" s="631"/>
      <c r="NFY123" s="631"/>
      <c r="NFZ123" s="632"/>
      <c r="NGA123" s="631"/>
      <c r="NGB123" s="409">
        <f t="shared" ref="NGB123" si="3258">SUM(NGB121:NGB122)</f>
        <v>1.05</v>
      </c>
      <c r="NGC123" s="631" t="s">
        <v>82</v>
      </c>
      <c r="NGD123" s="631"/>
      <c r="NGE123" s="631"/>
      <c r="NGF123" s="631"/>
      <c r="NGG123" s="631"/>
      <c r="NGH123" s="632"/>
      <c r="NGI123" s="631"/>
      <c r="NGJ123" s="409">
        <f t="shared" ref="NGJ123" si="3259">SUM(NGJ121:NGJ122)</f>
        <v>1.05</v>
      </c>
      <c r="NGK123" s="631" t="s">
        <v>82</v>
      </c>
      <c r="NGL123" s="631"/>
      <c r="NGM123" s="631"/>
      <c r="NGN123" s="631"/>
      <c r="NGO123" s="631"/>
      <c r="NGP123" s="632"/>
      <c r="NGQ123" s="631"/>
      <c r="NGR123" s="409">
        <f t="shared" ref="NGR123" si="3260">SUM(NGR121:NGR122)</f>
        <v>1.05</v>
      </c>
      <c r="NGS123" s="631" t="s">
        <v>82</v>
      </c>
      <c r="NGT123" s="631"/>
      <c r="NGU123" s="631"/>
      <c r="NGV123" s="631"/>
      <c r="NGW123" s="631"/>
      <c r="NGX123" s="632"/>
      <c r="NGY123" s="631"/>
      <c r="NGZ123" s="409">
        <f t="shared" ref="NGZ123" si="3261">SUM(NGZ121:NGZ122)</f>
        <v>1.05</v>
      </c>
      <c r="NHA123" s="631" t="s">
        <v>82</v>
      </c>
      <c r="NHB123" s="631"/>
      <c r="NHC123" s="631"/>
      <c r="NHD123" s="631"/>
      <c r="NHE123" s="631"/>
      <c r="NHF123" s="632"/>
      <c r="NHG123" s="631"/>
      <c r="NHH123" s="409">
        <f t="shared" ref="NHH123" si="3262">SUM(NHH121:NHH122)</f>
        <v>1.05</v>
      </c>
      <c r="NHI123" s="631" t="s">
        <v>82</v>
      </c>
      <c r="NHJ123" s="631"/>
      <c r="NHK123" s="631"/>
      <c r="NHL123" s="631"/>
      <c r="NHM123" s="631"/>
      <c r="NHN123" s="632"/>
      <c r="NHO123" s="631"/>
      <c r="NHP123" s="409">
        <f t="shared" ref="NHP123" si="3263">SUM(NHP121:NHP122)</f>
        <v>1.05</v>
      </c>
      <c r="NHQ123" s="631" t="s">
        <v>82</v>
      </c>
      <c r="NHR123" s="631"/>
      <c r="NHS123" s="631"/>
      <c r="NHT123" s="631"/>
      <c r="NHU123" s="631"/>
      <c r="NHV123" s="632"/>
      <c r="NHW123" s="631"/>
      <c r="NHX123" s="409">
        <f t="shared" ref="NHX123" si="3264">SUM(NHX121:NHX122)</f>
        <v>1.05</v>
      </c>
      <c r="NHY123" s="631" t="s">
        <v>82</v>
      </c>
      <c r="NHZ123" s="631"/>
      <c r="NIA123" s="631"/>
      <c r="NIB123" s="631"/>
      <c r="NIC123" s="631"/>
      <c r="NID123" s="632"/>
      <c r="NIE123" s="631"/>
      <c r="NIF123" s="409">
        <f t="shared" ref="NIF123" si="3265">SUM(NIF121:NIF122)</f>
        <v>1.05</v>
      </c>
      <c r="NIG123" s="631" t="s">
        <v>82</v>
      </c>
      <c r="NIH123" s="631"/>
      <c r="NII123" s="631"/>
      <c r="NIJ123" s="631"/>
      <c r="NIK123" s="631"/>
      <c r="NIL123" s="632"/>
      <c r="NIM123" s="631"/>
      <c r="NIN123" s="409">
        <f t="shared" ref="NIN123" si="3266">SUM(NIN121:NIN122)</f>
        <v>1.05</v>
      </c>
      <c r="NIO123" s="631" t="s">
        <v>82</v>
      </c>
      <c r="NIP123" s="631"/>
      <c r="NIQ123" s="631"/>
      <c r="NIR123" s="631"/>
      <c r="NIS123" s="631"/>
      <c r="NIT123" s="632"/>
      <c r="NIU123" s="631"/>
      <c r="NIV123" s="409">
        <f t="shared" ref="NIV123" si="3267">SUM(NIV121:NIV122)</f>
        <v>1.05</v>
      </c>
      <c r="NIW123" s="631" t="s">
        <v>82</v>
      </c>
      <c r="NIX123" s="631"/>
      <c r="NIY123" s="631"/>
      <c r="NIZ123" s="631"/>
      <c r="NJA123" s="631"/>
      <c r="NJB123" s="632"/>
      <c r="NJC123" s="631"/>
      <c r="NJD123" s="409">
        <f t="shared" ref="NJD123" si="3268">SUM(NJD121:NJD122)</f>
        <v>1.05</v>
      </c>
      <c r="NJE123" s="631" t="s">
        <v>82</v>
      </c>
      <c r="NJF123" s="631"/>
      <c r="NJG123" s="631"/>
      <c r="NJH123" s="631"/>
      <c r="NJI123" s="631"/>
      <c r="NJJ123" s="632"/>
      <c r="NJK123" s="631"/>
      <c r="NJL123" s="409">
        <f t="shared" ref="NJL123" si="3269">SUM(NJL121:NJL122)</f>
        <v>1.05</v>
      </c>
      <c r="NJM123" s="631" t="s">
        <v>82</v>
      </c>
      <c r="NJN123" s="631"/>
      <c r="NJO123" s="631"/>
      <c r="NJP123" s="631"/>
      <c r="NJQ123" s="631"/>
      <c r="NJR123" s="632"/>
      <c r="NJS123" s="631"/>
      <c r="NJT123" s="409">
        <f t="shared" ref="NJT123" si="3270">SUM(NJT121:NJT122)</f>
        <v>1.05</v>
      </c>
      <c r="NJU123" s="631" t="s">
        <v>82</v>
      </c>
      <c r="NJV123" s="631"/>
      <c r="NJW123" s="631"/>
      <c r="NJX123" s="631"/>
      <c r="NJY123" s="631"/>
      <c r="NJZ123" s="632"/>
      <c r="NKA123" s="631"/>
      <c r="NKB123" s="409">
        <f t="shared" ref="NKB123" si="3271">SUM(NKB121:NKB122)</f>
        <v>1.05</v>
      </c>
      <c r="NKC123" s="631" t="s">
        <v>82</v>
      </c>
      <c r="NKD123" s="631"/>
      <c r="NKE123" s="631"/>
      <c r="NKF123" s="631"/>
      <c r="NKG123" s="631"/>
      <c r="NKH123" s="632"/>
      <c r="NKI123" s="631"/>
      <c r="NKJ123" s="409">
        <f t="shared" ref="NKJ123" si="3272">SUM(NKJ121:NKJ122)</f>
        <v>1.05</v>
      </c>
      <c r="NKK123" s="631" t="s">
        <v>82</v>
      </c>
      <c r="NKL123" s="631"/>
      <c r="NKM123" s="631"/>
      <c r="NKN123" s="631"/>
      <c r="NKO123" s="631"/>
      <c r="NKP123" s="632"/>
      <c r="NKQ123" s="631"/>
      <c r="NKR123" s="409">
        <f t="shared" ref="NKR123" si="3273">SUM(NKR121:NKR122)</f>
        <v>1.05</v>
      </c>
      <c r="NKS123" s="631" t="s">
        <v>82</v>
      </c>
      <c r="NKT123" s="631"/>
      <c r="NKU123" s="631"/>
      <c r="NKV123" s="631"/>
      <c r="NKW123" s="631"/>
      <c r="NKX123" s="632"/>
      <c r="NKY123" s="631"/>
      <c r="NKZ123" s="409">
        <f t="shared" ref="NKZ123" si="3274">SUM(NKZ121:NKZ122)</f>
        <v>1.05</v>
      </c>
      <c r="NLA123" s="631" t="s">
        <v>82</v>
      </c>
      <c r="NLB123" s="631"/>
      <c r="NLC123" s="631"/>
      <c r="NLD123" s="631"/>
      <c r="NLE123" s="631"/>
      <c r="NLF123" s="632"/>
      <c r="NLG123" s="631"/>
      <c r="NLH123" s="409">
        <f t="shared" ref="NLH123" si="3275">SUM(NLH121:NLH122)</f>
        <v>1.05</v>
      </c>
      <c r="NLI123" s="631" t="s">
        <v>82</v>
      </c>
      <c r="NLJ123" s="631"/>
      <c r="NLK123" s="631"/>
      <c r="NLL123" s="631"/>
      <c r="NLM123" s="631"/>
      <c r="NLN123" s="632"/>
      <c r="NLO123" s="631"/>
      <c r="NLP123" s="409">
        <f t="shared" ref="NLP123" si="3276">SUM(NLP121:NLP122)</f>
        <v>1.05</v>
      </c>
      <c r="NLQ123" s="631" t="s">
        <v>82</v>
      </c>
      <c r="NLR123" s="631"/>
      <c r="NLS123" s="631"/>
      <c r="NLT123" s="631"/>
      <c r="NLU123" s="631"/>
      <c r="NLV123" s="632"/>
      <c r="NLW123" s="631"/>
      <c r="NLX123" s="409">
        <f t="shared" ref="NLX123" si="3277">SUM(NLX121:NLX122)</f>
        <v>1.05</v>
      </c>
      <c r="NLY123" s="631" t="s">
        <v>82</v>
      </c>
      <c r="NLZ123" s="631"/>
      <c r="NMA123" s="631"/>
      <c r="NMB123" s="631"/>
      <c r="NMC123" s="631"/>
      <c r="NMD123" s="632"/>
      <c r="NME123" s="631"/>
      <c r="NMF123" s="409">
        <f t="shared" ref="NMF123" si="3278">SUM(NMF121:NMF122)</f>
        <v>1.05</v>
      </c>
      <c r="NMG123" s="631" t="s">
        <v>82</v>
      </c>
      <c r="NMH123" s="631"/>
      <c r="NMI123" s="631"/>
      <c r="NMJ123" s="631"/>
      <c r="NMK123" s="631"/>
      <c r="NML123" s="632"/>
      <c r="NMM123" s="631"/>
      <c r="NMN123" s="409">
        <f t="shared" ref="NMN123" si="3279">SUM(NMN121:NMN122)</f>
        <v>1.05</v>
      </c>
      <c r="NMO123" s="631" t="s">
        <v>82</v>
      </c>
      <c r="NMP123" s="631"/>
      <c r="NMQ123" s="631"/>
      <c r="NMR123" s="631"/>
      <c r="NMS123" s="631"/>
      <c r="NMT123" s="632"/>
      <c r="NMU123" s="631"/>
      <c r="NMV123" s="409">
        <f t="shared" ref="NMV123" si="3280">SUM(NMV121:NMV122)</f>
        <v>1.05</v>
      </c>
      <c r="NMW123" s="631" t="s">
        <v>82</v>
      </c>
      <c r="NMX123" s="631"/>
      <c r="NMY123" s="631"/>
      <c r="NMZ123" s="631"/>
      <c r="NNA123" s="631"/>
      <c r="NNB123" s="632"/>
      <c r="NNC123" s="631"/>
      <c r="NND123" s="409">
        <f t="shared" ref="NND123" si="3281">SUM(NND121:NND122)</f>
        <v>1.05</v>
      </c>
      <c r="NNE123" s="631" t="s">
        <v>82</v>
      </c>
      <c r="NNF123" s="631"/>
      <c r="NNG123" s="631"/>
      <c r="NNH123" s="631"/>
      <c r="NNI123" s="631"/>
      <c r="NNJ123" s="632"/>
      <c r="NNK123" s="631"/>
      <c r="NNL123" s="409">
        <f t="shared" ref="NNL123" si="3282">SUM(NNL121:NNL122)</f>
        <v>1.05</v>
      </c>
      <c r="NNM123" s="631" t="s">
        <v>82</v>
      </c>
      <c r="NNN123" s="631"/>
      <c r="NNO123" s="631"/>
      <c r="NNP123" s="631"/>
      <c r="NNQ123" s="631"/>
      <c r="NNR123" s="632"/>
      <c r="NNS123" s="631"/>
      <c r="NNT123" s="409">
        <f t="shared" ref="NNT123" si="3283">SUM(NNT121:NNT122)</f>
        <v>1.05</v>
      </c>
      <c r="NNU123" s="631" t="s">
        <v>82</v>
      </c>
      <c r="NNV123" s="631"/>
      <c r="NNW123" s="631"/>
      <c r="NNX123" s="631"/>
      <c r="NNY123" s="631"/>
      <c r="NNZ123" s="632"/>
      <c r="NOA123" s="631"/>
      <c r="NOB123" s="409">
        <f t="shared" ref="NOB123" si="3284">SUM(NOB121:NOB122)</f>
        <v>1.05</v>
      </c>
      <c r="NOC123" s="631" t="s">
        <v>82</v>
      </c>
      <c r="NOD123" s="631"/>
      <c r="NOE123" s="631"/>
      <c r="NOF123" s="631"/>
      <c r="NOG123" s="631"/>
      <c r="NOH123" s="632"/>
      <c r="NOI123" s="631"/>
      <c r="NOJ123" s="409">
        <f t="shared" ref="NOJ123" si="3285">SUM(NOJ121:NOJ122)</f>
        <v>1.05</v>
      </c>
      <c r="NOK123" s="631" t="s">
        <v>82</v>
      </c>
      <c r="NOL123" s="631"/>
      <c r="NOM123" s="631"/>
      <c r="NON123" s="631"/>
      <c r="NOO123" s="631"/>
      <c r="NOP123" s="632"/>
      <c r="NOQ123" s="631"/>
      <c r="NOR123" s="409">
        <f t="shared" ref="NOR123" si="3286">SUM(NOR121:NOR122)</f>
        <v>1.05</v>
      </c>
      <c r="NOS123" s="631" t="s">
        <v>82</v>
      </c>
      <c r="NOT123" s="631"/>
      <c r="NOU123" s="631"/>
      <c r="NOV123" s="631"/>
      <c r="NOW123" s="631"/>
      <c r="NOX123" s="632"/>
      <c r="NOY123" s="631"/>
      <c r="NOZ123" s="409">
        <f t="shared" ref="NOZ123" si="3287">SUM(NOZ121:NOZ122)</f>
        <v>1.05</v>
      </c>
      <c r="NPA123" s="631" t="s">
        <v>82</v>
      </c>
      <c r="NPB123" s="631"/>
      <c r="NPC123" s="631"/>
      <c r="NPD123" s="631"/>
      <c r="NPE123" s="631"/>
      <c r="NPF123" s="632"/>
      <c r="NPG123" s="631"/>
      <c r="NPH123" s="409">
        <f t="shared" ref="NPH123" si="3288">SUM(NPH121:NPH122)</f>
        <v>1.05</v>
      </c>
      <c r="NPI123" s="631" t="s">
        <v>82</v>
      </c>
      <c r="NPJ123" s="631"/>
      <c r="NPK123" s="631"/>
      <c r="NPL123" s="631"/>
      <c r="NPM123" s="631"/>
      <c r="NPN123" s="632"/>
      <c r="NPO123" s="631"/>
      <c r="NPP123" s="409">
        <f t="shared" ref="NPP123" si="3289">SUM(NPP121:NPP122)</f>
        <v>1.05</v>
      </c>
      <c r="NPQ123" s="631" t="s">
        <v>82</v>
      </c>
      <c r="NPR123" s="631"/>
      <c r="NPS123" s="631"/>
      <c r="NPT123" s="631"/>
      <c r="NPU123" s="631"/>
      <c r="NPV123" s="632"/>
      <c r="NPW123" s="631"/>
      <c r="NPX123" s="409">
        <f t="shared" ref="NPX123" si="3290">SUM(NPX121:NPX122)</f>
        <v>1.05</v>
      </c>
      <c r="NPY123" s="631" t="s">
        <v>82</v>
      </c>
      <c r="NPZ123" s="631"/>
      <c r="NQA123" s="631"/>
      <c r="NQB123" s="631"/>
      <c r="NQC123" s="631"/>
      <c r="NQD123" s="632"/>
      <c r="NQE123" s="631"/>
      <c r="NQF123" s="409">
        <f t="shared" ref="NQF123" si="3291">SUM(NQF121:NQF122)</f>
        <v>1.05</v>
      </c>
      <c r="NQG123" s="631" t="s">
        <v>82</v>
      </c>
      <c r="NQH123" s="631"/>
      <c r="NQI123" s="631"/>
      <c r="NQJ123" s="631"/>
      <c r="NQK123" s="631"/>
      <c r="NQL123" s="632"/>
      <c r="NQM123" s="631"/>
      <c r="NQN123" s="409">
        <f t="shared" ref="NQN123" si="3292">SUM(NQN121:NQN122)</f>
        <v>1.05</v>
      </c>
      <c r="NQO123" s="631" t="s">
        <v>82</v>
      </c>
      <c r="NQP123" s="631"/>
      <c r="NQQ123" s="631"/>
      <c r="NQR123" s="631"/>
      <c r="NQS123" s="631"/>
      <c r="NQT123" s="632"/>
      <c r="NQU123" s="631"/>
      <c r="NQV123" s="409">
        <f t="shared" ref="NQV123" si="3293">SUM(NQV121:NQV122)</f>
        <v>1.05</v>
      </c>
      <c r="NQW123" s="631" t="s">
        <v>82</v>
      </c>
      <c r="NQX123" s="631"/>
      <c r="NQY123" s="631"/>
      <c r="NQZ123" s="631"/>
      <c r="NRA123" s="631"/>
      <c r="NRB123" s="632"/>
      <c r="NRC123" s="631"/>
      <c r="NRD123" s="409">
        <f t="shared" ref="NRD123" si="3294">SUM(NRD121:NRD122)</f>
        <v>1.05</v>
      </c>
      <c r="NRE123" s="631" t="s">
        <v>82</v>
      </c>
      <c r="NRF123" s="631"/>
      <c r="NRG123" s="631"/>
      <c r="NRH123" s="631"/>
      <c r="NRI123" s="631"/>
      <c r="NRJ123" s="632"/>
      <c r="NRK123" s="631"/>
      <c r="NRL123" s="409">
        <f t="shared" ref="NRL123" si="3295">SUM(NRL121:NRL122)</f>
        <v>1.05</v>
      </c>
      <c r="NRM123" s="631" t="s">
        <v>82</v>
      </c>
      <c r="NRN123" s="631"/>
      <c r="NRO123" s="631"/>
      <c r="NRP123" s="631"/>
      <c r="NRQ123" s="631"/>
      <c r="NRR123" s="632"/>
      <c r="NRS123" s="631"/>
      <c r="NRT123" s="409">
        <f t="shared" ref="NRT123" si="3296">SUM(NRT121:NRT122)</f>
        <v>1.05</v>
      </c>
      <c r="NRU123" s="631" t="s">
        <v>82</v>
      </c>
      <c r="NRV123" s="631"/>
      <c r="NRW123" s="631"/>
      <c r="NRX123" s="631"/>
      <c r="NRY123" s="631"/>
      <c r="NRZ123" s="632"/>
      <c r="NSA123" s="631"/>
      <c r="NSB123" s="409">
        <f t="shared" ref="NSB123" si="3297">SUM(NSB121:NSB122)</f>
        <v>1.05</v>
      </c>
      <c r="NSC123" s="631" t="s">
        <v>82</v>
      </c>
      <c r="NSD123" s="631"/>
      <c r="NSE123" s="631"/>
      <c r="NSF123" s="631"/>
      <c r="NSG123" s="631"/>
      <c r="NSH123" s="632"/>
      <c r="NSI123" s="631"/>
      <c r="NSJ123" s="409">
        <f t="shared" ref="NSJ123" si="3298">SUM(NSJ121:NSJ122)</f>
        <v>1.05</v>
      </c>
      <c r="NSK123" s="631" t="s">
        <v>82</v>
      </c>
      <c r="NSL123" s="631"/>
      <c r="NSM123" s="631"/>
      <c r="NSN123" s="631"/>
      <c r="NSO123" s="631"/>
      <c r="NSP123" s="632"/>
      <c r="NSQ123" s="631"/>
      <c r="NSR123" s="409">
        <f t="shared" ref="NSR123" si="3299">SUM(NSR121:NSR122)</f>
        <v>1.05</v>
      </c>
      <c r="NSS123" s="631" t="s">
        <v>82</v>
      </c>
      <c r="NST123" s="631"/>
      <c r="NSU123" s="631"/>
      <c r="NSV123" s="631"/>
      <c r="NSW123" s="631"/>
      <c r="NSX123" s="632"/>
      <c r="NSY123" s="631"/>
      <c r="NSZ123" s="409">
        <f t="shared" ref="NSZ123" si="3300">SUM(NSZ121:NSZ122)</f>
        <v>1.05</v>
      </c>
      <c r="NTA123" s="631" t="s">
        <v>82</v>
      </c>
      <c r="NTB123" s="631"/>
      <c r="NTC123" s="631"/>
      <c r="NTD123" s="631"/>
      <c r="NTE123" s="631"/>
      <c r="NTF123" s="632"/>
      <c r="NTG123" s="631"/>
      <c r="NTH123" s="409">
        <f t="shared" ref="NTH123" si="3301">SUM(NTH121:NTH122)</f>
        <v>1.05</v>
      </c>
      <c r="NTI123" s="631" t="s">
        <v>82</v>
      </c>
      <c r="NTJ123" s="631"/>
      <c r="NTK123" s="631"/>
      <c r="NTL123" s="631"/>
      <c r="NTM123" s="631"/>
      <c r="NTN123" s="632"/>
      <c r="NTO123" s="631"/>
      <c r="NTP123" s="409">
        <f t="shared" ref="NTP123" si="3302">SUM(NTP121:NTP122)</f>
        <v>1.05</v>
      </c>
      <c r="NTQ123" s="631" t="s">
        <v>82</v>
      </c>
      <c r="NTR123" s="631"/>
      <c r="NTS123" s="631"/>
      <c r="NTT123" s="631"/>
      <c r="NTU123" s="631"/>
      <c r="NTV123" s="632"/>
      <c r="NTW123" s="631"/>
      <c r="NTX123" s="409">
        <f t="shared" ref="NTX123" si="3303">SUM(NTX121:NTX122)</f>
        <v>1.05</v>
      </c>
      <c r="NTY123" s="631" t="s">
        <v>82</v>
      </c>
      <c r="NTZ123" s="631"/>
      <c r="NUA123" s="631"/>
      <c r="NUB123" s="631"/>
      <c r="NUC123" s="631"/>
      <c r="NUD123" s="632"/>
      <c r="NUE123" s="631"/>
      <c r="NUF123" s="409">
        <f t="shared" ref="NUF123" si="3304">SUM(NUF121:NUF122)</f>
        <v>1.05</v>
      </c>
      <c r="NUG123" s="631" t="s">
        <v>82</v>
      </c>
      <c r="NUH123" s="631"/>
      <c r="NUI123" s="631"/>
      <c r="NUJ123" s="631"/>
      <c r="NUK123" s="631"/>
      <c r="NUL123" s="632"/>
      <c r="NUM123" s="631"/>
      <c r="NUN123" s="409">
        <f t="shared" ref="NUN123" si="3305">SUM(NUN121:NUN122)</f>
        <v>1.05</v>
      </c>
      <c r="NUO123" s="631" t="s">
        <v>82</v>
      </c>
      <c r="NUP123" s="631"/>
      <c r="NUQ123" s="631"/>
      <c r="NUR123" s="631"/>
      <c r="NUS123" s="631"/>
      <c r="NUT123" s="632"/>
      <c r="NUU123" s="631"/>
      <c r="NUV123" s="409">
        <f t="shared" ref="NUV123" si="3306">SUM(NUV121:NUV122)</f>
        <v>1.05</v>
      </c>
      <c r="NUW123" s="631" t="s">
        <v>82</v>
      </c>
      <c r="NUX123" s="631"/>
      <c r="NUY123" s="631"/>
      <c r="NUZ123" s="631"/>
      <c r="NVA123" s="631"/>
      <c r="NVB123" s="632"/>
      <c r="NVC123" s="631"/>
      <c r="NVD123" s="409">
        <f t="shared" ref="NVD123" si="3307">SUM(NVD121:NVD122)</f>
        <v>1.05</v>
      </c>
      <c r="NVE123" s="631" t="s">
        <v>82</v>
      </c>
      <c r="NVF123" s="631"/>
      <c r="NVG123" s="631"/>
      <c r="NVH123" s="631"/>
      <c r="NVI123" s="631"/>
      <c r="NVJ123" s="632"/>
      <c r="NVK123" s="631"/>
      <c r="NVL123" s="409">
        <f t="shared" ref="NVL123" si="3308">SUM(NVL121:NVL122)</f>
        <v>1.05</v>
      </c>
      <c r="NVM123" s="631" t="s">
        <v>82</v>
      </c>
      <c r="NVN123" s="631"/>
      <c r="NVO123" s="631"/>
      <c r="NVP123" s="631"/>
      <c r="NVQ123" s="631"/>
      <c r="NVR123" s="632"/>
      <c r="NVS123" s="631"/>
      <c r="NVT123" s="409">
        <f t="shared" ref="NVT123" si="3309">SUM(NVT121:NVT122)</f>
        <v>1.05</v>
      </c>
      <c r="NVU123" s="631" t="s">
        <v>82</v>
      </c>
      <c r="NVV123" s="631"/>
      <c r="NVW123" s="631"/>
      <c r="NVX123" s="631"/>
      <c r="NVY123" s="631"/>
      <c r="NVZ123" s="632"/>
      <c r="NWA123" s="631"/>
      <c r="NWB123" s="409">
        <f t="shared" ref="NWB123" si="3310">SUM(NWB121:NWB122)</f>
        <v>1.05</v>
      </c>
      <c r="NWC123" s="631" t="s">
        <v>82</v>
      </c>
      <c r="NWD123" s="631"/>
      <c r="NWE123" s="631"/>
      <c r="NWF123" s="631"/>
      <c r="NWG123" s="631"/>
      <c r="NWH123" s="632"/>
      <c r="NWI123" s="631"/>
      <c r="NWJ123" s="409">
        <f t="shared" ref="NWJ123" si="3311">SUM(NWJ121:NWJ122)</f>
        <v>1.05</v>
      </c>
      <c r="NWK123" s="631" t="s">
        <v>82</v>
      </c>
      <c r="NWL123" s="631"/>
      <c r="NWM123" s="631"/>
      <c r="NWN123" s="631"/>
      <c r="NWO123" s="631"/>
      <c r="NWP123" s="632"/>
      <c r="NWQ123" s="631"/>
      <c r="NWR123" s="409">
        <f t="shared" ref="NWR123" si="3312">SUM(NWR121:NWR122)</f>
        <v>1.05</v>
      </c>
      <c r="NWS123" s="631" t="s">
        <v>82</v>
      </c>
      <c r="NWT123" s="631"/>
      <c r="NWU123" s="631"/>
      <c r="NWV123" s="631"/>
      <c r="NWW123" s="631"/>
      <c r="NWX123" s="632"/>
      <c r="NWY123" s="631"/>
      <c r="NWZ123" s="409">
        <f t="shared" ref="NWZ123" si="3313">SUM(NWZ121:NWZ122)</f>
        <v>1.05</v>
      </c>
      <c r="NXA123" s="631" t="s">
        <v>82</v>
      </c>
      <c r="NXB123" s="631"/>
      <c r="NXC123" s="631"/>
      <c r="NXD123" s="631"/>
      <c r="NXE123" s="631"/>
      <c r="NXF123" s="632"/>
      <c r="NXG123" s="631"/>
      <c r="NXH123" s="409">
        <f t="shared" ref="NXH123" si="3314">SUM(NXH121:NXH122)</f>
        <v>1.05</v>
      </c>
      <c r="NXI123" s="631" t="s">
        <v>82</v>
      </c>
      <c r="NXJ123" s="631"/>
      <c r="NXK123" s="631"/>
      <c r="NXL123" s="631"/>
      <c r="NXM123" s="631"/>
      <c r="NXN123" s="632"/>
      <c r="NXO123" s="631"/>
      <c r="NXP123" s="409">
        <f t="shared" ref="NXP123" si="3315">SUM(NXP121:NXP122)</f>
        <v>1.05</v>
      </c>
      <c r="NXQ123" s="631" t="s">
        <v>82</v>
      </c>
      <c r="NXR123" s="631"/>
      <c r="NXS123" s="631"/>
      <c r="NXT123" s="631"/>
      <c r="NXU123" s="631"/>
      <c r="NXV123" s="632"/>
      <c r="NXW123" s="631"/>
      <c r="NXX123" s="409">
        <f t="shared" ref="NXX123" si="3316">SUM(NXX121:NXX122)</f>
        <v>1.05</v>
      </c>
      <c r="NXY123" s="631" t="s">
        <v>82</v>
      </c>
      <c r="NXZ123" s="631"/>
      <c r="NYA123" s="631"/>
      <c r="NYB123" s="631"/>
      <c r="NYC123" s="631"/>
      <c r="NYD123" s="632"/>
      <c r="NYE123" s="631"/>
      <c r="NYF123" s="409">
        <f t="shared" ref="NYF123" si="3317">SUM(NYF121:NYF122)</f>
        <v>1.05</v>
      </c>
      <c r="NYG123" s="631" t="s">
        <v>82</v>
      </c>
      <c r="NYH123" s="631"/>
      <c r="NYI123" s="631"/>
      <c r="NYJ123" s="631"/>
      <c r="NYK123" s="631"/>
      <c r="NYL123" s="632"/>
      <c r="NYM123" s="631"/>
      <c r="NYN123" s="409">
        <f t="shared" ref="NYN123" si="3318">SUM(NYN121:NYN122)</f>
        <v>1.05</v>
      </c>
      <c r="NYO123" s="631" t="s">
        <v>82</v>
      </c>
      <c r="NYP123" s="631"/>
      <c r="NYQ123" s="631"/>
      <c r="NYR123" s="631"/>
      <c r="NYS123" s="631"/>
      <c r="NYT123" s="632"/>
      <c r="NYU123" s="631"/>
      <c r="NYV123" s="409">
        <f t="shared" ref="NYV123" si="3319">SUM(NYV121:NYV122)</f>
        <v>1.05</v>
      </c>
      <c r="NYW123" s="631" t="s">
        <v>82</v>
      </c>
      <c r="NYX123" s="631"/>
      <c r="NYY123" s="631"/>
      <c r="NYZ123" s="631"/>
      <c r="NZA123" s="631"/>
      <c r="NZB123" s="632"/>
      <c r="NZC123" s="631"/>
      <c r="NZD123" s="409">
        <f t="shared" ref="NZD123" si="3320">SUM(NZD121:NZD122)</f>
        <v>1.05</v>
      </c>
      <c r="NZE123" s="631" t="s">
        <v>82</v>
      </c>
      <c r="NZF123" s="631"/>
      <c r="NZG123" s="631"/>
      <c r="NZH123" s="631"/>
      <c r="NZI123" s="631"/>
      <c r="NZJ123" s="632"/>
      <c r="NZK123" s="631"/>
      <c r="NZL123" s="409">
        <f t="shared" ref="NZL123" si="3321">SUM(NZL121:NZL122)</f>
        <v>1.05</v>
      </c>
      <c r="NZM123" s="631" t="s">
        <v>82</v>
      </c>
      <c r="NZN123" s="631"/>
      <c r="NZO123" s="631"/>
      <c r="NZP123" s="631"/>
      <c r="NZQ123" s="631"/>
      <c r="NZR123" s="632"/>
      <c r="NZS123" s="631"/>
      <c r="NZT123" s="409">
        <f t="shared" ref="NZT123" si="3322">SUM(NZT121:NZT122)</f>
        <v>1.05</v>
      </c>
      <c r="NZU123" s="631" t="s">
        <v>82</v>
      </c>
      <c r="NZV123" s="631"/>
      <c r="NZW123" s="631"/>
      <c r="NZX123" s="631"/>
      <c r="NZY123" s="631"/>
      <c r="NZZ123" s="632"/>
      <c r="OAA123" s="631"/>
      <c r="OAB123" s="409">
        <f t="shared" ref="OAB123" si="3323">SUM(OAB121:OAB122)</f>
        <v>1.05</v>
      </c>
      <c r="OAC123" s="631" t="s">
        <v>82</v>
      </c>
      <c r="OAD123" s="631"/>
      <c r="OAE123" s="631"/>
      <c r="OAF123" s="631"/>
      <c r="OAG123" s="631"/>
      <c r="OAH123" s="632"/>
      <c r="OAI123" s="631"/>
      <c r="OAJ123" s="409">
        <f t="shared" ref="OAJ123" si="3324">SUM(OAJ121:OAJ122)</f>
        <v>1.05</v>
      </c>
      <c r="OAK123" s="631" t="s">
        <v>82</v>
      </c>
      <c r="OAL123" s="631"/>
      <c r="OAM123" s="631"/>
      <c r="OAN123" s="631"/>
      <c r="OAO123" s="631"/>
      <c r="OAP123" s="632"/>
      <c r="OAQ123" s="631"/>
      <c r="OAR123" s="409">
        <f t="shared" ref="OAR123" si="3325">SUM(OAR121:OAR122)</f>
        <v>1.05</v>
      </c>
      <c r="OAS123" s="631" t="s">
        <v>82</v>
      </c>
      <c r="OAT123" s="631"/>
      <c r="OAU123" s="631"/>
      <c r="OAV123" s="631"/>
      <c r="OAW123" s="631"/>
      <c r="OAX123" s="632"/>
      <c r="OAY123" s="631"/>
      <c r="OAZ123" s="409">
        <f t="shared" ref="OAZ123" si="3326">SUM(OAZ121:OAZ122)</f>
        <v>1.05</v>
      </c>
      <c r="OBA123" s="631" t="s">
        <v>82</v>
      </c>
      <c r="OBB123" s="631"/>
      <c r="OBC123" s="631"/>
      <c r="OBD123" s="631"/>
      <c r="OBE123" s="631"/>
      <c r="OBF123" s="632"/>
      <c r="OBG123" s="631"/>
      <c r="OBH123" s="409">
        <f t="shared" ref="OBH123" si="3327">SUM(OBH121:OBH122)</f>
        <v>1.05</v>
      </c>
      <c r="OBI123" s="631" t="s">
        <v>82</v>
      </c>
      <c r="OBJ123" s="631"/>
      <c r="OBK123" s="631"/>
      <c r="OBL123" s="631"/>
      <c r="OBM123" s="631"/>
      <c r="OBN123" s="632"/>
      <c r="OBO123" s="631"/>
      <c r="OBP123" s="409">
        <f t="shared" ref="OBP123" si="3328">SUM(OBP121:OBP122)</f>
        <v>1.05</v>
      </c>
      <c r="OBQ123" s="631" t="s">
        <v>82</v>
      </c>
      <c r="OBR123" s="631"/>
      <c r="OBS123" s="631"/>
      <c r="OBT123" s="631"/>
      <c r="OBU123" s="631"/>
      <c r="OBV123" s="632"/>
      <c r="OBW123" s="631"/>
      <c r="OBX123" s="409">
        <f t="shared" ref="OBX123" si="3329">SUM(OBX121:OBX122)</f>
        <v>1.05</v>
      </c>
      <c r="OBY123" s="631" t="s">
        <v>82</v>
      </c>
      <c r="OBZ123" s="631"/>
      <c r="OCA123" s="631"/>
      <c r="OCB123" s="631"/>
      <c r="OCC123" s="631"/>
      <c r="OCD123" s="632"/>
      <c r="OCE123" s="631"/>
      <c r="OCF123" s="409">
        <f t="shared" ref="OCF123" si="3330">SUM(OCF121:OCF122)</f>
        <v>1.05</v>
      </c>
      <c r="OCG123" s="631" t="s">
        <v>82</v>
      </c>
      <c r="OCH123" s="631"/>
      <c r="OCI123" s="631"/>
      <c r="OCJ123" s="631"/>
      <c r="OCK123" s="631"/>
      <c r="OCL123" s="632"/>
      <c r="OCM123" s="631"/>
      <c r="OCN123" s="409">
        <f t="shared" ref="OCN123" si="3331">SUM(OCN121:OCN122)</f>
        <v>1.05</v>
      </c>
      <c r="OCO123" s="631" t="s">
        <v>82</v>
      </c>
      <c r="OCP123" s="631"/>
      <c r="OCQ123" s="631"/>
      <c r="OCR123" s="631"/>
      <c r="OCS123" s="631"/>
      <c r="OCT123" s="632"/>
      <c r="OCU123" s="631"/>
      <c r="OCV123" s="409">
        <f t="shared" ref="OCV123" si="3332">SUM(OCV121:OCV122)</f>
        <v>1.05</v>
      </c>
      <c r="OCW123" s="631" t="s">
        <v>82</v>
      </c>
      <c r="OCX123" s="631"/>
      <c r="OCY123" s="631"/>
      <c r="OCZ123" s="631"/>
      <c r="ODA123" s="631"/>
      <c r="ODB123" s="632"/>
      <c r="ODC123" s="631"/>
      <c r="ODD123" s="409">
        <f t="shared" ref="ODD123" si="3333">SUM(ODD121:ODD122)</f>
        <v>1.05</v>
      </c>
      <c r="ODE123" s="631" t="s">
        <v>82</v>
      </c>
      <c r="ODF123" s="631"/>
      <c r="ODG123" s="631"/>
      <c r="ODH123" s="631"/>
      <c r="ODI123" s="631"/>
      <c r="ODJ123" s="632"/>
      <c r="ODK123" s="631"/>
      <c r="ODL123" s="409">
        <f t="shared" ref="ODL123" si="3334">SUM(ODL121:ODL122)</f>
        <v>1.05</v>
      </c>
      <c r="ODM123" s="631" t="s">
        <v>82</v>
      </c>
      <c r="ODN123" s="631"/>
      <c r="ODO123" s="631"/>
      <c r="ODP123" s="631"/>
      <c r="ODQ123" s="631"/>
      <c r="ODR123" s="632"/>
      <c r="ODS123" s="631"/>
      <c r="ODT123" s="409">
        <f t="shared" ref="ODT123" si="3335">SUM(ODT121:ODT122)</f>
        <v>1.05</v>
      </c>
      <c r="ODU123" s="631" t="s">
        <v>82</v>
      </c>
      <c r="ODV123" s="631"/>
      <c r="ODW123" s="631"/>
      <c r="ODX123" s="631"/>
      <c r="ODY123" s="631"/>
      <c r="ODZ123" s="632"/>
      <c r="OEA123" s="631"/>
      <c r="OEB123" s="409">
        <f t="shared" ref="OEB123" si="3336">SUM(OEB121:OEB122)</f>
        <v>1.05</v>
      </c>
      <c r="OEC123" s="631" t="s">
        <v>82</v>
      </c>
      <c r="OED123" s="631"/>
      <c r="OEE123" s="631"/>
      <c r="OEF123" s="631"/>
      <c r="OEG123" s="631"/>
      <c r="OEH123" s="632"/>
      <c r="OEI123" s="631"/>
      <c r="OEJ123" s="409">
        <f t="shared" ref="OEJ123" si="3337">SUM(OEJ121:OEJ122)</f>
        <v>1.05</v>
      </c>
      <c r="OEK123" s="631" t="s">
        <v>82</v>
      </c>
      <c r="OEL123" s="631"/>
      <c r="OEM123" s="631"/>
      <c r="OEN123" s="631"/>
      <c r="OEO123" s="631"/>
      <c r="OEP123" s="632"/>
      <c r="OEQ123" s="631"/>
      <c r="OER123" s="409">
        <f t="shared" ref="OER123" si="3338">SUM(OER121:OER122)</f>
        <v>1.05</v>
      </c>
      <c r="OES123" s="631" t="s">
        <v>82</v>
      </c>
      <c r="OET123" s="631"/>
      <c r="OEU123" s="631"/>
      <c r="OEV123" s="631"/>
      <c r="OEW123" s="631"/>
      <c r="OEX123" s="632"/>
      <c r="OEY123" s="631"/>
      <c r="OEZ123" s="409">
        <f t="shared" ref="OEZ123" si="3339">SUM(OEZ121:OEZ122)</f>
        <v>1.05</v>
      </c>
      <c r="OFA123" s="631" t="s">
        <v>82</v>
      </c>
      <c r="OFB123" s="631"/>
      <c r="OFC123" s="631"/>
      <c r="OFD123" s="631"/>
      <c r="OFE123" s="631"/>
      <c r="OFF123" s="632"/>
      <c r="OFG123" s="631"/>
      <c r="OFH123" s="409">
        <f t="shared" ref="OFH123" si="3340">SUM(OFH121:OFH122)</f>
        <v>1.05</v>
      </c>
      <c r="OFI123" s="631" t="s">
        <v>82</v>
      </c>
      <c r="OFJ123" s="631"/>
      <c r="OFK123" s="631"/>
      <c r="OFL123" s="631"/>
      <c r="OFM123" s="631"/>
      <c r="OFN123" s="632"/>
      <c r="OFO123" s="631"/>
      <c r="OFP123" s="409">
        <f t="shared" ref="OFP123" si="3341">SUM(OFP121:OFP122)</f>
        <v>1.05</v>
      </c>
      <c r="OFQ123" s="631" t="s">
        <v>82</v>
      </c>
      <c r="OFR123" s="631"/>
      <c r="OFS123" s="631"/>
      <c r="OFT123" s="631"/>
      <c r="OFU123" s="631"/>
      <c r="OFV123" s="632"/>
      <c r="OFW123" s="631"/>
      <c r="OFX123" s="409">
        <f t="shared" ref="OFX123" si="3342">SUM(OFX121:OFX122)</f>
        <v>1.05</v>
      </c>
      <c r="OFY123" s="631" t="s">
        <v>82</v>
      </c>
      <c r="OFZ123" s="631"/>
      <c r="OGA123" s="631"/>
      <c r="OGB123" s="631"/>
      <c r="OGC123" s="631"/>
      <c r="OGD123" s="632"/>
      <c r="OGE123" s="631"/>
      <c r="OGF123" s="409">
        <f t="shared" ref="OGF123" si="3343">SUM(OGF121:OGF122)</f>
        <v>1.05</v>
      </c>
      <c r="OGG123" s="631" t="s">
        <v>82</v>
      </c>
      <c r="OGH123" s="631"/>
      <c r="OGI123" s="631"/>
      <c r="OGJ123" s="631"/>
      <c r="OGK123" s="631"/>
      <c r="OGL123" s="632"/>
      <c r="OGM123" s="631"/>
      <c r="OGN123" s="409">
        <f t="shared" ref="OGN123" si="3344">SUM(OGN121:OGN122)</f>
        <v>1.05</v>
      </c>
      <c r="OGO123" s="631" t="s">
        <v>82</v>
      </c>
      <c r="OGP123" s="631"/>
      <c r="OGQ123" s="631"/>
      <c r="OGR123" s="631"/>
      <c r="OGS123" s="631"/>
      <c r="OGT123" s="632"/>
      <c r="OGU123" s="631"/>
      <c r="OGV123" s="409">
        <f t="shared" ref="OGV123" si="3345">SUM(OGV121:OGV122)</f>
        <v>1.05</v>
      </c>
      <c r="OGW123" s="631" t="s">
        <v>82</v>
      </c>
      <c r="OGX123" s="631"/>
      <c r="OGY123" s="631"/>
      <c r="OGZ123" s="631"/>
      <c r="OHA123" s="631"/>
      <c r="OHB123" s="632"/>
      <c r="OHC123" s="631"/>
      <c r="OHD123" s="409">
        <f t="shared" ref="OHD123" si="3346">SUM(OHD121:OHD122)</f>
        <v>1.05</v>
      </c>
      <c r="OHE123" s="631" t="s">
        <v>82</v>
      </c>
      <c r="OHF123" s="631"/>
      <c r="OHG123" s="631"/>
      <c r="OHH123" s="631"/>
      <c r="OHI123" s="631"/>
      <c r="OHJ123" s="632"/>
      <c r="OHK123" s="631"/>
      <c r="OHL123" s="409">
        <f t="shared" ref="OHL123" si="3347">SUM(OHL121:OHL122)</f>
        <v>1.05</v>
      </c>
      <c r="OHM123" s="631" t="s">
        <v>82</v>
      </c>
      <c r="OHN123" s="631"/>
      <c r="OHO123" s="631"/>
      <c r="OHP123" s="631"/>
      <c r="OHQ123" s="631"/>
      <c r="OHR123" s="632"/>
      <c r="OHS123" s="631"/>
      <c r="OHT123" s="409">
        <f t="shared" ref="OHT123" si="3348">SUM(OHT121:OHT122)</f>
        <v>1.05</v>
      </c>
      <c r="OHU123" s="631" t="s">
        <v>82</v>
      </c>
      <c r="OHV123" s="631"/>
      <c r="OHW123" s="631"/>
      <c r="OHX123" s="631"/>
      <c r="OHY123" s="631"/>
      <c r="OHZ123" s="632"/>
      <c r="OIA123" s="631"/>
      <c r="OIB123" s="409">
        <f t="shared" ref="OIB123" si="3349">SUM(OIB121:OIB122)</f>
        <v>1.05</v>
      </c>
      <c r="OIC123" s="631" t="s">
        <v>82</v>
      </c>
      <c r="OID123" s="631"/>
      <c r="OIE123" s="631"/>
      <c r="OIF123" s="631"/>
      <c r="OIG123" s="631"/>
      <c r="OIH123" s="632"/>
      <c r="OII123" s="631"/>
      <c r="OIJ123" s="409">
        <f t="shared" ref="OIJ123" si="3350">SUM(OIJ121:OIJ122)</f>
        <v>1.05</v>
      </c>
      <c r="OIK123" s="631" t="s">
        <v>82</v>
      </c>
      <c r="OIL123" s="631"/>
      <c r="OIM123" s="631"/>
      <c r="OIN123" s="631"/>
      <c r="OIO123" s="631"/>
      <c r="OIP123" s="632"/>
      <c r="OIQ123" s="631"/>
      <c r="OIR123" s="409">
        <f t="shared" ref="OIR123" si="3351">SUM(OIR121:OIR122)</f>
        <v>1.05</v>
      </c>
      <c r="OIS123" s="631" t="s">
        <v>82</v>
      </c>
      <c r="OIT123" s="631"/>
      <c r="OIU123" s="631"/>
      <c r="OIV123" s="631"/>
      <c r="OIW123" s="631"/>
      <c r="OIX123" s="632"/>
      <c r="OIY123" s="631"/>
      <c r="OIZ123" s="409">
        <f t="shared" ref="OIZ123" si="3352">SUM(OIZ121:OIZ122)</f>
        <v>1.05</v>
      </c>
      <c r="OJA123" s="631" t="s">
        <v>82</v>
      </c>
      <c r="OJB123" s="631"/>
      <c r="OJC123" s="631"/>
      <c r="OJD123" s="631"/>
      <c r="OJE123" s="631"/>
      <c r="OJF123" s="632"/>
      <c r="OJG123" s="631"/>
      <c r="OJH123" s="409">
        <f t="shared" ref="OJH123" si="3353">SUM(OJH121:OJH122)</f>
        <v>1.05</v>
      </c>
      <c r="OJI123" s="631" t="s">
        <v>82</v>
      </c>
      <c r="OJJ123" s="631"/>
      <c r="OJK123" s="631"/>
      <c r="OJL123" s="631"/>
      <c r="OJM123" s="631"/>
      <c r="OJN123" s="632"/>
      <c r="OJO123" s="631"/>
      <c r="OJP123" s="409">
        <f t="shared" ref="OJP123" si="3354">SUM(OJP121:OJP122)</f>
        <v>1.05</v>
      </c>
      <c r="OJQ123" s="631" t="s">
        <v>82</v>
      </c>
      <c r="OJR123" s="631"/>
      <c r="OJS123" s="631"/>
      <c r="OJT123" s="631"/>
      <c r="OJU123" s="631"/>
      <c r="OJV123" s="632"/>
      <c r="OJW123" s="631"/>
      <c r="OJX123" s="409">
        <f t="shared" ref="OJX123" si="3355">SUM(OJX121:OJX122)</f>
        <v>1.05</v>
      </c>
      <c r="OJY123" s="631" t="s">
        <v>82</v>
      </c>
      <c r="OJZ123" s="631"/>
      <c r="OKA123" s="631"/>
      <c r="OKB123" s="631"/>
      <c r="OKC123" s="631"/>
      <c r="OKD123" s="632"/>
      <c r="OKE123" s="631"/>
      <c r="OKF123" s="409">
        <f t="shared" ref="OKF123" si="3356">SUM(OKF121:OKF122)</f>
        <v>1.05</v>
      </c>
      <c r="OKG123" s="631" t="s">
        <v>82</v>
      </c>
      <c r="OKH123" s="631"/>
      <c r="OKI123" s="631"/>
      <c r="OKJ123" s="631"/>
      <c r="OKK123" s="631"/>
      <c r="OKL123" s="632"/>
      <c r="OKM123" s="631"/>
      <c r="OKN123" s="409">
        <f t="shared" ref="OKN123" si="3357">SUM(OKN121:OKN122)</f>
        <v>1.05</v>
      </c>
      <c r="OKO123" s="631" t="s">
        <v>82</v>
      </c>
      <c r="OKP123" s="631"/>
      <c r="OKQ123" s="631"/>
      <c r="OKR123" s="631"/>
      <c r="OKS123" s="631"/>
      <c r="OKT123" s="632"/>
      <c r="OKU123" s="631"/>
      <c r="OKV123" s="409">
        <f t="shared" ref="OKV123" si="3358">SUM(OKV121:OKV122)</f>
        <v>1.05</v>
      </c>
      <c r="OKW123" s="631" t="s">
        <v>82</v>
      </c>
      <c r="OKX123" s="631"/>
      <c r="OKY123" s="631"/>
      <c r="OKZ123" s="631"/>
      <c r="OLA123" s="631"/>
      <c r="OLB123" s="632"/>
      <c r="OLC123" s="631"/>
      <c r="OLD123" s="409">
        <f t="shared" ref="OLD123" si="3359">SUM(OLD121:OLD122)</f>
        <v>1.05</v>
      </c>
      <c r="OLE123" s="631" t="s">
        <v>82</v>
      </c>
      <c r="OLF123" s="631"/>
      <c r="OLG123" s="631"/>
      <c r="OLH123" s="631"/>
      <c r="OLI123" s="631"/>
      <c r="OLJ123" s="632"/>
      <c r="OLK123" s="631"/>
      <c r="OLL123" s="409">
        <f t="shared" ref="OLL123" si="3360">SUM(OLL121:OLL122)</f>
        <v>1.05</v>
      </c>
      <c r="OLM123" s="631" t="s">
        <v>82</v>
      </c>
      <c r="OLN123" s="631"/>
      <c r="OLO123" s="631"/>
      <c r="OLP123" s="631"/>
      <c r="OLQ123" s="631"/>
      <c r="OLR123" s="632"/>
      <c r="OLS123" s="631"/>
      <c r="OLT123" s="409">
        <f t="shared" ref="OLT123" si="3361">SUM(OLT121:OLT122)</f>
        <v>1.05</v>
      </c>
      <c r="OLU123" s="631" t="s">
        <v>82</v>
      </c>
      <c r="OLV123" s="631"/>
      <c r="OLW123" s="631"/>
      <c r="OLX123" s="631"/>
      <c r="OLY123" s="631"/>
      <c r="OLZ123" s="632"/>
      <c r="OMA123" s="631"/>
      <c r="OMB123" s="409">
        <f t="shared" ref="OMB123" si="3362">SUM(OMB121:OMB122)</f>
        <v>1.05</v>
      </c>
      <c r="OMC123" s="631" t="s">
        <v>82</v>
      </c>
      <c r="OMD123" s="631"/>
      <c r="OME123" s="631"/>
      <c r="OMF123" s="631"/>
      <c r="OMG123" s="631"/>
      <c r="OMH123" s="632"/>
      <c r="OMI123" s="631"/>
      <c r="OMJ123" s="409">
        <f t="shared" ref="OMJ123" si="3363">SUM(OMJ121:OMJ122)</f>
        <v>1.05</v>
      </c>
      <c r="OMK123" s="631" t="s">
        <v>82</v>
      </c>
      <c r="OML123" s="631"/>
      <c r="OMM123" s="631"/>
      <c r="OMN123" s="631"/>
      <c r="OMO123" s="631"/>
      <c r="OMP123" s="632"/>
      <c r="OMQ123" s="631"/>
      <c r="OMR123" s="409">
        <f t="shared" ref="OMR123" si="3364">SUM(OMR121:OMR122)</f>
        <v>1.05</v>
      </c>
      <c r="OMS123" s="631" t="s">
        <v>82</v>
      </c>
      <c r="OMT123" s="631"/>
      <c r="OMU123" s="631"/>
      <c r="OMV123" s="631"/>
      <c r="OMW123" s="631"/>
      <c r="OMX123" s="632"/>
      <c r="OMY123" s="631"/>
      <c r="OMZ123" s="409">
        <f t="shared" ref="OMZ123" si="3365">SUM(OMZ121:OMZ122)</f>
        <v>1.05</v>
      </c>
      <c r="ONA123" s="631" t="s">
        <v>82</v>
      </c>
      <c r="ONB123" s="631"/>
      <c r="ONC123" s="631"/>
      <c r="OND123" s="631"/>
      <c r="ONE123" s="631"/>
      <c r="ONF123" s="632"/>
      <c r="ONG123" s="631"/>
      <c r="ONH123" s="409">
        <f t="shared" ref="ONH123" si="3366">SUM(ONH121:ONH122)</f>
        <v>1.05</v>
      </c>
      <c r="ONI123" s="631" t="s">
        <v>82</v>
      </c>
      <c r="ONJ123" s="631"/>
      <c r="ONK123" s="631"/>
      <c r="ONL123" s="631"/>
      <c r="ONM123" s="631"/>
      <c r="ONN123" s="632"/>
      <c r="ONO123" s="631"/>
      <c r="ONP123" s="409">
        <f t="shared" ref="ONP123" si="3367">SUM(ONP121:ONP122)</f>
        <v>1.05</v>
      </c>
      <c r="ONQ123" s="631" t="s">
        <v>82</v>
      </c>
      <c r="ONR123" s="631"/>
      <c r="ONS123" s="631"/>
      <c r="ONT123" s="631"/>
      <c r="ONU123" s="631"/>
      <c r="ONV123" s="632"/>
      <c r="ONW123" s="631"/>
      <c r="ONX123" s="409">
        <f t="shared" ref="ONX123" si="3368">SUM(ONX121:ONX122)</f>
        <v>1.05</v>
      </c>
      <c r="ONY123" s="631" t="s">
        <v>82</v>
      </c>
      <c r="ONZ123" s="631"/>
      <c r="OOA123" s="631"/>
      <c r="OOB123" s="631"/>
      <c r="OOC123" s="631"/>
      <c r="OOD123" s="632"/>
      <c r="OOE123" s="631"/>
      <c r="OOF123" s="409">
        <f t="shared" ref="OOF123" si="3369">SUM(OOF121:OOF122)</f>
        <v>1.05</v>
      </c>
      <c r="OOG123" s="631" t="s">
        <v>82</v>
      </c>
      <c r="OOH123" s="631"/>
      <c r="OOI123" s="631"/>
      <c r="OOJ123" s="631"/>
      <c r="OOK123" s="631"/>
      <c r="OOL123" s="632"/>
      <c r="OOM123" s="631"/>
      <c r="OON123" s="409">
        <f t="shared" ref="OON123" si="3370">SUM(OON121:OON122)</f>
        <v>1.05</v>
      </c>
      <c r="OOO123" s="631" t="s">
        <v>82</v>
      </c>
      <c r="OOP123" s="631"/>
      <c r="OOQ123" s="631"/>
      <c r="OOR123" s="631"/>
      <c r="OOS123" s="631"/>
      <c r="OOT123" s="632"/>
      <c r="OOU123" s="631"/>
      <c r="OOV123" s="409">
        <f t="shared" ref="OOV123" si="3371">SUM(OOV121:OOV122)</f>
        <v>1.05</v>
      </c>
      <c r="OOW123" s="631" t="s">
        <v>82</v>
      </c>
      <c r="OOX123" s="631"/>
      <c r="OOY123" s="631"/>
      <c r="OOZ123" s="631"/>
      <c r="OPA123" s="631"/>
      <c r="OPB123" s="632"/>
      <c r="OPC123" s="631"/>
      <c r="OPD123" s="409">
        <f t="shared" ref="OPD123" si="3372">SUM(OPD121:OPD122)</f>
        <v>1.05</v>
      </c>
      <c r="OPE123" s="631" t="s">
        <v>82</v>
      </c>
      <c r="OPF123" s="631"/>
      <c r="OPG123" s="631"/>
      <c r="OPH123" s="631"/>
      <c r="OPI123" s="631"/>
      <c r="OPJ123" s="632"/>
      <c r="OPK123" s="631"/>
      <c r="OPL123" s="409">
        <f t="shared" ref="OPL123" si="3373">SUM(OPL121:OPL122)</f>
        <v>1.05</v>
      </c>
      <c r="OPM123" s="631" t="s">
        <v>82</v>
      </c>
      <c r="OPN123" s="631"/>
      <c r="OPO123" s="631"/>
      <c r="OPP123" s="631"/>
      <c r="OPQ123" s="631"/>
      <c r="OPR123" s="632"/>
      <c r="OPS123" s="631"/>
      <c r="OPT123" s="409">
        <f t="shared" ref="OPT123" si="3374">SUM(OPT121:OPT122)</f>
        <v>1.05</v>
      </c>
      <c r="OPU123" s="631" t="s">
        <v>82</v>
      </c>
      <c r="OPV123" s="631"/>
      <c r="OPW123" s="631"/>
      <c r="OPX123" s="631"/>
      <c r="OPY123" s="631"/>
      <c r="OPZ123" s="632"/>
      <c r="OQA123" s="631"/>
      <c r="OQB123" s="409">
        <f t="shared" ref="OQB123" si="3375">SUM(OQB121:OQB122)</f>
        <v>1.05</v>
      </c>
      <c r="OQC123" s="631" t="s">
        <v>82</v>
      </c>
      <c r="OQD123" s="631"/>
      <c r="OQE123" s="631"/>
      <c r="OQF123" s="631"/>
      <c r="OQG123" s="631"/>
      <c r="OQH123" s="632"/>
      <c r="OQI123" s="631"/>
      <c r="OQJ123" s="409">
        <f t="shared" ref="OQJ123" si="3376">SUM(OQJ121:OQJ122)</f>
        <v>1.05</v>
      </c>
      <c r="OQK123" s="631" t="s">
        <v>82</v>
      </c>
      <c r="OQL123" s="631"/>
      <c r="OQM123" s="631"/>
      <c r="OQN123" s="631"/>
      <c r="OQO123" s="631"/>
      <c r="OQP123" s="632"/>
      <c r="OQQ123" s="631"/>
      <c r="OQR123" s="409">
        <f t="shared" ref="OQR123" si="3377">SUM(OQR121:OQR122)</f>
        <v>1.05</v>
      </c>
      <c r="OQS123" s="631" t="s">
        <v>82</v>
      </c>
      <c r="OQT123" s="631"/>
      <c r="OQU123" s="631"/>
      <c r="OQV123" s="631"/>
      <c r="OQW123" s="631"/>
      <c r="OQX123" s="632"/>
      <c r="OQY123" s="631"/>
      <c r="OQZ123" s="409">
        <f t="shared" ref="OQZ123" si="3378">SUM(OQZ121:OQZ122)</f>
        <v>1.05</v>
      </c>
      <c r="ORA123" s="631" t="s">
        <v>82</v>
      </c>
      <c r="ORB123" s="631"/>
      <c r="ORC123" s="631"/>
      <c r="ORD123" s="631"/>
      <c r="ORE123" s="631"/>
      <c r="ORF123" s="632"/>
      <c r="ORG123" s="631"/>
      <c r="ORH123" s="409">
        <f t="shared" ref="ORH123" si="3379">SUM(ORH121:ORH122)</f>
        <v>1.05</v>
      </c>
      <c r="ORI123" s="631" t="s">
        <v>82</v>
      </c>
      <c r="ORJ123" s="631"/>
      <c r="ORK123" s="631"/>
      <c r="ORL123" s="631"/>
      <c r="ORM123" s="631"/>
      <c r="ORN123" s="632"/>
      <c r="ORO123" s="631"/>
      <c r="ORP123" s="409">
        <f t="shared" ref="ORP123" si="3380">SUM(ORP121:ORP122)</f>
        <v>1.05</v>
      </c>
      <c r="ORQ123" s="631" t="s">
        <v>82</v>
      </c>
      <c r="ORR123" s="631"/>
      <c r="ORS123" s="631"/>
      <c r="ORT123" s="631"/>
      <c r="ORU123" s="631"/>
      <c r="ORV123" s="632"/>
      <c r="ORW123" s="631"/>
      <c r="ORX123" s="409">
        <f t="shared" ref="ORX123" si="3381">SUM(ORX121:ORX122)</f>
        <v>1.05</v>
      </c>
      <c r="ORY123" s="631" t="s">
        <v>82</v>
      </c>
      <c r="ORZ123" s="631"/>
      <c r="OSA123" s="631"/>
      <c r="OSB123" s="631"/>
      <c r="OSC123" s="631"/>
      <c r="OSD123" s="632"/>
      <c r="OSE123" s="631"/>
      <c r="OSF123" s="409">
        <f t="shared" ref="OSF123" si="3382">SUM(OSF121:OSF122)</f>
        <v>1.05</v>
      </c>
      <c r="OSG123" s="631" t="s">
        <v>82</v>
      </c>
      <c r="OSH123" s="631"/>
      <c r="OSI123" s="631"/>
      <c r="OSJ123" s="631"/>
      <c r="OSK123" s="631"/>
      <c r="OSL123" s="632"/>
      <c r="OSM123" s="631"/>
      <c r="OSN123" s="409">
        <f t="shared" ref="OSN123" si="3383">SUM(OSN121:OSN122)</f>
        <v>1.05</v>
      </c>
      <c r="OSO123" s="631" t="s">
        <v>82</v>
      </c>
      <c r="OSP123" s="631"/>
      <c r="OSQ123" s="631"/>
      <c r="OSR123" s="631"/>
      <c r="OSS123" s="631"/>
      <c r="OST123" s="632"/>
      <c r="OSU123" s="631"/>
      <c r="OSV123" s="409">
        <f t="shared" ref="OSV123" si="3384">SUM(OSV121:OSV122)</f>
        <v>1.05</v>
      </c>
      <c r="OSW123" s="631" t="s">
        <v>82</v>
      </c>
      <c r="OSX123" s="631"/>
      <c r="OSY123" s="631"/>
      <c r="OSZ123" s="631"/>
      <c r="OTA123" s="631"/>
      <c r="OTB123" s="632"/>
      <c r="OTC123" s="631"/>
      <c r="OTD123" s="409">
        <f t="shared" ref="OTD123" si="3385">SUM(OTD121:OTD122)</f>
        <v>1.05</v>
      </c>
      <c r="OTE123" s="631" t="s">
        <v>82</v>
      </c>
      <c r="OTF123" s="631"/>
      <c r="OTG123" s="631"/>
      <c r="OTH123" s="631"/>
      <c r="OTI123" s="631"/>
      <c r="OTJ123" s="632"/>
      <c r="OTK123" s="631"/>
      <c r="OTL123" s="409">
        <f t="shared" ref="OTL123" si="3386">SUM(OTL121:OTL122)</f>
        <v>1.05</v>
      </c>
      <c r="OTM123" s="631" t="s">
        <v>82</v>
      </c>
      <c r="OTN123" s="631"/>
      <c r="OTO123" s="631"/>
      <c r="OTP123" s="631"/>
      <c r="OTQ123" s="631"/>
      <c r="OTR123" s="632"/>
      <c r="OTS123" s="631"/>
      <c r="OTT123" s="409">
        <f t="shared" ref="OTT123" si="3387">SUM(OTT121:OTT122)</f>
        <v>1.05</v>
      </c>
      <c r="OTU123" s="631" t="s">
        <v>82</v>
      </c>
      <c r="OTV123" s="631"/>
      <c r="OTW123" s="631"/>
      <c r="OTX123" s="631"/>
      <c r="OTY123" s="631"/>
      <c r="OTZ123" s="632"/>
      <c r="OUA123" s="631"/>
      <c r="OUB123" s="409">
        <f t="shared" ref="OUB123" si="3388">SUM(OUB121:OUB122)</f>
        <v>1.05</v>
      </c>
      <c r="OUC123" s="631" t="s">
        <v>82</v>
      </c>
      <c r="OUD123" s="631"/>
      <c r="OUE123" s="631"/>
      <c r="OUF123" s="631"/>
      <c r="OUG123" s="631"/>
      <c r="OUH123" s="632"/>
      <c r="OUI123" s="631"/>
      <c r="OUJ123" s="409">
        <f t="shared" ref="OUJ123" si="3389">SUM(OUJ121:OUJ122)</f>
        <v>1.05</v>
      </c>
      <c r="OUK123" s="631" t="s">
        <v>82</v>
      </c>
      <c r="OUL123" s="631"/>
      <c r="OUM123" s="631"/>
      <c r="OUN123" s="631"/>
      <c r="OUO123" s="631"/>
      <c r="OUP123" s="632"/>
      <c r="OUQ123" s="631"/>
      <c r="OUR123" s="409">
        <f t="shared" ref="OUR123" si="3390">SUM(OUR121:OUR122)</f>
        <v>1.05</v>
      </c>
      <c r="OUS123" s="631" t="s">
        <v>82</v>
      </c>
      <c r="OUT123" s="631"/>
      <c r="OUU123" s="631"/>
      <c r="OUV123" s="631"/>
      <c r="OUW123" s="631"/>
      <c r="OUX123" s="632"/>
      <c r="OUY123" s="631"/>
      <c r="OUZ123" s="409">
        <f t="shared" ref="OUZ123" si="3391">SUM(OUZ121:OUZ122)</f>
        <v>1.05</v>
      </c>
      <c r="OVA123" s="631" t="s">
        <v>82</v>
      </c>
      <c r="OVB123" s="631"/>
      <c r="OVC123" s="631"/>
      <c r="OVD123" s="631"/>
      <c r="OVE123" s="631"/>
      <c r="OVF123" s="632"/>
      <c r="OVG123" s="631"/>
      <c r="OVH123" s="409">
        <f t="shared" ref="OVH123" si="3392">SUM(OVH121:OVH122)</f>
        <v>1.05</v>
      </c>
      <c r="OVI123" s="631" t="s">
        <v>82</v>
      </c>
      <c r="OVJ123" s="631"/>
      <c r="OVK123" s="631"/>
      <c r="OVL123" s="631"/>
      <c r="OVM123" s="631"/>
      <c r="OVN123" s="632"/>
      <c r="OVO123" s="631"/>
      <c r="OVP123" s="409">
        <f t="shared" ref="OVP123" si="3393">SUM(OVP121:OVP122)</f>
        <v>1.05</v>
      </c>
      <c r="OVQ123" s="631" t="s">
        <v>82</v>
      </c>
      <c r="OVR123" s="631"/>
      <c r="OVS123" s="631"/>
      <c r="OVT123" s="631"/>
      <c r="OVU123" s="631"/>
      <c r="OVV123" s="632"/>
      <c r="OVW123" s="631"/>
      <c r="OVX123" s="409">
        <f t="shared" ref="OVX123" si="3394">SUM(OVX121:OVX122)</f>
        <v>1.05</v>
      </c>
      <c r="OVY123" s="631" t="s">
        <v>82</v>
      </c>
      <c r="OVZ123" s="631"/>
      <c r="OWA123" s="631"/>
      <c r="OWB123" s="631"/>
      <c r="OWC123" s="631"/>
      <c r="OWD123" s="632"/>
      <c r="OWE123" s="631"/>
      <c r="OWF123" s="409">
        <f t="shared" ref="OWF123" si="3395">SUM(OWF121:OWF122)</f>
        <v>1.05</v>
      </c>
      <c r="OWG123" s="631" t="s">
        <v>82</v>
      </c>
      <c r="OWH123" s="631"/>
      <c r="OWI123" s="631"/>
      <c r="OWJ123" s="631"/>
      <c r="OWK123" s="631"/>
      <c r="OWL123" s="632"/>
      <c r="OWM123" s="631"/>
      <c r="OWN123" s="409">
        <f t="shared" ref="OWN123" si="3396">SUM(OWN121:OWN122)</f>
        <v>1.05</v>
      </c>
      <c r="OWO123" s="631" t="s">
        <v>82</v>
      </c>
      <c r="OWP123" s="631"/>
      <c r="OWQ123" s="631"/>
      <c r="OWR123" s="631"/>
      <c r="OWS123" s="631"/>
      <c r="OWT123" s="632"/>
      <c r="OWU123" s="631"/>
      <c r="OWV123" s="409">
        <f t="shared" ref="OWV123" si="3397">SUM(OWV121:OWV122)</f>
        <v>1.05</v>
      </c>
      <c r="OWW123" s="631" t="s">
        <v>82</v>
      </c>
      <c r="OWX123" s="631"/>
      <c r="OWY123" s="631"/>
      <c r="OWZ123" s="631"/>
      <c r="OXA123" s="631"/>
      <c r="OXB123" s="632"/>
      <c r="OXC123" s="631"/>
      <c r="OXD123" s="409">
        <f t="shared" ref="OXD123" si="3398">SUM(OXD121:OXD122)</f>
        <v>1.05</v>
      </c>
      <c r="OXE123" s="631" t="s">
        <v>82</v>
      </c>
      <c r="OXF123" s="631"/>
      <c r="OXG123" s="631"/>
      <c r="OXH123" s="631"/>
      <c r="OXI123" s="631"/>
      <c r="OXJ123" s="632"/>
      <c r="OXK123" s="631"/>
      <c r="OXL123" s="409">
        <f t="shared" ref="OXL123" si="3399">SUM(OXL121:OXL122)</f>
        <v>1.05</v>
      </c>
      <c r="OXM123" s="631" t="s">
        <v>82</v>
      </c>
      <c r="OXN123" s="631"/>
      <c r="OXO123" s="631"/>
      <c r="OXP123" s="631"/>
      <c r="OXQ123" s="631"/>
      <c r="OXR123" s="632"/>
      <c r="OXS123" s="631"/>
      <c r="OXT123" s="409">
        <f t="shared" ref="OXT123" si="3400">SUM(OXT121:OXT122)</f>
        <v>1.05</v>
      </c>
      <c r="OXU123" s="631" t="s">
        <v>82</v>
      </c>
      <c r="OXV123" s="631"/>
      <c r="OXW123" s="631"/>
      <c r="OXX123" s="631"/>
      <c r="OXY123" s="631"/>
      <c r="OXZ123" s="632"/>
      <c r="OYA123" s="631"/>
      <c r="OYB123" s="409">
        <f t="shared" ref="OYB123" si="3401">SUM(OYB121:OYB122)</f>
        <v>1.05</v>
      </c>
      <c r="OYC123" s="631" t="s">
        <v>82</v>
      </c>
      <c r="OYD123" s="631"/>
      <c r="OYE123" s="631"/>
      <c r="OYF123" s="631"/>
      <c r="OYG123" s="631"/>
      <c r="OYH123" s="632"/>
      <c r="OYI123" s="631"/>
      <c r="OYJ123" s="409">
        <f t="shared" ref="OYJ123" si="3402">SUM(OYJ121:OYJ122)</f>
        <v>1.05</v>
      </c>
      <c r="OYK123" s="631" t="s">
        <v>82</v>
      </c>
      <c r="OYL123" s="631"/>
      <c r="OYM123" s="631"/>
      <c r="OYN123" s="631"/>
      <c r="OYO123" s="631"/>
      <c r="OYP123" s="632"/>
      <c r="OYQ123" s="631"/>
      <c r="OYR123" s="409">
        <f t="shared" ref="OYR123" si="3403">SUM(OYR121:OYR122)</f>
        <v>1.05</v>
      </c>
      <c r="OYS123" s="631" t="s">
        <v>82</v>
      </c>
      <c r="OYT123" s="631"/>
      <c r="OYU123" s="631"/>
      <c r="OYV123" s="631"/>
      <c r="OYW123" s="631"/>
      <c r="OYX123" s="632"/>
      <c r="OYY123" s="631"/>
      <c r="OYZ123" s="409">
        <f t="shared" ref="OYZ123" si="3404">SUM(OYZ121:OYZ122)</f>
        <v>1.05</v>
      </c>
      <c r="OZA123" s="631" t="s">
        <v>82</v>
      </c>
      <c r="OZB123" s="631"/>
      <c r="OZC123" s="631"/>
      <c r="OZD123" s="631"/>
      <c r="OZE123" s="631"/>
      <c r="OZF123" s="632"/>
      <c r="OZG123" s="631"/>
      <c r="OZH123" s="409">
        <f t="shared" ref="OZH123" si="3405">SUM(OZH121:OZH122)</f>
        <v>1.05</v>
      </c>
      <c r="OZI123" s="631" t="s">
        <v>82</v>
      </c>
      <c r="OZJ123" s="631"/>
      <c r="OZK123" s="631"/>
      <c r="OZL123" s="631"/>
      <c r="OZM123" s="631"/>
      <c r="OZN123" s="632"/>
      <c r="OZO123" s="631"/>
      <c r="OZP123" s="409">
        <f t="shared" ref="OZP123" si="3406">SUM(OZP121:OZP122)</f>
        <v>1.05</v>
      </c>
      <c r="OZQ123" s="631" t="s">
        <v>82</v>
      </c>
      <c r="OZR123" s="631"/>
      <c r="OZS123" s="631"/>
      <c r="OZT123" s="631"/>
      <c r="OZU123" s="631"/>
      <c r="OZV123" s="632"/>
      <c r="OZW123" s="631"/>
      <c r="OZX123" s="409">
        <f t="shared" ref="OZX123" si="3407">SUM(OZX121:OZX122)</f>
        <v>1.05</v>
      </c>
      <c r="OZY123" s="631" t="s">
        <v>82</v>
      </c>
      <c r="OZZ123" s="631"/>
      <c r="PAA123" s="631"/>
      <c r="PAB123" s="631"/>
      <c r="PAC123" s="631"/>
      <c r="PAD123" s="632"/>
      <c r="PAE123" s="631"/>
      <c r="PAF123" s="409">
        <f t="shared" ref="PAF123" si="3408">SUM(PAF121:PAF122)</f>
        <v>1.05</v>
      </c>
      <c r="PAG123" s="631" t="s">
        <v>82</v>
      </c>
      <c r="PAH123" s="631"/>
      <c r="PAI123" s="631"/>
      <c r="PAJ123" s="631"/>
      <c r="PAK123" s="631"/>
      <c r="PAL123" s="632"/>
      <c r="PAM123" s="631"/>
      <c r="PAN123" s="409">
        <f t="shared" ref="PAN123" si="3409">SUM(PAN121:PAN122)</f>
        <v>1.05</v>
      </c>
      <c r="PAO123" s="631" t="s">
        <v>82</v>
      </c>
      <c r="PAP123" s="631"/>
      <c r="PAQ123" s="631"/>
      <c r="PAR123" s="631"/>
      <c r="PAS123" s="631"/>
      <c r="PAT123" s="632"/>
      <c r="PAU123" s="631"/>
      <c r="PAV123" s="409">
        <f t="shared" ref="PAV123" si="3410">SUM(PAV121:PAV122)</f>
        <v>1.05</v>
      </c>
      <c r="PAW123" s="631" t="s">
        <v>82</v>
      </c>
      <c r="PAX123" s="631"/>
      <c r="PAY123" s="631"/>
      <c r="PAZ123" s="631"/>
      <c r="PBA123" s="631"/>
      <c r="PBB123" s="632"/>
      <c r="PBC123" s="631"/>
      <c r="PBD123" s="409">
        <f t="shared" ref="PBD123" si="3411">SUM(PBD121:PBD122)</f>
        <v>1.05</v>
      </c>
      <c r="PBE123" s="631" t="s">
        <v>82</v>
      </c>
      <c r="PBF123" s="631"/>
      <c r="PBG123" s="631"/>
      <c r="PBH123" s="631"/>
      <c r="PBI123" s="631"/>
      <c r="PBJ123" s="632"/>
      <c r="PBK123" s="631"/>
      <c r="PBL123" s="409">
        <f t="shared" ref="PBL123" si="3412">SUM(PBL121:PBL122)</f>
        <v>1.05</v>
      </c>
      <c r="PBM123" s="631" t="s">
        <v>82</v>
      </c>
      <c r="PBN123" s="631"/>
      <c r="PBO123" s="631"/>
      <c r="PBP123" s="631"/>
      <c r="PBQ123" s="631"/>
      <c r="PBR123" s="632"/>
      <c r="PBS123" s="631"/>
      <c r="PBT123" s="409">
        <f t="shared" ref="PBT123" si="3413">SUM(PBT121:PBT122)</f>
        <v>1.05</v>
      </c>
      <c r="PBU123" s="631" t="s">
        <v>82</v>
      </c>
      <c r="PBV123" s="631"/>
      <c r="PBW123" s="631"/>
      <c r="PBX123" s="631"/>
      <c r="PBY123" s="631"/>
      <c r="PBZ123" s="632"/>
      <c r="PCA123" s="631"/>
      <c r="PCB123" s="409">
        <f t="shared" ref="PCB123" si="3414">SUM(PCB121:PCB122)</f>
        <v>1.05</v>
      </c>
      <c r="PCC123" s="631" t="s">
        <v>82</v>
      </c>
      <c r="PCD123" s="631"/>
      <c r="PCE123" s="631"/>
      <c r="PCF123" s="631"/>
      <c r="PCG123" s="631"/>
      <c r="PCH123" s="632"/>
      <c r="PCI123" s="631"/>
      <c r="PCJ123" s="409">
        <f t="shared" ref="PCJ123" si="3415">SUM(PCJ121:PCJ122)</f>
        <v>1.05</v>
      </c>
      <c r="PCK123" s="631" t="s">
        <v>82</v>
      </c>
      <c r="PCL123" s="631"/>
      <c r="PCM123" s="631"/>
      <c r="PCN123" s="631"/>
      <c r="PCO123" s="631"/>
      <c r="PCP123" s="632"/>
      <c r="PCQ123" s="631"/>
      <c r="PCR123" s="409">
        <f t="shared" ref="PCR123" si="3416">SUM(PCR121:PCR122)</f>
        <v>1.05</v>
      </c>
      <c r="PCS123" s="631" t="s">
        <v>82</v>
      </c>
      <c r="PCT123" s="631"/>
      <c r="PCU123" s="631"/>
      <c r="PCV123" s="631"/>
      <c r="PCW123" s="631"/>
      <c r="PCX123" s="632"/>
      <c r="PCY123" s="631"/>
      <c r="PCZ123" s="409">
        <f t="shared" ref="PCZ123" si="3417">SUM(PCZ121:PCZ122)</f>
        <v>1.05</v>
      </c>
      <c r="PDA123" s="631" t="s">
        <v>82</v>
      </c>
      <c r="PDB123" s="631"/>
      <c r="PDC123" s="631"/>
      <c r="PDD123" s="631"/>
      <c r="PDE123" s="631"/>
      <c r="PDF123" s="632"/>
      <c r="PDG123" s="631"/>
      <c r="PDH123" s="409">
        <f t="shared" ref="PDH123" si="3418">SUM(PDH121:PDH122)</f>
        <v>1.05</v>
      </c>
      <c r="PDI123" s="631" t="s">
        <v>82</v>
      </c>
      <c r="PDJ123" s="631"/>
      <c r="PDK123" s="631"/>
      <c r="PDL123" s="631"/>
      <c r="PDM123" s="631"/>
      <c r="PDN123" s="632"/>
      <c r="PDO123" s="631"/>
      <c r="PDP123" s="409">
        <f t="shared" ref="PDP123" si="3419">SUM(PDP121:PDP122)</f>
        <v>1.05</v>
      </c>
      <c r="PDQ123" s="631" t="s">
        <v>82</v>
      </c>
      <c r="PDR123" s="631"/>
      <c r="PDS123" s="631"/>
      <c r="PDT123" s="631"/>
      <c r="PDU123" s="631"/>
      <c r="PDV123" s="632"/>
      <c r="PDW123" s="631"/>
      <c r="PDX123" s="409">
        <f t="shared" ref="PDX123" si="3420">SUM(PDX121:PDX122)</f>
        <v>1.05</v>
      </c>
      <c r="PDY123" s="631" t="s">
        <v>82</v>
      </c>
      <c r="PDZ123" s="631"/>
      <c r="PEA123" s="631"/>
      <c r="PEB123" s="631"/>
      <c r="PEC123" s="631"/>
      <c r="PED123" s="632"/>
      <c r="PEE123" s="631"/>
      <c r="PEF123" s="409">
        <f t="shared" ref="PEF123" si="3421">SUM(PEF121:PEF122)</f>
        <v>1.05</v>
      </c>
      <c r="PEG123" s="631" t="s">
        <v>82</v>
      </c>
      <c r="PEH123" s="631"/>
      <c r="PEI123" s="631"/>
      <c r="PEJ123" s="631"/>
      <c r="PEK123" s="631"/>
      <c r="PEL123" s="632"/>
      <c r="PEM123" s="631"/>
      <c r="PEN123" s="409">
        <f t="shared" ref="PEN123" si="3422">SUM(PEN121:PEN122)</f>
        <v>1.05</v>
      </c>
      <c r="PEO123" s="631" t="s">
        <v>82</v>
      </c>
      <c r="PEP123" s="631"/>
      <c r="PEQ123" s="631"/>
      <c r="PER123" s="631"/>
      <c r="PES123" s="631"/>
      <c r="PET123" s="632"/>
      <c r="PEU123" s="631"/>
      <c r="PEV123" s="409">
        <f t="shared" ref="PEV123" si="3423">SUM(PEV121:PEV122)</f>
        <v>1.05</v>
      </c>
      <c r="PEW123" s="631" t="s">
        <v>82</v>
      </c>
      <c r="PEX123" s="631"/>
      <c r="PEY123" s="631"/>
      <c r="PEZ123" s="631"/>
      <c r="PFA123" s="631"/>
      <c r="PFB123" s="632"/>
      <c r="PFC123" s="631"/>
      <c r="PFD123" s="409">
        <f t="shared" ref="PFD123" si="3424">SUM(PFD121:PFD122)</f>
        <v>1.05</v>
      </c>
      <c r="PFE123" s="631" t="s">
        <v>82</v>
      </c>
      <c r="PFF123" s="631"/>
      <c r="PFG123" s="631"/>
      <c r="PFH123" s="631"/>
      <c r="PFI123" s="631"/>
      <c r="PFJ123" s="632"/>
      <c r="PFK123" s="631"/>
      <c r="PFL123" s="409">
        <f t="shared" ref="PFL123" si="3425">SUM(PFL121:PFL122)</f>
        <v>1.05</v>
      </c>
      <c r="PFM123" s="631" t="s">
        <v>82</v>
      </c>
      <c r="PFN123" s="631"/>
      <c r="PFO123" s="631"/>
      <c r="PFP123" s="631"/>
      <c r="PFQ123" s="631"/>
      <c r="PFR123" s="632"/>
      <c r="PFS123" s="631"/>
      <c r="PFT123" s="409">
        <f t="shared" ref="PFT123" si="3426">SUM(PFT121:PFT122)</f>
        <v>1.05</v>
      </c>
      <c r="PFU123" s="631" t="s">
        <v>82</v>
      </c>
      <c r="PFV123" s="631"/>
      <c r="PFW123" s="631"/>
      <c r="PFX123" s="631"/>
      <c r="PFY123" s="631"/>
      <c r="PFZ123" s="632"/>
      <c r="PGA123" s="631"/>
      <c r="PGB123" s="409">
        <f t="shared" ref="PGB123" si="3427">SUM(PGB121:PGB122)</f>
        <v>1.05</v>
      </c>
      <c r="PGC123" s="631" t="s">
        <v>82</v>
      </c>
      <c r="PGD123" s="631"/>
      <c r="PGE123" s="631"/>
      <c r="PGF123" s="631"/>
      <c r="PGG123" s="631"/>
      <c r="PGH123" s="632"/>
      <c r="PGI123" s="631"/>
      <c r="PGJ123" s="409">
        <f t="shared" ref="PGJ123" si="3428">SUM(PGJ121:PGJ122)</f>
        <v>1.05</v>
      </c>
      <c r="PGK123" s="631" t="s">
        <v>82</v>
      </c>
      <c r="PGL123" s="631"/>
      <c r="PGM123" s="631"/>
      <c r="PGN123" s="631"/>
      <c r="PGO123" s="631"/>
      <c r="PGP123" s="632"/>
      <c r="PGQ123" s="631"/>
      <c r="PGR123" s="409">
        <f t="shared" ref="PGR123" si="3429">SUM(PGR121:PGR122)</f>
        <v>1.05</v>
      </c>
      <c r="PGS123" s="631" t="s">
        <v>82</v>
      </c>
      <c r="PGT123" s="631"/>
      <c r="PGU123" s="631"/>
      <c r="PGV123" s="631"/>
      <c r="PGW123" s="631"/>
      <c r="PGX123" s="632"/>
      <c r="PGY123" s="631"/>
      <c r="PGZ123" s="409">
        <f t="shared" ref="PGZ123" si="3430">SUM(PGZ121:PGZ122)</f>
        <v>1.05</v>
      </c>
      <c r="PHA123" s="631" t="s">
        <v>82</v>
      </c>
      <c r="PHB123" s="631"/>
      <c r="PHC123" s="631"/>
      <c r="PHD123" s="631"/>
      <c r="PHE123" s="631"/>
      <c r="PHF123" s="632"/>
      <c r="PHG123" s="631"/>
      <c r="PHH123" s="409">
        <f t="shared" ref="PHH123" si="3431">SUM(PHH121:PHH122)</f>
        <v>1.05</v>
      </c>
      <c r="PHI123" s="631" t="s">
        <v>82</v>
      </c>
      <c r="PHJ123" s="631"/>
      <c r="PHK123" s="631"/>
      <c r="PHL123" s="631"/>
      <c r="PHM123" s="631"/>
      <c r="PHN123" s="632"/>
      <c r="PHO123" s="631"/>
      <c r="PHP123" s="409">
        <f t="shared" ref="PHP123" si="3432">SUM(PHP121:PHP122)</f>
        <v>1.05</v>
      </c>
      <c r="PHQ123" s="631" t="s">
        <v>82</v>
      </c>
      <c r="PHR123" s="631"/>
      <c r="PHS123" s="631"/>
      <c r="PHT123" s="631"/>
      <c r="PHU123" s="631"/>
      <c r="PHV123" s="632"/>
      <c r="PHW123" s="631"/>
      <c r="PHX123" s="409">
        <f t="shared" ref="PHX123" si="3433">SUM(PHX121:PHX122)</f>
        <v>1.05</v>
      </c>
      <c r="PHY123" s="631" t="s">
        <v>82</v>
      </c>
      <c r="PHZ123" s="631"/>
      <c r="PIA123" s="631"/>
      <c r="PIB123" s="631"/>
      <c r="PIC123" s="631"/>
      <c r="PID123" s="632"/>
      <c r="PIE123" s="631"/>
      <c r="PIF123" s="409">
        <f t="shared" ref="PIF123" si="3434">SUM(PIF121:PIF122)</f>
        <v>1.05</v>
      </c>
      <c r="PIG123" s="631" t="s">
        <v>82</v>
      </c>
      <c r="PIH123" s="631"/>
      <c r="PII123" s="631"/>
      <c r="PIJ123" s="631"/>
      <c r="PIK123" s="631"/>
      <c r="PIL123" s="632"/>
      <c r="PIM123" s="631"/>
      <c r="PIN123" s="409">
        <f t="shared" ref="PIN123" si="3435">SUM(PIN121:PIN122)</f>
        <v>1.05</v>
      </c>
      <c r="PIO123" s="631" t="s">
        <v>82</v>
      </c>
      <c r="PIP123" s="631"/>
      <c r="PIQ123" s="631"/>
      <c r="PIR123" s="631"/>
      <c r="PIS123" s="631"/>
      <c r="PIT123" s="632"/>
      <c r="PIU123" s="631"/>
      <c r="PIV123" s="409">
        <f t="shared" ref="PIV123" si="3436">SUM(PIV121:PIV122)</f>
        <v>1.05</v>
      </c>
      <c r="PIW123" s="631" t="s">
        <v>82</v>
      </c>
      <c r="PIX123" s="631"/>
      <c r="PIY123" s="631"/>
      <c r="PIZ123" s="631"/>
      <c r="PJA123" s="631"/>
      <c r="PJB123" s="632"/>
      <c r="PJC123" s="631"/>
      <c r="PJD123" s="409">
        <f t="shared" ref="PJD123" si="3437">SUM(PJD121:PJD122)</f>
        <v>1.05</v>
      </c>
      <c r="PJE123" s="631" t="s">
        <v>82</v>
      </c>
      <c r="PJF123" s="631"/>
      <c r="PJG123" s="631"/>
      <c r="PJH123" s="631"/>
      <c r="PJI123" s="631"/>
      <c r="PJJ123" s="632"/>
      <c r="PJK123" s="631"/>
      <c r="PJL123" s="409">
        <f t="shared" ref="PJL123" si="3438">SUM(PJL121:PJL122)</f>
        <v>1.05</v>
      </c>
      <c r="PJM123" s="631" t="s">
        <v>82</v>
      </c>
      <c r="PJN123" s="631"/>
      <c r="PJO123" s="631"/>
      <c r="PJP123" s="631"/>
      <c r="PJQ123" s="631"/>
      <c r="PJR123" s="632"/>
      <c r="PJS123" s="631"/>
      <c r="PJT123" s="409">
        <f t="shared" ref="PJT123" si="3439">SUM(PJT121:PJT122)</f>
        <v>1.05</v>
      </c>
      <c r="PJU123" s="631" t="s">
        <v>82</v>
      </c>
      <c r="PJV123" s="631"/>
      <c r="PJW123" s="631"/>
      <c r="PJX123" s="631"/>
      <c r="PJY123" s="631"/>
      <c r="PJZ123" s="632"/>
      <c r="PKA123" s="631"/>
      <c r="PKB123" s="409">
        <f t="shared" ref="PKB123" si="3440">SUM(PKB121:PKB122)</f>
        <v>1.05</v>
      </c>
      <c r="PKC123" s="631" t="s">
        <v>82</v>
      </c>
      <c r="PKD123" s="631"/>
      <c r="PKE123" s="631"/>
      <c r="PKF123" s="631"/>
      <c r="PKG123" s="631"/>
      <c r="PKH123" s="632"/>
      <c r="PKI123" s="631"/>
      <c r="PKJ123" s="409">
        <f t="shared" ref="PKJ123" si="3441">SUM(PKJ121:PKJ122)</f>
        <v>1.05</v>
      </c>
      <c r="PKK123" s="631" t="s">
        <v>82</v>
      </c>
      <c r="PKL123" s="631"/>
      <c r="PKM123" s="631"/>
      <c r="PKN123" s="631"/>
      <c r="PKO123" s="631"/>
      <c r="PKP123" s="632"/>
      <c r="PKQ123" s="631"/>
      <c r="PKR123" s="409">
        <f t="shared" ref="PKR123" si="3442">SUM(PKR121:PKR122)</f>
        <v>1.05</v>
      </c>
      <c r="PKS123" s="631" t="s">
        <v>82</v>
      </c>
      <c r="PKT123" s="631"/>
      <c r="PKU123" s="631"/>
      <c r="PKV123" s="631"/>
      <c r="PKW123" s="631"/>
      <c r="PKX123" s="632"/>
      <c r="PKY123" s="631"/>
      <c r="PKZ123" s="409">
        <f t="shared" ref="PKZ123" si="3443">SUM(PKZ121:PKZ122)</f>
        <v>1.05</v>
      </c>
      <c r="PLA123" s="631" t="s">
        <v>82</v>
      </c>
      <c r="PLB123" s="631"/>
      <c r="PLC123" s="631"/>
      <c r="PLD123" s="631"/>
      <c r="PLE123" s="631"/>
      <c r="PLF123" s="632"/>
      <c r="PLG123" s="631"/>
      <c r="PLH123" s="409">
        <f t="shared" ref="PLH123" si="3444">SUM(PLH121:PLH122)</f>
        <v>1.05</v>
      </c>
      <c r="PLI123" s="631" t="s">
        <v>82</v>
      </c>
      <c r="PLJ123" s="631"/>
      <c r="PLK123" s="631"/>
      <c r="PLL123" s="631"/>
      <c r="PLM123" s="631"/>
      <c r="PLN123" s="632"/>
      <c r="PLO123" s="631"/>
      <c r="PLP123" s="409">
        <f t="shared" ref="PLP123" si="3445">SUM(PLP121:PLP122)</f>
        <v>1.05</v>
      </c>
      <c r="PLQ123" s="631" t="s">
        <v>82</v>
      </c>
      <c r="PLR123" s="631"/>
      <c r="PLS123" s="631"/>
      <c r="PLT123" s="631"/>
      <c r="PLU123" s="631"/>
      <c r="PLV123" s="632"/>
      <c r="PLW123" s="631"/>
      <c r="PLX123" s="409">
        <f t="shared" ref="PLX123" si="3446">SUM(PLX121:PLX122)</f>
        <v>1.05</v>
      </c>
      <c r="PLY123" s="631" t="s">
        <v>82</v>
      </c>
      <c r="PLZ123" s="631"/>
      <c r="PMA123" s="631"/>
      <c r="PMB123" s="631"/>
      <c r="PMC123" s="631"/>
      <c r="PMD123" s="632"/>
      <c r="PME123" s="631"/>
      <c r="PMF123" s="409">
        <f t="shared" ref="PMF123" si="3447">SUM(PMF121:PMF122)</f>
        <v>1.05</v>
      </c>
      <c r="PMG123" s="631" t="s">
        <v>82</v>
      </c>
      <c r="PMH123" s="631"/>
      <c r="PMI123" s="631"/>
      <c r="PMJ123" s="631"/>
      <c r="PMK123" s="631"/>
      <c r="PML123" s="632"/>
      <c r="PMM123" s="631"/>
      <c r="PMN123" s="409">
        <f t="shared" ref="PMN123" si="3448">SUM(PMN121:PMN122)</f>
        <v>1.05</v>
      </c>
      <c r="PMO123" s="631" t="s">
        <v>82</v>
      </c>
      <c r="PMP123" s="631"/>
      <c r="PMQ123" s="631"/>
      <c r="PMR123" s="631"/>
      <c r="PMS123" s="631"/>
      <c r="PMT123" s="632"/>
      <c r="PMU123" s="631"/>
      <c r="PMV123" s="409">
        <f t="shared" ref="PMV123" si="3449">SUM(PMV121:PMV122)</f>
        <v>1.05</v>
      </c>
      <c r="PMW123" s="631" t="s">
        <v>82</v>
      </c>
      <c r="PMX123" s="631"/>
      <c r="PMY123" s="631"/>
      <c r="PMZ123" s="631"/>
      <c r="PNA123" s="631"/>
      <c r="PNB123" s="632"/>
      <c r="PNC123" s="631"/>
      <c r="PND123" s="409">
        <f t="shared" ref="PND123" si="3450">SUM(PND121:PND122)</f>
        <v>1.05</v>
      </c>
      <c r="PNE123" s="631" t="s">
        <v>82</v>
      </c>
      <c r="PNF123" s="631"/>
      <c r="PNG123" s="631"/>
      <c r="PNH123" s="631"/>
      <c r="PNI123" s="631"/>
      <c r="PNJ123" s="632"/>
      <c r="PNK123" s="631"/>
      <c r="PNL123" s="409">
        <f t="shared" ref="PNL123" si="3451">SUM(PNL121:PNL122)</f>
        <v>1.05</v>
      </c>
      <c r="PNM123" s="631" t="s">
        <v>82</v>
      </c>
      <c r="PNN123" s="631"/>
      <c r="PNO123" s="631"/>
      <c r="PNP123" s="631"/>
      <c r="PNQ123" s="631"/>
      <c r="PNR123" s="632"/>
      <c r="PNS123" s="631"/>
      <c r="PNT123" s="409">
        <f t="shared" ref="PNT123" si="3452">SUM(PNT121:PNT122)</f>
        <v>1.05</v>
      </c>
      <c r="PNU123" s="631" t="s">
        <v>82</v>
      </c>
      <c r="PNV123" s="631"/>
      <c r="PNW123" s="631"/>
      <c r="PNX123" s="631"/>
      <c r="PNY123" s="631"/>
      <c r="PNZ123" s="632"/>
      <c r="POA123" s="631"/>
      <c r="POB123" s="409">
        <f t="shared" ref="POB123" si="3453">SUM(POB121:POB122)</f>
        <v>1.05</v>
      </c>
      <c r="POC123" s="631" t="s">
        <v>82</v>
      </c>
      <c r="POD123" s="631"/>
      <c r="POE123" s="631"/>
      <c r="POF123" s="631"/>
      <c r="POG123" s="631"/>
      <c r="POH123" s="632"/>
      <c r="POI123" s="631"/>
      <c r="POJ123" s="409">
        <f t="shared" ref="POJ123" si="3454">SUM(POJ121:POJ122)</f>
        <v>1.05</v>
      </c>
      <c r="POK123" s="631" t="s">
        <v>82</v>
      </c>
      <c r="POL123" s="631"/>
      <c r="POM123" s="631"/>
      <c r="PON123" s="631"/>
      <c r="POO123" s="631"/>
      <c r="POP123" s="632"/>
      <c r="POQ123" s="631"/>
      <c r="POR123" s="409">
        <f t="shared" ref="POR123" si="3455">SUM(POR121:POR122)</f>
        <v>1.05</v>
      </c>
      <c r="POS123" s="631" t="s">
        <v>82</v>
      </c>
      <c r="POT123" s="631"/>
      <c r="POU123" s="631"/>
      <c r="POV123" s="631"/>
      <c r="POW123" s="631"/>
      <c r="POX123" s="632"/>
      <c r="POY123" s="631"/>
      <c r="POZ123" s="409">
        <f t="shared" ref="POZ123" si="3456">SUM(POZ121:POZ122)</f>
        <v>1.05</v>
      </c>
      <c r="PPA123" s="631" t="s">
        <v>82</v>
      </c>
      <c r="PPB123" s="631"/>
      <c r="PPC123" s="631"/>
      <c r="PPD123" s="631"/>
      <c r="PPE123" s="631"/>
      <c r="PPF123" s="632"/>
      <c r="PPG123" s="631"/>
      <c r="PPH123" s="409">
        <f t="shared" ref="PPH123" si="3457">SUM(PPH121:PPH122)</f>
        <v>1.05</v>
      </c>
      <c r="PPI123" s="631" t="s">
        <v>82</v>
      </c>
      <c r="PPJ123" s="631"/>
      <c r="PPK123" s="631"/>
      <c r="PPL123" s="631"/>
      <c r="PPM123" s="631"/>
      <c r="PPN123" s="632"/>
      <c r="PPO123" s="631"/>
      <c r="PPP123" s="409">
        <f t="shared" ref="PPP123" si="3458">SUM(PPP121:PPP122)</f>
        <v>1.05</v>
      </c>
      <c r="PPQ123" s="631" t="s">
        <v>82</v>
      </c>
      <c r="PPR123" s="631"/>
      <c r="PPS123" s="631"/>
      <c r="PPT123" s="631"/>
      <c r="PPU123" s="631"/>
      <c r="PPV123" s="632"/>
      <c r="PPW123" s="631"/>
      <c r="PPX123" s="409">
        <f t="shared" ref="PPX123" si="3459">SUM(PPX121:PPX122)</f>
        <v>1.05</v>
      </c>
      <c r="PPY123" s="631" t="s">
        <v>82</v>
      </c>
      <c r="PPZ123" s="631"/>
      <c r="PQA123" s="631"/>
      <c r="PQB123" s="631"/>
      <c r="PQC123" s="631"/>
      <c r="PQD123" s="632"/>
      <c r="PQE123" s="631"/>
      <c r="PQF123" s="409">
        <f t="shared" ref="PQF123" si="3460">SUM(PQF121:PQF122)</f>
        <v>1.05</v>
      </c>
      <c r="PQG123" s="631" t="s">
        <v>82</v>
      </c>
      <c r="PQH123" s="631"/>
      <c r="PQI123" s="631"/>
      <c r="PQJ123" s="631"/>
      <c r="PQK123" s="631"/>
      <c r="PQL123" s="632"/>
      <c r="PQM123" s="631"/>
      <c r="PQN123" s="409">
        <f t="shared" ref="PQN123" si="3461">SUM(PQN121:PQN122)</f>
        <v>1.05</v>
      </c>
      <c r="PQO123" s="631" t="s">
        <v>82</v>
      </c>
      <c r="PQP123" s="631"/>
      <c r="PQQ123" s="631"/>
      <c r="PQR123" s="631"/>
      <c r="PQS123" s="631"/>
      <c r="PQT123" s="632"/>
      <c r="PQU123" s="631"/>
      <c r="PQV123" s="409">
        <f t="shared" ref="PQV123" si="3462">SUM(PQV121:PQV122)</f>
        <v>1.05</v>
      </c>
      <c r="PQW123" s="631" t="s">
        <v>82</v>
      </c>
      <c r="PQX123" s="631"/>
      <c r="PQY123" s="631"/>
      <c r="PQZ123" s="631"/>
      <c r="PRA123" s="631"/>
      <c r="PRB123" s="632"/>
      <c r="PRC123" s="631"/>
      <c r="PRD123" s="409">
        <f t="shared" ref="PRD123" si="3463">SUM(PRD121:PRD122)</f>
        <v>1.05</v>
      </c>
      <c r="PRE123" s="631" t="s">
        <v>82</v>
      </c>
      <c r="PRF123" s="631"/>
      <c r="PRG123" s="631"/>
      <c r="PRH123" s="631"/>
      <c r="PRI123" s="631"/>
      <c r="PRJ123" s="632"/>
      <c r="PRK123" s="631"/>
      <c r="PRL123" s="409">
        <f t="shared" ref="PRL123" si="3464">SUM(PRL121:PRL122)</f>
        <v>1.05</v>
      </c>
      <c r="PRM123" s="631" t="s">
        <v>82</v>
      </c>
      <c r="PRN123" s="631"/>
      <c r="PRO123" s="631"/>
      <c r="PRP123" s="631"/>
      <c r="PRQ123" s="631"/>
      <c r="PRR123" s="632"/>
      <c r="PRS123" s="631"/>
      <c r="PRT123" s="409">
        <f t="shared" ref="PRT123" si="3465">SUM(PRT121:PRT122)</f>
        <v>1.05</v>
      </c>
      <c r="PRU123" s="631" t="s">
        <v>82</v>
      </c>
      <c r="PRV123" s="631"/>
      <c r="PRW123" s="631"/>
      <c r="PRX123" s="631"/>
      <c r="PRY123" s="631"/>
      <c r="PRZ123" s="632"/>
      <c r="PSA123" s="631"/>
      <c r="PSB123" s="409">
        <f t="shared" ref="PSB123" si="3466">SUM(PSB121:PSB122)</f>
        <v>1.05</v>
      </c>
      <c r="PSC123" s="631" t="s">
        <v>82</v>
      </c>
      <c r="PSD123" s="631"/>
      <c r="PSE123" s="631"/>
      <c r="PSF123" s="631"/>
      <c r="PSG123" s="631"/>
      <c r="PSH123" s="632"/>
      <c r="PSI123" s="631"/>
      <c r="PSJ123" s="409">
        <f t="shared" ref="PSJ123" si="3467">SUM(PSJ121:PSJ122)</f>
        <v>1.05</v>
      </c>
      <c r="PSK123" s="631" t="s">
        <v>82</v>
      </c>
      <c r="PSL123" s="631"/>
      <c r="PSM123" s="631"/>
      <c r="PSN123" s="631"/>
      <c r="PSO123" s="631"/>
      <c r="PSP123" s="632"/>
      <c r="PSQ123" s="631"/>
      <c r="PSR123" s="409">
        <f t="shared" ref="PSR123" si="3468">SUM(PSR121:PSR122)</f>
        <v>1.05</v>
      </c>
      <c r="PSS123" s="631" t="s">
        <v>82</v>
      </c>
      <c r="PST123" s="631"/>
      <c r="PSU123" s="631"/>
      <c r="PSV123" s="631"/>
      <c r="PSW123" s="631"/>
      <c r="PSX123" s="632"/>
      <c r="PSY123" s="631"/>
      <c r="PSZ123" s="409">
        <f t="shared" ref="PSZ123" si="3469">SUM(PSZ121:PSZ122)</f>
        <v>1.05</v>
      </c>
      <c r="PTA123" s="631" t="s">
        <v>82</v>
      </c>
      <c r="PTB123" s="631"/>
      <c r="PTC123" s="631"/>
      <c r="PTD123" s="631"/>
      <c r="PTE123" s="631"/>
      <c r="PTF123" s="632"/>
      <c r="PTG123" s="631"/>
      <c r="PTH123" s="409">
        <f t="shared" ref="PTH123" si="3470">SUM(PTH121:PTH122)</f>
        <v>1.05</v>
      </c>
      <c r="PTI123" s="631" t="s">
        <v>82</v>
      </c>
      <c r="PTJ123" s="631"/>
      <c r="PTK123" s="631"/>
      <c r="PTL123" s="631"/>
      <c r="PTM123" s="631"/>
      <c r="PTN123" s="632"/>
      <c r="PTO123" s="631"/>
      <c r="PTP123" s="409">
        <f t="shared" ref="PTP123" si="3471">SUM(PTP121:PTP122)</f>
        <v>1.05</v>
      </c>
      <c r="PTQ123" s="631" t="s">
        <v>82</v>
      </c>
      <c r="PTR123" s="631"/>
      <c r="PTS123" s="631"/>
      <c r="PTT123" s="631"/>
      <c r="PTU123" s="631"/>
      <c r="PTV123" s="632"/>
      <c r="PTW123" s="631"/>
      <c r="PTX123" s="409">
        <f t="shared" ref="PTX123" si="3472">SUM(PTX121:PTX122)</f>
        <v>1.05</v>
      </c>
      <c r="PTY123" s="631" t="s">
        <v>82</v>
      </c>
      <c r="PTZ123" s="631"/>
      <c r="PUA123" s="631"/>
      <c r="PUB123" s="631"/>
      <c r="PUC123" s="631"/>
      <c r="PUD123" s="632"/>
      <c r="PUE123" s="631"/>
      <c r="PUF123" s="409">
        <f t="shared" ref="PUF123" si="3473">SUM(PUF121:PUF122)</f>
        <v>1.05</v>
      </c>
      <c r="PUG123" s="631" t="s">
        <v>82</v>
      </c>
      <c r="PUH123" s="631"/>
      <c r="PUI123" s="631"/>
      <c r="PUJ123" s="631"/>
      <c r="PUK123" s="631"/>
      <c r="PUL123" s="632"/>
      <c r="PUM123" s="631"/>
      <c r="PUN123" s="409">
        <f t="shared" ref="PUN123" si="3474">SUM(PUN121:PUN122)</f>
        <v>1.05</v>
      </c>
      <c r="PUO123" s="631" t="s">
        <v>82</v>
      </c>
      <c r="PUP123" s="631"/>
      <c r="PUQ123" s="631"/>
      <c r="PUR123" s="631"/>
      <c r="PUS123" s="631"/>
      <c r="PUT123" s="632"/>
      <c r="PUU123" s="631"/>
      <c r="PUV123" s="409">
        <f t="shared" ref="PUV123" si="3475">SUM(PUV121:PUV122)</f>
        <v>1.05</v>
      </c>
      <c r="PUW123" s="631" t="s">
        <v>82</v>
      </c>
      <c r="PUX123" s="631"/>
      <c r="PUY123" s="631"/>
      <c r="PUZ123" s="631"/>
      <c r="PVA123" s="631"/>
      <c r="PVB123" s="632"/>
      <c r="PVC123" s="631"/>
      <c r="PVD123" s="409">
        <f t="shared" ref="PVD123" si="3476">SUM(PVD121:PVD122)</f>
        <v>1.05</v>
      </c>
      <c r="PVE123" s="631" t="s">
        <v>82</v>
      </c>
      <c r="PVF123" s="631"/>
      <c r="PVG123" s="631"/>
      <c r="PVH123" s="631"/>
      <c r="PVI123" s="631"/>
      <c r="PVJ123" s="632"/>
      <c r="PVK123" s="631"/>
      <c r="PVL123" s="409">
        <f t="shared" ref="PVL123" si="3477">SUM(PVL121:PVL122)</f>
        <v>1.05</v>
      </c>
      <c r="PVM123" s="631" t="s">
        <v>82</v>
      </c>
      <c r="PVN123" s="631"/>
      <c r="PVO123" s="631"/>
      <c r="PVP123" s="631"/>
      <c r="PVQ123" s="631"/>
      <c r="PVR123" s="632"/>
      <c r="PVS123" s="631"/>
      <c r="PVT123" s="409">
        <f t="shared" ref="PVT123" si="3478">SUM(PVT121:PVT122)</f>
        <v>1.05</v>
      </c>
      <c r="PVU123" s="631" t="s">
        <v>82</v>
      </c>
      <c r="PVV123" s="631"/>
      <c r="PVW123" s="631"/>
      <c r="PVX123" s="631"/>
      <c r="PVY123" s="631"/>
      <c r="PVZ123" s="632"/>
      <c r="PWA123" s="631"/>
      <c r="PWB123" s="409">
        <f t="shared" ref="PWB123" si="3479">SUM(PWB121:PWB122)</f>
        <v>1.05</v>
      </c>
      <c r="PWC123" s="631" t="s">
        <v>82</v>
      </c>
      <c r="PWD123" s="631"/>
      <c r="PWE123" s="631"/>
      <c r="PWF123" s="631"/>
      <c r="PWG123" s="631"/>
      <c r="PWH123" s="632"/>
      <c r="PWI123" s="631"/>
      <c r="PWJ123" s="409">
        <f t="shared" ref="PWJ123" si="3480">SUM(PWJ121:PWJ122)</f>
        <v>1.05</v>
      </c>
      <c r="PWK123" s="631" t="s">
        <v>82</v>
      </c>
      <c r="PWL123" s="631"/>
      <c r="PWM123" s="631"/>
      <c r="PWN123" s="631"/>
      <c r="PWO123" s="631"/>
      <c r="PWP123" s="632"/>
      <c r="PWQ123" s="631"/>
      <c r="PWR123" s="409">
        <f t="shared" ref="PWR123" si="3481">SUM(PWR121:PWR122)</f>
        <v>1.05</v>
      </c>
      <c r="PWS123" s="631" t="s">
        <v>82</v>
      </c>
      <c r="PWT123" s="631"/>
      <c r="PWU123" s="631"/>
      <c r="PWV123" s="631"/>
      <c r="PWW123" s="631"/>
      <c r="PWX123" s="632"/>
      <c r="PWY123" s="631"/>
      <c r="PWZ123" s="409">
        <f t="shared" ref="PWZ123" si="3482">SUM(PWZ121:PWZ122)</f>
        <v>1.05</v>
      </c>
      <c r="PXA123" s="631" t="s">
        <v>82</v>
      </c>
      <c r="PXB123" s="631"/>
      <c r="PXC123" s="631"/>
      <c r="PXD123" s="631"/>
      <c r="PXE123" s="631"/>
      <c r="PXF123" s="632"/>
      <c r="PXG123" s="631"/>
      <c r="PXH123" s="409">
        <f t="shared" ref="PXH123" si="3483">SUM(PXH121:PXH122)</f>
        <v>1.05</v>
      </c>
      <c r="PXI123" s="631" t="s">
        <v>82</v>
      </c>
      <c r="PXJ123" s="631"/>
      <c r="PXK123" s="631"/>
      <c r="PXL123" s="631"/>
      <c r="PXM123" s="631"/>
      <c r="PXN123" s="632"/>
      <c r="PXO123" s="631"/>
      <c r="PXP123" s="409">
        <f t="shared" ref="PXP123" si="3484">SUM(PXP121:PXP122)</f>
        <v>1.05</v>
      </c>
      <c r="PXQ123" s="631" t="s">
        <v>82</v>
      </c>
      <c r="PXR123" s="631"/>
      <c r="PXS123" s="631"/>
      <c r="PXT123" s="631"/>
      <c r="PXU123" s="631"/>
      <c r="PXV123" s="632"/>
      <c r="PXW123" s="631"/>
      <c r="PXX123" s="409">
        <f t="shared" ref="PXX123" si="3485">SUM(PXX121:PXX122)</f>
        <v>1.05</v>
      </c>
      <c r="PXY123" s="631" t="s">
        <v>82</v>
      </c>
      <c r="PXZ123" s="631"/>
      <c r="PYA123" s="631"/>
      <c r="PYB123" s="631"/>
      <c r="PYC123" s="631"/>
      <c r="PYD123" s="632"/>
      <c r="PYE123" s="631"/>
      <c r="PYF123" s="409">
        <f t="shared" ref="PYF123" si="3486">SUM(PYF121:PYF122)</f>
        <v>1.05</v>
      </c>
      <c r="PYG123" s="631" t="s">
        <v>82</v>
      </c>
      <c r="PYH123" s="631"/>
      <c r="PYI123" s="631"/>
      <c r="PYJ123" s="631"/>
      <c r="PYK123" s="631"/>
      <c r="PYL123" s="632"/>
      <c r="PYM123" s="631"/>
      <c r="PYN123" s="409">
        <f t="shared" ref="PYN123" si="3487">SUM(PYN121:PYN122)</f>
        <v>1.05</v>
      </c>
      <c r="PYO123" s="631" t="s">
        <v>82</v>
      </c>
      <c r="PYP123" s="631"/>
      <c r="PYQ123" s="631"/>
      <c r="PYR123" s="631"/>
      <c r="PYS123" s="631"/>
      <c r="PYT123" s="632"/>
      <c r="PYU123" s="631"/>
      <c r="PYV123" s="409">
        <f t="shared" ref="PYV123" si="3488">SUM(PYV121:PYV122)</f>
        <v>1.05</v>
      </c>
      <c r="PYW123" s="631" t="s">
        <v>82</v>
      </c>
      <c r="PYX123" s="631"/>
      <c r="PYY123" s="631"/>
      <c r="PYZ123" s="631"/>
      <c r="PZA123" s="631"/>
      <c r="PZB123" s="632"/>
      <c r="PZC123" s="631"/>
      <c r="PZD123" s="409">
        <f t="shared" ref="PZD123" si="3489">SUM(PZD121:PZD122)</f>
        <v>1.05</v>
      </c>
      <c r="PZE123" s="631" t="s">
        <v>82</v>
      </c>
      <c r="PZF123" s="631"/>
      <c r="PZG123" s="631"/>
      <c r="PZH123" s="631"/>
      <c r="PZI123" s="631"/>
      <c r="PZJ123" s="632"/>
      <c r="PZK123" s="631"/>
      <c r="PZL123" s="409">
        <f t="shared" ref="PZL123" si="3490">SUM(PZL121:PZL122)</f>
        <v>1.05</v>
      </c>
      <c r="PZM123" s="631" t="s">
        <v>82</v>
      </c>
      <c r="PZN123" s="631"/>
      <c r="PZO123" s="631"/>
      <c r="PZP123" s="631"/>
      <c r="PZQ123" s="631"/>
      <c r="PZR123" s="632"/>
      <c r="PZS123" s="631"/>
      <c r="PZT123" s="409">
        <f t="shared" ref="PZT123" si="3491">SUM(PZT121:PZT122)</f>
        <v>1.05</v>
      </c>
      <c r="PZU123" s="631" t="s">
        <v>82</v>
      </c>
      <c r="PZV123" s="631"/>
      <c r="PZW123" s="631"/>
      <c r="PZX123" s="631"/>
      <c r="PZY123" s="631"/>
      <c r="PZZ123" s="632"/>
      <c r="QAA123" s="631"/>
      <c r="QAB123" s="409">
        <f t="shared" ref="QAB123" si="3492">SUM(QAB121:QAB122)</f>
        <v>1.05</v>
      </c>
      <c r="QAC123" s="631" t="s">
        <v>82</v>
      </c>
      <c r="QAD123" s="631"/>
      <c r="QAE123" s="631"/>
      <c r="QAF123" s="631"/>
      <c r="QAG123" s="631"/>
      <c r="QAH123" s="632"/>
      <c r="QAI123" s="631"/>
      <c r="QAJ123" s="409">
        <f t="shared" ref="QAJ123" si="3493">SUM(QAJ121:QAJ122)</f>
        <v>1.05</v>
      </c>
      <c r="QAK123" s="631" t="s">
        <v>82</v>
      </c>
      <c r="QAL123" s="631"/>
      <c r="QAM123" s="631"/>
      <c r="QAN123" s="631"/>
      <c r="QAO123" s="631"/>
      <c r="QAP123" s="632"/>
      <c r="QAQ123" s="631"/>
      <c r="QAR123" s="409">
        <f t="shared" ref="QAR123" si="3494">SUM(QAR121:QAR122)</f>
        <v>1.05</v>
      </c>
      <c r="QAS123" s="631" t="s">
        <v>82</v>
      </c>
      <c r="QAT123" s="631"/>
      <c r="QAU123" s="631"/>
      <c r="QAV123" s="631"/>
      <c r="QAW123" s="631"/>
      <c r="QAX123" s="632"/>
      <c r="QAY123" s="631"/>
      <c r="QAZ123" s="409">
        <f t="shared" ref="QAZ123" si="3495">SUM(QAZ121:QAZ122)</f>
        <v>1.05</v>
      </c>
      <c r="QBA123" s="631" t="s">
        <v>82</v>
      </c>
      <c r="QBB123" s="631"/>
      <c r="QBC123" s="631"/>
      <c r="QBD123" s="631"/>
      <c r="QBE123" s="631"/>
      <c r="QBF123" s="632"/>
      <c r="QBG123" s="631"/>
      <c r="QBH123" s="409">
        <f t="shared" ref="QBH123" si="3496">SUM(QBH121:QBH122)</f>
        <v>1.05</v>
      </c>
      <c r="QBI123" s="631" t="s">
        <v>82</v>
      </c>
      <c r="QBJ123" s="631"/>
      <c r="QBK123" s="631"/>
      <c r="QBL123" s="631"/>
      <c r="QBM123" s="631"/>
      <c r="QBN123" s="632"/>
      <c r="QBO123" s="631"/>
      <c r="QBP123" s="409">
        <f t="shared" ref="QBP123" si="3497">SUM(QBP121:QBP122)</f>
        <v>1.05</v>
      </c>
      <c r="QBQ123" s="631" t="s">
        <v>82</v>
      </c>
      <c r="QBR123" s="631"/>
      <c r="QBS123" s="631"/>
      <c r="QBT123" s="631"/>
      <c r="QBU123" s="631"/>
      <c r="QBV123" s="632"/>
      <c r="QBW123" s="631"/>
      <c r="QBX123" s="409">
        <f t="shared" ref="QBX123" si="3498">SUM(QBX121:QBX122)</f>
        <v>1.05</v>
      </c>
      <c r="QBY123" s="631" t="s">
        <v>82</v>
      </c>
      <c r="QBZ123" s="631"/>
      <c r="QCA123" s="631"/>
      <c r="QCB123" s="631"/>
      <c r="QCC123" s="631"/>
      <c r="QCD123" s="632"/>
      <c r="QCE123" s="631"/>
      <c r="QCF123" s="409">
        <f t="shared" ref="QCF123" si="3499">SUM(QCF121:QCF122)</f>
        <v>1.05</v>
      </c>
      <c r="QCG123" s="631" t="s">
        <v>82</v>
      </c>
      <c r="QCH123" s="631"/>
      <c r="QCI123" s="631"/>
      <c r="QCJ123" s="631"/>
      <c r="QCK123" s="631"/>
      <c r="QCL123" s="632"/>
      <c r="QCM123" s="631"/>
      <c r="QCN123" s="409">
        <f t="shared" ref="QCN123" si="3500">SUM(QCN121:QCN122)</f>
        <v>1.05</v>
      </c>
      <c r="QCO123" s="631" t="s">
        <v>82</v>
      </c>
      <c r="QCP123" s="631"/>
      <c r="QCQ123" s="631"/>
      <c r="QCR123" s="631"/>
      <c r="QCS123" s="631"/>
      <c r="QCT123" s="632"/>
      <c r="QCU123" s="631"/>
      <c r="QCV123" s="409">
        <f t="shared" ref="QCV123" si="3501">SUM(QCV121:QCV122)</f>
        <v>1.05</v>
      </c>
      <c r="QCW123" s="631" t="s">
        <v>82</v>
      </c>
      <c r="QCX123" s="631"/>
      <c r="QCY123" s="631"/>
      <c r="QCZ123" s="631"/>
      <c r="QDA123" s="631"/>
      <c r="QDB123" s="632"/>
      <c r="QDC123" s="631"/>
      <c r="QDD123" s="409">
        <f t="shared" ref="QDD123" si="3502">SUM(QDD121:QDD122)</f>
        <v>1.05</v>
      </c>
      <c r="QDE123" s="631" t="s">
        <v>82</v>
      </c>
      <c r="QDF123" s="631"/>
      <c r="QDG123" s="631"/>
      <c r="QDH123" s="631"/>
      <c r="QDI123" s="631"/>
      <c r="QDJ123" s="632"/>
      <c r="QDK123" s="631"/>
      <c r="QDL123" s="409">
        <f t="shared" ref="QDL123" si="3503">SUM(QDL121:QDL122)</f>
        <v>1.05</v>
      </c>
      <c r="QDM123" s="631" t="s">
        <v>82</v>
      </c>
      <c r="QDN123" s="631"/>
      <c r="QDO123" s="631"/>
      <c r="QDP123" s="631"/>
      <c r="QDQ123" s="631"/>
      <c r="QDR123" s="632"/>
      <c r="QDS123" s="631"/>
      <c r="QDT123" s="409">
        <f t="shared" ref="QDT123" si="3504">SUM(QDT121:QDT122)</f>
        <v>1.05</v>
      </c>
      <c r="QDU123" s="631" t="s">
        <v>82</v>
      </c>
      <c r="QDV123" s="631"/>
      <c r="QDW123" s="631"/>
      <c r="QDX123" s="631"/>
      <c r="QDY123" s="631"/>
      <c r="QDZ123" s="632"/>
      <c r="QEA123" s="631"/>
      <c r="QEB123" s="409">
        <f t="shared" ref="QEB123" si="3505">SUM(QEB121:QEB122)</f>
        <v>1.05</v>
      </c>
      <c r="QEC123" s="631" t="s">
        <v>82</v>
      </c>
      <c r="QED123" s="631"/>
      <c r="QEE123" s="631"/>
      <c r="QEF123" s="631"/>
      <c r="QEG123" s="631"/>
      <c r="QEH123" s="632"/>
      <c r="QEI123" s="631"/>
      <c r="QEJ123" s="409">
        <f t="shared" ref="QEJ123" si="3506">SUM(QEJ121:QEJ122)</f>
        <v>1.05</v>
      </c>
      <c r="QEK123" s="631" t="s">
        <v>82</v>
      </c>
      <c r="QEL123" s="631"/>
      <c r="QEM123" s="631"/>
      <c r="QEN123" s="631"/>
      <c r="QEO123" s="631"/>
      <c r="QEP123" s="632"/>
      <c r="QEQ123" s="631"/>
      <c r="QER123" s="409">
        <f t="shared" ref="QER123" si="3507">SUM(QER121:QER122)</f>
        <v>1.05</v>
      </c>
      <c r="QES123" s="631" t="s">
        <v>82</v>
      </c>
      <c r="QET123" s="631"/>
      <c r="QEU123" s="631"/>
      <c r="QEV123" s="631"/>
      <c r="QEW123" s="631"/>
      <c r="QEX123" s="632"/>
      <c r="QEY123" s="631"/>
      <c r="QEZ123" s="409">
        <f t="shared" ref="QEZ123" si="3508">SUM(QEZ121:QEZ122)</f>
        <v>1.05</v>
      </c>
      <c r="QFA123" s="631" t="s">
        <v>82</v>
      </c>
      <c r="QFB123" s="631"/>
      <c r="QFC123" s="631"/>
      <c r="QFD123" s="631"/>
      <c r="QFE123" s="631"/>
      <c r="QFF123" s="632"/>
      <c r="QFG123" s="631"/>
      <c r="QFH123" s="409">
        <f t="shared" ref="QFH123" si="3509">SUM(QFH121:QFH122)</f>
        <v>1.05</v>
      </c>
      <c r="QFI123" s="631" t="s">
        <v>82</v>
      </c>
      <c r="QFJ123" s="631"/>
      <c r="QFK123" s="631"/>
      <c r="QFL123" s="631"/>
      <c r="QFM123" s="631"/>
      <c r="QFN123" s="632"/>
      <c r="QFO123" s="631"/>
      <c r="QFP123" s="409">
        <f t="shared" ref="QFP123" si="3510">SUM(QFP121:QFP122)</f>
        <v>1.05</v>
      </c>
      <c r="QFQ123" s="631" t="s">
        <v>82</v>
      </c>
      <c r="QFR123" s="631"/>
      <c r="QFS123" s="631"/>
      <c r="QFT123" s="631"/>
      <c r="QFU123" s="631"/>
      <c r="QFV123" s="632"/>
      <c r="QFW123" s="631"/>
      <c r="QFX123" s="409">
        <f t="shared" ref="QFX123" si="3511">SUM(QFX121:QFX122)</f>
        <v>1.05</v>
      </c>
      <c r="QFY123" s="631" t="s">
        <v>82</v>
      </c>
      <c r="QFZ123" s="631"/>
      <c r="QGA123" s="631"/>
      <c r="QGB123" s="631"/>
      <c r="QGC123" s="631"/>
      <c r="QGD123" s="632"/>
      <c r="QGE123" s="631"/>
      <c r="QGF123" s="409">
        <f t="shared" ref="QGF123" si="3512">SUM(QGF121:QGF122)</f>
        <v>1.05</v>
      </c>
      <c r="QGG123" s="631" t="s">
        <v>82</v>
      </c>
      <c r="QGH123" s="631"/>
      <c r="QGI123" s="631"/>
      <c r="QGJ123" s="631"/>
      <c r="QGK123" s="631"/>
      <c r="QGL123" s="632"/>
      <c r="QGM123" s="631"/>
      <c r="QGN123" s="409">
        <f t="shared" ref="QGN123" si="3513">SUM(QGN121:QGN122)</f>
        <v>1.05</v>
      </c>
      <c r="QGO123" s="631" t="s">
        <v>82</v>
      </c>
      <c r="QGP123" s="631"/>
      <c r="QGQ123" s="631"/>
      <c r="QGR123" s="631"/>
      <c r="QGS123" s="631"/>
      <c r="QGT123" s="632"/>
      <c r="QGU123" s="631"/>
      <c r="QGV123" s="409">
        <f t="shared" ref="QGV123" si="3514">SUM(QGV121:QGV122)</f>
        <v>1.05</v>
      </c>
      <c r="QGW123" s="631" t="s">
        <v>82</v>
      </c>
      <c r="QGX123" s="631"/>
      <c r="QGY123" s="631"/>
      <c r="QGZ123" s="631"/>
      <c r="QHA123" s="631"/>
      <c r="QHB123" s="632"/>
      <c r="QHC123" s="631"/>
      <c r="QHD123" s="409">
        <f t="shared" ref="QHD123" si="3515">SUM(QHD121:QHD122)</f>
        <v>1.05</v>
      </c>
      <c r="QHE123" s="631" t="s">
        <v>82</v>
      </c>
      <c r="QHF123" s="631"/>
      <c r="QHG123" s="631"/>
      <c r="QHH123" s="631"/>
      <c r="QHI123" s="631"/>
      <c r="QHJ123" s="632"/>
      <c r="QHK123" s="631"/>
      <c r="QHL123" s="409">
        <f t="shared" ref="QHL123" si="3516">SUM(QHL121:QHL122)</f>
        <v>1.05</v>
      </c>
      <c r="QHM123" s="631" t="s">
        <v>82</v>
      </c>
      <c r="QHN123" s="631"/>
      <c r="QHO123" s="631"/>
      <c r="QHP123" s="631"/>
      <c r="QHQ123" s="631"/>
      <c r="QHR123" s="632"/>
      <c r="QHS123" s="631"/>
      <c r="QHT123" s="409">
        <f t="shared" ref="QHT123" si="3517">SUM(QHT121:QHT122)</f>
        <v>1.05</v>
      </c>
      <c r="QHU123" s="631" t="s">
        <v>82</v>
      </c>
      <c r="QHV123" s="631"/>
      <c r="QHW123" s="631"/>
      <c r="QHX123" s="631"/>
      <c r="QHY123" s="631"/>
      <c r="QHZ123" s="632"/>
      <c r="QIA123" s="631"/>
      <c r="QIB123" s="409">
        <f t="shared" ref="QIB123" si="3518">SUM(QIB121:QIB122)</f>
        <v>1.05</v>
      </c>
      <c r="QIC123" s="631" t="s">
        <v>82</v>
      </c>
      <c r="QID123" s="631"/>
      <c r="QIE123" s="631"/>
      <c r="QIF123" s="631"/>
      <c r="QIG123" s="631"/>
      <c r="QIH123" s="632"/>
      <c r="QII123" s="631"/>
      <c r="QIJ123" s="409">
        <f t="shared" ref="QIJ123" si="3519">SUM(QIJ121:QIJ122)</f>
        <v>1.05</v>
      </c>
      <c r="QIK123" s="631" t="s">
        <v>82</v>
      </c>
      <c r="QIL123" s="631"/>
      <c r="QIM123" s="631"/>
      <c r="QIN123" s="631"/>
      <c r="QIO123" s="631"/>
      <c r="QIP123" s="632"/>
      <c r="QIQ123" s="631"/>
      <c r="QIR123" s="409">
        <f t="shared" ref="QIR123" si="3520">SUM(QIR121:QIR122)</f>
        <v>1.05</v>
      </c>
      <c r="QIS123" s="631" t="s">
        <v>82</v>
      </c>
      <c r="QIT123" s="631"/>
      <c r="QIU123" s="631"/>
      <c r="QIV123" s="631"/>
      <c r="QIW123" s="631"/>
      <c r="QIX123" s="632"/>
      <c r="QIY123" s="631"/>
      <c r="QIZ123" s="409">
        <f t="shared" ref="QIZ123" si="3521">SUM(QIZ121:QIZ122)</f>
        <v>1.05</v>
      </c>
      <c r="QJA123" s="631" t="s">
        <v>82</v>
      </c>
      <c r="QJB123" s="631"/>
      <c r="QJC123" s="631"/>
      <c r="QJD123" s="631"/>
      <c r="QJE123" s="631"/>
      <c r="QJF123" s="632"/>
      <c r="QJG123" s="631"/>
      <c r="QJH123" s="409">
        <f t="shared" ref="QJH123" si="3522">SUM(QJH121:QJH122)</f>
        <v>1.05</v>
      </c>
      <c r="QJI123" s="631" t="s">
        <v>82</v>
      </c>
      <c r="QJJ123" s="631"/>
      <c r="QJK123" s="631"/>
      <c r="QJL123" s="631"/>
      <c r="QJM123" s="631"/>
      <c r="QJN123" s="632"/>
      <c r="QJO123" s="631"/>
      <c r="QJP123" s="409">
        <f t="shared" ref="QJP123" si="3523">SUM(QJP121:QJP122)</f>
        <v>1.05</v>
      </c>
      <c r="QJQ123" s="631" t="s">
        <v>82</v>
      </c>
      <c r="QJR123" s="631"/>
      <c r="QJS123" s="631"/>
      <c r="QJT123" s="631"/>
      <c r="QJU123" s="631"/>
      <c r="QJV123" s="632"/>
      <c r="QJW123" s="631"/>
      <c r="QJX123" s="409">
        <f t="shared" ref="QJX123" si="3524">SUM(QJX121:QJX122)</f>
        <v>1.05</v>
      </c>
      <c r="QJY123" s="631" t="s">
        <v>82</v>
      </c>
      <c r="QJZ123" s="631"/>
      <c r="QKA123" s="631"/>
      <c r="QKB123" s="631"/>
      <c r="QKC123" s="631"/>
      <c r="QKD123" s="632"/>
      <c r="QKE123" s="631"/>
      <c r="QKF123" s="409">
        <f t="shared" ref="QKF123" si="3525">SUM(QKF121:QKF122)</f>
        <v>1.05</v>
      </c>
      <c r="QKG123" s="631" t="s">
        <v>82</v>
      </c>
      <c r="QKH123" s="631"/>
      <c r="QKI123" s="631"/>
      <c r="QKJ123" s="631"/>
      <c r="QKK123" s="631"/>
      <c r="QKL123" s="632"/>
      <c r="QKM123" s="631"/>
      <c r="QKN123" s="409">
        <f t="shared" ref="QKN123" si="3526">SUM(QKN121:QKN122)</f>
        <v>1.05</v>
      </c>
      <c r="QKO123" s="631" t="s">
        <v>82</v>
      </c>
      <c r="QKP123" s="631"/>
      <c r="QKQ123" s="631"/>
      <c r="QKR123" s="631"/>
      <c r="QKS123" s="631"/>
      <c r="QKT123" s="632"/>
      <c r="QKU123" s="631"/>
      <c r="QKV123" s="409">
        <f t="shared" ref="QKV123" si="3527">SUM(QKV121:QKV122)</f>
        <v>1.05</v>
      </c>
      <c r="QKW123" s="631" t="s">
        <v>82</v>
      </c>
      <c r="QKX123" s="631"/>
      <c r="QKY123" s="631"/>
      <c r="QKZ123" s="631"/>
      <c r="QLA123" s="631"/>
      <c r="QLB123" s="632"/>
      <c r="QLC123" s="631"/>
      <c r="QLD123" s="409">
        <f t="shared" ref="QLD123" si="3528">SUM(QLD121:QLD122)</f>
        <v>1.05</v>
      </c>
      <c r="QLE123" s="631" t="s">
        <v>82</v>
      </c>
      <c r="QLF123" s="631"/>
      <c r="QLG123" s="631"/>
      <c r="QLH123" s="631"/>
      <c r="QLI123" s="631"/>
      <c r="QLJ123" s="632"/>
      <c r="QLK123" s="631"/>
      <c r="QLL123" s="409">
        <f t="shared" ref="QLL123" si="3529">SUM(QLL121:QLL122)</f>
        <v>1.05</v>
      </c>
      <c r="QLM123" s="631" t="s">
        <v>82</v>
      </c>
      <c r="QLN123" s="631"/>
      <c r="QLO123" s="631"/>
      <c r="QLP123" s="631"/>
      <c r="QLQ123" s="631"/>
      <c r="QLR123" s="632"/>
      <c r="QLS123" s="631"/>
      <c r="QLT123" s="409">
        <f t="shared" ref="QLT123" si="3530">SUM(QLT121:QLT122)</f>
        <v>1.05</v>
      </c>
      <c r="QLU123" s="631" t="s">
        <v>82</v>
      </c>
      <c r="QLV123" s="631"/>
      <c r="QLW123" s="631"/>
      <c r="QLX123" s="631"/>
      <c r="QLY123" s="631"/>
      <c r="QLZ123" s="632"/>
      <c r="QMA123" s="631"/>
      <c r="QMB123" s="409">
        <f t="shared" ref="QMB123" si="3531">SUM(QMB121:QMB122)</f>
        <v>1.05</v>
      </c>
      <c r="QMC123" s="631" t="s">
        <v>82</v>
      </c>
      <c r="QMD123" s="631"/>
      <c r="QME123" s="631"/>
      <c r="QMF123" s="631"/>
      <c r="QMG123" s="631"/>
      <c r="QMH123" s="632"/>
      <c r="QMI123" s="631"/>
      <c r="QMJ123" s="409">
        <f t="shared" ref="QMJ123" si="3532">SUM(QMJ121:QMJ122)</f>
        <v>1.05</v>
      </c>
      <c r="QMK123" s="631" t="s">
        <v>82</v>
      </c>
      <c r="QML123" s="631"/>
      <c r="QMM123" s="631"/>
      <c r="QMN123" s="631"/>
      <c r="QMO123" s="631"/>
      <c r="QMP123" s="632"/>
      <c r="QMQ123" s="631"/>
      <c r="QMR123" s="409">
        <f t="shared" ref="QMR123" si="3533">SUM(QMR121:QMR122)</f>
        <v>1.05</v>
      </c>
      <c r="QMS123" s="631" t="s">
        <v>82</v>
      </c>
      <c r="QMT123" s="631"/>
      <c r="QMU123" s="631"/>
      <c r="QMV123" s="631"/>
      <c r="QMW123" s="631"/>
      <c r="QMX123" s="632"/>
      <c r="QMY123" s="631"/>
      <c r="QMZ123" s="409">
        <f t="shared" ref="QMZ123" si="3534">SUM(QMZ121:QMZ122)</f>
        <v>1.05</v>
      </c>
      <c r="QNA123" s="631" t="s">
        <v>82</v>
      </c>
      <c r="QNB123" s="631"/>
      <c r="QNC123" s="631"/>
      <c r="QND123" s="631"/>
      <c r="QNE123" s="631"/>
      <c r="QNF123" s="632"/>
      <c r="QNG123" s="631"/>
      <c r="QNH123" s="409">
        <f t="shared" ref="QNH123" si="3535">SUM(QNH121:QNH122)</f>
        <v>1.05</v>
      </c>
      <c r="QNI123" s="631" t="s">
        <v>82</v>
      </c>
      <c r="QNJ123" s="631"/>
      <c r="QNK123" s="631"/>
      <c r="QNL123" s="631"/>
      <c r="QNM123" s="631"/>
      <c r="QNN123" s="632"/>
      <c r="QNO123" s="631"/>
      <c r="QNP123" s="409">
        <f t="shared" ref="QNP123" si="3536">SUM(QNP121:QNP122)</f>
        <v>1.05</v>
      </c>
      <c r="QNQ123" s="631" t="s">
        <v>82</v>
      </c>
      <c r="QNR123" s="631"/>
      <c r="QNS123" s="631"/>
      <c r="QNT123" s="631"/>
      <c r="QNU123" s="631"/>
      <c r="QNV123" s="632"/>
      <c r="QNW123" s="631"/>
      <c r="QNX123" s="409">
        <f t="shared" ref="QNX123" si="3537">SUM(QNX121:QNX122)</f>
        <v>1.05</v>
      </c>
      <c r="QNY123" s="631" t="s">
        <v>82</v>
      </c>
      <c r="QNZ123" s="631"/>
      <c r="QOA123" s="631"/>
      <c r="QOB123" s="631"/>
      <c r="QOC123" s="631"/>
      <c r="QOD123" s="632"/>
      <c r="QOE123" s="631"/>
      <c r="QOF123" s="409">
        <f t="shared" ref="QOF123" si="3538">SUM(QOF121:QOF122)</f>
        <v>1.05</v>
      </c>
      <c r="QOG123" s="631" t="s">
        <v>82</v>
      </c>
      <c r="QOH123" s="631"/>
      <c r="QOI123" s="631"/>
      <c r="QOJ123" s="631"/>
      <c r="QOK123" s="631"/>
      <c r="QOL123" s="632"/>
      <c r="QOM123" s="631"/>
      <c r="QON123" s="409">
        <f t="shared" ref="QON123" si="3539">SUM(QON121:QON122)</f>
        <v>1.05</v>
      </c>
      <c r="QOO123" s="631" t="s">
        <v>82</v>
      </c>
      <c r="QOP123" s="631"/>
      <c r="QOQ123" s="631"/>
      <c r="QOR123" s="631"/>
      <c r="QOS123" s="631"/>
      <c r="QOT123" s="632"/>
      <c r="QOU123" s="631"/>
      <c r="QOV123" s="409">
        <f t="shared" ref="QOV123" si="3540">SUM(QOV121:QOV122)</f>
        <v>1.05</v>
      </c>
      <c r="QOW123" s="631" t="s">
        <v>82</v>
      </c>
      <c r="QOX123" s="631"/>
      <c r="QOY123" s="631"/>
      <c r="QOZ123" s="631"/>
      <c r="QPA123" s="631"/>
      <c r="QPB123" s="632"/>
      <c r="QPC123" s="631"/>
      <c r="QPD123" s="409">
        <f t="shared" ref="QPD123" si="3541">SUM(QPD121:QPD122)</f>
        <v>1.05</v>
      </c>
      <c r="QPE123" s="631" t="s">
        <v>82</v>
      </c>
      <c r="QPF123" s="631"/>
      <c r="QPG123" s="631"/>
      <c r="QPH123" s="631"/>
      <c r="QPI123" s="631"/>
      <c r="QPJ123" s="632"/>
      <c r="QPK123" s="631"/>
      <c r="QPL123" s="409">
        <f t="shared" ref="QPL123" si="3542">SUM(QPL121:QPL122)</f>
        <v>1.05</v>
      </c>
      <c r="QPM123" s="631" t="s">
        <v>82</v>
      </c>
      <c r="QPN123" s="631"/>
      <c r="QPO123" s="631"/>
      <c r="QPP123" s="631"/>
      <c r="QPQ123" s="631"/>
      <c r="QPR123" s="632"/>
      <c r="QPS123" s="631"/>
      <c r="QPT123" s="409">
        <f t="shared" ref="QPT123" si="3543">SUM(QPT121:QPT122)</f>
        <v>1.05</v>
      </c>
      <c r="QPU123" s="631" t="s">
        <v>82</v>
      </c>
      <c r="QPV123" s="631"/>
      <c r="QPW123" s="631"/>
      <c r="QPX123" s="631"/>
      <c r="QPY123" s="631"/>
      <c r="QPZ123" s="632"/>
      <c r="QQA123" s="631"/>
      <c r="QQB123" s="409">
        <f t="shared" ref="QQB123" si="3544">SUM(QQB121:QQB122)</f>
        <v>1.05</v>
      </c>
      <c r="QQC123" s="631" t="s">
        <v>82</v>
      </c>
      <c r="QQD123" s="631"/>
      <c r="QQE123" s="631"/>
      <c r="QQF123" s="631"/>
      <c r="QQG123" s="631"/>
      <c r="QQH123" s="632"/>
      <c r="QQI123" s="631"/>
      <c r="QQJ123" s="409">
        <f t="shared" ref="QQJ123" si="3545">SUM(QQJ121:QQJ122)</f>
        <v>1.05</v>
      </c>
      <c r="QQK123" s="631" t="s">
        <v>82</v>
      </c>
      <c r="QQL123" s="631"/>
      <c r="QQM123" s="631"/>
      <c r="QQN123" s="631"/>
      <c r="QQO123" s="631"/>
      <c r="QQP123" s="632"/>
      <c r="QQQ123" s="631"/>
      <c r="QQR123" s="409">
        <f t="shared" ref="QQR123" si="3546">SUM(QQR121:QQR122)</f>
        <v>1.05</v>
      </c>
      <c r="QQS123" s="631" t="s">
        <v>82</v>
      </c>
      <c r="QQT123" s="631"/>
      <c r="QQU123" s="631"/>
      <c r="QQV123" s="631"/>
      <c r="QQW123" s="631"/>
      <c r="QQX123" s="632"/>
      <c r="QQY123" s="631"/>
      <c r="QQZ123" s="409">
        <f t="shared" ref="QQZ123" si="3547">SUM(QQZ121:QQZ122)</f>
        <v>1.05</v>
      </c>
      <c r="QRA123" s="631" t="s">
        <v>82</v>
      </c>
      <c r="QRB123" s="631"/>
      <c r="QRC123" s="631"/>
      <c r="QRD123" s="631"/>
      <c r="QRE123" s="631"/>
      <c r="QRF123" s="632"/>
      <c r="QRG123" s="631"/>
      <c r="QRH123" s="409">
        <f t="shared" ref="QRH123" si="3548">SUM(QRH121:QRH122)</f>
        <v>1.05</v>
      </c>
      <c r="QRI123" s="631" t="s">
        <v>82</v>
      </c>
      <c r="QRJ123" s="631"/>
      <c r="QRK123" s="631"/>
      <c r="QRL123" s="631"/>
      <c r="QRM123" s="631"/>
      <c r="QRN123" s="632"/>
      <c r="QRO123" s="631"/>
      <c r="QRP123" s="409">
        <f t="shared" ref="QRP123" si="3549">SUM(QRP121:QRP122)</f>
        <v>1.05</v>
      </c>
      <c r="QRQ123" s="631" t="s">
        <v>82</v>
      </c>
      <c r="QRR123" s="631"/>
      <c r="QRS123" s="631"/>
      <c r="QRT123" s="631"/>
      <c r="QRU123" s="631"/>
      <c r="QRV123" s="632"/>
      <c r="QRW123" s="631"/>
      <c r="QRX123" s="409">
        <f t="shared" ref="QRX123" si="3550">SUM(QRX121:QRX122)</f>
        <v>1.05</v>
      </c>
      <c r="QRY123" s="631" t="s">
        <v>82</v>
      </c>
      <c r="QRZ123" s="631"/>
      <c r="QSA123" s="631"/>
      <c r="QSB123" s="631"/>
      <c r="QSC123" s="631"/>
      <c r="QSD123" s="632"/>
      <c r="QSE123" s="631"/>
      <c r="QSF123" s="409">
        <f t="shared" ref="QSF123" si="3551">SUM(QSF121:QSF122)</f>
        <v>1.05</v>
      </c>
      <c r="QSG123" s="631" t="s">
        <v>82</v>
      </c>
      <c r="QSH123" s="631"/>
      <c r="QSI123" s="631"/>
      <c r="QSJ123" s="631"/>
      <c r="QSK123" s="631"/>
      <c r="QSL123" s="632"/>
      <c r="QSM123" s="631"/>
      <c r="QSN123" s="409">
        <f t="shared" ref="QSN123" si="3552">SUM(QSN121:QSN122)</f>
        <v>1.05</v>
      </c>
      <c r="QSO123" s="631" t="s">
        <v>82</v>
      </c>
      <c r="QSP123" s="631"/>
      <c r="QSQ123" s="631"/>
      <c r="QSR123" s="631"/>
      <c r="QSS123" s="631"/>
      <c r="QST123" s="632"/>
      <c r="QSU123" s="631"/>
      <c r="QSV123" s="409">
        <f t="shared" ref="QSV123" si="3553">SUM(QSV121:QSV122)</f>
        <v>1.05</v>
      </c>
      <c r="QSW123" s="631" t="s">
        <v>82</v>
      </c>
      <c r="QSX123" s="631"/>
      <c r="QSY123" s="631"/>
      <c r="QSZ123" s="631"/>
      <c r="QTA123" s="631"/>
      <c r="QTB123" s="632"/>
      <c r="QTC123" s="631"/>
      <c r="QTD123" s="409">
        <f t="shared" ref="QTD123" si="3554">SUM(QTD121:QTD122)</f>
        <v>1.05</v>
      </c>
      <c r="QTE123" s="631" t="s">
        <v>82</v>
      </c>
      <c r="QTF123" s="631"/>
      <c r="QTG123" s="631"/>
      <c r="QTH123" s="631"/>
      <c r="QTI123" s="631"/>
      <c r="QTJ123" s="632"/>
      <c r="QTK123" s="631"/>
      <c r="QTL123" s="409">
        <f t="shared" ref="QTL123" si="3555">SUM(QTL121:QTL122)</f>
        <v>1.05</v>
      </c>
      <c r="QTM123" s="631" t="s">
        <v>82</v>
      </c>
      <c r="QTN123" s="631"/>
      <c r="QTO123" s="631"/>
      <c r="QTP123" s="631"/>
      <c r="QTQ123" s="631"/>
      <c r="QTR123" s="632"/>
      <c r="QTS123" s="631"/>
      <c r="QTT123" s="409">
        <f t="shared" ref="QTT123" si="3556">SUM(QTT121:QTT122)</f>
        <v>1.05</v>
      </c>
      <c r="QTU123" s="631" t="s">
        <v>82</v>
      </c>
      <c r="QTV123" s="631"/>
      <c r="QTW123" s="631"/>
      <c r="QTX123" s="631"/>
      <c r="QTY123" s="631"/>
      <c r="QTZ123" s="632"/>
      <c r="QUA123" s="631"/>
      <c r="QUB123" s="409">
        <f t="shared" ref="QUB123" si="3557">SUM(QUB121:QUB122)</f>
        <v>1.05</v>
      </c>
      <c r="QUC123" s="631" t="s">
        <v>82</v>
      </c>
      <c r="QUD123" s="631"/>
      <c r="QUE123" s="631"/>
      <c r="QUF123" s="631"/>
      <c r="QUG123" s="631"/>
      <c r="QUH123" s="632"/>
      <c r="QUI123" s="631"/>
      <c r="QUJ123" s="409">
        <f t="shared" ref="QUJ123" si="3558">SUM(QUJ121:QUJ122)</f>
        <v>1.05</v>
      </c>
      <c r="QUK123" s="631" t="s">
        <v>82</v>
      </c>
      <c r="QUL123" s="631"/>
      <c r="QUM123" s="631"/>
      <c r="QUN123" s="631"/>
      <c r="QUO123" s="631"/>
      <c r="QUP123" s="632"/>
      <c r="QUQ123" s="631"/>
      <c r="QUR123" s="409">
        <f t="shared" ref="QUR123" si="3559">SUM(QUR121:QUR122)</f>
        <v>1.05</v>
      </c>
      <c r="QUS123" s="631" t="s">
        <v>82</v>
      </c>
      <c r="QUT123" s="631"/>
      <c r="QUU123" s="631"/>
      <c r="QUV123" s="631"/>
      <c r="QUW123" s="631"/>
      <c r="QUX123" s="632"/>
      <c r="QUY123" s="631"/>
      <c r="QUZ123" s="409">
        <f t="shared" ref="QUZ123" si="3560">SUM(QUZ121:QUZ122)</f>
        <v>1.05</v>
      </c>
      <c r="QVA123" s="631" t="s">
        <v>82</v>
      </c>
      <c r="QVB123" s="631"/>
      <c r="QVC123" s="631"/>
      <c r="QVD123" s="631"/>
      <c r="QVE123" s="631"/>
      <c r="QVF123" s="632"/>
      <c r="QVG123" s="631"/>
      <c r="QVH123" s="409">
        <f t="shared" ref="QVH123" si="3561">SUM(QVH121:QVH122)</f>
        <v>1.05</v>
      </c>
      <c r="QVI123" s="631" t="s">
        <v>82</v>
      </c>
      <c r="QVJ123" s="631"/>
      <c r="QVK123" s="631"/>
      <c r="QVL123" s="631"/>
      <c r="QVM123" s="631"/>
      <c r="QVN123" s="632"/>
      <c r="QVO123" s="631"/>
      <c r="QVP123" s="409">
        <f t="shared" ref="QVP123" si="3562">SUM(QVP121:QVP122)</f>
        <v>1.05</v>
      </c>
      <c r="QVQ123" s="631" t="s">
        <v>82</v>
      </c>
      <c r="QVR123" s="631"/>
      <c r="QVS123" s="631"/>
      <c r="QVT123" s="631"/>
      <c r="QVU123" s="631"/>
      <c r="QVV123" s="632"/>
      <c r="QVW123" s="631"/>
      <c r="QVX123" s="409">
        <f t="shared" ref="QVX123" si="3563">SUM(QVX121:QVX122)</f>
        <v>1.05</v>
      </c>
      <c r="QVY123" s="631" t="s">
        <v>82</v>
      </c>
      <c r="QVZ123" s="631"/>
      <c r="QWA123" s="631"/>
      <c r="QWB123" s="631"/>
      <c r="QWC123" s="631"/>
      <c r="QWD123" s="632"/>
      <c r="QWE123" s="631"/>
      <c r="QWF123" s="409">
        <f t="shared" ref="QWF123" si="3564">SUM(QWF121:QWF122)</f>
        <v>1.05</v>
      </c>
      <c r="QWG123" s="631" t="s">
        <v>82</v>
      </c>
      <c r="QWH123" s="631"/>
      <c r="QWI123" s="631"/>
      <c r="QWJ123" s="631"/>
      <c r="QWK123" s="631"/>
      <c r="QWL123" s="632"/>
      <c r="QWM123" s="631"/>
      <c r="QWN123" s="409">
        <f t="shared" ref="QWN123" si="3565">SUM(QWN121:QWN122)</f>
        <v>1.05</v>
      </c>
      <c r="QWO123" s="631" t="s">
        <v>82</v>
      </c>
      <c r="QWP123" s="631"/>
      <c r="QWQ123" s="631"/>
      <c r="QWR123" s="631"/>
      <c r="QWS123" s="631"/>
      <c r="QWT123" s="632"/>
      <c r="QWU123" s="631"/>
      <c r="QWV123" s="409">
        <f t="shared" ref="QWV123" si="3566">SUM(QWV121:QWV122)</f>
        <v>1.05</v>
      </c>
      <c r="QWW123" s="631" t="s">
        <v>82</v>
      </c>
      <c r="QWX123" s="631"/>
      <c r="QWY123" s="631"/>
      <c r="QWZ123" s="631"/>
      <c r="QXA123" s="631"/>
      <c r="QXB123" s="632"/>
      <c r="QXC123" s="631"/>
      <c r="QXD123" s="409">
        <f t="shared" ref="QXD123" si="3567">SUM(QXD121:QXD122)</f>
        <v>1.05</v>
      </c>
      <c r="QXE123" s="631" t="s">
        <v>82</v>
      </c>
      <c r="QXF123" s="631"/>
      <c r="QXG123" s="631"/>
      <c r="QXH123" s="631"/>
      <c r="QXI123" s="631"/>
      <c r="QXJ123" s="632"/>
      <c r="QXK123" s="631"/>
      <c r="QXL123" s="409">
        <f t="shared" ref="QXL123" si="3568">SUM(QXL121:QXL122)</f>
        <v>1.05</v>
      </c>
      <c r="QXM123" s="631" t="s">
        <v>82</v>
      </c>
      <c r="QXN123" s="631"/>
      <c r="QXO123" s="631"/>
      <c r="QXP123" s="631"/>
      <c r="QXQ123" s="631"/>
      <c r="QXR123" s="632"/>
      <c r="QXS123" s="631"/>
      <c r="QXT123" s="409">
        <f t="shared" ref="QXT123" si="3569">SUM(QXT121:QXT122)</f>
        <v>1.05</v>
      </c>
      <c r="QXU123" s="631" t="s">
        <v>82</v>
      </c>
      <c r="QXV123" s="631"/>
      <c r="QXW123" s="631"/>
      <c r="QXX123" s="631"/>
      <c r="QXY123" s="631"/>
      <c r="QXZ123" s="632"/>
      <c r="QYA123" s="631"/>
      <c r="QYB123" s="409">
        <f t="shared" ref="QYB123" si="3570">SUM(QYB121:QYB122)</f>
        <v>1.05</v>
      </c>
      <c r="QYC123" s="631" t="s">
        <v>82</v>
      </c>
      <c r="QYD123" s="631"/>
      <c r="QYE123" s="631"/>
      <c r="QYF123" s="631"/>
      <c r="QYG123" s="631"/>
      <c r="QYH123" s="632"/>
      <c r="QYI123" s="631"/>
      <c r="QYJ123" s="409">
        <f t="shared" ref="QYJ123" si="3571">SUM(QYJ121:QYJ122)</f>
        <v>1.05</v>
      </c>
      <c r="QYK123" s="631" t="s">
        <v>82</v>
      </c>
      <c r="QYL123" s="631"/>
      <c r="QYM123" s="631"/>
      <c r="QYN123" s="631"/>
      <c r="QYO123" s="631"/>
      <c r="QYP123" s="632"/>
      <c r="QYQ123" s="631"/>
      <c r="QYR123" s="409">
        <f t="shared" ref="QYR123" si="3572">SUM(QYR121:QYR122)</f>
        <v>1.05</v>
      </c>
      <c r="QYS123" s="631" t="s">
        <v>82</v>
      </c>
      <c r="QYT123" s="631"/>
      <c r="QYU123" s="631"/>
      <c r="QYV123" s="631"/>
      <c r="QYW123" s="631"/>
      <c r="QYX123" s="632"/>
      <c r="QYY123" s="631"/>
      <c r="QYZ123" s="409">
        <f t="shared" ref="QYZ123" si="3573">SUM(QYZ121:QYZ122)</f>
        <v>1.05</v>
      </c>
      <c r="QZA123" s="631" t="s">
        <v>82</v>
      </c>
      <c r="QZB123" s="631"/>
      <c r="QZC123" s="631"/>
      <c r="QZD123" s="631"/>
      <c r="QZE123" s="631"/>
      <c r="QZF123" s="632"/>
      <c r="QZG123" s="631"/>
      <c r="QZH123" s="409">
        <f t="shared" ref="QZH123" si="3574">SUM(QZH121:QZH122)</f>
        <v>1.05</v>
      </c>
      <c r="QZI123" s="631" t="s">
        <v>82</v>
      </c>
      <c r="QZJ123" s="631"/>
      <c r="QZK123" s="631"/>
      <c r="QZL123" s="631"/>
      <c r="QZM123" s="631"/>
      <c r="QZN123" s="632"/>
      <c r="QZO123" s="631"/>
      <c r="QZP123" s="409">
        <f t="shared" ref="QZP123" si="3575">SUM(QZP121:QZP122)</f>
        <v>1.05</v>
      </c>
      <c r="QZQ123" s="631" t="s">
        <v>82</v>
      </c>
      <c r="QZR123" s="631"/>
      <c r="QZS123" s="631"/>
      <c r="QZT123" s="631"/>
      <c r="QZU123" s="631"/>
      <c r="QZV123" s="632"/>
      <c r="QZW123" s="631"/>
      <c r="QZX123" s="409">
        <f t="shared" ref="QZX123" si="3576">SUM(QZX121:QZX122)</f>
        <v>1.05</v>
      </c>
      <c r="QZY123" s="631" t="s">
        <v>82</v>
      </c>
      <c r="QZZ123" s="631"/>
      <c r="RAA123" s="631"/>
      <c r="RAB123" s="631"/>
      <c r="RAC123" s="631"/>
      <c r="RAD123" s="632"/>
      <c r="RAE123" s="631"/>
      <c r="RAF123" s="409">
        <f t="shared" ref="RAF123" si="3577">SUM(RAF121:RAF122)</f>
        <v>1.05</v>
      </c>
      <c r="RAG123" s="631" t="s">
        <v>82</v>
      </c>
      <c r="RAH123" s="631"/>
      <c r="RAI123" s="631"/>
      <c r="RAJ123" s="631"/>
      <c r="RAK123" s="631"/>
      <c r="RAL123" s="632"/>
      <c r="RAM123" s="631"/>
      <c r="RAN123" s="409">
        <f t="shared" ref="RAN123" si="3578">SUM(RAN121:RAN122)</f>
        <v>1.05</v>
      </c>
      <c r="RAO123" s="631" t="s">
        <v>82</v>
      </c>
      <c r="RAP123" s="631"/>
      <c r="RAQ123" s="631"/>
      <c r="RAR123" s="631"/>
      <c r="RAS123" s="631"/>
      <c r="RAT123" s="632"/>
      <c r="RAU123" s="631"/>
      <c r="RAV123" s="409">
        <f t="shared" ref="RAV123" si="3579">SUM(RAV121:RAV122)</f>
        <v>1.05</v>
      </c>
      <c r="RAW123" s="631" t="s">
        <v>82</v>
      </c>
      <c r="RAX123" s="631"/>
      <c r="RAY123" s="631"/>
      <c r="RAZ123" s="631"/>
      <c r="RBA123" s="631"/>
      <c r="RBB123" s="632"/>
      <c r="RBC123" s="631"/>
      <c r="RBD123" s="409">
        <f t="shared" ref="RBD123" si="3580">SUM(RBD121:RBD122)</f>
        <v>1.05</v>
      </c>
      <c r="RBE123" s="631" t="s">
        <v>82</v>
      </c>
      <c r="RBF123" s="631"/>
      <c r="RBG123" s="631"/>
      <c r="RBH123" s="631"/>
      <c r="RBI123" s="631"/>
      <c r="RBJ123" s="632"/>
      <c r="RBK123" s="631"/>
      <c r="RBL123" s="409">
        <f t="shared" ref="RBL123" si="3581">SUM(RBL121:RBL122)</f>
        <v>1.05</v>
      </c>
      <c r="RBM123" s="631" t="s">
        <v>82</v>
      </c>
      <c r="RBN123" s="631"/>
      <c r="RBO123" s="631"/>
      <c r="RBP123" s="631"/>
      <c r="RBQ123" s="631"/>
      <c r="RBR123" s="632"/>
      <c r="RBS123" s="631"/>
      <c r="RBT123" s="409">
        <f t="shared" ref="RBT123" si="3582">SUM(RBT121:RBT122)</f>
        <v>1.05</v>
      </c>
      <c r="RBU123" s="631" t="s">
        <v>82</v>
      </c>
      <c r="RBV123" s="631"/>
      <c r="RBW123" s="631"/>
      <c r="RBX123" s="631"/>
      <c r="RBY123" s="631"/>
      <c r="RBZ123" s="632"/>
      <c r="RCA123" s="631"/>
      <c r="RCB123" s="409">
        <f t="shared" ref="RCB123" si="3583">SUM(RCB121:RCB122)</f>
        <v>1.05</v>
      </c>
      <c r="RCC123" s="631" t="s">
        <v>82</v>
      </c>
      <c r="RCD123" s="631"/>
      <c r="RCE123" s="631"/>
      <c r="RCF123" s="631"/>
      <c r="RCG123" s="631"/>
      <c r="RCH123" s="632"/>
      <c r="RCI123" s="631"/>
      <c r="RCJ123" s="409">
        <f t="shared" ref="RCJ123" si="3584">SUM(RCJ121:RCJ122)</f>
        <v>1.05</v>
      </c>
      <c r="RCK123" s="631" t="s">
        <v>82</v>
      </c>
      <c r="RCL123" s="631"/>
      <c r="RCM123" s="631"/>
      <c r="RCN123" s="631"/>
      <c r="RCO123" s="631"/>
      <c r="RCP123" s="632"/>
      <c r="RCQ123" s="631"/>
      <c r="RCR123" s="409">
        <f t="shared" ref="RCR123" si="3585">SUM(RCR121:RCR122)</f>
        <v>1.05</v>
      </c>
      <c r="RCS123" s="631" t="s">
        <v>82</v>
      </c>
      <c r="RCT123" s="631"/>
      <c r="RCU123" s="631"/>
      <c r="RCV123" s="631"/>
      <c r="RCW123" s="631"/>
      <c r="RCX123" s="632"/>
      <c r="RCY123" s="631"/>
      <c r="RCZ123" s="409">
        <f t="shared" ref="RCZ123" si="3586">SUM(RCZ121:RCZ122)</f>
        <v>1.05</v>
      </c>
      <c r="RDA123" s="631" t="s">
        <v>82</v>
      </c>
      <c r="RDB123" s="631"/>
      <c r="RDC123" s="631"/>
      <c r="RDD123" s="631"/>
      <c r="RDE123" s="631"/>
      <c r="RDF123" s="632"/>
      <c r="RDG123" s="631"/>
      <c r="RDH123" s="409">
        <f t="shared" ref="RDH123" si="3587">SUM(RDH121:RDH122)</f>
        <v>1.05</v>
      </c>
      <c r="RDI123" s="631" t="s">
        <v>82</v>
      </c>
      <c r="RDJ123" s="631"/>
      <c r="RDK123" s="631"/>
      <c r="RDL123" s="631"/>
      <c r="RDM123" s="631"/>
      <c r="RDN123" s="632"/>
      <c r="RDO123" s="631"/>
      <c r="RDP123" s="409">
        <f t="shared" ref="RDP123" si="3588">SUM(RDP121:RDP122)</f>
        <v>1.05</v>
      </c>
      <c r="RDQ123" s="631" t="s">
        <v>82</v>
      </c>
      <c r="RDR123" s="631"/>
      <c r="RDS123" s="631"/>
      <c r="RDT123" s="631"/>
      <c r="RDU123" s="631"/>
      <c r="RDV123" s="632"/>
      <c r="RDW123" s="631"/>
      <c r="RDX123" s="409">
        <f t="shared" ref="RDX123" si="3589">SUM(RDX121:RDX122)</f>
        <v>1.05</v>
      </c>
      <c r="RDY123" s="631" t="s">
        <v>82</v>
      </c>
      <c r="RDZ123" s="631"/>
      <c r="REA123" s="631"/>
      <c r="REB123" s="631"/>
      <c r="REC123" s="631"/>
      <c r="RED123" s="632"/>
      <c r="REE123" s="631"/>
      <c r="REF123" s="409">
        <f t="shared" ref="REF123" si="3590">SUM(REF121:REF122)</f>
        <v>1.05</v>
      </c>
      <c r="REG123" s="631" t="s">
        <v>82</v>
      </c>
      <c r="REH123" s="631"/>
      <c r="REI123" s="631"/>
      <c r="REJ123" s="631"/>
      <c r="REK123" s="631"/>
      <c r="REL123" s="632"/>
      <c r="REM123" s="631"/>
      <c r="REN123" s="409">
        <f t="shared" ref="REN123" si="3591">SUM(REN121:REN122)</f>
        <v>1.05</v>
      </c>
      <c r="REO123" s="631" t="s">
        <v>82</v>
      </c>
      <c r="REP123" s="631"/>
      <c r="REQ123" s="631"/>
      <c r="RER123" s="631"/>
      <c r="RES123" s="631"/>
      <c r="RET123" s="632"/>
      <c r="REU123" s="631"/>
      <c r="REV123" s="409">
        <f t="shared" ref="REV123" si="3592">SUM(REV121:REV122)</f>
        <v>1.05</v>
      </c>
      <c r="REW123" s="631" t="s">
        <v>82</v>
      </c>
      <c r="REX123" s="631"/>
      <c r="REY123" s="631"/>
      <c r="REZ123" s="631"/>
      <c r="RFA123" s="631"/>
      <c r="RFB123" s="632"/>
      <c r="RFC123" s="631"/>
      <c r="RFD123" s="409">
        <f t="shared" ref="RFD123" si="3593">SUM(RFD121:RFD122)</f>
        <v>1.05</v>
      </c>
      <c r="RFE123" s="631" t="s">
        <v>82</v>
      </c>
      <c r="RFF123" s="631"/>
      <c r="RFG123" s="631"/>
      <c r="RFH123" s="631"/>
      <c r="RFI123" s="631"/>
      <c r="RFJ123" s="632"/>
      <c r="RFK123" s="631"/>
      <c r="RFL123" s="409">
        <f t="shared" ref="RFL123" si="3594">SUM(RFL121:RFL122)</f>
        <v>1.05</v>
      </c>
      <c r="RFM123" s="631" t="s">
        <v>82</v>
      </c>
      <c r="RFN123" s="631"/>
      <c r="RFO123" s="631"/>
      <c r="RFP123" s="631"/>
      <c r="RFQ123" s="631"/>
      <c r="RFR123" s="632"/>
      <c r="RFS123" s="631"/>
      <c r="RFT123" s="409">
        <f t="shared" ref="RFT123" si="3595">SUM(RFT121:RFT122)</f>
        <v>1.05</v>
      </c>
      <c r="RFU123" s="631" t="s">
        <v>82</v>
      </c>
      <c r="RFV123" s="631"/>
      <c r="RFW123" s="631"/>
      <c r="RFX123" s="631"/>
      <c r="RFY123" s="631"/>
      <c r="RFZ123" s="632"/>
      <c r="RGA123" s="631"/>
      <c r="RGB123" s="409">
        <f t="shared" ref="RGB123" si="3596">SUM(RGB121:RGB122)</f>
        <v>1.05</v>
      </c>
      <c r="RGC123" s="631" t="s">
        <v>82</v>
      </c>
      <c r="RGD123" s="631"/>
      <c r="RGE123" s="631"/>
      <c r="RGF123" s="631"/>
      <c r="RGG123" s="631"/>
      <c r="RGH123" s="632"/>
      <c r="RGI123" s="631"/>
      <c r="RGJ123" s="409">
        <f t="shared" ref="RGJ123" si="3597">SUM(RGJ121:RGJ122)</f>
        <v>1.05</v>
      </c>
      <c r="RGK123" s="631" t="s">
        <v>82</v>
      </c>
      <c r="RGL123" s="631"/>
      <c r="RGM123" s="631"/>
      <c r="RGN123" s="631"/>
      <c r="RGO123" s="631"/>
      <c r="RGP123" s="632"/>
      <c r="RGQ123" s="631"/>
      <c r="RGR123" s="409">
        <f t="shared" ref="RGR123" si="3598">SUM(RGR121:RGR122)</f>
        <v>1.05</v>
      </c>
      <c r="RGS123" s="631" t="s">
        <v>82</v>
      </c>
      <c r="RGT123" s="631"/>
      <c r="RGU123" s="631"/>
      <c r="RGV123" s="631"/>
      <c r="RGW123" s="631"/>
      <c r="RGX123" s="632"/>
      <c r="RGY123" s="631"/>
      <c r="RGZ123" s="409">
        <f t="shared" ref="RGZ123" si="3599">SUM(RGZ121:RGZ122)</f>
        <v>1.05</v>
      </c>
      <c r="RHA123" s="631" t="s">
        <v>82</v>
      </c>
      <c r="RHB123" s="631"/>
      <c r="RHC123" s="631"/>
      <c r="RHD123" s="631"/>
      <c r="RHE123" s="631"/>
      <c r="RHF123" s="632"/>
      <c r="RHG123" s="631"/>
      <c r="RHH123" s="409">
        <f t="shared" ref="RHH123" si="3600">SUM(RHH121:RHH122)</f>
        <v>1.05</v>
      </c>
      <c r="RHI123" s="631" t="s">
        <v>82</v>
      </c>
      <c r="RHJ123" s="631"/>
      <c r="RHK123" s="631"/>
      <c r="RHL123" s="631"/>
      <c r="RHM123" s="631"/>
      <c r="RHN123" s="632"/>
      <c r="RHO123" s="631"/>
      <c r="RHP123" s="409">
        <f t="shared" ref="RHP123" si="3601">SUM(RHP121:RHP122)</f>
        <v>1.05</v>
      </c>
      <c r="RHQ123" s="631" t="s">
        <v>82</v>
      </c>
      <c r="RHR123" s="631"/>
      <c r="RHS123" s="631"/>
      <c r="RHT123" s="631"/>
      <c r="RHU123" s="631"/>
      <c r="RHV123" s="632"/>
      <c r="RHW123" s="631"/>
      <c r="RHX123" s="409">
        <f t="shared" ref="RHX123" si="3602">SUM(RHX121:RHX122)</f>
        <v>1.05</v>
      </c>
      <c r="RHY123" s="631" t="s">
        <v>82</v>
      </c>
      <c r="RHZ123" s="631"/>
      <c r="RIA123" s="631"/>
      <c r="RIB123" s="631"/>
      <c r="RIC123" s="631"/>
      <c r="RID123" s="632"/>
      <c r="RIE123" s="631"/>
      <c r="RIF123" s="409">
        <f t="shared" ref="RIF123" si="3603">SUM(RIF121:RIF122)</f>
        <v>1.05</v>
      </c>
      <c r="RIG123" s="631" t="s">
        <v>82</v>
      </c>
      <c r="RIH123" s="631"/>
      <c r="RII123" s="631"/>
      <c r="RIJ123" s="631"/>
      <c r="RIK123" s="631"/>
      <c r="RIL123" s="632"/>
      <c r="RIM123" s="631"/>
      <c r="RIN123" s="409">
        <f t="shared" ref="RIN123" si="3604">SUM(RIN121:RIN122)</f>
        <v>1.05</v>
      </c>
      <c r="RIO123" s="631" t="s">
        <v>82</v>
      </c>
      <c r="RIP123" s="631"/>
      <c r="RIQ123" s="631"/>
      <c r="RIR123" s="631"/>
      <c r="RIS123" s="631"/>
      <c r="RIT123" s="632"/>
      <c r="RIU123" s="631"/>
      <c r="RIV123" s="409">
        <f t="shared" ref="RIV123" si="3605">SUM(RIV121:RIV122)</f>
        <v>1.05</v>
      </c>
      <c r="RIW123" s="631" t="s">
        <v>82</v>
      </c>
      <c r="RIX123" s="631"/>
      <c r="RIY123" s="631"/>
      <c r="RIZ123" s="631"/>
      <c r="RJA123" s="631"/>
      <c r="RJB123" s="632"/>
      <c r="RJC123" s="631"/>
      <c r="RJD123" s="409">
        <f t="shared" ref="RJD123" si="3606">SUM(RJD121:RJD122)</f>
        <v>1.05</v>
      </c>
      <c r="RJE123" s="631" t="s">
        <v>82</v>
      </c>
      <c r="RJF123" s="631"/>
      <c r="RJG123" s="631"/>
      <c r="RJH123" s="631"/>
      <c r="RJI123" s="631"/>
      <c r="RJJ123" s="632"/>
      <c r="RJK123" s="631"/>
      <c r="RJL123" s="409">
        <f t="shared" ref="RJL123" si="3607">SUM(RJL121:RJL122)</f>
        <v>1.05</v>
      </c>
      <c r="RJM123" s="631" t="s">
        <v>82</v>
      </c>
      <c r="RJN123" s="631"/>
      <c r="RJO123" s="631"/>
      <c r="RJP123" s="631"/>
      <c r="RJQ123" s="631"/>
      <c r="RJR123" s="632"/>
      <c r="RJS123" s="631"/>
      <c r="RJT123" s="409">
        <f t="shared" ref="RJT123" si="3608">SUM(RJT121:RJT122)</f>
        <v>1.05</v>
      </c>
      <c r="RJU123" s="631" t="s">
        <v>82</v>
      </c>
      <c r="RJV123" s="631"/>
      <c r="RJW123" s="631"/>
      <c r="RJX123" s="631"/>
      <c r="RJY123" s="631"/>
      <c r="RJZ123" s="632"/>
      <c r="RKA123" s="631"/>
      <c r="RKB123" s="409">
        <f t="shared" ref="RKB123" si="3609">SUM(RKB121:RKB122)</f>
        <v>1.05</v>
      </c>
      <c r="RKC123" s="631" t="s">
        <v>82</v>
      </c>
      <c r="RKD123" s="631"/>
      <c r="RKE123" s="631"/>
      <c r="RKF123" s="631"/>
      <c r="RKG123" s="631"/>
      <c r="RKH123" s="632"/>
      <c r="RKI123" s="631"/>
      <c r="RKJ123" s="409">
        <f t="shared" ref="RKJ123" si="3610">SUM(RKJ121:RKJ122)</f>
        <v>1.05</v>
      </c>
      <c r="RKK123" s="631" t="s">
        <v>82</v>
      </c>
      <c r="RKL123" s="631"/>
      <c r="RKM123" s="631"/>
      <c r="RKN123" s="631"/>
      <c r="RKO123" s="631"/>
      <c r="RKP123" s="632"/>
      <c r="RKQ123" s="631"/>
      <c r="RKR123" s="409">
        <f t="shared" ref="RKR123" si="3611">SUM(RKR121:RKR122)</f>
        <v>1.05</v>
      </c>
      <c r="RKS123" s="631" t="s">
        <v>82</v>
      </c>
      <c r="RKT123" s="631"/>
      <c r="RKU123" s="631"/>
      <c r="RKV123" s="631"/>
      <c r="RKW123" s="631"/>
      <c r="RKX123" s="632"/>
      <c r="RKY123" s="631"/>
      <c r="RKZ123" s="409">
        <f t="shared" ref="RKZ123" si="3612">SUM(RKZ121:RKZ122)</f>
        <v>1.05</v>
      </c>
      <c r="RLA123" s="631" t="s">
        <v>82</v>
      </c>
      <c r="RLB123" s="631"/>
      <c r="RLC123" s="631"/>
      <c r="RLD123" s="631"/>
      <c r="RLE123" s="631"/>
      <c r="RLF123" s="632"/>
      <c r="RLG123" s="631"/>
      <c r="RLH123" s="409">
        <f t="shared" ref="RLH123" si="3613">SUM(RLH121:RLH122)</f>
        <v>1.05</v>
      </c>
      <c r="RLI123" s="631" t="s">
        <v>82</v>
      </c>
      <c r="RLJ123" s="631"/>
      <c r="RLK123" s="631"/>
      <c r="RLL123" s="631"/>
      <c r="RLM123" s="631"/>
      <c r="RLN123" s="632"/>
      <c r="RLO123" s="631"/>
      <c r="RLP123" s="409">
        <f t="shared" ref="RLP123" si="3614">SUM(RLP121:RLP122)</f>
        <v>1.05</v>
      </c>
      <c r="RLQ123" s="631" t="s">
        <v>82</v>
      </c>
      <c r="RLR123" s="631"/>
      <c r="RLS123" s="631"/>
      <c r="RLT123" s="631"/>
      <c r="RLU123" s="631"/>
      <c r="RLV123" s="632"/>
      <c r="RLW123" s="631"/>
      <c r="RLX123" s="409">
        <f t="shared" ref="RLX123" si="3615">SUM(RLX121:RLX122)</f>
        <v>1.05</v>
      </c>
      <c r="RLY123" s="631" t="s">
        <v>82</v>
      </c>
      <c r="RLZ123" s="631"/>
      <c r="RMA123" s="631"/>
      <c r="RMB123" s="631"/>
      <c r="RMC123" s="631"/>
      <c r="RMD123" s="632"/>
      <c r="RME123" s="631"/>
      <c r="RMF123" s="409">
        <f t="shared" ref="RMF123" si="3616">SUM(RMF121:RMF122)</f>
        <v>1.05</v>
      </c>
      <c r="RMG123" s="631" t="s">
        <v>82</v>
      </c>
      <c r="RMH123" s="631"/>
      <c r="RMI123" s="631"/>
      <c r="RMJ123" s="631"/>
      <c r="RMK123" s="631"/>
      <c r="RML123" s="632"/>
      <c r="RMM123" s="631"/>
      <c r="RMN123" s="409">
        <f t="shared" ref="RMN123" si="3617">SUM(RMN121:RMN122)</f>
        <v>1.05</v>
      </c>
      <c r="RMO123" s="631" t="s">
        <v>82</v>
      </c>
      <c r="RMP123" s="631"/>
      <c r="RMQ123" s="631"/>
      <c r="RMR123" s="631"/>
      <c r="RMS123" s="631"/>
      <c r="RMT123" s="632"/>
      <c r="RMU123" s="631"/>
      <c r="RMV123" s="409">
        <f t="shared" ref="RMV123" si="3618">SUM(RMV121:RMV122)</f>
        <v>1.05</v>
      </c>
      <c r="RMW123" s="631" t="s">
        <v>82</v>
      </c>
      <c r="RMX123" s="631"/>
      <c r="RMY123" s="631"/>
      <c r="RMZ123" s="631"/>
      <c r="RNA123" s="631"/>
      <c r="RNB123" s="632"/>
      <c r="RNC123" s="631"/>
      <c r="RND123" s="409">
        <f t="shared" ref="RND123" si="3619">SUM(RND121:RND122)</f>
        <v>1.05</v>
      </c>
      <c r="RNE123" s="631" t="s">
        <v>82</v>
      </c>
      <c r="RNF123" s="631"/>
      <c r="RNG123" s="631"/>
      <c r="RNH123" s="631"/>
      <c r="RNI123" s="631"/>
      <c r="RNJ123" s="632"/>
      <c r="RNK123" s="631"/>
      <c r="RNL123" s="409">
        <f t="shared" ref="RNL123" si="3620">SUM(RNL121:RNL122)</f>
        <v>1.05</v>
      </c>
      <c r="RNM123" s="631" t="s">
        <v>82</v>
      </c>
      <c r="RNN123" s="631"/>
      <c r="RNO123" s="631"/>
      <c r="RNP123" s="631"/>
      <c r="RNQ123" s="631"/>
      <c r="RNR123" s="632"/>
      <c r="RNS123" s="631"/>
      <c r="RNT123" s="409">
        <f t="shared" ref="RNT123" si="3621">SUM(RNT121:RNT122)</f>
        <v>1.05</v>
      </c>
      <c r="RNU123" s="631" t="s">
        <v>82</v>
      </c>
      <c r="RNV123" s="631"/>
      <c r="RNW123" s="631"/>
      <c r="RNX123" s="631"/>
      <c r="RNY123" s="631"/>
      <c r="RNZ123" s="632"/>
      <c r="ROA123" s="631"/>
      <c r="ROB123" s="409">
        <f t="shared" ref="ROB123" si="3622">SUM(ROB121:ROB122)</f>
        <v>1.05</v>
      </c>
      <c r="ROC123" s="631" t="s">
        <v>82</v>
      </c>
      <c r="ROD123" s="631"/>
      <c r="ROE123" s="631"/>
      <c r="ROF123" s="631"/>
      <c r="ROG123" s="631"/>
      <c r="ROH123" s="632"/>
      <c r="ROI123" s="631"/>
      <c r="ROJ123" s="409">
        <f t="shared" ref="ROJ123" si="3623">SUM(ROJ121:ROJ122)</f>
        <v>1.05</v>
      </c>
      <c r="ROK123" s="631" t="s">
        <v>82</v>
      </c>
      <c r="ROL123" s="631"/>
      <c r="ROM123" s="631"/>
      <c r="RON123" s="631"/>
      <c r="ROO123" s="631"/>
      <c r="ROP123" s="632"/>
      <c r="ROQ123" s="631"/>
      <c r="ROR123" s="409">
        <f t="shared" ref="ROR123" si="3624">SUM(ROR121:ROR122)</f>
        <v>1.05</v>
      </c>
      <c r="ROS123" s="631" t="s">
        <v>82</v>
      </c>
      <c r="ROT123" s="631"/>
      <c r="ROU123" s="631"/>
      <c r="ROV123" s="631"/>
      <c r="ROW123" s="631"/>
      <c r="ROX123" s="632"/>
      <c r="ROY123" s="631"/>
      <c r="ROZ123" s="409">
        <f t="shared" ref="ROZ123" si="3625">SUM(ROZ121:ROZ122)</f>
        <v>1.05</v>
      </c>
      <c r="RPA123" s="631" t="s">
        <v>82</v>
      </c>
      <c r="RPB123" s="631"/>
      <c r="RPC123" s="631"/>
      <c r="RPD123" s="631"/>
      <c r="RPE123" s="631"/>
      <c r="RPF123" s="632"/>
      <c r="RPG123" s="631"/>
      <c r="RPH123" s="409">
        <f t="shared" ref="RPH123" si="3626">SUM(RPH121:RPH122)</f>
        <v>1.05</v>
      </c>
      <c r="RPI123" s="631" t="s">
        <v>82</v>
      </c>
      <c r="RPJ123" s="631"/>
      <c r="RPK123" s="631"/>
      <c r="RPL123" s="631"/>
      <c r="RPM123" s="631"/>
      <c r="RPN123" s="632"/>
      <c r="RPO123" s="631"/>
      <c r="RPP123" s="409">
        <f t="shared" ref="RPP123" si="3627">SUM(RPP121:RPP122)</f>
        <v>1.05</v>
      </c>
      <c r="RPQ123" s="631" t="s">
        <v>82</v>
      </c>
      <c r="RPR123" s="631"/>
      <c r="RPS123" s="631"/>
      <c r="RPT123" s="631"/>
      <c r="RPU123" s="631"/>
      <c r="RPV123" s="632"/>
      <c r="RPW123" s="631"/>
      <c r="RPX123" s="409">
        <f t="shared" ref="RPX123" si="3628">SUM(RPX121:RPX122)</f>
        <v>1.05</v>
      </c>
      <c r="RPY123" s="631" t="s">
        <v>82</v>
      </c>
      <c r="RPZ123" s="631"/>
      <c r="RQA123" s="631"/>
      <c r="RQB123" s="631"/>
      <c r="RQC123" s="631"/>
      <c r="RQD123" s="632"/>
      <c r="RQE123" s="631"/>
      <c r="RQF123" s="409">
        <f t="shared" ref="RQF123" si="3629">SUM(RQF121:RQF122)</f>
        <v>1.05</v>
      </c>
      <c r="RQG123" s="631" t="s">
        <v>82</v>
      </c>
      <c r="RQH123" s="631"/>
      <c r="RQI123" s="631"/>
      <c r="RQJ123" s="631"/>
      <c r="RQK123" s="631"/>
      <c r="RQL123" s="632"/>
      <c r="RQM123" s="631"/>
      <c r="RQN123" s="409">
        <f t="shared" ref="RQN123" si="3630">SUM(RQN121:RQN122)</f>
        <v>1.05</v>
      </c>
      <c r="RQO123" s="631" t="s">
        <v>82</v>
      </c>
      <c r="RQP123" s="631"/>
      <c r="RQQ123" s="631"/>
      <c r="RQR123" s="631"/>
      <c r="RQS123" s="631"/>
      <c r="RQT123" s="632"/>
      <c r="RQU123" s="631"/>
      <c r="RQV123" s="409">
        <f t="shared" ref="RQV123" si="3631">SUM(RQV121:RQV122)</f>
        <v>1.05</v>
      </c>
      <c r="RQW123" s="631" t="s">
        <v>82</v>
      </c>
      <c r="RQX123" s="631"/>
      <c r="RQY123" s="631"/>
      <c r="RQZ123" s="631"/>
      <c r="RRA123" s="631"/>
      <c r="RRB123" s="632"/>
      <c r="RRC123" s="631"/>
      <c r="RRD123" s="409">
        <f t="shared" ref="RRD123" si="3632">SUM(RRD121:RRD122)</f>
        <v>1.05</v>
      </c>
      <c r="RRE123" s="631" t="s">
        <v>82</v>
      </c>
      <c r="RRF123" s="631"/>
      <c r="RRG123" s="631"/>
      <c r="RRH123" s="631"/>
      <c r="RRI123" s="631"/>
      <c r="RRJ123" s="632"/>
      <c r="RRK123" s="631"/>
      <c r="RRL123" s="409">
        <f t="shared" ref="RRL123" si="3633">SUM(RRL121:RRL122)</f>
        <v>1.05</v>
      </c>
      <c r="RRM123" s="631" t="s">
        <v>82</v>
      </c>
      <c r="RRN123" s="631"/>
      <c r="RRO123" s="631"/>
      <c r="RRP123" s="631"/>
      <c r="RRQ123" s="631"/>
      <c r="RRR123" s="632"/>
      <c r="RRS123" s="631"/>
      <c r="RRT123" s="409">
        <f t="shared" ref="RRT123" si="3634">SUM(RRT121:RRT122)</f>
        <v>1.05</v>
      </c>
      <c r="RRU123" s="631" t="s">
        <v>82</v>
      </c>
      <c r="RRV123" s="631"/>
      <c r="RRW123" s="631"/>
      <c r="RRX123" s="631"/>
      <c r="RRY123" s="631"/>
      <c r="RRZ123" s="632"/>
      <c r="RSA123" s="631"/>
      <c r="RSB123" s="409">
        <f t="shared" ref="RSB123" si="3635">SUM(RSB121:RSB122)</f>
        <v>1.05</v>
      </c>
      <c r="RSC123" s="631" t="s">
        <v>82</v>
      </c>
      <c r="RSD123" s="631"/>
      <c r="RSE123" s="631"/>
      <c r="RSF123" s="631"/>
      <c r="RSG123" s="631"/>
      <c r="RSH123" s="632"/>
      <c r="RSI123" s="631"/>
      <c r="RSJ123" s="409">
        <f t="shared" ref="RSJ123" si="3636">SUM(RSJ121:RSJ122)</f>
        <v>1.05</v>
      </c>
      <c r="RSK123" s="631" t="s">
        <v>82</v>
      </c>
      <c r="RSL123" s="631"/>
      <c r="RSM123" s="631"/>
      <c r="RSN123" s="631"/>
      <c r="RSO123" s="631"/>
      <c r="RSP123" s="632"/>
      <c r="RSQ123" s="631"/>
      <c r="RSR123" s="409">
        <f t="shared" ref="RSR123" si="3637">SUM(RSR121:RSR122)</f>
        <v>1.05</v>
      </c>
      <c r="RSS123" s="631" t="s">
        <v>82</v>
      </c>
      <c r="RST123" s="631"/>
      <c r="RSU123" s="631"/>
      <c r="RSV123" s="631"/>
      <c r="RSW123" s="631"/>
      <c r="RSX123" s="632"/>
      <c r="RSY123" s="631"/>
      <c r="RSZ123" s="409">
        <f t="shared" ref="RSZ123" si="3638">SUM(RSZ121:RSZ122)</f>
        <v>1.05</v>
      </c>
      <c r="RTA123" s="631" t="s">
        <v>82</v>
      </c>
      <c r="RTB123" s="631"/>
      <c r="RTC123" s="631"/>
      <c r="RTD123" s="631"/>
      <c r="RTE123" s="631"/>
      <c r="RTF123" s="632"/>
      <c r="RTG123" s="631"/>
      <c r="RTH123" s="409">
        <f t="shared" ref="RTH123" si="3639">SUM(RTH121:RTH122)</f>
        <v>1.05</v>
      </c>
      <c r="RTI123" s="631" t="s">
        <v>82</v>
      </c>
      <c r="RTJ123" s="631"/>
      <c r="RTK123" s="631"/>
      <c r="RTL123" s="631"/>
      <c r="RTM123" s="631"/>
      <c r="RTN123" s="632"/>
      <c r="RTO123" s="631"/>
      <c r="RTP123" s="409">
        <f t="shared" ref="RTP123" si="3640">SUM(RTP121:RTP122)</f>
        <v>1.05</v>
      </c>
      <c r="RTQ123" s="631" t="s">
        <v>82</v>
      </c>
      <c r="RTR123" s="631"/>
      <c r="RTS123" s="631"/>
      <c r="RTT123" s="631"/>
      <c r="RTU123" s="631"/>
      <c r="RTV123" s="632"/>
      <c r="RTW123" s="631"/>
      <c r="RTX123" s="409">
        <f t="shared" ref="RTX123" si="3641">SUM(RTX121:RTX122)</f>
        <v>1.05</v>
      </c>
      <c r="RTY123" s="631" t="s">
        <v>82</v>
      </c>
      <c r="RTZ123" s="631"/>
      <c r="RUA123" s="631"/>
      <c r="RUB123" s="631"/>
      <c r="RUC123" s="631"/>
      <c r="RUD123" s="632"/>
      <c r="RUE123" s="631"/>
      <c r="RUF123" s="409">
        <f t="shared" ref="RUF123" si="3642">SUM(RUF121:RUF122)</f>
        <v>1.05</v>
      </c>
      <c r="RUG123" s="631" t="s">
        <v>82</v>
      </c>
      <c r="RUH123" s="631"/>
      <c r="RUI123" s="631"/>
      <c r="RUJ123" s="631"/>
      <c r="RUK123" s="631"/>
      <c r="RUL123" s="632"/>
      <c r="RUM123" s="631"/>
      <c r="RUN123" s="409">
        <f t="shared" ref="RUN123" si="3643">SUM(RUN121:RUN122)</f>
        <v>1.05</v>
      </c>
      <c r="RUO123" s="631" t="s">
        <v>82</v>
      </c>
      <c r="RUP123" s="631"/>
      <c r="RUQ123" s="631"/>
      <c r="RUR123" s="631"/>
      <c r="RUS123" s="631"/>
      <c r="RUT123" s="632"/>
      <c r="RUU123" s="631"/>
      <c r="RUV123" s="409">
        <f t="shared" ref="RUV123" si="3644">SUM(RUV121:RUV122)</f>
        <v>1.05</v>
      </c>
      <c r="RUW123" s="631" t="s">
        <v>82</v>
      </c>
      <c r="RUX123" s="631"/>
      <c r="RUY123" s="631"/>
      <c r="RUZ123" s="631"/>
      <c r="RVA123" s="631"/>
      <c r="RVB123" s="632"/>
      <c r="RVC123" s="631"/>
      <c r="RVD123" s="409">
        <f t="shared" ref="RVD123" si="3645">SUM(RVD121:RVD122)</f>
        <v>1.05</v>
      </c>
      <c r="RVE123" s="631" t="s">
        <v>82</v>
      </c>
      <c r="RVF123" s="631"/>
      <c r="RVG123" s="631"/>
      <c r="RVH123" s="631"/>
      <c r="RVI123" s="631"/>
      <c r="RVJ123" s="632"/>
      <c r="RVK123" s="631"/>
      <c r="RVL123" s="409">
        <f t="shared" ref="RVL123" si="3646">SUM(RVL121:RVL122)</f>
        <v>1.05</v>
      </c>
      <c r="RVM123" s="631" t="s">
        <v>82</v>
      </c>
      <c r="RVN123" s="631"/>
      <c r="RVO123" s="631"/>
      <c r="RVP123" s="631"/>
      <c r="RVQ123" s="631"/>
      <c r="RVR123" s="632"/>
      <c r="RVS123" s="631"/>
      <c r="RVT123" s="409">
        <f t="shared" ref="RVT123" si="3647">SUM(RVT121:RVT122)</f>
        <v>1.05</v>
      </c>
      <c r="RVU123" s="631" t="s">
        <v>82</v>
      </c>
      <c r="RVV123" s="631"/>
      <c r="RVW123" s="631"/>
      <c r="RVX123" s="631"/>
      <c r="RVY123" s="631"/>
      <c r="RVZ123" s="632"/>
      <c r="RWA123" s="631"/>
      <c r="RWB123" s="409">
        <f t="shared" ref="RWB123" si="3648">SUM(RWB121:RWB122)</f>
        <v>1.05</v>
      </c>
      <c r="RWC123" s="631" t="s">
        <v>82</v>
      </c>
      <c r="RWD123" s="631"/>
      <c r="RWE123" s="631"/>
      <c r="RWF123" s="631"/>
      <c r="RWG123" s="631"/>
      <c r="RWH123" s="632"/>
      <c r="RWI123" s="631"/>
      <c r="RWJ123" s="409">
        <f t="shared" ref="RWJ123" si="3649">SUM(RWJ121:RWJ122)</f>
        <v>1.05</v>
      </c>
      <c r="RWK123" s="631" t="s">
        <v>82</v>
      </c>
      <c r="RWL123" s="631"/>
      <c r="RWM123" s="631"/>
      <c r="RWN123" s="631"/>
      <c r="RWO123" s="631"/>
      <c r="RWP123" s="632"/>
      <c r="RWQ123" s="631"/>
      <c r="RWR123" s="409">
        <f t="shared" ref="RWR123" si="3650">SUM(RWR121:RWR122)</f>
        <v>1.05</v>
      </c>
      <c r="RWS123" s="631" t="s">
        <v>82</v>
      </c>
      <c r="RWT123" s="631"/>
      <c r="RWU123" s="631"/>
      <c r="RWV123" s="631"/>
      <c r="RWW123" s="631"/>
      <c r="RWX123" s="632"/>
      <c r="RWY123" s="631"/>
      <c r="RWZ123" s="409">
        <f t="shared" ref="RWZ123" si="3651">SUM(RWZ121:RWZ122)</f>
        <v>1.05</v>
      </c>
      <c r="RXA123" s="631" t="s">
        <v>82</v>
      </c>
      <c r="RXB123" s="631"/>
      <c r="RXC123" s="631"/>
      <c r="RXD123" s="631"/>
      <c r="RXE123" s="631"/>
      <c r="RXF123" s="632"/>
      <c r="RXG123" s="631"/>
      <c r="RXH123" s="409">
        <f t="shared" ref="RXH123" si="3652">SUM(RXH121:RXH122)</f>
        <v>1.05</v>
      </c>
      <c r="RXI123" s="631" t="s">
        <v>82</v>
      </c>
      <c r="RXJ123" s="631"/>
      <c r="RXK123" s="631"/>
      <c r="RXL123" s="631"/>
      <c r="RXM123" s="631"/>
      <c r="RXN123" s="632"/>
      <c r="RXO123" s="631"/>
      <c r="RXP123" s="409">
        <f t="shared" ref="RXP123" si="3653">SUM(RXP121:RXP122)</f>
        <v>1.05</v>
      </c>
      <c r="RXQ123" s="631" t="s">
        <v>82</v>
      </c>
      <c r="RXR123" s="631"/>
      <c r="RXS123" s="631"/>
      <c r="RXT123" s="631"/>
      <c r="RXU123" s="631"/>
      <c r="RXV123" s="632"/>
      <c r="RXW123" s="631"/>
      <c r="RXX123" s="409">
        <f t="shared" ref="RXX123" si="3654">SUM(RXX121:RXX122)</f>
        <v>1.05</v>
      </c>
      <c r="RXY123" s="631" t="s">
        <v>82</v>
      </c>
      <c r="RXZ123" s="631"/>
      <c r="RYA123" s="631"/>
      <c r="RYB123" s="631"/>
      <c r="RYC123" s="631"/>
      <c r="RYD123" s="632"/>
      <c r="RYE123" s="631"/>
      <c r="RYF123" s="409">
        <f t="shared" ref="RYF123" si="3655">SUM(RYF121:RYF122)</f>
        <v>1.05</v>
      </c>
      <c r="RYG123" s="631" t="s">
        <v>82</v>
      </c>
      <c r="RYH123" s="631"/>
      <c r="RYI123" s="631"/>
      <c r="RYJ123" s="631"/>
      <c r="RYK123" s="631"/>
      <c r="RYL123" s="632"/>
      <c r="RYM123" s="631"/>
      <c r="RYN123" s="409">
        <f t="shared" ref="RYN123" si="3656">SUM(RYN121:RYN122)</f>
        <v>1.05</v>
      </c>
      <c r="RYO123" s="631" t="s">
        <v>82</v>
      </c>
      <c r="RYP123" s="631"/>
      <c r="RYQ123" s="631"/>
      <c r="RYR123" s="631"/>
      <c r="RYS123" s="631"/>
      <c r="RYT123" s="632"/>
      <c r="RYU123" s="631"/>
      <c r="RYV123" s="409">
        <f t="shared" ref="RYV123" si="3657">SUM(RYV121:RYV122)</f>
        <v>1.05</v>
      </c>
      <c r="RYW123" s="631" t="s">
        <v>82</v>
      </c>
      <c r="RYX123" s="631"/>
      <c r="RYY123" s="631"/>
      <c r="RYZ123" s="631"/>
      <c r="RZA123" s="631"/>
      <c r="RZB123" s="632"/>
      <c r="RZC123" s="631"/>
      <c r="RZD123" s="409">
        <f t="shared" ref="RZD123" si="3658">SUM(RZD121:RZD122)</f>
        <v>1.05</v>
      </c>
      <c r="RZE123" s="631" t="s">
        <v>82</v>
      </c>
      <c r="RZF123" s="631"/>
      <c r="RZG123" s="631"/>
      <c r="RZH123" s="631"/>
      <c r="RZI123" s="631"/>
      <c r="RZJ123" s="632"/>
      <c r="RZK123" s="631"/>
      <c r="RZL123" s="409">
        <f t="shared" ref="RZL123" si="3659">SUM(RZL121:RZL122)</f>
        <v>1.05</v>
      </c>
      <c r="RZM123" s="631" t="s">
        <v>82</v>
      </c>
      <c r="RZN123" s="631"/>
      <c r="RZO123" s="631"/>
      <c r="RZP123" s="631"/>
      <c r="RZQ123" s="631"/>
      <c r="RZR123" s="632"/>
      <c r="RZS123" s="631"/>
      <c r="RZT123" s="409">
        <f t="shared" ref="RZT123" si="3660">SUM(RZT121:RZT122)</f>
        <v>1.05</v>
      </c>
      <c r="RZU123" s="631" t="s">
        <v>82</v>
      </c>
      <c r="RZV123" s="631"/>
      <c r="RZW123" s="631"/>
      <c r="RZX123" s="631"/>
      <c r="RZY123" s="631"/>
      <c r="RZZ123" s="632"/>
      <c r="SAA123" s="631"/>
      <c r="SAB123" s="409">
        <f t="shared" ref="SAB123" si="3661">SUM(SAB121:SAB122)</f>
        <v>1.05</v>
      </c>
      <c r="SAC123" s="631" t="s">
        <v>82</v>
      </c>
      <c r="SAD123" s="631"/>
      <c r="SAE123" s="631"/>
      <c r="SAF123" s="631"/>
      <c r="SAG123" s="631"/>
      <c r="SAH123" s="632"/>
      <c r="SAI123" s="631"/>
      <c r="SAJ123" s="409">
        <f t="shared" ref="SAJ123" si="3662">SUM(SAJ121:SAJ122)</f>
        <v>1.05</v>
      </c>
      <c r="SAK123" s="631" t="s">
        <v>82</v>
      </c>
      <c r="SAL123" s="631"/>
      <c r="SAM123" s="631"/>
      <c r="SAN123" s="631"/>
      <c r="SAO123" s="631"/>
      <c r="SAP123" s="632"/>
      <c r="SAQ123" s="631"/>
      <c r="SAR123" s="409">
        <f t="shared" ref="SAR123" si="3663">SUM(SAR121:SAR122)</f>
        <v>1.05</v>
      </c>
      <c r="SAS123" s="631" t="s">
        <v>82</v>
      </c>
      <c r="SAT123" s="631"/>
      <c r="SAU123" s="631"/>
      <c r="SAV123" s="631"/>
      <c r="SAW123" s="631"/>
      <c r="SAX123" s="632"/>
      <c r="SAY123" s="631"/>
      <c r="SAZ123" s="409">
        <f t="shared" ref="SAZ123" si="3664">SUM(SAZ121:SAZ122)</f>
        <v>1.05</v>
      </c>
      <c r="SBA123" s="631" t="s">
        <v>82</v>
      </c>
      <c r="SBB123" s="631"/>
      <c r="SBC123" s="631"/>
      <c r="SBD123" s="631"/>
      <c r="SBE123" s="631"/>
      <c r="SBF123" s="632"/>
      <c r="SBG123" s="631"/>
      <c r="SBH123" s="409">
        <f t="shared" ref="SBH123" si="3665">SUM(SBH121:SBH122)</f>
        <v>1.05</v>
      </c>
      <c r="SBI123" s="631" t="s">
        <v>82</v>
      </c>
      <c r="SBJ123" s="631"/>
      <c r="SBK123" s="631"/>
      <c r="SBL123" s="631"/>
      <c r="SBM123" s="631"/>
      <c r="SBN123" s="632"/>
      <c r="SBO123" s="631"/>
      <c r="SBP123" s="409">
        <f t="shared" ref="SBP123" si="3666">SUM(SBP121:SBP122)</f>
        <v>1.05</v>
      </c>
      <c r="SBQ123" s="631" t="s">
        <v>82</v>
      </c>
      <c r="SBR123" s="631"/>
      <c r="SBS123" s="631"/>
      <c r="SBT123" s="631"/>
      <c r="SBU123" s="631"/>
      <c r="SBV123" s="632"/>
      <c r="SBW123" s="631"/>
      <c r="SBX123" s="409">
        <f t="shared" ref="SBX123" si="3667">SUM(SBX121:SBX122)</f>
        <v>1.05</v>
      </c>
      <c r="SBY123" s="631" t="s">
        <v>82</v>
      </c>
      <c r="SBZ123" s="631"/>
      <c r="SCA123" s="631"/>
      <c r="SCB123" s="631"/>
      <c r="SCC123" s="631"/>
      <c r="SCD123" s="632"/>
      <c r="SCE123" s="631"/>
      <c r="SCF123" s="409">
        <f t="shared" ref="SCF123" si="3668">SUM(SCF121:SCF122)</f>
        <v>1.05</v>
      </c>
      <c r="SCG123" s="631" t="s">
        <v>82</v>
      </c>
      <c r="SCH123" s="631"/>
      <c r="SCI123" s="631"/>
      <c r="SCJ123" s="631"/>
      <c r="SCK123" s="631"/>
      <c r="SCL123" s="632"/>
      <c r="SCM123" s="631"/>
      <c r="SCN123" s="409">
        <f t="shared" ref="SCN123" si="3669">SUM(SCN121:SCN122)</f>
        <v>1.05</v>
      </c>
      <c r="SCO123" s="631" t="s">
        <v>82</v>
      </c>
      <c r="SCP123" s="631"/>
      <c r="SCQ123" s="631"/>
      <c r="SCR123" s="631"/>
      <c r="SCS123" s="631"/>
      <c r="SCT123" s="632"/>
      <c r="SCU123" s="631"/>
      <c r="SCV123" s="409">
        <f t="shared" ref="SCV123" si="3670">SUM(SCV121:SCV122)</f>
        <v>1.05</v>
      </c>
      <c r="SCW123" s="631" t="s">
        <v>82</v>
      </c>
      <c r="SCX123" s="631"/>
      <c r="SCY123" s="631"/>
      <c r="SCZ123" s="631"/>
      <c r="SDA123" s="631"/>
      <c r="SDB123" s="632"/>
      <c r="SDC123" s="631"/>
      <c r="SDD123" s="409">
        <f t="shared" ref="SDD123" si="3671">SUM(SDD121:SDD122)</f>
        <v>1.05</v>
      </c>
      <c r="SDE123" s="631" t="s">
        <v>82</v>
      </c>
      <c r="SDF123" s="631"/>
      <c r="SDG123" s="631"/>
      <c r="SDH123" s="631"/>
      <c r="SDI123" s="631"/>
      <c r="SDJ123" s="632"/>
      <c r="SDK123" s="631"/>
      <c r="SDL123" s="409">
        <f t="shared" ref="SDL123" si="3672">SUM(SDL121:SDL122)</f>
        <v>1.05</v>
      </c>
      <c r="SDM123" s="631" t="s">
        <v>82</v>
      </c>
      <c r="SDN123" s="631"/>
      <c r="SDO123" s="631"/>
      <c r="SDP123" s="631"/>
      <c r="SDQ123" s="631"/>
      <c r="SDR123" s="632"/>
      <c r="SDS123" s="631"/>
      <c r="SDT123" s="409">
        <f t="shared" ref="SDT123" si="3673">SUM(SDT121:SDT122)</f>
        <v>1.05</v>
      </c>
      <c r="SDU123" s="631" t="s">
        <v>82</v>
      </c>
      <c r="SDV123" s="631"/>
      <c r="SDW123" s="631"/>
      <c r="SDX123" s="631"/>
      <c r="SDY123" s="631"/>
      <c r="SDZ123" s="632"/>
      <c r="SEA123" s="631"/>
      <c r="SEB123" s="409">
        <f t="shared" ref="SEB123" si="3674">SUM(SEB121:SEB122)</f>
        <v>1.05</v>
      </c>
      <c r="SEC123" s="631" t="s">
        <v>82</v>
      </c>
      <c r="SED123" s="631"/>
      <c r="SEE123" s="631"/>
      <c r="SEF123" s="631"/>
      <c r="SEG123" s="631"/>
      <c r="SEH123" s="632"/>
      <c r="SEI123" s="631"/>
      <c r="SEJ123" s="409">
        <f t="shared" ref="SEJ123" si="3675">SUM(SEJ121:SEJ122)</f>
        <v>1.05</v>
      </c>
      <c r="SEK123" s="631" t="s">
        <v>82</v>
      </c>
      <c r="SEL123" s="631"/>
      <c r="SEM123" s="631"/>
      <c r="SEN123" s="631"/>
      <c r="SEO123" s="631"/>
      <c r="SEP123" s="632"/>
      <c r="SEQ123" s="631"/>
      <c r="SER123" s="409">
        <f t="shared" ref="SER123" si="3676">SUM(SER121:SER122)</f>
        <v>1.05</v>
      </c>
      <c r="SES123" s="631" t="s">
        <v>82</v>
      </c>
      <c r="SET123" s="631"/>
      <c r="SEU123" s="631"/>
      <c r="SEV123" s="631"/>
      <c r="SEW123" s="631"/>
      <c r="SEX123" s="632"/>
      <c r="SEY123" s="631"/>
      <c r="SEZ123" s="409">
        <f t="shared" ref="SEZ123" si="3677">SUM(SEZ121:SEZ122)</f>
        <v>1.05</v>
      </c>
      <c r="SFA123" s="631" t="s">
        <v>82</v>
      </c>
      <c r="SFB123" s="631"/>
      <c r="SFC123" s="631"/>
      <c r="SFD123" s="631"/>
      <c r="SFE123" s="631"/>
      <c r="SFF123" s="632"/>
      <c r="SFG123" s="631"/>
      <c r="SFH123" s="409">
        <f t="shared" ref="SFH123" si="3678">SUM(SFH121:SFH122)</f>
        <v>1.05</v>
      </c>
      <c r="SFI123" s="631" t="s">
        <v>82</v>
      </c>
      <c r="SFJ123" s="631"/>
      <c r="SFK123" s="631"/>
      <c r="SFL123" s="631"/>
      <c r="SFM123" s="631"/>
      <c r="SFN123" s="632"/>
      <c r="SFO123" s="631"/>
      <c r="SFP123" s="409">
        <f t="shared" ref="SFP123" si="3679">SUM(SFP121:SFP122)</f>
        <v>1.05</v>
      </c>
      <c r="SFQ123" s="631" t="s">
        <v>82</v>
      </c>
      <c r="SFR123" s="631"/>
      <c r="SFS123" s="631"/>
      <c r="SFT123" s="631"/>
      <c r="SFU123" s="631"/>
      <c r="SFV123" s="632"/>
      <c r="SFW123" s="631"/>
      <c r="SFX123" s="409">
        <f t="shared" ref="SFX123" si="3680">SUM(SFX121:SFX122)</f>
        <v>1.05</v>
      </c>
      <c r="SFY123" s="631" t="s">
        <v>82</v>
      </c>
      <c r="SFZ123" s="631"/>
      <c r="SGA123" s="631"/>
      <c r="SGB123" s="631"/>
      <c r="SGC123" s="631"/>
      <c r="SGD123" s="632"/>
      <c r="SGE123" s="631"/>
      <c r="SGF123" s="409">
        <f t="shared" ref="SGF123" si="3681">SUM(SGF121:SGF122)</f>
        <v>1.05</v>
      </c>
      <c r="SGG123" s="631" t="s">
        <v>82</v>
      </c>
      <c r="SGH123" s="631"/>
      <c r="SGI123" s="631"/>
      <c r="SGJ123" s="631"/>
      <c r="SGK123" s="631"/>
      <c r="SGL123" s="632"/>
      <c r="SGM123" s="631"/>
      <c r="SGN123" s="409">
        <f t="shared" ref="SGN123" si="3682">SUM(SGN121:SGN122)</f>
        <v>1.05</v>
      </c>
      <c r="SGO123" s="631" t="s">
        <v>82</v>
      </c>
      <c r="SGP123" s="631"/>
      <c r="SGQ123" s="631"/>
      <c r="SGR123" s="631"/>
      <c r="SGS123" s="631"/>
      <c r="SGT123" s="632"/>
      <c r="SGU123" s="631"/>
      <c r="SGV123" s="409">
        <f t="shared" ref="SGV123" si="3683">SUM(SGV121:SGV122)</f>
        <v>1.05</v>
      </c>
      <c r="SGW123" s="631" t="s">
        <v>82</v>
      </c>
      <c r="SGX123" s="631"/>
      <c r="SGY123" s="631"/>
      <c r="SGZ123" s="631"/>
      <c r="SHA123" s="631"/>
      <c r="SHB123" s="632"/>
      <c r="SHC123" s="631"/>
      <c r="SHD123" s="409">
        <f t="shared" ref="SHD123" si="3684">SUM(SHD121:SHD122)</f>
        <v>1.05</v>
      </c>
      <c r="SHE123" s="631" t="s">
        <v>82</v>
      </c>
      <c r="SHF123" s="631"/>
      <c r="SHG123" s="631"/>
      <c r="SHH123" s="631"/>
      <c r="SHI123" s="631"/>
      <c r="SHJ123" s="632"/>
      <c r="SHK123" s="631"/>
      <c r="SHL123" s="409">
        <f t="shared" ref="SHL123" si="3685">SUM(SHL121:SHL122)</f>
        <v>1.05</v>
      </c>
      <c r="SHM123" s="631" t="s">
        <v>82</v>
      </c>
      <c r="SHN123" s="631"/>
      <c r="SHO123" s="631"/>
      <c r="SHP123" s="631"/>
      <c r="SHQ123" s="631"/>
      <c r="SHR123" s="632"/>
      <c r="SHS123" s="631"/>
      <c r="SHT123" s="409">
        <f t="shared" ref="SHT123" si="3686">SUM(SHT121:SHT122)</f>
        <v>1.05</v>
      </c>
      <c r="SHU123" s="631" t="s">
        <v>82</v>
      </c>
      <c r="SHV123" s="631"/>
      <c r="SHW123" s="631"/>
      <c r="SHX123" s="631"/>
      <c r="SHY123" s="631"/>
      <c r="SHZ123" s="632"/>
      <c r="SIA123" s="631"/>
      <c r="SIB123" s="409">
        <f t="shared" ref="SIB123" si="3687">SUM(SIB121:SIB122)</f>
        <v>1.05</v>
      </c>
      <c r="SIC123" s="631" t="s">
        <v>82</v>
      </c>
      <c r="SID123" s="631"/>
      <c r="SIE123" s="631"/>
      <c r="SIF123" s="631"/>
      <c r="SIG123" s="631"/>
      <c r="SIH123" s="632"/>
      <c r="SII123" s="631"/>
      <c r="SIJ123" s="409">
        <f t="shared" ref="SIJ123" si="3688">SUM(SIJ121:SIJ122)</f>
        <v>1.05</v>
      </c>
      <c r="SIK123" s="631" t="s">
        <v>82</v>
      </c>
      <c r="SIL123" s="631"/>
      <c r="SIM123" s="631"/>
      <c r="SIN123" s="631"/>
      <c r="SIO123" s="631"/>
      <c r="SIP123" s="632"/>
      <c r="SIQ123" s="631"/>
      <c r="SIR123" s="409">
        <f t="shared" ref="SIR123" si="3689">SUM(SIR121:SIR122)</f>
        <v>1.05</v>
      </c>
      <c r="SIS123" s="631" t="s">
        <v>82</v>
      </c>
      <c r="SIT123" s="631"/>
      <c r="SIU123" s="631"/>
      <c r="SIV123" s="631"/>
      <c r="SIW123" s="631"/>
      <c r="SIX123" s="632"/>
      <c r="SIY123" s="631"/>
      <c r="SIZ123" s="409">
        <f t="shared" ref="SIZ123" si="3690">SUM(SIZ121:SIZ122)</f>
        <v>1.05</v>
      </c>
      <c r="SJA123" s="631" t="s">
        <v>82</v>
      </c>
      <c r="SJB123" s="631"/>
      <c r="SJC123" s="631"/>
      <c r="SJD123" s="631"/>
      <c r="SJE123" s="631"/>
      <c r="SJF123" s="632"/>
      <c r="SJG123" s="631"/>
      <c r="SJH123" s="409">
        <f t="shared" ref="SJH123" si="3691">SUM(SJH121:SJH122)</f>
        <v>1.05</v>
      </c>
      <c r="SJI123" s="631" t="s">
        <v>82</v>
      </c>
      <c r="SJJ123" s="631"/>
      <c r="SJK123" s="631"/>
      <c r="SJL123" s="631"/>
      <c r="SJM123" s="631"/>
      <c r="SJN123" s="632"/>
      <c r="SJO123" s="631"/>
      <c r="SJP123" s="409">
        <f t="shared" ref="SJP123" si="3692">SUM(SJP121:SJP122)</f>
        <v>1.05</v>
      </c>
      <c r="SJQ123" s="631" t="s">
        <v>82</v>
      </c>
      <c r="SJR123" s="631"/>
      <c r="SJS123" s="631"/>
      <c r="SJT123" s="631"/>
      <c r="SJU123" s="631"/>
      <c r="SJV123" s="632"/>
      <c r="SJW123" s="631"/>
      <c r="SJX123" s="409">
        <f t="shared" ref="SJX123" si="3693">SUM(SJX121:SJX122)</f>
        <v>1.05</v>
      </c>
      <c r="SJY123" s="631" t="s">
        <v>82</v>
      </c>
      <c r="SJZ123" s="631"/>
      <c r="SKA123" s="631"/>
      <c r="SKB123" s="631"/>
      <c r="SKC123" s="631"/>
      <c r="SKD123" s="632"/>
      <c r="SKE123" s="631"/>
      <c r="SKF123" s="409">
        <f t="shared" ref="SKF123" si="3694">SUM(SKF121:SKF122)</f>
        <v>1.05</v>
      </c>
      <c r="SKG123" s="631" t="s">
        <v>82</v>
      </c>
      <c r="SKH123" s="631"/>
      <c r="SKI123" s="631"/>
      <c r="SKJ123" s="631"/>
      <c r="SKK123" s="631"/>
      <c r="SKL123" s="632"/>
      <c r="SKM123" s="631"/>
      <c r="SKN123" s="409">
        <f t="shared" ref="SKN123" si="3695">SUM(SKN121:SKN122)</f>
        <v>1.05</v>
      </c>
      <c r="SKO123" s="631" t="s">
        <v>82</v>
      </c>
      <c r="SKP123" s="631"/>
      <c r="SKQ123" s="631"/>
      <c r="SKR123" s="631"/>
      <c r="SKS123" s="631"/>
      <c r="SKT123" s="632"/>
      <c r="SKU123" s="631"/>
      <c r="SKV123" s="409">
        <f t="shared" ref="SKV123" si="3696">SUM(SKV121:SKV122)</f>
        <v>1.05</v>
      </c>
      <c r="SKW123" s="631" t="s">
        <v>82</v>
      </c>
      <c r="SKX123" s="631"/>
      <c r="SKY123" s="631"/>
      <c r="SKZ123" s="631"/>
      <c r="SLA123" s="631"/>
      <c r="SLB123" s="632"/>
      <c r="SLC123" s="631"/>
      <c r="SLD123" s="409">
        <f t="shared" ref="SLD123" si="3697">SUM(SLD121:SLD122)</f>
        <v>1.05</v>
      </c>
      <c r="SLE123" s="631" t="s">
        <v>82</v>
      </c>
      <c r="SLF123" s="631"/>
      <c r="SLG123" s="631"/>
      <c r="SLH123" s="631"/>
      <c r="SLI123" s="631"/>
      <c r="SLJ123" s="632"/>
      <c r="SLK123" s="631"/>
      <c r="SLL123" s="409">
        <f t="shared" ref="SLL123" si="3698">SUM(SLL121:SLL122)</f>
        <v>1.05</v>
      </c>
      <c r="SLM123" s="631" t="s">
        <v>82</v>
      </c>
      <c r="SLN123" s="631"/>
      <c r="SLO123" s="631"/>
      <c r="SLP123" s="631"/>
      <c r="SLQ123" s="631"/>
      <c r="SLR123" s="632"/>
      <c r="SLS123" s="631"/>
      <c r="SLT123" s="409">
        <f t="shared" ref="SLT123" si="3699">SUM(SLT121:SLT122)</f>
        <v>1.05</v>
      </c>
      <c r="SLU123" s="631" t="s">
        <v>82</v>
      </c>
      <c r="SLV123" s="631"/>
      <c r="SLW123" s="631"/>
      <c r="SLX123" s="631"/>
      <c r="SLY123" s="631"/>
      <c r="SLZ123" s="632"/>
      <c r="SMA123" s="631"/>
      <c r="SMB123" s="409">
        <f t="shared" ref="SMB123" si="3700">SUM(SMB121:SMB122)</f>
        <v>1.05</v>
      </c>
      <c r="SMC123" s="631" t="s">
        <v>82</v>
      </c>
      <c r="SMD123" s="631"/>
      <c r="SME123" s="631"/>
      <c r="SMF123" s="631"/>
      <c r="SMG123" s="631"/>
      <c r="SMH123" s="632"/>
      <c r="SMI123" s="631"/>
      <c r="SMJ123" s="409">
        <f t="shared" ref="SMJ123" si="3701">SUM(SMJ121:SMJ122)</f>
        <v>1.05</v>
      </c>
      <c r="SMK123" s="631" t="s">
        <v>82</v>
      </c>
      <c r="SML123" s="631"/>
      <c r="SMM123" s="631"/>
      <c r="SMN123" s="631"/>
      <c r="SMO123" s="631"/>
      <c r="SMP123" s="632"/>
      <c r="SMQ123" s="631"/>
      <c r="SMR123" s="409">
        <f t="shared" ref="SMR123" si="3702">SUM(SMR121:SMR122)</f>
        <v>1.05</v>
      </c>
      <c r="SMS123" s="631" t="s">
        <v>82</v>
      </c>
      <c r="SMT123" s="631"/>
      <c r="SMU123" s="631"/>
      <c r="SMV123" s="631"/>
      <c r="SMW123" s="631"/>
      <c r="SMX123" s="632"/>
      <c r="SMY123" s="631"/>
      <c r="SMZ123" s="409">
        <f t="shared" ref="SMZ123" si="3703">SUM(SMZ121:SMZ122)</f>
        <v>1.05</v>
      </c>
      <c r="SNA123" s="631" t="s">
        <v>82</v>
      </c>
      <c r="SNB123" s="631"/>
      <c r="SNC123" s="631"/>
      <c r="SND123" s="631"/>
      <c r="SNE123" s="631"/>
      <c r="SNF123" s="632"/>
      <c r="SNG123" s="631"/>
      <c r="SNH123" s="409">
        <f t="shared" ref="SNH123" si="3704">SUM(SNH121:SNH122)</f>
        <v>1.05</v>
      </c>
      <c r="SNI123" s="631" t="s">
        <v>82</v>
      </c>
      <c r="SNJ123" s="631"/>
      <c r="SNK123" s="631"/>
      <c r="SNL123" s="631"/>
      <c r="SNM123" s="631"/>
      <c r="SNN123" s="632"/>
      <c r="SNO123" s="631"/>
      <c r="SNP123" s="409">
        <f t="shared" ref="SNP123" si="3705">SUM(SNP121:SNP122)</f>
        <v>1.05</v>
      </c>
      <c r="SNQ123" s="631" t="s">
        <v>82</v>
      </c>
      <c r="SNR123" s="631"/>
      <c r="SNS123" s="631"/>
      <c r="SNT123" s="631"/>
      <c r="SNU123" s="631"/>
      <c r="SNV123" s="632"/>
      <c r="SNW123" s="631"/>
      <c r="SNX123" s="409">
        <f t="shared" ref="SNX123" si="3706">SUM(SNX121:SNX122)</f>
        <v>1.05</v>
      </c>
      <c r="SNY123" s="631" t="s">
        <v>82</v>
      </c>
      <c r="SNZ123" s="631"/>
      <c r="SOA123" s="631"/>
      <c r="SOB123" s="631"/>
      <c r="SOC123" s="631"/>
      <c r="SOD123" s="632"/>
      <c r="SOE123" s="631"/>
      <c r="SOF123" s="409">
        <f t="shared" ref="SOF123" si="3707">SUM(SOF121:SOF122)</f>
        <v>1.05</v>
      </c>
      <c r="SOG123" s="631" t="s">
        <v>82</v>
      </c>
      <c r="SOH123" s="631"/>
      <c r="SOI123" s="631"/>
      <c r="SOJ123" s="631"/>
      <c r="SOK123" s="631"/>
      <c r="SOL123" s="632"/>
      <c r="SOM123" s="631"/>
      <c r="SON123" s="409">
        <f t="shared" ref="SON123" si="3708">SUM(SON121:SON122)</f>
        <v>1.05</v>
      </c>
      <c r="SOO123" s="631" t="s">
        <v>82</v>
      </c>
      <c r="SOP123" s="631"/>
      <c r="SOQ123" s="631"/>
      <c r="SOR123" s="631"/>
      <c r="SOS123" s="631"/>
      <c r="SOT123" s="632"/>
      <c r="SOU123" s="631"/>
      <c r="SOV123" s="409">
        <f t="shared" ref="SOV123" si="3709">SUM(SOV121:SOV122)</f>
        <v>1.05</v>
      </c>
      <c r="SOW123" s="631" t="s">
        <v>82</v>
      </c>
      <c r="SOX123" s="631"/>
      <c r="SOY123" s="631"/>
      <c r="SOZ123" s="631"/>
      <c r="SPA123" s="631"/>
      <c r="SPB123" s="632"/>
      <c r="SPC123" s="631"/>
      <c r="SPD123" s="409">
        <f t="shared" ref="SPD123" si="3710">SUM(SPD121:SPD122)</f>
        <v>1.05</v>
      </c>
      <c r="SPE123" s="631" t="s">
        <v>82</v>
      </c>
      <c r="SPF123" s="631"/>
      <c r="SPG123" s="631"/>
      <c r="SPH123" s="631"/>
      <c r="SPI123" s="631"/>
      <c r="SPJ123" s="632"/>
      <c r="SPK123" s="631"/>
      <c r="SPL123" s="409">
        <f t="shared" ref="SPL123" si="3711">SUM(SPL121:SPL122)</f>
        <v>1.05</v>
      </c>
      <c r="SPM123" s="631" t="s">
        <v>82</v>
      </c>
      <c r="SPN123" s="631"/>
      <c r="SPO123" s="631"/>
      <c r="SPP123" s="631"/>
      <c r="SPQ123" s="631"/>
      <c r="SPR123" s="632"/>
      <c r="SPS123" s="631"/>
      <c r="SPT123" s="409">
        <f t="shared" ref="SPT123" si="3712">SUM(SPT121:SPT122)</f>
        <v>1.05</v>
      </c>
      <c r="SPU123" s="631" t="s">
        <v>82</v>
      </c>
      <c r="SPV123" s="631"/>
      <c r="SPW123" s="631"/>
      <c r="SPX123" s="631"/>
      <c r="SPY123" s="631"/>
      <c r="SPZ123" s="632"/>
      <c r="SQA123" s="631"/>
      <c r="SQB123" s="409">
        <f t="shared" ref="SQB123" si="3713">SUM(SQB121:SQB122)</f>
        <v>1.05</v>
      </c>
      <c r="SQC123" s="631" t="s">
        <v>82</v>
      </c>
      <c r="SQD123" s="631"/>
      <c r="SQE123" s="631"/>
      <c r="SQF123" s="631"/>
      <c r="SQG123" s="631"/>
      <c r="SQH123" s="632"/>
      <c r="SQI123" s="631"/>
      <c r="SQJ123" s="409">
        <f t="shared" ref="SQJ123" si="3714">SUM(SQJ121:SQJ122)</f>
        <v>1.05</v>
      </c>
      <c r="SQK123" s="631" t="s">
        <v>82</v>
      </c>
      <c r="SQL123" s="631"/>
      <c r="SQM123" s="631"/>
      <c r="SQN123" s="631"/>
      <c r="SQO123" s="631"/>
      <c r="SQP123" s="632"/>
      <c r="SQQ123" s="631"/>
      <c r="SQR123" s="409">
        <f t="shared" ref="SQR123" si="3715">SUM(SQR121:SQR122)</f>
        <v>1.05</v>
      </c>
      <c r="SQS123" s="631" t="s">
        <v>82</v>
      </c>
      <c r="SQT123" s="631"/>
      <c r="SQU123" s="631"/>
      <c r="SQV123" s="631"/>
      <c r="SQW123" s="631"/>
      <c r="SQX123" s="632"/>
      <c r="SQY123" s="631"/>
      <c r="SQZ123" s="409">
        <f t="shared" ref="SQZ123" si="3716">SUM(SQZ121:SQZ122)</f>
        <v>1.05</v>
      </c>
      <c r="SRA123" s="631" t="s">
        <v>82</v>
      </c>
      <c r="SRB123" s="631"/>
      <c r="SRC123" s="631"/>
      <c r="SRD123" s="631"/>
      <c r="SRE123" s="631"/>
      <c r="SRF123" s="632"/>
      <c r="SRG123" s="631"/>
      <c r="SRH123" s="409">
        <f t="shared" ref="SRH123" si="3717">SUM(SRH121:SRH122)</f>
        <v>1.05</v>
      </c>
      <c r="SRI123" s="631" t="s">
        <v>82</v>
      </c>
      <c r="SRJ123" s="631"/>
      <c r="SRK123" s="631"/>
      <c r="SRL123" s="631"/>
      <c r="SRM123" s="631"/>
      <c r="SRN123" s="632"/>
      <c r="SRO123" s="631"/>
      <c r="SRP123" s="409">
        <f t="shared" ref="SRP123" si="3718">SUM(SRP121:SRP122)</f>
        <v>1.05</v>
      </c>
      <c r="SRQ123" s="631" t="s">
        <v>82</v>
      </c>
      <c r="SRR123" s="631"/>
      <c r="SRS123" s="631"/>
      <c r="SRT123" s="631"/>
      <c r="SRU123" s="631"/>
      <c r="SRV123" s="632"/>
      <c r="SRW123" s="631"/>
      <c r="SRX123" s="409">
        <f t="shared" ref="SRX123" si="3719">SUM(SRX121:SRX122)</f>
        <v>1.05</v>
      </c>
      <c r="SRY123" s="631" t="s">
        <v>82</v>
      </c>
      <c r="SRZ123" s="631"/>
      <c r="SSA123" s="631"/>
      <c r="SSB123" s="631"/>
      <c r="SSC123" s="631"/>
      <c r="SSD123" s="632"/>
      <c r="SSE123" s="631"/>
      <c r="SSF123" s="409">
        <f t="shared" ref="SSF123" si="3720">SUM(SSF121:SSF122)</f>
        <v>1.05</v>
      </c>
      <c r="SSG123" s="631" t="s">
        <v>82</v>
      </c>
      <c r="SSH123" s="631"/>
      <c r="SSI123" s="631"/>
      <c r="SSJ123" s="631"/>
      <c r="SSK123" s="631"/>
      <c r="SSL123" s="632"/>
      <c r="SSM123" s="631"/>
      <c r="SSN123" s="409">
        <f t="shared" ref="SSN123" si="3721">SUM(SSN121:SSN122)</f>
        <v>1.05</v>
      </c>
      <c r="SSO123" s="631" t="s">
        <v>82</v>
      </c>
      <c r="SSP123" s="631"/>
      <c r="SSQ123" s="631"/>
      <c r="SSR123" s="631"/>
      <c r="SSS123" s="631"/>
      <c r="SST123" s="632"/>
      <c r="SSU123" s="631"/>
      <c r="SSV123" s="409">
        <f t="shared" ref="SSV123" si="3722">SUM(SSV121:SSV122)</f>
        <v>1.05</v>
      </c>
      <c r="SSW123" s="631" t="s">
        <v>82</v>
      </c>
      <c r="SSX123" s="631"/>
      <c r="SSY123" s="631"/>
      <c r="SSZ123" s="631"/>
      <c r="STA123" s="631"/>
      <c r="STB123" s="632"/>
      <c r="STC123" s="631"/>
      <c r="STD123" s="409">
        <f t="shared" ref="STD123" si="3723">SUM(STD121:STD122)</f>
        <v>1.05</v>
      </c>
      <c r="STE123" s="631" t="s">
        <v>82</v>
      </c>
      <c r="STF123" s="631"/>
      <c r="STG123" s="631"/>
      <c r="STH123" s="631"/>
      <c r="STI123" s="631"/>
      <c r="STJ123" s="632"/>
      <c r="STK123" s="631"/>
      <c r="STL123" s="409">
        <f t="shared" ref="STL123" si="3724">SUM(STL121:STL122)</f>
        <v>1.05</v>
      </c>
      <c r="STM123" s="631" t="s">
        <v>82</v>
      </c>
      <c r="STN123" s="631"/>
      <c r="STO123" s="631"/>
      <c r="STP123" s="631"/>
      <c r="STQ123" s="631"/>
      <c r="STR123" s="632"/>
      <c r="STS123" s="631"/>
      <c r="STT123" s="409">
        <f t="shared" ref="STT123" si="3725">SUM(STT121:STT122)</f>
        <v>1.05</v>
      </c>
      <c r="STU123" s="631" t="s">
        <v>82</v>
      </c>
      <c r="STV123" s="631"/>
      <c r="STW123" s="631"/>
      <c r="STX123" s="631"/>
      <c r="STY123" s="631"/>
      <c r="STZ123" s="632"/>
      <c r="SUA123" s="631"/>
      <c r="SUB123" s="409">
        <f t="shared" ref="SUB123" si="3726">SUM(SUB121:SUB122)</f>
        <v>1.05</v>
      </c>
      <c r="SUC123" s="631" t="s">
        <v>82</v>
      </c>
      <c r="SUD123" s="631"/>
      <c r="SUE123" s="631"/>
      <c r="SUF123" s="631"/>
      <c r="SUG123" s="631"/>
      <c r="SUH123" s="632"/>
      <c r="SUI123" s="631"/>
      <c r="SUJ123" s="409">
        <f t="shared" ref="SUJ123" si="3727">SUM(SUJ121:SUJ122)</f>
        <v>1.05</v>
      </c>
      <c r="SUK123" s="631" t="s">
        <v>82</v>
      </c>
      <c r="SUL123" s="631"/>
      <c r="SUM123" s="631"/>
      <c r="SUN123" s="631"/>
      <c r="SUO123" s="631"/>
      <c r="SUP123" s="632"/>
      <c r="SUQ123" s="631"/>
      <c r="SUR123" s="409">
        <f t="shared" ref="SUR123" si="3728">SUM(SUR121:SUR122)</f>
        <v>1.05</v>
      </c>
      <c r="SUS123" s="631" t="s">
        <v>82</v>
      </c>
      <c r="SUT123" s="631"/>
      <c r="SUU123" s="631"/>
      <c r="SUV123" s="631"/>
      <c r="SUW123" s="631"/>
      <c r="SUX123" s="632"/>
      <c r="SUY123" s="631"/>
      <c r="SUZ123" s="409">
        <f t="shared" ref="SUZ123" si="3729">SUM(SUZ121:SUZ122)</f>
        <v>1.05</v>
      </c>
      <c r="SVA123" s="631" t="s">
        <v>82</v>
      </c>
      <c r="SVB123" s="631"/>
      <c r="SVC123" s="631"/>
      <c r="SVD123" s="631"/>
      <c r="SVE123" s="631"/>
      <c r="SVF123" s="632"/>
      <c r="SVG123" s="631"/>
      <c r="SVH123" s="409">
        <f t="shared" ref="SVH123" si="3730">SUM(SVH121:SVH122)</f>
        <v>1.05</v>
      </c>
      <c r="SVI123" s="631" t="s">
        <v>82</v>
      </c>
      <c r="SVJ123" s="631"/>
      <c r="SVK123" s="631"/>
      <c r="SVL123" s="631"/>
      <c r="SVM123" s="631"/>
      <c r="SVN123" s="632"/>
      <c r="SVO123" s="631"/>
      <c r="SVP123" s="409">
        <f t="shared" ref="SVP123" si="3731">SUM(SVP121:SVP122)</f>
        <v>1.05</v>
      </c>
      <c r="SVQ123" s="631" t="s">
        <v>82</v>
      </c>
      <c r="SVR123" s="631"/>
      <c r="SVS123" s="631"/>
      <c r="SVT123" s="631"/>
      <c r="SVU123" s="631"/>
      <c r="SVV123" s="632"/>
      <c r="SVW123" s="631"/>
      <c r="SVX123" s="409">
        <f t="shared" ref="SVX123" si="3732">SUM(SVX121:SVX122)</f>
        <v>1.05</v>
      </c>
      <c r="SVY123" s="631" t="s">
        <v>82</v>
      </c>
      <c r="SVZ123" s="631"/>
      <c r="SWA123" s="631"/>
      <c r="SWB123" s="631"/>
      <c r="SWC123" s="631"/>
      <c r="SWD123" s="632"/>
      <c r="SWE123" s="631"/>
      <c r="SWF123" s="409">
        <f t="shared" ref="SWF123" si="3733">SUM(SWF121:SWF122)</f>
        <v>1.05</v>
      </c>
      <c r="SWG123" s="631" t="s">
        <v>82</v>
      </c>
      <c r="SWH123" s="631"/>
      <c r="SWI123" s="631"/>
      <c r="SWJ123" s="631"/>
      <c r="SWK123" s="631"/>
      <c r="SWL123" s="632"/>
      <c r="SWM123" s="631"/>
      <c r="SWN123" s="409">
        <f t="shared" ref="SWN123" si="3734">SUM(SWN121:SWN122)</f>
        <v>1.05</v>
      </c>
      <c r="SWO123" s="631" t="s">
        <v>82</v>
      </c>
      <c r="SWP123" s="631"/>
      <c r="SWQ123" s="631"/>
      <c r="SWR123" s="631"/>
      <c r="SWS123" s="631"/>
      <c r="SWT123" s="632"/>
      <c r="SWU123" s="631"/>
      <c r="SWV123" s="409">
        <f t="shared" ref="SWV123" si="3735">SUM(SWV121:SWV122)</f>
        <v>1.05</v>
      </c>
      <c r="SWW123" s="631" t="s">
        <v>82</v>
      </c>
      <c r="SWX123" s="631"/>
      <c r="SWY123" s="631"/>
      <c r="SWZ123" s="631"/>
      <c r="SXA123" s="631"/>
      <c r="SXB123" s="632"/>
      <c r="SXC123" s="631"/>
      <c r="SXD123" s="409">
        <f t="shared" ref="SXD123" si="3736">SUM(SXD121:SXD122)</f>
        <v>1.05</v>
      </c>
      <c r="SXE123" s="631" t="s">
        <v>82</v>
      </c>
      <c r="SXF123" s="631"/>
      <c r="SXG123" s="631"/>
      <c r="SXH123" s="631"/>
      <c r="SXI123" s="631"/>
      <c r="SXJ123" s="632"/>
      <c r="SXK123" s="631"/>
      <c r="SXL123" s="409">
        <f t="shared" ref="SXL123" si="3737">SUM(SXL121:SXL122)</f>
        <v>1.05</v>
      </c>
      <c r="SXM123" s="631" t="s">
        <v>82</v>
      </c>
      <c r="SXN123" s="631"/>
      <c r="SXO123" s="631"/>
      <c r="SXP123" s="631"/>
      <c r="SXQ123" s="631"/>
      <c r="SXR123" s="632"/>
      <c r="SXS123" s="631"/>
      <c r="SXT123" s="409">
        <f t="shared" ref="SXT123" si="3738">SUM(SXT121:SXT122)</f>
        <v>1.05</v>
      </c>
      <c r="SXU123" s="631" t="s">
        <v>82</v>
      </c>
      <c r="SXV123" s="631"/>
      <c r="SXW123" s="631"/>
      <c r="SXX123" s="631"/>
      <c r="SXY123" s="631"/>
      <c r="SXZ123" s="632"/>
      <c r="SYA123" s="631"/>
      <c r="SYB123" s="409">
        <f t="shared" ref="SYB123" si="3739">SUM(SYB121:SYB122)</f>
        <v>1.05</v>
      </c>
      <c r="SYC123" s="631" t="s">
        <v>82</v>
      </c>
      <c r="SYD123" s="631"/>
      <c r="SYE123" s="631"/>
      <c r="SYF123" s="631"/>
      <c r="SYG123" s="631"/>
      <c r="SYH123" s="632"/>
      <c r="SYI123" s="631"/>
      <c r="SYJ123" s="409">
        <f t="shared" ref="SYJ123" si="3740">SUM(SYJ121:SYJ122)</f>
        <v>1.05</v>
      </c>
      <c r="SYK123" s="631" t="s">
        <v>82</v>
      </c>
      <c r="SYL123" s="631"/>
      <c r="SYM123" s="631"/>
      <c r="SYN123" s="631"/>
      <c r="SYO123" s="631"/>
      <c r="SYP123" s="632"/>
      <c r="SYQ123" s="631"/>
      <c r="SYR123" s="409">
        <f t="shared" ref="SYR123" si="3741">SUM(SYR121:SYR122)</f>
        <v>1.05</v>
      </c>
      <c r="SYS123" s="631" t="s">
        <v>82</v>
      </c>
      <c r="SYT123" s="631"/>
      <c r="SYU123" s="631"/>
      <c r="SYV123" s="631"/>
      <c r="SYW123" s="631"/>
      <c r="SYX123" s="632"/>
      <c r="SYY123" s="631"/>
      <c r="SYZ123" s="409">
        <f t="shared" ref="SYZ123" si="3742">SUM(SYZ121:SYZ122)</f>
        <v>1.05</v>
      </c>
      <c r="SZA123" s="631" t="s">
        <v>82</v>
      </c>
      <c r="SZB123" s="631"/>
      <c r="SZC123" s="631"/>
      <c r="SZD123" s="631"/>
      <c r="SZE123" s="631"/>
      <c r="SZF123" s="632"/>
      <c r="SZG123" s="631"/>
      <c r="SZH123" s="409">
        <f t="shared" ref="SZH123" si="3743">SUM(SZH121:SZH122)</f>
        <v>1.05</v>
      </c>
      <c r="SZI123" s="631" t="s">
        <v>82</v>
      </c>
      <c r="SZJ123" s="631"/>
      <c r="SZK123" s="631"/>
      <c r="SZL123" s="631"/>
      <c r="SZM123" s="631"/>
      <c r="SZN123" s="632"/>
      <c r="SZO123" s="631"/>
      <c r="SZP123" s="409">
        <f t="shared" ref="SZP123" si="3744">SUM(SZP121:SZP122)</f>
        <v>1.05</v>
      </c>
      <c r="SZQ123" s="631" t="s">
        <v>82</v>
      </c>
      <c r="SZR123" s="631"/>
      <c r="SZS123" s="631"/>
      <c r="SZT123" s="631"/>
      <c r="SZU123" s="631"/>
      <c r="SZV123" s="632"/>
      <c r="SZW123" s="631"/>
      <c r="SZX123" s="409">
        <f t="shared" ref="SZX123" si="3745">SUM(SZX121:SZX122)</f>
        <v>1.05</v>
      </c>
      <c r="SZY123" s="631" t="s">
        <v>82</v>
      </c>
      <c r="SZZ123" s="631"/>
      <c r="TAA123" s="631"/>
      <c r="TAB123" s="631"/>
      <c r="TAC123" s="631"/>
      <c r="TAD123" s="632"/>
      <c r="TAE123" s="631"/>
      <c r="TAF123" s="409">
        <f t="shared" ref="TAF123" si="3746">SUM(TAF121:TAF122)</f>
        <v>1.05</v>
      </c>
      <c r="TAG123" s="631" t="s">
        <v>82</v>
      </c>
      <c r="TAH123" s="631"/>
      <c r="TAI123" s="631"/>
      <c r="TAJ123" s="631"/>
      <c r="TAK123" s="631"/>
      <c r="TAL123" s="632"/>
      <c r="TAM123" s="631"/>
      <c r="TAN123" s="409">
        <f t="shared" ref="TAN123" si="3747">SUM(TAN121:TAN122)</f>
        <v>1.05</v>
      </c>
      <c r="TAO123" s="631" t="s">
        <v>82</v>
      </c>
      <c r="TAP123" s="631"/>
      <c r="TAQ123" s="631"/>
      <c r="TAR123" s="631"/>
      <c r="TAS123" s="631"/>
      <c r="TAT123" s="632"/>
      <c r="TAU123" s="631"/>
      <c r="TAV123" s="409">
        <f t="shared" ref="TAV123" si="3748">SUM(TAV121:TAV122)</f>
        <v>1.05</v>
      </c>
      <c r="TAW123" s="631" t="s">
        <v>82</v>
      </c>
      <c r="TAX123" s="631"/>
      <c r="TAY123" s="631"/>
      <c r="TAZ123" s="631"/>
      <c r="TBA123" s="631"/>
      <c r="TBB123" s="632"/>
      <c r="TBC123" s="631"/>
      <c r="TBD123" s="409">
        <f t="shared" ref="TBD123" si="3749">SUM(TBD121:TBD122)</f>
        <v>1.05</v>
      </c>
      <c r="TBE123" s="631" t="s">
        <v>82</v>
      </c>
      <c r="TBF123" s="631"/>
      <c r="TBG123" s="631"/>
      <c r="TBH123" s="631"/>
      <c r="TBI123" s="631"/>
      <c r="TBJ123" s="632"/>
      <c r="TBK123" s="631"/>
      <c r="TBL123" s="409">
        <f t="shared" ref="TBL123" si="3750">SUM(TBL121:TBL122)</f>
        <v>1.05</v>
      </c>
      <c r="TBM123" s="631" t="s">
        <v>82</v>
      </c>
      <c r="TBN123" s="631"/>
      <c r="TBO123" s="631"/>
      <c r="TBP123" s="631"/>
      <c r="TBQ123" s="631"/>
      <c r="TBR123" s="632"/>
      <c r="TBS123" s="631"/>
      <c r="TBT123" s="409">
        <f t="shared" ref="TBT123" si="3751">SUM(TBT121:TBT122)</f>
        <v>1.05</v>
      </c>
      <c r="TBU123" s="631" t="s">
        <v>82</v>
      </c>
      <c r="TBV123" s="631"/>
      <c r="TBW123" s="631"/>
      <c r="TBX123" s="631"/>
      <c r="TBY123" s="631"/>
      <c r="TBZ123" s="632"/>
      <c r="TCA123" s="631"/>
      <c r="TCB123" s="409">
        <f t="shared" ref="TCB123" si="3752">SUM(TCB121:TCB122)</f>
        <v>1.05</v>
      </c>
      <c r="TCC123" s="631" t="s">
        <v>82</v>
      </c>
      <c r="TCD123" s="631"/>
      <c r="TCE123" s="631"/>
      <c r="TCF123" s="631"/>
      <c r="TCG123" s="631"/>
      <c r="TCH123" s="632"/>
      <c r="TCI123" s="631"/>
      <c r="TCJ123" s="409">
        <f t="shared" ref="TCJ123" si="3753">SUM(TCJ121:TCJ122)</f>
        <v>1.05</v>
      </c>
      <c r="TCK123" s="631" t="s">
        <v>82</v>
      </c>
      <c r="TCL123" s="631"/>
      <c r="TCM123" s="631"/>
      <c r="TCN123" s="631"/>
      <c r="TCO123" s="631"/>
      <c r="TCP123" s="632"/>
      <c r="TCQ123" s="631"/>
      <c r="TCR123" s="409">
        <f t="shared" ref="TCR123" si="3754">SUM(TCR121:TCR122)</f>
        <v>1.05</v>
      </c>
      <c r="TCS123" s="631" t="s">
        <v>82</v>
      </c>
      <c r="TCT123" s="631"/>
      <c r="TCU123" s="631"/>
      <c r="TCV123" s="631"/>
      <c r="TCW123" s="631"/>
      <c r="TCX123" s="632"/>
      <c r="TCY123" s="631"/>
      <c r="TCZ123" s="409">
        <f t="shared" ref="TCZ123" si="3755">SUM(TCZ121:TCZ122)</f>
        <v>1.05</v>
      </c>
      <c r="TDA123" s="631" t="s">
        <v>82</v>
      </c>
      <c r="TDB123" s="631"/>
      <c r="TDC123" s="631"/>
      <c r="TDD123" s="631"/>
      <c r="TDE123" s="631"/>
      <c r="TDF123" s="632"/>
      <c r="TDG123" s="631"/>
      <c r="TDH123" s="409">
        <f t="shared" ref="TDH123" si="3756">SUM(TDH121:TDH122)</f>
        <v>1.05</v>
      </c>
      <c r="TDI123" s="631" t="s">
        <v>82</v>
      </c>
      <c r="TDJ123" s="631"/>
      <c r="TDK123" s="631"/>
      <c r="TDL123" s="631"/>
      <c r="TDM123" s="631"/>
      <c r="TDN123" s="632"/>
      <c r="TDO123" s="631"/>
      <c r="TDP123" s="409">
        <f t="shared" ref="TDP123" si="3757">SUM(TDP121:TDP122)</f>
        <v>1.05</v>
      </c>
      <c r="TDQ123" s="631" t="s">
        <v>82</v>
      </c>
      <c r="TDR123" s="631"/>
      <c r="TDS123" s="631"/>
      <c r="TDT123" s="631"/>
      <c r="TDU123" s="631"/>
      <c r="TDV123" s="632"/>
      <c r="TDW123" s="631"/>
      <c r="TDX123" s="409">
        <f t="shared" ref="TDX123" si="3758">SUM(TDX121:TDX122)</f>
        <v>1.05</v>
      </c>
      <c r="TDY123" s="631" t="s">
        <v>82</v>
      </c>
      <c r="TDZ123" s="631"/>
      <c r="TEA123" s="631"/>
      <c r="TEB123" s="631"/>
      <c r="TEC123" s="631"/>
      <c r="TED123" s="632"/>
      <c r="TEE123" s="631"/>
      <c r="TEF123" s="409">
        <f t="shared" ref="TEF123" si="3759">SUM(TEF121:TEF122)</f>
        <v>1.05</v>
      </c>
      <c r="TEG123" s="631" t="s">
        <v>82</v>
      </c>
      <c r="TEH123" s="631"/>
      <c r="TEI123" s="631"/>
      <c r="TEJ123" s="631"/>
      <c r="TEK123" s="631"/>
      <c r="TEL123" s="632"/>
      <c r="TEM123" s="631"/>
      <c r="TEN123" s="409">
        <f t="shared" ref="TEN123" si="3760">SUM(TEN121:TEN122)</f>
        <v>1.05</v>
      </c>
      <c r="TEO123" s="631" t="s">
        <v>82</v>
      </c>
      <c r="TEP123" s="631"/>
      <c r="TEQ123" s="631"/>
      <c r="TER123" s="631"/>
      <c r="TES123" s="631"/>
      <c r="TET123" s="632"/>
      <c r="TEU123" s="631"/>
      <c r="TEV123" s="409">
        <f t="shared" ref="TEV123" si="3761">SUM(TEV121:TEV122)</f>
        <v>1.05</v>
      </c>
      <c r="TEW123" s="631" t="s">
        <v>82</v>
      </c>
      <c r="TEX123" s="631"/>
      <c r="TEY123" s="631"/>
      <c r="TEZ123" s="631"/>
      <c r="TFA123" s="631"/>
      <c r="TFB123" s="632"/>
      <c r="TFC123" s="631"/>
      <c r="TFD123" s="409">
        <f t="shared" ref="TFD123" si="3762">SUM(TFD121:TFD122)</f>
        <v>1.05</v>
      </c>
      <c r="TFE123" s="631" t="s">
        <v>82</v>
      </c>
      <c r="TFF123" s="631"/>
      <c r="TFG123" s="631"/>
      <c r="TFH123" s="631"/>
      <c r="TFI123" s="631"/>
      <c r="TFJ123" s="632"/>
      <c r="TFK123" s="631"/>
      <c r="TFL123" s="409">
        <f t="shared" ref="TFL123" si="3763">SUM(TFL121:TFL122)</f>
        <v>1.05</v>
      </c>
      <c r="TFM123" s="631" t="s">
        <v>82</v>
      </c>
      <c r="TFN123" s="631"/>
      <c r="TFO123" s="631"/>
      <c r="TFP123" s="631"/>
      <c r="TFQ123" s="631"/>
      <c r="TFR123" s="632"/>
      <c r="TFS123" s="631"/>
      <c r="TFT123" s="409">
        <f t="shared" ref="TFT123" si="3764">SUM(TFT121:TFT122)</f>
        <v>1.05</v>
      </c>
      <c r="TFU123" s="631" t="s">
        <v>82</v>
      </c>
      <c r="TFV123" s="631"/>
      <c r="TFW123" s="631"/>
      <c r="TFX123" s="631"/>
      <c r="TFY123" s="631"/>
      <c r="TFZ123" s="632"/>
      <c r="TGA123" s="631"/>
      <c r="TGB123" s="409">
        <f t="shared" ref="TGB123" si="3765">SUM(TGB121:TGB122)</f>
        <v>1.05</v>
      </c>
      <c r="TGC123" s="631" t="s">
        <v>82</v>
      </c>
      <c r="TGD123" s="631"/>
      <c r="TGE123" s="631"/>
      <c r="TGF123" s="631"/>
      <c r="TGG123" s="631"/>
      <c r="TGH123" s="632"/>
      <c r="TGI123" s="631"/>
      <c r="TGJ123" s="409">
        <f t="shared" ref="TGJ123" si="3766">SUM(TGJ121:TGJ122)</f>
        <v>1.05</v>
      </c>
      <c r="TGK123" s="631" t="s">
        <v>82</v>
      </c>
      <c r="TGL123" s="631"/>
      <c r="TGM123" s="631"/>
      <c r="TGN123" s="631"/>
      <c r="TGO123" s="631"/>
      <c r="TGP123" s="632"/>
      <c r="TGQ123" s="631"/>
      <c r="TGR123" s="409">
        <f t="shared" ref="TGR123" si="3767">SUM(TGR121:TGR122)</f>
        <v>1.05</v>
      </c>
      <c r="TGS123" s="631" t="s">
        <v>82</v>
      </c>
      <c r="TGT123" s="631"/>
      <c r="TGU123" s="631"/>
      <c r="TGV123" s="631"/>
      <c r="TGW123" s="631"/>
      <c r="TGX123" s="632"/>
      <c r="TGY123" s="631"/>
      <c r="TGZ123" s="409">
        <f t="shared" ref="TGZ123" si="3768">SUM(TGZ121:TGZ122)</f>
        <v>1.05</v>
      </c>
      <c r="THA123" s="631" t="s">
        <v>82</v>
      </c>
      <c r="THB123" s="631"/>
      <c r="THC123" s="631"/>
      <c r="THD123" s="631"/>
      <c r="THE123" s="631"/>
      <c r="THF123" s="632"/>
      <c r="THG123" s="631"/>
      <c r="THH123" s="409">
        <f t="shared" ref="THH123" si="3769">SUM(THH121:THH122)</f>
        <v>1.05</v>
      </c>
      <c r="THI123" s="631" t="s">
        <v>82</v>
      </c>
      <c r="THJ123" s="631"/>
      <c r="THK123" s="631"/>
      <c r="THL123" s="631"/>
      <c r="THM123" s="631"/>
      <c r="THN123" s="632"/>
      <c r="THO123" s="631"/>
      <c r="THP123" s="409">
        <f t="shared" ref="THP123" si="3770">SUM(THP121:THP122)</f>
        <v>1.05</v>
      </c>
      <c r="THQ123" s="631" t="s">
        <v>82</v>
      </c>
      <c r="THR123" s="631"/>
      <c r="THS123" s="631"/>
      <c r="THT123" s="631"/>
      <c r="THU123" s="631"/>
      <c r="THV123" s="632"/>
      <c r="THW123" s="631"/>
      <c r="THX123" s="409">
        <f t="shared" ref="THX123" si="3771">SUM(THX121:THX122)</f>
        <v>1.05</v>
      </c>
      <c r="THY123" s="631" t="s">
        <v>82</v>
      </c>
      <c r="THZ123" s="631"/>
      <c r="TIA123" s="631"/>
      <c r="TIB123" s="631"/>
      <c r="TIC123" s="631"/>
      <c r="TID123" s="632"/>
      <c r="TIE123" s="631"/>
      <c r="TIF123" s="409">
        <f t="shared" ref="TIF123" si="3772">SUM(TIF121:TIF122)</f>
        <v>1.05</v>
      </c>
      <c r="TIG123" s="631" t="s">
        <v>82</v>
      </c>
      <c r="TIH123" s="631"/>
      <c r="TII123" s="631"/>
      <c r="TIJ123" s="631"/>
      <c r="TIK123" s="631"/>
      <c r="TIL123" s="632"/>
      <c r="TIM123" s="631"/>
      <c r="TIN123" s="409">
        <f t="shared" ref="TIN123" si="3773">SUM(TIN121:TIN122)</f>
        <v>1.05</v>
      </c>
      <c r="TIO123" s="631" t="s">
        <v>82</v>
      </c>
      <c r="TIP123" s="631"/>
      <c r="TIQ123" s="631"/>
      <c r="TIR123" s="631"/>
      <c r="TIS123" s="631"/>
      <c r="TIT123" s="632"/>
      <c r="TIU123" s="631"/>
      <c r="TIV123" s="409">
        <f t="shared" ref="TIV123" si="3774">SUM(TIV121:TIV122)</f>
        <v>1.05</v>
      </c>
      <c r="TIW123" s="631" t="s">
        <v>82</v>
      </c>
      <c r="TIX123" s="631"/>
      <c r="TIY123" s="631"/>
      <c r="TIZ123" s="631"/>
      <c r="TJA123" s="631"/>
      <c r="TJB123" s="632"/>
      <c r="TJC123" s="631"/>
      <c r="TJD123" s="409">
        <f t="shared" ref="TJD123" si="3775">SUM(TJD121:TJD122)</f>
        <v>1.05</v>
      </c>
      <c r="TJE123" s="631" t="s">
        <v>82</v>
      </c>
      <c r="TJF123" s="631"/>
      <c r="TJG123" s="631"/>
      <c r="TJH123" s="631"/>
      <c r="TJI123" s="631"/>
      <c r="TJJ123" s="632"/>
      <c r="TJK123" s="631"/>
      <c r="TJL123" s="409">
        <f t="shared" ref="TJL123" si="3776">SUM(TJL121:TJL122)</f>
        <v>1.05</v>
      </c>
      <c r="TJM123" s="631" t="s">
        <v>82</v>
      </c>
      <c r="TJN123" s="631"/>
      <c r="TJO123" s="631"/>
      <c r="TJP123" s="631"/>
      <c r="TJQ123" s="631"/>
      <c r="TJR123" s="632"/>
      <c r="TJS123" s="631"/>
      <c r="TJT123" s="409">
        <f t="shared" ref="TJT123" si="3777">SUM(TJT121:TJT122)</f>
        <v>1.05</v>
      </c>
      <c r="TJU123" s="631" t="s">
        <v>82</v>
      </c>
      <c r="TJV123" s="631"/>
      <c r="TJW123" s="631"/>
      <c r="TJX123" s="631"/>
      <c r="TJY123" s="631"/>
      <c r="TJZ123" s="632"/>
      <c r="TKA123" s="631"/>
      <c r="TKB123" s="409">
        <f t="shared" ref="TKB123" si="3778">SUM(TKB121:TKB122)</f>
        <v>1.05</v>
      </c>
      <c r="TKC123" s="631" t="s">
        <v>82</v>
      </c>
      <c r="TKD123" s="631"/>
      <c r="TKE123" s="631"/>
      <c r="TKF123" s="631"/>
      <c r="TKG123" s="631"/>
      <c r="TKH123" s="632"/>
      <c r="TKI123" s="631"/>
      <c r="TKJ123" s="409">
        <f t="shared" ref="TKJ123" si="3779">SUM(TKJ121:TKJ122)</f>
        <v>1.05</v>
      </c>
      <c r="TKK123" s="631" t="s">
        <v>82</v>
      </c>
      <c r="TKL123" s="631"/>
      <c r="TKM123" s="631"/>
      <c r="TKN123" s="631"/>
      <c r="TKO123" s="631"/>
      <c r="TKP123" s="632"/>
      <c r="TKQ123" s="631"/>
      <c r="TKR123" s="409">
        <f t="shared" ref="TKR123" si="3780">SUM(TKR121:TKR122)</f>
        <v>1.05</v>
      </c>
      <c r="TKS123" s="631" t="s">
        <v>82</v>
      </c>
      <c r="TKT123" s="631"/>
      <c r="TKU123" s="631"/>
      <c r="TKV123" s="631"/>
      <c r="TKW123" s="631"/>
      <c r="TKX123" s="632"/>
      <c r="TKY123" s="631"/>
      <c r="TKZ123" s="409">
        <f t="shared" ref="TKZ123" si="3781">SUM(TKZ121:TKZ122)</f>
        <v>1.05</v>
      </c>
      <c r="TLA123" s="631" t="s">
        <v>82</v>
      </c>
      <c r="TLB123" s="631"/>
      <c r="TLC123" s="631"/>
      <c r="TLD123" s="631"/>
      <c r="TLE123" s="631"/>
      <c r="TLF123" s="632"/>
      <c r="TLG123" s="631"/>
      <c r="TLH123" s="409">
        <f t="shared" ref="TLH123" si="3782">SUM(TLH121:TLH122)</f>
        <v>1.05</v>
      </c>
      <c r="TLI123" s="631" t="s">
        <v>82</v>
      </c>
      <c r="TLJ123" s="631"/>
      <c r="TLK123" s="631"/>
      <c r="TLL123" s="631"/>
      <c r="TLM123" s="631"/>
      <c r="TLN123" s="632"/>
      <c r="TLO123" s="631"/>
      <c r="TLP123" s="409">
        <f t="shared" ref="TLP123" si="3783">SUM(TLP121:TLP122)</f>
        <v>1.05</v>
      </c>
      <c r="TLQ123" s="631" t="s">
        <v>82</v>
      </c>
      <c r="TLR123" s="631"/>
      <c r="TLS123" s="631"/>
      <c r="TLT123" s="631"/>
      <c r="TLU123" s="631"/>
      <c r="TLV123" s="632"/>
      <c r="TLW123" s="631"/>
      <c r="TLX123" s="409">
        <f t="shared" ref="TLX123" si="3784">SUM(TLX121:TLX122)</f>
        <v>1.05</v>
      </c>
      <c r="TLY123" s="631" t="s">
        <v>82</v>
      </c>
      <c r="TLZ123" s="631"/>
      <c r="TMA123" s="631"/>
      <c r="TMB123" s="631"/>
      <c r="TMC123" s="631"/>
      <c r="TMD123" s="632"/>
      <c r="TME123" s="631"/>
      <c r="TMF123" s="409">
        <f t="shared" ref="TMF123" si="3785">SUM(TMF121:TMF122)</f>
        <v>1.05</v>
      </c>
      <c r="TMG123" s="631" t="s">
        <v>82</v>
      </c>
      <c r="TMH123" s="631"/>
      <c r="TMI123" s="631"/>
      <c r="TMJ123" s="631"/>
      <c r="TMK123" s="631"/>
      <c r="TML123" s="632"/>
      <c r="TMM123" s="631"/>
      <c r="TMN123" s="409">
        <f t="shared" ref="TMN123" si="3786">SUM(TMN121:TMN122)</f>
        <v>1.05</v>
      </c>
      <c r="TMO123" s="631" t="s">
        <v>82</v>
      </c>
      <c r="TMP123" s="631"/>
      <c r="TMQ123" s="631"/>
      <c r="TMR123" s="631"/>
      <c r="TMS123" s="631"/>
      <c r="TMT123" s="632"/>
      <c r="TMU123" s="631"/>
      <c r="TMV123" s="409">
        <f t="shared" ref="TMV123" si="3787">SUM(TMV121:TMV122)</f>
        <v>1.05</v>
      </c>
      <c r="TMW123" s="631" t="s">
        <v>82</v>
      </c>
      <c r="TMX123" s="631"/>
      <c r="TMY123" s="631"/>
      <c r="TMZ123" s="631"/>
      <c r="TNA123" s="631"/>
      <c r="TNB123" s="632"/>
      <c r="TNC123" s="631"/>
      <c r="TND123" s="409">
        <f t="shared" ref="TND123" si="3788">SUM(TND121:TND122)</f>
        <v>1.05</v>
      </c>
      <c r="TNE123" s="631" t="s">
        <v>82</v>
      </c>
      <c r="TNF123" s="631"/>
      <c r="TNG123" s="631"/>
      <c r="TNH123" s="631"/>
      <c r="TNI123" s="631"/>
      <c r="TNJ123" s="632"/>
      <c r="TNK123" s="631"/>
      <c r="TNL123" s="409">
        <f t="shared" ref="TNL123" si="3789">SUM(TNL121:TNL122)</f>
        <v>1.05</v>
      </c>
      <c r="TNM123" s="631" t="s">
        <v>82</v>
      </c>
      <c r="TNN123" s="631"/>
      <c r="TNO123" s="631"/>
      <c r="TNP123" s="631"/>
      <c r="TNQ123" s="631"/>
      <c r="TNR123" s="632"/>
      <c r="TNS123" s="631"/>
      <c r="TNT123" s="409">
        <f t="shared" ref="TNT123" si="3790">SUM(TNT121:TNT122)</f>
        <v>1.05</v>
      </c>
      <c r="TNU123" s="631" t="s">
        <v>82</v>
      </c>
      <c r="TNV123" s="631"/>
      <c r="TNW123" s="631"/>
      <c r="TNX123" s="631"/>
      <c r="TNY123" s="631"/>
      <c r="TNZ123" s="632"/>
      <c r="TOA123" s="631"/>
      <c r="TOB123" s="409">
        <f t="shared" ref="TOB123" si="3791">SUM(TOB121:TOB122)</f>
        <v>1.05</v>
      </c>
      <c r="TOC123" s="631" t="s">
        <v>82</v>
      </c>
      <c r="TOD123" s="631"/>
      <c r="TOE123" s="631"/>
      <c r="TOF123" s="631"/>
      <c r="TOG123" s="631"/>
      <c r="TOH123" s="632"/>
      <c r="TOI123" s="631"/>
      <c r="TOJ123" s="409">
        <f t="shared" ref="TOJ123" si="3792">SUM(TOJ121:TOJ122)</f>
        <v>1.05</v>
      </c>
      <c r="TOK123" s="631" t="s">
        <v>82</v>
      </c>
      <c r="TOL123" s="631"/>
      <c r="TOM123" s="631"/>
      <c r="TON123" s="631"/>
      <c r="TOO123" s="631"/>
      <c r="TOP123" s="632"/>
      <c r="TOQ123" s="631"/>
      <c r="TOR123" s="409">
        <f t="shared" ref="TOR123" si="3793">SUM(TOR121:TOR122)</f>
        <v>1.05</v>
      </c>
      <c r="TOS123" s="631" t="s">
        <v>82</v>
      </c>
      <c r="TOT123" s="631"/>
      <c r="TOU123" s="631"/>
      <c r="TOV123" s="631"/>
      <c r="TOW123" s="631"/>
      <c r="TOX123" s="632"/>
      <c r="TOY123" s="631"/>
      <c r="TOZ123" s="409">
        <f t="shared" ref="TOZ123" si="3794">SUM(TOZ121:TOZ122)</f>
        <v>1.05</v>
      </c>
      <c r="TPA123" s="631" t="s">
        <v>82</v>
      </c>
      <c r="TPB123" s="631"/>
      <c r="TPC123" s="631"/>
      <c r="TPD123" s="631"/>
      <c r="TPE123" s="631"/>
      <c r="TPF123" s="632"/>
      <c r="TPG123" s="631"/>
      <c r="TPH123" s="409">
        <f t="shared" ref="TPH123" si="3795">SUM(TPH121:TPH122)</f>
        <v>1.05</v>
      </c>
      <c r="TPI123" s="631" t="s">
        <v>82</v>
      </c>
      <c r="TPJ123" s="631"/>
      <c r="TPK123" s="631"/>
      <c r="TPL123" s="631"/>
      <c r="TPM123" s="631"/>
      <c r="TPN123" s="632"/>
      <c r="TPO123" s="631"/>
      <c r="TPP123" s="409">
        <f t="shared" ref="TPP123" si="3796">SUM(TPP121:TPP122)</f>
        <v>1.05</v>
      </c>
      <c r="TPQ123" s="631" t="s">
        <v>82</v>
      </c>
      <c r="TPR123" s="631"/>
      <c r="TPS123" s="631"/>
      <c r="TPT123" s="631"/>
      <c r="TPU123" s="631"/>
      <c r="TPV123" s="632"/>
      <c r="TPW123" s="631"/>
      <c r="TPX123" s="409">
        <f t="shared" ref="TPX123" si="3797">SUM(TPX121:TPX122)</f>
        <v>1.05</v>
      </c>
      <c r="TPY123" s="631" t="s">
        <v>82</v>
      </c>
      <c r="TPZ123" s="631"/>
      <c r="TQA123" s="631"/>
      <c r="TQB123" s="631"/>
      <c r="TQC123" s="631"/>
      <c r="TQD123" s="632"/>
      <c r="TQE123" s="631"/>
      <c r="TQF123" s="409">
        <f t="shared" ref="TQF123" si="3798">SUM(TQF121:TQF122)</f>
        <v>1.05</v>
      </c>
      <c r="TQG123" s="631" t="s">
        <v>82</v>
      </c>
      <c r="TQH123" s="631"/>
      <c r="TQI123" s="631"/>
      <c r="TQJ123" s="631"/>
      <c r="TQK123" s="631"/>
      <c r="TQL123" s="632"/>
      <c r="TQM123" s="631"/>
      <c r="TQN123" s="409">
        <f t="shared" ref="TQN123" si="3799">SUM(TQN121:TQN122)</f>
        <v>1.05</v>
      </c>
      <c r="TQO123" s="631" t="s">
        <v>82</v>
      </c>
      <c r="TQP123" s="631"/>
      <c r="TQQ123" s="631"/>
      <c r="TQR123" s="631"/>
      <c r="TQS123" s="631"/>
      <c r="TQT123" s="632"/>
      <c r="TQU123" s="631"/>
      <c r="TQV123" s="409">
        <f t="shared" ref="TQV123" si="3800">SUM(TQV121:TQV122)</f>
        <v>1.05</v>
      </c>
      <c r="TQW123" s="631" t="s">
        <v>82</v>
      </c>
      <c r="TQX123" s="631"/>
      <c r="TQY123" s="631"/>
      <c r="TQZ123" s="631"/>
      <c r="TRA123" s="631"/>
      <c r="TRB123" s="632"/>
      <c r="TRC123" s="631"/>
      <c r="TRD123" s="409">
        <f t="shared" ref="TRD123" si="3801">SUM(TRD121:TRD122)</f>
        <v>1.05</v>
      </c>
      <c r="TRE123" s="631" t="s">
        <v>82</v>
      </c>
      <c r="TRF123" s="631"/>
      <c r="TRG123" s="631"/>
      <c r="TRH123" s="631"/>
      <c r="TRI123" s="631"/>
      <c r="TRJ123" s="632"/>
      <c r="TRK123" s="631"/>
      <c r="TRL123" s="409">
        <f t="shared" ref="TRL123" si="3802">SUM(TRL121:TRL122)</f>
        <v>1.05</v>
      </c>
      <c r="TRM123" s="631" t="s">
        <v>82</v>
      </c>
      <c r="TRN123" s="631"/>
      <c r="TRO123" s="631"/>
      <c r="TRP123" s="631"/>
      <c r="TRQ123" s="631"/>
      <c r="TRR123" s="632"/>
      <c r="TRS123" s="631"/>
      <c r="TRT123" s="409">
        <f t="shared" ref="TRT123" si="3803">SUM(TRT121:TRT122)</f>
        <v>1.05</v>
      </c>
      <c r="TRU123" s="631" t="s">
        <v>82</v>
      </c>
      <c r="TRV123" s="631"/>
      <c r="TRW123" s="631"/>
      <c r="TRX123" s="631"/>
      <c r="TRY123" s="631"/>
      <c r="TRZ123" s="632"/>
      <c r="TSA123" s="631"/>
      <c r="TSB123" s="409">
        <f t="shared" ref="TSB123" si="3804">SUM(TSB121:TSB122)</f>
        <v>1.05</v>
      </c>
      <c r="TSC123" s="631" t="s">
        <v>82</v>
      </c>
      <c r="TSD123" s="631"/>
      <c r="TSE123" s="631"/>
      <c r="TSF123" s="631"/>
      <c r="TSG123" s="631"/>
      <c r="TSH123" s="632"/>
      <c r="TSI123" s="631"/>
      <c r="TSJ123" s="409">
        <f t="shared" ref="TSJ123" si="3805">SUM(TSJ121:TSJ122)</f>
        <v>1.05</v>
      </c>
      <c r="TSK123" s="631" t="s">
        <v>82</v>
      </c>
      <c r="TSL123" s="631"/>
      <c r="TSM123" s="631"/>
      <c r="TSN123" s="631"/>
      <c r="TSO123" s="631"/>
      <c r="TSP123" s="632"/>
      <c r="TSQ123" s="631"/>
      <c r="TSR123" s="409">
        <f t="shared" ref="TSR123" si="3806">SUM(TSR121:TSR122)</f>
        <v>1.05</v>
      </c>
      <c r="TSS123" s="631" t="s">
        <v>82</v>
      </c>
      <c r="TST123" s="631"/>
      <c r="TSU123" s="631"/>
      <c r="TSV123" s="631"/>
      <c r="TSW123" s="631"/>
      <c r="TSX123" s="632"/>
      <c r="TSY123" s="631"/>
      <c r="TSZ123" s="409">
        <f t="shared" ref="TSZ123" si="3807">SUM(TSZ121:TSZ122)</f>
        <v>1.05</v>
      </c>
      <c r="TTA123" s="631" t="s">
        <v>82</v>
      </c>
      <c r="TTB123" s="631"/>
      <c r="TTC123" s="631"/>
      <c r="TTD123" s="631"/>
      <c r="TTE123" s="631"/>
      <c r="TTF123" s="632"/>
      <c r="TTG123" s="631"/>
      <c r="TTH123" s="409">
        <f t="shared" ref="TTH123" si="3808">SUM(TTH121:TTH122)</f>
        <v>1.05</v>
      </c>
      <c r="TTI123" s="631" t="s">
        <v>82</v>
      </c>
      <c r="TTJ123" s="631"/>
      <c r="TTK123" s="631"/>
      <c r="TTL123" s="631"/>
      <c r="TTM123" s="631"/>
      <c r="TTN123" s="632"/>
      <c r="TTO123" s="631"/>
      <c r="TTP123" s="409">
        <f t="shared" ref="TTP123" si="3809">SUM(TTP121:TTP122)</f>
        <v>1.05</v>
      </c>
      <c r="TTQ123" s="631" t="s">
        <v>82</v>
      </c>
      <c r="TTR123" s="631"/>
      <c r="TTS123" s="631"/>
      <c r="TTT123" s="631"/>
      <c r="TTU123" s="631"/>
      <c r="TTV123" s="632"/>
      <c r="TTW123" s="631"/>
      <c r="TTX123" s="409">
        <f t="shared" ref="TTX123" si="3810">SUM(TTX121:TTX122)</f>
        <v>1.05</v>
      </c>
      <c r="TTY123" s="631" t="s">
        <v>82</v>
      </c>
      <c r="TTZ123" s="631"/>
      <c r="TUA123" s="631"/>
      <c r="TUB123" s="631"/>
      <c r="TUC123" s="631"/>
      <c r="TUD123" s="632"/>
      <c r="TUE123" s="631"/>
      <c r="TUF123" s="409">
        <f t="shared" ref="TUF123" si="3811">SUM(TUF121:TUF122)</f>
        <v>1.05</v>
      </c>
      <c r="TUG123" s="631" t="s">
        <v>82</v>
      </c>
      <c r="TUH123" s="631"/>
      <c r="TUI123" s="631"/>
      <c r="TUJ123" s="631"/>
      <c r="TUK123" s="631"/>
      <c r="TUL123" s="632"/>
      <c r="TUM123" s="631"/>
      <c r="TUN123" s="409">
        <f t="shared" ref="TUN123" si="3812">SUM(TUN121:TUN122)</f>
        <v>1.05</v>
      </c>
      <c r="TUO123" s="631" t="s">
        <v>82</v>
      </c>
      <c r="TUP123" s="631"/>
      <c r="TUQ123" s="631"/>
      <c r="TUR123" s="631"/>
      <c r="TUS123" s="631"/>
      <c r="TUT123" s="632"/>
      <c r="TUU123" s="631"/>
      <c r="TUV123" s="409">
        <f t="shared" ref="TUV123" si="3813">SUM(TUV121:TUV122)</f>
        <v>1.05</v>
      </c>
      <c r="TUW123" s="631" t="s">
        <v>82</v>
      </c>
      <c r="TUX123" s="631"/>
      <c r="TUY123" s="631"/>
      <c r="TUZ123" s="631"/>
      <c r="TVA123" s="631"/>
      <c r="TVB123" s="632"/>
      <c r="TVC123" s="631"/>
      <c r="TVD123" s="409">
        <f t="shared" ref="TVD123" si="3814">SUM(TVD121:TVD122)</f>
        <v>1.05</v>
      </c>
      <c r="TVE123" s="631" t="s">
        <v>82</v>
      </c>
      <c r="TVF123" s="631"/>
      <c r="TVG123" s="631"/>
      <c r="TVH123" s="631"/>
      <c r="TVI123" s="631"/>
      <c r="TVJ123" s="632"/>
      <c r="TVK123" s="631"/>
      <c r="TVL123" s="409">
        <f t="shared" ref="TVL123" si="3815">SUM(TVL121:TVL122)</f>
        <v>1.05</v>
      </c>
      <c r="TVM123" s="631" t="s">
        <v>82</v>
      </c>
      <c r="TVN123" s="631"/>
      <c r="TVO123" s="631"/>
      <c r="TVP123" s="631"/>
      <c r="TVQ123" s="631"/>
      <c r="TVR123" s="632"/>
      <c r="TVS123" s="631"/>
      <c r="TVT123" s="409">
        <f t="shared" ref="TVT123" si="3816">SUM(TVT121:TVT122)</f>
        <v>1.05</v>
      </c>
      <c r="TVU123" s="631" t="s">
        <v>82</v>
      </c>
      <c r="TVV123" s="631"/>
      <c r="TVW123" s="631"/>
      <c r="TVX123" s="631"/>
      <c r="TVY123" s="631"/>
      <c r="TVZ123" s="632"/>
      <c r="TWA123" s="631"/>
      <c r="TWB123" s="409">
        <f t="shared" ref="TWB123" si="3817">SUM(TWB121:TWB122)</f>
        <v>1.05</v>
      </c>
      <c r="TWC123" s="631" t="s">
        <v>82</v>
      </c>
      <c r="TWD123" s="631"/>
      <c r="TWE123" s="631"/>
      <c r="TWF123" s="631"/>
      <c r="TWG123" s="631"/>
      <c r="TWH123" s="632"/>
      <c r="TWI123" s="631"/>
      <c r="TWJ123" s="409">
        <f t="shared" ref="TWJ123" si="3818">SUM(TWJ121:TWJ122)</f>
        <v>1.05</v>
      </c>
      <c r="TWK123" s="631" t="s">
        <v>82</v>
      </c>
      <c r="TWL123" s="631"/>
      <c r="TWM123" s="631"/>
      <c r="TWN123" s="631"/>
      <c r="TWO123" s="631"/>
      <c r="TWP123" s="632"/>
      <c r="TWQ123" s="631"/>
      <c r="TWR123" s="409">
        <f t="shared" ref="TWR123" si="3819">SUM(TWR121:TWR122)</f>
        <v>1.05</v>
      </c>
      <c r="TWS123" s="631" t="s">
        <v>82</v>
      </c>
      <c r="TWT123" s="631"/>
      <c r="TWU123" s="631"/>
      <c r="TWV123" s="631"/>
      <c r="TWW123" s="631"/>
      <c r="TWX123" s="632"/>
      <c r="TWY123" s="631"/>
      <c r="TWZ123" s="409">
        <f t="shared" ref="TWZ123" si="3820">SUM(TWZ121:TWZ122)</f>
        <v>1.05</v>
      </c>
      <c r="TXA123" s="631" t="s">
        <v>82</v>
      </c>
      <c r="TXB123" s="631"/>
      <c r="TXC123" s="631"/>
      <c r="TXD123" s="631"/>
      <c r="TXE123" s="631"/>
      <c r="TXF123" s="632"/>
      <c r="TXG123" s="631"/>
      <c r="TXH123" s="409">
        <f t="shared" ref="TXH123" si="3821">SUM(TXH121:TXH122)</f>
        <v>1.05</v>
      </c>
      <c r="TXI123" s="631" t="s">
        <v>82</v>
      </c>
      <c r="TXJ123" s="631"/>
      <c r="TXK123" s="631"/>
      <c r="TXL123" s="631"/>
      <c r="TXM123" s="631"/>
      <c r="TXN123" s="632"/>
      <c r="TXO123" s="631"/>
      <c r="TXP123" s="409">
        <f t="shared" ref="TXP123" si="3822">SUM(TXP121:TXP122)</f>
        <v>1.05</v>
      </c>
      <c r="TXQ123" s="631" t="s">
        <v>82</v>
      </c>
      <c r="TXR123" s="631"/>
      <c r="TXS123" s="631"/>
      <c r="TXT123" s="631"/>
      <c r="TXU123" s="631"/>
      <c r="TXV123" s="632"/>
      <c r="TXW123" s="631"/>
      <c r="TXX123" s="409">
        <f t="shared" ref="TXX123" si="3823">SUM(TXX121:TXX122)</f>
        <v>1.05</v>
      </c>
      <c r="TXY123" s="631" t="s">
        <v>82</v>
      </c>
      <c r="TXZ123" s="631"/>
      <c r="TYA123" s="631"/>
      <c r="TYB123" s="631"/>
      <c r="TYC123" s="631"/>
      <c r="TYD123" s="632"/>
      <c r="TYE123" s="631"/>
      <c r="TYF123" s="409">
        <f t="shared" ref="TYF123" si="3824">SUM(TYF121:TYF122)</f>
        <v>1.05</v>
      </c>
      <c r="TYG123" s="631" t="s">
        <v>82</v>
      </c>
      <c r="TYH123" s="631"/>
      <c r="TYI123" s="631"/>
      <c r="TYJ123" s="631"/>
      <c r="TYK123" s="631"/>
      <c r="TYL123" s="632"/>
      <c r="TYM123" s="631"/>
      <c r="TYN123" s="409">
        <f t="shared" ref="TYN123" si="3825">SUM(TYN121:TYN122)</f>
        <v>1.05</v>
      </c>
      <c r="TYO123" s="631" t="s">
        <v>82</v>
      </c>
      <c r="TYP123" s="631"/>
      <c r="TYQ123" s="631"/>
      <c r="TYR123" s="631"/>
      <c r="TYS123" s="631"/>
      <c r="TYT123" s="632"/>
      <c r="TYU123" s="631"/>
      <c r="TYV123" s="409">
        <f t="shared" ref="TYV123" si="3826">SUM(TYV121:TYV122)</f>
        <v>1.05</v>
      </c>
      <c r="TYW123" s="631" t="s">
        <v>82</v>
      </c>
      <c r="TYX123" s="631"/>
      <c r="TYY123" s="631"/>
      <c r="TYZ123" s="631"/>
      <c r="TZA123" s="631"/>
      <c r="TZB123" s="632"/>
      <c r="TZC123" s="631"/>
      <c r="TZD123" s="409">
        <f t="shared" ref="TZD123" si="3827">SUM(TZD121:TZD122)</f>
        <v>1.05</v>
      </c>
      <c r="TZE123" s="631" t="s">
        <v>82</v>
      </c>
      <c r="TZF123" s="631"/>
      <c r="TZG123" s="631"/>
      <c r="TZH123" s="631"/>
      <c r="TZI123" s="631"/>
      <c r="TZJ123" s="632"/>
      <c r="TZK123" s="631"/>
      <c r="TZL123" s="409">
        <f t="shared" ref="TZL123" si="3828">SUM(TZL121:TZL122)</f>
        <v>1.05</v>
      </c>
      <c r="TZM123" s="631" t="s">
        <v>82</v>
      </c>
      <c r="TZN123" s="631"/>
      <c r="TZO123" s="631"/>
      <c r="TZP123" s="631"/>
      <c r="TZQ123" s="631"/>
      <c r="TZR123" s="632"/>
      <c r="TZS123" s="631"/>
      <c r="TZT123" s="409">
        <f t="shared" ref="TZT123" si="3829">SUM(TZT121:TZT122)</f>
        <v>1.05</v>
      </c>
      <c r="TZU123" s="631" t="s">
        <v>82</v>
      </c>
      <c r="TZV123" s="631"/>
      <c r="TZW123" s="631"/>
      <c r="TZX123" s="631"/>
      <c r="TZY123" s="631"/>
      <c r="TZZ123" s="632"/>
      <c r="UAA123" s="631"/>
      <c r="UAB123" s="409">
        <f t="shared" ref="UAB123" si="3830">SUM(UAB121:UAB122)</f>
        <v>1.05</v>
      </c>
      <c r="UAC123" s="631" t="s">
        <v>82</v>
      </c>
      <c r="UAD123" s="631"/>
      <c r="UAE123" s="631"/>
      <c r="UAF123" s="631"/>
      <c r="UAG123" s="631"/>
      <c r="UAH123" s="632"/>
      <c r="UAI123" s="631"/>
      <c r="UAJ123" s="409">
        <f t="shared" ref="UAJ123" si="3831">SUM(UAJ121:UAJ122)</f>
        <v>1.05</v>
      </c>
      <c r="UAK123" s="631" t="s">
        <v>82</v>
      </c>
      <c r="UAL123" s="631"/>
      <c r="UAM123" s="631"/>
      <c r="UAN123" s="631"/>
      <c r="UAO123" s="631"/>
      <c r="UAP123" s="632"/>
      <c r="UAQ123" s="631"/>
      <c r="UAR123" s="409">
        <f t="shared" ref="UAR123" si="3832">SUM(UAR121:UAR122)</f>
        <v>1.05</v>
      </c>
      <c r="UAS123" s="631" t="s">
        <v>82</v>
      </c>
      <c r="UAT123" s="631"/>
      <c r="UAU123" s="631"/>
      <c r="UAV123" s="631"/>
      <c r="UAW123" s="631"/>
      <c r="UAX123" s="632"/>
      <c r="UAY123" s="631"/>
      <c r="UAZ123" s="409">
        <f t="shared" ref="UAZ123" si="3833">SUM(UAZ121:UAZ122)</f>
        <v>1.05</v>
      </c>
      <c r="UBA123" s="631" t="s">
        <v>82</v>
      </c>
      <c r="UBB123" s="631"/>
      <c r="UBC123" s="631"/>
      <c r="UBD123" s="631"/>
      <c r="UBE123" s="631"/>
      <c r="UBF123" s="632"/>
      <c r="UBG123" s="631"/>
      <c r="UBH123" s="409">
        <f t="shared" ref="UBH123" si="3834">SUM(UBH121:UBH122)</f>
        <v>1.05</v>
      </c>
      <c r="UBI123" s="631" t="s">
        <v>82</v>
      </c>
      <c r="UBJ123" s="631"/>
      <c r="UBK123" s="631"/>
      <c r="UBL123" s="631"/>
      <c r="UBM123" s="631"/>
      <c r="UBN123" s="632"/>
      <c r="UBO123" s="631"/>
      <c r="UBP123" s="409">
        <f t="shared" ref="UBP123" si="3835">SUM(UBP121:UBP122)</f>
        <v>1.05</v>
      </c>
      <c r="UBQ123" s="631" t="s">
        <v>82</v>
      </c>
      <c r="UBR123" s="631"/>
      <c r="UBS123" s="631"/>
      <c r="UBT123" s="631"/>
      <c r="UBU123" s="631"/>
      <c r="UBV123" s="632"/>
      <c r="UBW123" s="631"/>
      <c r="UBX123" s="409">
        <f t="shared" ref="UBX123" si="3836">SUM(UBX121:UBX122)</f>
        <v>1.05</v>
      </c>
      <c r="UBY123" s="631" t="s">
        <v>82</v>
      </c>
      <c r="UBZ123" s="631"/>
      <c r="UCA123" s="631"/>
      <c r="UCB123" s="631"/>
      <c r="UCC123" s="631"/>
      <c r="UCD123" s="632"/>
      <c r="UCE123" s="631"/>
      <c r="UCF123" s="409">
        <f t="shared" ref="UCF123" si="3837">SUM(UCF121:UCF122)</f>
        <v>1.05</v>
      </c>
      <c r="UCG123" s="631" t="s">
        <v>82</v>
      </c>
      <c r="UCH123" s="631"/>
      <c r="UCI123" s="631"/>
      <c r="UCJ123" s="631"/>
      <c r="UCK123" s="631"/>
      <c r="UCL123" s="632"/>
      <c r="UCM123" s="631"/>
      <c r="UCN123" s="409">
        <f t="shared" ref="UCN123" si="3838">SUM(UCN121:UCN122)</f>
        <v>1.05</v>
      </c>
      <c r="UCO123" s="631" t="s">
        <v>82</v>
      </c>
      <c r="UCP123" s="631"/>
      <c r="UCQ123" s="631"/>
      <c r="UCR123" s="631"/>
      <c r="UCS123" s="631"/>
      <c r="UCT123" s="632"/>
      <c r="UCU123" s="631"/>
      <c r="UCV123" s="409">
        <f t="shared" ref="UCV123" si="3839">SUM(UCV121:UCV122)</f>
        <v>1.05</v>
      </c>
      <c r="UCW123" s="631" t="s">
        <v>82</v>
      </c>
      <c r="UCX123" s="631"/>
      <c r="UCY123" s="631"/>
      <c r="UCZ123" s="631"/>
      <c r="UDA123" s="631"/>
      <c r="UDB123" s="632"/>
      <c r="UDC123" s="631"/>
      <c r="UDD123" s="409">
        <f t="shared" ref="UDD123" si="3840">SUM(UDD121:UDD122)</f>
        <v>1.05</v>
      </c>
      <c r="UDE123" s="631" t="s">
        <v>82</v>
      </c>
      <c r="UDF123" s="631"/>
      <c r="UDG123" s="631"/>
      <c r="UDH123" s="631"/>
      <c r="UDI123" s="631"/>
      <c r="UDJ123" s="632"/>
      <c r="UDK123" s="631"/>
      <c r="UDL123" s="409">
        <f t="shared" ref="UDL123" si="3841">SUM(UDL121:UDL122)</f>
        <v>1.05</v>
      </c>
      <c r="UDM123" s="631" t="s">
        <v>82</v>
      </c>
      <c r="UDN123" s="631"/>
      <c r="UDO123" s="631"/>
      <c r="UDP123" s="631"/>
      <c r="UDQ123" s="631"/>
      <c r="UDR123" s="632"/>
      <c r="UDS123" s="631"/>
      <c r="UDT123" s="409">
        <f t="shared" ref="UDT123" si="3842">SUM(UDT121:UDT122)</f>
        <v>1.05</v>
      </c>
      <c r="UDU123" s="631" t="s">
        <v>82</v>
      </c>
      <c r="UDV123" s="631"/>
      <c r="UDW123" s="631"/>
      <c r="UDX123" s="631"/>
      <c r="UDY123" s="631"/>
      <c r="UDZ123" s="632"/>
      <c r="UEA123" s="631"/>
      <c r="UEB123" s="409">
        <f t="shared" ref="UEB123" si="3843">SUM(UEB121:UEB122)</f>
        <v>1.05</v>
      </c>
      <c r="UEC123" s="631" t="s">
        <v>82</v>
      </c>
      <c r="UED123" s="631"/>
      <c r="UEE123" s="631"/>
      <c r="UEF123" s="631"/>
      <c r="UEG123" s="631"/>
      <c r="UEH123" s="632"/>
      <c r="UEI123" s="631"/>
      <c r="UEJ123" s="409">
        <f t="shared" ref="UEJ123" si="3844">SUM(UEJ121:UEJ122)</f>
        <v>1.05</v>
      </c>
      <c r="UEK123" s="631" t="s">
        <v>82</v>
      </c>
      <c r="UEL123" s="631"/>
      <c r="UEM123" s="631"/>
      <c r="UEN123" s="631"/>
      <c r="UEO123" s="631"/>
      <c r="UEP123" s="632"/>
      <c r="UEQ123" s="631"/>
      <c r="UER123" s="409">
        <f t="shared" ref="UER123" si="3845">SUM(UER121:UER122)</f>
        <v>1.05</v>
      </c>
      <c r="UES123" s="631" t="s">
        <v>82</v>
      </c>
      <c r="UET123" s="631"/>
      <c r="UEU123" s="631"/>
      <c r="UEV123" s="631"/>
      <c r="UEW123" s="631"/>
      <c r="UEX123" s="632"/>
      <c r="UEY123" s="631"/>
      <c r="UEZ123" s="409">
        <f t="shared" ref="UEZ123" si="3846">SUM(UEZ121:UEZ122)</f>
        <v>1.05</v>
      </c>
      <c r="UFA123" s="631" t="s">
        <v>82</v>
      </c>
      <c r="UFB123" s="631"/>
      <c r="UFC123" s="631"/>
      <c r="UFD123" s="631"/>
      <c r="UFE123" s="631"/>
      <c r="UFF123" s="632"/>
      <c r="UFG123" s="631"/>
      <c r="UFH123" s="409">
        <f t="shared" ref="UFH123" si="3847">SUM(UFH121:UFH122)</f>
        <v>1.05</v>
      </c>
      <c r="UFI123" s="631" t="s">
        <v>82</v>
      </c>
      <c r="UFJ123" s="631"/>
      <c r="UFK123" s="631"/>
      <c r="UFL123" s="631"/>
      <c r="UFM123" s="631"/>
      <c r="UFN123" s="632"/>
      <c r="UFO123" s="631"/>
      <c r="UFP123" s="409">
        <f t="shared" ref="UFP123" si="3848">SUM(UFP121:UFP122)</f>
        <v>1.05</v>
      </c>
      <c r="UFQ123" s="631" t="s">
        <v>82</v>
      </c>
      <c r="UFR123" s="631"/>
      <c r="UFS123" s="631"/>
      <c r="UFT123" s="631"/>
      <c r="UFU123" s="631"/>
      <c r="UFV123" s="632"/>
      <c r="UFW123" s="631"/>
      <c r="UFX123" s="409">
        <f t="shared" ref="UFX123" si="3849">SUM(UFX121:UFX122)</f>
        <v>1.05</v>
      </c>
      <c r="UFY123" s="631" t="s">
        <v>82</v>
      </c>
      <c r="UFZ123" s="631"/>
      <c r="UGA123" s="631"/>
      <c r="UGB123" s="631"/>
      <c r="UGC123" s="631"/>
      <c r="UGD123" s="632"/>
      <c r="UGE123" s="631"/>
      <c r="UGF123" s="409">
        <f t="shared" ref="UGF123" si="3850">SUM(UGF121:UGF122)</f>
        <v>1.05</v>
      </c>
      <c r="UGG123" s="631" t="s">
        <v>82</v>
      </c>
      <c r="UGH123" s="631"/>
      <c r="UGI123" s="631"/>
      <c r="UGJ123" s="631"/>
      <c r="UGK123" s="631"/>
      <c r="UGL123" s="632"/>
      <c r="UGM123" s="631"/>
      <c r="UGN123" s="409">
        <f t="shared" ref="UGN123" si="3851">SUM(UGN121:UGN122)</f>
        <v>1.05</v>
      </c>
      <c r="UGO123" s="631" t="s">
        <v>82</v>
      </c>
      <c r="UGP123" s="631"/>
      <c r="UGQ123" s="631"/>
      <c r="UGR123" s="631"/>
      <c r="UGS123" s="631"/>
      <c r="UGT123" s="632"/>
      <c r="UGU123" s="631"/>
      <c r="UGV123" s="409">
        <f t="shared" ref="UGV123" si="3852">SUM(UGV121:UGV122)</f>
        <v>1.05</v>
      </c>
      <c r="UGW123" s="631" t="s">
        <v>82</v>
      </c>
      <c r="UGX123" s="631"/>
      <c r="UGY123" s="631"/>
      <c r="UGZ123" s="631"/>
      <c r="UHA123" s="631"/>
      <c r="UHB123" s="632"/>
      <c r="UHC123" s="631"/>
      <c r="UHD123" s="409">
        <f t="shared" ref="UHD123" si="3853">SUM(UHD121:UHD122)</f>
        <v>1.05</v>
      </c>
      <c r="UHE123" s="631" t="s">
        <v>82</v>
      </c>
      <c r="UHF123" s="631"/>
      <c r="UHG123" s="631"/>
      <c r="UHH123" s="631"/>
      <c r="UHI123" s="631"/>
      <c r="UHJ123" s="632"/>
      <c r="UHK123" s="631"/>
      <c r="UHL123" s="409">
        <f t="shared" ref="UHL123" si="3854">SUM(UHL121:UHL122)</f>
        <v>1.05</v>
      </c>
      <c r="UHM123" s="631" t="s">
        <v>82</v>
      </c>
      <c r="UHN123" s="631"/>
      <c r="UHO123" s="631"/>
      <c r="UHP123" s="631"/>
      <c r="UHQ123" s="631"/>
      <c r="UHR123" s="632"/>
      <c r="UHS123" s="631"/>
      <c r="UHT123" s="409">
        <f t="shared" ref="UHT123" si="3855">SUM(UHT121:UHT122)</f>
        <v>1.05</v>
      </c>
      <c r="UHU123" s="631" t="s">
        <v>82</v>
      </c>
      <c r="UHV123" s="631"/>
      <c r="UHW123" s="631"/>
      <c r="UHX123" s="631"/>
      <c r="UHY123" s="631"/>
      <c r="UHZ123" s="632"/>
      <c r="UIA123" s="631"/>
      <c r="UIB123" s="409">
        <f t="shared" ref="UIB123" si="3856">SUM(UIB121:UIB122)</f>
        <v>1.05</v>
      </c>
      <c r="UIC123" s="631" t="s">
        <v>82</v>
      </c>
      <c r="UID123" s="631"/>
      <c r="UIE123" s="631"/>
      <c r="UIF123" s="631"/>
      <c r="UIG123" s="631"/>
      <c r="UIH123" s="632"/>
      <c r="UII123" s="631"/>
      <c r="UIJ123" s="409">
        <f t="shared" ref="UIJ123" si="3857">SUM(UIJ121:UIJ122)</f>
        <v>1.05</v>
      </c>
      <c r="UIK123" s="631" t="s">
        <v>82</v>
      </c>
      <c r="UIL123" s="631"/>
      <c r="UIM123" s="631"/>
      <c r="UIN123" s="631"/>
      <c r="UIO123" s="631"/>
      <c r="UIP123" s="632"/>
      <c r="UIQ123" s="631"/>
      <c r="UIR123" s="409">
        <f t="shared" ref="UIR123" si="3858">SUM(UIR121:UIR122)</f>
        <v>1.05</v>
      </c>
      <c r="UIS123" s="631" t="s">
        <v>82</v>
      </c>
      <c r="UIT123" s="631"/>
      <c r="UIU123" s="631"/>
      <c r="UIV123" s="631"/>
      <c r="UIW123" s="631"/>
      <c r="UIX123" s="632"/>
      <c r="UIY123" s="631"/>
      <c r="UIZ123" s="409">
        <f t="shared" ref="UIZ123" si="3859">SUM(UIZ121:UIZ122)</f>
        <v>1.05</v>
      </c>
      <c r="UJA123" s="631" t="s">
        <v>82</v>
      </c>
      <c r="UJB123" s="631"/>
      <c r="UJC123" s="631"/>
      <c r="UJD123" s="631"/>
      <c r="UJE123" s="631"/>
      <c r="UJF123" s="632"/>
      <c r="UJG123" s="631"/>
      <c r="UJH123" s="409">
        <f t="shared" ref="UJH123" si="3860">SUM(UJH121:UJH122)</f>
        <v>1.05</v>
      </c>
      <c r="UJI123" s="631" t="s">
        <v>82</v>
      </c>
      <c r="UJJ123" s="631"/>
      <c r="UJK123" s="631"/>
      <c r="UJL123" s="631"/>
      <c r="UJM123" s="631"/>
      <c r="UJN123" s="632"/>
      <c r="UJO123" s="631"/>
      <c r="UJP123" s="409">
        <f t="shared" ref="UJP123" si="3861">SUM(UJP121:UJP122)</f>
        <v>1.05</v>
      </c>
      <c r="UJQ123" s="631" t="s">
        <v>82</v>
      </c>
      <c r="UJR123" s="631"/>
      <c r="UJS123" s="631"/>
      <c r="UJT123" s="631"/>
      <c r="UJU123" s="631"/>
      <c r="UJV123" s="632"/>
      <c r="UJW123" s="631"/>
      <c r="UJX123" s="409">
        <f t="shared" ref="UJX123" si="3862">SUM(UJX121:UJX122)</f>
        <v>1.05</v>
      </c>
      <c r="UJY123" s="631" t="s">
        <v>82</v>
      </c>
      <c r="UJZ123" s="631"/>
      <c r="UKA123" s="631"/>
      <c r="UKB123" s="631"/>
      <c r="UKC123" s="631"/>
      <c r="UKD123" s="632"/>
      <c r="UKE123" s="631"/>
      <c r="UKF123" s="409">
        <f t="shared" ref="UKF123" si="3863">SUM(UKF121:UKF122)</f>
        <v>1.05</v>
      </c>
      <c r="UKG123" s="631" t="s">
        <v>82</v>
      </c>
      <c r="UKH123" s="631"/>
      <c r="UKI123" s="631"/>
      <c r="UKJ123" s="631"/>
      <c r="UKK123" s="631"/>
      <c r="UKL123" s="632"/>
      <c r="UKM123" s="631"/>
      <c r="UKN123" s="409">
        <f t="shared" ref="UKN123" si="3864">SUM(UKN121:UKN122)</f>
        <v>1.05</v>
      </c>
      <c r="UKO123" s="631" t="s">
        <v>82</v>
      </c>
      <c r="UKP123" s="631"/>
      <c r="UKQ123" s="631"/>
      <c r="UKR123" s="631"/>
      <c r="UKS123" s="631"/>
      <c r="UKT123" s="632"/>
      <c r="UKU123" s="631"/>
      <c r="UKV123" s="409">
        <f t="shared" ref="UKV123" si="3865">SUM(UKV121:UKV122)</f>
        <v>1.05</v>
      </c>
      <c r="UKW123" s="631" t="s">
        <v>82</v>
      </c>
      <c r="UKX123" s="631"/>
      <c r="UKY123" s="631"/>
      <c r="UKZ123" s="631"/>
      <c r="ULA123" s="631"/>
      <c r="ULB123" s="632"/>
      <c r="ULC123" s="631"/>
      <c r="ULD123" s="409">
        <f t="shared" ref="ULD123" si="3866">SUM(ULD121:ULD122)</f>
        <v>1.05</v>
      </c>
      <c r="ULE123" s="631" t="s">
        <v>82</v>
      </c>
      <c r="ULF123" s="631"/>
      <c r="ULG123" s="631"/>
      <c r="ULH123" s="631"/>
      <c r="ULI123" s="631"/>
      <c r="ULJ123" s="632"/>
      <c r="ULK123" s="631"/>
      <c r="ULL123" s="409">
        <f t="shared" ref="ULL123" si="3867">SUM(ULL121:ULL122)</f>
        <v>1.05</v>
      </c>
      <c r="ULM123" s="631" t="s">
        <v>82</v>
      </c>
      <c r="ULN123" s="631"/>
      <c r="ULO123" s="631"/>
      <c r="ULP123" s="631"/>
      <c r="ULQ123" s="631"/>
      <c r="ULR123" s="632"/>
      <c r="ULS123" s="631"/>
      <c r="ULT123" s="409">
        <f t="shared" ref="ULT123" si="3868">SUM(ULT121:ULT122)</f>
        <v>1.05</v>
      </c>
      <c r="ULU123" s="631" t="s">
        <v>82</v>
      </c>
      <c r="ULV123" s="631"/>
      <c r="ULW123" s="631"/>
      <c r="ULX123" s="631"/>
      <c r="ULY123" s="631"/>
      <c r="ULZ123" s="632"/>
      <c r="UMA123" s="631"/>
      <c r="UMB123" s="409">
        <f t="shared" ref="UMB123" si="3869">SUM(UMB121:UMB122)</f>
        <v>1.05</v>
      </c>
      <c r="UMC123" s="631" t="s">
        <v>82</v>
      </c>
      <c r="UMD123" s="631"/>
      <c r="UME123" s="631"/>
      <c r="UMF123" s="631"/>
      <c r="UMG123" s="631"/>
      <c r="UMH123" s="632"/>
      <c r="UMI123" s="631"/>
      <c r="UMJ123" s="409">
        <f t="shared" ref="UMJ123" si="3870">SUM(UMJ121:UMJ122)</f>
        <v>1.05</v>
      </c>
      <c r="UMK123" s="631" t="s">
        <v>82</v>
      </c>
      <c r="UML123" s="631"/>
      <c r="UMM123" s="631"/>
      <c r="UMN123" s="631"/>
      <c r="UMO123" s="631"/>
      <c r="UMP123" s="632"/>
      <c r="UMQ123" s="631"/>
      <c r="UMR123" s="409">
        <f t="shared" ref="UMR123" si="3871">SUM(UMR121:UMR122)</f>
        <v>1.05</v>
      </c>
      <c r="UMS123" s="631" t="s">
        <v>82</v>
      </c>
      <c r="UMT123" s="631"/>
      <c r="UMU123" s="631"/>
      <c r="UMV123" s="631"/>
      <c r="UMW123" s="631"/>
      <c r="UMX123" s="632"/>
      <c r="UMY123" s="631"/>
      <c r="UMZ123" s="409">
        <f t="shared" ref="UMZ123" si="3872">SUM(UMZ121:UMZ122)</f>
        <v>1.05</v>
      </c>
      <c r="UNA123" s="631" t="s">
        <v>82</v>
      </c>
      <c r="UNB123" s="631"/>
      <c r="UNC123" s="631"/>
      <c r="UND123" s="631"/>
      <c r="UNE123" s="631"/>
      <c r="UNF123" s="632"/>
      <c r="UNG123" s="631"/>
      <c r="UNH123" s="409">
        <f t="shared" ref="UNH123" si="3873">SUM(UNH121:UNH122)</f>
        <v>1.05</v>
      </c>
      <c r="UNI123" s="631" t="s">
        <v>82</v>
      </c>
      <c r="UNJ123" s="631"/>
      <c r="UNK123" s="631"/>
      <c r="UNL123" s="631"/>
      <c r="UNM123" s="631"/>
      <c r="UNN123" s="632"/>
      <c r="UNO123" s="631"/>
      <c r="UNP123" s="409">
        <f t="shared" ref="UNP123" si="3874">SUM(UNP121:UNP122)</f>
        <v>1.05</v>
      </c>
      <c r="UNQ123" s="631" t="s">
        <v>82</v>
      </c>
      <c r="UNR123" s="631"/>
      <c r="UNS123" s="631"/>
      <c r="UNT123" s="631"/>
      <c r="UNU123" s="631"/>
      <c r="UNV123" s="632"/>
      <c r="UNW123" s="631"/>
      <c r="UNX123" s="409">
        <f t="shared" ref="UNX123" si="3875">SUM(UNX121:UNX122)</f>
        <v>1.05</v>
      </c>
      <c r="UNY123" s="631" t="s">
        <v>82</v>
      </c>
      <c r="UNZ123" s="631"/>
      <c r="UOA123" s="631"/>
      <c r="UOB123" s="631"/>
      <c r="UOC123" s="631"/>
      <c r="UOD123" s="632"/>
      <c r="UOE123" s="631"/>
      <c r="UOF123" s="409">
        <f t="shared" ref="UOF123" si="3876">SUM(UOF121:UOF122)</f>
        <v>1.05</v>
      </c>
      <c r="UOG123" s="631" t="s">
        <v>82</v>
      </c>
      <c r="UOH123" s="631"/>
      <c r="UOI123" s="631"/>
      <c r="UOJ123" s="631"/>
      <c r="UOK123" s="631"/>
      <c r="UOL123" s="632"/>
      <c r="UOM123" s="631"/>
      <c r="UON123" s="409">
        <f t="shared" ref="UON123" si="3877">SUM(UON121:UON122)</f>
        <v>1.05</v>
      </c>
      <c r="UOO123" s="631" t="s">
        <v>82</v>
      </c>
      <c r="UOP123" s="631"/>
      <c r="UOQ123" s="631"/>
      <c r="UOR123" s="631"/>
      <c r="UOS123" s="631"/>
      <c r="UOT123" s="632"/>
      <c r="UOU123" s="631"/>
      <c r="UOV123" s="409">
        <f t="shared" ref="UOV123" si="3878">SUM(UOV121:UOV122)</f>
        <v>1.05</v>
      </c>
      <c r="UOW123" s="631" t="s">
        <v>82</v>
      </c>
      <c r="UOX123" s="631"/>
      <c r="UOY123" s="631"/>
      <c r="UOZ123" s="631"/>
      <c r="UPA123" s="631"/>
      <c r="UPB123" s="632"/>
      <c r="UPC123" s="631"/>
      <c r="UPD123" s="409">
        <f t="shared" ref="UPD123" si="3879">SUM(UPD121:UPD122)</f>
        <v>1.05</v>
      </c>
      <c r="UPE123" s="631" t="s">
        <v>82</v>
      </c>
      <c r="UPF123" s="631"/>
      <c r="UPG123" s="631"/>
      <c r="UPH123" s="631"/>
      <c r="UPI123" s="631"/>
      <c r="UPJ123" s="632"/>
      <c r="UPK123" s="631"/>
      <c r="UPL123" s="409">
        <f t="shared" ref="UPL123" si="3880">SUM(UPL121:UPL122)</f>
        <v>1.05</v>
      </c>
      <c r="UPM123" s="631" t="s">
        <v>82</v>
      </c>
      <c r="UPN123" s="631"/>
      <c r="UPO123" s="631"/>
      <c r="UPP123" s="631"/>
      <c r="UPQ123" s="631"/>
      <c r="UPR123" s="632"/>
      <c r="UPS123" s="631"/>
      <c r="UPT123" s="409">
        <f t="shared" ref="UPT123" si="3881">SUM(UPT121:UPT122)</f>
        <v>1.05</v>
      </c>
      <c r="UPU123" s="631" t="s">
        <v>82</v>
      </c>
      <c r="UPV123" s="631"/>
      <c r="UPW123" s="631"/>
      <c r="UPX123" s="631"/>
      <c r="UPY123" s="631"/>
      <c r="UPZ123" s="632"/>
      <c r="UQA123" s="631"/>
      <c r="UQB123" s="409">
        <f t="shared" ref="UQB123" si="3882">SUM(UQB121:UQB122)</f>
        <v>1.05</v>
      </c>
      <c r="UQC123" s="631" t="s">
        <v>82</v>
      </c>
      <c r="UQD123" s="631"/>
      <c r="UQE123" s="631"/>
      <c r="UQF123" s="631"/>
      <c r="UQG123" s="631"/>
      <c r="UQH123" s="632"/>
      <c r="UQI123" s="631"/>
      <c r="UQJ123" s="409">
        <f t="shared" ref="UQJ123" si="3883">SUM(UQJ121:UQJ122)</f>
        <v>1.05</v>
      </c>
      <c r="UQK123" s="631" t="s">
        <v>82</v>
      </c>
      <c r="UQL123" s="631"/>
      <c r="UQM123" s="631"/>
      <c r="UQN123" s="631"/>
      <c r="UQO123" s="631"/>
      <c r="UQP123" s="632"/>
      <c r="UQQ123" s="631"/>
      <c r="UQR123" s="409">
        <f t="shared" ref="UQR123" si="3884">SUM(UQR121:UQR122)</f>
        <v>1.05</v>
      </c>
      <c r="UQS123" s="631" t="s">
        <v>82</v>
      </c>
      <c r="UQT123" s="631"/>
      <c r="UQU123" s="631"/>
      <c r="UQV123" s="631"/>
      <c r="UQW123" s="631"/>
      <c r="UQX123" s="632"/>
      <c r="UQY123" s="631"/>
      <c r="UQZ123" s="409">
        <f t="shared" ref="UQZ123" si="3885">SUM(UQZ121:UQZ122)</f>
        <v>1.05</v>
      </c>
      <c r="URA123" s="631" t="s">
        <v>82</v>
      </c>
      <c r="URB123" s="631"/>
      <c r="URC123" s="631"/>
      <c r="URD123" s="631"/>
      <c r="URE123" s="631"/>
      <c r="URF123" s="632"/>
      <c r="URG123" s="631"/>
      <c r="URH123" s="409">
        <f t="shared" ref="URH123" si="3886">SUM(URH121:URH122)</f>
        <v>1.05</v>
      </c>
      <c r="URI123" s="631" t="s">
        <v>82</v>
      </c>
      <c r="URJ123" s="631"/>
      <c r="URK123" s="631"/>
      <c r="URL123" s="631"/>
      <c r="URM123" s="631"/>
      <c r="URN123" s="632"/>
      <c r="URO123" s="631"/>
      <c r="URP123" s="409">
        <f t="shared" ref="URP123" si="3887">SUM(URP121:URP122)</f>
        <v>1.05</v>
      </c>
      <c r="URQ123" s="631" t="s">
        <v>82</v>
      </c>
      <c r="URR123" s="631"/>
      <c r="URS123" s="631"/>
      <c r="URT123" s="631"/>
      <c r="URU123" s="631"/>
      <c r="URV123" s="632"/>
      <c r="URW123" s="631"/>
      <c r="URX123" s="409">
        <f t="shared" ref="URX123" si="3888">SUM(URX121:URX122)</f>
        <v>1.05</v>
      </c>
      <c r="URY123" s="631" t="s">
        <v>82</v>
      </c>
      <c r="URZ123" s="631"/>
      <c r="USA123" s="631"/>
      <c r="USB123" s="631"/>
      <c r="USC123" s="631"/>
      <c r="USD123" s="632"/>
      <c r="USE123" s="631"/>
      <c r="USF123" s="409">
        <f t="shared" ref="USF123" si="3889">SUM(USF121:USF122)</f>
        <v>1.05</v>
      </c>
      <c r="USG123" s="631" t="s">
        <v>82</v>
      </c>
      <c r="USH123" s="631"/>
      <c r="USI123" s="631"/>
      <c r="USJ123" s="631"/>
      <c r="USK123" s="631"/>
      <c r="USL123" s="632"/>
      <c r="USM123" s="631"/>
      <c r="USN123" s="409">
        <f t="shared" ref="USN123" si="3890">SUM(USN121:USN122)</f>
        <v>1.05</v>
      </c>
      <c r="USO123" s="631" t="s">
        <v>82</v>
      </c>
      <c r="USP123" s="631"/>
      <c r="USQ123" s="631"/>
      <c r="USR123" s="631"/>
      <c r="USS123" s="631"/>
      <c r="UST123" s="632"/>
      <c r="USU123" s="631"/>
      <c r="USV123" s="409">
        <f t="shared" ref="USV123" si="3891">SUM(USV121:USV122)</f>
        <v>1.05</v>
      </c>
      <c r="USW123" s="631" t="s">
        <v>82</v>
      </c>
      <c r="USX123" s="631"/>
      <c r="USY123" s="631"/>
      <c r="USZ123" s="631"/>
      <c r="UTA123" s="631"/>
      <c r="UTB123" s="632"/>
      <c r="UTC123" s="631"/>
      <c r="UTD123" s="409">
        <f t="shared" ref="UTD123" si="3892">SUM(UTD121:UTD122)</f>
        <v>1.05</v>
      </c>
      <c r="UTE123" s="631" t="s">
        <v>82</v>
      </c>
      <c r="UTF123" s="631"/>
      <c r="UTG123" s="631"/>
      <c r="UTH123" s="631"/>
      <c r="UTI123" s="631"/>
      <c r="UTJ123" s="632"/>
      <c r="UTK123" s="631"/>
      <c r="UTL123" s="409">
        <f t="shared" ref="UTL123" si="3893">SUM(UTL121:UTL122)</f>
        <v>1.05</v>
      </c>
      <c r="UTM123" s="631" t="s">
        <v>82</v>
      </c>
      <c r="UTN123" s="631"/>
      <c r="UTO123" s="631"/>
      <c r="UTP123" s="631"/>
      <c r="UTQ123" s="631"/>
      <c r="UTR123" s="632"/>
      <c r="UTS123" s="631"/>
      <c r="UTT123" s="409">
        <f t="shared" ref="UTT123" si="3894">SUM(UTT121:UTT122)</f>
        <v>1.05</v>
      </c>
      <c r="UTU123" s="631" t="s">
        <v>82</v>
      </c>
      <c r="UTV123" s="631"/>
      <c r="UTW123" s="631"/>
      <c r="UTX123" s="631"/>
      <c r="UTY123" s="631"/>
      <c r="UTZ123" s="632"/>
      <c r="UUA123" s="631"/>
      <c r="UUB123" s="409">
        <f t="shared" ref="UUB123" si="3895">SUM(UUB121:UUB122)</f>
        <v>1.05</v>
      </c>
      <c r="UUC123" s="631" t="s">
        <v>82</v>
      </c>
      <c r="UUD123" s="631"/>
      <c r="UUE123" s="631"/>
      <c r="UUF123" s="631"/>
      <c r="UUG123" s="631"/>
      <c r="UUH123" s="632"/>
      <c r="UUI123" s="631"/>
      <c r="UUJ123" s="409">
        <f t="shared" ref="UUJ123" si="3896">SUM(UUJ121:UUJ122)</f>
        <v>1.05</v>
      </c>
      <c r="UUK123" s="631" t="s">
        <v>82</v>
      </c>
      <c r="UUL123" s="631"/>
      <c r="UUM123" s="631"/>
      <c r="UUN123" s="631"/>
      <c r="UUO123" s="631"/>
      <c r="UUP123" s="632"/>
      <c r="UUQ123" s="631"/>
      <c r="UUR123" s="409">
        <f t="shared" ref="UUR123" si="3897">SUM(UUR121:UUR122)</f>
        <v>1.05</v>
      </c>
      <c r="UUS123" s="631" t="s">
        <v>82</v>
      </c>
      <c r="UUT123" s="631"/>
      <c r="UUU123" s="631"/>
      <c r="UUV123" s="631"/>
      <c r="UUW123" s="631"/>
      <c r="UUX123" s="632"/>
      <c r="UUY123" s="631"/>
      <c r="UUZ123" s="409">
        <f t="shared" ref="UUZ123" si="3898">SUM(UUZ121:UUZ122)</f>
        <v>1.05</v>
      </c>
      <c r="UVA123" s="631" t="s">
        <v>82</v>
      </c>
      <c r="UVB123" s="631"/>
      <c r="UVC123" s="631"/>
      <c r="UVD123" s="631"/>
      <c r="UVE123" s="631"/>
      <c r="UVF123" s="632"/>
      <c r="UVG123" s="631"/>
      <c r="UVH123" s="409">
        <f t="shared" ref="UVH123" si="3899">SUM(UVH121:UVH122)</f>
        <v>1.05</v>
      </c>
      <c r="UVI123" s="631" t="s">
        <v>82</v>
      </c>
      <c r="UVJ123" s="631"/>
      <c r="UVK123" s="631"/>
      <c r="UVL123" s="631"/>
      <c r="UVM123" s="631"/>
      <c r="UVN123" s="632"/>
      <c r="UVO123" s="631"/>
      <c r="UVP123" s="409">
        <f t="shared" ref="UVP123" si="3900">SUM(UVP121:UVP122)</f>
        <v>1.05</v>
      </c>
      <c r="UVQ123" s="631" t="s">
        <v>82</v>
      </c>
      <c r="UVR123" s="631"/>
      <c r="UVS123" s="631"/>
      <c r="UVT123" s="631"/>
      <c r="UVU123" s="631"/>
      <c r="UVV123" s="632"/>
      <c r="UVW123" s="631"/>
      <c r="UVX123" s="409">
        <f t="shared" ref="UVX123" si="3901">SUM(UVX121:UVX122)</f>
        <v>1.05</v>
      </c>
      <c r="UVY123" s="631" t="s">
        <v>82</v>
      </c>
      <c r="UVZ123" s="631"/>
      <c r="UWA123" s="631"/>
      <c r="UWB123" s="631"/>
      <c r="UWC123" s="631"/>
      <c r="UWD123" s="632"/>
      <c r="UWE123" s="631"/>
      <c r="UWF123" s="409">
        <f t="shared" ref="UWF123" si="3902">SUM(UWF121:UWF122)</f>
        <v>1.05</v>
      </c>
      <c r="UWG123" s="631" t="s">
        <v>82</v>
      </c>
      <c r="UWH123" s="631"/>
      <c r="UWI123" s="631"/>
      <c r="UWJ123" s="631"/>
      <c r="UWK123" s="631"/>
      <c r="UWL123" s="632"/>
      <c r="UWM123" s="631"/>
      <c r="UWN123" s="409">
        <f t="shared" ref="UWN123" si="3903">SUM(UWN121:UWN122)</f>
        <v>1.05</v>
      </c>
      <c r="UWO123" s="631" t="s">
        <v>82</v>
      </c>
      <c r="UWP123" s="631"/>
      <c r="UWQ123" s="631"/>
      <c r="UWR123" s="631"/>
      <c r="UWS123" s="631"/>
      <c r="UWT123" s="632"/>
      <c r="UWU123" s="631"/>
      <c r="UWV123" s="409">
        <f t="shared" ref="UWV123" si="3904">SUM(UWV121:UWV122)</f>
        <v>1.05</v>
      </c>
      <c r="UWW123" s="631" t="s">
        <v>82</v>
      </c>
      <c r="UWX123" s="631"/>
      <c r="UWY123" s="631"/>
      <c r="UWZ123" s="631"/>
      <c r="UXA123" s="631"/>
      <c r="UXB123" s="632"/>
      <c r="UXC123" s="631"/>
      <c r="UXD123" s="409">
        <f t="shared" ref="UXD123" si="3905">SUM(UXD121:UXD122)</f>
        <v>1.05</v>
      </c>
      <c r="UXE123" s="631" t="s">
        <v>82</v>
      </c>
      <c r="UXF123" s="631"/>
      <c r="UXG123" s="631"/>
      <c r="UXH123" s="631"/>
      <c r="UXI123" s="631"/>
      <c r="UXJ123" s="632"/>
      <c r="UXK123" s="631"/>
      <c r="UXL123" s="409">
        <f t="shared" ref="UXL123" si="3906">SUM(UXL121:UXL122)</f>
        <v>1.05</v>
      </c>
      <c r="UXM123" s="631" t="s">
        <v>82</v>
      </c>
      <c r="UXN123" s="631"/>
      <c r="UXO123" s="631"/>
      <c r="UXP123" s="631"/>
      <c r="UXQ123" s="631"/>
      <c r="UXR123" s="632"/>
      <c r="UXS123" s="631"/>
      <c r="UXT123" s="409">
        <f t="shared" ref="UXT123" si="3907">SUM(UXT121:UXT122)</f>
        <v>1.05</v>
      </c>
      <c r="UXU123" s="631" t="s">
        <v>82</v>
      </c>
      <c r="UXV123" s="631"/>
      <c r="UXW123" s="631"/>
      <c r="UXX123" s="631"/>
      <c r="UXY123" s="631"/>
      <c r="UXZ123" s="632"/>
      <c r="UYA123" s="631"/>
      <c r="UYB123" s="409">
        <f t="shared" ref="UYB123" si="3908">SUM(UYB121:UYB122)</f>
        <v>1.05</v>
      </c>
      <c r="UYC123" s="631" t="s">
        <v>82</v>
      </c>
      <c r="UYD123" s="631"/>
      <c r="UYE123" s="631"/>
      <c r="UYF123" s="631"/>
      <c r="UYG123" s="631"/>
      <c r="UYH123" s="632"/>
      <c r="UYI123" s="631"/>
      <c r="UYJ123" s="409">
        <f t="shared" ref="UYJ123" si="3909">SUM(UYJ121:UYJ122)</f>
        <v>1.05</v>
      </c>
      <c r="UYK123" s="631" t="s">
        <v>82</v>
      </c>
      <c r="UYL123" s="631"/>
      <c r="UYM123" s="631"/>
      <c r="UYN123" s="631"/>
      <c r="UYO123" s="631"/>
      <c r="UYP123" s="632"/>
      <c r="UYQ123" s="631"/>
      <c r="UYR123" s="409">
        <f t="shared" ref="UYR123" si="3910">SUM(UYR121:UYR122)</f>
        <v>1.05</v>
      </c>
      <c r="UYS123" s="631" t="s">
        <v>82</v>
      </c>
      <c r="UYT123" s="631"/>
      <c r="UYU123" s="631"/>
      <c r="UYV123" s="631"/>
      <c r="UYW123" s="631"/>
      <c r="UYX123" s="632"/>
      <c r="UYY123" s="631"/>
      <c r="UYZ123" s="409">
        <f t="shared" ref="UYZ123" si="3911">SUM(UYZ121:UYZ122)</f>
        <v>1.05</v>
      </c>
      <c r="UZA123" s="631" t="s">
        <v>82</v>
      </c>
      <c r="UZB123" s="631"/>
      <c r="UZC123" s="631"/>
      <c r="UZD123" s="631"/>
      <c r="UZE123" s="631"/>
      <c r="UZF123" s="632"/>
      <c r="UZG123" s="631"/>
      <c r="UZH123" s="409">
        <f t="shared" ref="UZH123" si="3912">SUM(UZH121:UZH122)</f>
        <v>1.05</v>
      </c>
      <c r="UZI123" s="631" t="s">
        <v>82</v>
      </c>
      <c r="UZJ123" s="631"/>
      <c r="UZK123" s="631"/>
      <c r="UZL123" s="631"/>
      <c r="UZM123" s="631"/>
      <c r="UZN123" s="632"/>
      <c r="UZO123" s="631"/>
      <c r="UZP123" s="409">
        <f t="shared" ref="UZP123" si="3913">SUM(UZP121:UZP122)</f>
        <v>1.05</v>
      </c>
      <c r="UZQ123" s="631" t="s">
        <v>82</v>
      </c>
      <c r="UZR123" s="631"/>
      <c r="UZS123" s="631"/>
      <c r="UZT123" s="631"/>
      <c r="UZU123" s="631"/>
      <c r="UZV123" s="632"/>
      <c r="UZW123" s="631"/>
      <c r="UZX123" s="409">
        <f t="shared" ref="UZX123" si="3914">SUM(UZX121:UZX122)</f>
        <v>1.05</v>
      </c>
      <c r="UZY123" s="631" t="s">
        <v>82</v>
      </c>
      <c r="UZZ123" s="631"/>
      <c r="VAA123" s="631"/>
      <c r="VAB123" s="631"/>
      <c r="VAC123" s="631"/>
      <c r="VAD123" s="632"/>
      <c r="VAE123" s="631"/>
      <c r="VAF123" s="409">
        <f t="shared" ref="VAF123" si="3915">SUM(VAF121:VAF122)</f>
        <v>1.05</v>
      </c>
      <c r="VAG123" s="631" t="s">
        <v>82</v>
      </c>
      <c r="VAH123" s="631"/>
      <c r="VAI123" s="631"/>
      <c r="VAJ123" s="631"/>
      <c r="VAK123" s="631"/>
      <c r="VAL123" s="632"/>
      <c r="VAM123" s="631"/>
      <c r="VAN123" s="409">
        <f t="shared" ref="VAN123" si="3916">SUM(VAN121:VAN122)</f>
        <v>1.05</v>
      </c>
      <c r="VAO123" s="631" t="s">
        <v>82</v>
      </c>
      <c r="VAP123" s="631"/>
      <c r="VAQ123" s="631"/>
      <c r="VAR123" s="631"/>
      <c r="VAS123" s="631"/>
      <c r="VAT123" s="632"/>
      <c r="VAU123" s="631"/>
      <c r="VAV123" s="409">
        <f t="shared" ref="VAV123" si="3917">SUM(VAV121:VAV122)</f>
        <v>1.05</v>
      </c>
      <c r="VAW123" s="631" t="s">
        <v>82</v>
      </c>
      <c r="VAX123" s="631"/>
      <c r="VAY123" s="631"/>
      <c r="VAZ123" s="631"/>
      <c r="VBA123" s="631"/>
      <c r="VBB123" s="632"/>
      <c r="VBC123" s="631"/>
      <c r="VBD123" s="409">
        <f t="shared" ref="VBD123" si="3918">SUM(VBD121:VBD122)</f>
        <v>1.05</v>
      </c>
      <c r="VBE123" s="631" t="s">
        <v>82</v>
      </c>
      <c r="VBF123" s="631"/>
      <c r="VBG123" s="631"/>
      <c r="VBH123" s="631"/>
      <c r="VBI123" s="631"/>
      <c r="VBJ123" s="632"/>
      <c r="VBK123" s="631"/>
      <c r="VBL123" s="409">
        <f t="shared" ref="VBL123" si="3919">SUM(VBL121:VBL122)</f>
        <v>1.05</v>
      </c>
      <c r="VBM123" s="631" t="s">
        <v>82</v>
      </c>
      <c r="VBN123" s="631"/>
      <c r="VBO123" s="631"/>
      <c r="VBP123" s="631"/>
      <c r="VBQ123" s="631"/>
      <c r="VBR123" s="632"/>
      <c r="VBS123" s="631"/>
      <c r="VBT123" s="409">
        <f t="shared" ref="VBT123" si="3920">SUM(VBT121:VBT122)</f>
        <v>1.05</v>
      </c>
      <c r="VBU123" s="631" t="s">
        <v>82</v>
      </c>
      <c r="VBV123" s="631"/>
      <c r="VBW123" s="631"/>
      <c r="VBX123" s="631"/>
      <c r="VBY123" s="631"/>
      <c r="VBZ123" s="632"/>
      <c r="VCA123" s="631"/>
      <c r="VCB123" s="409">
        <f t="shared" ref="VCB123" si="3921">SUM(VCB121:VCB122)</f>
        <v>1.05</v>
      </c>
      <c r="VCC123" s="631" t="s">
        <v>82</v>
      </c>
      <c r="VCD123" s="631"/>
      <c r="VCE123" s="631"/>
      <c r="VCF123" s="631"/>
      <c r="VCG123" s="631"/>
      <c r="VCH123" s="632"/>
      <c r="VCI123" s="631"/>
      <c r="VCJ123" s="409">
        <f t="shared" ref="VCJ123" si="3922">SUM(VCJ121:VCJ122)</f>
        <v>1.05</v>
      </c>
      <c r="VCK123" s="631" t="s">
        <v>82</v>
      </c>
      <c r="VCL123" s="631"/>
      <c r="VCM123" s="631"/>
      <c r="VCN123" s="631"/>
      <c r="VCO123" s="631"/>
      <c r="VCP123" s="632"/>
      <c r="VCQ123" s="631"/>
      <c r="VCR123" s="409">
        <f t="shared" ref="VCR123" si="3923">SUM(VCR121:VCR122)</f>
        <v>1.05</v>
      </c>
      <c r="VCS123" s="631" t="s">
        <v>82</v>
      </c>
      <c r="VCT123" s="631"/>
      <c r="VCU123" s="631"/>
      <c r="VCV123" s="631"/>
      <c r="VCW123" s="631"/>
      <c r="VCX123" s="632"/>
      <c r="VCY123" s="631"/>
      <c r="VCZ123" s="409">
        <f t="shared" ref="VCZ123" si="3924">SUM(VCZ121:VCZ122)</f>
        <v>1.05</v>
      </c>
      <c r="VDA123" s="631" t="s">
        <v>82</v>
      </c>
      <c r="VDB123" s="631"/>
      <c r="VDC123" s="631"/>
      <c r="VDD123" s="631"/>
      <c r="VDE123" s="631"/>
      <c r="VDF123" s="632"/>
      <c r="VDG123" s="631"/>
      <c r="VDH123" s="409">
        <f t="shared" ref="VDH123" si="3925">SUM(VDH121:VDH122)</f>
        <v>1.05</v>
      </c>
      <c r="VDI123" s="631" t="s">
        <v>82</v>
      </c>
      <c r="VDJ123" s="631"/>
      <c r="VDK123" s="631"/>
      <c r="VDL123" s="631"/>
      <c r="VDM123" s="631"/>
      <c r="VDN123" s="632"/>
      <c r="VDO123" s="631"/>
      <c r="VDP123" s="409">
        <f t="shared" ref="VDP123" si="3926">SUM(VDP121:VDP122)</f>
        <v>1.05</v>
      </c>
      <c r="VDQ123" s="631" t="s">
        <v>82</v>
      </c>
      <c r="VDR123" s="631"/>
      <c r="VDS123" s="631"/>
      <c r="VDT123" s="631"/>
      <c r="VDU123" s="631"/>
      <c r="VDV123" s="632"/>
      <c r="VDW123" s="631"/>
      <c r="VDX123" s="409">
        <f t="shared" ref="VDX123" si="3927">SUM(VDX121:VDX122)</f>
        <v>1.05</v>
      </c>
      <c r="VDY123" s="631" t="s">
        <v>82</v>
      </c>
      <c r="VDZ123" s="631"/>
      <c r="VEA123" s="631"/>
      <c r="VEB123" s="631"/>
      <c r="VEC123" s="631"/>
      <c r="VED123" s="632"/>
      <c r="VEE123" s="631"/>
      <c r="VEF123" s="409">
        <f t="shared" ref="VEF123" si="3928">SUM(VEF121:VEF122)</f>
        <v>1.05</v>
      </c>
      <c r="VEG123" s="631" t="s">
        <v>82</v>
      </c>
      <c r="VEH123" s="631"/>
      <c r="VEI123" s="631"/>
      <c r="VEJ123" s="631"/>
      <c r="VEK123" s="631"/>
      <c r="VEL123" s="632"/>
      <c r="VEM123" s="631"/>
      <c r="VEN123" s="409">
        <f t="shared" ref="VEN123" si="3929">SUM(VEN121:VEN122)</f>
        <v>1.05</v>
      </c>
      <c r="VEO123" s="631" t="s">
        <v>82</v>
      </c>
      <c r="VEP123" s="631"/>
      <c r="VEQ123" s="631"/>
      <c r="VER123" s="631"/>
      <c r="VES123" s="631"/>
      <c r="VET123" s="632"/>
      <c r="VEU123" s="631"/>
      <c r="VEV123" s="409">
        <f t="shared" ref="VEV123" si="3930">SUM(VEV121:VEV122)</f>
        <v>1.05</v>
      </c>
      <c r="VEW123" s="631" t="s">
        <v>82</v>
      </c>
      <c r="VEX123" s="631"/>
      <c r="VEY123" s="631"/>
      <c r="VEZ123" s="631"/>
      <c r="VFA123" s="631"/>
      <c r="VFB123" s="632"/>
      <c r="VFC123" s="631"/>
      <c r="VFD123" s="409">
        <f t="shared" ref="VFD123" si="3931">SUM(VFD121:VFD122)</f>
        <v>1.05</v>
      </c>
      <c r="VFE123" s="631" t="s">
        <v>82</v>
      </c>
      <c r="VFF123" s="631"/>
      <c r="VFG123" s="631"/>
      <c r="VFH123" s="631"/>
      <c r="VFI123" s="631"/>
      <c r="VFJ123" s="632"/>
      <c r="VFK123" s="631"/>
      <c r="VFL123" s="409">
        <f t="shared" ref="VFL123" si="3932">SUM(VFL121:VFL122)</f>
        <v>1.05</v>
      </c>
      <c r="VFM123" s="631" t="s">
        <v>82</v>
      </c>
      <c r="VFN123" s="631"/>
      <c r="VFO123" s="631"/>
      <c r="VFP123" s="631"/>
      <c r="VFQ123" s="631"/>
      <c r="VFR123" s="632"/>
      <c r="VFS123" s="631"/>
      <c r="VFT123" s="409">
        <f t="shared" ref="VFT123" si="3933">SUM(VFT121:VFT122)</f>
        <v>1.05</v>
      </c>
      <c r="VFU123" s="631" t="s">
        <v>82</v>
      </c>
      <c r="VFV123" s="631"/>
      <c r="VFW123" s="631"/>
      <c r="VFX123" s="631"/>
      <c r="VFY123" s="631"/>
      <c r="VFZ123" s="632"/>
      <c r="VGA123" s="631"/>
      <c r="VGB123" s="409">
        <f t="shared" ref="VGB123" si="3934">SUM(VGB121:VGB122)</f>
        <v>1.05</v>
      </c>
      <c r="VGC123" s="631" t="s">
        <v>82</v>
      </c>
      <c r="VGD123" s="631"/>
      <c r="VGE123" s="631"/>
      <c r="VGF123" s="631"/>
      <c r="VGG123" s="631"/>
      <c r="VGH123" s="632"/>
      <c r="VGI123" s="631"/>
      <c r="VGJ123" s="409">
        <f t="shared" ref="VGJ123" si="3935">SUM(VGJ121:VGJ122)</f>
        <v>1.05</v>
      </c>
      <c r="VGK123" s="631" t="s">
        <v>82</v>
      </c>
      <c r="VGL123" s="631"/>
      <c r="VGM123" s="631"/>
      <c r="VGN123" s="631"/>
      <c r="VGO123" s="631"/>
      <c r="VGP123" s="632"/>
      <c r="VGQ123" s="631"/>
      <c r="VGR123" s="409">
        <f t="shared" ref="VGR123" si="3936">SUM(VGR121:VGR122)</f>
        <v>1.05</v>
      </c>
      <c r="VGS123" s="631" t="s">
        <v>82</v>
      </c>
      <c r="VGT123" s="631"/>
      <c r="VGU123" s="631"/>
      <c r="VGV123" s="631"/>
      <c r="VGW123" s="631"/>
      <c r="VGX123" s="632"/>
      <c r="VGY123" s="631"/>
      <c r="VGZ123" s="409">
        <f t="shared" ref="VGZ123" si="3937">SUM(VGZ121:VGZ122)</f>
        <v>1.05</v>
      </c>
      <c r="VHA123" s="631" t="s">
        <v>82</v>
      </c>
      <c r="VHB123" s="631"/>
      <c r="VHC123" s="631"/>
      <c r="VHD123" s="631"/>
      <c r="VHE123" s="631"/>
      <c r="VHF123" s="632"/>
      <c r="VHG123" s="631"/>
      <c r="VHH123" s="409">
        <f t="shared" ref="VHH123" si="3938">SUM(VHH121:VHH122)</f>
        <v>1.05</v>
      </c>
      <c r="VHI123" s="631" t="s">
        <v>82</v>
      </c>
      <c r="VHJ123" s="631"/>
      <c r="VHK123" s="631"/>
      <c r="VHL123" s="631"/>
      <c r="VHM123" s="631"/>
      <c r="VHN123" s="632"/>
      <c r="VHO123" s="631"/>
      <c r="VHP123" s="409">
        <f t="shared" ref="VHP123" si="3939">SUM(VHP121:VHP122)</f>
        <v>1.05</v>
      </c>
      <c r="VHQ123" s="631" t="s">
        <v>82</v>
      </c>
      <c r="VHR123" s="631"/>
      <c r="VHS123" s="631"/>
      <c r="VHT123" s="631"/>
      <c r="VHU123" s="631"/>
      <c r="VHV123" s="632"/>
      <c r="VHW123" s="631"/>
      <c r="VHX123" s="409">
        <f t="shared" ref="VHX123" si="3940">SUM(VHX121:VHX122)</f>
        <v>1.05</v>
      </c>
      <c r="VHY123" s="631" t="s">
        <v>82</v>
      </c>
      <c r="VHZ123" s="631"/>
      <c r="VIA123" s="631"/>
      <c r="VIB123" s="631"/>
      <c r="VIC123" s="631"/>
      <c r="VID123" s="632"/>
      <c r="VIE123" s="631"/>
      <c r="VIF123" s="409">
        <f t="shared" ref="VIF123" si="3941">SUM(VIF121:VIF122)</f>
        <v>1.05</v>
      </c>
      <c r="VIG123" s="631" t="s">
        <v>82</v>
      </c>
      <c r="VIH123" s="631"/>
      <c r="VII123" s="631"/>
      <c r="VIJ123" s="631"/>
      <c r="VIK123" s="631"/>
      <c r="VIL123" s="632"/>
      <c r="VIM123" s="631"/>
      <c r="VIN123" s="409">
        <f t="shared" ref="VIN123" si="3942">SUM(VIN121:VIN122)</f>
        <v>1.05</v>
      </c>
      <c r="VIO123" s="631" t="s">
        <v>82</v>
      </c>
      <c r="VIP123" s="631"/>
      <c r="VIQ123" s="631"/>
      <c r="VIR123" s="631"/>
      <c r="VIS123" s="631"/>
      <c r="VIT123" s="632"/>
      <c r="VIU123" s="631"/>
      <c r="VIV123" s="409">
        <f t="shared" ref="VIV123" si="3943">SUM(VIV121:VIV122)</f>
        <v>1.05</v>
      </c>
      <c r="VIW123" s="631" t="s">
        <v>82</v>
      </c>
      <c r="VIX123" s="631"/>
      <c r="VIY123" s="631"/>
      <c r="VIZ123" s="631"/>
      <c r="VJA123" s="631"/>
      <c r="VJB123" s="632"/>
      <c r="VJC123" s="631"/>
      <c r="VJD123" s="409">
        <f t="shared" ref="VJD123" si="3944">SUM(VJD121:VJD122)</f>
        <v>1.05</v>
      </c>
      <c r="VJE123" s="631" t="s">
        <v>82</v>
      </c>
      <c r="VJF123" s="631"/>
      <c r="VJG123" s="631"/>
      <c r="VJH123" s="631"/>
      <c r="VJI123" s="631"/>
      <c r="VJJ123" s="632"/>
      <c r="VJK123" s="631"/>
      <c r="VJL123" s="409">
        <f t="shared" ref="VJL123" si="3945">SUM(VJL121:VJL122)</f>
        <v>1.05</v>
      </c>
      <c r="VJM123" s="631" t="s">
        <v>82</v>
      </c>
      <c r="VJN123" s="631"/>
      <c r="VJO123" s="631"/>
      <c r="VJP123" s="631"/>
      <c r="VJQ123" s="631"/>
      <c r="VJR123" s="632"/>
      <c r="VJS123" s="631"/>
      <c r="VJT123" s="409">
        <f t="shared" ref="VJT123" si="3946">SUM(VJT121:VJT122)</f>
        <v>1.05</v>
      </c>
      <c r="VJU123" s="631" t="s">
        <v>82</v>
      </c>
      <c r="VJV123" s="631"/>
      <c r="VJW123" s="631"/>
      <c r="VJX123" s="631"/>
      <c r="VJY123" s="631"/>
      <c r="VJZ123" s="632"/>
      <c r="VKA123" s="631"/>
      <c r="VKB123" s="409">
        <f t="shared" ref="VKB123" si="3947">SUM(VKB121:VKB122)</f>
        <v>1.05</v>
      </c>
      <c r="VKC123" s="631" t="s">
        <v>82</v>
      </c>
      <c r="VKD123" s="631"/>
      <c r="VKE123" s="631"/>
      <c r="VKF123" s="631"/>
      <c r="VKG123" s="631"/>
      <c r="VKH123" s="632"/>
      <c r="VKI123" s="631"/>
      <c r="VKJ123" s="409">
        <f t="shared" ref="VKJ123" si="3948">SUM(VKJ121:VKJ122)</f>
        <v>1.05</v>
      </c>
      <c r="VKK123" s="631" t="s">
        <v>82</v>
      </c>
      <c r="VKL123" s="631"/>
      <c r="VKM123" s="631"/>
      <c r="VKN123" s="631"/>
      <c r="VKO123" s="631"/>
      <c r="VKP123" s="632"/>
      <c r="VKQ123" s="631"/>
      <c r="VKR123" s="409">
        <f t="shared" ref="VKR123" si="3949">SUM(VKR121:VKR122)</f>
        <v>1.05</v>
      </c>
      <c r="VKS123" s="631" t="s">
        <v>82</v>
      </c>
      <c r="VKT123" s="631"/>
      <c r="VKU123" s="631"/>
      <c r="VKV123" s="631"/>
      <c r="VKW123" s="631"/>
      <c r="VKX123" s="632"/>
      <c r="VKY123" s="631"/>
      <c r="VKZ123" s="409">
        <f t="shared" ref="VKZ123" si="3950">SUM(VKZ121:VKZ122)</f>
        <v>1.05</v>
      </c>
      <c r="VLA123" s="631" t="s">
        <v>82</v>
      </c>
      <c r="VLB123" s="631"/>
      <c r="VLC123" s="631"/>
      <c r="VLD123" s="631"/>
      <c r="VLE123" s="631"/>
      <c r="VLF123" s="632"/>
      <c r="VLG123" s="631"/>
      <c r="VLH123" s="409">
        <f t="shared" ref="VLH123" si="3951">SUM(VLH121:VLH122)</f>
        <v>1.05</v>
      </c>
      <c r="VLI123" s="631" t="s">
        <v>82</v>
      </c>
      <c r="VLJ123" s="631"/>
      <c r="VLK123" s="631"/>
      <c r="VLL123" s="631"/>
      <c r="VLM123" s="631"/>
      <c r="VLN123" s="632"/>
      <c r="VLO123" s="631"/>
      <c r="VLP123" s="409">
        <f t="shared" ref="VLP123" si="3952">SUM(VLP121:VLP122)</f>
        <v>1.05</v>
      </c>
      <c r="VLQ123" s="631" t="s">
        <v>82</v>
      </c>
      <c r="VLR123" s="631"/>
      <c r="VLS123" s="631"/>
      <c r="VLT123" s="631"/>
      <c r="VLU123" s="631"/>
      <c r="VLV123" s="632"/>
      <c r="VLW123" s="631"/>
      <c r="VLX123" s="409">
        <f t="shared" ref="VLX123" si="3953">SUM(VLX121:VLX122)</f>
        <v>1.05</v>
      </c>
      <c r="VLY123" s="631" t="s">
        <v>82</v>
      </c>
      <c r="VLZ123" s="631"/>
      <c r="VMA123" s="631"/>
      <c r="VMB123" s="631"/>
      <c r="VMC123" s="631"/>
      <c r="VMD123" s="632"/>
      <c r="VME123" s="631"/>
      <c r="VMF123" s="409">
        <f t="shared" ref="VMF123" si="3954">SUM(VMF121:VMF122)</f>
        <v>1.05</v>
      </c>
      <c r="VMG123" s="631" t="s">
        <v>82</v>
      </c>
      <c r="VMH123" s="631"/>
      <c r="VMI123" s="631"/>
      <c r="VMJ123" s="631"/>
      <c r="VMK123" s="631"/>
      <c r="VML123" s="632"/>
      <c r="VMM123" s="631"/>
      <c r="VMN123" s="409">
        <f t="shared" ref="VMN123" si="3955">SUM(VMN121:VMN122)</f>
        <v>1.05</v>
      </c>
      <c r="VMO123" s="631" t="s">
        <v>82</v>
      </c>
      <c r="VMP123" s="631"/>
      <c r="VMQ123" s="631"/>
      <c r="VMR123" s="631"/>
      <c r="VMS123" s="631"/>
      <c r="VMT123" s="632"/>
      <c r="VMU123" s="631"/>
      <c r="VMV123" s="409">
        <f t="shared" ref="VMV123" si="3956">SUM(VMV121:VMV122)</f>
        <v>1.05</v>
      </c>
      <c r="VMW123" s="631" t="s">
        <v>82</v>
      </c>
      <c r="VMX123" s="631"/>
      <c r="VMY123" s="631"/>
      <c r="VMZ123" s="631"/>
      <c r="VNA123" s="631"/>
      <c r="VNB123" s="632"/>
      <c r="VNC123" s="631"/>
      <c r="VND123" s="409">
        <f t="shared" ref="VND123" si="3957">SUM(VND121:VND122)</f>
        <v>1.05</v>
      </c>
      <c r="VNE123" s="631" t="s">
        <v>82</v>
      </c>
      <c r="VNF123" s="631"/>
      <c r="VNG123" s="631"/>
      <c r="VNH123" s="631"/>
      <c r="VNI123" s="631"/>
      <c r="VNJ123" s="632"/>
      <c r="VNK123" s="631"/>
      <c r="VNL123" s="409">
        <f t="shared" ref="VNL123" si="3958">SUM(VNL121:VNL122)</f>
        <v>1.05</v>
      </c>
      <c r="VNM123" s="631" t="s">
        <v>82</v>
      </c>
      <c r="VNN123" s="631"/>
      <c r="VNO123" s="631"/>
      <c r="VNP123" s="631"/>
      <c r="VNQ123" s="631"/>
      <c r="VNR123" s="632"/>
      <c r="VNS123" s="631"/>
      <c r="VNT123" s="409">
        <f t="shared" ref="VNT123" si="3959">SUM(VNT121:VNT122)</f>
        <v>1.05</v>
      </c>
      <c r="VNU123" s="631" t="s">
        <v>82</v>
      </c>
      <c r="VNV123" s="631"/>
      <c r="VNW123" s="631"/>
      <c r="VNX123" s="631"/>
      <c r="VNY123" s="631"/>
      <c r="VNZ123" s="632"/>
      <c r="VOA123" s="631"/>
      <c r="VOB123" s="409">
        <f t="shared" ref="VOB123" si="3960">SUM(VOB121:VOB122)</f>
        <v>1.05</v>
      </c>
      <c r="VOC123" s="631" t="s">
        <v>82</v>
      </c>
      <c r="VOD123" s="631"/>
      <c r="VOE123" s="631"/>
      <c r="VOF123" s="631"/>
      <c r="VOG123" s="631"/>
      <c r="VOH123" s="632"/>
      <c r="VOI123" s="631"/>
      <c r="VOJ123" s="409">
        <f t="shared" ref="VOJ123" si="3961">SUM(VOJ121:VOJ122)</f>
        <v>1.05</v>
      </c>
      <c r="VOK123" s="631" t="s">
        <v>82</v>
      </c>
      <c r="VOL123" s="631"/>
      <c r="VOM123" s="631"/>
      <c r="VON123" s="631"/>
      <c r="VOO123" s="631"/>
      <c r="VOP123" s="632"/>
      <c r="VOQ123" s="631"/>
      <c r="VOR123" s="409">
        <f t="shared" ref="VOR123" si="3962">SUM(VOR121:VOR122)</f>
        <v>1.05</v>
      </c>
      <c r="VOS123" s="631" t="s">
        <v>82</v>
      </c>
      <c r="VOT123" s="631"/>
      <c r="VOU123" s="631"/>
      <c r="VOV123" s="631"/>
      <c r="VOW123" s="631"/>
      <c r="VOX123" s="632"/>
      <c r="VOY123" s="631"/>
      <c r="VOZ123" s="409">
        <f t="shared" ref="VOZ123" si="3963">SUM(VOZ121:VOZ122)</f>
        <v>1.05</v>
      </c>
      <c r="VPA123" s="631" t="s">
        <v>82</v>
      </c>
      <c r="VPB123" s="631"/>
      <c r="VPC123" s="631"/>
      <c r="VPD123" s="631"/>
      <c r="VPE123" s="631"/>
      <c r="VPF123" s="632"/>
      <c r="VPG123" s="631"/>
      <c r="VPH123" s="409">
        <f t="shared" ref="VPH123" si="3964">SUM(VPH121:VPH122)</f>
        <v>1.05</v>
      </c>
      <c r="VPI123" s="631" t="s">
        <v>82</v>
      </c>
      <c r="VPJ123" s="631"/>
      <c r="VPK123" s="631"/>
      <c r="VPL123" s="631"/>
      <c r="VPM123" s="631"/>
      <c r="VPN123" s="632"/>
      <c r="VPO123" s="631"/>
      <c r="VPP123" s="409">
        <f t="shared" ref="VPP123" si="3965">SUM(VPP121:VPP122)</f>
        <v>1.05</v>
      </c>
      <c r="VPQ123" s="631" t="s">
        <v>82</v>
      </c>
      <c r="VPR123" s="631"/>
      <c r="VPS123" s="631"/>
      <c r="VPT123" s="631"/>
      <c r="VPU123" s="631"/>
      <c r="VPV123" s="632"/>
      <c r="VPW123" s="631"/>
      <c r="VPX123" s="409">
        <f t="shared" ref="VPX123" si="3966">SUM(VPX121:VPX122)</f>
        <v>1.05</v>
      </c>
      <c r="VPY123" s="631" t="s">
        <v>82</v>
      </c>
      <c r="VPZ123" s="631"/>
      <c r="VQA123" s="631"/>
      <c r="VQB123" s="631"/>
      <c r="VQC123" s="631"/>
      <c r="VQD123" s="632"/>
      <c r="VQE123" s="631"/>
      <c r="VQF123" s="409">
        <f t="shared" ref="VQF123" si="3967">SUM(VQF121:VQF122)</f>
        <v>1.05</v>
      </c>
      <c r="VQG123" s="631" t="s">
        <v>82</v>
      </c>
      <c r="VQH123" s="631"/>
      <c r="VQI123" s="631"/>
      <c r="VQJ123" s="631"/>
      <c r="VQK123" s="631"/>
      <c r="VQL123" s="632"/>
      <c r="VQM123" s="631"/>
      <c r="VQN123" s="409">
        <f t="shared" ref="VQN123" si="3968">SUM(VQN121:VQN122)</f>
        <v>1.05</v>
      </c>
      <c r="VQO123" s="631" t="s">
        <v>82</v>
      </c>
      <c r="VQP123" s="631"/>
      <c r="VQQ123" s="631"/>
      <c r="VQR123" s="631"/>
      <c r="VQS123" s="631"/>
      <c r="VQT123" s="632"/>
      <c r="VQU123" s="631"/>
      <c r="VQV123" s="409">
        <f t="shared" ref="VQV123" si="3969">SUM(VQV121:VQV122)</f>
        <v>1.05</v>
      </c>
      <c r="VQW123" s="631" t="s">
        <v>82</v>
      </c>
      <c r="VQX123" s="631"/>
      <c r="VQY123" s="631"/>
      <c r="VQZ123" s="631"/>
      <c r="VRA123" s="631"/>
      <c r="VRB123" s="632"/>
      <c r="VRC123" s="631"/>
      <c r="VRD123" s="409">
        <f t="shared" ref="VRD123" si="3970">SUM(VRD121:VRD122)</f>
        <v>1.05</v>
      </c>
      <c r="VRE123" s="631" t="s">
        <v>82</v>
      </c>
      <c r="VRF123" s="631"/>
      <c r="VRG123" s="631"/>
      <c r="VRH123" s="631"/>
      <c r="VRI123" s="631"/>
      <c r="VRJ123" s="632"/>
      <c r="VRK123" s="631"/>
      <c r="VRL123" s="409">
        <f t="shared" ref="VRL123" si="3971">SUM(VRL121:VRL122)</f>
        <v>1.05</v>
      </c>
      <c r="VRM123" s="631" t="s">
        <v>82</v>
      </c>
      <c r="VRN123" s="631"/>
      <c r="VRO123" s="631"/>
      <c r="VRP123" s="631"/>
      <c r="VRQ123" s="631"/>
      <c r="VRR123" s="632"/>
      <c r="VRS123" s="631"/>
      <c r="VRT123" s="409">
        <f t="shared" ref="VRT123" si="3972">SUM(VRT121:VRT122)</f>
        <v>1.05</v>
      </c>
      <c r="VRU123" s="631" t="s">
        <v>82</v>
      </c>
      <c r="VRV123" s="631"/>
      <c r="VRW123" s="631"/>
      <c r="VRX123" s="631"/>
      <c r="VRY123" s="631"/>
      <c r="VRZ123" s="632"/>
      <c r="VSA123" s="631"/>
      <c r="VSB123" s="409">
        <f t="shared" ref="VSB123" si="3973">SUM(VSB121:VSB122)</f>
        <v>1.05</v>
      </c>
      <c r="VSC123" s="631" t="s">
        <v>82</v>
      </c>
      <c r="VSD123" s="631"/>
      <c r="VSE123" s="631"/>
      <c r="VSF123" s="631"/>
      <c r="VSG123" s="631"/>
      <c r="VSH123" s="632"/>
      <c r="VSI123" s="631"/>
      <c r="VSJ123" s="409">
        <f t="shared" ref="VSJ123" si="3974">SUM(VSJ121:VSJ122)</f>
        <v>1.05</v>
      </c>
      <c r="VSK123" s="631" t="s">
        <v>82</v>
      </c>
      <c r="VSL123" s="631"/>
      <c r="VSM123" s="631"/>
      <c r="VSN123" s="631"/>
      <c r="VSO123" s="631"/>
      <c r="VSP123" s="632"/>
      <c r="VSQ123" s="631"/>
      <c r="VSR123" s="409">
        <f t="shared" ref="VSR123" si="3975">SUM(VSR121:VSR122)</f>
        <v>1.05</v>
      </c>
      <c r="VSS123" s="631" t="s">
        <v>82</v>
      </c>
      <c r="VST123" s="631"/>
      <c r="VSU123" s="631"/>
      <c r="VSV123" s="631"/>
      <c r="VSW123" s="631"/>
      <c r="VSX123" s="632"/>
      <c r="VSY123" s="631"/>
      <c r="VSZ123" s="409">
        <f t="shared" ref="VSZ123" si="3976">SUM(VSZ121:VSZ122)</f>
        <v>1.05</v>
      </c>
      <c r="VTA123" s="631" t="s">
        <v>82</v>
      </c>
      <c r="VTB123" s="631"/>
      <c r="VTC123" s="631"/>
      <c r="VTD123" s="631"/>
      <c r="VTE123" s="631"/>
      <c r="VTF123" s="632"/>
      <c r="VTG123" s="631"/>
      <c r="VTH123" s="409">
        <f t="shared" ref="VTH123" si="3977">SUM(VTH121:VTH122)</f>
        <v>1.05</v>
      </c>
      <c r="VTI123" s="631" t="s">
        <v>82</v>
      </c>
      <c r="VTJ123" s="631"/>
      <c r="VTK123" s="631"/>
      <c r="VTL123" s="631"/>
      <c r="VTM123" s="631"/>
      <c r="VTN123" s="632"/>
      <c r="VTO123" s="631"/>
      <c r="VTP123" s="409">
        <f t="shared" ref="VTP123" si="3978">SUM(VTP121:VTP122)</f>
        <v>1.05</v>
      </c>
      <c r="VTQ123" s="631" t="s">
        <v>82</v>
      </c>
      <c r="VTR123" s="631"/>
      <c r="VTS123" s="631"/>
      <c r="VTT123" s="631"/>
      <c r="VTU123" s="631"/>
      <c r="VTV123" s="632"/>
      <c r="VTW123" s="631"/>
      <c r="VTX123" s="409">
        <f t="shared" ref="VTX123" si="3979">SUM(VTX121:VTX122)</f>
        <v>1.05</v>
      </c>
      <c r="VTY123" s="631" t="s">
        <v>82</v>
      </c>
      <c r="VTZ123" s="631"/>
      <c r="VUA123" s="631"/>
      <c r="VUB123" s="631"/>
      <c r="VUC123" s="631"/>
      <c r="VUD123" s="632"/>
      <c r="VUE123" s="631"/>
      <c r="VUF123" s="409">
        <f t="shared" ref="VUF123" si="3980">SUM(VUF121:VUF122)</f>
        <v>1.05</v>
      </c>
      <c r="VUG123" s="631" t="s">
        <v>82</v>
      </c>
      <c r="VUH123" s="631"/>
      <c r="VUI123" s="631"/>
      <c r="VUJ123" s="631"/>
      <c r="VUK123" s="631"/>
      <c r="VUL123" s="632"/>
      <c r="VUM123" s="631"/>
      <c r="VUN123" s="409">
        <f t="shared" ref="VUN123" si="3981">SUM(VUN121:VUN122)</f>
        <v>1.05</v>
      </c>
      <c r="VUO123" s="631" t="s">
        <v>82</v>
      </c>
      <c r="VUP123" s="631"/>
      <c r="VUQ123" s="631"/>
      <c r="VUR123" s="631"/>
      <c r="VUS123" s="631"/>
      <c r="VUT123" s="632"/>
      <c r="VUU123" s="631"/>
      <c r="VUV123" s="409">
        <f t="shared" ref="VUV123" si="3982">SUM(VUV121:VUV122)</f>
        <v>1.05</v>
      </c>
      <c r="VUW123" s="631" t="s">
        <v>82</v>
      </c>
      <c r="VUX123" s="631"/>
      <c r="VUY123" s="631"/>
      <c r="VUZ123" s="631"/>
      <c r="VVA123" s="631"/>
      <c r="VVB123" s="632"/>
      <c r="VVC123" s="631"/>
      <c r="VVD123" s="409">
        <f t="shared" ref="VVD123" si="3983">SUM(VVD121:VVD122)</f>
        <v>1.05</v>
      </c>
      <c r="VVE123" s="631" t="s">
        <v>82</v>
      </c>
      <c r="VVF123" s="631"/>
      <c r="VVG123" s="631"/>
      <c r="VVH123" s="631"/>
      <c r="VVI123" s="631"/>
      <c r="VVJ123" s="632"/>
      <c r="VVK123" s="631"/>
      <c r="VVL123" s="409">
        <f t="shared" ref="VVL123" si="3984">SUM(VVL121:VVL122)</f>
        <v>1.05</v>
      </c>
      <c r="VVM123" s="631" t="s">
        <v>82</v>
      </c>
      <c r="VVN123" s="631"/>
      <c r="VVO123" s="631"/>
      <c r="VVP123" s="631"/>
      <c r="VVQ123" s="631"/>
      <c r="VVR123" s="632"/>
      <c r="VVS123" s="631"/>
      <c r="VVT123" s="409">
        <f t="shared" ref="VVT123" si="3985">SUM(VVT121:VVT122)</f>
        <v>1.05</v>
      </c>
      <c r="VVU123" s="631" t="s">
        <v>82</v>
      </c>
      <c r="VVV123" s="631"/>
      <c r="VVW123" s="631"/>
      <c r="VVX123" s="631"/>
      <c r="VVY123" s="631"/>
      <c r="VVZ123" s="632"/>
      <c r="VWA123" s="631"/>
      <c r="VWB123" s="409">
        <f t="shared" ref="VWB123" si="3986">SUM(VWB121:VWB122)</f>
        <v>1.05</v>
      </c>
      <c r="VWC123" s="631" t="s">
        <v>82</v>
      </c>
      <c r="VWD123" s="631"/>
      <c r="VWE123" s="631"/>
      <c r="VWF123" s="631"/>
      <c r="VWG123" s="631"/>
      <c r="VWH123" s="632"/>
      <c r="VWI123" s="631"/>
      <c r="VWJ123" s="409">
        <f t="shared" ref="VWJ123" si="3987">SUM(VWJ121:VWJ122)</f>
        <v>1.05</v>
      </c>
      <c r="VWK123" s="631" t="s">
        <v>82</v>
      </c>
      <c r="VWL123" s="631"/>
      <c r="VWM123" s="631"/>
      <c r="VWN123" s="631"/>
      <c r="VWO123" s="631"/>
      <c r="VWP123" s="632"/>
      <c r="VWQ123" s="631"/>
      <c r="VWR123" s="409">
        <f t="shared" ref="VWR123" si="3988">SUM(VWR121:VWR122)</f>
        <v>1.05</v>
      </c>
      <c r="VWS123" s="631" t="s">
        <v>82</v>
      </c>
      <c r="VWT123" s="631"/>
      <c r="VWU123" s="631"/>
      <c r="VWV123" s="631"/>
      <c r="VWW123" s="631"/>
      <c r="VWX123" s="632"/>
      <c r="VWY123" s="631"/>
      <c r="VWZ123" s="409">
        <f t="shared" ref="VWZ123" si="3989">SUM(VWZ121:VWZ122)</f>
        <v>1.05</v>
      </c>
      <c r="VXA123" s="631" t="s">
        <v>82</v>
      </c>
      <c r="VXB123" s="631"/>
      <c r="VXC123" s="631"/>
      <c r="VXD123" s="631"/>
      <c r="VXE123" s="631"/>
      <c r="VXF123" s="632"/>
      <c r="VXG123" s="631"/>
      <c r="VXH123" s="409">
        <f t="shared" ref="VXH123" si="3990">SUM(VXH121:VXH122)</f>
        <v>1.05</v>
      </c>
      <c r="VXI123" s="631" t="s">
        <v>82</v>
      </c>
      <c r="VXJ123" s="631"/>
      <c r="VXK123" s="631"/>
      <c r="VXL123" s="631"/>
      <c r="VXM123" s="631"/>
      <c r="VXN123" s="632"/>
      <c r="VXO123" s="631"/>
      <c r="VXP123" s="409">
        <f t="shared" ref="VXP123" si="3991">SUM(VXP121:VXP122)</f>
        <v>1.05</v>
      </c>
      <c r="VXQ123" s="631" t="s">
        <v>82</v>
      </c>
      <c r="VXR123" s="631"/>
      <c r="VXS123" s="631"/>
      <c r="VXT123" s="631"/>
      <c r="VXU123" s="631"/>
      <c r="VXV123" s="632"/>
      <c r="VXW123" s="631"/>
      <c r="VXX123" s="409">
        <f t="shared" ref="VXX123" si="3992">SUM(VXX121:VXX122)</f>
        <v>1.05</v>
      </c>
      <c r="VXY123" s="631" t="s">
        <v>82</v>
      </c>
      <c r="VXZ123" s="631"/>
      <c r="VYA123" s="631"/>
      <c r="VYB123" s="631"/>
      <c r="VYC123" s="631"/>
      <c r="VYD123" s="632"/>
      <c r="VYE123" s="631"/>
      <c r="VYF123" s="409">
        <f t="shared" ref="VYF123" si="3993">SUM(VYF121:VYF122)</f>
        <v>1.05</v>
      </c>
      <c r="VYG123" s="631" t="s">
        <v>82</v>
      </c>
      <c r="VYH123" s="631"/>
      <c r="VYI123" s="631"/>
      <c r="VYJ123" s="631"/>
      <c r="VYK123" s="631"/>
      <c r="VYL123" s="632"/>
      <c r="VYM123" s="631"/>
      <c r="VYN123" s="409">
        <f t="shared" ref="VYN123" si="3994">SUM(VYN121:VYN122)</f>
        <v>1.05</v>
      </c>
      <c r="VYO123" s="631" t="s">
        <v>82</v>
      </c>
      <c r="VYP123" s="631"/>
      <c r="VYQ123" s="631"/>
      <c r="VYR123" s="631"/>
      <c r="VYS123" s="631"/>
      <c r="VYT123" s="632"/>
      <c r="VYU123" s="631"/>
      <c r="VYV123" s="409">
        <f t="shared" ref="VYV123" si="3995">SUM(VYV121:VYV122)</f>
        <v>1.05</v>
      </c>
      <c r="VYW123" s="631" t="s">
        <v>82</v>
      </c>
      <c r="VYX123" s="631"/>
      <c r="VYY123" s="631"/>
      <c r="VYZ123" s="631"/>
      <c r="VZA123" s="631"/>
      <c r="VZB123" s="632"/>
      <c r="VZC123" s="631"/>
      <c r="VZD123" s="409">
        <f t="shared" ref="VZD123" si="3996">SUM(VZD121:VZD122)</f>
        <v>1.05</v>
      </c>
      <c r="VZE123" s="631" t="s">
        <v>82</v>
      </c>
      <c r="VZF123" s="631"/>
      <c r="VZG123" s="631"/>
      <c r="VZH123" s="631"/>
      <c r="VZI123" s="631"/>
      <c r="VZJ123" s="632"/>
      <c r="VZK123" s="631"/>
      <c r="VZL123" s="409">
        <f t="shared" ref="VZL123" si="3997">SUM(VZL121:VZL122)</f>
        <v>1.05</v>
      </c>
      <c r="VZM123" s="631" t="s">
        <v>82</v>
      </c>
      <c r="VZN123" s="631"/>
      <c r="VZO123" s="631"/>
      <c r="VZP123" s="631"/>
      <c r="VZQ123" s="631"/>
      <c r="VZR123" s="632"/>
      <c r="VZS123" s="631"/>
      <c r="VZT123" s="409">
        <f t="shared" ref="VZT123" si="3998">SUM(VZT121:VZT122)</f>
        <v>1.05</v>
      </c>
      <c r="VZU123" s="631" t="s">
        <v>82</v>
      </c>
      <c r="VZV123" s="631"/>
      <c r="VZW123" s="631"/>
      <c r="VZX123" s="631"/>
      <c r="VZY123" s="631"/>
      <c r="VZZ123" s="632"/>
      <c r="WAA123" s="631"/>
      <c r="WAB123" s="409">
        <f t="shared" ref="WAB123" si="3999">SUM(WAB121:WAB122)</f>
        <v>1.05</v>
      </c>
      <c r="WAC123" s="631" t="s">
        <v>82</v>
      </c>
      <c r="WAD123" s="631"/>
      <c r="WAE123" s="631"/>
      <c r="WAF123" s="631"/>
      <c r="WAG123" s="631"/>
      <c r="WAH123" s="632"/>
      <c r="WAI123" s="631"/>
      <c r="WAJ123" s="409">
        <f t="shared" ref="WAJ123" si="4000">SUM(WAJ121:WAJ122)</f>
        <v>1.05</v>
      </c>
      <c r="WAK123" s="631" t="s">
        <v>82</v>
      </c>
      <c r="WAL123" s="631"/>
      <c r="WAM123" s="631"/>
      <c r="WAN123" s="631"/>
      <c r="WAO123" s="631"/>
      <c r="WAP123" s="632"/>
      <c r="WAQ123" s="631"/>
      <c r="WAR123" s="409">
        <f t="shared" ref="WAR123" si="4001">SUM(WAR121:WAR122)</f>
        <v>1.05</v>
      </c>
      <c r="WAS123" s="631" t="s">
        <v>82</v>
      </c>
      <c r="WAT123" s="631"/>
      <c r="WAU123" s="631"/>
      <c r="WAV123" s="631"/>
      <c r="WAW123" s="631"/>
      <c r="WAX123" s="632"/>
      <c r="WAY123" s="631"/>
      <c r="WAZ123" s="409">
        <f t="shared" ref="WAZ123" si="4002">SUM(WAZ121:WAZ122)</f>
        <v>1.05</v>
      </c>
      <c r="WBA123" s="631" t="s">
        <v>82</v>
      </c>
      <c r="WBB123" s="631"/>
      <c r="WBC123" s="631"/>
      <c r="WBD123" s="631"/>
      <c r="WBE123" s="631"/>
      <c r="WBF123" s="632"/>
      <c r="WBG123" s="631"/>
      <c r="WBH123" s="409">
        <f t="shared" ref="WBH123" si="4003">SUM(WBH121:WBH122)</f>
        <v>1.05</v>
      </c>
      <c r="WBI123" s="631" t="s">
        <v>82</v>
      </c>
      <c r="WBJ123" s="631"/>
      <c r="WBK123" s="631"/>
      <c r="WBL123" s="631"/>
      <c r="WBM123" s="631"/>
      <c r="WBN123" s="632"/>
      <c r="WBO123" s="631"/>
      <c r="WBP123" s="409">
        <f t="shared" ref="WBP123" si="4004">SUM(WBP121:WBP122)</f>
        <v>1.05</v>
      </c>
      <c r="WBQ123" s="631" t="s">
        <v>82</v>
      </c>
      <c r="WBR123" s="631"/>
      <c r="WBS123" s="631"/>
      <c r="WBT123" s="631"/>
      <c r="WBU123" s="631"/>
      <c r="WBV123" s="632"/>
      <c r="WBW123" s="631"/>
      <c r="WBX123" s="409">
        <f t="shared" ref="WBX123" si="4005">SUM(WBX121:WBX122)</f>
        <v>1.05</v>
      </c>
      <c r="WBY123" s="631" t="s">
        <v>82</v>
      </c>
      <c r="WBZ123" s="631"/>
      <c r="WCA123" s="631"/>
      <c r="WCB123" s="631"/>
      <c r="WCC123" s="631"/>
      <c r="WCD123" s="632"/>
      <c r="WCE123" s="631"/>
      <c r="WCF123" s="409">
        <f t="shared" ref="WCF123" si="4006">SUM(WCF121:WCF122)</f>
        <v>1.05</v>
      </c>
      <c r="WCG123" s="631" t="s">
        <v>82</v>
      </c>
      <c r="WCH123" s="631"/>
      <c r="WCI123" s="631"/>
      <c r="WCJ123" s="631"/>
      <c r="WCK123" s="631"/>
      <c r="WCL123" s="632"/>
      <c r="WCM123" s="631"/>
      <c r="WCN123" s="409">
        <f t="shared" ref="WCN123" si="4007">SUM(WCN121:WCN122)</f>
        <v>1.05</v>
      </c>
      <c r="WCO123" s="631" t="s">
        <v>82</v>
      </c>
      <c r="WCP123" s="631"/>
      <c r="WCQ123" s="631"/>
      <c r="WCR123" s="631"/>
      <c r="WCS123" s="631"/>
      <c r="WCT123" s="632"/>
      <c r="WCU123" s="631"/>
      <c r="WCV123" s="409">
        <f t="shared" ref="WCV123" si="4008">SUM(WCV121:WCV122)</f>
        <v>1.05</v>
      </c>
      <c r="WCW123" s="631" t="s">
        <v>82</v>
      </c>
      <c r="WCX123" s="631"/>
      <c r="WCY123" s="631"/>
      <c r="WCZ123" s="631"/>
      <c r="WDA123" s="631"/>
      <c r="WDB123" s="632"/>
      <c r="WDC123" s="631"/>
      <c r="WDD123" s="409">
        <f t="shared" ref="WDD123" si="4009">SUM(WDD121:WDD122)</f>
        <v>1.05</v>
      </c>
      <c r="WDE123" s="631" t="s">
        <v>82</v>
      </c>
      <c r="WDF123" s="631"/>
      <c r="WDG123" s="631"/>
      <c r="WDH123" s="631"/>
      <c r="WDI123" s="631"/>
      <c r="WDJ123" s="632"/>
      <c r="WDK123" s="631"/>
      <c r="WDL123" s="409">
        <f t="shared" ref="WDL123" si="4010">SUM(WDL121:WDL122)</f>
        <v>1.05</v>
      </c>
      <c r="WDM123" s="631" t="s">
        <v>82</v>
      </c>
      <c r="WDN123" s="631"/>
      <c r="WDO123" s="631"/>
      <c r="WDP123" s="631"/>
      <c r="WDQ123" s="631"/>
      <c r="WDR123" s="632"/>
      <c r="WDS123" s="631"/>
      <c r="WDT123" s="409">
        <f t="shared" ref="WDT123" si="4011">SUM(WDT121:WDT122)</f>
        <v>1.05</v>
      </c>
      <c r="WDU123" s="631" t="s">
        <v>82</v>
      </c>
      <c r="WDV123" s="631"/>
      <c r="WDW123" s="631"/>
      <c r="WDX123" s="631"/>
      <c r="WDY123" s="631"/>
      <c r="WDZ123" s="632"/>
      <c r="WEA123" s="631"/>
      <c r="WEB123" s="409">
        <f t="shared" ref="WEB123" si="4012">SUM(WEB121:WEB122)</f>
        <v>1.05</v>
      </c>
      <c r="WEC123" s="631" t="s">
        <v>82</v>
      </c>
      <c r="WED123" s="631"/>
      <c r="WEE123" s="631"/>
      <c r="WEF123" s="631"/>
      <c r="WEG123" s="631"/>
      <c r="WEH123" s="632"/>
      <c r="WEI123" s="631"/>
      <c r="WEJ123" s="409">
        <f t="shared" ref="WEJ123" si="4013">SUM(WEJ121:WEJ122)</f>
        <v>1.05</v>
      </c>
      <c r="WEK123" s="631" t="s">
        <v>82</v>
      </c>
      <c r="WEL123" s="631"/>
      <c r="WEM123" s="631"/>
      <c r="WEN123" s="631"/>
      <c r="WEO123" s="631"/>
      <c r="WEP123" s="632"/>
      <c r="WEQ123" s="631"/>
      <c r="WER123" s="409">
        <f t="shared" ref="WER123" si="4014">SUM(WER121:WER122)</f>
        <v>1.05</v>
      </c>
      <c r="WES123" s="631" t="s">
        <v>82</v>
      </c>
      <c r="WET123" s="631"/>
      <c r="WEU123" s="631"/>
      <c r="WEV123" s="631"/>
      <c r="WEW123" s="631"/>
      <c r="WEX123" s="632"/>
      <c r="WEY123" s="631"/>
      <c r="WEZ123" s="409">
        <f t="shared" ref="WEZ123" si="4015">SUM(WEZ121:WEZ122)</f>
        <v>1.05</v>
      </c>
      <c r="WFA123" s="631" t="s">
        <v>82</v>
      </c>
      <c r="WFB123" s="631"/>
      <c r="WFC123" s="631"/>
      <c r="WFD123" s="631"/>
      <c r="WFE123" s="631"/>
      <c r="WFF123" s="632"/>
      <c r="WFG123" s="631"/>
      <c r="WFH123" s="409">
        <f t="shared" ref="WFH123" si="4016">SUM(WFH121:WFH122)</f>
        <v>1.05</v>
      </c>
      <c r="WFI123" s="631" t="s">
        <v>82</v>
      </c>
      <c r="WFJ123" s="631"/>
      <c r="WFK123" s="631"/>
      <c r="WFL123" s="631"/>
      <c r="WFM123" s="631"/>
      <c r="WFN123" s="632"/>
      <c r="WFO123" s="631"/>
      <c r="WFP123" s="409">
        <f t="shared" ref="WFP123" si="4017">SUM(WFP121:WFP122)</f>
        <v>1.05</v>
      </c>
      <c r="WFQ123" s="631" t="s">
        <v>82</v>
      </c>
      <c r="WFR123" s="631"/>
      <c r="WFS123" s="631"/>
      <c r="WFT123" s="631"/>
      <c r="WFU123" s="631"/>
      <c r="WFV123" s="632"/>
      <c r="WFW123" s="631"/>
      <c r="WFX123" s="409">
        <f t="shared" ref="WFX123" si="4018">SUM(WFX121:WFX122)</f>
        <v>1.05</v>
      </c>
      <c r="WFY123" s="631" t="s">
        <v>82</v>
      </c>
      <c r="WFZ123" s="631"/>
      <c r="WGA123" s="631"/>
      <c r="WGB123" s="631"/>
      <c r="WGC123" s="631"/>
      <c r="WGD123" s="632"/>
      <c r="WGE123" s="631"/>
      <c r="WGF123" s="409">
        <f t="shared" ref="WGF123" si="4019">SUM(WGF121:WGF122)</f>
        <v>1.05</v>
      </c>
      <c r="WGG123" s="631" t="s">
        <v>82</v>
      </c>
      <c r="WGH123" s="631"/>
      <c r="WGI123" s="631"/>
      <c r="WGJ123" s="631"/>
      <c r="WGK123" s="631"/>
      <c r="WGL123" s="632"/>
      <c r="WGM123" s="631"/>
      <c r="WGN123" s="409">
        <f t="shared" ref="WGN123" si="4020">SUM(WGN121:WGN122)</f>
        <v>1.05</v>
      </c>
      <c r="WGO123" s="631" t="s">
        <v>82</v>
      </c>
      <c r="WGP123" s="631"/>
      <c r="WGQ123" s="631"/>
      <c r="WGR123" s="631"/>
      <c r="WGS123" s="631"/>
      <c r="WGT123" s="632"/>
      <c r="WGU123" s="631"/>
      <c r="WGV123" s="409">
        <f t="shared" ref="WGV123" si="4021">SUM(WGV121:WGV122)</f>
        <v>1.05</v>
      </c>
      <c r="WGW123" s="631" t="s">
        <v>82</v>
      </c>
      <c r="WGX123" s="631"/>
      <c r="WGY123" s="631"/>
      <c r="WGZ123" s="631"/>
      <c r="WHA123" s="631"/>
      <c r="WHB123" s="632"/>
      <c r="WHC123" s="631"/>
      <c r="WHD123" s="409">
        <f t="shared" ref="WHD123" si="4022">SUM(WHD121:WHD122)</f>
        <v>1.05</v>
      </c>
      <c r="WHE123" s="631" t="s">
        <v>82</v>
      </c>
      <c r="WHF123" s="631"/>
      <c r="WHG123" s="631"/>
      <c r="WHH123" s="631"/>
      <c r="WHI123" s="631"/>
      <c r="WHJ123" s="632"/>
      <c r="WHK123" s="631"/>
      <c r="WHL123" s="409">
        <f t="shared" ref="WHL123" si="4023">SUM(WHL121:WHL122)</f>
        <v>1.05</v>
      </c>
      <c r="WHM123" s="631" t="s">
        <v>82</v>
      </c>
      <c r="WHN123" s="631"/>
      <c r="WHO123" s="631"/>
      <c r="WHP123" s="631"/>
      <c r="WHQ123" s="631"/>
      <c r="WHR123" s="632"/>
      <c r="WHS123" s="631"/>
      <c r="WHT123" s="409">
        <f t="shared" ref="WHT123" si="4024">SUM(WHT121:WHT122)</f>
        <v>1.05</v>
      </c>
      <c r="WHU123" s="631" t="s">
        <v>82</v>
      </c>
      <c r="WHV123" s="631"/>
      <c r="WHW123" s="631"/>
      <c r="WHX123" s="631"/>
      <c r="WHY123" s="631"/>
      <c r="WHZ123" s="632"/>
      <c r="WIA123" s="631"/>
      <c r="WIB123" s="409">
        <f t="shared" ref="WIB123" si="4025">SUM(WIB121:WIB122)</f>
        <v>1.05</v>
      </c>
      <c r="WIC123" s="631" t="s">
        <v>82</v>
      </c>
      <c r="WID123" s="631"/>
      <c r="WIE123" s="631"/>
      <c r="WIF123" s="631"/>
      <c r="WIG123" s="631"/>
      <c r="WIH123" s="632"/>
      <c r="WII123" s="631"/>
      <c r="WIJ123" s="409">
        <f t="shared" ref="WIJ123" si="4026">SUM(WIJ121:WIJ122)</f>
        <v>1.05</v>
      </c>
      <c r="WIK123" s="631" t="s">
        <v>82</v>
      </c>
      <c r="WIL123" s="631"/>
      <c r="WIM123" s="631"/>
      <c r="WIN123" s="631"/>
      <c r="WIO123" s="631"/>
      <c r="WIP123" s="632"/>
      <c r="WIQ123" s="631"/>
      <c r="WIR123" s="409">
        <f t="shared" ref="WIR123" si="4027">SUM(WIR121:WIR122)</f>
        <v>1.05</v>
      </c>
      <c r="WIS123" s="631" t="s">
        <v>82</v>
      </c>
      <c r="WIT123" s="631"/>
      <c r="WIU123" s="631"/>
      <c r="WIV123" s="631"/>
      <c r="WIW123" s="631"/>
      <c r="WIX123" s="632"/>
      <c r="WIY123" s="631"/>
      <c r="WIZ123" s="409">
        <f t="shared" ref="WIZ123" si="4028">SUM(WIZ121:WIZ122)</f>
        <v>1.05</v>
      </c>
      <c r="WJA123" s="631" t="s">
        <v>82</v>
      </c>
      <c r="WJB123" s="631"/>
      <c r="WJC123" s="631"/>
      <c r="WJD123" s="631"/>
      <c r="WJE123" s="631"/>
      <c r="WJF123" s="632"/>
      <c r="WJG123" s="631"/>
      <c r="WJH123" s="409">
        <f t="shared" ref="WJH123" si="4029">SUM(WJH121:WJH122)</f>
        <v>1.05</v>
      </c>
      <c r="WJI123" s="631" t="s">
        <v>82</v>
      </c>
      <c r="WJJ123" s="631"/>
      <c r="WJK123" s="631"/>
      <c r="WJL123" s="631"/>
      <c r="WJM123" s="631"/>
      <c r="WJN123" s="632"/>
      <c r="WJO123" s="631"/>
      <c r="WJP123" s="409">
        <f t="shared" ref="WJP123" si="4030">SUM(WJP121:WJP122)</f>
        <v>1.05</v>
      </c>
      <c r="WJQ123" s="631" t="s">
        <v>82</v>
      </c>
      <c r="WJR123" s="631"/>
      <c r="WJS123" s="631"/>
      <c r="WJT123" s="631"/>
      <c r="WJU123" s="631"/>
      <c r="WJV123" s="632"/>
      <c r="WJW123" s="631"/>
      <c r="WJX123" s="409">
        <f t="shared" ref="WJX123" si="4031">SUM(WJX121:WJX122)</f>
        <v>1.05</v>
      </c>
      <c r="WJY123" s="631" t="s">
        <v>82</v>
      </c>
      <c r="WJZ123" s="631"/>
      <c r="WKA123" s="631"/>
      <c r="WKB123" s="631"/>
      <c r="WKC123" s="631"/>
      <c r="WKD123" s="632"/>
      <c r="WKE123" s="631"/>
      <c r="WKF123" s="409">
        <f t="shared" ref="WKF123" si="4032">SUM(WKF121:WKF122)</f>
        <v>1.05</v>
      </c>
      <c r="WKG123" s="631" t="s">
        <v>82</v>
      </c>
      <c r="WKH123" s="631"/>
      <c r="WKI123" s="631"/>
      <c r="WKJ123" s="631"/>
      <c r="WKK123" s="631"/>
      <c r="WKL123" s="632"/>
      <c r="WKM123" s="631"/>
      <c r="WKN123" s="409">
        <f t="shared" ref="WKN123" si="4033">SUM(WKN121:WKN122)</f>
        <v>1.05</v>
      </c>
      <c r="WKO123" s="631" t="s">
        <v>82</v>
      </c>
      <c r="WKP123" s="631"/>
      <c r="WKQ123" s="631"/>
      <c r="WKR123" s="631"/>
      <c r="WKS123" s="631"/>
      <c r="WKT123" s="632"/>
      <c r="WKU123" s="631"/>
      <c r="WKV123" s="409">
        <f t="shared" ref="WKV123" si="4034">SUM(WKV121:WKV122)</f>
        <v>1.05</v>
      </c>
      <c r="WKW123" s="631" t="s">
        <v>82</v>
      </c>
      <c r="WKX123" s="631"/>
      <c r="WKY123" s="631"/>
      <c r="WKZ123" s="631"/>
      <c r="WLA123" s="631"/>
      <c r="WLB123" s="632"/>
      <c r="WLC123" s="631"/>
      <c r="WLD123" s="409">
        <f t="shared" ref="WLD123" si="4035">SUM(WLD121:WLD122)</f>
        <v>1.05</v>
      </c>
      <c r="WLE123" s="631" t="s">
        <v>82</v>
      </c>
      <c r="WLF123" s="631"/>
      <c r="WLG123" s="631"/>
      <c r="WLH123" s="631"/>
      <c r="WLI123" s="631"/>
      <c r="WLJ123" s="632"/>
      <c r="WLK123" s="631"/>
      <c r="WLL123" s="409">
        <f t="shared" ref="WLL123" si="4036">SUM(WLL121:WLL122)</f>
        <v>1.05</v>
      </c>
      <c r="WLM123" s="631" t="s">
        <v>82</v>
      </c>
      <c r="WLN123" s="631"/>
      <c r="WLO123" s="631"/>
      <c r="WLP123" s="631"/>
      <c r="WLQ123" s="631"/>
      <c r="WLR123" s="632"/>
      <c r="WLS123" s="631"/>
      <c r="WLT123" s="409">
        <f t="shared" ref="WLT123" si="4037">SUM(WLT121:WLT122)</f>
        <v>1.05</v>
      </c>
      <c r="WLU123" s="631" t="s">
        <v>82</v>
      </c>
      <c r="WLV123" s="631"/>
      <c r="WLW123" s="631"/>
      <c r="WLX123" s="631"/>
      <c r="WLY123" s="631"/>
      <c r="WLZ123" s="632"/>
      <c r="WMA123" s="631"/>
      <c r="WMB123" s="409">
        <f t="shared" ref="WMB123" si="4038">SUM(WMB121:WMB122)</f>
        <v>1.05</v>
      </c>
      <c r="WMC123" s="631" t="s">
        <v>82</v>
      </c>
      <c r="WMD123" s="631"/>
      <c r="WME123" s="631"/>
      <c r="WMF123" s="631"/>
      <c r="WMG123" s="631"/>
      <c r="WMH123" s="632"/>
      <c r="WMI123" s="631"/>
      <c r="WMJ123" s="409">
        <f t="shared" ref="WMJ123" si="4039">SUM(WMJ121:WMJ122)</f>
        <v>1.05</v>
      </c>
      <c r="WMK123" s="631" t="s">
        <v>82</v>
      </c>
      <c r="WML123" s="631"/>
      <c r="WMM123" s="631"/>
      <c r="WMN123" s="631"/>
      <c r="WMO123" s="631"/>
      <c r="WMP123" s="632"/>
      <c r="WMQ123" s="631"/>
      <c r="WMR123" s="409">
        <f t="shared" ref="WMR123" si="4040">SUM(WMR121:WMR122)</f>
        <v>1.05</v>
      </c>
      <c r="WMS123" s="631" t="s">
        <v>82</v>
      </c>
      <c r="WMT123" s="631"/>
      <c r="WMU123" s="631"/>
      <c r="WMV123" s="631"/>
      <c r="WMW123" s="631"/>
      <c r="WMX123" s="632"/>
      <c r="WMY123" s="631"/>
      <c r="WMZ123" s="409">
        <f t="shared" ref="WMZ123" si="4041">SUM(WMZ121:WMZ122)</f>
        <v>1.05</v>
      </c>
      <c r="WNA123" s="631" t="s">
        <v>82</v>
      </c>
      <c r="WNB123" s="631"/>
      <c r="WNC123" s="631"/>
      <c r="WND123" s="631"/>
      <c r="WNE123" s="631"/>
      <c r="WNF123" s="632"/>
      <c r="WNG123" s="631"/>
      <c r="WNH123" s="409">
        <f t="shared" ref="WNH123" si="4042">SUM(WNH121:WNH122)</f>
        <v>1.05</v>
      </c>
      <c r="WNI123" s="631" t="s">
        <v>82</v>
      </c>
      <c r="WNJ123" s="631"/>
      <c r="WNK123" s="631"/>
      <c r="WNL123" s="631"/>
      <c r="WNM123" s="631"/>
      <c r="WNN123" s="632"/>
      <c r="WNO123" s="631"/>
      <c r="WNP123" s="409">
        <f t="shared" ref="WNP123" si="4043">SUM(WNP121:WNP122)</f>
        <v>1.05</v>
      </c>
      <c r="WNQ123" s="631" t="s">
        <v>82</v>
      </c>
      <c r="WNR123" s="631"/>
      <c r="WNS123" s="631"/>
      <c r="WNT123" s="631"/>
      <c r="WNU123" s="631"/>
      <c r="WNV123" s="632"/>
      <c r="WNW123" s="631"/>
      <c r="WNX123" s="409">
        <f t="shared" ref="WNX123" si="4044">SUM(WNX121:WNX122)</f>
        <v>1.05</v>
      </c>
      <c r="WNY123" s="631" t="s">
        <v>82</v>
      </c>
      <c r="WNZ123" s="631"/>
      <c r="WOA123" s="631"/>
      <c r="WOB123" s="631"/>
      <c r="WOC123" s="631"/>
      <c r="WOD123" s="632"/>
      <c r="WOE123" s="631"/>
      <c r="WOF123" s="409">
        <f t="shared" ref="WOF123" si="4045">SUM(WOF121:WOF122)</f>
        <v>1.05</v>
      </c>
      <c r="WOG123" s="631" t="s">
        <v>82</v>
      </c>
      <c r="WOH123" s="631"/>
      <c r="WOI123" s="631"/>
      <c r="WOJ123" s="631"/>
      <c r="WOK123" s="631"/>
      <c r="WOL123" s="632"/>
      <c r="WOM123" s="631"/>
      <c r="WON123" s="409">
        <f t="shared" ref="WON123" si="4046">SUM(WON121:WON122)</f>
        <v>1.05</v>
      </c>
      <c r="WOO123" s="631" t="s">
        <v>82</v>
      </c>
      <c r="WOP123" s="631"/>
      <c r="WOQ123" s="631"/>
      <c r="WOR123" s="631"/>
      <c r="WOS123" s="631"/>
      <c r="WOT123" s="632"/>
      <c r="WOU123" s="631"/>
      <c r="WOV123" s="409">
        <f t="shared" ref="WOV123" si="4047">SUM(WOV121:WOV122)</f>
        <v>1.05</v>
      </c>
      <c r="WOW123" s="631" t="s">
        <v>82</v>
      </c>
      <c r="WOX123" s="631"/>
      <c r="WOY123" s="631"/>
      <c r="WOZ123" s="631"/>
      <c r="WPA123" s="631"/>
      <c r="WPB123" s="632"/>
      <c r="WPC123" s="631"/>
      <c r="WPD123" s="409">
        <f t="shared" ref="WPD123" si="4048">SUM(WPD121:WPD122)</f>
        <v>1.05</v>
      </c>
      <c r="WPE123" s="631" t="s">
        <v>82</v>
      </c>
      <c r="WPF123" s="631"/>
      <c r="WPG123" s="631"/>
      <c r="WPH123" s="631"/>
      <c r="WPI123" s="631"/>
      <c r="WPJ123" s="632"/>
      <c r="WPK123" s="631"/>
      <c r="WPL123" s="409">
        <f t="shared" ref="WPL123" si="4049">SUM(WPL121:WPL122)</f>
        <v>1.05</v>
      </c>
      <c r="WPM123" s="631" t="s">
        <v>82</v>
      </c>
      <c r="WPN123" s="631"/>
      <c r="WPO123" s="631"/>
      <c r="WPP123" s="631"/>
      <c r="WPQ123" s="631"/>
      <c r="WPR123" s="632"/>
      <c r="WPS123" s="631"/>
      <c r="WPT123" s="409">
        <f t="shared" ref="WPT123" si="4050">SUM(WPT121:WPT122)</f>
        <v>1.05</v>
      </c>
      <c r="WPU123" s="631" t="s">
        <v>82</v>
      </c>
      <c r="WPV123" s="631"/>
      <c r="WPW123" s="631"/>
      <c r="WPX123" s="631"/>
      <c r="WPY123" s="631"/>
      <c r="WPZ123" s="632"/>
      <c r="WQA123" s="631"/>
      <c r="WQB123" s="409">
        <f t="shared" ref="WQB123" si="4051">SUM(WQB121:WQB122)</f>
        <v>1.05</v>
      </c>
      <c r="WQC123" s="631" t="s">
        <v>82</v>
      </c>
      <c r="WQD123" s="631"/>
      <c r="WQE123" s="631"/>
      <c r="WQF123" s="631"/>
      <c r="WQG123" s="631"/>
      <c r="WQH123" s="632"/>
      <c r="WQI123" s="631"/>
      <c r="WQJ123" s="409">
        <f t="shared" ref="WQJ123" si="4052">SUM(WQJ121:WQJ122)</f>
        <v>1.05</v>
      </c>
      <c r="WQK123" s="631" t="s">
        <v>82</v>
      </c>
      <c r="WQL123" s="631"/>
      <c r="WQM123" s="631"/>
      <c r="WQN123" s="631"/>
      <c r="WQO123" s="631"/>
      <c r="WQP123" s="632"/>
      <c r="WQQ123" s="631"/>
      <c r="WQR123" s="409">
        <f t="shared" ref="WQR123" si="4053">SUM(WQR121:WQR122)</f>
        <v>1.05</v>
      </c>
      <c r="WQS123" s="631" t="s">
        <v>82</v>
      </c>
      <c r="WQT123" s="631"/>
      <c r="WQU123" s="631"/>
      <c r="WQV123" s="631"/>
      <c r="WQW123" s="631"/>
      <c r="WQX123" s="632"/>
      <c r="WQY123" s="631"/>
      <c r="WQZ123" s="409">
        <f t="shared" ref="WQZ123" si="4054">SUM(WQZ121:WQZ122)</f>
        <v>1.05</v>
      </c>
      <c r="WRA123" s="631" t="s">
        <v>82</v>
      </c>
      <c r="WRB123" s="631"/>
      <c r="WRC123" s="631"/>
      <c r="WRD123" s="631"/>
      <c r="WRE123" s="631"/>
      <c r="WRF123" s="632"/>
      <c r="WRG123" s="631"/>
      <c r="WRH123" s="409">
        <f t="shared" ref="WRH123" si="4055">SUM(WRH121:WRH122)</f>
        <v>1.05</v>
      </c>
      <c r="WRI123" s="631" t="s">
        <v>82</v>
      </c>
      <c r="WRJ123" s="631"/>
      <c r="WRK123" s="631"/>
      <c r="WRL123" s="631"/>
      <c r="WRM123" s="631"/>
      <c r="WRN123" s="632"/>
      <c r="WRO123" s="631"/>
      <c r="WRP123" s="409">
        <f t="shared" ref="WRP123" si="4056">SUM(WRP121:WRP122)</f>
        <v>1.05</v>
      </c>
      <c r="WRQ123" s="631" t="s">
        <v>82</v>
      </c>
      <c r="WRR123" s="631"/>
      <c r="WRS123" s="631"/>
      <c r="WRT123" s="631"/>
      <c r="WRU123" s="631"/>
      <c r="WRV123" s="632"/>
      <c r="WRW123" s="631"/>
      <c r="WRX123" s="409">
        <f t="shared" ref="WRX123" si="4057">SUM(WRX121:WRX122)</f>
        <v>1.05</v>
      </c>
      <c r="WRY123" s="631" t="s">
        <v>82</v>
      </c>
      <c r="WRZ123" s="631"/>
      <c r="WSA123" s="631"/>
      <c r="WSB123" s="631"/>
      <c r="WSC123" s="631"/>
      <c r="WSD123" s="632"/>
      <c r="WSE123" s="631"/>
      <c r="WSF123" s="409">
        <f t="shared" ref="WSF123" si="4058">SUM(WSF121:WSF122)</f>
        <v>1.05</v>
      </c>
      <c r="WSG123" s="631" t="s">
        <v>82</v>
      </c>
      <c r="WSH123" s="631"/>
      <c r="WSI123" s="631"/>
      <c r="WSJ123" s="631"/>
      <c r="WSK123" s="631"/>
      <c r="WSL123" s="632"/>
      <c r="WSM123" s="631"/>
      <c r="WSN123" s="409">
        <f t="shared" ref="WSN123" si="4059">SUM(WSN121:WSN122)</f>
        <v>1.05</v>
      </c>
      <c r="WSO123" s="631" t="s">
        <v>82</v>
      </c>
      <c r="WSP123" s="631"/>
      <c r="WSQ123" s="631"/>
      <c r="WSR123" s="631"/>
      <c r="WSS123" s="631"/>
      <c r="WST123" s="632"/>
      <c r="WSU123" s="631"/>
      <c r="WSV123" s="409">
        <f t="shared" ref="WSV123" si="4060">SUM(WSV121:WSV122)</f>
        <v>1.05</v>
      </c>
      <c r="WSW123" s="631" t="s">
        <v>82</v>
      </c>
      <c r="WSX123" s="631"/>
      <c r="WSY123" s="631"/>
      <c r="WSZ123" s="631"/>
      <c r="WTA123" s="631"/>
      <c r="WTB123" s="632"/>
      <c r="WTC123" s="631"/>
      <c r="WTD123" s="409">
        <f t="shared" ref="WTD123" si="4061">SUM(WTD121:WTD122)</f>
        <v>1.05</v>
      </c>
      <c r="WTE123" s="631" t="s">
        <v>82</v>
      </c>
      <c r="WTF123" s="631"/>
      <c r="WTG123" s="631"/>
      <c r="WTH123" s="631"/>
      <c r="WTI123" s="631"/>
      <c r="WTJ123" s="632"/>
      <c r="WTK123" s="631"/>
      <c r="WTL123" s="409">
        <f t="shared" ref="WTL123" si="4062">SUM(WTL121:WTL122)</f>
        <v>1.05</v>
      </c>
      <c r="WTM123" s="631" t="s">
        <v>82</v>
      </c>
      <c r="WTN123" s="631"/>
      <c r="WTO123" s="631"/>
      <c r="WTP123" s="631"/>
      <c r="WTQ123" s="631"/>
      <c r="WTR123" s="632"/>
      <c r="WTS123" s="631"/>
      <c r="WTT123" s="409">
        <f t="shared" ref="WTT123" si="4063">SUM(WTT121:WTT122)</f>
        <v>1.05</v>
      </c>
      <c r="WTU123" s="631" t="s">
        <v>82</v>
      </c>
      <c r="WTV123" s="631"/>
      <c r="WTW123" s="631"/>
      <c r="WTX123" s="631"/>
      <c r="WTY123" s="631"/>
      <c r="WTZ123" s="632"/>
      <c r="WUA123" s="631"/>
      <c r="WUB123" s="409">
        <f t="shared" ref="WUB123" si="4064">SUM(WUB121:WUB122)</f>
        <v>1.05</v>
      </c>
      <c r="WUC123" s="631" t="s">
        <v>82</v>
      </c>
      <c r="WUD123" s="631"/>
      <c r="WUE123" s="631"/>
      <c r="WUF123" s="631"/>
      <c r="WUG123" s="631"/>
      <c r="WUH123" s="632"/>
      <c r="WUI123" s="631"/>
      <c r="WUJ123" s="409">
        <f t="shared" ref="WUJ123" si="4065">SUM(WUJ121:WUJ122)</f>
        <v>1.05</v>
      </c>
      <c r="WUK123" s="631" t="s">
        <v>82</v>
      </c>
      <c r="WUL123" s="631"/>
      <c r="WUM123" s="631"/>
      <c r="WUN123" s="631"/>
      <c r="WUO123" s="631"/>
      <c r="WUP123" s="632"/>
      <c r="WUQ123" s="631"/>
      <c r="WUR123" s="409">
        <f t="shared" ref="WUR123" si="4066">SUM(WUR121:WUR122)</f>
        <v>1.05</v>
      </c>
      <c r="WUS123" s="631" t="s">
        <v>82</v>
      </c>
      <c r="WUT123" s="631"/>
      <c r="WUU123" s="631"/>
      <c r="WUV123" s="631"/>
      <c r="WUW123" s="631"/>
      <c r="WUX123" s="632"/>
      <c r="WUY123" s="631"/>
      <c r="WUZ123" s="409">
        <f t="shared" ref="WUZ123" si="4067">SUM(WUZ121:WUZ122)</f>
        <v>1.05</v>
      </c>
      <c r="WVA123" s="631" t="s">
        <v>82</v>
      </c>
      <c r="WVB123" s="631"/>
      <c r="WVC123" s="631"/>
      <c r="WVD123" s="631"/>
      <c r="WVE123" s="631"/>
      <c r="WVF123" s="632"/>
      <c r="WVG123" s="631"/>
      <c r="WVH123" s="409">
        <f t="shared" ref="WVH123" si="4068">SUM(WVH121:WVH122)</f>
        <v>1.05</v>
      </c>
      <c r="WVI123" s="631" t="s">
        <v>82</v>
      </c>
      <c r="WVJ123" s="631"/>
      <c r="WVK123" s="631"/>
      <c r="WVL123" s="631"/>
      <c r="WVM123" s="631"/>
      <c r="WVN123" s="632"/>
      <c r="WVO123" s="631"/>
      <c r="WVP123" s="409">
        <f t="shared" ref="WVP123" si="4069">SUM(WVP121:WVP122)</f>
        <v>1.05</v>
      </c>
      <c r="WVQ123" s="631" t="s">
        <v>82</v>
      </c>
      <c r="WVR123" s="631"/>
      <c r="WVS123" s="631"/>
      <c r="WVT123" s="631"/>
      <c r="WVU123" s="631"/>
      <c r="WVV123" s="632"/>
      <c r="WVW123" s="631"/>
      <c r="WVX123" s="409">
        <f t="shared" ref="WVX123" si="4070">SUM(WVX121:WVX122)</f>
        <v>1.05</v>
      </c>
      <c r="WVY123" s="631" t="s">
        <v>82</v>
      </c>
      <c r="WVZ123" s="631"/>
      <c r="WWA123" s="631"/>
      <c r="WWB123" s="631"/>
      <c r="WWC123" s="631"/>
      <c r="WWD123" s="632"/>
      <c r="WWE123" s="631"/>
      <c r="WWF123" s="409">
        <f t="shared" ref="WWF123" si="4071">SUM(WWF121:WWF122)</f>
        <v>1.05</v>
      </c>
      <c r="WWG123" s="631" t="s">
        <v>82</v>
      </c>
      <c r="WWH123" s="631"/>
      <c r="WWI123" s="631"/>
      <c r="WWJ123" s="631"/>
      <c r="WWK123" s="631"/>
      <c r="WWL123" s="632"/>
      <c r="WWM123" s="631"/>
      <c r="WWN123" s="409">
        <f t="shared" ref="WWN123" si="4072">SUM(WWN121:WWN122)</f>
        <v>1.05</v>
      </c>
      <c r="WWO123" s="631" t="s">
        <v>82</v>
      </c>
      <c r="WWP123" s="631"/>
      <c r="WWQ123" s="631"/>
      <c r="WWR123" s="631"/>
      <c r="WWS123" s="631"/>
      <c r="WWT123" s="632"/>
      <c r="WWU123" s="631"/>
      <c r="WWV123" s="409">
        <f t="shared" ref="WWV123" si="4073">SUM(WWV121:WWV122)</f>
        <v>1.05</v>
      </c>
      <c r="WWW123" s="631" t="s">
        <v>82</v>
      </c>
      <c r="WWX123" s="631"/>
      <c r="WWY123" s="631"/>
      <c r="WWZ123" s="631"/>
      <c r="WXA123" s="631"/>
      <c r="WXB123" s="632"/>
      <c r="WXC123" s="631"/>
      <c r="WXD123" s="409">
        <f t="shared" ref="WXD123" si="4074">SUM(WXD121:WXD122)</f>
        <v>1.05</v>
      </c>
      <c r="WXE123" s="631" t="s">
        <v>82</v>
      </c>
      <c r="WXF123" s="631"/>
      <c r="WXG123" s="631"/>
      <c r="WXH123" s="631"/>
      <c r="WXI123" s="631"/>
      <c r="WXJ123" s="632"/>
      <c r="WXK123" s="631"/>
      <c r="WXL123" s="409">
        <f t="shared" ref="WXL123" si="4075">SUM(WXL121:WXL122)</f>
        <v>1.05</v>
      </c>
      <c r="WXM123" s="631" t="s">
        <v>82</v>
      </c>
      <c r="WXN123" s="631"/>
      <c r="WXO123" s="631"/>
      <c r="WXP123" s="631"/>
      <c r="WXQ123" s="631"/>
      <c r="WXR123" s="632"/>
      <c r="WXS123" s="631"/>
      <c r="WXT123" s="409">
        <f t="shared" ref="WXT123" si="4076">SUM(WXT121:WXT122)</f>
        <v>1.05</v>
      </c>
      <c r="WXU123" s="631" t="s">
        <v>82</v>
      </c>
      <c r="WXV123" s="631"/>
      <c r="WXW123" s="631"/>
      <c r="WXX123" s="631"/>
      <c r="WXY123" s="631"/>
      <c r="WXZ123" s="632"/>
      <c r="WYA123" s="631"/>
      <c r="WYB123" s="409">
        <f t="shared" ref="WYB123" si="4077">SUM(WYB121:WYB122)</f>
        <v>1.05</v>
      </c>
      <c r="WYC123" s="631" t="s">
        <v>82</v>
      </c>
      <c r="WYD123" s="631"/>
      <c r="WYE123" s="631"/>
      <c r="WYF123" s="631"/>
      <c r="WYG123" s="631"/>
      <c r="WYH123" s="632"/>
      <c r="WYI123" s="631"/>
      <c r="WYJ123" s="409">
        <f t="shared" ref="WYJ123" si="4078">SUM(WYJ121:WYJ122)</f>
        <v>1.05</v>
      </c>
      <c r="WYK123" s="631" t="s">
        <v>82</v>
      </c>
      <c r="WYL123" s="631"/>
      <c r="WYM123" s="631"/>
      <c r="WYN123" s="631"/>
      <c r="WYO123" s="631"/>
      <c r="WYP123" s="632"/>
      <c r="WYQ123" s="631"/>
      <c r="WYR123" s="409">
        <f t="shared" ref="WYR123" si="4079">SUM(WYR121:WYR122)</f>
        <v>1.05</v>
      </c>
      <c r="WYS123" s="631" t="s">
        <v>82</v>
      </c>
      <c r="WYT123" s="631"/>
      <c r="WYU123" s="631"/>
      <c r="WYV123" s="631"/>
      <c r="WYW123" s="631"/>
      <c r="WYX123" s="632"/>
      <c r="WYY123" s="631"/>
      <c r="WYZ123" s="409">
        <f t="shared" ref="WYZ123" si="4080">SUM(WYZ121:WYZ122)</f>
        <v>1.05</v>
      </c>
      <c r="WZA123" s="631" t="s">
        <v>82</v>
      </c>
      <c r="WZB123" s="631"/>
      <c r="WZC123" s="631"/>
      <c r="WZD123" s="631"/>
      <c r="WZE123" s="631"/>
      <c r="WZF123" s="632"/>
      <c r="WZG123" s="631"/>
      <c r="WZH123" s="409">
        <f t="shared" ref="WZH123" si="4081">SUM(WZH121:WZH122)</f>
        <v>1.05</v>
      </c>
      <c r="WZI123" s="631" t="s">
        <v>82</v>
      </c>
      <c r="WZJ123" s="631"/>
      <c r="WZK123" s="631"/>
      <c r="WZL123" s="631"/>
      <c r="WZM123" s="631"/>
      <c r="WZN123" s="632"/>
      <c r="WZO123" s="631"/>
      <c r="WZP123" s="409">
        <f t="shared" ref="WZP123" si="4082">SUM(WZP121:WZP122)</f>
        <v>1.05</v>
      </c>
      <c r="WZQ123" s="631" t="s">
        <v>82</v>
      </c>
      <c r="WZR123" s="631"/>
      <c r="WZS123" s="631"/>
      <c r="WZT123" s="631"/>
      <c r="WZU123" s="631"/>
      <c r="WZV123" s="632"/>
      <c r="WZW123" s="631"/>
      <c r="WZX123" s="409">
        <f t="shared" ref="WZX123" si="4083">SUM(WZX121:WZX122)</f>
        <v>1.05</v>
      </c>
      <c r="WZY123" s="631" t="s">
        <v>82</v>
      </c>
      <c r="WZZ123" s="631"/>
      <c r="XAA123" s="631"/>
      <c r="XAB123" s="631"/>
      <c r="XAC123" s="631"/>
      <c r="XAD123" s="632"/>
      <c r="XAE123" s="631"/>
      <c r="XAF123" s="409">
        <f t="shared" ref="XAF123" si="4084">SUM(XAF121:XAF122)</f>
        <v>1.05</v>
      </c>
      <c r="XAG123" s="631" t="s">
        <v>82</v>
      </c>
      <c r="XAH123" s="631"/>
      <c r="XAI123" s="631"/>
      <c r="XAJ123" s="631"/>
      <c r="XAK123" s="631"/>
      <c r="XAL123" s="632"/>
      <c r="XAM123" s="631"/>
      <c r="XAN123" s="409">
        <f t="shared" ref="XAN123" si="4085">SUM(XAN121:XAN122)</f>
        <v>1.05</v>
      </c>
      <c r="XAO123" s="631" t="s">
        <v>82</v>
      </c>
      <c r="XAP123" s="631"/>
      <c r="XAQ123" s="631"/>
      <c r="XAR123" s="631"/>
      <c r="XAS123" s="631"/>
      <c r="XAT123" s="632"/>
      <c r="XAU123" s="631"/>
      <c r="XAV123" s="409">
        <f t="shared" ref="XAV123" si="4086">SUM(XAV121:XAV122)</f>
        <v>1.05</v>
      </c>
      <c r="XAW123" s="631" t="s">
        <v>82</v>
      </c>
      <c r="XAX123" s="631"/>
      <c r="XAY123" s="631"/>
      <c r="XAZ123" s="631"/>
      <c r="XBA123" s="631"/>
      <c r="XBB123" s="632"/>
      <c r="XBC123" s="631"/>
      <c r="XBD123" s="409">
        <f t="shared" ref="XBD123" si="4087">SUM(XBD121:XBD122)</f>
        <v>1.05</v>
      </c>
      <c r="XBE123" s="631" t="s">
        <v>82</v>
      </c>
      <c r="XBF123" s="631"/>
      <c r="XBG123" s="631"/>
      <c r="XBH123" s="631"/>
      <c r="XBI123" s="631"/>
      <c r="XBJ123" s="632"/>
      <c r="XBK123" s="631"/>
      <c r="XBL123" s="409">
        <f t="shared" ref="XBL123" si="4088">SUM(XBL121:XBL122)</f>
        <v>1.05</v>
      </c>
      <c r="XBM123" s="631" t="s">
        <v>82</v>
      </c>
      <c r="XBN123" s="631"/>
      <c r="XBO123" s="631"/>
      <c r="XBP123" s="631"/>
      <c r="XBQ123" s="631"/>
      <c r="XBR123" s="632"/>
      <c r="XBS123" s="631"/>
      <c r="XBT123" s="409">
        <f t="shared" ref="XBT123" si="4089">SUM(XBT121:XBT122)</f>
        <v>1.05</v>
      </c>
      <c r="XBU123" s="631" t="s">
        <v>82</v>
      </c>
      <c r="XBV123" s="631"/>
      <c r="XBW123" s="631"/>
      <c r="XBX123" s="631"/>
      <c r="XBY123" s="631"/>
      <c r="XBZ123" s="632"/>
      <c r="XCA123" s="631"/>
      <c r="XCB123" s="409">
        <f t="shared" ref="XCB123" si="4090">SUM(XCB121:XCB122)</f>
        <v>1.05</v>
      </c>
      <c r="XCC123" s="631" t="s">
        <v>82</v>
      </c>
      <c r="XCD123" s="631"/>
      <c r="XCE123" s="631"/>
      <c r="XCF123" s="631"/>
      <c r="XCG123" s="631"/>
      <c r="XCH123" s="632"/>
      <c r="XCI123" s="631"/>
      <c r="XCJ123" s="409">
        <f t="shared" ref="XCJ123" si="4091">SUM(XCJ121:XCJ122)</f>
        <v>1.05</v>
      </c>
      <c r="XCK123" s="631" t="s">
        <v>82</v>
      </c>
      <c r="XCL123" s="631"/>
      <c r="XCM123" s="631"/>
      <c r="XCN123" s="631"/>
      <c r="XCO123" s="631"/>
      <c r="XCP123" s="632"/>
      <c r="XCQ123" s="631"/>
      <c r="XCR123" s="409">
        <f t="shared" ref="XCR123" si="4092">SUM(XCR121:XCR122)</f>
        <v>1.05</v>
      </c>
      <c r="XCS123" s="631" t="s">
        <v>82</v>
      </c>
      <c r="XCT123" s="631"/>
      <c r="XCU123" s="631"/>
      <c r="XCV123" s="631"/>
      <c r="XCW123" s="631"/>
      <c r="XCX123" s="632"/>
      <c r="XCY123" s="631"/>
      <c r="XCZ123" s="409">
        <f t="shared" ref="XCZ123" si="4093">SUM(XCZ121:XCZ122)</f>
        <v>1.05</v>
      </c>
      <c r="XDA123" s="631" t="s">
        <v>82</v>
      </c>
      <c r="XDB123" s="631"/>
      <c r="XDC123" s="631"/>
      <c r="XDD123" s="631"/>
      <c r="XDE123" s="631"/>
      <c r="XDF123" s="632"/>
      <c r="XDG123" s="631"/>
      <c r="XDH123" s="409">
        <f t="shared" ref="XDH123" si="4094">SUM(XDH121:XDH122)</f>
        <v>1.05</v>
      </c>
      <c r="XDI123" s="631" t="s">
        <v>82</v>
      </c>
      <c r="XDJ123" s="631"/>
      <c r="XDK123" s="631"/>
      <c r="XDL123" s="631"/>
      <c r="XDM123" s="631"/>
      <c r="XDN123" s="632"/>
      <c r="XDO123" s="631"/>
      <c r="XDP123" s="409">
        <f t="shared" ref="XDP123" si="4095">SUM(XDP121:XDP122)</f>
        <v>1.05</v>
      </c>
      <c r="XDQ123" s="631" t="s">
        <v>82</v>
      </c>
      <c r="XDR123" s="631"/>
      <c r="XDS123" s="631"/>
      <c r="XDT123" s="631"/>
      <c r="XDU123" s="631"/>
      <c r="XDV123" s="632"/>
      <c r="XDW123" s="631"/>
      <c r="XDX123" s="409">
        <f t="shared" ref="XDX123" si="4096">SUM(XDX121:XDX122)</f>
        <v>1.05</v>
      </c>
      <c r="XDY123" s="631" t="s">
        <v>82</v>
      </c>
      <c r="XDZ123" s="631"/>
      <c r="XEA123" s="631"/>
      <c r="XEB123" s="631"/>
      <c r="XEC123" s="631"/>
      <c r="XED123" s="632"/>
      <c r="XEE123" s="631"/>
      <c r="XEF123" s="409">
        <f t="shared" ref="XEF123" si="4097">SUM(XEF121:XEF122)</f>
        <v>1.05</v>
      </c>
      <c r="XEG123" s="631" t="s">
        <v>82</v>
      </c>
      <c r="XEH123" s="631"/>
      <c r="XEI123" s="631"/>
      <c r="XEJ123" s="631"/>
      <c r="XEK123" s="631"/>
      <c r="XEL123" s="632"/>
      <c r="XEM123" s="631"/>
      <c r="XEN123" s="409">
        <f t="shared" ref="XEN123" si="4098">SUM(XEN121:XEN122)</f>
        <v>1.05</v>
      </c>
      <c r="XEO123" s="631" t="s">
        <v>82</v>
      </c>
      <c r="XEP123" s="631"/>
      <c r="XEQ123" s="631"/>
      <c r="XER123" s="631"/>
      <c r="XES123" s="631"/>
      <c r="XET123" s="632"/>
      <c r="XEU123" s="631"/>
      <c r="XEV123" s="409">
        <f t="shared" ref="XEV123" si="4099">SUM(XEV121:XEV122)</f>
        <v>1.05</v>
      </c>
      <c r="XEW123" s="631" t="s">
        <v>82</v>
      </c>
      <c r="XEX123" s="631"/>
      <c r="XEY123" s="631"/>
      <c r="XEZ123" s="631"/>
      <c r="XFA123" s="631"/>
      <c r="XFB123" s="632"/>
      <c r="XFC123" s="631"/>
      <c r="XFD123" s="409">
        <f t="shared" ref="XFD123" si="4100">SUM(XFD121:XFD122)</f>
        <v>1.05</v>
      </c>
    </row>
    <row r="124" spans="1:16384" ht="15.75" customHeight="1">
      <c r="A124" s="618"/>
      <c r="B124" s="619"/>
      <c r="C124" s="619"/>
      <c r="D124" s="619"/>
      <c r="E124" s="619"/>
      <c r="F124" s="619"/>
      <c r="G124" s="619"/>
      <c r="H124" s="620"/>
      <c r="I124" s="618"/>
      <c r="J124" s="619"/>
      <c r="K124" s="619"/>
      <c r="L124" s="619"/>
      <c r="M124" s="619"/>
      <c r="N124" s="619"/>
      <c r="O124" s="619"/>
      <c r="P124" s="620"/>
      <c r="Q124" s="618"/>
      <c r="R124" s="619"/>
      <c r="S124" s="619"/>
      <c r="T124" s="619"/>
      <c r="U124" s="619"/>
      <c r="V124" s="619"/>
      <c r="W124" s="619"/>
      <c r="X124" s="620"/>
      <c r="Y124" s="618"/>
      <c r="Z124" s="619"/>
      <c r="AA124" s="619"/>
      <c r="AB124" s="619"/>
      <c r="AC124" s="619"/>
      <c r="AD124" s="619"/>
      <c r="AE124" s="619"/>
      <c r="AF124" s="620"/>
      <c r="AG124" s="618"/>
      <c r="AH124" s="619"/>
      <c r="AI124" s="619"/>
      <c r="AJ124" s="619"/>
      <c r="AK124" s="619"/>
      <c r="AL124" s="619"/>
      <c r="AM124" s="619"/>
      <c r="AN124" s="620"/>
      <c r="AO124" s="618"/>
      <c r="AP124" s="619"/>
      <c r="AQ124" s="619"/>
      <c r="AR124" s="619"/>
      <c r="AS124" s="619"/>
      <c r="AT124" s="619"/>
      <c r="AU124" s="619"/>
      <c r="AV124" s="620"/>
      <c r="AW124" s="618"/>
      <c r="AX124" s="619"/>
      <c r="AY124" s="619"/>
      <c r="AZ124" s="619"/>
      <c r="BA124" s="619"/>
      <c r="BB124" s="619"/>
      <c r="BC124" s="619"/>
      <c r="BD124" s="620"/>
      <c r="BE124" s="618"/>
      <c r="BF124" s="619"/>
      <c r="BG124" s="619"/>
      <c r="BH124" s="619"/>
      <c r="BI124" s="619"/>
      <c r="BJ124" s="619"/>
      <c r="BK124" s="619"/>
      <c r="BL124" s="620"/>
      <c r="BM124" s="618"/>
      <c r="BN124" s="619"/>
      <c r="BO124" s="619"/>
      <c r="BP124" s="619"/>
      <c r="BQ124" s="619"/>
      <c r="BR124" s="619"/>
      <c r="BS124" s="619"/>
      <c r="BT124" s="620"/>
      <c r="BU124" s="618"/>
      <c r="BV124" s="619"/>
      <c r="BW124" s="619"/>
      <c r="BX124" s="619"/>
      <c r="BY124" s="619"/>
      <c r="BZ124" s="619"/>
      <c r="CA124" s="619"/>
      <c r="CB124" s="620"/>
      <c r="CC124" s="618"/>
      <c r="CD124" s="619"/>
      <c r="CE124" s="619"/>
      <c r="CF124" s="619"/>
      <c r="CG124" s="619"/>
      <c r="CH124" s="619"/>
      <c r="CI124" s="619"/>
      <c r="CJ124" s="620"/>
      <c r="CK124" s="618"/>
      <c r="CL124" s="619"/>
      <c r="CM124" s="619"/>
      <c r="CN124" s="619"/>
      <c r="CO124" s="619"/>
      <c r="CP124" s="619"/>
      <c r="CQ124" s="619"/>
      <c r="CR124" s="620"/>
      <c r="CS124" s="618"/>
      <c r="CT124" s="619"/>
      <c r="CU124" s="619"/>
      <c r="CV124" s="619"/>
      <c r="CW124" s="619"/>
      <c r="CX124" s="619"/>
      <c r="CY124" s="619"/>
      <c r="CZ124" s="620"/>
      <c r="DA124" s="618"/>
      <c r="DB124" s="619"/>
      <c r="DC124" s="619"/>
      <c r="DD124" s="619"/>
      <c r="DE124" s="619"/>
      <c r="DF124" s="619"/>
      <c r="DG124" s="619"/>
      <c r="DH124" s="620"/>
      <c r="DI124" s="618"/>
      <c r="DJ124" s="619"/>
      <c r="DK124" s="619"/>
      <c r="DL124" s="619"/>
      <c r="DM124" s="619"/>
      <c r="DN124" s="619"/>
      <c r="DO124" s="619"/>
      <c r="DP124" s="620"/>
      <c r="DQ124" s="618"/>
      <c r="DR124" s="619"/>
      <c r="DS124" s="619"/>
      <c r="DT124" s="619"/>
      <c r="DU124" s="619"/>
      <c r="DV124" s="619"/>
      <c r="DW124" s="619"/>
      <c r="DX124" s="620"/>
      <c r="DY124" s="618"/>
      <c r="DZ124" s="619"/>
      <c r="EA124" s="619"/>
      <c r="EB124" s="619"/>
      <c r="EC124" s="619"/>
      <c r="ED124" s="619"/>
      <c r="EE124" s="619"/>
      <c r="EF124" s="620"/>
      <c r="EG124" s="618"/>
      <c r="EH124" s="619"/>
      <c r="EI124" s="619"/>
      <c r="EJ124" s="619"/>
      <c r="EK124" s="619"/>
      <c r="EL124" s="619"/>
      <c r="EM124" s="619"/>
      <c r="EN124" s="620"/>
      <c r="EO124" s="618"/>
      <c r="EP124" s="619"/>
      <c r="EQ124" s="619"/>
      <c r="ER124" s="619"/>
      <c r="ES124" s="619"/>
      <c r="ET124" s="619"/>
      <c r="EU124" s="619"/>
      <c r="EV124" s="620"/>
      <c r="EW124" s="618"/>
      <c r="EX124" s="619"/>
      <c r="EY124" s="619"/>
      <c r="EZ124" s="619"/>
      <c r="FA124" s="619"/>
      <c r="FB124" s="619"/>
      <c r="FC124" s="619"/>
      <c r="FD124" s="620"/>
      <c r="FE124" s="618"/>
      <c r="FF124" s="619"/>
      <c r="FG124" s="619"/>
      <c r="FH124" s="619"/>
      <c r="FI124" s="619"/>
      <c r="FJ124" s="619"/>
      <c r="FK124" s="619"/>
      <c r="FL124" s="620"/>
      <c r="FM124" s="618"/>
      <c r="FN124" s="619"/>
      <c r="FO124" s="619"/>
      <c r="FP124" s="619"/>
      <c r="FQ124" s="619"/>
      <c r="FR124" s="619"/>
      <c r="FS124" s="619"/>
      <c r="FT124" s="620"/>
      <c r="FU124" s="618"/>
      <c r="FV124" s="619"/>
      <c r="FW124" s="619"/>
      <c r="FX124" s="619"/>
      <c r="FY124" s="619"/>
      <c r="FZ124" s="619"/>
      <c r="GA124" s="619"/>
      <c r="GB124" s="620"/>
      <c r="GC124" s="618"/>
      <c r="GD124" s="619"/>
      <c r="GE124" s="619"/>
      <c r="GF124" s="619"/>
      <c r="GG124" s="619"/>
      <c r="GH124" s="619"/>
      <c r="GI124" s="619"/>
      <c r="GJ124" s="620"/>
      <c r="GK124" s="618"/>
      <c r="GL124" s="619"/>
      <c r="GM124" s="619"/>
      <c r="GN124" s="619"/>
      <c r="GO124" s="619"/>
      <c r="GP124" s="619"/>
      <c r="GQ124" s="619"/>
      <c r="GR124" s="620"/>
      <c r="GS124" s="618"/>
      <c r="GT124" s="619"/>
      <c r="GU124" s="619"/>
      <c r="GV124" s="619"/>
      <c r="GW124" s="619"/>
      <c r="GX124" s="619"/>
      <c r="GY124" s="619"/>
      <c r="GZ124" s="620"/>
      <c r="HA124" s="618"/>
      <c r="HB124" s="619"/>
      <c r="HC124" s="619"/>
      <c r="HD124" s="619"/>
      <c r="HE124" s="619"/>
      <c r="HF124" s="619"/>
      <c r="HG124" s="619"/>
      <c r="HH124" s="620"/>
      <c r="HI124" s="618"/>
      <c r="HJ124" s="619"/>
      <c r="HK124" s="619"/>
      <c r="HL124" s="619"/>
      <c r="HM124" s="619"/>
      <c r="HN124" s="619"/>
      <c r="HO124" s="619"/>
      <c r="HP124" s="620"/>
      <c r="HQ124" s="618"/>
      <c r="HR124" s="619"/>
      <c r="HS124" s="619"/>
      <c r="HT124" s="619"/>
      <c r="HU124" s="619"/>
      <c r="HV124" s="619"/>
      <c r="HW124" s="619"/>
      <c r="HX124" s="620"/>
      <c r="HY124" s="618"/>
      <c r="HZ124" s="619"/>
      <c r="IA124" s="619"/>
      <c r="IB124" s="619"/>
      <c r="IC124" s="619"/>
      <c r="ID124" s="619"/>
      <c r="IE124" s="619"/>
      <c r="IF124" s="620"/>
      <c r="IG124" s="618"/>
      <c r="IH124" s="619"/>
      <c r="II124" s="619"/>
      <c r="IJ124" s="619"/>
      <c r="IK124" s="619"/>
      <c r="IL124" s="619"/>
      <c r="IM124" s="619"/>
      <c r="IN124" s="620"/>
      <c r="IO124" s="618"/>
      <c r="IP124" s="619"/>
      <c r="IQ124" s="619"/>
      <c r="IR124" s="619"/>
      <c r="IS124" s="619"/>
      <c r="IT124" s="619"/>
      <c r="IU124" s="619"/>
      <c r="IV124" s="620"/>
      <c r="IW124" s="618"/>
      <c r="IX124" s="619"/>
      <c r="IY124" s="619"/>
      <c r="IZ124" s="619"/>
      <c r="JA124" s="619"/>
      <c r="JB124" s="619"/>
      <c r="JC124" s="619"/>
      <c r="JD124" s="620"/>
      <c r="JE124" s="618"/>
      <c r="JF124" s="619"/>
      <c r="JG124" s="619"/>
      <c r="JH124" s="619"/>
      <c r="JI124" s="619"/>
      <c r="JJ124" s="619"/>
      <c r="JK124" s="619"/>
      <c r="JL124" s="620"/>
      <c r="JM124" s="618"/>
      <c r="JN124" s="619"/>
      <c r="JO124" s="619"/>
      <c r="JP124" s="619"/>
      <c r="JQ124" s="619"/>
      <c r="JR124" s="619"/>
      <c r="JS124" s="619"/>
      <c r="JT124" s="620"/>
      <c r="JU124" s="618"/>
      <c r="JV124" s="619"/>
      <c r="JW124" s="619"/>
      <c r="JX124" s="619"/>
      <c r="JY124" s="619"/>
      <c r="JZ124" s="619"/>
      <c r="KA124" s="619"/>
      <c r="KB124" s="620"/>
      <c r="KC124" s="618"/>
      <c r="KD124" s="619"/>
      <c r="KE124" s="619"/>
      <c r="KF124" s="619"/>
      <c r="KG124" s="619"/>
      <c r="KH124" s="619"/>
      <c r="KI124" s="619"/>
      <c r="KJ124" s="620"/>
      <c r="KK124" s="618"/>
      <c r="KL124" s="619"/>
      <c r="KM124" s="619"/>
      <c r="KN124" s="619"/>
      <c r="KO124" s="619"/>
      <c r="KP124" s="619"/>
      <c r="KQ124" s="619"/>
      <c r="KR124" s="620"/>
      <c r="KS124" s="618"/>
      <c r="KT124" s="619"/>
      <c r="KU124" s="619"/>
      <c r="KV124" s="619"/>
      <c r="KW124" s="619"/>
      <c r="KX124" s="619"/>
      <c r="KY124" s="619"/>
      <c r="KZ124" s="620"/>
      <c r="LA124" s="618"/>
      <c r="LB124" s="619"/>
      <c r="LC124" s="619"/>
      <c r="LD124" s="619"/>
      <c r="LE124" s="619"/>
      <c r="LF124" s="619"/>
      <c r="LG124" s="619"/>
      <c r="LH124" s="620"/>
      <c r="LI124" s="618"/>
      <c r="LJ124" s="619"/>
      <c r="LK124" s="619"/>
      <c r="LL124" s="619"/>
      <c r="LM124" s="619"/>
      <c r="LN124" s="619"/>
      <c r="LO124" s="619"/>
      <c r="LP124" s="620"/>
      <c r="LQ124" s="618"/>
      <c r="LR124" s="619"/>
      <c r="LS124" s="619"/>
      <c r="LT124" s="619"/>
      <c r="LU124" s="619"/>
      <c r="LV124" s="619"/>
      <c r="LW124" s="619"/>
      <c r="LX124" s="620"/>
      <c r="LY124" s="618"/>
      <c r="LZ124" s="619"/>
      <c r="MA124" s="619"/>
      <c r="MB124" s="619"/>
      <c r="MC124" s="619"/>
      <c r="MD124" s="619"/>
      <c r="ME124" s="619"/>
      <c r="MF124" s="620"/>
      <c r="MG124" s="618"/>
      <c r="MH124" s="619"/>
      <c r="MI124" s="619"/>
      <c r="MJ124" s="619"/>
      <c r="MK124" s="619"/>
      <c r="ML124" s="619"/>
      <c r="MM124" s="619"/>
      <c r="MN124" s="620"/>
      <c r="MO124" s="618"/>
      <c r="MP124" s="619"/>
      <c r="MQ124" s="619"/>
      <c r="MR124" s="619"/>
      <c r="MS124" s="619"/>
      <c r="MT124" s="619"/>
      <c r="MU124" s="619"/>
      <c r="MV124" s="620"/>
      <c r="MW124" s="618"/>
      <c r="MX124" s="619"/>
      <c r="MY124" s="619"/>
      <c r="MZ124" s="619"/>
      <c r="NA124" s="619"/>
      <c r="NB124" s="619"/>
      <c r="NC124" s="619"/>
      <c r="ND124" s="620"/>
      <c r="NE124" s="618"/>
      <c r="NF124" s="619"/>
      <c r="NG124" s="619"/>
      <c r="NH124" s="619"/>
      <c r="NI124" s="619"/>
      <c r="NJ124" s="619"/>
      <c r="NK124" s="619"/>
      <c r="NL124" s="620"/>
      <c r="NM124" s="618"/>
      <c r="NN124" s="619"/>
      <c r="NO124" s="619"/>
      <c r="NP124" s="619"/>
      <c r="NQ124" s="619"/>
      <c r="NR124" s="619"/>
      <c r="NS124" s="619"/>
      <c r="NT124" s="620"/>
      <c r="NU124" s="618"/>
      <c r="NV124" s="619"/>
      <c r="NW124" s="619"/>
      <c r="NX124" s="619"/>
      <c r="NY124" s="619"/>
      <c r="NZ124" s="619"/>
      <c r="OA124" s="619"/>
      <c r="OB124" s="620"/>
      <c r="OC124" s="618"/>
      <c r="OD124" s="619"/>
      <c r="OE124" s="619"/>
      <c r="OF124" s="619"/>
      <c r="OG124" s="619"/>
      <c r="OH124" s="619"/>
      <c r="OI124" s="619"/>
      <c r="OJ124" s="620"/>
      <c r="OK124" s="618"/>
      <c r="OL124" s="619"/>
      <c r="OM124" s="619"/>
      <c r="ON124" s="619"/>
      <c r="OO124" s="619"/>
      <c r="OP124" s="619"/>
      <c r="OQ124" s="619"/>
      <c r="OR124" s="620"/>
      <c r="OS124" s="618"/>
      <c r="OT124" s="619"/>
      <c r="OU124" s="619"/>
      <c r="OV124" s="619"/>
      <c r="OW124" s="619"/>
      <c r="OX124" s="619"/>
      <c r="OY124" s="619"/>
      <c r="OZ124" s="620"/>
      <c r="PA124" s="618"/>
      <c r="PB124" s="619"/>
      <c r="PC124" s="619"/>
      <c r="PD124" s="619"/>
      <c r="PE124" s="619"/>
      <c r="PF124" s="619"/>
      <c r="PG124" s="619"/>
      <c r="PH124" s="620"/>
      <c r="PI124" s="618"/>
      <c r="PJ124" s="619"/>
      <c r="PK124" s="619"/>
      <c r="PL124" s="619"/>
      <c r="PM124" s="619"/>
      <c r="PN124" s="619"/>
      <c r="PO124" s="619"/>
      <c r="PP124" s="620"/>
      <c r="PQ124" s="618"/>
      <c r="PR124" s="619"/>
      <c r="PS124" s="619"/>
      <c r="PT124" s="619"/>
      <c r="PU124" s="619"/>
      <c r="PV124" s="619"/>
      <c r="PW124" s="619"/>
      <c r="PX124" s="620"/>
      <c r="PY124" s="618"/>
      <c r="PZ124" s="619"/>
      <c r="QA124" s="619"/>
      <c r="QB124" s="619"/>
      <c r="QC124" s="619"/>
      <c r="QD124" s="619"/>
      <c r="QE124" s="619"/>
      <c r="QF124" s="620"/>
      <c r="QG124" s="618"/>
      <c r="QH124" s="619"/>
      <c r="QI124" s="619"/>
      <c r="QJ124" s="619"/>
      <c r="QK124" s="619"/>
      <c r="QL124" s="619"/>
      <c r="QM124" s="619"/>
      <c r="QN124" s="620"/>
      <c r="QO124" s="618"/>
      <c r="QP124" s="619"/>
      <c r="QQ124" s="619"/>
      <c r="QR124" s="619"/>
      <c r="QS124" s="619"/>
      <c r="QT124" s="619"/>
      <c r="QU124" s="619"/>
      <c r="QV124" s="620"/>
      <c r="QW124" s="618"/>
      <c r="QX124" s="619"/>
      <c r="QY124" s="619"/>
      <c r="QZ124" s="619"/>
      <c r="RA124" s="619"/>
      <c r="RB124" s="619"/>
      <c r="RC124" s="619"/>
      <c r="RD124" s="620"/>
      <c r="RE124" s="618"/>
      <c r="RF124" s="619"/>
      <c r="RG124" s="619"/>
      <c r="RH124" s="619"/>
      <c r="RI124" s="619"/>
      <c r="RJ124" s="619"/>
      <c r="RK124" s="619"/>
      <c r="RL124" s="620"/>
      <c r="RM124" s="618"/>
      <c r="RN124" s="619"/>
      <c r="RO124" s="619"/>
      <c r="RP124" s="619"/>
      <c r="RQ124" s="619"/>
      <c r="RR124" s="619"/>
      <c r="RS124" s="619"/>
      <c r="RT124" s="620"/>
      <c r="RU124" s="618"/>
      <c r="RV124" s="619"/>
      <c r="RW124" s="619"/>
      <c r="RX124" s="619"/>
      <c r="RY124" s="619"/>
      <c r="RZ124" s="619"/>
      <c r="SA124" s="619"/>
      <c r="SB124" s="620"/>
      <c r="SC124" s="618"/>
      <c r="SD124" s="619"/>
      <c r="SE124" s="619"/>
      <c r="SF124" s="619"/>
      <c r="SG124" s="619"/>
      <c r="SH124" s="619"/>
      <c r="SI124" s="619"/>
      <c r="SJ124" s="620"/>
      <c r="SK124" s="618"/>
      <c r="SL124" s="619"/>
      <c r="SM124" s="619"/>
      <c r="SN124" s="619"/>
      <c r="SO124" s="619"/>
      <c r="SP124" s="619"/>
      <c r="SQ124" s="619"/>
      <c r="SR124" s="620"/>
      <c r="SS124" s="618"/>
      <c r="ST124" s="619"/>
      <c r="SU124" s="619"/>
      <c r="SV124" s="619"/>
      <c r="SW124" s="619"/>
      <c r="SX124" s="619"/>
      <c r="SY124" s="619"/>
      <c r="SZ124" s="620"/>
      <c r="TA124" s="618"/>
      <c r="TB124" s="619"/>
      <c r="TC124" s="619"/>
      <c r="TD124" s="619"/>
      <c r="TE124" s="619"/>
      <c r="TF124" s="619"/>
      <c r="TG124" s="619"/>
      <c r="TH124" s="620"/>
      <c r="TI124" s="618"/>
      <c r="TJ124" s="619"/>
      <c r="TK124" s="619"/>
      <c r="TL124" s="619"/>
      <c r="TM124" s="619"/>
      <c r="TN124" s="619"/>
      <c r="TO124" s="619"/>
      <c r="TP124" s="620"/>
      <c r="TQ124" s="618"/>
      <c r="TR124" s="619"/>
      <c r="TS124" s="619"/>
      <c r="TT124" s="619"/>
      <c r="TU124" s="619"/>
      <c r="TV124" s="619"/>
      <c r="TW124" s="619"/>
      <c r="TX124" s="620"/>
      <c r="TY124" s="618"/>
      <c r="TZ124" s="619"/>
      <c r="UA124" s="619"/>
      <c r="UB124" s="619"/>
      <c r="UC124" s="619"/>
      <c r="UD124" s="619"/>
      <c r="UE124" s="619"/>
      <c r="UF124" s="620"/>
      <c r="UG124" s="618"/>
      <c r="UH124" s="619"/>
      <c r="UI124" s="619"/>
      <c r="UJ124" s="619"/>
      <c r="UK124" s="619"/>
      <c r="UL124" s="619"/>
      <c r="UM124" s="619"/>
      <c r="UN124" s="620"/>
      <c r="UO124" s="618"/>
      <c r="UP124" s="619"/>
      <c r="UQ124" s="619"/>
      <c r="UR124" s="619"/>
      <c r="US124" s="619"/>
      <c r="UT124" s="619"/>
      <c r="UU124" s="619"/>
      <c r="UV124" s="620"/>
      <c r="UW124" s="618"/>
      <c r="UX124" s="619"/>
      <c r="UY124" s="619"/>
      <c r="UZ124" s="619"/>
      <c r="VA124" s="619"/>
      <c r="VB124" s="619"/>
      <c r="VC124" s="619"/>
      <c r="VD124" s="620"/>
      <c r="VE124" s="618"/>
      <c r="VF124" s="619"/>
      <c r="VG124" s="619"/>
      <c r="VH124" s="619"/>
      <c r="VI124" s="619"/>
      <c r="VJ124" s="619"/>
      <c r="VK124" s="619"/>
      <c r="VL124" s="620"/>
      <c r="VM124" s="618"/>
      <c r="VN124" s="619"/>
      <c r="VO124" s="619"/>
      <c r="VP124" s="619"/>
      <c r="VQ124" s="619"/>
      <c r="VR124" s="619"/>
      <c r="VS124" s="619"/>
      <c r="VT124" s="620"/>
      <c r="VU124" s="618"/>
      <c r="VV124" s="619"/>
      <c r="VW124" s="619"/>
      <c r="VX124" s="619"/>
      <c r="VY124" s="619"/>
      <c r="VZ124" s="619"/>
      <c r="WA124" s="619"/>
      <c r="WB124" s="620"/>
      <c r="WC124" s="618"/>
      <c r="WD124" s="619"/>
      <c r="WE124" s="619"/>
      <c r="WF124" s="619"/>
      <c r="WG124" s="619"/>
      <c r="WH124" s="619"/>
      <c r="WI124" s="619"/>
      <c r="WJ124" s="620"/>
      <c r="WK124" s="618"/>
      <c r="WL124" s="619"/>
      <c r="WM124" s="619"/>
      <c r="WN124" s="619"/>
      <c r="WO124" s="619"/>
      <c r="WP124" s="619"/>
      <c r="WQ124" s="619"/>
      <c r="WR124" s="620"/>
      <c r="WS124" s="618"/>
      <c r="WT124" s="619"/>
      <c r="WU124" s="619"/>
      <c r="WV124" s="619"/>
      <c r="WW124" s="619"/>
      <c r="WX124" s="619"/>
      <c r="WY124" s="619"/>
      <c r="WZ124" s="620"/>
      <c r="XA124" s="618"/>
      <c r="XB124" s="619"/>
      <c r="XC124" s="619"/>
      <c r="XD124" s="619"/>
      <c r="XE124" s="619"/>
      <c r="XF124" s="619"/>
      <c r="XG124" s="619"/>
      <c r="XH124" s="620"/>
      <c r="XI124" s="618"/>
      <c r="XJ124" s="619"/>
      <c r="XK124" s="619"/>
      <c r="XL124" s="619"/>
      <c r="XM124" s="619"/>
      <c r="XN124" s="619"/>
      <c r="XO124" s="619"/>
      <c r="XP124" s="620"/>
      <c r="XQ124" s="618"/>
      <c r="XR124" s="619"/>
      <c r="XS124" s="619"/>
      <c r="XT124" s="619"/>
      <c r="XU124" s="619"/>
      <c r="XV124" s="619"/>
      <c r="XW124" s="619"/>
      <c r="XX124" s="620"/>
      <c r="XY124" s="618"/>
      <c r="XZ124" s="619"/>
      <c r="YA124" s="619"/>
      <c r="YB124" s="619"/>
      <c r="YC124" s="619"/>
      <c r="YD124" s="619"/>
      <c r="YE124" s="619"/>
      <c r="YF124" s="620"/>
      <c r="YG124" s="618"/>
      <c r="YH124" s="619"/>
      <c r="YI124" s="619"/>
      <c r="YJ124" s="619"/>
      <c r="YK124" s="619"/>
      <c r="YL124" s="619"/>
      <c r="YM124" s="619"/>
      <c r="YN124" s="620"/>
      <c r="YO124" s="618"/>
      <c r="YP124" s="619"/>
      <c r="YQ124" s="619"/>
      <c r="YR124" s="619"/>
      <c r="YS124" s="619"/>
      <c r="YT124" s="619"/>
      <c r="YU124" s="619"/>
      <c r="YV124" s="620"/>
      <c r="YW124" s="618"/>
      <c r="YX124" s="619"/>
      <c r="YY124" s="619"/>
      <c r="YZ124" s="619"/>
      <c r="ZA124" s="619"/>
      <c r="ZB124" s="619"/>
      <c r="ZC124" s="619"/>
      <c r="ZD124" s="620"/>
      <c r="ZE124" s="618"/>
      <c r="ZF124" s="619"/>
      <c r="ZG124" s="619"/>
      <c r="ZH124" s="619"/>
      <c r="ZI124" s="619"/>
      <c r="ZJ124" s="619"/>
      <c r="ZK124" s="619"/>
      <c r="ZL124" s="620"/>
      <c r="ZM124" s="618"/>
      <c r="ZN124" s="619"/>
      <c r="ZO124" s="619"/>
      <c r="ZP124" s="619"/>
      <c r="ZQ124" s="619"/>
      <c r="ZR124" s="619"/>
      <c r="ZS124" s="619"/>
      <c r="ZT124" s="620"/>
      <c r="ZU124" s="618"/>
      <c r="ZV124" s="619"/>
      <c r="ZW124" s="619"/>
      <c r="ZX124" s="619"/>
      <c r="ZY124" s="619"/>
      <c r="ZZ124" s="619"/>
      <c r="AAA124" s="619"/>
      <c r="AAB124" s="620"/>
      <c r="AAC124" s="618"/>
      <c r="AAD124" s="619"/>
      <c r="AAE124" s="619"/>
      <c r="AAF124" s="619"/>
      <c r="AAG124" s="619"/>
      <c r="AAH124" s="619"/>
      <c r="AAI124" s="619"/>
      <c r="AAJ124" s="620"/>
      <c r="AAK124" s="618"/>
      <c r="AAL124" s="619"/>
      <c r="AAM124" s="619"/>
      <c r="AAN124" s="619"/>
      <c r="AAO124" s="619"/>
      <c r="AAP124" s="619"/>
      <c r="AAQ124" s="619"/>
      <c r="AAR124" s="620"/>
      <c r="AAS124" s="618"/>
      <c r="AAT124" s="619"/>
      <c r="AAU124" s="619"/>
      <c r="AAV124" s="619"/>
      <c r="AAW124" s="619"/>
      <c r="AAX124" s="619"/>
      <c r="AAY124" s="619"/>
      <c r="AAZ124" s="620"/>
      <c r="ABA124" s="618"/>
      <c r="ABB124" s="619"/>
      <c r="ABC124" s="619"/>
      <c r="ABD124" s="619"/>
      <c r="ABE124" s="619"/>
      <c r="ABF124" s="619"/>
      <c r="ABG124" s="619"/>
      <c r="ABH124" s="620"/>
      <c r="ABI124" s="618"/>
      <c r="ABJ124" s="619"/>
      <c r="ABK124" s="619"/>
      <c r="ABL124" s="619"/>
      <c r="ABM124" s="619"/>
      <c r="ABN124" s="619"/>
      <c r="ABO124" s="619"/>
      <c r="ABP124" s="620"/>
      <c r="ABQ124" s="618"/>
      <c r="ABR124" s="619"/>
      <c r="ABS124" s="619"/>
      <c r="ABT124" s="619"/>
      <c r="ABU124" s="619"/>
      <c r="ABV124" s="619"/>
      <c r="ABW124" s="619"/>
      <c r="ABX124" s="620"/>
      <c r="ABY124" s="618"/>
      <c r="ABZ124" s="619"/>
      <c r="ACA124" s="619"/>
      <c r="ACB124" s="619"/>
      <c r="ACC124" s="619"/>
      <c r="ACD124" s="619"/>
      <c r="ACE124" s="619"/>
      <c r="ACF124" s="620"/>
      <c r="ACG124" s="618"/>
      <c r="ACH124" s="619"/>
      <c r="ACI124" s="619"/>
      <c r="ACJ124" s="619"/>
      <c r="ACK124" s="619"/>
      <c r="ACL124" s="619"/>
      <c r="ACM124" s="619"/>
      <c r="ACN124" s="620"/>
      <c r="ACO124" s="618"/>
      <c r="ACP124" s="619"/>
      <c r="ACQ124" s="619"/>
      <c r="ACR124" s="619"/>
      <c r="ACS124" s="619"/>
      <c r="ACT124" s="619"/>
      <c r="ACU124" s="619"/>
      <c r="ACV124" s="620"/>
      <c r="ACW124" s="618"/>
      <c r="ACX124" s="619"/>
      <c r="ACY124" s="619"/>
      <c r="ACZ124" s="619"/>
      <c r="ADA124" s="619"/>
      <c r="ADB124" s="619"/>
      <c r="ADC124" s="619"/>
      <c r="ADD124" s="620"/>
      <c r="ADE124" s="618"/>
      <c r="ADF124" s="619"/>
      <c r="ADG124" s="619"/>
      <c r="ADH124" s="619"/>
      <c r="ADI124" s="619"/>
      <c r="ADJ124" s="619"/>
      <c r="ADK124" s="619"/>
      <c r="ADL124" s="620"/>
      <c r="ADM124" s="618"/>
      <c r="ADN124" s="619"/>
      <c r="ADO124" s="619"/>
      <c r="ADP124" s="619"/>
      <c r="ADQ124" s="619"/>
      <c r="ADR124" s="619"/>
      <c r="ADS124" s="619"/>
      <c r="ADT124" s="620"/>
      <c r="ADU124" s="618"/>
      <c r="ADV124" s="619"/>
      <c r="ADW124" s="619"/>
      <c r="ADX124" s="619"/>
      <c r="ADY124" s="619"/>
      <c r="ADZ124" s="619"/>
      <c r="AEA124" s="619"/>
      <c r="AEB124" s="620"/>
      <c r="AEC124" s="618"/>
      <c r="AED124" s="619"/>
      <c r="AEE124" s="619"/>
      <c r="AEF124" s="619"/>
      <c r="AEG124" s="619"/>
      <c r="AEH124" s="619"/>
      <c r="AEI124" s="619"/>
      <c r="AEJ124" s="620"/>
      <c r="AEK124" s="618"/>
      <c r="AEL124" s="619"/>
      <c r="AEM124" s="619"/>
      <c r="AEN124" s="619"/>
      <c r="AEO124" s="619"/>
      <c r="AEP124" s="619"/>
      <c r="AEQ124" s="619"/>
      <c r="AER124" s="620"/>
      <c r="AES124" s="618"/>
      <c r="AET124" s="619"/>
      <c r="AEU124" s="619"/>
      <c r="AEV124" s="619"/>
      <c r="AEW124" s="619"/>
      <c r="AEX124" s="619"/>
      <c r="AEY124" s="619"/>
      <c r="AEZ124" s="620"/>
      <c r="AFA124" s="618"/>
      <c r="AFB124" s="619"/>
      <c r="AFC124" s="619"/>
      <c r="AFD124" s="619"/>
      <c r="AFE124" s="619"/>
      <c r="AFF124" s="619"/>
      <c r="AFG124" s="619"/>
      <c r="AFH124" s="620"/>
      <c r="AFI124" s="618"/>
      <c r="AFJ124" s="619"/>
      <c r="AFK124" s="619"/>
      <c r="AFL124" s="619"/>
      <c r="AFM124" s="619"/>
      <c r="AFN124" s="619"/>
      <c r="AFO124" s="619"/>
      <c r="AFP124" s="620"/>
      <c r="AFQ124" s="618"/>
      <c r="AFR124" s="619"/>
      <c r="AFS124" s="619"/>
      <c r="AFT124" s="619"/>
      <c r="AFU124" s="619"/>
      <c r="AFV124" s="619"/>
      <c r="AFW124" s="619"/>
      <c r="AFX124" s="620"/>
      <c r="AFY124" s="618"/>
      <c r="AFZ124" s="619"/>
      <c r="AGA124" s="619"/>
      <c r="AGB124" s="619"/>
      <c r="AGC124" s="619"/>
      <c r="AGD124" s="619"/>
      <c r="AGE124" s="619"/>
      <c r="AGF124" s="620"/>
      <c r="AGG124" s="618"/>
      <c r="AGH124" s="619"/>
      <c r="AGI124" s="619"/>
      <c r="AGJ124" s="619"/>
      <c r="AGK124" s="619"/>
      <c r="AGL124" s="619"/>
      <c r="AGM124" s="619"/>
      <c r="AGN124" s="620"/>
      <c r="AGO124" s="618"/>
      <c r="AGP124" s="619"/>
      <c r="AGQ124" s="619"/>
      <c r="AGR124" s="619"/>
      <c r="AGS124" s="619"/>
      <c r="AGT124" s="619"/>
      <c r="AGU124" s="619"/>
      <c r="AGV124" s="620"/>
      <c r="AGW124" s="618"/>
      <c r="AGX124" s="619"/>
      <c r="AGY124" s="619"/>
      <c r="AGZ124" s="619"/>
      <c r="AHA124" s="619"/>
      <c r="AHB124" s="619"/>
      <c r="AHC124" s="619"/>
      <c r="AHD124" s="620"/>
      <c r="AHE124" s="618"/>
      <c r="AHF124" s="619"/>
      <c r="AHG124" s="619"/>
      <c r="AHH124" s="619"/>
      <c r="AHI124" s="619"/>
      <c r="AHJ124" s="619"/>
      <c r="AHK124" s="619"/>
      <c r="AHL124" s="620"/>
      <c r="AHM124" s="618"/>
      <c r="AHN124" s="619"/>
      <c r="AHO124" s="619"/>
      <c r="AHP124" s="619"/>
      <c r="AHQ124" s="619"/>
      <c r="AHR124" s="619"/>
      <c r="AHS124" s="619"/>
      <c r="AHT124" s="620"/>
      <c r="AHU124" s="618"/>
      <c r="AHV124" s="619"/>
      <c r="AHW124" s="619"/>
      <c r="AHX124" s="619"/>
      <c r="AHY124" s="619"/>
      <c r="AHZ124" s="619"/>
      <c r="AIA124" s="619"/>
      <c r="AIB124" s="620"/>
      <c r="AIC124" s="618"/>
      <c r="AID124" s="619"/>
      <c r="AIE124" s="619"/>
      <c r="AIF124" s="619"/>
      <c r="AIG124" s="619"/>
      <c r="AIH124" s="619"/>
      <c r="AII124" s="619"/>
      <c r="AIJ124" s="620"/>
      <c r="AIK124" s="618"/>
      <c r="AIL124" s="619"/>
      <c r="AIM124" s="619"/>
      <c r="AIN124" s="619"/>
      <c r="AIO124" s="619"/>
      <c r="AIP124" s="619"/>
      <c r="AIQ124" s="619"/>
      <c r="AIR124" s="620"/>
      <c r="AIS124" s="618"/>
      <c r="AIT124" s="619"/>
      <c r="AIU124" s="619"/>
      <c r="AIV124" s="619"/>
      <c r="AIW124" s="619"/>
      <c r="AIX124" s="619"/>
      <c r="AIY124" s="619"/>
      <c r="AIZ124" s="620"/>
      <c r="AJA124" s="618"/>
      <c r="AJB124" s="619"/>
      <c r="AJC124" s="619"/>
      <c r="AJD124" s="619"/>
      <c r="AJE124" s="619"/>
      <c r="AJF124" s="619"/>
      <c r="AJG124" s="619"/>
      <c r="AJH124" s="620"/>
      <c r="AJI124" s="618"/>
      <c r="AJJ124" s="619"/>
      <c r="AJK124" s="619"/>
      <c r="AJL124" s="619"/>
      <c r="AJM124" s="619"/>
      <c r="AJN124" s="619"/>
      <c r="AJO124" s="619"/>
      <c r="AJP124" s="620"/>
      <c r="AJQ124" s="618"/>
      <c r="AJR124" s="619"/>
      <c r="AJS124" s="619"/>
      <c r="AJT124" s="619"/>
      <c r="AJU124" s="619"/>
      <c r="AJV124" s="619"/>
      <c r="AJW124" s="619"/>
      <c r="AJX124" s="620"/>
      <c r="AJY124" s="618"/>
      <c r="AJZ124" s="619"/>
      <c r="AKA124" s="619"/>
      <c r="AKB124" s="619"/>
      <c r="AKC124" s="619"/>
      <c r="AKD124" s="619"/>
      <c r="AKE124" s="619"/>
      <c r="AKF124" s="620"/>
      <c r="AKG124" s="618"/>
      <c r="AKH124" s="619"/>
      <c r="AKI124" s="619"/>
      <c r="AKJ124" s="619"/>
      <c r="AKK124" s="619"/>
      <c r="AKL124" s="619"/>
      <c r="AKM124" s="619"/>
      <c r="AKN124" s="620"/>
      <c r="AKO124" s="618"/>
      <c r="AKP124" s="619"/>
      <c r="AKQ124" s="619"/>
      <c r="AKR124" s="619"/>
      <c r="AKS124" s="619"/>
      <c r="AKT124" s="619"/>
      <c r="AKU124" s="619"/>
      <c r="AKV124" s="620"/>
      <c r="AKW124" s="618"/>
      <c r="AKX124" s="619"/>
      <c r="AKY124" s="619"/>
      <c r="AKZ124" s="619"/>
      <c r="ALA124" s="619"/>
      <c r="ALB124" s="619"/>
      <c r="ALC124" s="619"/>
      <c r="ALD124" s="620"/>
      <c r="ALE124" s="618"/>
      <c r="ALF124" s="619"/>
      <c r="ALG124" s="619"/>
      <c r="ALH124" s="619"/>
      <c r="ALI124" s="619"/>
      <c r="ALJ124" s="619"/>
      <c r="ALK124" s="619"/>
      <c r="ALL124" s="620"/>
      <c r="ALM124" s="618"/>
      <c r="ALN124" s="619"/>
      <c r="ALO124" s="619"/>
      <c r="ALP124" s="619"/>
      <c r="ALQ124" s="619"/>
      <c r="ALR124" s="619"/>
      <c r="ALS124" s="619"/>
      <c r="ALT124" s="620"/>
      <c r="ALU124" s="618"/>
      <c r="ALV124" s="619"/>
      <c r="ALW124" s="619"/>
      <c r="ALX124" s="619"/>
      <c r="ALY124" s="619"/>
      <c r="ALZ124" s="619"/>
      <c r="AMA124" s="619"/>
      <c r="AMB124" s="620"/>
      <c r="AMC124" s="618"/>
      <c r="AMD124" s="619"/>
      <c r="AME124" s="619"/>
      <c r="AMF124" s="619"/>
      <c r="AMG124" s="619"/>
      <c r="AMH124" s="619"/>
      <c r="AMI124" s="619"/>
      <c r="AMJ124" s="620"/>
      <c r="AMK124" s="618"/>
      <c r="AML124" s="619"/>
      <c r="AMM124" s="619"/>
      <c r="AMN124" s="619"/>
      <c r="AMO124" s="619"/>
      <c r="AMP124" s="619"/>
      <c r="AMQ124" s="619"/>
      <c r="AMR124" s="620"/>
      <c r="AMS124" s="618"/>
      <c r="AMT124" s="619"/>
      <c r="AMU124" s="619"/>
      <c r="AMV124" s="619"/>
      <c r="AMW124" s="619"/>
      <c r="AMX124" s="619"/>
      <c r="AMY124" s="619"/>
      <c r="AMZ124" s="620"/>
      <c r="ANA124" s="618"/>
      <c r="ANB124" s="619"/>
      <c r="ANC124" s="619"/>
      <c r="AND124" s="619"/>
      <c r="ANE124" s="619"/>
      <c r="ANF124" s="619"/>
      <c r="ANG124" s="619"/>
      <c r="ANH124" s="620"/>
      <c r="ANI124" s="618"/>
      <c r="ANJ124" s="619"/>
      <c r="ANK124" s="619"/>
      <c r="ANL124" s="619"/>
      <c r="ANM124" s="619"/>
      <c r="ANN124" s="619"/>
      <c r="ANO124" s="619"/>
      <c r="ANP124" s="620"/>
      <c r="ANQ124" s="618"/>
      <c r="ANR124" s="619"/>
      <c r="ANS124" s="619"/>
      <c r="ANT124" s="619"/>
      <c r="ANU124" s="619"/>
      <c r="ANV124" s="619"/>
      <c r="ANW124" s="619"/>
      <c r="ANX124" s="620"/>
      <c r="ANY124" s="618"/>
      <c r="ANZ124" s="619"/>
      <c r="AOA124" s="619"/>
      <c r="AOB124" s="619"/>
      <c r="AOC124" s="619"/>
      <c r="AOD124" s="619"/>
      <c r="AOE124" s="619"/>
      <c r="AOF124" s="620"/>
      <c r="AOG124" s="618"/>
      <c r="AOH124" s="619"/>
      <c r="AOI124" s="619"/>
      <c r="AOJ124" s="619"/>
      <c r="AOK124" s="619"/>
      <c r="AOL124" s="619"/>
      <c r="AOM124" s="619"/>
      <c r="AON124" s="620"/>
      <c r="AOO124" s="618"/>
      <c r="AOP124" s="619"/>
      <c r="AOQ124" s="619"/>
      <c r="AOR124" s="619"/>
      <c r="AOS124" s="619"/>
      <c r="AOT124" s="619"/>
      <c r="AOU124" s="619"/>
      <c r="AOV124" s="620"/>
      <c r="AOW124" s="618"/>
      <c r="AOX124" s="619"/>
      <c r="AOY124" s="619"/>
      <c r="AOZ124" s="619"/>
      <c r="APA124" s="619"/>
      <c r="APB124" s="619"/>
      <c r="APC124" s="619"/>
      <c r="APD124" s="620"/>
      <c r="APE124" s="618"/>
      <c r="APF124" s="619"/>
      <c r="APG124" s="619"/>
      <c r="APH124" s="619"/>
      <c r="API124" s="619"/>
      <c r="APJ124" s="619"/>
      <c r="APK124" s="619"/>
      <c r="APL124" s="620"/>
      <c r="APM124" s="618"/>
      <c r="APN124" s="619"/>
      <c r="APO124" s="619"/>
      <c r="APP124" s="619"/>
      <c r="APQ124" s="619"/>
      <c r="APR124" s="619"/>
      <c r="APS124" s="619"/>
      <c r="APT124" s="620"/>
      <c r="APU124" s="618"/>
      <c r="APV124" s="619"/>
      <c r="APW124" s="619"/>
      <c r="APX124" s="619"/>
      <c r="APY124" s="619"/>
      <c r="APZ124" s="619"/>
      <c r="AQA124" s="619"/>
      <c r="AQB124" s="620"/>
      <c r="AQC124" s="618"/>
      <c r="AQD124" s="619"/>
      <c r="AQE124" s="619"/>
      <c r="AQF124" s="619"/>
      <c r="AQG124" s="619"/>
      <c r="AQH124" s="619"/>
      <c r="AQI124" s="619"/>
      <c r="AQJ124" s="620"/>
      <c r="AQK124" s="618"/>
      <c r="AQL124" s="619"/>
      <c r="AQM124" s="619"/>
      <c r="AQN124" s="619"/>
      <c r="AQO124" s="619"/>
      <c r="AQP124" s="619"/>
      <c r="AQQ124" s="619"/>
      <c r="AQR124" s="620"/>
      <c r="AQS124" s="618"/>
      <c r="AQT124" s="619"/>
      <c r="AQU124" s="619"/>
      <c r="AQV124" s="619"/>
      <c r="AQW124" s="619"/>
      <c r="AQX124" s="619"/>
      <c r="AQY124" s="619"/>
      <c r="AQZ124" s="620"/>
      <c r="ARA124" s="618"/>
      <c r="ARB124" s="619"/>
      <c r="ARC124" s="619"/>
      <c r="ARD124" s="619"/>
      <c r="ARE124" s="619"/>
      <c r="ARF124" s="619"/>
      <c r="ARG124" s="619"/>
      <c r="ARH124" s="620"/>
      <c r="ARI124" s="618"/>
      <c r="ARJ124" s="619"/>
      <c r="ARK124" s="619"/>
      <c r="ARL124" s="619"/>
      <c r="ARM124" s="619"/>
      <c r="ARN124" s="619"/>
      <c r="ARO124" s="619"/>
      <c r="ARP124" s="620"/>
      <c r="ARQ124" s="618"/>
      <c r="ARR124" s="619"/>
      <c r="ARS124" s="619"/>
      <c r="ART124" s="619"/>
      <c r="ARU124" s="619"/>
      <c r="ARV124" s="619"/>
      <c r="ARW124" s="619"/>
      <c r="ARX124" s="620"/>
      <c r="ARY124" s="618"/>
      <c r="ARZ124" s="619"/>
      <c r="ASA124" s="619"/>
      <c r="ASB124" s="619"/>
      <c r="ASC124" s="619"/>
      <c r="ASD124" s="619"/>
      <c r="ASE124" s="619"/>
      <c r="ASF124" s="620"/>
      <c r="ASG124" s="618"/>
      <c r="ASH124" s="619"/>
      <c r="ASI124" s="619"/>
      <c r="ASJ124" s="619"/>
      <c r="ASK124" s="619"/>
      <c r="ASL124" s="619"/>
      <c r="ASM124" s="619"/>
      <c r="ASN124" s="620"/>
      <c r="ASO124" s="618"/>
      <c r="ASP124" s="619"/>
      <c r="ASQ124" s="619"/>
      <c r="ASR124" s="619"/>
      <c r="ASS124" s="619"/>
      <c r="AST124" s="619"/>
      <c r="ASU124" s="619"/>
      <c r="ASV124" s="620"/>
      <c r="ASW124" s="618"/>
      <c r="ASX124" s="619"/>
      <c r="ASY124" s="619"/>
      <c r="ASZ124" s="619"/>
      <c r="ATA124" s="619"/>
      <c r="ATB124" s="619"/>
      <c r="ATC124" s="619"/>
      <c r="ATD124" s="620"/>
      <c r="ATE124" s="618"/>
      <c r="ATF124" s="619"/>
      <c r="ATG124" s="619"/>
      <c r="ATH124" s="619"/>
      <c r="ATI124" s="619"/>
      <c r="ATJ124" s="619"/>
      <c r="ATK124" s="619"/>
      <c r="ATL124" s="620"/>
      <c r="ATM124" s="618"/>
      <c r="ATN124" s="619"/>
      <c r="ATO124" s="619"/>
      <c r="ATP124" s="619"/>
      <c r="ATQ124" s="619"/>
      <c r="ATR124" s="619"/>
      <c r="ATS124" s="619"/>
      <c r="ATT124" s="620"/>
      <c r="ATU124" s="618"/>
      <c r="ATV124" s="619"/>
      <c r="ATW124" s="619"/>
      <c r="ATX124" s="619"/>
      <c r="ATY124" s="619"/>
      <c r="ATZ124" s="619"/>
      <c r="AUA124" s="619"/>
      <c r="AUB124" s="620"/>
      <c r="AUC124" s="618"/>
      <c r="AUD124" s="619"/>
      <c r="AUE124" s="619"/>
      <c r="AUF124" s="619"/>
      <c r="AUG124" s="619"/>
      <c r="AUH124" s="619"/>
      <c r="AUI124" s="619"/>
      <c r="AUJ124" s="620"/>
      <c r="AUK124" s="618"/>
      <c r="AUL124" s="619"/>
      <c r="AUM124" s="619"/>
      <c r="AUN124" s="619"/>
      <c r="AUO124" s="619"/>
      <c r="AUP124" s="619"/>
      <c r="AUQ124" s="619"/>
      <c r="AUR124" s="620"/>
      <c r="AUS124" s="618"/>
      <c r="AUT124" s="619"/>
      <c r="AUU124" s="619"/>
      <c r="AUV124" s="619"/>
      <c r="AUW124" s="619"/>
      <c r="AUX124" s="619"/>
      <c r="AUY124" s="619"/>
      <c r="AUZ124" s="620"/>
      <c r="AVA124" s="618"/>
      <c r="AVB124" s="619"/>
      <c r="AVC124" s="619"/>
      <c r="AVD124" s="619"/>
      <c r="AVE124" s="619"/>
      <c r="AVF124" s="619"/>
      <c r="AVG124" s="619"/>
      <c r="AVH124" s="620"/>
      <c r="AVI124" s="618"/>
      <c r="AVJ124" s="619"/>
      <c r="AVK124" s="619"/>
      <c r="AVL124" s="619"/>
      <c r="AVM124" s="619"/>
      <c r="AVN124" s="619"/>
      <c r="AVO124" s="619"/>
      <c r="AVP124" s="620"/>
      <c r="AVQ124" s="618"/>
      <c r="AVR124" s="619"/>
      <c r="AVS124" s="619"/>
      <c r="AVT124" s="619"/>
      <c r="AVU124" s="619"/>
      <c r="AVV124" s="619"/>
      <c r="AVW124" s="619"/>
      <c r="AVX124" s="620"/>
      <c r="AVY124" s="618"/>
      <c r="AVZ124" s="619"/>
      <c r="AWA124" s="619"/>
      <c r="AWB124" s="619"/>
      <c r="AWC124" s="619"/>
      <c r="AWD124" s="619"/>
      <c r="AWE124" s="619"/>
      <c r="AWF124" s="620"/>
      <c r="AWG124" s="618"/>
      <c r="AWH124" s="619"/>
      <c r="AWI124" s="619"/>
      <c r="AWJ124" s="619"/>
      <c r="AWK124" s="619"/>
      <c r="AWL124" s="619"/>
      <c r="AWM124" s="619"/>
      <c r="AWN124" s="620"/>
      <c r="AWO124" s="618"/>
      <c r="AWP124" s="619"/>
      <c r="AWQ124" s="619"/>
      <c r="AWR124" s="619"/>
      <c r="AWS124" s="619"/>
      <c r="AWT124" s="619"/>
      <c r="AWU124" s="619"/>
      <c r="AWV124" s="620"/>
      <c r="AWW124" s="618"/>
      <c r="AWX124" s="619"/>
      <c r="AWY124" s="619"/>
      <c r="AWZ124" s="619"/>
      <c r="AXA124" s="619"/>
      <c r="AXB124" s="619"/>
      <c r="AXC124" s="619"/>
      <c r="AXD124" s="620"/>
      <c r="AXE124" s="618"/>
      <c r="AXF124" s="619"/>
      <c r="AXG124" s="619"/>
      <c r="AXH124" s="619"/>
      <c r="AXI124" s="619"/>
      <c r="AXJ124" s="619"/>
      <c r="AXK124" s="619"/>
      <c r="AXL124" s="620"/>
      <c r="AXM124" s="618"/>
      <c r="AXN124" s="619"/>
      <c r="AXO124" s="619"/>
      <c r="AXP124" s="619"/>
      <c r="AXQ124" s="619"/>
      <c r="AXR124" s="619"/>
      <c r="AXS124" s="619"/>
      <c r="AXT124" s="620"/>
      <c r="AXU124" s="618"/>
      <c r="AXV124" s="619"/>
      <c r="AXW124" s="619"/>
      <c r="AXX124" s="619"/>
      <c r="AXY124" s="619"/>
      <c r="AXZ124" s="619"/>
      <c r="AYA124" s="619"/>
      <c r="AYB124" s="620"/>
      <c r="AYC124" s="618"/>
      <c r="AYD124" s="619"/>
      <c r="AYE124" s="619"/>
      <c r="AYF124" s="619"/>
      <c r="AYG124" s="619"/>
      <c r="AYH124" s="619"/>
      <c r="AYI124" s="619"/>
      <c r="AYJ124" s="620"/>
      <c r="AYK124" s="618"/>
      <c r="AYL124" s="619"/>
      <c r="AYM124" s="619"/>
      <c r="AYN124" s="619"/>
      <c r="AYO124" s="619"/>
      <c r="AYP124" s="619"/>
      <c r="AYQ124" s="619"/>
      <c r="AYR124" s="620"/>
      <c r="AYS124" s="618"/>
      <c r="AYT124" s="619"/>
      <c r="AYU124" s="619"/>
      <c r="AYV124" s="619"/>
      <c r="AYW124" s="619"/>
      <c r="AYX124" s="619"/>
      <c r="AYY124" s="619"/>
      <c r="AYZ124" s="620"/>
      <c r="AZA124" s="618"/>
      <c r="AZB124" s="619"/>
      <c r="AZC124" s="619"/>
      <c r="AZD124" s="619"/>
      <c r="AZE124" s="619"/>
      <c r="AZF124" s="619"/>
      <c r="AZG124" s="619"/>
      <c r="AZH124" s="620"/>
      <c r="AZI124" s="618"/>
      <c r="AZJ124" s="619"/>
      <c r="AZK124" s="619"/>
      <c r="AZL124" s="619"/>
      <c r="AZM124" s="619"/>
      <c r="AZN124" s="619"/>
      <c r="AZO124" s="619"/>
      <c r="AZP124" s="620"/>
      <c r="AZQ124" s="618"/>
      <c r="AZR124" s="619"/>
      <c r="AZS124" s="619"/>
      <c r="AZT124" s="619"/>
      <c r="AZU124" s="619"/>
      <c r="AZV124" s="619"/>
      <c r="AZW124" s="619"/>
      <c r="AZX124" s="620"/>
      <c r="AZY124" s="618"/>
      <c r="AZZ124" s="619"/>
      <c r="BAA124" s="619"/>
      <c r="BAB124" s="619"/>
      <c r="BAC124" s="619"/>
      <c r="BAD124" s="619"/>
      <c r="BAE124" s="619"/>
      <c r="BAF124" s="620"/>
      <c r="BAG124" s="618"/>
      <c r="BAH124" s="619"/>
      <c r="BAI124" s="619"/>
      <c r="BAJ124" s="619"/>
      <c r="BAK124" s="619"/>
      <c r="BAL124" s="619"/>
      <c r="BAM124" s="619"/>
      <c r="BAN124" s="620"/>
      <c r="BAO124" s="618"/>
      <c r="BAP124" s="619"/>
      <c r="BAQ124" s="619"/>
      <c r="BAR124" s="619"/>
      <c r="BAS124" s="619"/>
      <c r="BAT124" s="619"/>
      <c r="BAU124" s="619"/>
      <c r="BAV124" s="620"/>
      <c r="BAW124" s="618"/>
      <c r="BAX124" s="619"/>
      <c r="BAY124" s="619"/>
      <c r="BAZ124" s="619"/>
      <c r="BBA124" s="619"/>
      <c r="BBB124" s="619"/>
      <c r="BBC124" s="619"/>
      <c r="BBD124" s="620"/>
      <c r="BBE124" s="618"/>
      <c r="BBF124" s="619"/>
      <c r="BBG124" s="619"/>
      <c r="BBH124" s="619"/>
      <c r="BBI124" s="619"/>
      <c r="BBJ124" s="619"/>
      <c r="BBK124" s="619"/>
      <c r="BBL124" s="620"/>
      <c r="BBM124" s="618"/>
      <c r="BBN124" s="619"/>
      <c r="BBO124" s="619"/>
      <c r="BBP124" s="619"/>
      <c r="BBQ124" s="619"/>
      <c r="BBR124" s="619"/>
      <c r="BBS124" s="619"/>
      <c r="BBT124" s="620"/>
      <c r="BBU124" s="618"/>
      <c r="BBV124" s="619"/>
      <c r="BBW124" s="619"/>
      <c r="BBX124" s="619"/>
      <c r="BBY124" s="619"/>
      <c r="BBZ124" s="619"/>
      <c r="BCA124" s="619"/>
      <c r="BCB124" s="620"/>
      <c r="BCC124" s="618"/>
      <c r="BCD124" s="619"/>
      <c r="BCE124" s="619"/>
      <c r="BCF124" s="619"/>
      <c r="BCG124" s="619"/>
      <c r="BCH124" s="619"/>
      <c r="BCI124" s="619"/>
      <c r="BCJ124" s="620"/>
      <c r="BCK124" s="618"/>
      <c r="BCL124" s="619"/>
      <c r="BCM124" s="619"/>
      <c r="BCN124" s="619"/>
      <c r="BCO124" s="619"/>
      <c r="BCP124" s="619"/>
      <c r="BCQ124" s="619"/>
      <c r="BCR124" s="620"/>
      <c r="BCS124" s="618"/>
      <c r="BCT124" s="619"/>
      <c r="BCU124" s="619"/>
      <c r="BCV124" s="619"/>
      <c r="BCW124" s="619"/>
      <c r="BCX124" s="619"/>
      <c r="BCY124" s="619"/>
      <c r="BCZ124" s="620"/>
      <c r="BDA124" s="618"/>
      <c r="BDB124" s="619"/>
      <c r="BDC124" s="619"/>
      <c r="BDD124" s="619"/>
      <c r="BDE124" s="619"/>
      <c r="BDF124" s="619"/>
      <c r="BDG124" s="619"/>
      <c r="BDH124" s="620"/>
      <c r="BDI124" s="618"/>
      <c r="BDJ124" s="619"/>
      <c r="BDK124" s="619"/>
      <c r="BDL124" s="619"/>
      <c r="BDM124" s="619"/>
      <c r="BDN124" s="619"/>
      <c r="BDO124" s="619"/>
      <c r="BDP124" s="620"/>
      <c r="BDQ124" s="618"/>
      <c r="BDR124" s="619"/>
      <c r="BDS124" s="619"/>
      <c r="BDT124" s="619"/>
      <c r="BDU124" s="619"/>
      <c r="BDV124" s="619"/>
      <c r="BDW124" s="619"/>
      <c r="BDX124" s="620"/>
      <c r="BDY124" s="618"/>
      <c r="BDZ124" s="619"/>
      <c r="BEA124" s="619"/>
      <c r="BEB124" s="619"/>
      <c r="BEC124" s="619"/>
      <c r="BED124" s="619"/>
      <c r="BEE124" s="619"/>
      <c r="BEF124" s="620"/>
      <c r="BEG124" s="618"/>
      <c r="BEH124" s="619"/>
      <c r="BEI124" s="619"/>
      <c r="BEJ124" s="619"/>
      <c r="BEK124" s="619"/>
      <c r="BEL124" s="619"/>
      <c r="BEM124" s="619"/>
      <c r="BEN124" s="620"/>
      <c r="BEO124" s="618"/>
      <c r="BEP124" s="619"/>
      <c r="BEQ124" s="619"/>
      <c r="BER124" s="619"/>
      <c r="BES124" s="619"/>
      <c r="BET124" s="619"/>
      <c r="BEU124" s="619"/>
      <c r="BEV124" s="620"/>
      <c r="BEW124" s="618"/>
      <c r="BEX124" s="619"/>
      <c r="BEY124" s="619"/>
      <c r="BEZ124" s="619"/>
      <c r="BFA124" s="619"/>
      <c r="BFB124" s="619"/>
      <c r="BFC124" s="619"/>
      <c r="BFD124" s="620"/>
      <c r="BFE124" s="618"/>
      <c r="BFF124" s="619"/>
      <c r="BFG124" s="619"/>
      <c r="BFH124" s="619"/>
      <c r="BFI124" s="619"/>
      <c r="BFJ124" s="619"/>
      <c r="BFK124" s="619"/>
      <c r="BFL124" s="620"/>
      <c r="BFM124" s="618"/>
      <c r="BFN124" s="619"/>
      <c r="BFO124" s="619"/>
      <c r="BFP124" s="619"/>
      <c r="BFQ124" s="619"/>
      <c r="BFR124" s="619"/>
      <c r="BFS124" s="619"/>
      <c r="BFT124" s="620"/>
      <c r="BFU124" s="618"/>
      <c r="BFV124" s="619"/>
      <c r="BFW124" s="619"/>
      <c r="BFX124" s="619"/>
      <c r="BFY124" s="619"/>
      <c r="BFZ124" s="619"/>
      <c r="BGA124" s="619"/>
      <c r="BGB124" s="620"/>
      <c r="BGC124" s="618"/>
      <c r="BGD124" s="619"/>
      <c r="BGE124" s="619"/>
      <c r="BGF124" s="619"/>
      <c r="BGG124" s="619"/>
      <c r="BGH124" s="619"/>
      <c r="BGI124" s="619"/>
      <c r="BGJ124" s="620"/>
      <c r="BGK124" s="618"/>
      <c r="BGL124" s="619"/>
      <c r="BGM124" s="619"/>
      <c r="BGN124" s="619"/>
      <c r="BGO124" s="619"/>
      <c r="BGP124" s="619"/>
      <c r="BGQ124" s="619"/>
      <c r="BGR124" s="620"/>
      <c r="BGS124" s="618"/>
      <c r="BGT124" s="619"/>
      <c r="BGU124" s="619"/>
      <c r="BGV124" s="619"/>
      <c r="BGW124" s="619"/>
      <c r="BGX124" s="619"/>
      <c r="BGY124" s="619"/>
      <c r="BGZ124" s="620"/>
      <c r="BHA124" s="618"/>
      <c r="BHB124" s="619"/>
      <c r="BHC124" s="619"/>
      <c r="BHD124" s="619"/>
      <c r="BHE124" s="619"/>
      <c r="BHF124" s="619"/>
      <c r="BHG124" s="619"/>
      <c r="BHH124" s="620"/>
      <c r="BHI124" s="618"/>
      <c r="BHJ124" s="619"/>
      <c r="BHK124" s="619"/>
      <c r="BHL124" s="619"/>
      <c r="BHM124" s="619"/>
      <c r="BHN124" s="619"/>
      <c r="BHO124" s="619"/>
      <c r="BHP124" s="620"/>
      <c r="BHQ124" s="618"/>
      <c r="BHR124" s="619"/>
      <c r="BHS124" s="619"/>
      <c r="BHT124" s="619"/>
      <c r="BHU124" s="619"/>
      <c r="BHV124" s="619"/>
      <c r="BHW124" s="619"/>
      <c r="BHX124" s="620"/>
      <c r="BHY124" s="618"/>
      <c r="BHZ124" s="619"/>
      <c r="BIA124" s="619"/>
      <c r="BIB124" s="619"/>
      <c r="BIC124" s="619"/>
      <c r="BID124" s="619"/>
      <c r="BIE124" s="619"/>
      <c r="BIF124" s="620"/>
      <c r="BIG124" s="618"/>
      <c r="BIH124" s="619"/>
      <c r="BII124" s="619"/>
      <c r="BIJ124" s="619"/>
      <c r="BIK124" s="619"/>
      <c r="BIL124" s="619"/>
      <c r="BIM124" s="619"/>
      <c r="BIN124" s="620"/>
      <c r="BIO124" s="618"/>
      <c r="BIP124" s="619"/>
      <c r="BIQ124" s="619"/>
      <c r="BIR124" s="619"/>
      <c r="BIS124" s="619"/>
      <c r="BIT124" s="619"/>
      <c r="BIU124" s="619"/>
      <c r="BIV124" s="620"/>
      <c r="BIW124" s="618"/>
      <c r="BIX124" s="619"/>
      <c r="BIY124" s="619"/>
      <c r="BIZ124" s="619"/>
      <c r="BJA124" s="619"/>
      <c r="BJB124" s="619"/>
      <c r="BJC124" s="619"/>
      <c r="BJD124" s="620"/>
      <c r="BJE124" s="618"/>
      <c r="BJF124" s="619"/>
      <c r="BJG124" s="619"/>
      <c r="BJH124" s="619"/>
      <c r="BJI124" s="619"/>
      <c r="BJJ124" s="619"/>
      <c r="BJK124" s="619"/>
      <c r="BJL124" s="620"/>
      <c r="BJM124" s="618"/>
      <c r="BJN124" s="619"/>
      <c r="BJO124" s="619"/>
      <c r="BJP124" s="619"/>
      <c r="BJQ124" s="619"/>
      <c r="BJR124" s="619"/>
      <c r="BJS124" s="619"/>
      <c r="BJT124" s="620"/>
      <c r="BJU124" s="618"/>
      <c r="BJV124" s="619"/>
      <c r="BJW124" s="619"/>
      <c r="BJX124" s="619"/>
      <c r="BJY124" s="619"/>
      <c r="BJZ124" s="619"/>
      <c r="BKA124" s="619"/>
      <c r="BKB124" s="620"/>
      <c r="BKC124" s="618"/>
      <c r="BKD124" s="619"/>
      <c r="BKE124" s="619"/>
      <c r="BKF124" s="619"/>
      <c r="BKG124" s="619"/>
      <c r="BKH124" s="619"/>
      <c r="BKI124" s="619"/>
      <c r="BKJ124" s="620"/>
      <c r="BKK124" s="618"/>
      <c r="BKL124" s="619"/>
      <c r="BKM124" s="619"/>
      <c r="BKN124" s="619"/>
      <c r="BKO124" s="619"/>
      <c r="BKP124" s="619"/>
      <c r="BKQ124" s="619"/>
      <c r="BKR124" s="620"/>
      <c r="BKS124" s="618"/>
      <c r="BKT124" s="619"/>
      <c r="BKU124" s="619"/>
      <c r="BKV124" s="619"/>
      <c r="BKW124" s="619"/>
      <c r="BKX124" s="619"/>
      <c r="BKY124" s="619"/>
      <c r="BKZ124" s="620"/>
      <c r="BLA124" s="618"/>
      <c r="BLB124" s="619"/>
      <c r="BLC124" s="619"/>
      <c r="BLD124" s="619"/>
      <c r="BLE124" s="619"/>
      <c r="BLF124" s="619"/>
      <c r="BLG124" s="619"/>
      <c r="BLH124" s="620"/>
      <c r="BLI124" s="618"/>
      <c r="BLJ124" s="619"/>
      <c r="BLK124" s="619"/>
      <c r="BLL124" s="619"/>
      <c r="BLM124" s="619"/>
      <c r="BLN124" s="619"/>
      <c r="BLO124" s="619"/>
      <c r="BLP124" s="620"/>
      <c r="BLQ124" s="618"/>
      <c r="BLR124" s="619"/>
      <c r="BLS124" s="619"/>
      <c r="BLT124" s="619"/>
      <c r="BLU124" s="619"/>
      <c r="BLV124" s="619"/>
      <c r="BLW124" s="619"/>
      <c r="BLX124" s="620"/>
      <c r="BLY124" s="618"/>
      <c r="BLZ124" s="619"/>
      <c r="BMA124" s="619"/>
      <c r="BMB124" s="619"/>
      <c r="BMC124" s="619"/>
      <c r="BMD124" s="619"/>
      <c r="BME124" s="619"/>
      <c r="BMF124" s="620"/>
      <c r="BMG124" s="618"/>
      <c r="BMH124" s="619"/>
      <c r="BMI124" s="619"/>
      <c r="BMJ124" s="619"/>
      <c r="BMK124" s="619"/>
      <c r="BML124" s="619"/>
      <c r="BMM124" s="619"/>
      <c r="BMN124" s="620"/>
      <c r="BMO124" s="618"/>
      <c r="BMP124" s="619"/>
      <c r="BMQ124" s="619"/>
      <c r="BMR124" s="619"/>
      <c r="BMS124" s="619"/>
      <c r="BMT124" s="619"/>
      <c r="BMU124" s="619"/>
      <c r="BMV124" s="620"/>
      <c r="BMW124" s="618"/>
      <c r="BMX124" s="619"/>
      <c r="BMY124" s="619"/>
      <c r="BMZ124" s="619"/>
      <c r="BNA124" s="619"/>
      <c r="BNB124" s="619"/>
      <c r="BNC124" s="619"/>
      <c r="BND124" s="620"/>
      <c r="BNE124" s="618"/>
      <c r="BNF124" s="619"/>
      <c r="BNG124" s="619"/>
      <c r="BNH124" s="619"/>
      <c r="BNI124" s="619"/>
      <c r="BNJ124" s="619"/>
      <c r="BNK124" s="619"/>
      <c r="BNL124" s="620"/>
      <c r="BNM124" s="618"/>
      <c r="BNN124" s="619"/>
      <c r="BNO124" s="619"/>
      <c r="BNP124" s="619"/>
      <c r="BNQ124" s="619"/>
      <c r="BNR124" s="619"/>
      <c r="BNS124" s="619"/>
      <c r="BNT124" s="620"/>
      <c r="BNU124" s="618"/>
      <c r="BNV124" s="619"/>
      <c r="BNW124" s="619"/>
      <c r="BNX124" s="619"/>
      <c r="BNY124" s="619"/>
      <c r="BNZ124" s="619"/>
      <c r="BOA124" s="619"/>
      <c r="BOB124" s="620"/>
      <c r="BOC124" s="618"/>
      <c r="BOD124" s="619"/>
      <c r="BOE124" s="619"/>
      <c r="BOF124" s="619"/>
      <c r="BOG124" s="619"/>
      <c r="BOH124" s="619"/>
      <c r="BOI124" s="619"/>
      <c r="BOJ124" s="620"/>
      <c r="BOK124" s="618"/>
      <c r="BOL124" s="619"/>
      <c r="BOM124" s="619"/>
      <c r="BON124" s="619"/>
      <c r="BOO124" s="619"/>
      <c r="BOP124" s="619"/>
      <c r="BOQ124" s="619"/>
      <c r="BOR124" s="620"/>
      <c r="BOS124" s="618"/>
      <c r="BOT124" s="619"/>
      <c r="BOU124" s="619"/>
      <c r="BOV124" s="619"/>
      <c r="BOW124" s="619"/>
      <c r="BOX124" s="619"/>
      <c r="BOY124" s="619"/>
      <c r="BOZ124" s="620"/>
      <c r="BPA124" s="618"/>
      <c r="BPB124" s="619"/>
      <c r="BPC124" s="619"/>
      <c r="BPD124" s="619"/>
      <c r="BPE124" s="619"/>
      <c r="BPF124" s="619"/>
      <c r="BPG124" s="619"/>
      <c r="BPH124" s="620"/>
      <c r="BPI124" s="618"/>
      <c r="BPJ124" s="619"/>
      <c r="BPK124" s="619"/>
      <c r="BPL124" s="619"/>
      <c r="BPM124" s="619"/>
      <c r="BPN124" s="619"/>
      <c r="BPO124" s="619"/>
      <c r="BPP124" s="620"/>
      <c r="BPQ124" s="618"/>
      <c r="BPR124" s="619"/>
      <c r="BPS124" s="619"/>
      <c r="BPT124" s="619"/>
      <c r="BPU124" s="619"/>
      <c r="BPV124" s="619"/>
      <c r="BPW124" s="619"/>
      <c r="BPX124" s="620"/>
      <c r="BPY124" s="618"/>
      <c r="BPZ124" s="619"/>
      <c r="BQA124" s="619"/>
      <c r="BQB124" s="619"/>
      <c r="BQC124" s="619"/>
      <c r="BQD124" s="619"/>
      <c r="BQE124" s="619"/>
      <c r="BQF124" s="620"/>
      <c r="BQG124" s="618"/>
      <c r="BQH124" s="619"/>
      <c r="BQI124" s="619"/>
      <c r="BQJ124" s="619"/>
      <c r="BQK124" s="619"/>
      <c r="BQL124" s="619"/>
      <c r="BQM124" s="619"/>
      <c r="BQN124" s="620"/>
      <c r="BQO124" s="618"/>
      <c r="BQP124" s="619"/>
      <c r="BQQ124" s="619"/>
      <c r="BQR124" s="619"/>
      <c r="BQS124" s="619"/>
      <c r="BQT124" s="619"/>
      <c r="BQU124" s="619"/>
      <c r="BQV124" s="620"/>
      <c r="BQW124" s="618"/>
      <c r="BQX124" s="619"/>
      <c r="BQY124" s="619"/>
      <c r="BQZ124" s="619"/>
      <c r="BRA124" s="619"/>
      <c r="BRB124" s="619"/>
      <c r="BRC124" s="619"/>
      <c r="BRD124" s="620"/>
      <c r="BRE124" s="618"/>
      <c r="BRF124" s="619"/>
      <c r="BRG124" s="619"/>
      <c r="BRH124" s="619"/>
      <c r="BRI124" s="619"/>
      <c r="BRJ124" s="619"/>
      <c r="BRK124" s="619"/>
      <c r="BRL124" s="620"/>
      <c r="BRM124" s="618"/>
      <c r="BRN124" s="619"/>
      <c r="BRO124" s="619"/>
      <c r="BRP124" s="619"/>
      <c r="BRQ124" s="619"/>
      <c r="BRR124" s="619"/>
      <c r="BRS124" s="619"/>
      <c r="BRT124" s="620"/>
      <c r="BRU124" s="618"/>
      <c r="BRV124" s="619"/>
      <c r="BRW124" s="619"/>
      <c r="BRX124" s="619"/>
      <c r="BRY124" s="619"/>
      <c r="BRZ124" s="619"/>
      <c r="BSA124" s="619"/>
      <c r="BSB124" s="620"/>
      <c r="BSC124" s="618"/>
      <c r="BSD124" s="619"/>
      <c r="BSE124" s="619"/>
      <c r="BSF124" s="619"/>
      <c r="BSG124" s="619"/>
      <c r="BSH124" s="619"/>
      <c r="BSI124" s="619"/>
      <c r="BSJ124" s="620"/>
      <c r="BSK124" s="618"/>
      <c r="BSL124" s="619"/>
      <c r="BSM124" s="619"/>
      <c r="BSN124" s="619"/>
      <c r="BSO124" s="619"/>
      <c r="BSP124" s="619"/>
      <c r="BSQ124" s="619"/>
      <c r="BSR124" s="620"/>
      <c r="BSS124" s="618"/>
      <c r="BST124" s="619"/>
      <c r="BSU124" s="619"/>
      <c r="BSV124" s="619"/>
      <c r="BSW124" s="619"/>
      <c r="BSX124" s="619"/>
      <c r="BSY124" s="619"/>
      <c r="BSZ124" s="620"/>
      <c r="BTA124" s="618"/>
      <c r="BTB124" s="619"/>
      <c r="BTC124" s="619"/>
      <c r="BTD124" s="619"/>
      <c r="BTE124" s="619"/>
      <c r="BTF124" s="619"/>
      <c r="BTG124" s="619"/>
      <c r="BTH124" s="620"/>
      <c r="BTI124" s="618"/>
      <c r="BTJ124" s="619"/>
      <c r="BTK124" s="619"/>
      <c r="BTL124" s="619"/>
      <c r="BTM124" s="619"/>
      <c r="BTN124" s="619"/>
      <c r="BTO124" s="619"/>
      <c r="BTP124" s="620"/>
      <c r="BTQ124" s="618"/>
      <c r="BTR124" s="619"/>
      <c r="BTS124" s="619"/>
      <c r="BTT124" s="619"/>
      <c r="BTU124" s="619"/>
      <c r="BTV124" s="619"/>
      <c r="BTW124" s="619"/>
      <c r="BTX124" s="620"/>
      <c r="BTY124" s="618"/>
      <c r="BTZ124" s="619"/>
      <c r="BUA124" s="619"/>
      <c r="BUB124" s="619"/>
      <c r="BUC124" s="619"/>
      <c r="BUD124" s="619"/>
      <c r="BUE124" s="619"/>
      <c r="BUF124" s="620"/>
      <c r="BUG124" s="618"/>
      <c r="BUH124" s="619"/>
      <c r="BUI124" s="619"/>
      <c r="BUJ124" s="619"/>
      <c r="BUK124" s="619"/>
      <c r="BUL124" s="619"/>
      <c r="BUM124" s="619"/>
      <c r="BUN124" s="620"/>
      <c r="BUO124" s="618"/>
      <c r="BUP124" s="619"/>
      <c r="BUQ124" s="619"/>
      <c r="BUR124" s="619"/>
      <c r="BUS124" s="619"/>
      <c r="BUT124" s="619"/>
      <c r="BUU124" s="619"/>
      <c r="BUV124" s="620"/>
      <c r="BUW124" s="618"/>
      <c r="BUX124" s="619"/>
      <c r="BUY124" s="619"/>
      <c r="BUZ124" s="619"/>
      <c r="BVA124" s="619"/>
      <c r="BVB124" s="619"/>
      <c r="BVC124" s="619"/>
      <c r="BVD124" s="620"/>
      <c r="BVE124" s="618"/>
      <c r="BVF124" s="619"/>
      <c r="BVG124" s="619"/>
      <c r="BVH124" s="619"/>
      <c r="BVI124" s="619"/>
      <c r="BVJ124" s="619"/>
      <c r="BVK124" s="619"/>
      <c r="BVL124" s="620"/>
      <c r="BVM124" s="618"/>
      <c r="BVN124" s="619"/>
      <c r="BVO124" s="619"/>
      <c r="BVP124" s="619"/>
      <c r="BVQ124" s="619"/>
      <c r="BVR124" s="619"/>
      <c r="BVS124" s="619"/>
      <c r="BVT124" s="620"/>
      <c r="BVU124" s="618"/>
      <c r="BVV124" s="619"/>
      <c r="BVW124" s="619"/>
      <c r="BVX124" s="619"/>
      <c r="BVY124" s="619"/>
      <c r="BVZ124" s="619"/>
      <c r="BWA124" s="619"/>
      <c r="BWB124" s="620"/>
      <c r="BWC124" s="618"/>
      <c r="BWD124" s="619"/>
      <c r="BWE124" s="619"/>
      <c r="BWF124" s="619"/>
      <c r="BWG124" s="619"/>
      <c r="BWH124" s="619"/>
      <c r="BWI124" s="619"/>
      <c r="BWJ124" s="620"/>
      <c r="BWK124" s="618"/>
      <c r="BWL124" s="619"/>
      <c r="BWM124" s="619"/>
      <c r="BWN124" s="619"/>
      <c r="BWO124" s="619"/>
      <c r="BWP124" s="619"/>
      <c r="BWQ124" s="619"/>
      <c r="BWR124" s="620"/>
      <c r="BWS124" s="618"/>
      <c r="BWT124" s="619"/>
      <c r="BWU124" s="619"/>
      <c r="BWV124" s="619"/>
      <c r="BWW124" s="619"/>
      <c r="BWX124" s="619"/>
      <c r="BWY124" s="619"/>
      <c r="BWZ124" s="620"/>
      <c r="BXA124" s="618"/>
      <c r="BXB124" s="619"/>
      <c r="BXC124" s="619"/>
      <c r="BXD124" s="619"/>
      <c r="BXE124" s="619"/>
      <c r="BXF124" s="619"/>
      <c r="BXG124" s="619"/>
      <c r="BXH124" s="620"/>
      <c r="BXI124" s="618"/>
      <c r="BXJ124" s="619"/>
      <c r="BXK124" s="619"/>
      <c r="BXL124" s="619"/>
      <c r="BXM124" s="619"/>
      <c r="BXN124" s="619"/>
      <c r="BXO124" s="619"/>
      <c r="BXP124" s="620"/>
      <c r="BXQ124" s="618"/>
      <c r="BXR124" s="619"/>
      <c r="BXS124" s="619"/>
      <c r="BXT124" s="619"/>
      <c r="BXU124" s="619"/>
      <c r="BXV124" s="619"/>
      <c r="BXW124" s="619"/>
      <c r="BXX124" s="620"/>
      <c r="BXY124" s="618"/>
      <c r="BXZ124" s="619"/>
      <c r="BYA124" s="619"/>
      <c r="BYB124" s="619"/>
      <c r="BYC124" s="619"/>
      <c r="BYD124" s="619"/>
      <c r="BYE124" s="619"/>
      <c r="BYF124" s="620"/>
      <c r="BYG124" s="618"/>
      <c r="BYH124" s="619"/>
      <c r="BYI124" s="619"/>
      <c r="BYJ124" s="619"/>
      <c r="BYK124" s="619"/>
      <c r="BYL124" s="619"/>
      <c r="BYM124" s="619"/>
      <c r="BYN124" s="620"/>
      <c r="BYO124" s="618"/>
      <c r="BYP124" s="619"/>
      <c r="BYQ124" s="619"/>
      <c r="BYR124" s="619"/>
      <c r="BYS124" s="619"/>
      <c r="BYT124" s="619"/>
      <c r="BYU124" s="619"/>
      <c r="BYV124" s="620"/>
      <c r="BYW124" s="618"/>
      <c r="BYX124" s="619"/>
      <c r="BYY124" s="619"/>
      <c r="BYZ124" s="619"/>
      <c r="BZA124" s="619"/>
      <c r="BZB124" s="619"/>
      <c r="BZC124" s="619"/>
      <c r="BZD124" s="620"/>
      <c r="BZE124" s="618"/>
      <c r="BZF124" s="619"/>
      <c r="BZG124" s="619"/>
      <c r="BZH124" s="619"/>
      <c r="BZI124" s="619"/>
      <c r="BZJ124" s="619"/>
      <c r="BZK124" s="619"/>
      <c r="BZL124" s="620"/>
      <c r="BZM124" s="618"/>
      <c r="BZN124" s="619"/>
      <c r="BZO124" s="619"/>
      <c r="BZP124" s="619"/>
      <c r="BZQ124" s="619"/>
      <c r="BZR124" s="619"/>
      <c r="BZS124" s="619"/>
      <c r="BZT124" s="620"/>
      <c r="BZU124" s="618"/>
      <c r="BZV124" s="619"/>
      <c r="BZW124" s="619"/>
      <c r="BZX124" s="619"/>
      <c r="BZY124" s="619"/>
      <c r="BZZ124" s="619"/>
      <c r="CAA124" s="619"/>
      <c r="CAB124" s="620"/>
      <c r="CAC124" s="618"/>
      <c r="CAD124" s="619"/>
      <c r="CAE124" s="619"/>
      <c r="CAF124" s="619"/>
      <c r="CAG124" s="619"/>
      <c r="CAH124" s="619"/>
      <c r="CAI124" s="619"/>
      <c r="CAJ124" s="620"/>
      <c r="CAK124" s="618"/>
      <c r="CAL124" s="619"/>
      <c r="CAM124" s="619"/>
      <c r="CAN124" s="619"/>
      <c r="CAO124" s="619"/>
      <c r="CAP124" s="619"/>
      <c r="CAQ124" s="619"/>
      <c r="CAR124" s="620"/>
      <c r="CAS124" s="618"/>
      <c r="CAT124" s="619"/>
      <c r="CAU124" s="619"/>
      <c r="CAV124" s="619"/>
      <c r="CAW124" s="619"/>
      <c r="CAX124" s="619"/>
      <c r="CAY124" s="619"/>
      <c r="CAZ124" s="620"/>
      <c r="CBA124" s="618"/>
      <c r="CBB124" s="619"/>
      <c r="CBC124" s="619"/>
      <c r="CBD124" s="619"/>
      <c r="CBE124" s="619"/>
      <c r="CBF124" s="619"/>
      <c r="CBG124" s="619"/>
      <c r="CBH124" s="620"/>
      <c r="CBI124" s="618"/>
      <c r="CBJ124" s="619"/>
      <c r="CBK124" s="619"/>
      <c r="CBL124" s="619"/>
      <c r="CBM124" s="619"/>
      <c r="CBN124" s="619"/>
      <c r="CBO124" s="619"/>
      <c r="CBP124" s="620"/>
      <c r="CBQ124" s="618"/>
      <c r="CBR124" s="619"/>
      <c r="CBS124" s="619"/>
      <c r="CBT124" s="619"/>
      <c r="CBU124" s="619"/>
      <c r="CBV124" s="619"/>
      <c r="CBW124" s="619"/>
      <c r="CBX124" s="620"/>
      <c r="CBY124" s="618"/>
      <c r="CBZ124" s="619"/>
      <c r="CCA124" s="619"/>
      <c r="CCB124" s="619"/>
      <c r="CCC124" s="619"/>
      <c r="CCD124" s="619"/>
      <c r="CCE124" s="619"/>
      <c r="CCF124" s="620"/>
      <c r="CCG124" s="618"/>
      <c r="CCH124" s="619"/>
      <c r="CCI124" s="619"/>
      <c r="CCJ124" s="619"/>
      <c r="CCK124" s="619"/>
      <c r="CCL124" s="619"/>
      <c r="CCM124" s="619"/>
      <c r="CCN124" s="620"/>
      <c r="CCO124" s="618"/>
      <c r="CCP124" s="619"/>
      <c r="CCQ124" s="619"/>
      <c r="CCR124" s="619"/>
      <c r="CCS124" s="619"/>
      <c r="CCT124" s="619"/>
      <c r="CCU124" s="619"/>
      <c r="CCV124" s="620"/>
      <c r="CCW124" s="618"/>
      <c r="CCX124" s="619"/>
      <c r="CCY124" s="619"/>
      <c r="CCZ124" s="619"/>
      <c r="CDA124" s="619"/>
      <c r="CDB124" s="619"/>
      <c r="CDC124" s="619"/>
      <c r="CDD124" s="620"/>
      <c r="CDE124" s="618"/>
      <c r="CDF124" s="619"/>
      <c r="CDG124" s="619"/>
      <c r="CDH124" s="619"/>
      <c r="CDI124" s="619"/>
      <c r="CDJ124" s="619"/>
      <c r="CDK124" s="619"/>
      <c r="CDL124" s="620"/>
      <c r="CDM124" s="618"/>
      <c r="CDN124" s="619"/>
      <c r="CDO124" s="619"/>
      <c r="CDP124" s="619"/>
      <c r="CDQ124" s="619"/>
      <c r="CDR124" s="619"/>
      <c r="CDS124" s="619"/>
      <c r="CDT124" s="620"/>
      <c r="CDU124" s="618"/>
      <c r="CDV124" s="619"/>
      <c r="CDW124" s="619"/>
      <c r="CDX124" s="619"/>
      <c r="CDY124" s="619"/>
      <c r="CDZ124" s="619"/>
      <c r="CEA124" s="619"/>
      <c r="CEB124" s="620"/>
      <c r="CEC124" s="618"/>
      <c r="CED124" s="619"/>
      <c r="CEE124" s="619"/>
      <c r="CEF124" s="619"/>
      <c r="CEG124" s="619"/>
      <c r="CEH124" s="619"/>
      <c r="CEI124" s="619"/>
      <c r="CEJ124" s="620"/>
      <c r="CEK124" s="618"/>
      <c r="CEL124" s="619"/>
      <c r="CEM124" s="619"/>
      <c r="CEN124" s="619"/>
      <c r="CEO124" s="619"/>
      <c r="CEP124" s="619"/>
      <c r="CEQ124" s="619"/>
      <c r="CER124" s="620"/>
      <c r="CES124" s="618"/>
      <c r="CET124" s="619"/>
      <c r="CEU124" s="619"/>
      <c r="CEV124" s="619"/>
      <c r="CEW124" s="619"/>
      <c r="CEX124" s="619"/>
      <c r="CEY124" s="619"/>
      <c r="CEZ124" s="620"/>
      <c r="CFA124" s="618"/>
      <c r="CFB124" s="619"/>
      <c r="CFC124" s="619"/>
      <c r="CFD124" s="619"/>
      <c r="CFE124" s="619"/>
      <c r="CFF124" s="619"/>
      <c r="CFG124" s="619"/>
      <c r="CFH124" s="620"/>
      <c r="CFI124" s="618"/>
      <c r="CFJ124" s="619"/>
      <c r="CFK124" s="619"/>
      <c r="CFL124" s="619"/>
      <c r="CFM124" s="619"/>
      <c r="CFN124" s="619"/>
      <c r="CFO124" s="619"/>
      <c r="CFP124" s="620"/>
      <c r="CFQ124" s="618"/>
      <c r="CFR124" s="619"/>
      <c r="CFS124" s="619"/>
      <c r="CFT124" s="619"/>
      <c r="CFU124" s="619"/>
      <c r="CFV124" s="619"/>
      <c r="CFW124" s="619"/>
      <c r="CFX124" s="620"/>
      <c r="CFY124" s="618"/>
      <c r="CFZ124" s="619"/>
      <c r="CGA124" s="619"/>
      <c r="CGB124" s="619"/>
      <c r="CGC124" s="619"/>
      <c r="CGD124" s="619"/>
      <c r="CGE124" s="619"/>
      <c r="CGF124" s="620"/>
      <c r="CGG124" s="618"/>
      <c r="CGH124" s="619"/>
      <c r="CGI124" s="619"/>
      <c r="CGJ124" s="619"/>
      <c r="CGK124" s="619"/>
      <c r="CGL124" s="619"/>
      <c r="CGM124" s="619"/>
      <c r="CGN124" s="620"/>
      <c r="CGO124" s="618"/>
      <c r="CGP124" s="619"/>
      <c r="CGQ124" s="619"/>
      <c r="CGR124" s="619"/>
      <c r="CGS124" s="619"/>
      <c r="CGT124" s="619"/>
      <c r="CGU124" s="619"/>
      <c r="CGV124" s="620"/>
      <c r="CGW124" s="618"/>
      <c r="CGX124" s="619"/>
      <c r="CGY124" s="619"/>
      <c r="CGZ124" s="619"/>
      <c r="CHA124" s="619"/>
      <c r="CHB124" s="619"/>
      <c r="CHC124" s="619"/>
      <c r="CHD124" s="620"/>
      <c r="CHE124" s="618"/>
      <c r="CHF124" s="619"/>
      <c r="CHG124" s="619"/>
      <c r="CHH124" s="619"/>
      <c r="CHI124" s="619"/>
      <c r="CHJ124" s="619"/>
      <c r="CHK124" s="619"/>
      <c r="CHL124" s="620"/>
      <c r="CHM124" s="618"/>
      <c r="CHN124" s="619"/>
      <c r="CHO124" s="619"/>
      <c r="CHP124" s="619"/>
      <c r="CHQ124" s="619"/>
      <c r="CHR124" s="619"/>
      <c r="CHS124" s="619"/>
      <c r="CHT124" s="620"/>
      <c r="CHU124" s="618"/>
      <c r="CHV124" s="619"/>
      <c r="CHW124" s="619"/>
      <c r="CHX124" s="619"/>
      <c r="CHY124" s="619"/>
      <c r="CHZ124" s="619"/>
      <c r="CIA124" s="619"/>
      <c r="CIB124" s="620"/>
      <c r="CIC124" s="618"/>
      <c r="CID124" s="619"/>
      <c r="CIE124" s="619"/>
      <c r="CIF124" s="619"/>
      <c r="CIG124" s="619"/>
      <c r="CIH124" s="619"/>
      <c r="CII124" s="619"/>
      <c r="CIJ124" s="620"/>
      <c r="CIK124" s="618"/>
      <c r="CIL124" s="619"/>
      <c r="CIM124" s="619"/>
      <c r="CIN124" s="619"/>
      <c r="CIO124" s="619"/>
      <c r="CIP124" s="619"/>
      <c r="CIQ124" s="619"/>
      <c r="CIR124" s="620"/>
      <c r="CIS124" s="618"/>
      <c r="CIT124" s="619"/>
      <c r="CIU124" s="619"/>
      <c r="CIV124" s="619"/>
      <c r="CIW124" s="619"/>
      <c r="CIX124" s="619"/>
      <c r="CIY124" s="619"/>
      <c r="CIZ124" s="620"/>
      <c r="CJA124" s="618"/>
      <c r="CJB124" s="619"/>
      <c r="CJC124" s="619"/>
      <c r="CJD124" s="619"/>
      <c r="CJE124" s="619"/>
      <c r="CJF124" s="619"/>
      <c r="CJG124" s="619"/>
      <c r="CJH124" s="620"/>
      <c r="CJI124" s="618"/>
      <c r="CJJ124" s="619"/>
      <c r="CJK124" s="619"/>
      <c r="CJL124" s="619"/>
      <c r="CJM124" s="619"/>
      <c r="CJN124" s="619"/>
      <c r="CJO124" s="619"/>
      <c r="CJP124" s="620"/>
      <c r="CJQ124" s="618"/>
      <c r="CJR124" s="619"/>
      <c r="CJS124" s="619"/>
      <c r="CJT124" s="619"/>
      <c r="CJU124" s="619"/>
      <c r="CJV124" s="619"/>
      <c r="CJW124" s="619"/>
      <c r="CJX124" s="620"/>
      <c r="CJY124" s="618"/>
      <c r="CJZ124" s="619"/>
      <c r="CKA124" s="619"/>
      <c r="CKB124" s="619"/>
      <c r="CKC124" s="619"/>
      <c r="CKD124" s="619"/>
      <c r="CKE124" s="619"/>
      <c r="CKF124" s="620"/>
      <c r="CKG124" s="618"/>
      <c r="CKH124" s="619"/>
      <c r="CKI124" s="619"/>
      <c r="CKJ124" s="619"/>
      <c r="CKK124" s="619"/>
      <c r="CKL124" s="619"/>
      <c r="CKM124" s="619"/>
      <c r="CKN124" s="620"/>
      <c r="CKO124" s="618"/>
      <c r="CKP124" s="619"/>
      <c r="CKQ124" s="619"/>
      <c r="CKR124" s="619"/>
      <c r="CKS124" s="619"/>
      <c r="CKT124" s="619"/>
      <c r="CKU124" s="619"/>
      <c r="CKV124" s="620"/>
      <c r="CKW124" s="618"/>
      <c r="CKX124" s="619"/>
      <c r="CKY124" s="619"/>
      <c r="CKZ124" s="619"/>
      <c r="CLA124" s="619"/>
      <c r="CLB124" s="619"/>
      <c r="CLC124" s="619"/>
      <c r="CLD124" s="620"/>
      <c r="CLE124" s="618"/>
      <c r="CLF124" s="619"/>
      <c r="CLG124" s="619"/>
      <c r="CLH124" s="619"/>
      <c r="CLI124" s="619"/>
      <c r="CLJ124" s="619"/>
      <c r="CLK124" s="619"/>
      <c r="CLL124" s="620"/>
      <c r="CLM124" s="618"/>
      <c r="CLN124" s="619"/>
      <c r="CLO124" s="619"/>
      <c r="CLP124" s="619"/>
      <c r="CLQ124" s="619"/>
      <c r="CLR124" s="619"/>
      <c r="CLS124" s="619"/>
      <c r="CLT124" s="620"/>
      <c r="CLU124" s="618"/>
      <c r="CLV124" s="619"/>
      <c r="CLW124" s="619"/>
      <c r="CLX124" s="619"/>
      <c r="CLY124" s="619"/>
      <c r="CLZ124" s="619"/>
      <c r="CMA124" s="619"/>
      <c r="CMB124" s="620"/>
      <c r="CMC124" s="618"/>
      <c r="CMD124" s="619"/>
      <c r="CME124" s="619"/>
      <c r="CMF124" s="619"/>
      <c r="CMG124" s="619"/>
      <c r="CMH124" s="619"/>
      <c r="CMI124" s="619"/>
      <c r="CMJ124" s="620"/>
      <c r="CMK124" s="618"/>
      <c r="CML124" s="619"/>
      <c r="CMM124" s="619"/>
      <c r="CMN124" s="619"/>
      <c r="CMO124" s="619"/>
      <c r="CMP124" s="619"/>
      <c r="CMQ124" s="619"/>
      <c r="CMR124" s="620"/>
      <c r="CMS124" s="618"/>
      <c r="CMT124" s="619"/>
      <c r="CMU124" s="619"/>
      <c r="CMV124" s="619"/>
      <c r="CMW124" s="619"/>
      <c r="CMX124" s="619"/>
      <c r="CMY124" s="619"/>
      <c r="CMZ124" s="620"/>
      <c r="CNA124" s="618"/>
      <c r="CNB124" s="619"/>
      <c r="CNC124" s="619"/>
      <c r="CND124" s="619"/>
      <c r="CNE124" s="619"/>
      <c r="CNF124" s="619"/>
      <c r="CNG124" s="619"/>
      <c r="CNH124" s="620"/>
      <c r="CNI124" s="618"/>
      <c r="CNJ124" s="619"/>
      <c r="CNK124" s="619"/>
      <c r="CNL124" s="619"/>
      <c r="CNM124" s="619"/>
      <c r="CNN124" s="619"/>
      <c r="CNO124" s="619"/>
      <c r="CNP124" s="620"/>
      <c r="CNQ124" s="618"/>
      <c r="CNR124" s="619"/>
      <c r="CNS124" s="619"/>
      <c r="CNT124" s="619"/>
      <c r="CNU124" s="619"/>
      <c r="CNV124" s="619"/>
      <c r="CNW124" s="619"/>
      <c r="CNX124" s="620"/>
      <c r="CNY124" s="618"/>
      <c r="CNZ124" s="619"/>
      <c r="COA124" s="619"/>
      <c r="COB124" s="619"/>
      <c r="COC124" s="619"/>
      <c r="COD124" s="619"/>
      <c r="COE124" s="619"/>
      <c r="COF124" s="620"/>
      <c r="COG124" s="618"/>
      <c r="COH124" s="619"/>
      <c r="COI124" s="619"/>
      <c r="COJ124" s="619"/>
      <c r="COK124" s="619"/>
      <c r="COL124" s="619"/>
      <c r="COM124" s="619"/>
      <c r="CON124" s="620"/>
      <c r="COO124" s="618"/>
      <c r="COP124" s="619"/>
      <c r="COQ124" s="619"/>
      <c r="COR124" s="619"/>
      <c r="COS124" s="619"/>
      <c r="COT124" s="619"/>
      <c r="COU124" s="619"/>
      <c r="COV124" s="620"/>
      <c r="COW124" s="618"/>
      <c r="COX124" s="619"/>
      <c r="COY124" s="619"/>
      <c r="COZ124" s="619"/>
      <c r="CPA124" s="619"/>
      <c r="CPB124" s="619"/>
      <c r="CPC124" s="619"/>
      <c r="CPD124" s="620"/>
      <c r="CPE124" s="618"/>
      <c r="CPF124" s="619"/>
      <c r="CPG124" s="619"/>
      <c r="CPH124" s="619"/>
      <c r="CPI124" s="619"/>
      <c r="CPJ124" s="619"/>
      <c r="CPK124" s="619"/>
      <c r="CPL124" s="620"/>
      <c r="CPM124" s="618"/>
      <c r="CPN124" s="619"/>
      <c r="CPO124" s="619"/>
      <c r="CPP124" s="619"/>
      <c r="CPQ124" s="619"/>
      <c r="CPR124" s="619"/>
      <c r="CPS124" s="619"/>
      <c r="CPT124" s="620"/>
      <c r="CPU124" s="618"/>
      <c r="CPV124" s="619"/>
      <c r="CPW124" s="619"/>
      <c r="CPX124" s="619"/>
      <c r="CPY124" s="619"/>
      <c r="CPZ124" s="619"/>
      <c r="CQA124" s="619"/>
      <c r="CQB124" s="620"/>
      <c r="CQC124" s="618"/>
      <c r="CQD124" s="619"/>
      <c r="CQE124" s="619"/>
      <c r="CQF124" s="619"/>
      <c r="CQG124" s="619"/>
      <c r="CQH124" s="619"/>
      <c r="CQI124" s="619"/>
      <c r="CQJ124" s="620"/>
      <c r="CQK124" s="618"/>
      <c r="CQL124" s="619"/>
      <c r="CQM124" s="619"/>
      <c r="CQN124" s="619"/>
      <c r="CQO124" s="619"/>
      <c r="CQP124" s="619"/>
      <c r="CQQ124" s="619"/>
      <c r="CQR124" s="620"/>
      <c r="CQS124" s="618"/>
      <c r="CQT124" s="619"/>
      <c r="CQU124" s="619"/>
      <c r="CQV124" s="619"/>
      <c r="CQW124" s="619"/>
      <c r="CQX124" s="619"/>
      <c r="CQY124" s="619"/>
      <c r="CQZ124" s="620"/>
      <c r="CRA124" s="618"/>
      <c r="CRB124" s="619"/>
      <c r="CRC124" s="619"/>
      <c r="CRD124" s="619"/>
      <c r="CRE124" s="619"/>
      <c r="CRF124" s="619"/>
      <c r="CRG124" s="619"/>
      <c r="CRH124" s="620"/>
      <c r="CRI124" s="618"/>
      <c r="CRJ124" s="619"/>
      <c r="CRK124" s="619"/>
      <c r="CRL124" s="619"/>
      <c r="CRM124" s="619"/>
      <c r="CRN124" s="619"/>
      <c r="CRO124" s="619"/>
      <c r="CRP124" s="620"/>
      <c r="CRQ124" s="618"/>
      <c r="CRR124" s="619"/>
      <c r="CRS124" s="619"/>
      <c r="CRT124" s="619"/>
      <c r="CRU124" s="619"/>
      <c r="CRV124" s="619"/>
      <c r="CRW124" s="619"/>
      <c r="CRX124" s="620"/>
      <c r="CRY124" s="618"/>
      <c r="CRZ124" s="619"/>
      <c r="CSA124" s="619"/>
      <c r="CSB124" s="619"/>
      <c r="CSC124" s="619"/>
      <c r="CSD124" s="619"/>
      <c r="CSE124" s="619"/>
      <c r="CSF124" s="620"/>
      <c r="CSG124" s="618"/>
      <c r="CSH124" s="619"/>
      <c r="CSI124" s="619"/>
      <c r="CSJ124" s="619"/>
      <c r="CSK124" s="619"/>
      <c r="CSL124" s="619"/>
      <c r="CSM124" s="619"/>
      <c r="CSN124" s="620"/>
      <c r="CSO124" s="618"/>
      <c r="CSP124" s="619"/>
      <c r="CSQ124" s="619"/>
      <c r="CSR124" s="619"/>
      <c r="CSS124" s="619"/>
      <c r="CST124" s="619"/>
      <c r="CSU124" s="619"/>
      <c r="CSV124" s="620"/>
      <c r="CSW124" s="618"/>
      <c r="CSX124" s="619"/>
      <c r="CSY124" s="619"/>
      <c r="CSZ124" s="619"/>
      <c r="CTA124" s="619"/>
      <c r="CTB124" s="619"/>
      <c r="CTC124" s="619"/>
      <c r="CTD124" s="620"/>
      <c r="CTE124" s="618"/>
      <c r="CTF124" s="619"/>
      <c r="CTG124" s="619"/>
      <c r="CTH124" s="619"/>
      <c r="CTI124" s="619"/>
      <c r="CTJ124" s="619"/>
      <c r="CTK124" s="619"/>
      <c r="CTL124" s="620"/>
      <c r="CTM124" s="618"/>
      <c r="CTN124" s="619"/>
      <c r="CTO124" s="619"/>
      <c r="CTP124" s="619"/>
      <c r="CTQ124" s="619"/>
      <c r="CTR124" s="619"/>
      <c r="CTS124" s="619"/>
      <c r="CTT124" s="620"/>
      <c r="CTU124" s="618"/>
      <c r="CTV124" s="619"/>
      <c r="CTW124" s="619"/>
      <c r="CTX124" s="619"/>
      <c r="CTY124" s="619"/>
      <c r="CTZ124" s="619"/>
      <c r="CUA124" s="619"/>
      <c r="CUB124" s="620"/>
      <c r="CUC124" s="618"/>
      <c r="CUD124" s="619"/>
      <c r="CUE124" s="619"/>
      <c r="CUF124" s="619"/>
      <c r="CUG124" s="619"/>
      <c r="CUH124" s="619"/>
      <c r="CUI124" s="619"/>
      <c r="CUJ124" s="620"/>
      <c r="CUK124" s="618"/>
      <c r="CUL124" s="619"/>
      <c r="CUM124" s="619"/>
      <c r="CUN124" s="619"/>
      <c r="CUO124" s="619"/>
      <c r="CUP124" s="619"/>
      <c r="CUQ124" s="619"/>
      <c r="CUR124" s="620"/>
      <c r="CUS124" s="618"/>
      <c r="CUT124" s="619"/>
      <c r="CUU124" s="619"/>
      <c r="CUV124" s="619"/>
      <c r="CUW124" s="619"/>
      <c r="CUX124" s="619"/>
      <c r="CUY124" s="619"/>
      <c r="CUZ124" s="620"/>
      <c r="CVA124" s="618"/>
      <c r="CVB124" s="619"/>
      <c r="CVC124" s="619"/>
      <c r="CVD124" s="619"/>
      <c r="CVE124" s="619"/>
      <c r="CVF124" s="619"/>
      <c r="CVG124" s="619"/>
      <c r="CVH124" s="620"/>
      <c r="CVI124" s="618"/>
      <c r="CVJ124" s="619"/>
      <c r="CVK124" s="619"/>
      <c r="CVL124" s="619"/>
      <c r="CVM124" s="619"/>
      <c r="CVN124" s="619"/>
      <c r="CVO124" s="619"/>
      <c r="CVP124" s="620"/>
      <c r="CVQ124" s="618"/>
      <c r="CVR124" s="619"/>
      <c r="CVS124" s="619"/>
      <c r="CVT124" s="619"/>
      <c r="CVU124" s="619"/>
      <c r="CVV124" s="619"/>
      <c r="CVW124" s="619"/>
      <c r="CVX124" s="620"/>
      <c r="CVY124" s="618"/>
      <c r="CVZ124" s="619"/>
      <c r="CWA124" s="619"/>
      <c r="CWB124" s="619"/>
      <c r="CWC124" s="619"/>
      <c r="CWD124" s="619"/>
      <c r="CWE124" s="619"/>
      <c r="CWF124" s="620"/>
      <c r="CWG124" s="618"/>
      <c r="CWH124" s="619"/>
      <c r="CWI124" s="619"/>
      <c r="CWJ124" s="619"/>
      <c r="CWK124" s="619"/>
      <c r="CWL124" s="619"/>
      <c r="CWM124" s="619"/>
      <c r="CWN124" s="620"/>
      <c r="CWO124" s="618"/>
      <c r="CWP124" s="619"/>
      <c r="CWQ124" s="619"/>
      <c r="CWR124" s="619"/>
      <c r="CWS124" s="619"/>
      <c r="CWT124" s="619"/>
      <c r="CWU124" s="619"/>
      <c r="CWV124" s="620"/>
      <c r="CWW124" s="618"/>
      <c r="CWX124" s="619"/>
      <c r="CWY124" s="619"/>
      <c r="CWZ124" s="619"/>
      <c r="CXA124" s="619"/>
      <c r="CXB124" s="619"/>
      <c r="CXC124" s="619"/>
      <c r="CXD124" s="620"/>
      <c r="CXE124" s="618"/>
      <c r="CXF124" s="619"/>
      <c r="CXG124" s="619"/>
      <c r="CXH124" s="619"/>
      <c r="CXI124" s="619"/>
      <c r="CXJ124" s="619"/>
      <c r="CXK124" s="619"/>
      <c r="CXL124" s="620"/>
      <c r="CXM124" s="618"/>
      <c r="CXN124" s="619"/>
      <c r="CXO124" s="619"/>
      <c r="CXP124" s="619"/>
      <c r="CXQ124" s="619"/>
      <c r="CXR124" s="619"/>
      <c r="CXS124" s="619"/>
      <c r="CXT124" s="620"/>
      <c r="CXU124" s="618"/>
      <c r="CXV124" s="619"/>
      <c r="CXW124" s="619"/>
      <c r="CXX124" s="619"/>
      <c r="CXY124" s="619"/>
      <c r="CXZ124" s="619"/>
      <c r="CYA124" s="619"/>
      <c r="CYB124" s="620"/>
      <c r="CYC124" s="618"/>
      <c r="CYD124" s="619"/>
      <c r="CYE124" s="619"/>
      <c r="CYF124" s="619"/>
      <c r="CYG124" s="619"/>
      <c r="CYH124" s="619"/>
      <c r="CYI124" s="619"/>
      <c r="CYJ124" s="620"/>
      <c r="CYK124" s="618"/>
      <c r="CYL124" s="619"/>
      <c r="CYM124" s="619"/>
      <c r="CYN124" s="619"/>
      <c r="CYO124" s="619"/>
      <c r="CYP124" s="619"/>
      <c r="CYQ124" s="619"/>
      <c r="CYR124" s="620"/>
      <c r="CYS124" s="618"/>
      <c r="CYT124" s="619"/>
      <c r="CYU124" s="619"/>
      <c r="CYV124" s="619"/>
      <c r="CYW124" s="619"/>
      <c r="CYX124" s="619"/>
      <c r="CYY124" s="619"/>
      <c r="CYZ124" s="620"/>
      <c r="CZA124" s="618"/>
      <c r="CZB124" s="619"/>
      <c r="CZC124" s="619"/>
      <c r="CZD124" s="619"/>
      <c r="CZE124" s="619"/>
      <c r="CZF124" s="619"/>
      <c r="CZG124" s="619"/>
      <c r="CZH124" s="620"/>
      <c r="CZI124" s="618"/>
      <c r="CZJ124" s="619"/>
      <c r="CZK124" s="619"/>
      <c r="CZL124" s="619"/>
      <c r="CZM124" s="619"/>
      <c r="CZN124" s="619"/>
      <c r="CZO124" s="619"/>
      <c r="CZP124" s="620"/>
      <c r="CZQ124" s="618"/>
      <c r="CZR124" s="619"/>
      <c r="CZS124" s="619"/>
      <c r="CZT124" s="619"/>
      <c r="CZU124" s="619"/>
      <c r="CZV124" s="619"/>
      <c r="CZW124" s="619"/>
      <c r="CZX124" s="620"/>
      <c r="CZY124" s="618"/>
      <c r="CZZ124" s="619"/>
      <c r="DAA124" s="619"/>
      <c r="DAB124" s="619"/>
      <c r="DAC124" s="619"/>
      <c r="DAD124" s="619"/>
      <c r="DAE124" s="619"/>
      <c r="DAF124" s="620"/>
      <c r="DAG124" s="618"/>
      <c r="DAH124" s="619"/>
      <c r="DAI124" s="619"/>
      <c r="DAJ124" s="619"/>
      <c r="DAK124" s="619"/>
      <c r="DAL124" s="619"/>
      <c r="DAM124" s="619"/>
      <c r="DAN124" s="620"/>
      <c r="DAO124" s="618"/>
      <c r="DAP124" s="619"/>
      <c r="DAQ124" s="619"/>
      <c r="DAR124" s="619"/>
      <c r="DAS124" s="619"/>
      <c r="DAT124" s="619"/>
      <c r="DAU124" s="619"/>
      <c r="DAV124" s="620"/>
      <c r="DAW124" s="618"/>
      <c r="DAX124" s="619"/>
      <c r="DAY124" s="619"/>
      <c r="DAZ124" s="619"/>
      <c r="DBA124" s="619"/>
      <c r="DBB124" s="619"/>
      <c r="DBC124" s="619"/>
      <c r="DBD124" s="620"/>
      <c r="DBE124" s="618"/>
      <c r="DBF124" s="619"/>
      <c r="DBG124" s="619"/>
      <c r="DBH124" s="619"/>
      <c r="DBI124" s="619"/>
      <c r="DBJ124" s="619"/>
      <c r="DBK124" s="619"/>
      <c r="DBL124" s="620"/>
      <c r="DBM124" s="618"/>
      <c r="DBN124" s="619"/>
      <c r="DBO124" s="619"/>
      <c r="DBP124" s="619"/>
      <c r="DBQ124" s="619"/>
      <c r="DBR124" s="619"/>
      <c r="DBS124" s="619"/>
      <c r="DBT124" s="620"/>
      <c r="DBU124" s="618"/>
      <c r="DBV124" s="619"/>
      <c r="DBW124" s="619"/>
      <c r="DBX124" s="619"/>
      <c r="DBY124" s="619"/>
      <c r="DBZ124" s="619"/>
      <c r="DCA124" s="619"/>
      <c r="DCB124" s="620"/>
      <c r="DCC124" s="618"/>
      <c r="DCD124" s="619"/>
      <c r="DCE124" s="619"/>
      <c r="DCF124" s="619"/>
      <c r="DCG124" s="619"/>
      <c r="DCH124" s="619"/>
      <c r="DCI124" s="619"/>
      <c r="DCJ124" s="620"/>
      <c r="DCK124" s="618"/>
      <c r="DCL124" s="619"/>
      <c r="DCM124" s="619"/>
      <c r="DCN124" s="619"/>
      <c r="DCO124" s="619"/>
      <c r="DCP124" s="619"/>
      <c r="DCQ124" s="619"/>
      <c r="DCR124" s="620"/>
      <c r="DCS124" s="618"/>
      <c r="DCT124" s="619"/>
      <c r="DCU124" s="619"/>
      <c r="DCV124" s="619"/>
      <c r="DCW124" s="619"/>
      <c r="DCX124" s="619"/>
      <c r="DCY124" s="619"/>
      <c r="DCZ124" s="620"/>
      <c r="DDA124" s="618"/>
      <c r="DDB124" s="619"/>
      <c r="DDC124" s="619"/>
      <c r="DDD124" s="619"/>
      <c r="DDE124" s="619"/>
      <c r="DDF124" s="619"/>
      <c r="DDG124" s="619"/>
      <c r="DDH124" s="620"/>
      <c r="DDI124" s="618"/>
      <c r="DDJ124" s="619"/>
      <c r="DDK124" s="619"/>
      <c r="DDL124" s="619"/>
      <c r="DDM124" s="619"/>
      <c r="DDN124" s="619"/>
      <c r="DDO124" s="619"/>
      <c r="DDP124" s="620"/>
      <c r="DDQ124" s="618"/>
      <c r="DDR124" s="619"/>
      <c r="DDS124" s="619"/>
      <c r="DDT124" s="619"/>
      <c r="DDU124" s="619"/>
      <c r="DDV124" s="619"/>
      <c r="DDW124" s="619"/>
      <c r="DDX124" s="620"/>
      <c r="DDY124" s="618"/>
      <c r="DDZ124" s="619"/>
      <c r="DEA124" s="619"/>
      <c r="DEB124" s="619"/>
      <c r="DEC124" s="619"/>
      <c r="DED124" s="619"/>
      <c r="DEE124" s="619"/>
      <c r="DEF124" s="620"/>
      <c r="DEG124" s="618"/>
      <c r="DEH124" s="619"/>
      <c r="DEI124" s="619"/>
      <c r="DEJ124" s="619"/>
      <c r="DEK124" s="619"/>
      <c r="DEL124" s="619"/>
      <c r="DEM124" s="619"/>
      <c r="DEN124" s="620"/>
      <c r="DEO124" s="618"/>
      <c r="DEP124" s="619"/>
      <c r="DEQ124" s="619"/>
      <c r="DER124" s="619"/>
      <c r="DES124" s="619"/>
      <c r="DET124" s="619"/>
      <c r="DEU124" s="619"/>
      <c r="DEV124" s="620"/>
      <c r="DEW124" s="618"/>
      <c r="DEX124" s="619"/>
      <c r="DEY124" s="619"/>
      <c r="DEZ124" s="619"/>
      <c r="DFA124" s="619"/>
      <c r="DFB124" s="619"/>
      <c r="DFC124" s="619"/>
      <c r="DFD124" s="620"/>
      <c r="DFE124" s="618"/>
      <c r="DFF124" s="619"/>
      <c r="DFG124" s="619"/>
      <c r="DFH124" s="619"/>
      <c r="DFI124" s="619"/>
      <c r="DFJ124" s="619"/>
      <c r="DFK124" s="619"/>
      <c r="DFL124" s="620"/>
      <c r="DFM124" s="618"/>
      <c r="DFN124" s="619"/>
      <c r="DFO124" s="619"/>
      <c r="DFP124" s="619"/>
      <c r="DFQ124" s="619"/>
      <c r="DFR124" s="619"/>
      <c r="DFS124" s="619"/>
      <c r="DFT124" s="620"/>
      <c r="DFU124" s="618"/>
      <c r="DFV124" s="619"/>
      <c r="DFW124" s="619"/>
      <c r="DFX124" s="619"/>
      <c r="DFY124" s="619"/>
      <c r="DFZ124" s="619"/>
      <c r="DGA124" s="619"/>
      <c r="DGB124" s="620"/>
      <c r="DGC124" s="618"/>
      <c r="DGD124" s="619"/>
      <c r="DGE124" s="619"/>
      <c r="DGF124" s="619"/>
      <c r="DGG124" s="619"/>
      <c r="DGH124" s="619"/>
      <c r="DGI124" s="619"/>
      <c r="DGJ124" s="620"/>
      <c r="DGK124" s="618"/>
      <c r="DGL124" s="619"/>
      <c r="DGM124" s="619"/>
      <c r="DGN124" s="619"/>
      <c r="DGO124" s="619"/>
      <c r="DGP124" s="619"/>
      <c r="DGQ124" s="619"/>
      <c r="DGR124" s="620"/>
      <c r="DGS124" s="618"/>
      <c r="DGT124" s="619"/>
      <c r="DGU124" s="619"/>
      <c r="DGV124" s="619"/>
      <c r="DGW124" s="619"/>
      <c r="DGX124" s="619"/>
      <c r="DGY124" s="619"/>
      <c r="DGZ124" s="620"/>
      <c r="DHA124" s="618"/>
      <c r="DHB124" s="619"/>
      <c r="DHC124" s="619"/>
      <c r="DHD124" s="619"/>
      <c r="DHE124" s="619"/>
      <c r="DHF124" s="619"/>
      <c r="DHG124" s="619"/>
      <c r="DHH124" s="620"/>
      <c r="DHI124" s="618"/>
      <c r="DHJ124" s="619"/>
      <c r="DHK124" s="619"/>
      <c r="DHL124" s="619"/>
      <c r="DHM124" s="619"/>
      <c r="DHN124" s="619"/>
      <c r="DHO124" s="619"/>
      <c r="DHP124" s="620"/>
      <c r="DHQ124" s="618"/>
      <c r="DHR124" s="619"/>
      <c r="DHS124" s="619"/>
      <c r="DHT124" s="619"/>
      <c r="DHU124" s="619"/>
      <c r="DHV124" s="619"/>
      <c r="DHW124" s="619"/>
      <c r="DHX124" s="620"/>
      <c r="DHY124" s="618"/>
      <c r="DHZ124" s="619"/>
      <c r="DIA124" s="619"/>
      <c r="DIB124" s="619"/>
      <c r="DIC124" s="619"/>
      <c r="DID124" s="619"/>
      <c r="DIE124" s="619"/>
      <c r="DIF124" s="620"/>
      <c r="DIG124" s="618"/>
      <c r="DIH124" s="619"/>
      <c r="DII124" s="619"/>
      <c r="DIJ124" s="619"/>
      <c r="DIK124" s="619"/>
      <c r="DIL124" s="619"/>
      <c r="DIM124" s="619"/>
      <c r="DIN124" s="620"/>
      <c r="DIO124" s="618"/>
      <c r="DIP124" s="619"/>
      <c r="DIQ124" s="619"/>
      <c r="DIR124" s="619"/>
      <c r="DIS124" s="619"/>
      <c r="DIT124" s="619"/>
      <c r="DIU124" s="619"/>
      <c r="DIV124" s="620"/>
      <c r="DIW124" s="618"/>
      <c r="DIX124" s="619"/>
      <c r="DIY124" s="619"/>
      <c r="DIZ124" s="619"/>
      <c r="DJA124" s="619"/>
      <c r="DJB124" s="619"/>
      <c r="DJC124" s="619"/>
      <c r="DJD124" s="620"/>
      <c r="DJE124" s="618"/>
      <c r="DJF124" s="619"/>
      <c r="DJG124" s="619"/>
      <c r="DJH124" s="619"/>
      <c r="DJI124" s="619"/>
      <c r="DJJ124" s="619"/>
      <c r="DJK124" s="619"/>
      <c r="DJL124" s="620"/>
      <c r="DJM124" s="618"/>
      <c r="DJN124" s="619"/>
      <c r="DJO124" s="619"/>
      <c r="DJP124" s="619"/>
      <c r="DJQ124" s="619"/>
      <c r="DJR124" s="619"/>
      <c r="DJS124" s="619"/>
      <c r="DJT124" s="620"/>
      <c r="DJU124" s="618"/>
      <c r="DJV124" s="619"/>
      <c r="DJW124" s="619"/>
      <c r="DJX124" s="619"/>
      <c r="DJY124" s="619"/>
      <c r="DJZ124" s="619"/>
      <c r="DKA124" s="619"/>
      <c r="DKB124" s="620"/>
      <c r="DKC124" s="618"/>
      <c r="DKD124" s="619"/>
      <c r="DKE124" s="619"/>
      <c r="DKF124" s="619"/>
      <c r="DKG124" s="619"/>
      <c r="DKH124" s="619"/>
      <c r="DKI124" s="619"/>
      <c r="DKJ124" s="620"/>
      <c r="DKK124" s="618"/>
      <c r="DKL124" s="619"/>
      <c r="DKM124" s="619"/>
      <c r="DKN124" s="619"/>
      <c r="DKO124" s="619"/>
      <c r="DKP124" s="619"/>
      <c r="DKQ124" s="619"/>
      <c r="DKR124" s="620"/>
      <c r="DKS124" s="618"/>
      <c r="DKT124" s="619"/>
      <c r="DKU124" s="619"/>
      <c r="DKV124" s="619"/>
      <c r="DKW124" s="619"/>
      <c r="DKX124" s="619"/>
      <c r="DKY124" s="619"/>
      <c r="DKZ124" s="620"/>
      <c r="DLA124" s="618"/>
      <c r="DLB124" s="619"/>
      <c r="DLC124" s="619"/>
      <c r="DLD124" s="619"/>
      <c r="DLE124" s="619"/>
      <c r="DLF124" s="619"/>
      <c r="DLG124" s="619"/>
      <c r="DLH124" s="620"/>
      <c r="DLI124" s="618"/>
      <c r="DLJ124" s="619"/>
      <c r="DLK124" s="619"/>
      <c r="DLL124" s="619"/>
      <c r="DLM124" s="619"/>
      <c r="DLN124" s="619"/>
      <c r="DLO124" s="619"/>
      <c r="DLP124" s="620"/>
      <c r="DLQ124" s="618"/>
      <c r="DLR124" s="619"/>
      <c r="DLS124" s="619"/>
      <c r="DLT124" s="619"/>
      <c r="DLU124" s="619"/>
      <c r="DLV124" s="619"/>
      <c r="DLW124" s="619"/>
      <c r="DLX124" s="620"/>
      <c r="DLY124" s="618"/>
      <c r="DLZ124" s="619"/>
      <c r="DMA124" s="619"/>
      <c r="DMB124" s="619"/>
      <c r="DMC124" s="619"/>
      <c r="DMD124" s="619"/>
      <c r="DME124" s="619"/>
      <c r="DMF124" s="620"/>
      <c r="DMG124" s="618"/>
      <c r="DMH124" s="619"/>
      <c r="DMI124" s="619"/>
      <c r="DMJ124" s="619"/>
      <c r="DMK124" s="619"/>
      <c r="DML124" s="619"/>
      <c r="DMM124" s="619"/>
      <c r="DMN124" s="620"/>
      <c r="DMO124" s="618"/>
      <c r="DMP124" s="619"/>
      <c r="DMQ124" s="619"/>
      <c r="DMR124" s="619"/>
      <c r="DMS124" s="619"/>
      <c r="DMT124" s="619"/>
      <c r="DMU124" s="619"/>
      <c r="DMV124" s="620"/>
      <c r="DMW124" s="618"/>
      <c r="DMX124" s="619"/>
      <c r="DMY124" s="619"/>
      <c r="DMZ124" s="619"/>
      <c r="DNA124" s="619"/>
      <c r="DNB124" s="619"/>
      <c r="DNC124" s="619"/>
      <c r="DND124" s="620"/>
      <c r="DNE124" s="618"/>
      <c r="DNF124" s="619"/>
      <c r="DNG124" s="619"/>
      <c r="DNH124" s="619"/>
      <c r="DNI124" s="619"/>
      <c r="DNJ124" s="619"/>
      <c r="DNK124" s="619"/>
      <c r="DNL124" s="620"/>
      <c r="DNM124" s="618"/>
      <c r="DNN124" s="619"/>
      <c r="DNO124" s="619"/>
      <c r="DNP124" s="619"/>
      <c r="DNQ124" s="619"/>
      <c r="DNR124" s="619"/>
      <c r="DNS124" s="619"/>
      <c r="DNT124" s="620"/>
      <c r="DNU124" s="618"/>
      <c r="DNV124" s="619"/>
      <c r="DNW124" s="619"/>
      <c r="DNX124" s="619"/>
      <c r="DNY124" s="619"/>
      <c r="DNZ124" s="619"/>
      <c r="DOA124" s="619"/>
      <c r="DOB124" s="620"/>
      <c r="DOC124" s="618"/>
      <c r="DOD124" s="619"/>
      <c r="DOE124" s="619"/>
      <c r="DOF124" s="619"/>
      <c r="DOG124" s="619"/>
      <c r="DOH124" s="619"/>
      <c r="DOI124" s="619"/>
      <c r="DOJ124" s="620"/>
      <c r="DOK124" s="618"/>
      <c r="DOL124" s="619"/>
      <c r="DOM124" s="619"/>
      <c r="DON124" s="619"/>
      <c r="DOO124" s="619"/>
      <c r="DOP124" s="619"/>
      <c r="DOQ124" s="619"/>
      <c r="DOR124" s="620"/>
      <c r="DOS124" s="618"/>
      <c r="DOT124" s="619"/>
      <c r="DOU124" s="619"/>
      <c r="DOV124" s="619"/>
      <c r="DOW124" s="619"/>
      <c r="DOX124" s="619"/>
      <c r="DOY124" s="619"/>
      <c r="DOZ124" s="620"/>
      <c r="DPA124" s="618"/>
      <c r="DPB124" s="619"/>
      <c r="DPC124" s="619"/>
      <c r="DPD124" s="619"/>
      <c r="DPE124" s="619"/>
      <c r="DPF124" s="619"/>
      <c r="DPG124" s="619"/>
      <c r="DPH124" s="620"/>
      <c r="DPI124" s="618"/>
      <c r="DPJ124" s="619"/>
      <c r="DPK124" s="619"/>
      <c r="DPL124" s="619"/>
      <c r="DPM124" s="619"/>
      <c r="DPN124" s="619"/>
      <c r="DPO124" s="619"/>
      <c r="DPP124" s="620"/>
      <c r="DPQ124" s="618"/>
      <c r="DPR124" s="619"/>
      <c r="DPS124" s="619"/>
      <c r="DPT124" s="619"/>
      <c r="DPU124" s="619"/>
      <c r="DPV124" s="619"/>
      <c r="DPW124" s="619"/>
      <c r="DPX124" s="620"/>
      <c r="DPY124" s="618"/>
      <c r="DPZ124" s="619"/>
      <c r="DQA124" s="619"/>
      <c r="DQB124" s="619"/>
      <c r="DQC124" s="619"/>
      <c r="DQD124" s="619"/>
      <c r="DQE124" s="619"/>
      <c r="DQF124" s="620"/>
      <c r="DQG124" s="618"/>
      <c r="DQH124" s="619"/>
      <c r="DQI124" s="619"/>
      <c r="DQJ124" s="619"/>
      <c r="DQK124" s="619"/>
      <c r="DQL124" s="619"/>
      <c r="DQM124" s="619"/>
      <c r="DQN124" s="620"/>
      <c r="DQO124" s="618"/>
      <c r="DQP124" s="619"/>
      <c r="DQQ124" s="619"/>
      <c r="DQR124" s="619"/>
      <c r="DQS124" s="619"/>
      <c r="DQT124" s="619"/>
      <c r="DQU124" s="619"/>
      <c r="DQV124" s="620"/>
      <c r="DQW124" s="618"/>
      <c r="DQX124" s="619"/>
      <c r="DQY124" s="619"/>
      <c r="DQZ124" s="619"/>
      <c r="DRA124" s="619"/>
      <c r="DRB124" s="619"/>
      <c r="DRC124" s="619"/>
      <c r="DRD124" s="620"/>
      <c r="DRE124" s="618"/>
      <c r="DRF124" s="619"/>
      <c r="DRG124" s="619"/>
      <c r="DRH124" s="619"/>
      <c r="DRI124" s="619"/>
      <c r="DRJ124" s="619"/>
      <c r="DRK124" s="619"/>
      <c r="DRL124" s="620"/>
      <c r="DRM124" s="618"/>
      <c r="DRN124" s="619"/>
      <c r="DRO124" s="619"/>
      <c r="DRP124" s="619"/>
      <c r="DRQ124" s="619"/>
      <c r="DRR124" s="619"/>
      <c r="DRS124" s="619"/>
      <c r="DRT124" s="620"/>
      <c r="DRU124" s="618"/>
      <c r="DRV124" s="619"/>
      <c r="DRW124" s="619"/>
      <c r="DRX124" s="619"/>
      <c r="DRY124" s="619"/>
      <c r="DRZ124" s="619"/>
      <c r="DSA124" s="619"/>
      <c r="DSB124" s="620"/>
      <c r="DSC124" s="618"/>
      <c r="DSD124" s="619"/>
      <c r="DSE124" s="619"/>
      <c r="DSF124" s="619"/>
      <c r="DSG124" s="619"/>
      <c r="DSH124" s="619"/>
      <c r="DSI124" s="619"/>
      <c r="DSJ124" s="620"/>
      <c r="DSK124" s="618"/>
      <c r="DSL124" s="619"/>
      <c r="DSM124" s="619"/>
      <c r="DSN124" s="619"/>
      <c r="DSO124" s="619"/>
      <c r="DSP124" s="619"/>
      <c r="DSQ124" s="619"/>
      <c r="DSR124" s="620"/>
      <c r="DSS124" s="618"/>
      <c r="DST124" s="619"/>
      <c r="DSU124" s="619"/>
      <c r="DSV124" s="619"/>
      <c r="DSW124" s="619"/>
      <c r="DSX124" s="619"/>
      <c r="DSY124" s="619"/>
      <c r="DSZ124" s="620"/>
      <c r="DTA124" s="618"/>
      <c r="DTB124" s="619"/>
      <c r="DTC124" s="619"/>
      <c r="DTD124" s="619"/>
      <c r="DTE124" s="619"/>
      <c r="DTF124" s="619"/>
      <c r="DTG124" s="619"/>
      <c r="DTH124" s="620"/>
      <c r="DTI124" s="618"/>
      <c r="DTJ124" s="619"/>
      <c r="DTK124" s="619"/>
      <c r="DTL124" s="619"/>
      <c r="DTM124" s="619"/>
      <c r="DTN124" s="619"/>
      <c r="DTO124" s="619"/>
      <c r="DTP124" s="620"/>
      <c r="DTQ124" s="618"/>
      <c r="DTR124" s="619"/>
      <c r="DTS124" s="619"/>
      <c r="DTT124" s="619"/>
      <c r="DTU124" s="619"/>
      <c r="DTV124" s="619"/>
      <c r="DTW124" s="619"/>
      <c r="DTX124" s="620"/>
      <c r="DTY124" s="618"/>
      <c r="DTZ124" s="619"/>
      <c r="DUA124" s="619"/>
      <c r="DUB124" s="619"/>
      <c r="DUC124" s="619"/>
      <c r="DUD124" s="619"/>
      <c r="DUE124" s="619"/>
      <c r="DUF124" s="620"/>
      <c r="DUG124" s="618"/>
      <c r="DUH124" s="619"/>
      <c r="DUI124" s="619"/>
      <c r="DUJ124" s="619"/>
      <c r="DUK124" s="619"/>
      <c r="DUL124" s="619"/>
      <c r="DUM124" s="619"/>
      <c r="DUN124" s="620"/>
      <c r="DUO124" s="618"/>
      <c r="DUP124" s="619"/>
      <c r="DUQ124" s="619"/>
      <c r="DUR124" s="619"/>
      <c r="DUS124" s="619"/>
      <c r="DUT124" s="619"/>
      <c r="DUU124" s="619"/>
      <c r="DUV124" s="620"/>
      <c r="DUW124" s="618"/>
      <c r="DUX124" s="619"/>
      <c r="DUY124" s="619"/>
      <c r="DUZ124" s="619"/>
      <c r="DVA124" s="619"/>
      <c r="DVB124" s="619"/>
      <c r="DVC124" s="619"/>
      <c r="DVD124" s="620"/>
      <c r="DVE124" s="618"/>
      <c r="DVF124" s="619"/>
      <c r="DVG124" s="619"/>
      <c r="DVH124" s="619"/>
      <c r="DVI124" s="619"/>
      <c r="DVJ124" s="619"/>
      <c r="DVK124" s="619"/>
      <c r="DVL124" s="620"/>
      <c r="DVM124" s="618"/>
      <c r="DVN124" s="619"/>
      <c r="DVO124" s="619"/>
      <c r="DVP124" s="619"/>
      <c r="DVQ124" s="619"/>
      <c r="DVR124" s="619"/>
      <c r="DVS124" s="619"/>
      <c r="DVT124" s="620"/>
      <c r="DVU124" s="618"/>
      <c r="DVV124" s="619"/>
      <c r="DVW124" s="619"/>
      <c r="DVX124" s="619"/>
      <c r="DVY124" s="619"/>
      <c r="DVZ124" s="619"/>
      <c r="DWA124" s="619"/>
      <c r="DWB124" s="620"/>
      <c r="DWC124" s="618"/>
      <c r="DWD124" s="619"/>
      <c r="DWE124" s="619"/>
      <c r="DWF124" s="619"/>
      <c r="DWG124" s="619"/>
      <c r="DWH124" s="619"/>
      <c r="DWI124" s="619"/>
      <c r="DWJ124" s="620"/>
      <c r="DWK124" s="618"/>
      <c r="DWL124" s="619"/>
      <c r="DWM124" s="619"/>
      <c r="DWN124" s="619"/>
      <c r="DWO124" s="619"/>
      <c r="DWP124" s="619"/>
      <c r="DWQ124" s="619"/>
      <c r="DWR124" s="620"/>
      <c r="DWS124" s="618"/>
      <c r="DWT124" s="619"/>
      <c r="DWU124" s="619"/>
      <c r="DWV124" s="619"/>
      <c r="DWW124" s="619"/>
      <c r="DWX124" s="619"/>
      <c r="DWY124" s="619"/>
      <c r="DWZ124" s="620"/>
      <c r="DXA124" s="618"/>
      <c r="DXB124" s="619"/>
      <c r="DXC124" s="619"/>
      <c r="DXD124" s="619"/>
      <c r="DXE124" s="619"/>
      <c r="DXF124" s="619"/>
      <c r="DXG124" s="619"/>
      <c r="DXH124" s="620"/>
      <c r="DXI124" s="618"/>
      <c r="DXJ124" s="619"/>
      <c r="DXK124" s="619"/>
      <c r="DXL124" s="619"/>
      <c r="DXM124" s="619"/>
      <c r="DXN124" s="619"/>
      <c r="DXO124" s="619"/>
      <c r="DXP124" s="620"/>
      <c r="DXQ124" s="618"/>
      <c r="DXR124" s="619"/>
      <c r="DXS124" s="619"/>
      <c r="DXT124" s="619"/>
      <c r="DXU124" s="619"/>
      <c r="DXV124" s="619"/>
      <c r="DXW124" s="619"/>
      <c r="DXX124" s="620"/>
      <c r="DXY124" s="618"/>
      <c r="DXZ124" s="619"/>
      <c r="DYA124" s="619"/>
      <c r="DYB124" s="619"/>
      <c r="DYC124" s="619"/>
      <c r="DYD124" s="619"/>
      <c r="DYE124" s="619"/>
      <c r="DYF124" s="620"/>
      <c r="DYG124" s="618"/>
      <c r="DYH124" s="619"/>
      <c r="DYI124" s="619"/>
      <c r="DYJ124" s="619"/>
      <c r="DYK124" s="619"/>
      <c r="DYL124" s="619"/>
      <c r="DYM124" s="619"/>
      <c r="DYN124" s="620"/>
      <c r="DYO124" s="618"/>
      <c r="DYP124" s="619"/>
      <c r="DYQ124" s="619"/>
      <c r="DYR124" s="619"/>
      <c r="DYS124" s="619"/>
      <c r="DYT124" s="619"/>
      <c r="DYU124" s="619"/>
      <c r="DYV124" s="620"/>
      <c r="DYW124" s="618"/>
      <c r="DYX124" s="619"/>
      <c r="DYY124" s="619"/>
      <c r="DYZ124" s="619"/>
      <c r="DZA124" s="619"/>
      <c r="DZB124" s="619"/>
      <c r="DZC124" s="619"/>
      <c r="DZD124" s="620"/>
      <c r="DZE124" s="618"/>
      <c r="DZF124" s="619"/>
      <c r="DZG124" s="619"/>
      <c r="DZH124" s="619"/>
      <c r="DZI124" s="619"/>
      <c r="DZJ124" s="619"/>
      <c r="DZK124" s="619"/>
      <c r="DZL124" s="620"/>
      <c r="DZM124" s="618"/>
      <c r="DZN124" s="619"/>
      <c r="DZO124" s="619"/>
      <c r="DZP124" s="619"/>
      <c r="DZQ124" s="619"/>
      <c r="DZR124" s="619"/>
      <c r="DZS124" s="619"/>
      <c r="DZT124" s="620"/>
      <c r="DZU124" s="618"/>
      <c r="DZV124" s="619"/>
      <c r="DZW124" s="619"/>
      <c r="DZX124" s="619"/>
      <c r="DZY124" s="619"/>
      <c r="DZZ124" s="619"/>
      <c r="EAA124" s="619"/>
      <c r="EAB124" s="620"/>
      <c r="EAC124" s="618"/>
      <c r="EAD124" s="619"/>
      <c r="EAE124" s="619"/>
      <c r="EAF124" s="619"/>
      <c r="EAG124" s="619"/>
      <c r="EAH124" s="619"/>
      <c r="EAI124" s="619"/>
      <c r="EAJ124" s="620"/>
      <c r="EAK124" s="618"/>
      <c r="EAL124" s="619"/>
      <c r="EAM124" s="619"/>
      <c r="EAN124" s="619"/>
      <c r="EAO124" s="619"/>
      <c r="EAP124" s="619"/>
      <c r="EAQ124" s="619"/>
      <c r="EAR124" s="620"/>
      <c r="EAS124" s="618"/>
      <c r="EAT124" s="619"/>
      <c r="EAU124" s="619"/>
      <c r="EAV124" s="619"/>
      <c r="EAW124" s="619"/>
      <c r="EAX124" s="619"/>
      <c r="EAY124" s="619"/>
      <c r="EAZ124" s="620"/>
      <c r="EBA124" s="618"/>
      <c r="EBB124" s="619"/>
      <c r="EBC124" s="619"/>
      <c r="EBD124" s="619"/>
      <c r="EBE124" s="619"/>
      <c r="EBF124" s="619"/>
      <c r="EBG124" s="619"/>
      <c r="EBH124" s="620"/>
      <c r="EBI124" s="618"/>
      <c r="EBJ124" s="619"/>
      <c r="EBK124" s="619"/>
      <c r="EBL124" s="619"/>
      <c r="EBM124" s="619"/>
      <c r="EBN124" s="619"/>
      <c r="EBO124" s="619"/>
      <c r="EBP124" s="620"/>
      <c r="EBQ124" s="618"/>
      <c r="EBR124" s="619"/>
      <c r="EBS124" s="619"/>
      <c r="EBT124" s="619"/>
      <c r="EBU124" s="619"/>
      <c r="EBV124" s="619"/>
      <c r="EBW124" s="619"/>
      <c r="EBX124" s="620"/>
      <c r="EBY124" s="618"/>
      <c r="EBZ124" s="619"/>
      <c r="ECA124" s="619"/>
      <c r="ECB124" s="619"/>
      <c r="ECC124" s="619"/>
      <c r="ECD124" s="619"/>
      <c r="ECE124" s="619"/>
      <c r="ECF124" s="620"/>
      <c r="ECG124" s="618"/>
      <c r="ECH124" s="619"/>
      <c r="ECI124" s="619"/>
      <c r="ECJ124" s="619"/>
      <c r="ECK124" s="619"/>
      <c r="ECL124" s="619"/>
      <c r="ECM124" s="619"/>
      <c r="ECN124" s="620"/>
      <c r="ECO124" s="618"/>
      <c r="ECP124" s="619"/>
      <c r="ECQ124" s="619"/>
      <c r="ECR124" s="619"/>
      <c r="ECS124" s="619"/>
      <c r="ECT124" s="619"/>
      <c r="ECU124" s="619"/>
      <c r="ECV124" s="620"/>
      <c r="ECW124" s="618"/>
      <c r="ECX124" s="619"/>
      <c r="ECY124" s="619"/>
      <c r="ECZ124" s="619"/>
      <c r="EDA124" s="619"/>
      <c r="EDB124" s="619"/>
      <c r="EDC124" s="619"/>
      <c r="EDD124" s="620"/>
      <c r="EDE124" s="618"/>
      <c r="EDF124" s="619"/>
      <c r="EDG124" s="619"/>
      <c r="EDH124" s="619"/>
      <c r="EDI124" s="619"/>
      <c r="EDJ124" s="619"/>
      <c r="EDK124" s="619"/>
      <c r="EDL124" s="620"/>
      <c r="EDM124" s="618"/>
      <c r="EDN124" s="619"/>
      <c r="EDO124" s="619"/>
      <c r="EDP124" s="619"/>
      <c r="EDQ124" s="619"/>
      <c r="EDR124" s="619"/>
      <c r="EDS124" s="619"/>
      <c r="EDT124" s="620"/>
      <c r="EDU124" s="618"/>
      <c r="EDV124" s="619"/>
      <c r="EDW124" s="619"/>
      <c r="EDX124" s="619"/>
      <c r="EDY124" s="619"/>
      <c r="EDZ124" s="619"/>
      <c r="EEA124" s="619"/>
      <c r="EEB124" s="620"/>
      <c r="EEC124" s="618"/>
      <c r="EED124" s="619"/>
      <c r="EEE124" s="619"/>
      <c r="EEF124" s="619"/>
      <c r="EEG124" s="619"/>
      <c r="EEH124" s="619"/>
      <c r="EEI124" s="619"/>
      <c r="EEJ124" s="620"/>
      <c r="EEK124" s="618"/>
      <c r="EEL124" s="619"/>
      <c r="EEM124" s="619"/>
      <c r="EEN124" s="619"/>
      <c r="EEO124" s="619"/>
      <c r="EEP124" s="619"/>
      <c r="EEQ124" s="619"/>
      <c r="EER124" s="620"/>
      <c r="EES124" s="618"/>
      <c r="EET124" s="619"/>
      <c r="EEU124" s="619"/>
      <c r="EEV124" s="619"/>
      <c r="EEW124" s="619"/>
      <c r="EEX124" s="619"/>
      <c r="EEY124" s="619"/>
      <c r="EEZ124" s="620"/>
      <c r="EFA124" s="618"/>
      <c r="EFB124" s="619"/>
      <c r="EFC124" s="619"/>
      <c r="EFD124" s="619"/>
      <c r="EFE124" s="619"/>
      <c r="EFF124" s="619"/>
      <c r="EFG124" s="619"/>
      <c r="EFH124" s="620"/>
      <c r="EFI124" s="618"/>
      <c r="EFJ124" s="619"/>
      <c r="EFK124" s="619"/>
      <c r="EFL124" s="619"/>
      <c r="EFM124" s="619"/>
      <c r="EFN124" s="619"/>
      <c r="EFO124" s="619"/>
      <c r="EFP124" s="620"/>
      <c r="EFQ124" s="618"/>
      <c r="EFR124" s="619"/>
      <c r="EFS124" s="619"/>
      <c r="EFT124" s="619"/>
      <c r="EFU124" s="619"/>
      <c r="EFV124" s="619"/>
      <c r="EFW124" s="619"/>
      <c r="EFX124" s="620"/>
      <c r="EFY124" s="618"/>
      <c r="EFZ124" s="619"/>
      <c r="EGA124" s="619"/>
      <c r="EGB124" s="619"/>
      <c r="EGC124" s="619"/>
      <c r="EGD124" s="619"/>
      <c r="EGE124" s="619"/>
      <c r="EGF124" s="620"/>
      <c r="EGG124" s="618"/>
      <c r="EGH124" s="619"/>
      <c r="EGI124" s="619"/>
      <c r="EGJ124" s="619"/>
      <c r="EGK124" s="619"/>
      <c r="EGL124" s="619"/>
      <c r="EGM124" s="619"/>
      <c r="EGN124" s="620"/>
      <c r="EGO124" s="618"/>
      <c r="EGP124" s="619"/>
      <c r="EGQ124" s="619"/>
      <c r="EGR124" s="619"/>
      <c r="EGS124" s="619"/>
      <c r="EGT124" s="619"/>
      <c r="EGU124" s="619"/>
      <c r="EGV124" s="620"/>
      <c r="EGW124" s="618"/>
      <c r="EGX124" s="619"/>
      <c r="EGY124" s="619"/>
      <c r="EGZ124" s="619"/>
      <c r="EHA124" s="619"/>
      <c r="EHB124" s="619"/>
      <c r="EHC124" s="619"/>
      <c r="EHD124" s="620"/>
      <c r="EHE124" s="618"/>
      <c r="EHF124" s="619"/>
      <c r="EHG124" s="619"/>
      <c r="EHH124" s="619"/>
      <c r="EHI124" s="619"/>
      <c r="EHJ124" s="619"/>
      <c r="EHK124" s="619"/>
      <c r="EHL124" s="620"/>
      <c r="EHM124" s="618"/>
      <c r="EHN124" s="619"/>
      <c r="EHO124" s="619"/>
      <c r="EHP124" s="619"/>
      <c r="EHQ124" s="619"/>
      <c r="EHR124" s="619"/>
      <c r="EHS124" s="619"/>
      <c r="EHT124" s="620"/>
      <c r="EHU124" s="618"/>
      <c r="EHV124" s="619"/>
      <c r="EHW124" s="619"/>
      <c r="EHX124" s="619"/>
      <c r="EHY124" s="619"/>
      <c r="EHZ124" s="619"/>
      <c r="EIA124" s="619"/>
      <c r="EIB124" s="620"/>
      <c r="EIC124" s="618"/>
      <c r="EID124" s="619"/>
      <c r="EIE124" s="619"/>
      <c r="EIF124" s="619"/>
      <c r="EIG124" s="619"/>
      <c r="EIH124" s="619"/>
      <c r="EII124" s="619"/>
      <c r="EIJ124" s="620"/>
      <c r="EIK124" s="618"/>
      <c r="EIL124" s="619"/>
      <c r="EIM124" s="619"/>
      <c r="EIN124" s="619"/>
      <c r="EIO124" s="619"/>
      <c r="EIP124" s="619"/>
      <c r="EIQ124" s="619"/>
      <c r="EIR124" s="620"/>
      <c r="EIS124" s="618"/>
      <c r="EIT124" s="619"/>
      <c r="EIU124" s="619"/>
      <c r="EIV124" s="619"/>
      <c r="EIW124" s="619"/>
      <c r="EIX124" s="619"/>
      <c r="EIY124" s="619"/>
      <c r="EIZ124" s="620"/>
      <c r="EJA124" s="618"/>
      <c r="EJB124" s="619"/>
      <c r="EJC124" s="619"/>
      <c r="EJD124" s="619"/>
      <c r="EJE124" s="619"/>
      <c r="EJF124" s="619"/>
      <c r="EJG124" s="619"/>
      <c r="EJH124" s="620"/>
      <c r="EJI124" s="618"/>
      <c r="EJJ124" s="619"/>
      <c r="EJK124" s="619"/>
      <c r="EJL124" s="619"/>
      <c r="EJM124" s="619"/>
      <c r="EJN124" s="619"/>
      <c r="EJO124" s="619"/>
      <c r="EJP124" s="620"/>
      <c r="EJQ124" s="618"/>
      <c r="EJR124" s="619"/>
      <c r="EJS124" s="619"/>
      <c r="EJT124" s="619"/>
      <c r="EJU124" s="619"/>
      <c r="EJV124" s="619"/>
      <c r="EJW124" s="619"/>
      <c r="EJX124" s="620"/>
      <c r="EJY124" s="618"/>
      <c r="EJZ124" s="619"/>
      <c r="EKA124" s="619"/>
      <c r="EKB124" s="619"/>
      <c r="EKC124" s="619"/>
      <c r="EKD124" s="619"/>
      <c r="EKE124" s="619"/>
      <c r="EKF124" s="620"/>
      <c r="EKG124" s="618"/>
      <c r="EKH124" s="619"/>
      <c r="EKI124" s="619"/>
      <c r="EKJ124" s="619"/>
      <c r="EKK124" s="619"/>
      <c r="EKL124" s="619"/>
      <c r="EKM124" s="619"/>
      <c r="EKN124" s="620"/>
      <c r="EKO124" s="618"/>
      <c r="EKP124" s="619"/>
      <c r="EKQ124" s="619"/>
      <c r="EKR124" s="619"/>
      <c r="EKS124" s="619"/>
      <c r="EKT124" s="619"/>
      <c r="EKU124" s="619"/>
      <c r="EKV124" s="620"/>
      <c r="EKW124" s="618"/>
      <c r="EKX124" s="619"/>
      <c r="EKY124" s="619"/>
      <c r="EKZ124" s="619"/>
      <c r="ELA124" s="619"/>
      <c r="ELB124" s="619"/>
      <c r="ELC124" s="619"/>
      <c r="ELD124" s="620"/>
      <c r="ELE124" s="618"/>
      <c r="ELF124" s="619"/>
      <c r="ELG124" s="619"/>
      <c r="ELH124" s="619"/>
      <c r="ELI124" s="619"/>
      <c r="ELJ124" s="619"/>
      <c r="ELK124" s="619"/>
      <c r="ELL124" s="620"/>
      <c r="ELM124" s="618"/>
      <c r="ELN124" s="619"/>
      <c r="ELO124" s="619"/>
      <c r="ELP124" s="619"/>
      <c r="ELQ124" s="619"/>
      <c r="ELR124" s="619"/>
      <c r="ELS124" s="619"/>
      <c r="ELT124" s="620"/>
      <c r="ELU124" s="618"/>
      <c r="ELV124" s="619"/>
      <c r="ELW124" s="619"/>
      <c r="ELX124" s="619"/>
      <c r="ELY124" s="619"/>
      <c r="ELZ124" s="619"/>
      <c r="EMA124" s="619"/>
      <c r="EMB124" s="620"/>
      <c r="EMC124" s="618"/>
      <c r="EMD124" s="619"/>
      <c r="EME124" s="619"/>
      <c r="EMF124" s="619"/>
      <c r="EMG124" s="619"/>
      <c r="EMH124" s="619"/>
      <c r="EMI124" s="619"/>
      <c r="EMJ124" s="620"/>
      <c r="EMK124" s="618"/>
      <c r="EML124" s="619"/>
      <c r="EMM124" s="619"/>
      <c r="EMN124" s="619"/>
      <c r="EMO124" s="619"/>
      <c r="EMP124" s="619"/>
      <c r="EMQ124" s="619"/>
      <c r="EMR124" s="620"/>
      <c r="EMS124" s="618"/>
      <c r="EMT124" s="619"/>
      <c r="EMU124" s="619"/>
      <c r="EMV124" s="619"/>
      <c r="EMW124" s="619"/>
      <c r="EMX124" s="619"/>
      <c r="EMY124" s="619"/>
      <c r="EMZ124" s="620"/>
      <c r="ENA124" s="618"/>
      <c r="ENB124" s="619"/>
      <c r="ENC124" s="619"/>
      <c r="END124" s="619"/>
      <c r="ENE124" s="619"/>
      <c r="ENF124" s="619"/>
      <c r="ENG124" s="619"/>
      <c r="ENH124" s="620"/>
      <c r="ENI124" s="618"/>
      <c r="ENJ124" s="619"/>
      <c r="ENK124" s="619"/>
      <c r="ENL124" s="619"/>
      <c r="ENM124" s="619"/>
      <c r="ENN124" s="619"/>
      <c r="ENO124" s="619"/>
      <c r="ENP124" s="620"/>
      <c r="ENQ124" s="618"/>
      <c r="ENR124" s="619"/>
      <c r="ENS124" s="619"/>
      <c r="ENT124" s="619"/>
      <c r="ENU124" s="619"/>
      <c r="ENV124" s="619"/>
      <c r="ENW124" s="619"/>
      <c r="ENX124" s="620"/>
      <c r="ENY124" s="618"/>
      <c r="ENZ124" s="619"/>
      <c r="EOA124" s="619"/>
      <c r="EOB124" s="619"/>
      <c r="EOC124" s="619"/>
      <c r="EOD124" s="619"/>
      <c r="EOE124" s="619"/>
      <c r="EOF124" s="620"/>
      <c r="EOG124" s="618"/>
      <c r="EOH124" s="619"/>
      <c r="EOI124" s="619"/>
      <c r="EOJ124" s="619"/>
      <c r="EOK124" s="619"/>
      <c r="EOL124" s="619"/>
      <c r="EOM124" s="619"/>
      <c r="EON124" s="620"/>
      <c r="EOO124" s="618"/>
      <c r="EOP124" s="619"/>
      <c r="EOQ124" s="619"/>
      <c r="EOR124" s="619"/>
      <c r="EOS124" s="619"/>
      <c r="EOT124" s="619"/>
      <c r="EOU124" s="619"/>
      <c r="EOV124" s="620"/>
      <c r="EOW124" s="618"/>
      <c r="EOX124" s="619"/>
      <c r="EOY124" s="619"/>
      <c r="EOZ124" s="619"/>
      <c r="EPA124" s="619"/>
      <c r="EPB124" s="619"/>
      <c r="EPC124" s="619"/>
      <c r="EPD124" s="620"/>
      <c r="EPE124" s="618"/>
      <c r="EPF124" s="619"/>
      <c r="EPG124" s="619"/>
      <c r="EPH124" s="619"/>
      <c r="EPI124" s="619"/>
      <c r="EPJ124" s="619"/>
      <c r="EPK124" s="619"/>
      <c r="EPL124" s="620"/>
      <c r="EPM124" s="618"/>
      <c r="EPN124" s="619"/>
      <c r="EPO124" s="619"/>
      <c r="EPP124" s="619"/>
      <c r="EPQ124" s="619"/>
      <c r="EPR124" s="619"/>
      <c r="EPS124" s="619"/>
      <c r="EPT124" s="620"/>
      <c r="EPU124" s="618"/>
      <c r="EPV124" s="619"/>
      <c r="EPW124" s="619"/>
      <c r="EPX124" s="619"/>
      <c r="EPY124" s="619"/>
      <c r="EPZ124" s="619"/>
      <c r="EQA124" s="619"/>
      <c r="EQB124" s="620"/>
      <c r="EQC124" s="618"/>
      <c r="EQD124" s="619"/>
      <c r="EQE124" s="619"/>
      <c r="EQF124" s="619"/>
      <c r="EQG124" s="619"/>
      <c r="EQH124" s="619"/>
      <c r="EQI124" s="619"/>
      <c r="EQJ124" s="620"/>
      <c r="EQK124" s="618"/>
      <c r="EQL124" s="619"/>
      <c r="EQM124" s="619"/>
      <c r="EQN124" s="619"/>
      <c r="EQO124" s="619"/>
      <c r="EQP124" s="619"/>
      <c r="EQQ124" s="619"/>
      <c r="EQR124" s="620"/>
      <c r="EQS124" s="618"/>
      <c r="EQT124" s="619"/>
      <c r="EQU124" s="619"/>
      <c r="EQV124" s="619"/>
      <c r="EQW124" s="619"/>
      <c r="EQX124" s="619"/>
      <c r="EQY124" s="619"/>
      <c r="EQZ124" s="620"/>
      <c r="ERA124" s="618"/>
      <c r="ERB124" s="619"/>
      <c r="ERC124" s="619"/>
      <c r="ERD124" s="619"/>
      <c r="ERE124" s="619"/>
      <c r="ERF124" s="619"/>
      <c r="ERG124" s="619"/>
      <c r="ERH124" s="620"/>
      <c r="ERI124" s="618"/>
      <c r="ERJ124" s="619"/>
      <c r="ERK124" s="619"/>
      <c r="ERL124" s="619"/>
      <c r="ERM124" s="619"/>
      <c r="ERN124" s="619"/>
      <c r="ERO124" s="619"/>
      <c r="ERP124" s="620"/>
      <c r="ERQ124" s="618"/>
      <c r="ERR124" s="619"/>
      <c r="ERS124" s="619"/>
      <c r="ERT124" s="619"/>
      <c r="ERU124" s="619"/>
      <c r="ERV124" s="619"/>
      <c r="ERW124" s="619"/>
      <c r="ERX124" s="620"/>
      <c r="ERY124" s="618"/>
      <c r="ERZ124" s="619"/>
      <c r="ESA124" s="619"/>
      <c r="ESB124" s="619"/>
      <c r="ESC124" s="619"/>
      <c r="ESD124" s="619"/>
      <c r="ESE124" s="619"/>
      <c r="ESF124" s="620"/>
      <c r="ESG124" s="618"/>
      <c r="ESH124" s="619"/>
      <c r="ESI124" s="619"/>
      <c r="ESJ124" s="619"/>
      <c r="ESK124" s="619"/>
      <c r="ESL124" s="619"/>
      <c r="ESM124" s="619"/>
      <c r="ESN124" s="620"/>
      <c r="ESO124" s="618"/>
      <c r="ESP124" s="619"/>
      <c r="ESQ124" s="619"/>
      <c r="ESR124" s="619"/>
      <c r="ESS124" s="619"/>
      <c r="EST124" s="619"/>
      <c r="ESU124" s="619"/>
      <c r="ESV124" s="620"/>
      <c r="ESW124" s="618"/>
      <c r="ESX124" s="619"/>
      <c r="ESY124" s="619"/>
      <c r="ESZ124" s="619"/>
      <c r="ETA124" s="619"/>
      <c r="ETB124" s="619"/>
      <c r="ETC124" s="619"/>
      <c r="ETD124" s="620"/>
      <c r="ETE124" s="618"/>
      <c r="ETF124" s="619"/>
      <c r="ETG124" s="619"/>
      <c r="ETH124" s="619"/>
      <c r="ETI124" s="619"/>
      <c r="ETJ124" s="619"/>
      <c r="ETK124" s="619"/>
      <c r="ETL124" s="620"/>
      <c r="ETM124" s="618"/>
      <c r="ETN124" s="619"/>
      <c r="ETO124" s="619"/>
      <c r="ETP124" s="619"/>
      <c r="ETQ124" s="619"/>
      <c r="ETR124" s="619"/>
      <c r="ETS124" s="619"/>
      <c r="ETT124" s="620"/>
      <c r="ETU124" s="618"/>
      <c r="ETV124" s="619"/>
      <c r="ETW124" s="619"/>
      <c r="ETX124" s="619"/>
      <c r="ETY124" s="619"/>
      <c r="ETZ124" s="619"/>
      <c r="EUA124" s="619"/>
      <c r="EUB124" s="620"/>
      <c r="EUC124" s="618"/>
      <c r="EUD124" s="619"/>
      <c r="EUE124" s="619"/>
      <c r="EUF124" s="619"/>
      <c r="EUG124" s="619"/>
      <c r="EUH124" s="619"/>
      <c r="EUI124" s="619"/>
      <c r="EUJ124" s="620"/>
      <c r="EUK124" s="618"/>
      <c r="EUL124" s="619"/>
      <c r="EUM124" s="619"/>
      <c r="EUN124" s="619"/>
      <c r="EUO124" s="619"/>
      <c r="EUP124" s="619"/>
      <c r="EUQ124" s="619"/>
      <c r="EUR124" s="620"/>
      <c r="EUS124" s="618"/>
      <c r="EUT124" s="619"/>
      <c r="EUU124" s="619"/>
      <c r="EUV124" s="619"/>
      <c r="EUW124" s="619"/>
      <c r="EUX124" s="619"/>
      <c r="EUY124" s="619"/>
      <c r="EUZ124" s="620"/>
      <c r="EVA124" s="618"/>
      <c r="EVB124" s="619"/>
      <c r="EVC124" s="619"/>
      <c r="EVD124" s="619"/>
      <c r="EVE124" s="619"/>
      <c r="EVF124" s="619"/>
      <c r="EVG124" s="619"/>
      <c r="EVH124" s="620"/>
      <c r="EVI124" s="618"/>
      <c r="EVJ124" s="619"/>
      <c r="EVK124" s="619"/>
      <c r="EVL124" s="619"/>
      <c r="EVM124" s="619"/>
      <c r="EVN124" s="619"/>
      <c r="EVO124" s="619"/>
      <c r="EVP124" s="620"/>
      <c r="EVQ124" s="618"/>
      <c r="EVR124" s="619"/>
      <c r="EVS124" s="619"/>
      <c r="EVT124" s="619"/>
      <c r="EVU124" s="619"/>
      <c r="EVV124" s="619"/>
      <c r="EVW124" s="619"/>
      <c r="EVX124" s="620"/>
      <c r="EVY124" s="618"/>
      <c r="EVZ124" s="619"/>
      <c r="EWA124" s="619"/>
      <c r="EWB124" s="619"/>
      <c r="EWC124" s="619"/>
      <c r="EWD124" s="619"/>
      <c r="EWE124" s="619"/>
      <c r="EWF124" s="620"/>
      <c r="EWG124" s="618"/>
      <c r="EWH124" s="619"/>
      <c r="EWI124" s="619"/>
      <c r="EWJ124" s="619"/>
      <c r="EWK124" s="619"/>
      <c r="EWL124" s="619"/>
      <c r="EWM124" s="619"/>
      <c r="EWN124" s="620"/>
      <c r="EWO124" s="618"/>
      <c r="EWP124" s="619"/>
      <c r="EWQ124" s="619"/>
      <c r="EWR124" s="619"/>
      <c r="EWS124" s="619"/>
      <c r="EWT124" s="619"/>
      <c r="EWU124" s="619"/>
      <c r="EWV124" s="620"/>
      <c r="EWW124" s="618"/>
      <c r="EWX124" s="619"/>
      <c r="EWY124" s="619"/>
      <c r="EWZ124" s="619"/>
      <c r="EXA124" s="619"/>
      <c r="EXB124" s="619"/>
      <c r="EXC124" s="619"/>
      <c r="EXD124" s="620"/>
      <c r="EXE124" s="618"/>
      <c r="EXF124" s="619"/>
      <c r="EXG124" s="619"/>
      <c r="EXH124" s="619"/>
      <c r="EXI124" s="619"/>
      <c r="EXJ124" s="619"/>
      <c r="EXK124" s="619"/>
      <c r="EXL124" s="620"/>
      <c r="EXM124" s="618"/>
      <c r="EXN124" s="619"/>
      <c r="EXO124" s="619"/>
      <c r="EXP124" s="619"/>
      <c r="EXQ124" s="619"/>
      <c r="EXR124" s="619"/>
      <c r="EXS124" s="619"/>
      <c r="EXT124" s="620"/>
      <c r="EXU124" s="618"/>
      <c r="EXV124" s="619"/>
      <c r="EXW124" s="619"/>
      <c r="EXX124" s="619"/>
      <c r="EXY124" s="619"/>
      <c r="EXZ124" s="619"/>
      <c r="EYA124" s="619"/>
      <c r="EYB124" s="620"/>
      <c r="EYC124" s="618"/>
      <c r="EYD124" s="619"/>
      <c r="EYE124" s="619"/>
      <c r="EYF124" s="619"/>
      <c r="EYG124" s="619"/>
      <c r="EYH124" s="619"/>
      <c r="EYI124" s="619"/>
      <c r="EYJ124" s="620"/>
      <c r="EYK124" s="618"/>
      <c r="EYL124" s="619"/>
      <c r="EYM124" s="619"/>
      <c r="EYN124" s="619"/>
      <c r="EYO124" s="619"/>
      <c r="EYP124" s="619"/>
      <c r="EYQ124" s="619"/>
      <c r="EYR124" s="620"/>
      <c r="EYS124" s="618"/>
      <c r="EYT124" s="619"/>
      <c r="EYU124" s="619"/>
      <c r="EYV124" s="619"/>
      <c r="EYW124" s="619"/>
      <c r="EYX124" s="619"/>
      <c r="EYY124" s="619"/>
      <c r="EYZ124" s="620"/>
      <c r="EZA124" s="618"/>
      <c r="EZB124" s="619"/>
      <c r="EZC124" s="619"/>
      <c r="EZD124" s="619"/>
      <c r="EZE124" s="619"/>
      <c r="EZF124" s="619"/>
      <c r="EZG124" s="619"/>
      <c r="EZH124" s="620"/>
      <c r="EZI124" s="618"/>
      <c r="EZJ124" s="619"/>
      <c r="EZK124" s="619"/>
      <c r="EZL124" s="619"/>
      <c r="EZM124" s="619"/>
      <c r="EZN124" s="619"/>
      <c r="EZO124" s="619"/>
      <c r="EZP124" s="620"/>
      <c r="EZQ124" s="618"/>
      <c r="EZR124" s="619"/>
      <c r="EZS124" s="619"/>
      <c r="EZT124" s="619"/>
      <c r="EZU124" s="619"/>
      <c r="EZV124" s="619"/>
      <c r="EZW124" s="619"/>
      <c r="EZX124" s="620"/>
      <c r="EZY124" s="618"/>
      <c r="EZZ124" s="619"/>
      <c r="FAA124" s="619"/>
      <c r="FAB124" s="619"/>
      <c r="FAC124" s="619"/>
      <c r="FAD124" s="619"/>
      <c r="FAE124" s="619"/>
      <c r="FAF124" s="620"/>
      <c r="FAG124" s="618"/>
      <c r="FAH124" s="619"/>
      <c r="FAI124" s="619"/>
      <c r="FAJ124" s="619"/>
      <c r="FAK124" s="619"/>
      <c r="FAL124" s="619"/>
      <c r="FAM124" s="619"/>
      <c r="FAN124" s="620"/>
      <c r="FAO124" s="618"/>
      <c r="FAP124" s="619"/>
      <c r="FAQ124" s="619"/>
      <c r="FAR124" s="619"/>
      <c r="FAS124" s="619"/>
      <c r="FAT124" s="619"/>
      <c r="FAU124" s="619"/>
      <c r="FAV124" s="620"/>
      <c r="FAW124" s="618"/>
      <c r="FAX124" s="619"/>
      <c r="FAY124" s="619"/>
      <c r="FAZ124" s="619"/>
      <c r="FBA124" s="619"/>
      <c r="FBB124" s="619"/>
      <c r="FBC124" s="619"/>
      <c r="FBD124" s="620"/>
      <c r="FBE124" s="618"/>
      <c r="FBF124" s="619"/>
      <c r="FBG124" s="619"/>
      <c r="FBH124" s="619"/>
      <c r="FBI124" s="619"/>
      <c r="FBJ124" s="619"/>
      <c r="FBK124" s="619"/>
      <c r="FBL124" s="620"/>
      <c r="FBM124" s="618"/>
      <c r="FBN124" s="619"/>
      <c r="FBO124" s="619"/>
      <c r="FBP124" s="619"/>
      <c r="FBQ124" s="619"/>
      <c r="FBR124" s="619"/>
      <c r="FBS124" s="619"/>
      <c r="FBT124" s="620"/>
      <c r="FBU124" s="618"/>
      <c r="FBV124" s="619"/>
      <c r="FBW124" s="619"/>
      <c r="FBX124" s="619"/>
      <c r="FBY124" s="619"/>
      <c r="FBZ124" s="619"/>
      <c r="FCA124" s="619"/>
      <c r="FCB124" s="620"/>
      <c r="FCC124" s="618"/>
      <c r="FCD124" s="619"/>
      <c r="FCE124" s="619"/>
      <c r="FCF124" s="619"/>
      <c r="FCG124" s="619"/>
      <c r="FCH124" s="619"/>
      <c r="FCI124" s="619"/>
      <c r="FCJ124" s="620"/>
      <c r="FCK124" s="618"/>
      <c r="FCL124" s="619"/>
      <c r="FCM124" s="619"/>
      <c r="FCN124" s="619"/>
      <c r="FCO124" s="619"/>
      <c r="FCP124" s="619"/>
      <c r="FCQ124" s="619"/>
      <c r="FCR124" s="620"/>
      <c r="FCS124" s="618"/>
      <c r="FCT124" s="619"/>
      <c r="FCU124" s="619"/>
      <c r="FCV124" s="619"/>
      <c r="FCW124" s="619"/>
      <c r="FCX124" s="619"/>
      <c r="FCY124" s="619"/>
      <c r="FCZ124" s="620"/>
      <c r="FDA124" s="618"/>
      <c r="FDB124" s="619"/>
      <c r="FDC124" s="619"/>
      <c r="FDD124" s="619"/>
      <c r="FDE124" s="619"/>
      <c r="FDF124" s="619"/>
      <c r="FDG124" s="619"/>
      <c r="FDH124" s="620"/>
      <c r="FDI124" s="618"/>
      <c r="FDJ124" s="619"/>
      <c r="FDK124" s="619"/>
      <c r="FDL124" s="619"/>
      <c r="FDM124" s="619"/>
      <c r="FDN124" s="619"/>
      <c r="FDO124" s="619"/>
      <c r="FDP124" s="620"/>
      <c r="FDQ124" s="618"/>
      <c r="FDR124" s="619"/>
      <c r="FDS124" s="619"/>
      <c r="FDT124" s="619"/>
      <c r="FDU124" s="619"/>
      <c r="FDV124" s="619"/>
      <c r="FDW124" s="619"/>
      <c r="FDX124" s="620"/>
      <c r="FDY124" s="618"/>
      <c r="FDZ124" s="619"/>
      <c r="FEA124" s="619"/>
      <c r="FEB124" s="619"/>
      <c r="FEC124" s="619"/>
      <c r="FED124" s="619"/>
      <c r="FEE124" s="619"/>
      <c r="FEF124" s="620"/>
      <c r="FEG124" s="618"/>
      <c r="FEH124" s="619"/>
      <c r="FEI124" s="619"/>
      <c r="FEJ124" s="619"/>
      <c r="FEK124" s="619"/>
      <c r="FEL124" s="619"/>
      <c r="FEM124" s="619"/>
      <c r="FEN124" s="620"/>
      <c r="FEO124" s="618"/>
      <c r="FEP124" s="619"/>
      <c r="FEQ124" s="619"/>
      <c r="FER124" s="619"/>
      <c r="FES124" s="619"/>
      <c r="FET124" s="619"/>
      <c r="FEU124" s="619"/>
      <c r="FEV124" s="620"/>
      <c r="FEW124" s="618"/>
      <c r="FEX124" s="619"/>
      <c r="FEY124" s="619"/>
      <c r="FEZ124" s="619"/>
      <c r="FFA124" s="619"/>
      <c r="FFB124" s="619"/>
      <c r="FFC124" s="619"/>
      <c r="FFD124" s="620"/>
      <c r="FFE124" s="618"/>
      <c r="FFF124" s="619"/>
      <c r="FFG124" s="619"/>
      <c r="FFH124" s="619"/>
      <c r="FFI124" s="619"/>
      <c r="FFJ124" s="619"/>
      <c r="FFK124" s="619"/>
      <c r="FFL124" s="620"/>
      <c r="FFM124" s="618"/>
      <c r="FFN124" s="619"/>
      <c r="FFO124" s="619"/>
      <c r="FFP124" s="619"/>
      <c r="FFQ124" s="619"/>
      <c r="FFR124" s="619"/>
      <c r="FFS124" s="619"/>
      <c r="FFT124" s="620"/>
      <c r="FFU124" s="618"/>
      <c r="FFV124" s="619"/>
      <c r="FFW124" s="619"/>
      <c r="FFX124" s="619"/>
      <c r="FFY124" s="619"/>
      <c r="FFZ124" s="619"/>
      <c r="FGA124" s="619"/>
      <c r="FGB124" s="620"/>
      <c r="FGC124" s="618"/>
      <c r="FGD124" s="619"/>
      <c r="FGE124" s="619"/>
      <c r="FGF124" s="619"/>
      <c r="FGG124" s="619"/>
      <c r="FGH124" s="619"/>
      <c r="FGI124" s="619"/>
      <c r="FGJ124" s="620"/>
      <c r="FGK124" s="618"/>
      <c r="FGL124" s="619"/>
      <c r="FGM124" s="619"/>
      <c r="FGN124" s="619"/>
      <c r="FGO124" s="619"/>
      <c r="FGP124" s="619"/>
      <c r="FGQ124" s="619"/>
      <c r="FGR124" s="620"/>
      <c r="FGS124" s="618"/>
      <c r="FGT124" s="619"/>
      <c r="FGU124" s="619"/>
      <c r="FGV124" s="619"/>
      <c r="FGW124" s="619"/>
      <c r="FGX124" s="619"/>
      <c r="FGY124" s="619"/>
      <c r="FGZ124" s="620"/>
      <c r="FHA124" s="618"/>
      <c r="FHB124" s="619"/>
      <c r="FHC124" s="619"/>
      <c r="FHD124" s="619"/>
      <c r="FHE124" s="619"/>
      <c r="FHF124" s="619"/>
      <c r="FHG124" s="619"/>
      <c r="FHH124" s="620"/>
      <c r="FHI124" s="618"/>
      <c r="FHJ124" s="619"/>
      <c r="FHK124" s="619"/>
      <c r="FHL124" s="619"/>
      <c r="FHM124" s="619"/>
      <c r="FHN124" s="619"/>
      <c r="FHO124" s="619"/>
      <c r="FHP124" s="620"/>
      <c r="FHQ124" s="618"/>
      <c r="FHR124" s="619"/>
      <c r="FHS124" s="619"/>
      <c r="FHT124" s="619"/>
      <c r="FHU124" s="619"/>
      <c r="FHV124" s="619"/>
      <c r="FHW124" s="619"/>
      <c r="FHX124" s="620"/>
      <c r="FHY124" s="618"/>
      <c r="FHZ124" s="619"/>
      <c r="FIA124" s="619"/>
      <c r="FIB124" s="619"/>
      <c r="FIC124" s="619"/>
      <c r="FID124" s="619"/>
      <c r="FIE124" s="619"/>
      <c r="FIF124" s="620"/>
      <c r="FIG124" s="618"/>
      <c r="FIH124" s="619"/>
      <c r="FII124" s="619"/>
      <c r="FIJ124" s="619"/>
      <c r="FIK124" s="619"/>
      <c r="FIL124" s="619"/>
      <c r="FIM124" s="619"/>
      <c r="FIN124" s="620"/>
      <c r="FIO124" s="618"/>
      <c r="FIP124" s="619"/>
      <c r="FIQ124" s="619"/>
      <c r="FIR124" s="619"/>
      <c r="FIS124" s="619"/>
      <c r="FIT124" s="619"/>
      <c r="FIU124" s="619"/>
      <c r="FIV124" s="620"/>
      <c r="FIW124" s="618"/>
      <c r="FIX124" s="619"/>
      <c r="FIY124" s="619"/>
      <c r="FIZ124" s="619"/>
      <c r="FJA124" s="619"/>
      <c r="FJB124" s="619"/>
      <c r="FJC124" s="619"/>
      <c r="FJD124" s="620"/>
      <c r="FJE124" s="618"/>
      <c r="FJF124" s="619"/>
      <c r="FJG124" s="619"/>
      <c r="FJH124" s="619"/>
      <c r="FJI124" s="619"/>
      <c r="FJJ124" s="619"/>
      <c r="FJK124" s="619"/>
      <c r="FJL124" s="620"/>
      <c r="FJM124" s="618"/>
      <c r="FJN124" s="619"/>
      <c r="FJO124" s="619"/>
      <c r="FJP124" s="619"/>
      <c r="FJQ124" s="619"/>
      <c r="FJR124" s="619"/>
      <c r="FJS124" s="619"/>
      <c r="FJT124" s="620"/>
      <c r="FJU124" s="618"/>
      <c r="FJV124" s="619"/>
      <c r="FJW124" s="619"/>
      <c r="FJX124" s="619"/>
      <c r="FJY124" s="619"/>
      <c r="FJZ124" s="619"/>
      <c r="FKA124" s="619"/>
      <c r="FKB124" s="620"/>
      <c r="FKC124" s="618"/>
      <c r="FKD124" s="619"/>
      <c r="FKE124" s="619"/>
      <c r="FKF124" s="619"/>
      <c r="FKG124" s="619"/>
      <c r="FKH124" s="619"/>
      <c r="FKI124" s="619"/>
      <c r="FKJ124" s="620"/>
      <c r="FKK124" s="618"/>
      <c r="FKL124" s="619"/>
      <c r="FKM124" s="619"/>
      <c r="FKN124" s="619"/>
      <c r="FKO124" s="619"/>
      <c r="FKP124" s="619"/>
      <c r="FKQ124" s="619"/>
      <c r="FKR124" s="620"/>
      <c r="FKS124" s="618"/>
      <c r="FKT124" s="619"/>
      <c r="FKU124" s="619"/>
      <c r="FKV124" s="619"/>
      <c r="FKW124" s="619"/>
      <c r="FKX124" s="619"/>
      <c r="FKY124" s="619"/>
      <c r="FKZ124" s="620"/>
      <c r="FLA124" s="618"/>
      <c r="FLB124" s="619"/>
      <c r="FLC124" s="619"/>
      <c r="FLD124" s="619"/>
      <c r="FLE124" s="619"/>
      <c r="FLF124" s="619"/>
      <c r="FLG124" s="619"/>
      <c r="FLH124" s="620"/>
      <c r="FLI124" s="618"/>
      <c r="FLJ124" s="619"/>
      <c r="FLK124" s="619"/>
      <c r="FLL124" s="619"/>
      <c r="FLM124" s="619"/>
      <c r="FLN124" s="619"/>
      <c r="FLO124" s="619"/>
      <c r="FLP124" s="620"/>
      <c r="FLQ124" s="618"/>
      <c r="FLR124" s="619"/>
      <c r="FLS124" s="619"/>
      <c r="FLT124" s="619"/>
      <c r="FLU124" s="619"/>
      <c r="FLV124" s="619"/>
      <c r="FLW124" s="619"/>
      <c r="FLX124" s="620"/>
      <c r="FLY124" s="618"/>
      <c r="FLZ124" s="619"/>
      <c r="FMA124" s="619"/>
      <c r="FMB124" s="619"/>
      <c r="FMC124" s="619"/>
      <c r="FMD124" s="619"/>
      <c r="FME124" s="619"/>
      <c r="FMF124" s="620"/>
      <c r="FMG124" s="618"/>
      <c r="FMH124" s="619"/>
      <c r="FMI124" s="619"/>
      <c r="FMJ124" s="619"/>
      <c r="FMK124" s="619"/>
      <c r="FML124" s="619"/>
      <c r="FMM124" s="619"/>
      <c r="FMN124" s="620"/>
      <c r="FMO124" s="618"/>
      <c r="FMP124" s="619"/>
      <c r="FMQ124" s="619"/>
      <c r="FMR124" s="619"/>
      <c r="FMS124" s="619"/>
      <c r="FMT124" s="619"/>
      <c r="FMU124" s="619"/>
      <c r="FMV124" s="620"/>
      <c r="FMW124" s="618"/>
      <c r="FMX124" s="619"/>
      <c r="FMY124" s="619"/>
      <c r="FMZ124" s="619"/>
      <c r="FNA124" s="619"/>
      <c r="FNB124" s="619"/>
      <c r="FNC124" s="619"/>
      <c r="FND124" s="620"/>
      <c r="FNE124" s="618"/>
      <c r="FNF124" s="619"/>
      <c r="FNG124" s="619"/>
      <c r="FNH124" s="619"/>
      <c r="FNI124" s="619"/>
      <c r="FNJ124" s="619"/>
      <c r="FNK124" s="619"/>
      <c r="FNL124" s="620"/>
      <c r="FNM124" s="618"/>
      <c r="FNN124" s="619"/>
      <c r="FNO124" s="619"/>
      <c r="FNP124" s="619"/>
      <c r="FNQ124" s="619"/>
      <c r="FNR124" s="619"/>
      <c r="FNS124" s="619"/>
      <c r="FNT124" s="620"/>
      <c r="FNU124" s="618"/>
      <c r="FNV124" s="619"/>
      <c r="FNW124" s="619"/>
      <c r="FNX124" s="619"/>
      <c r="FNY124" s="619"/>
      <c r="FNZ124" s="619"/>
      <c r="FOA124" s="619"/>
      <c r="FOB124" s="620"/>
      <c r="FOC124" s="618"/>
      <c r="FOD124" s="619"/>
      <c r="FOE124" s="619"/>
      <c r="FOF124" s="619"/>
      <c r="FOG124" s="619"/>
      <c r="FOH124" s="619"/>
      <c r="FOI124" s="619"/>
      <c r="FOJ124" s="620"/>
      <c r="FOK124" s="618"/>
      <c r="FOL124" s="619"/>
      <c r="FOM124" s="619"/>
      <c r="FON124" s="619"/>
      <c r="FOO124" s="619"/>
      <c r="FOP124" s="619"/>
      <c r="FOQ124" s="619"/>
      <c r="FOR124" s="620"/>
      <c r="FOS124" s="618"/>
      <c r="FOT124" s="619"/>
      <c r="FOU124" s="619"/>
      <c r="FOV124" s="619"/>
      <c r="FOW124" s="619"/>
      <c r="FOX124" s="619"/>
      <c r="FOY124" s="619"/>
      <c r="FOZ124" s="620"/>
      <c r="FPA124" s="618"/>
      <c r="FPB124" s="619"/>
      <c r="FPC124" s="619"/>
      <c r="FPD124" s="619"/>
      <c r="FPE124" s="619"/>
      <c r="FPF124" s="619"/>
      <c r="FPG124" s="619"/>
      <c r="FPH124" s="620"/>
      <c r="FPI124" s="618"/>
      <c r="FPJ124" s="619"/>
      <c r="FPK124" s="619"/>
      <c r="FPL124" s="619"/>
      <c r="FPM124" s="619"/>
      <c r="FPN124" s="619"/>
      <c r="FPO124" s="619"/>
      <c r="FPP124" s="620"/>
      <c r="FPQ124" s="618"/>
      <c r="FPR124" s="619"/>
      <c r="FPS124" s="619"/>
      <c r="FPT124" s="619"/>
      <c r="FPU124" s="619"/>
      <c r="FPV124" s="619"/>
      <c r="FPW124" s="619"/>
      <c r="FPX124" s="620"/>
      <c r="FPY124" s="618"/>
      <c r="FPZ124" s="619"/>
      <c r="FQA124" s="619"/>
      <c r="FQB124" s="619"/>
      <c r="FQC124" s="619"/>
      <c r="FQD124" s="619"/>
      <c r="FQE124" s="619"/>
      <c r="FQF124" s="620"/>
      <c r="FQG124" s="618"/>
      <c r="FQH124" s="619"/>
      <c r="FQI124" s="619"/>
      <c r="FQJ124" s="619"/>
      <c r="FQK124" s="619"/>
      <c r="FQL124" s="619"/>
      <c r="FQM124" s="619"/>
      <c r="FQN124" s="620"/>
      <c r="FQO124" s="618"/>
      <c r="FQP124" s="619"/>
      <c r="FQQ124" s="619"/>
      <c r="FQR124" s="619"/>
      <c r="FQS124" s="619"/>
      <c r="FQT124" s="619"/>
      <c r="FQU124" s="619"/>
      <c r="FQV124" s="620"/>
      <c r="FQW124" s="618"/>
      <c r="FQX124" s="619"/>
      <c r="FQY124" s="619"/>
      <c r="FQZ124" s="619"/>
      <c r="FRA124" s="619"/>
      <c r="FRB124" s="619"/>
      <c r="FRC124" s="619"/>
      <c r="FRD124" s="620"/>
      <c r="FRE124" s="618"/>
      <c r="FRF124" s="619"/>
      <c r="FRG124" s="619"/>
      <c r="FRH124" s="619"/>
      <c r="FRI124" s="619"/>
      <c r="FRJ124" s="619"/>
      <c r="FRK124" s="619"/>
      <c r="FRL124" s="620"/>
      <c r="FRM124" s="618"/>
      <c r="FRN124" s="619"/>
      <c r="FRO124" s="619"/>
      <c r="FRP124" s="619"/>
      <c r="FRQ124" s="619"/>
      <c r="FRR124" s="619"/>
      <c r="FRS124" s="619"/>
      <c r="FRT124" s="620"/>
      <c r="FRU124" s="618"/>
      <c r="FRV124" s="619"/>
      <c r="FRW124" s="619"/>
      <c r="FRX124" s="619"/>
      <c r="FRY124" s="619"/>
      <c r="FRZ124" s="619"/>
      <c r="FSA124" s="619"/>
      <c r="FSB124" s="620"/>
      <c r="FSC124" s="618"/>
      <c r="FSD124" s="619"/>
      <c r="FSE124" s="619"/>
      <c r="FSF124" s="619"/>
      <c r="FSG124" s="619"/>
      <c r="FSH124" s="619"/>
      <c r="FSI124" s="619"/>
      <c r="FSJ124" s="620"/>
      <c r="FSK124" s="618"/>
      <c r="FSL124" s="619"/>
      <c r="FSM124" s="619"/>
      <c r="FSN124" s="619"/>
      <c r="FSO124" s="619"/>
      <c r="FSP124" s="619"/>
      <c r="FSQ124" s="619"/>
      <c r="FSR124" s="620"/>
      <c r="FSS124" s="618"/>
      <c r="FST124" s="619"/>
      <c r="FSU124" s="619"/>
      <c r="FSV124" s="619"/>
      <c r="FSW124" s="619"/>
      <c r="FSX124" s="619"/>
      <c r="FSY124" s="619"/>
      <c r="FSZ124" s="620"/>
      <c r="FTA124" s="618"/>
      <c r="FTB124" s="619"/>
      <c r="FTC124" s="619"/>
      <c r="FTD124" s="619"/>
      <c r="FTE124" s="619"/>
      <c r="FTF124" s="619"/>
      <c r="FTG124" s="619"/>
      <c r="FTH124" s="620"/>
      <c r="FTI124" s="618"/>
      <c r="FTJ124" s="619"/>
      <c r="FTK124" s="619"/>
      <c r="FTL124" s="619"/>
      <c r="FTM124" s="619"/>
      <c r="FTN124" s="619"/>
      <c r="FTO124" s="619"/>
      <c r="FTP124" s="620"/>
      <c r="FTQ124" s="618"/>
      <c r="FTR124" s="619"/>
      <c r="FTS124" s="619"/>
      <c r="FTT124" s="619"/>
      <c r="FTU124" s="619"/>
      <c r="FTV124" s="619"/>
      <c r="FTW124" s="619"/>
      <c r="FTX124" s="620"/>
      <c r="FTY124" s="618"/>
      <c r="FTZ124" s="619"/>
      <c r="FUA124" s="619"/>
      <c r="FUB124" s="619"/>
      <c r="FUC124" s="619"/>
      <c r="FUD124" s="619"/>
      <c r="FUE124" s="619"/>
      <c r="FUF124" s="620"/>
      <c r="FUG124" s="618"/>
      <c r="FUH124" s="619"/>
      <c r="FUI124" s="619"/>
      <c r="FUJ124" s="619"/>
      <c r="FUK124" s="619"/>
      <c r="FUL124" s="619"/>
      <c r="FUM124" s="619"/>
      <c r="FUN124" s="620"/>
      <c r="FUO124" s="618"/>
      <c r="FUP124" s="619"/>
      <c r="FUQ124" s="619"/>
      <c r="FUR124" s="619"/>
      <c r="FUS124" s="619"/>
      <c r="FUT124" s="619"/>
      <c r="FUU124" s="619"/>
      <c r="FUV124" s="620"/>
      <c r="FUW124" s="618"/>
      <c r="FUX124" s="619"/>
      <c r="FUY124" s="619"/>
      <c r="FUZ124" s="619"/>
      <c r="FVA124" s="619"/>
      <c r="FVB124" s="619"/>
      <c r="FVC124" s="619"/>
      <c r="FVD124" s="620"/>
      <c r="FVE124" s="618"/>
      <c r="FVF124" s="619"/>
      <c r="FVG124" s="619"/>
      <c r="FVH124" s="619"/>
      <c r="FVI124" s="619"/>
      <c r="FVJ124" s="619"/>
      <c r="FVK124" s="619"/>
      <c r="FVL124" s="620"/>
      <c r="FVM124" s="618"/>
      <c r="FVN124" s="619"/>
      <c r="FVO124" s="619"/>
      <c r="FVP124" s="619"/>
      <c r="FVQ124" s="619"/>
      <c r="FVR124" s="619"/>
      <c r="FVS124" s="619"/>
      <c r="FVT124" s="620"/>
      <c r="FVU124" s="618"/>
      <c r="FVV124" s="619"/>
      <c r="FVW124" s="619"/>
      <c r="FVX124" s="619"/>
      <c r="FVY124" s="619"/>
      <c r="FVZ124" s="619"/>
      <c r="FWA124" s="619"/>
      <c r="FWB124" s="620"/>
      <c r="FWC124" s="618"/>
      <c r="FWD124" s="619"/>
      <c r="FWE124" s="619"/>
      <c r="FWF124" s="619"/>
      <c r="FWG124" s="619"/>
      <c r="FWH124" s="619"/>
      <c r="FWI124" s="619"/>
      <c r="FWJ124" s="620"/>
      <c r="FWK124" s="618"/>
      <c r="FWL124" s="619"/>
      <c r="FWM124" s="619"/>
      <c r="FWN124" s="619"/>
      <c r="FWO124" s="619"/>
      <c r="FWP124" s="619"/>
      <c r="FWQ124" s="619"/>
      <c r="FWR124" s="620"/>
      <c r="FWS124" s="618"/>
      <c r="FWT124" s="619"/>
      <c r="FWU124" s="619"/>
      <c r="FWV124" s="619"/>
      <c r="FWW124" s="619"/>
      <c r="FWX124" s="619"/>
      <c r="FWY124" s="619"/>
      <c r="FWZ124" s="620"/>
      <c r="FXA124" s="618"/>
      <c r="FXB124" s="619"/>
      <c r="FXC124" s="619"/>
      <c r="FXD124" s="619"/>
      <c r="FXE124" s="619"/>
      <c r="FXF124" s="619"/>
      <c r="FXG124" s="619"/>
      <c r="FXH124" s="620"/>
      <c r="FXI124" s="618"/>
      <c r="FXJ124" s="619"/>
      <c r="FXK124" s="619"/>
      <c r="FXL124" s="619"/>
      <c r="FXM124" s="619"/>
      <c r="FXN124" s="619"/>
      <c r="FXO124" s="619"/>
      <c r="FXP124" s="620"/>
      <c r="FXQ124" s="618"/>
      <c r="FXR124" s="619"/>
      <c r="FXS124" s="619"/>
      <c r="FXT124" s="619"/>
      <c r="FXU124" s="619"/>
      <c r="FXV124" s="619"/>
      <c r="FXW124" s="619"/>
      <c r="FXX124" s="620"/>
      <c r="FXY124" s="618"/>
      <c r="FXZ124" s="619"/>
      <c r="FYA124" s="619"/>
      <c r="FYB124" s="619"/>
      <c r="FYC124" s="619"/>
      <c r="FYD124" s="619"/>
      <c r="FYE124" s="619"/>
      <c r="FYF124" s="620"/>
      <c r="FYG124" s="618"/>
      <c r="FYH124" s="619"/>
      <c r="FYI124" s="619"/>
      <c r="FYJ124" s="619"/>
      <c r="FYK124" s="619"/>
      <c r="FYL124" s="619"/>
      <c r="FYM124" s="619"/>
      <c r="FYN124" s="620"/>
      <c r="FYO124" s="618"/>
      <c r="FYP124" s="619"/>
      <c r="FYQ124" s="619"/>
      <c r="FYR124" s="619"/>
      <c r="FYS124" s="619"/>
      <c r="FYT124" s="619"/>
      <c r="FYU124" s="619"/>
      <c r="FYV124" s="620"/>
      <c r="FYW124" s="618"/>
      <c r="FYX124" s="619"/>
      <c r="FYY124" s="619"/>
      <c r="FYZ124" s="619"/>
      <c r="FZA124" s="619"/>
      <c r="FZB124" s="619"/>
      <c r="FZC124" s="619"/>
      <c r="FZD124" s="620"/>
      <c r="FZE124" s="618"/>
      <c r="FZF124" s="619"/>
      <c r="FZG124" s="619"/>
      <c r="FZH124" s="619"/>
      <c r="FZI124" s="619"/>
      <c r="FZJ124" s="619"/>
      <c r="FZK124" s="619"/>
      <c r="FZL124" s="620"/>
      <c r="FZM124" s="618"/>
      <c r="FZN124" s="619"/>
      <c r="FZO124" s="619"/>
      <c r="FZP124" s="619"/>
      <c r="FZQ124" s="619"/>
      <c r="FZR124" s="619"/>
      <c r="FZS124" s="619"/>
      <c r="FZT124" s="620"/>
      <c r="FZU124" s="618"/>
      <c r="FZV124" s="619"/>
      <c r="FZW124" s="619"/>
      <c r="FZX124" s="619"/>
      <c r="FZY124" s="619"/>
      <c r="FZZ124" s="619"/>
      <c r="GAA124" s="619"/>
      <c r="GAB124" s="620"/>
      <c r="GAC124" s="618"/>
      <c r="GAD124" s="619"/>
      <c r="GAE124" s="619"/>
      <c r="GAF124" s="619"/>
      <c r="GAG124" s="619"/>
      <c r="GAH124" s="619"/>
      <c r="GAI124" s="619"/>
      <c r="GAJ124" s="620"/>
      <c r="GAK124" s="618"/>
      <c r="GAL124" s="619"/>
      <c r="GAM124" s="619"/>
      <c r="GAN124" s="619"/>
      <c r="GAO124" s="619"/>
      <c r="GAP124" s="619"/>
      <c r="GAQ124" s="619"/>
      <c r="GAR124" s="620"/>
      <c r="GAS124" s="618"/>
      <c r="GAT124" s="619"/>
      <c r="GAU124" s="619"/>
      <c r="GAV124" s="619"/>
      <c r="GAW124" s="619"/>
      <c r="GAX124" s="619"/>
      <c r="GAY124" s="619"/>
      <c r="GAZ124" s="620"/>
      <c r="GBA124" s="618"/>
      <c r="GBB124" s="619"/>
      <c r="GBC124" s="619"/>
      <c r="GBD124" s="619"/>
      <c r="GBE124" s="619"/>
      <c r="GBF124" s="619"/>
      <c r="GBG124" s="619"/>
      <c r="GBH124" s="620"/>
      <c r="GBI124" s="618"/>
      <c r="GBJ124" s="619"/>
      <c r="GBK124" s="619"/>
      <c r="GBL124" s="619"/>
      <c r="GBM124" s="619"/>
      <c r="GBN124" s="619"/>
      <c r="GBO124" s="619"/>
      <c r="GBP124" s="620"/>
      <c r="GBQ124" s="618"/>
      <c r="GBR124" s="619"/>
      <c r="GBS124" s="619"/>
      <c r="GBT124" s="619"/>
      <c r="GBU124" s="619"/>
      <c r="GBV124" s="619"/>
      <c r="GBW124" s="619"/>
      <c r="GBX124" s="620"/>
      <c r="GBY124" s="618"/>
      <c r="GBZ124" s="619"/>
      <c r="GCA124" s="619"/>
      <c r="GCB124" s="619"/>
      <c r="GCC124" s="619"/>
      <c r="GCD124" s="619"/>
      <c r="GCE124" s="619"/>
      <c r="GCF124" s="620"/>
      <c r="GCG124" s="618"/>
      <c r="GCH124" s="619"/>
      <c r="GCI124" s="619"/>
      <c r="GCJ124" s="619"/>
      <c r="GCK124" s="619"/>
      <c r="GCL124" s="619"/>
      <c r="GCM124" s="619"/>
      <c r="GCN124" s="620"/>
      <c r="GCO124" s="618"/>
      <c r="GCP124" s="619"/>
      <c r="GCQ124" s="619"/>
      <c r="GCR124" s="619"/>
      <c r="GCS124" s="619"/>
      <c r="GCT124" s="619"/>
      <c r="GCU124" s="619"/>
      <c r="GCV124" s="620"/>
      <c r="GCW124" s="618"/>
      <c r="GCX124" s="619"/>
      <c r="GCY124" s="619"/>
      <c r="GCZ124" s="619"/>
      <c r="GDA124" s="619"/>
      <c r="GDB124" s="619"/>
      <c r="GDC124" s="619"/>
      <c r="GDD124" s="620"/>
      <c r="GDE124" s="618"/>
      <c r="GDF124" s="619"/>
      <c r="GDG124" s="619"/>
      <c r="GDH124" s="619"/>
      <c r="GDI124" s="619"/>
      <c r="GDJ124" s="619"/>
      <c r="GDK124" s="619"/>
      <c r="GDL124" s="620"/>
      <c r="GDM124" s="618"/>
      <c r="GDN124" s="619"/>
      <c r="GDO124" s="619"/>
      <c r="GDP124" s="619"/>
      <c r="GDQ124" s="619"/>
      <c r="GDR124" s="619"/>
      <c r="GDS124" s="619"/>
      <c r="GDT124" s="620"/>
      <c r="GDU124" s="618"/>
      <c r="GDV124" s="619"/>
      <c r="GDW124" s="619"/>
      <c r="GDX124" s="619"/>
      <c r="GDY124" s="619"/>
      <c r="GDZ124" s="619"/>
      <c r="GEA124" s="619"/>
      <c r="GEB124" s="620"/>
      <c r="GEC124" s="618"/>
      <c r="GED124" s="619"/>
      <c r="GEE124" s="619"/>
      <c r="GEF124" s="619"/>
      <c r="GEG124" s="619"/>
      <c r="GEH124" s="619"/>
      <c r="GEI124" s="619"/>
      <c r="GEJ124" s="620"/>
      <c r="GEK124" s="618"/>
      <c r="GEL124" s="619"/>
      <c r="GEM124" s="619"/>
      <c r="GEN124" s="619"/>
      <c r="GEO124" s="619"/>
      <c r="GEP124" s="619"/>
      <c r="GEQ124" s="619"/>
      <c r="GER124" s="620"/>
      <c r="GES124" s="618"/>
      <c r="GET124" s="619"/>
      <c r="GEU124" s="619"/>
      <c r="GEV124" s="619"/>
      <c r="GEW124" s="619"/>
      <c r="GEX124" s="619"/>
      <c r="GEY124" s="619"/>
      <c r="GEZ124" s="620"/>
      <c r="GFA124" s="618"/>
      <c r="GFB124" s="619"/>
      <c r="GFC124" s="619"/>
      <c r="GFD124" s="619"/>
      <c r="GFE124" s="619"/>
      <c r="GFF124" s="619"/>
      <c r="GFG124" s="619"/>
      <c r="GFH124" s="620"/>
      <c r="GFI124" s="618"/>
      <c r="GFJ124" s="619"/>
      <c r="GFK124" s="619"/>
      <c r="GFL124" s="619"/>
      <c r="GFM124" s="619"/>
      <c r="GFN124" s="619"/>
      <c r="GFO124" s="619"/>
      <c r="GFP124" s="620"/>
      <c r="GFQ124" s="618"/>
      <c r="GFR124" s="619"/>
      <c r="GFS124" s="619"/>
      <c r="GFT124" s="619"/>
      <c r="GFU124" s="619"/>
      <c r="GFV124" s="619"/>
      <c r="GFW124" s="619"/>
      <c r="GFX124" s="620"/>
      <c r="GFY124" s="618"/>
      <c r="GFZ124" s="619"/>
      <c r="GGA124" s="619"/>
      <c r="GGB124" s="619"/>
      <c r="GGC124" s="619"/>
      <c r="GGD124" s="619"/>
      <c r="GGE124" s="619"/>
      <c r="GGF124" s="620"/>
      <c r="GGG124" s="618"/>
      <c r="GGH124" s="619"/>
      <c r="GGI124" s="619"/>
      <c r="GGJ124" s="619"/>
      <c r="GGK124" s="619"/>
      <c r="GGL124" s="619"/>
      <c r="GGM124" s="619"/>
      <c r="GGN124" s="620"/>
      <c r="GGO124" s="618"/>
      <c r="GGP124" s="619"/>
      <c r="GGQ124" s="619"/>
      <c r="GGR124" s="619"/>
      <c r="GGS124" s="619"/>
      <c r="GGT124" s="619"/>
      <c r="GGU124" s="619"/>
      <c r="GGV124" s="620"/>
      <c r="GGW124" s="618"/>
      <c r="GGX124" s="619"/>
      <c r="GGY124" s="619"/>
      <c r="GGZ124" s="619"/>
      <c r="GHA124" s="619"/>
      <c r="GHB124" s="619"/>
      <c r="GHC124" s="619"/>
      <c r="GHD124" s="620"/>
      <c r="GHE124" s="618"/>
      <c r="GHF124" s="619"/>
      <c r="GHG124" s="619"/>
      <c r="GHH124" s="619"/>
      <c r="GHI124" s="619"/>
      <c r="GHJ124" s="619"/>
      <c r="GHK124" s="619"/>
      <c r="GHL124" s="620"/>
      <c r="GHM124" s="618"/>
      <c r="GHN124" s="619"/>
      <c r="GHO124" s="619"/>
      <c r="GHP124" s="619"/>
      <c r="GHQ124" s="619"/>
      <c r="GHR124" s="619"/>
      <c r="GHS124" s="619"/>
      <c r="GHT124" s="620"/>
      <c r="GHU124" s="618"/>
      <c r="GHV124" s="619"/>
      <c r="GHW124" s="619"/>
      <c r="GHX124" s="619"/>
      <c r="GHY124" s="619"/>
      <c r="GHZ124" s="619"/>
      <c r="GIA124" s="619"/>
      <c r="GIB124" s="620"/>
      <c r="GIC124" s="618"/>
      <c r="GID124" s="619"/>
      <c r="GIE124" s="619"/>
      <c r="GIF124" s="619"/>
      <c r="GIG124" s="619"/>
      <c r="GIH124" s="619"/>
      <c r="GII124" s="619"/>
      <c r="GIJ124" s="620"/>
      <c r="GIK124" s="618"/>
      <c r="GIL124" s="619"/>
      <c r="GIM124" s="619"/>
      <c r="GIN124" s="619"/>
      <c r="GIO124" s="619"/>
      <c r="GIP124" s="619"/>
      <c r="GIQ124" s="619"/>
      <c r="GIR124" s="620"/>
      <c r="GIS124" s="618"/>
      <c r="GIT124" s="619"/>
      <c r="GIU124" s="619"/>
      <c r="GIV124" s="619"/>
      <c r="GIW124" s="619"/>
      <c r="GIX124" s="619"/>
      <c r="GIY124" s="619"/>
      <c r="GIZ124" s="620"/>
      <c r="GJA124" s="618"/>
      <c r="GJB124" s="619"/>
      <c r="GJC124" s="619"/>
      <c r="GJD124" s="619"/>
      <c r="GJE124" s="619"/>
      <c r="GJF124" s="619"/>
      <c r="GJG124" s="619"/>
      <c r="GJH124" s="620"/>
      <c r="GJI124" s="618"/>
      <c r="GJJ124" s="619"/>
      <c r="GJK124" s="619"/>
      <c r="GJL124" s="619"/>
      <c r="GJM124" s="619"/>
      <c r="GJN124" s="619"/>
      <c r="GJO124" s="619"/>
      <c r="GJP124" s="620"/>
      <c r="GJQ124" s="618"/>
      <c r="GJR124" s="619"/>
      <c r="GJS124" s="619"/>
      <c r="GJT124" s="619"/>
      <c r="GJU124" s="619"/>
      <c r="GJV124" s="619"/>
      <c r="GJW124" s="619"/>
      <c r="GJX124" s="620"/>
      <c r="GJY124" s="618"/>
      <c r="GJZ124" s="619"/>
      <c r="GKA124" s="619"/>
      <c r="GKB124" s="619"/>
      <c r="GKC124" s="619"/>
      <c r="GKD124" s="619"/>
      <c r="GKE124" s="619"/>
      <c r="GKF124" s="620"/>
      <c r="GKG124" s="618"/>
      <c r="GKH124" s="619"/>
      <c r="GKI124" s="619"/>
      <c r="GKJ124" s="619"/>
      <c r="GKK124" s="619"/>
      <c r="GKL124" s="619"/>
      <c r="GKM124" s="619"/>
      <c r="GKN124" s="620"/>
      <c r="GKO124" s="618"/>
      <c r="GKP124" s="619"/>
      <c r="GKQ124" s="619"/>
      <c r="GKR124" s="619"/>
      <c r="GKS124" s="619"/>
      <c r="GKT124" s="619"/>
      <c r="GKU124" s="619"/>
      <c r="GKV124" s="620"/>
      <c r="GKW124" s="618"/>
      <c r="GKX124" s="619"/>
      <c r="GKY124" s="619"/>
      <c r="GKZ124" s="619"/>
      <c r="GLA124" s="619"/>
      <c r="GLB124" s="619"/>
      <c r="GLC124" s="619"/>
      <c r="GLD124" s="620"/>
      <c r="GLE124" s="618"/>
      <c r="GLF124" s="619"/>
      <c r="GLG124" s="619"/>
      <c r="GLH124" s="619"/>
      <c r="GLI124" s="619"/>
      <c r="GLJ124" s="619"/>
      <c r="GLK124" s="619"/>
      <c r="GLL124" s="620"/>
      <c r="GLM124" s="618"/>
      <c r="GLN124" s="619"/>
      <c r="GLO124" s="619"/>
      <c r="GLP124" s="619"/>
      <c r="GLQ124" s="619"/>
      <c r="GLR124" s="619"/>
      <c r="GLS124" s="619"/>
      <c r="GLT124" s="620"/>
      <c r="GLU124" s="618"/>
      <c r="GLV124" s="619"/>
      <c r="GLW124" s="619"/>
      <c r="GLX124" s="619"/>
      <c r="GLY124" s="619"/>
      <c r="GLZ124" s="619"/>
      <c r="GMA124" s="619"/>
      <c r="GMB124" s="620"/>
      <c r="GMC124" s="618"/>
      <c r="GMD124" s="619"/>
      <c r="GME124" s="619"/>
      <c r="GMF124" s="619"/>
      <c r="GMG124" s="619"/>
      <c r="GMH124" s="619"/>
      <c r="GMI124" s="619"/>
      <c r="GMJ124" s="620"/>
      <c r="GMK124" s="618"/>
      <c r="GML124" s="619"/>
      <c r="GMM124" s="619"/>
      <c r="GMN124" s="619"/>
      <c r="GMO124" s="619"/>
      <c r="GMP124" s="619"/>
      <c r="GMQ124" s="619"/>
      <c r="GMR124" s="620"/>
      <c r="GMS124" s="618"/>
      <c r="GMT124" s="619"/>
      <c r="GMU124" s="619"/>
      <c r="GMV124" s="619"/>
      <c r="GMW124" s="619"/>
      <c r="GMX124" s="619"/>
      <c r="GMY124" s="619"/>
      <c r="GMZ124" s="620"/>
      <c r="GNA124" s="618"/>
      <c r="GNB124" s="619"/>
      <c r="GNC124" s="619"/>
      <c r="GND124" s="619"/>
      <c r="GNE124" s="619"/>
      <c r="GNF124" s="619"/>
      <c r="GNG124" s="619"/>
      <c r="GNH124" s="620"/>
      <c r="GNI124" s="618"/>
      <c r="GNJ124" s="619"/>
      <c r="GNK124" s="619"/>
      <c r="GNL124" s="619"/>
      <c r="GNM124" s="619"/>
      <c r="GNN124" s="619"/>
      <c r="GNO124" s="619"/>
      <c r="GNP124" s="620"/>
      <c r="GNQ124" s="618"/>
      <c r="GNR124" s="619"/>
      <c r="GNS124" s="619"/>
      <c r="GNT124" s="619"/>
      <c r="GNU124" s="619"/>
      <c r="GNV124" s="619"/>
      <c r="GNW124" s="619"/>
      <c r="GNX124" s="620"/>
      <c r="GNY124" s="618"/>
      <c r="GNZ124" s="619"/>
      <c r="GOA124" s="619"/>
      <c r="GOB124" s="619"/>
      <c r="GOC124" s="619"/>
      <c r="GOD124" s="619"/>
      <c r="GOE124" s="619"/>
      <c r="GOF124" s="620"/>
      <c r="GOG124" s="618"/>
      <c r="GOH124" s="619"/>
      <c r="GOI124" s="619"/>
      <c r="GOJ124" s="619"/>
      <c r="GOK124" s="619"/>
      <c r="GOL124" s="619"/>
      <c r="GOM124" s="619"/>
      <c r="GON124" s="620"/>
      <c r="GOO124" s="618"/>
      <c r="GOP124" s="619"/>
      <c r="GOQ124" s="619"/>
      <c r="GOR124" s="619"/>
      <c r="GOS124" s="619"/>
      <c r="GOT124" s="619"/>
      <c r="GOU124" s="619"/>
      <c r="GOV124" s="620"/>
      <c r="GOW124" s="618"/>
      <c r="GOX124" s="619"/>
      <c r="GOY124" s="619"/>
      <c r="GOZ124" s="619"/>
      <c r="GPA124" s="619"/>
      <c r="GPB124" s="619"/>
      <c r="GPC124" s="619"/>
      <c r="GPD124" s="620"/>
      <c r="GPE124" s="618"/>
      <c r="GPF124" s="619"/>
      <c r="GPG124" s="619"/>
      <c r="GPH124" s="619"/>
      <c r="GPI124" s="619"/>
      <c r="GPJ124" s="619"/>
      <c r="GPK124" s="619"/>
      <c r="GPL124" s="620"/>
      <c r="GPM124" s="618"/>
      <c r="GPN124" s="619"/>
      <c r="GPO124" s="619"/>
      <c r="GPP124" s="619"/>
      <c r="GPQ124" s="619"/>
      <c r="GPR124" s="619"/>
      <c r="GPS124" s="619"/>
      <c r="GPT124" s="620"/>
      <c r="GPU124" s="618"/>
      <c r="GPV124" s="619"/>
      <c r="GPW124" s="619"/>
      <c r="GPX124" s="619"/>
      <c r="GPY124" s="619"/>
      <c r="GPZ124" s="619"/>
      <c r="GQA124" s="619"/>
      <c r="GQB124" s="620"/>
      <c r="GQC124" s="618"/>
      <c r="GQD124" s="619"/>
      <c r="GQE124" s="619"/>
      <c r="GQF124" s="619"/>
      <c r="GQG124" s="619"/>
      <c r="GQH124" s="619"/>
      <c r="GQI124" s="619"/>
      <c r="GQJ124" s="620"/>
      <c r="GQK124" s="618"/>
      <c r="GQL124" s="619"/>
      <c r="GQM124" s="619"/>
      <c r="GQN124" s="619"/>
      <c r="GQO124" s="619"/>
      <c r="GQP124" s="619"/>
      <c r="GQQ124" s="619"/>
      <c r="GQR124" s="620"/>
      <c r="GQS124" s="618"/>
      <c r="GQT124" s="619"/>
      <c r="GQU124" s="619"/>
      <c r="GQV124" s="619"/>
      <c r="GQW124" s="619"/>
      <c r="GQX124" s="619"/>
      <c r="GQY124" s="619"/>
      <c r="GQZ124" s="620"/>
      <c r="GRA124" s="618"/>
      <c r="GRB124" s="619"/>
      <c r="GRC124" s="619"/>
      <c r="GRD124" s="619"/>
      <c r="GRE124" s="619"/>
      <c r="GRF124" s="619"/>
      <c r="GRG124" s="619"/>
      <c r="GRH124" s="620"/>
      <c r="GRI124" s="618"/>
      <c r="GRJ124" s="619"/>
      <c r="GRK124" s="619"/>
      <c r="GRL124" s="619"/>
      <c r="GRM124" s="619"/>
      <c r="GRN124" s="619"/>
      <c r="GRO124" s="619"/>
      <c r="GRP124" s="620"/>
      <c r="GRQ124" s="618"/>
      <c r="GRR124" s="619"/>
      <c r="GRS124" s="619"/>
      <c r="GRT124" s="619"/>
      <c r="GRU124" s="619"/>
      <c r="GRV124" s="619"/>
      <c r="GRW124" s="619"/>
      <c r="GRX124" s="620"/>
      <c r="GRY124" s="618"/>
      <c r="GRZ124" s="619"/>
      <c r="GSA124" s="619"/>
      <c r="GSB124" s="619"/>
      <c r="GSC124" s="619"/>
      <c r="GSD124" s="619"/>
      <c r="GSE124" s="619"/>
      <c r="GSF124" s="620"/>
      <c r="GSG124" s="618"/>
      <c r="GSH124" s="619"/>
      <c r="GSI124" s="619"/>
      <c r="GSJ124" s="619"/>
      <c r="GSK124" s="619"/>
      <c r="GSL124" s="619"/>
      <c r="GSM124" s="619"/>
      <c r="GSN124" s="620"/>
      <c r="GSO124" s="618"/>
      <c r="GSP124" s="619"/>
      <c r="GSQ124" s="619"/>
      <c r="GSR124" s="619"/>
      <c r="GSS124" s="619"/>
      <c r="GST124" s="619"/>
      <c r="GSU124" s="619"/>
      <c r="GSV124" s="620"/>
      <c r="GSW124" s="618"/>
      <c r="GSX124" s="619"/>
      <c r="GSY124" s="619"/>
      <c r="GSZ124" s="619"/>
      <c r="GTA124" s="619"/>
      <c r="GTB124" s="619"/>
      <c r="GTC124" s="619"/>
      <c r="GTD124" s="620"/>
      <c r="GTE124" s="618"/>
      <c r="GTF124" s="619"/>
      <c r="GTG124" s="619"/>
      <c r="GTH124" s="619"/>
      <c r="GTI124" s="619"/>
      <c r="GTJ124" s="619"/>
      <c r="GTK124" s="619"/>
      <c r="GTL124" s="620"/>
      <c r="GTM124" s="618"/>
      <c r="GTN124" s="619"/>
      <c r="GTO124" s="619"/>
      <c r="GTP124" s="619"/>
      <c r="GTQ124" s="619"/>
      <c r="GTR124" s="619"/>
      <c r="GTS124" s="619"/>
      <c r="GTT124" s="620"/>
      <c r="GTU124" s="618"/>
      <c r="GTV124" s="619"/>
      <c r="GTW124" s="619"/>
      <c r="GTX124" s="619"/>
      <c r="GTY124" s="619"/>
      <c r="GTZ124" s="619"/>
      <c r="GUA124" s="619"/>
      <c r="GUB124" s="620"/>
      <c r="GUC124" s="618"/>
      <c r="GUD124" s="619"/>
      <c r="GUE124" s="619"/>
      <c r="GUF124" s="619"/>
      <c r="GUG124" s="619"/>
      <c r="GUH124" s="619"/>
      <c r="GUI124" s="619"/>
      <c r="GUJ124" s="620"/>
      <c r="GUK124" s="618"/>
      <c r="GUL124" s="619"/>
      <c r="GUM124" s="619"/>
      <c r="GUN124" s="619"/>
      <c r="GUO124" s="619"/>
      <c r="GUP124" s="619"/>
      <c r="GUQ124" s="619"/>
      <c r="GUR124" s="620"/>
      <c r="GUS124" s="618"/>
      <c r="GUT124" s="619"/>
      <c r="GUU124" s="619"/>
      <c r="GUV124" s="619"/>
      <c r="GUW124" s="619"/>
      <c r="GUX124" s="619"/>
      <c r="GUY124" s="619"/>
      <c r="GUZ124" s="620"/>
      <c r="GVA124" s="618"/>
      <c r="GVB124" s="619"/>
      <c r="GVC124" s="619"/>
      <c r="GVD124" s="619"/>
      <c r="GVE124" s="619"/>
      <c r="GVF124" s="619"/>
      <c r="GVG124" s="619"/>
      <c r="GVH124" s="620"/>
      <c r="GVI124" s="618"/>
      <c r="GVJ124" s="619"/>
      <c r="GVK124" s="619"/>
      <c r="GVL124" s="619"/>
      <c r="GVM124" s="619"/>
      <c r="GVN124" s="619"/>
      <c r="GVO124" s="619"/>
      <c r="GVP124" s="620"/>
      <c r="GVQ124" s="618"/>
      <c r="GVR124" s="619"/>
      <c r="GVS124" s="619"/>
      <c r="GVT124" s="619"/>
      <c r="GVU124" s="619"/>
      <c r="GVV124" s="619"/>
      <c r="GVW124" s="619"/>
      <c r="GVX124" s="620"/>
      <c r="GVY124" s="618"/>
      <c r="GVZ124" s="619"/>
      <c r="GWA124" s="619"/>
      <c r="GWB124" s="619"/>
      <c r="GWC124" s="619"/>
      <c r="GWD124" s="619"/>
      <c r="GWE124" s="619"/>
      <c r="GWF124" s="620"/>
      <c r="GWG124" s="618"/>
      <c r="GWH124" s="619"/>
      <c r="GWI124" s="619"/>
      <c r="GWJ124" s="619"/>
      <c r="GWK124" s="619"/>
      <c r="GWL124" s="619"/>
      <c r="GWM124" s="619"/>
      <c r="GWN124" s="620"/>
      <c r="GWO124" s="618"/>
      <c r="GWP124" s="619"/>
      <c r="GWQ124" s="619"/>
      <c r="GWR124" s="619"/>
      <c r="GWS124" s="619"/>
      <c r="GWT124" s="619"/>
      <c r="GWU124" s="619"/>
      <c r="GWV124" s="620"/>
      <c r="GWW124" s="618"/>
      <c r="GWX124" s="619"/>
      <c r="GWY124" s="619"/>
      <c r="GWZ124" s="619"/>
      <c r="GXA124" s="619"/>
      <c r="GXB124" s="619"/>
      <c r="GXC124" s="619"/>
      <c r="GXD124" s="620"/>
      <c r="GXE124" s="618"/>
      <c r="GXF124" s="619"/>
      <c r="GXG124" s="619"/>
      <c r="GXH124" s="619"/>
      <c r="GXI124" s="619"/>
      <c r="GXJ124" s="619"/>
      <c r="GXK124" s="619"/>
      <c r="GXL124" s="620"/>
      <c r="GXM124" s="618"/>
      <c r="GXN124" s="619"/>
      <c r="GXO124" s="619"/>
      <c r="GXP124" s="619"/>
      <c r="GXQ124" s="619"/>
      <c r="GXR124" s="619"/>
      <c r="GXS124" s="619"/>
      <c r="GXT124" s="620"/>
      <c r="GXU124" s="618"/>
      <c r="GXV124" s="619"/>
      <c r="GXW124" s="619"/>
      <c r="GXX124" s="619"/>
      <c r="GXY124" s="619"/>
      <c r="GXZ124" s="619"/>
      <c r="GYA124" s="619"/>
      <c r="GYB124" s="620"/>
      <c r="GYC124" s="618"/>
      <c r="GYD124" s="619"/>
      <c r="GYE124" s="619"/>
      <c r="GYF124" s="619"/>
      <c r="GYG124" s="619"/>
      <c r="GYH124" s="619"/>
      <c r="GYI124" s="619"/>
      <c r="GYJ124" s="620"/>
      <c r="GYK124" s="618"/>
      <c r="GYL124" s="619"/>
      <c r="GYM124" s="619"/>
      <c r="GYN124" s="619"/>
      <c r="GYO124" s="619"/>
      <c r="GYP124" s="619"/>
      <c r="GYQ124" s="619"/>
      <c r="GYR124" s="620"/>
      <c r="GYS124" s="618"/>
      <c r="GYT124" s="619"/>
      <c r="GYU124" s="619"/>
      <c r="GYV124" s="619"/>
      <c r="GYW124" s="619"/>
      <c r="GYX124" s="619"/>
      <c r="GYY124" s="619"/>
      <c r="GYZ124" s="620"/>
      <c r="GZA124" s="618"/>
      <c r="GZB124" s="619"/>
      <c r="GZC124" s="619"/>
      <c r="GZD124" s="619"/>
      <c r="GZE124" s="619"/>
      <c r="GZF124" s="619"/>
      <c r="GZG124" s="619"/>
      <c r="GZH124" s="620"/>
      <c r="GZI124" s="618"/>
      <c r="GZJ124" s="619"/>
      <c r="GZK124" s="619"/>
      <c r="GZL124" s="619"/>
      <c r="GZM124" s="619"/>
      <c r="GZN124" s="619"/>
      <c r="GZO124" s="619"/>
      <c r="GZP124" s="620"/>
      <c r="GZQ124" s="618"/>
      <c r="GZR124" s="619"/>
      <c r="GZS124" s="619"/>
      <c r="GZT124" s="619"/>
      <c r="GZU124" s="619"/>
      <c r="GZV124" s="619"/>
      <c r="GZW124" s="619"/>
      <c r="GZX124" s="620"/>
      <c r="GZY124" s="618"/>
      <c r="GZZ124" s="619"/>
      <c r="HAA124" s="619"/>
      <c r="HAB124" s="619"/>
      <c r="HAC124" s="619"/>
      <c r="HAD124" s="619"/>
      <c r="HAE124" s="619"/>
      <c r="HAF124" s="620"/>
      <c r="HAG124" s="618"/>
      <c r="HAH124" s="619"/>
      <c r="HAI124" s="619"/>
      <c r="HAJ124" s="619"/>
      <c r="HAK124" s="619"/>
      <c r="HAL124" s="619"/>
      <c r="HAM124" s="619"/>
      <c r="HAN124" s="620"/>
      <c r="HAO124" s="618"/>
      <c r="HAP124" s="619"/>
      <c r="HAQ124" s="619"/>
      <c r="HAR124" s="619"/>
      <c r="HAS124" s="619"/>
      <c r="HAT124" s="619"/>
      <c r="HAU124" s="619"/>
      <c r="HAV124" s="620"/>
      <c r="HAW124" s="618"/>
      <c r="HAX124" s="619"/>
      <c r="HAY124" s="619"/>
      <c r="HAZ124" s="619"/>
      <c r="HBA124" s="619"/>
      <c r="HBB124" s="619"/>
      <c r="HBC124" s="619"/>
      <c r="HBD124" s="620"/>
      <c r="HBE124" s="618"/>
      <c r="HBF124" s="619"/>
      <c r="HBG124" s="619"/>
      <c r="HBH124" s="619"/>
      <c r="HBI124" s="619"/>
      <c r="HBJ124" s="619"/>
      <c r="HBK124" s="619"/>
      <c r="HBL124" s="620"/>
      <c r="HBM124" s="618"/>
      <c r="HBN124" s="619"/>
      <c r="HBO124" s="619"/>
      <c r="HBP124" s="619"/>
      <c r="HBQ124" s="619"/>
      <c r="HBR124" s="619"/>
      <c r="HBS124" s="619"/>
      <c r="HBT124" s="620"/>
      <c r="HBU124" s="618"/>
      <c r="HBV124" s="619"/>
      <c r="HBW124" s="619"/>
      <c r="HBX124" s="619"/>
      <c r="HBY124" s="619"/>
      <c r="HBZ124" s="619"/>
      <c r="HCA124" s="619"/>
      <c r="HCB124" s="620"/>
      <c r="HCC124" s="618"/>
      <c r="HCD124" s="619"/>
      <c r="HCE124" s="619"/>
      <c r="HCF124" s="619"/>
      <c r="HCG124" s="619"/>
      <c r="HCH124" s="619"/>
      <c r="HCI124" s="619"/>
      <c r="HCJ124" s="620"/>
      <c r="HCK124" s="618"/>
      <c r="HCL124" s="619"/>
      <c r="HCM124" s="619"/>
      <c r="HCN124" s="619"/>
      <c r="HCO124" s="619"/>
      <c r="HCP124" s="619"/>
      <c r="HCQ124" s="619"/>
      <c r="HCR124" s="620"/>
      <c r="HCS124" s="618"/>
      <c r="HCT124" s="619"/>
      <c r="HCU124" s="619"/>
      <c r="HCV124" s="619"/>
      <c r="HCW124" s="619"/>
      <c r="HCX124" s="619"/>
      <c r="HCY124" s="619"/>
      <c r="HCZ124" s="620"/>
      <c r="HDA124" s="618"/>
      <c r="HDB124" s="619"/>
      <c r="HDC124" s="619"/>
      <c r="HDD124" s="619"/>
      <c r="HDE124" s="619"/>
      <c r="HDF124" s="619"/>
      <c r="HDG124" s="619"/>
      <c r="HDH124" s="620"/>
      <c r="HDI124" s="618"/>
      <c r="HDJ124" s="619"/>
      <c r="HDK124" s="619"/>
      <c r="HDL124" s="619"/>
      <c r="HDM124" s="619"/>
      <c r="HDN124" s="619"/>
      <c r="HDO124" s="619"/>
      <c r="HDP124" s="620"/>
      <c r="HDQ124" s="618"/>
      <c r="HDR124" s="619"/>
      <c r="HDS124" s="619"/>
      <c r="HDT124" s="619"/>
      <c r="HDU124" s="619"/>
      <c r="HDV124" s="619"/>
      <c r="HDW124" s="619"/>
      <c r="HDX124" s="620"/>
      <c r="HDY124" s="618"/>
      <c r="HDZ124" s="619"/>
      <c r="HEA124" s="619"/>
      <c r="HEB124" s="619"/>
      <c r="HEC124" s="619"/>
      <c r="HED124" s="619"/>
      <c r="HEE124" s="619"/>
      <c r="HEF124" s="620"/>
      <c r="HEG124" s="618"/>
      <c r="HEH124" s="619"/>
      <c r="HEI124" s="619"/>
      <c r="HEJ124" s="619"/>
      <c r="HEK124" s="619"/>
      <c r="HEL124" s="619"/>
      <c r="HEM124" s="619"/>
      <c r="HEN124" s="620"/>
      <c r="HEO124" s="618"/>
      <c r="HEP124" s="619"/>
      <c r="HEQ124" s="619"/>
      <c r="HER124" s="619"/>
      <c r="HES124" s="619"/>
      <c r="HET124" s="619"/>
      <c r="HEU124" s="619"/>
      <c r="HEV124" s="620"/>
      <c r="HEW124" s="618"/>
      <c r="HEX124" s="619"/>
      <c r="HEY124" s="619"/>
      <c r="HEZ124" s="619"/>
      <c r="HFA124" s="619"/>
      <c r="HFB124" s="619"/>
      <c r="HFC124" s="619"/>
      <c r="HFD124" s="620"/>
      <c r="HFE124" s="618"/>
      <c r="HFF124" s="619"/>
      <c r="HFG124" s="619"/>
      <c r="HFH124" s="619"/>
      <c r="HFI124" s="619"/>
      <c r="HFJ124" s="619"/>
      <c r="HFK124" s="619"/>
      <c r="HFL124" s="620"/>
      <c r="HFM124" s="618"/>
      <c r="HFN124" s="619"/>
      <c r="HFO124" s="619"/>
      <c r="HFP124" s="619"/>
      <c r="HFQ124" s="619"/>
      <c r="HFR124" s="619"/>
      <c r="HFS124" s="619"/>
      <c r="HFT124" s="620"/>
      <c r="HFU124" s="618"/>
      <c r="HFV124" s="619"/>
      <c r="HFW124" s="619"/>
      <c r="HFX124" s="619"/>
      <c r="HFY124" s="619"/>
      <c r="HFZ124" s="619"/>
      <c r="HGA124" s="619"/>
      <c r="HGB124" s="620"/>
      <c r="HGC124" s="618"/>
      <c r="HGD124" s="619"/>
      <c r="HGE124" s="619"/>
      <c r="HGF124" s="619"/>
      <c r="HGG124" s="619"/>
      <c r="HGH124" s="619"/>
      <c r="HGI124" s="619"/>
      <c r="HGJ124" s="620"/>
      <c r="HGK124" s="618"/>
      <c r="HGL124" s="619"/>
      <c r="HGM124" s="619"/>
      <c r="HGN124" s="619"/>
      <c r="HGO124" s="619"/>
      <c r="HGP124" s="619"/>
      <c r="HGQ124" s="619"/>
      <c r="HGR124" s="620"/>
      <c r="HGS124" s="618"/>
      <c r="HGT124" s="619"/>
      <c r="HGU124" s="619"/>
      <c r="HGV124" s="619"/>
      <c r="HGW124" s="619"/>
      <c r="HGX124" s="619"/>
      <c r="HGY124" s="619"/>
      <c r="HGZ124" s="620"/>
      <c r="HHA124" s="618"/>
      <c r="HHB124" s="619"/>
      <c r="HHC124" s="619"/>
      <c r="HHD124" s="619"/>
      <c r="HHE124" s="619"/>
      <c r="HHF124" s="619"/>
      <c r="HHG124" s="619"/>
      <c r="HHH124" s="620"/>
      <c r="HHI124" s="618"/>
      <c r="HHJ124" s="619"/>
      <c r="HHK124" s="619"/>
      <c r="HHL124" s="619"/>
      <c r="HHM124" s="619"/>
      <c r="HHN124" s="619"/>
      <c r="HHO124" s="619"/>
      <c r="HHP124" s="620"/>
      <c r="HHQ124" s="618"/>
      <c r="HHR124" s="619"/>
      <c r="HHS124" s="619"/>
      <c r="HHT124" s="619"/>
      <c r="HHU124" s="619"/>
      <c r="HHV124" s="619"/>
      <c r="HHW124" s="619"/>
      <c r="HHX124" s="620"/>
      <c r="HHY124" s="618"/>
      <c r="HHZ124" s="619"/>
      <c r="HIA124" s="619"/>
      <c r="HIB124" s="619"/>
      <c r="HIC124" s="619"/>
      <c r="HID124" s="619"/>
      <c r="HIE124" s="619"/>
      <c r="HIF124" s="620"/>
      <c r="HIG124" s="618"/>
      <c r="HIH124" s="619"/>
      <c r="HII124" s="619"/>
      <c r="HIJ124" s="619"/>
      <c r="HIK124" s="619"/>
      <c r="HIL124" s="619"/>
      <c r="HIM124" s="619"/>
      <c r="HIN124" s="620"/>
      <c r="HIO124" s="618"/>
      <c r="HIP124" s="619"/>
      <c r="HIQ124" s="619"/>
      <c r="HIR124" s="619"/>
      <c r="HIS124" s="619"/>
      <c r="HIT124" s="619"/>
      <c r="HIU124" s="619"/>
      <c r="HIV124" s="620"/>
      <c r="HIW124" s="618"/>
      <c r="HIX124" s="619"/>
      <c r="HIY124" s="619"/>
      <c r="HIZ124" s="619"/>
      <c r="HJA124" s="619"/>
      <c r="HJB124" s="619"/>
      <c r="HJC124" s="619"/>
      <c r="HJD124" s="620"/>
      <c r="HJE124" s="618"/>
      <c r="HJF124" s="619"/>
      <c r="HJG124" s="619"/>
      <c r="HJH124" s="619"/>
      <c r="HJI124" s="619"/>
      <c r="HJJ124" s="619"/>
      <c r="HJK124" s="619"/>
      <c r="HJL124" s="620"/>
      <c r="HJM124" s="618"/>
      <c r="HJN124" s="619"/>
      <c r="HJO124" s="619"/>
      <c r="HJP124" s="619"/>
      <c r="HJQ124" s="619"/>
      <c r="HJR124" s="619"/>
      <c r="HJS124" s="619"/>
      <c r="HJT124" s="620"/>
      <c r="HJU124" s="618"/>
      <c r="HJV124" s="619"/>
      <c r="HJW124" s="619"/>
      <c r="HJX124" s="619"/>
      <c r="HJY124" s="619"/>
      <c r="HJZ124" s="619"/>
      <c r="HKA124" s="619"/>
      <c r="HKB124" s="620"/>
      <c r="HKC124" s="618"/>
      <c r="HKD124" s="619"/>
      <c r="HKE124" s="619"/>
      <c r="HKF124" s="619"/>
      <c r="HKG124" s="619"/>
      <c r="HKH124" s="619"/>
      <c r="HKI124" s="619"/>
      <c r="HKJ124" s="620"/>
      <c r="HKK124" s="618"/>
      <c r="HKL124" s="619"/>
      <c r="HKM124" s="619"/>
      <c r="HKN124" s="619"/>
      <c r="HKO124" s="619"/>
      <c r="HKP124" s="619"/>
      <c r="HKQ124" s="619"/>
      <c r="HKR124" s="620"/>
      <c r="HKS124" s="618"/>
      <c r="HKT124" s="619"/>
      <c r="HKU124" s="619"/>
      <c r="HKV124" s="619"/>
      <c r="HKW124" s="619"/>
      <c r="HKX124" s="619"/>
      <c r="HKY124" s="619"/>
      <c r="HKZ124" s="620"/>
      <c r="HLA124" s="618"/>
      <c r="HLB124" s="619"/>
      <c r="HLC124" s="619"/>
      <c r="HLD124" s="619"/>
      <c r="HLE124" s="619"/>
      <c r="HLF124" s="619"/>
      <c r="HLG124" s="619"/>
      <c r="HLH124" s="620"/>
      <c r="HLI124" s="618"/>
      <c r="HLJ124" s="619"/>
      <c r="HLK124" s="619"/>
      <c r="HLL124" s="619"/>
      <c r="HLM124" s="619"/>
      <c r="HLN124" s="619"/>
      <c r="HLO124" s="619"/>
      <c r="HLP124" s="620"/>
      <c r="HLQ124" s="618"/>
      <c r="HLR124" s="619"/>
      <c r="HLS124" s="619"/>
      <c r="HLT124" s="619"/>
      <c r="HLU124" s="619"/>
      <c r="HLV124" s="619"/>
      <c r="HLW124" s="619"/>
      <c r="HLX124" s="620"/>
      <c r="HLY124" s="618"/>
      <c r="HLZ124" s="619"/>
      <c r="HMA124" s="619"/>
      <c r="HMB124" s="619"/>
      <c r="HMC124" s="619"/>
      <c r="HMD124" s="619"/>
      <c r="HME124" s="619"/>
      <c r="HMF124" s="620"/>
      <c r="HMG124" s="618"/>
      <c r="HMH124" s="619"/>
      <c r="HMI124" s="619"/>
      <c r="HMJ124" s="619"/>
      <c r="HMK124" s="619"/>
      <c r="HML124" s="619"/>
      <c r="HMM124" s="619"/>
      <c r="HMN124" s="620"/>
      <c r="HMO124" s="618"/>
      <c r="HMP124" s="619"/>
      <c r="HMQ124" s="619"/>
      <c r="HMR124" s="619"/>
      <c r="HMS124" s="619"/>
      <c r="HMT124" s="619"/>
      <c r="HMU124" s="619"/>
      <c r="HMV124" s="620"/>
      <c r="HMW124" s="618"/>
      <c r="HMX124" s="619"/>
      <c r="HMY124" s="619"/>
      <c r="HMZ124" s="619"/>
      <c r="HNA124" s="619"/>
      <c r="HNB124" s="619"/>
      <c r="HNC124" s="619"/>
      <c r="HND124" s="620"/>
      <c r="HNE124" s="618"/>
      <c r="HNF124" s="619"/>
      <c r="HNG124" s="619"/>
      <c r="HNH124" s="619"/>
      <c r="HNI124" s="619"/>
      <c r="HNJ124" s="619"/>
      <c r="HNK124" s="619"/>
      <c r="HNL124" s="620"/>
      <c r="HNM124" s="618"/>
      <c r="HNN124" s="619"/>
      <c r="HNO124" s="619"/>
      <c r="HNP124" s="619"/>
      <c r="HNQ124" s="619"/>
      <c r="HNR124" s="619"/>
      <c r="HNS124" s="619"/>
      <c r="HNT124" s="620"/>
      <c r="HNU124" s="618"/>
      <c r="HNV124" s="619"/>
      <c r="HNW124" s="619"/>
      <c r="HNX124" s="619"/>
      <c r="HNY124" s="619"/>
      <c r="HNZ124" s="619"/>
      <c r="HOA124" s="619"/>
      <c r="HOB124" s="620"/>
      <c r="HOC124" s="618"/>
      <c r="HOD124" s="619"/>
      <c r="HOE124" s="619"/>
      <c r="HOF124" s="619"/>
      <c r="HOG124" s="619"/>
      <c r="HOH124" s="619"/>
      <c r="HOI124" s="619"/>
      <c r="HOJ124" s="620"/>
      <c r="HOK124" s="618"/>
      <c r="HOL124" s="619"/>
      <c r="HOM124" s="619"/>
      <c r="HON124" s="619"/>
      <c r="HOO124" s="619"/>
      <c r="HOP124" s="619"/>
      <c r="HOQ124" s="619"/>
      <c r="HOR124" s="620"/>
      <c r="HOS124" s="618"/>
      <c r="HOT124" s="619"/>
      <c r="HOU124" s="619"/>
      <c r="HOV124" s="619"/>
      <c r="HOW124" s="619"/>
      <c r="HOX124" s="619"/>
      <c r="HOY124" s="619"/>
      <c r="HOZ124" s="620"/>
      <c r="HPA124" s="618"/>
      <c r="HPB124" s="619"/>
      <c r="HPC124" s="619"/>
      <c r="HPD124" s="619"/>
      <c r="HPE124" s="619"/>
      <c r="HPF124" s="619"/>
      <c r="HPG124" s="619"/>
      <c r="HPH124" s="620"/>
      <c r="HPI124" s="618"/>
      <c r="HPJ124" s="619"/>
      <c r="HPK124" s="619"/>
      <c r="HPL124" s="619"/>
      <c r="HPM124" s="619"/>
      <c r="HPN124" s="619"/>
      <c r="HPO124" s="619"/>
      <c r="HPP124" s="620"/>
      <c r="HPQ124" s="618"/>
      <c r="HPR124" s="619"/>
      <c r="HPS124" s="619"/>
      <c r="HPT124" s="619"/>
      <c r="HPU124" s="619"/>
      <c r="HPV124" s="619"/>
      <c r="HPW124" s="619"/>
      <c r="HPX124" s="620"/>
      <c r="HPY124" s="618"/>
      <c r="HPZ124" s="619"/>
      <c r="HQA124" s="619"/>
      <c r="HQB124" s="619"/>
      <c r="HQC124" s="619"/>
      <c r="HQD124" s="619"/>
      <c r="HQE124" s="619"/>
      <c r="HQF124" s="620"/>
      <c r="HQG124" s="618"/>
      <c r="HQH124" s="619"/>
      <c r="HQI124" s="619"/>
      <c r="HQJ124" s="619"/>
      <c r="HQK124" s="619"/>
      <c r="HQL124" s="619"/>
      <c r="HQM124" s="619"/>
      <c r="HQN124" s="620"/>
      <c r="HQO124" s="618"/>
      <c r="HQP124" s="619"/>
      <c r="HQQ124" s="619"/>
      <c r="HQR124" s="619"/>
      <c r="HQS124" s="619"/>
      <c r="HQT124" s="619"/>
      <c r="HQU124" s="619"/>
      <c r="HQV124" s="620"/>
      <c r="HQW124" s="618"/>
      <c r="HQX124" s="619"/>
      <c r="HQY124" s="619"/>
      <c r="HQZ124" s="619"/>
      <c r="HRA124" s="619"/>
      <c r="HRB124" s="619"/>
      <c r="HRC124" s="619"/>
      <c r="HRD124" s="620"/>
      <c r="HRE124" s="618"/>
      <c r="HRF124" s="619"/>
      <c r="HRG124" s="619"/>
      <c r="HRH124" s="619"/>
      <c r="HRI124" s="619"/>
      <c r="HRJ124" s="619"/>
      <c r="HRK124" s="619"/>
      <c r="HRL124" s="620"/>
      <c r="HRM124" s="618"/>
      <c r="HRN124" s="619"/>
      <c r="HRO124" s="619"/>
      <c r="HRP124" s="619"/>
      <c r="HRQ124" s="619"/>
      <c r="HRR124" s="619"/>
      <c r="HRS124" s="619"/>
      <c r="HRT124" s="620"/>
      <c r="HRU124" s="618"/>
      <c r="HRV124" s="619"/>
      <c r="HRW124" s="619"/>
      <c r="HRX124" s="619"/>
      <c r="HRY124" s="619"/>
      <c r="HRZ124" s="619"/>
      <c r="HSA124" s="619"/>
      <c r="HSB124" s="620"/>
      <c r="HSC124" s="618"/>
      <c r="HSD124" s="619"/>
      <c r="HSE124" s="619"/>
      <c r="HSF124" s="619"/>
      <c r="HSG124" s="619"/>
      <c r="HSH124" s="619"/>
      <c r="HSI124" s="619"/>
      <c r="HSJ124" s="620"/>
      <c r="HSK124" s="618"/>
      <c r="HSL124" s="619"/>
      <c r="HSM124" s="619"/>
      <c r="HSN124" s="619"/>
      <c r="HSO124" s="619"/>
      <c r="HSP124" s="619"/>
      <c r="HSQ124" s="619"/>
      <c r="HSR124" s="620"/>
      <c r="HSS124" s="618"/>
      <c r="HST124" s="619"/>
      <c r="HSU124" s="619"/>
      <c r="HSV124" s="619"/>
      <c r="HSW124" s="619"/>
      <c r="HSX124" s="619"/>
      <c r="HSY124" s="619"/>
      <c r="HSZ124" s="620"/>
      <c r="HTA124" s="618"/>
      <c r="HTB124" s="619"/>
      <c r="HTC124" s="619"/>
      <c r="HTD124" s="619"/>
      <c r="HTE124" s="619"/>
      <c r="HTF124" s="619"/>
      <c r="HTG124" s="619"/>
      <c r="HTH124" s="620"/>
      <c r="HTI124" s="618"/>
      <c r="HTJ124" s="619"/>
      <c r="HTK124" s="619"/>
      <c r="HTL124" s="619"/>
      <c r="HTM124" s="619"/>
      <c r="HTN124" s="619"/>
      <c r="HTO124" s="619"/>
      <c r="HTP124" s="620"/>
      <c r="HTQ124" s="618"/>
      <c r="HTR124" s="619"/>
      <c r="HTS124" s="619"/>
      <c r="HTT124" s="619"/>
      <c r="HTU124" s="619"/>
      <c r="HTV124" s="619"/>
      <c r="HTW124" s="619"/>
      <c r="HTX124" s="620"/>
      <c r="HTY124" s="618"/>
      <c r="HTZ124" s="619"/>
      <c r="HUA124" s="619"/>
      <c r="HUB124" s="619"/>
      <c r="HUC124" s="619"/>
      <c r="HUD124" s="619"/>
      <c r="HUE124" s="619"/>
      <c r="HUF124" s="620"/>
      <c r="HUG124" s="618"/>
      <c r="HUH124" s="619"/>
      <c r="HUI124" s="619"/>
      <c r="HUJ124" s="619"/>
      <c r="HUK124" s="619"/>
      <c r="HUL124" s="619"/>
      <c r="HUM124" s="619"/>
      <c r="HUN124" s="620"/>
      <c r="HUO124" s="618"/>
      <c r="HUP124" s="619"/>
      <c r="HUQ124" s="619"/>
      <c r="HUR124" s="619"/>
      <c r="HUS124" s="619"/>
      <c r="HUT124" s="619"/>
      <c r="HUU124" s="619"/>
      <c r="HUV124" s="620"/>
      <c r="HUW124" s="618"/>
      <c r="HUX124" s="619"/>
      <c r="HUY124" s="619"/>
      <c r="HUZ124" s="619"/>
      <c r="HVA124" s="619"/>
      <c r="HVB124" s="619"/>
      <c r="HVC124" s="619"/>
      <c r="HVD124" s="620"/>
      <c r="HVE124" s="618"/>
      <c r="HVF124" s="619"/>
      <c r="HVG124" s="619"/>
      <c r="HVH124" s="619"/>
      <c r="HVI124" s="619"/>
      <c r="HVJ124" s="619"/>
      <c r="HVK124" s="619"/>
      <c r="HVL124" s="620"/>
      <c r="HVM124" s="618"/>
      <c r="HVN124" s="619"/>
      <c r="HVO124" s="619"/>
      <c r="HVP124" s="619"/>
      <c r="HVQ124" s="619"/>
      <c r="HVR124" s="619"/>
      <c r="HVS124" s="619"/>
      <c r="HVT124" s="620"/>
      <c r="HVU124" s="618"/>
      <c r="HVV124" s="619"/>
      <c r="HVW124" s="619"/>
      <c r="HVX124" s="619"/>
      <c r="HVY124" s="619"/>
      <c r="HVZ124" s="619"/>
      <c r="HWA124" s="619"/>
      <c r="HWB124" s="620"/>
      <c r="HWC124" s="618"/>
      <c r="HWD124" s="619"/>
      <c r="HWE124" s="619"/>
      <c r="HWF124" s="619"/>
      <c r="HWG124" s="619"/>
      <c r="HWH124" s="619"/>
      <c r="HWI124" s="619"/>
      <c r="HWJ124" s="620"/>
      <c r="HWK124" s="618"/>
      <c r="HWL124" s="619"/>
      <c r="HWM124" s="619"/>
      <c r="HWN124" s="619"/>
      <c r="HWO124" s="619"/>
      <c r="HWP124" s="619"/>
      <c r="HWQ124" s="619"/>
      <c r="HWR124" s="620"/>
      <c r="HWS124" s="618"/>
      <c r="HWT124" s="619"/>
      <c r="HWU124" s="619"/>
      <c r="HWV124" s="619"/>
      <c r="HWW124" s="619"/>
      <c r="HWX124" s="619"/>
      <c r="HWY124" s="619"/>
      <c r="HWZ124" s="620"/>
      <c r="HXA124" s="618"/>
      <c r="HXB124" s="619"/>
      <c r="HXC124" s="619"/>
      <c r="HXD124" s="619"/>
      <c r="HXE124" s="619"/>
      <c r="HXF124" s="619"/>
      <c r="HXG124" s="619"/>
      <c r="HXH124" s="620"/>
      <c r="HXI124" s="618"/>
      <c r="HXJ124" s="619"/>
      <c r="HXK124" s="619"/>
      <c r="HXL124" s="619"/>
      <c r="HXM124" s="619"/>
      <c r="HXN124" s="619"/>
      <c r="HXO124" s="619"/>
      <c r="HXP124" s="620"/>
      <c r="HXQ124" s="618"/>
      <c r="HXR124" s="619"/>
      <c r="HXS124" s="619"/>
      <c r="HXT124" s="619"/>
      <c r="HXU124" s="619"/>
      <c r="HXV124" s="619"/>
      <c r="HXW124" s="619"/>
      <c r="HXX124" s="620"/>
      <c r="HXY124" s="618"/>
      <c r="HXZ124" s="619"/>
      <c r="HYA124" s="619"/>
      <c r="HYB124" s="619"/>
      <c r="HYC124" s="619"/>
      <c r="HYD124" s="619"/>
      <c r="HYE124" s="619"/>
      <c r="HYF124" s="620"/>
      <c r="HYG124" s="618"/>
      <c r="HYH124" s="619"/>
      <c r="HYI124" s="619"/>
      <c r="HYJ124" s="619"/>
      <c r="HYK124" s="619"/>
      <c r="HYL124" s="619"/>
      <c r="HYM124" s="619"/>
      <c r="HYN124" s="620"/>
      <c r="HYO124" s="618"/>
      <c r="HYP124" s="619"/>
      <c r="HYQ124" s="619"/>
      <c r="HYR124" s="619"/>
      <c r="HYS124" s="619"/>
      <c r="HYT124" s="619"/>
      <c r="HYU124" s="619"/>
      <c r="HYV124" s="620"/>
      <c r="HYW124" s="618"/>
      <c r="HYX124" s="619"/>
      <c r="HYY124" s="619"/>
      <c r="HYZ124" s="619"/>
      <c r="HZA124" s="619"/>
      <c r="HZB124" s="619"/>
      <c r="HZC124" s="619"/>
      <c r="HZD124" s="620"/>
      <c r="HZE124" s="618"/>
      <c r="HZF124" s="619"/>
      <c r="HZG124" s="619"/>
      <c r="HZH124" s="619"/>
      <c r="HZI124" s="619"/>
      <c r="HZJ124" s="619"/>
      <c r="HZK124" s="619"/>
      <c r="HZL124" s="620"/>
      <c r="HZM124" s="618"/>
      <c r="HZN124" s="619"/>
      <c r="HZO124" s="619"/>
      <c r="HZP124" s="619"/>
      <c r="HZQ124" s="619"/>
      <c r="HZR124" s="619"/>
      <c r="HZS124" s="619"/>
      <c r="HZT124" s="620"/>
      <c r="HZU124" s="618"/>
      <c r="HZV124" s="619"/>
      <c r="HZW124" s="619"/>
      <c r="HZX124" s="619"/>
      <c r="HZY124" s="619"/>
      <c r="HZZ124" s="619"/>
      <c r="IAA124" s="619"/>
      <c r="IAB124" s="620"/>
      <c r="IAC124" s="618"/>
      <c r="IAD124" s="619"/>
      <c r="IAE124" s="619"/>
      <c r="IAF124" s="619"/>
      <c r="IAG124" s="619"/>
      <c r="IAH124" s="619"/>
      <c r="IAI124" s="619"/>
      <c r="IAJ124" s="620"/>
      <c r="IAK124" s="618"/>
      <c r="IAL124" s="619"/>
      <c r="IAM124" s="619"/>
      <c r="IAN124" s="619"/>
      <c r="IAO124" s="619"/>
      <c r="IAP124" s="619"/>
      <c r="IAQ124" s="619"/>
      <c r="IAR124" s="620"/>
      <c r="IAS124" s="618"/>
      <c r="IAT124" s="619"/>
      <c r="IAU124" s="619"/>
      <c r="IAV124" s="619"/>
      <c r="IAW124" s="619"/>
      <c r="IAX124" s="619"/>
      <c r="IAY124" s="619"/>
      <c r="IAZ124" s="620"/>
      <c r="IBA124" s="618"/>
      <c r="IBB124" s="619"/>
      <c r="IBC124" s="619"/>
      <c r="IBD124" s="619"/>
      <c r="IBE124" s="619"/>
      <c r="IBF124" s="619"/>
      <c r="IBG124" s="619"/>
      <c r="IBH124" s="620"/>
      <c r="IBI124" s="618"/>
      <c r="IBJ124" s="619"/>
      <c r="IBK124" s="619"/>
      <c r="IBL124" s="619"/>
      <c r="IBM124" s="619"/>
      <c r="IBN124" s="619"/>
      <c r="IBO124" s="619"/>
      <c r="IBP124" s="620"/>
      <c r="IBQ124" s="618"/>
      <c r="IBR124" s="619"/>
      <c r="IBS124" s="619"/>
      <c r="IBT124" s="619"/>
      <c r="IBU124" s="619"/>
      <c r="IBV124" s="619"/>
      <c r="IBW124" s="619"/>
      <c r="IBX124" s="620"/>
      <c r="IBY124" s="618"/>
      <c r="IBZ124" s="619"/>
      <c r="ICA124" s="619"/>
      <c r="ICB124" s="619"/>
      <c r="ICC124" s="619"/>
      <c r="ICD124" s="619"/>
      <c r="ICE124" s="619"/>
      <c r="ICF124" s="620"/>
      <c r="ICG124" s="618"/>
      <c r="ICH124" s="619"/>
      <c r="ICI124" s="619"/>
      <c r="ICJ124" s="619"/>
      <c r="ICK124" s="619"/>
      <c r="ICL124" s="619"/>
      <c r="ICM124" s="619"/>
      <c r="ICN124" s="620"/>
      <c r="ICO124" s="618"/>
      <c r="ICP124" s="619"/>
      <c r="ICQ124" s="619"/>
      <c r="ICR124" s="619"/>
      <c r="ICS124" s="619"/>
      <c r="ICT124" s="619"/>
      <c r="ICU124" s="619"/>
      <c r="ICV124" s="620"/>
      <c r="ICW124" s="618"/>
      <c r="ICX124" s="619"/>
      <c r="ICY124" s="619"/>
      <c r="ICZ124" s="619"/>
      <c r="IDA124" s="619"/>
      <c r="IDB124" s="619"/>
      <c r="IDC124" s="619"/>
      <c r="IDD124" s="620"/>
      <c r="IDE124" s="618"/>
      <c r="IDF124" s="619"/>
      <c r="IDG124" s="619"/>
      <c r="IDH124" s="619"/>
      <c r="IDI124" s="619"/>
      <c r="IDJ124" s="619"/>
      <c r="IDK124" s="619"/>
      <c r="IDL124" s="620"/>
      <c r="IDM124" s="618"/>
      <c r="IDN124" s="619"/>
      <c r="IDO124" s="619"/>
      <c r="IDP124" s="619"/>
      <c r="IDQ124" s="619"/>
      <c r="IDR124" s="619"/>
      <c r="IDS124" s="619"/>
      <c r="IDT124" s="620"/>
      <c r="IDU124" s="618"/>
      <c r="IDV124" s="619"/>
      <c r="IDW124" s="619"/>
      <c r="IDX124" s="619"/>
      <c r="IDY124" s="619"/>
      <c r="IDZ124" s="619"/>
      <c r="IEA124" s="619"/>
      <c r="IEB124" s="620"/>
      <c r="IEC124" s="618"/>
      <c r="IED124" s="619"/>
      <c r="IEE124" s="619"/>
      <c r="IEF124" s="619"/>
      <c r="IEG124" s="619"/>
      <c r="IEH124" s="619"/>
      <c r="IEI124" s="619"/>
      <c r="IEJ124" s="620"/>
      <c r="IEK124" s="618"/>
      <c r="IEL124" s="619"/>
      <c r="IEM124" s="619"/>
      <c r="IEN124" s="619"/>
      <c r="IEO124" s="619"/>
      <c r="IEP124" s="619"/>
      <c r="IEQ124" s="619"/>
      <c r="IER124" s="620"/>
      <c r="IES124" s="618"/>
      <c r="IET124" s="619"/>
      <c r="IEU124" s="619"/>
      <c r="IEV124" s="619"/>
      <c r="IEW124" s="619"/>
      <c r="IEX124" s="619"/>
      <c r="IEY124" s="619"/>
      <c r="IEZ124" s="620"/>
      <c r="IFA124" s="618"/>
      <c r="IFB124" s="619"/>
      <c r="IFC124" s="619"/>
      <c r="IFD124" s="619"/>
      <c r="IFE124" s="619"/>
      <c r="IFF124" s="619"/>
      <c r="IFG124" s="619"/>
      <c r="IFH124" s="620"/>
      <c r="IFI124" s="618"/>
      <c r="IFJ124" s="619"/>
      <c r="IFK124" s="619"/>
      <c r="IFL124" s="619"/>
      <c r="IFM124" s="619"/>
      <c r="IFN124" s="619"/>
      <c r="IFO124" s="619"/>
      <c r="IFP124" s="620"/>
      <c r="IFQ124" s="618"/>
      <c r="IFR124" s="619"/>
      <c r="IFS124" s="619"/>
      <c r="IFT124" s="619"/>
      <c r="IFU124" s="619"/>
      <c r="IFV124" s="619"/>
      <c r="IFW124" s="619"/>
      <c r="IFX124" s="620"/>
      <c r="IFY124" s="618"/>
      <c r="IFZ124" s="619"/>
      <c r="IGA124" s="619"/>
      <c r="IGB124" s="619"/>
      <c r="IGC124" s="619"/>
      <c r="IGD124" s="619"/>
      <c r="IGE124" s="619"/>
      <c r="IGF124" s="620"/>
      <c r="IGG124" s="618"/>
      <c r="IGH124" s="619"/>
      <c r="IGI124" s="619"/>
      <c r="IGJ124" s="619"/>
      <c r="IGK124" s="619"/>
      <c r="IGL124" s="619"/>
      <c r="IGM124" s="619"/>
      <c r="IGN124" s="620"/>
      <c r="IGO124" s="618"/>
      <c r="IGP124" s="619"/>
      <c r="IGQ124" s="619"/>
      <c r="IGR124" s="619"/>
      <c r="IGS124" s="619"/>
      <c r="IGT124" s="619"/>
      <c r="IGU124" s="619"/>
      <c r="IGV124" s="620"/>
      <c r="IGW124" s="618"/>
      <c r="IGX124" s="619"/>
      <c r="IGY124" s="619"/>
      <c r="IGZ124" s="619"/>
      <c r="IHA124" s="619"/>
      <c r="IHB124" s="619"/>
      <c r="IHC124" s="619"/>
      <c r="IHD124" s="620"/>
      <c r="IHE124" s="618"/>
      <c r="IHF124" s="619"/>
      <c r="IHG124" s="619"/>
      <c r="IHH124" s="619"/>
      <c r="IHI124" s="619"/>
      <c r="IHJ124" s="619"/>
      <c r="IHK124" s="619"/>
      <c r="IHL124" s="620"/>
      <c r="IHM124" s="618"/>
      <c r="IHN124" s="619"/>
      <c r="IHO124" s="619"/>
      <c r="IHP124" s="619"/>
      <c r="IHQ124" s="619"/>
      <c r="IHR124" s="619"/>
      <c r="IHS124" s="619"/>
      <c r="IHT124" s="620"/>
      <c r="IHU124" s="618"/>
      <c r="IHV124" s="619"/>
      <c r="IHW124" s="619"/>
      <c r="IHX124" s="619"/>
      <c r="IHY124" s="619"/>
      <c r="IHZ124" s="619"/>
      <c r="IIA124" s="619"/>
      <c r="IIB124" s="620"/>
      <c r="IIC124" s="618"/>
      <c r="IID124" s="619"/>
      <c r="IIE124" s="619"/>
      <c r="IIF124" s="619"/>
      <c r="IIG124" s="619"/>
      <c r="IIH124" s="619"/>
      <c r="III124" s="619"/>
      <c r="IIJ124" s="620"/>
      <c r="IIK124" s="618"/>
      <c r="IIL124" s="619"/>
      <c r="IIM124" s="619"/>
      <c r="IIN124" s="619"/>
      <c r="IIO124" s="619"/>
      <c r="IIP124" s="619"/>
      <c r="IIQ124" s="619"/>
      <c r="IIR124" s="620"/>
      <c r="IIS124" s="618"/>
      <c r="IIT124" s="619"/>
      <c r="IIU124" s="619"/>
      <c r="IIV124" s="619"/>
      <c r="IIW124" s="619"/>
      <c r="IIX124" s="619"/>
      <c r="IIY124" s="619"/>
      <c r="IIZ124" s="620"/>
      <c r="IJA124" s="618"/>
      <c r="IJB124" s="619"/>
      <c r="IJC124" s="619"/>
      <c r="IJD124" s="619"/>
      <c r="IJE124" s="619"/>
      <c r="IJF124" s="619"/>
      <c r="IJG124" s="619"/>
      <c r="IJH124" s="620"/>
      <c r="IJI124" s="618"/>
      <c r="IJJ124" s="619"/>
      <c r="IJK124" s="619"/>
      <c r="IJL124" s="619"/>
      <c r="IJM124" s="619"/>
      <c r="IJN124" s="619"/>
      <c r="IJO124" s="619"/>
      <c r="IJP124" s="620"/>
      <c r="IJQ124" s="618"/>
      <c r="IJR124" s="619"/>
      <c r="IJS124" s="619"/>
      <c r="IJT124" s="619"/>
      <c r="IJU124" s="619"/>
      <c r="IJV124" s="619"/>
      <c r="IJW124" s="619"/>
      <c r="IJX124" s="620"/>
      <c r="IJY124" s="618"/>
      <c r="IJZ124" s="619"/>
      <c r="IKA124" s="619"/>
      <c r="IKB124" s="619"/>
      <c r="IKC124" s="619"/>
      <c r="IKD124" s="619"/>
      <c r="IKE124" s="619"/>
      <c r="IKF124" s="620"/>
      <c r="IKG124" s="618"/>
      <c r="IKH124" s="619"/>
      <c r="IKI124" s="619"/>
      <c r="IKJ124" s="619"/>
      <c r="IKK124" s="619"/>
      <c r="IKL124" s="619"/>
      <c r="IKM124" s="619"/>
      <c r="IKN124" s="620"/>
      <c r="IKO124" s="618"/>
      <c r="IKP124" s="619"/>
      <c r="IKQ124" s="619"/>
      <c r="IKR124" s="619"/>
      <c r="IKS124" s="619"/>
      <c r="IKT124" s="619"/>
      <c r="IKU124" s="619"/>
      <c r="IKV124" s="620"/>
      <c r="IKW124" s="618"/>
      <c r="IKX124" s="619"/>
      <c r="IKY124" s="619"/>
      <c r="IKZ124" s="619"/>
      <c r="ILA124" s="619"/>
      <c r="ILB124" s="619"/>
      <c r="ILC124" s="619"/>
      <c r="ILD124" s="620"/>
      <c r="ILE124" s="618"/>
      <c r="ILF124" s="619"/>
      <c r="ILG124" s="619"/>
      <c r="ILH124" s="619"/>
      <c r="ILI124" s="619"/>
      <c r="ILJ124" s="619"/>
      <c r="ILK124" s="619"/>
      <c r="ILL124" s="620"/>
      <c r="ILM124" s="618"/>
      <c r="ILN124" s="619"/>
      <c r="ILO124" s="619"/>
      <c r="ILP124" s="619"/>
      <c r="ILQ124" s="619"/>
      <c r="ILR124" s="619"/>
      <c r="ILS124" s="619"/>
      <c r="ILT124" s="620"/>
      <c r="ILU124" s="618"/>
      <c r="ILV124" s="619"/>
      <c r="ILW124" s="619"/>
      <c r="ILX124" s="619"/>
      <c r="ILY124" s="619"/>
      <c r="ILZ124" s="619"/>
      <c r="IMA124" s="619"/>
      <c r="IMB124" s="620"/>
      <c r="IMC124" s="618"/>
      <c r="IMD124" s="619"/>
      <c r="IME124" s="619"/>
      <c r="IMF124" s="619"/>
      <c r="IMG124" s="619"/>
      <c r="IMH124" s="619"/>
      <c r="IMI124" s="619"/>
      <c r="IMJ124" s="620"/>
      <c r="IMK124" s="618"/>
      <c r="IML124" s="619"/>
      <c r="IMM124" s="619"/>
      <c r="IMN124" s="619"/>
      <c r="IMO124" s="619"/>
      <c r="IMP124" s="619"/>
      <c r="IMQ124" s="619"/>
      <c r="IMR124" s="620"/>
      <c r="IMS124" s="618"/>
      <c r="IMT124" s="619"/>
      <c r="IMU124" s="619"/>
      <c r="IMV124" s="619"/>
      <c r="IMW124" s="619"/>
      <c r="IMX124" s="619"/>
      <c r="IMY124" s="619"/>
      <c r="IMZ124" s="620"/>
      <c r="INA124" s="618"/>
      <c r="INB124" s="619"/>
      <c r="INC124" s="619"/>
      <c r="IND124" s="619"/>
      <c r="INE124" s="619"/>
      <c r="INF124" s="619"/>
      <c r="ING124" s="619"/>
      <c r="INH124" s="620"/>
      <c r="INI124" s="618"/>
      <c r="INJ124" s="619"/>
      <c r="INK124" s="619"/>
      <c r="INL124" s="619"/>
      <c r="INM124" s="619"/>
      <c r="INN124" s="619"/>
      <c r="INO124" s="619"/>
      <c r="INP124" s="620"/>
      <c r="INQ124" s="618"/>
      <c r="INR124" s="619"/>
      <c r="INS124" s="619"/>
      <c r="INT124" s="619"/>
      <c r="INU124" s="619"/>
      <c r="INV124" s="619"/>
      <c r="INW124" s="619"/>
      <c r="INX124" s="620"/>
      <c r="INY124" s="618"/>
      <c r="INZ124" s="619"/>
      <c r="IOA124" s="619"/>
      <c r="IOB124" s="619"/>
      <c r="IOC124" s="619"/>
      <c r="IOD124" s="619"/>
      <c r="IOE124" s="619"/>
      <c r="IOF124" s="620"/>
      <c r="IOG124" s="618"/>
      <c r="IOH124" s="619"/>
      <c r="IOI124" s="619"/>
      <c r="IOJ124" s="619"/>
      <c r="IOK124" s="619"/>
      <c r="IOL124" s="619"/>
      <c r="IOM124" s="619"/>
      <c r="ION124" s="620"/>
      <c r="IOO124" s="618"/>
      <c r="IOP124" s="619"/>
      <c r="IOQ124" s="619"/>
      <c r="IOR124" s="619"/>
      <c r="IOS124" s="619"/>
      <c r="IOT124" s="619"/>
      <c r="IOU124" s="619"/>
      <c r="IOV124" s="620"/>
      <c r="IOW124" s="618"/>
      <c r="IOX124" s="619"/>
      <c r="IOY124" s="619"/>
      <c r="IOZ124" s="619"/>
      <c r="IPA124" s="619"/>
      <c r="IPB124" s="619"/>
      <c r="IPC124" s="619"/>
      <c r="IPD124" s="620"/>
      <c r="IPE124" s="618"/>
      <c r="IPF124" s="619"/>
      <c r="IPG124" s="619"/>
      <c r="IPH124" s="619"/>
      <c r="IPI124" s="619"/>
      <c r="IPJ124" s="619"/>
      <c r="IPK124" s="619"/>
      <c r="IPL124" s="620"/>
      <c r="IPM124" s="618"/>
      <c r="IPN124" s="619"/>
      <c r="IPO124" s="619"/>
      <c r="IPP124" s="619"/>
      <c r="IPQ124" s="619"/>
      <c r="IPR124" s="619"/>
      <c r="IPS124" s="619"/>
      <c r="IPT124" s="620"/>
      <c r="IPU124" s="618"/>
      <c r="IPV124" s="619"/>
      <c r="IPW124" s="619"/>
      <c r="IPX124" s="619"/>
      <c r="IPY124" s="619"/>
      <c r="IPZ124" s="619"/>
      <c r="IQA124" s="619"/>
      <c r="IQB124" s="620"/>
      <c r="IQC124" s="618"/>
      <c r="IQD124" s="619"/>
      <c r="IQE124" s="619"/>
      <c r="IQF124" s="619"/>
      <c r="IQG124" s="619"/>
      <c r="IQH124" s="619"/>
      <c r="IQI124" s="619"/>
      <c r="IQJ124" s="620"/>
      <c r="IQK124" s="618"/>
      <c r="IQL124" s="619"/>
      <c r="IQM124" s="619"/>
      <c r="IQN124" s="619"/>
      <c r="IQO124" s="619"/>
      <c r="IQP124" s="619"/>
      <c r="IQQ124" s="619"/>
      <c r="IQR124" s="620"/>
      <c r="IQS124" s="618"/>
      <c r="IQT124" s="619"/>
      <c r="IQU124" s="619"/>
      <c r="IQV124" s="619"/>
      <c r="IQW124" s="619"/>
      <c r="IQX124" s="619"/>
      <c r="IQY124" s="619"/>
      <c r="IQZ124" s="620"/>
      <c r="IRA124" s="618"/>
      <c r="IRB124" s="619"/>
      <c r="IRC124" s="619"/>
      <c r="IRD124" s="619"/>
      <c r="IRE124" s="619"/>
      <c r="IRF124" s="619"/>
      <c r="IRG124" s="619"/>
      <c r="IRH124" s="620"/>
      <c r="IRI124" s="618"/>
      <c r="IRJ124" s="619"/>
      <c r="IRK124" s="619"/>
      <c r="IRL124" s="619"/>
      <c r="IRM124" s="619"/>
      <c r="IRN124" s="619"/>
      <c r="IRO124" s="619"/>
      <c r="IRP124" s="620"/>
      <c r="IRQ124" s="618"/>
      <c r="IRR124" s="619"/>
      <c r="IRS124" s="619"/>
      <c r="IRT124" s="619"/>
      <c r="IRU124" s="619"/>
      <c r="IRV124" s="619"/>
      <c r="IRW124" s="619"/>
      <c r="IRX124" s="620"/>
      <c r="IRY124" s="618"/>
      <c r="IRZ124" s="619"/>
      <c r="ISA124" s="619"/>
      <c r="ISB124" s="619"/>
      <c r="ISC124" s="619"/>
      <c r="ISD124" s="619"/>
      <c r="ISE124" s="619"/>
      <c r="ISF124" s="620"/>
      <c r="ISG124" s="618"/>
      <c r="ISH124" s="619"/>
      <c r="ISI124" s="619"/>
      <c r="ISJ124" s="619"/>
      <c r="ISK124" s="619"/>
      <c r="ISL124" s="619"/>
      <c r="ISM124" s="619"/>
      <c r="ISN124" s="620"/>
      <c r="ISO124" s="618"/>
      <c r="ISP124" s="619"/>
      <c r="ISQ124" s="619"/>
      <c r="ISR124" s="619"/>
      <c r="ISS124" s="619"/>
      <c r="IST124" s="619"/>
      <c r="ISU124" s="619"/>
      <c r="ISV124" s="620"/>
      <c r="ISW124" s="618"/>
      <c r="ISX124" s="619"/>
      <c r="ISY124" s="619"/>
      <c r="ISZ124" s="619"/>
      <c r="ITA124" s="619"/>
      <c r="ITB124" s="619"/>
      <c r="ITC124" s="619"/>
      <c r="ITD124" s="620"/>
      <c r="ITE124" s="618"/>
      <c r="ITF124" s="619"/>
      <c r="ITG124" s="619"/>
      <c r="ITH124" s="619"/>
      <c r="ITI124" s="619"/>
      <c r="ITJ124" s="619"/>
      <c r="ITK124" s="619"/>
      <c r="ITL124" s="620"/>
      <c r="ITM124" s="618"/>
      <c r="ITN124" s="619"/>
      <c r="ITO124" s="619"/>
      <c r="ITP124" s="619"/>
      <c r="ITQ124" s="619"/>
      <c r="ITR124" s="619"/>
      <c r="ITS124" s="619"/>
      <c r="ITT124" s="620"/>
      <c r="ITU124" s="618"/>
      <c r="ITV124" s="619"/>
      <c r="ITW124" s="619"/>
      <c r="ITX124" s="619"/>
      <c r="ITY124" s="619"/>
      <c r="ITZ124" s="619"/>
      <c r="IUA124" s="619"/>
      <c r="IUB124" s="620"/>
      <c r="IUC124" s="618"/>
      <c r="IUD124" s="619"/>
      <c r="IUE124" s="619"/>
      <c r="IUF124" s="619"/>
      <c r="IUG124" s="619"/>
      <c r="IUH124" s="619"/>
      <c r="IUI124" s="619"/>
      <c r="IUJ124" s="620"/>
      <c r="IUK124" s="618"/>
      <c r="IUL124" s="619"/>
      <c r="IUM124" s="619"/>
      <c r="IUN124" s="619"/>
      <c r="IUO124" s="619"/>
      <c r="IUP124" s="619"/>
      <c r="IUQ124" s="619"/>
      <c r="IUR124" s="620"/>
      <c r="IUS124" s="618"/>
      <c r="IUT124" s="619"/>
      <c r="IUU124" s="619"/>
      <c r="IUV124" s="619"/>
      <c r="IUW124" s="619"/>
      <c r="IUX124" s="619"/>
      <c r="IUY124" s="619"/>
      <c r="IUZ124" s="620"/>
      <c r="IVA124" s="618"/>
      <c r="IVB124" s="619"/>
      <c r="IVC124" s="619"/>
      <c r="IVD124" s="619"/>
      <c r="IVE124" s="619"/>
      <c r="IVF124" s="619"/>
      <c r="IVG124" s="619"/>
      <c r="IVH124" s="620"/>
      <c r="IVI124" s="618"/>
      <c r="IVJ124" s="619"/>
      <c r="IVK124" s="619"/>
      <c r="IVL124" s="619"/>
      <c r="IVM124" s="619"/>
      <c r="IVN124" s="619"/>
      <c r="IVO124" s="619"/>
      <c r="IVP124" s="620"/>
      <c r="IVQ124" s="618"/>
      <c r="IVR124" s="619"/>
      <c r="IVS124" s="619"/>
      <c r="IVT124" s="619"/>
      <c r="IVU124" s="619"/>
      <c r="IVV124" s="619"/>
      <c r="IVW124" s="619"/>
      <c r="IVX124" s="620"/>
      <c r="IVY124" s="618"/>
      <c r="IVZ124" s="619"/>
      <c r="IWA124" s="619"/>
      <c r="IWB124" s="619"/>
      <c r="IWC124" s="619"/>
      <c r="IWD124" s="619"/>
      <c r="IWE124" s="619"/>
      <c r="IWF124" s="620"/>
      <c r="IWG124" s="618"/>
      <c r="IWH124" s="619"/>
      <c r="IWI124" s="619"/>
      <c r="IWJ124" s="619"/>
      <c r="IWK124" s="619"/>
      <c r="IWL124" s="619"/>
      <c r="IWM124" s="619"/>
      <c r="IWN124" s="620"/>
      <c r="IWO124" s="618"/>
      <c r="IWP124" s="619"/>
      <c r="IWQ124" s="619"/>
      <c r="IWR124" s="619"/>
      <c r="IWS124" s="619"/>
      <c r="IWT124" s="619"/>
      <c r="IWU124" s="619"/>
      <c r="IWV124" s="620"/>
      <c r="IWW124" s="618"/>
      <c r="IWX124" s="619"/>
      <c r="IWY124" s="619"/>
      <c r="IWZ124" s="619"/>
      <c r="IXA124" s="619"/>
      <c r="IXB124" s="619"/>
      <c r="IXC124" s="619"/>
      <c r="IXD124" s="620"/>
      <c r="IXE124" s="618"/>
      <c r="IXF124" s="619"/>
      <c r="IXG124" s="619"/>
      <c r="IXH124" s="619"/>
      <c r="IXI124" s="619"/>
      <c r="IXJ124" s="619"/>
      <c r="IXK124" s="619"/>
      <c r="IXL124" s="620"/>
      <c r="IXM124" s="618"/>
      <c r="IXN124" s="619"/>
      <c r="IXO124" s="619"/>
      <c r="IXP124" s="619"/>
      <c r="IXQ124" s="619"/>
      <c r="IXR124" s="619"/>
      <c r="IXS124" s="619"/>
      <c r="IXT124" s="620"/>
      <c r="IXU124" s="618"/>
      <c r="IXV124" s="619"/>
      <c r="IXW124" s="619"/>
      <c r="IXX124" s="619"/>
      <c r="IXY124" s="619"/>
      <c r="IXZ124" s="619"/>
      <c r="IYA124" s="619"/>
      <c r="IYB124" s="620"/>
      <c r="IYC124" s="618"/>
      <c r="IYD124" s="619"/>
      <c r="IYE124" s="619"/>
      <c r="IYF124" s="619"/>
      <c r="IYG124" s="619"/>
      <c r="IYH124" s="619"/>
      <c r="IYI124" s="619"/>
      <c r="IYJ124" s="620"/>
      <c r="IYK124" s="618"/>
      <c r="IYL124" s="619"/>
      <c r="IYM124" s="619"/>
      <c r="IYN124" s="619"/>
      <c r="IYO124" s="619"/>
      <c r="IYP124" s="619"/>
      <c r="IYQ124" s="619"/>
      <c r="IYR124" s="620"/>
      <c r="IYS124" s="618"/>
      <c r="IYT124" s="619"/>
      <c r="IYU124" s="619"/>
      <c r="IYV124" s="619"/>
      <c r="IYW124" s="619"/>
      <c r="IYX124" s="619"/>
      <c r="IYY124" s="619"/>
      <c r="IYZ124" s="620"/>
      <c r="IZA124" s="618"/>
      <c r="IZB124" s="619"/>
      <c r="IZC124" s="619"/>
      <c r="IZD124" s="619"/>
      <c r="IZE124" s="619"/>
      <c r="IZF124" s="619"/>
      <c r="IZG124" s="619"/>
      <c r="IZH124" s="620"/>
      <c r="IZI124" s="618"/>
      <c r="IZJ124" s="619"/>
      <c r="IZK124" s="619"/>
      <c r="IZL124" s="619"/>
      <c r="IZM124" s="619"/>
      <c r="IZN124" s="619"/>
      <c r="IZO124" s="619"/>
      <c r="IZP124" s="620"/>
      <c r="IZQ124" s="618"/>
      <c r="IZR124" s="619"/>
      <c r="IZS124" s="619"/>
      <c r="IZT124" s="619"/>
      <c r="IZU124" s="619"/>
      <c r="IZV124" s="619"/>
      <c r="IZW124" s="619"/>
      <c r="IZX124" s="620"/>
      <c r="IZY124" s="618"/>
      <c r="IZZ124" s="619"/>
      <c r="JAA124" s="619"/>
      <c r="JAB124" s="619"/>
      <c r="JAC124" s="619"/>
      <c r="JAD124" s="619"/>
      <c r="JAE124" s="619"/>
      <c r="JAF124" s="620"/>
      <c r="JAG124" s="618"/>
      <c r="JAH124" s="619"/>
      <c r="JAI124" s="619"/>
      <c r="JAJ124" s="619"/>
      <c r="JAK124" s="619"/>
      <c r="JAL124" s="619"/>
      <c r="JAM124" s="619"/>
      <c r="JAN124" s="620"/>
      <c r="JAO124" s="618"/>
      <c r="JAP124" s="619"/>
      <c r="JAQ124" s="619"/>
      <c r="JAR124" s="619"/>
      <c r="JAS124" s="619"/>
      <c r="JAT124" s="619"/>
      <c r="JAU124" s="619"/>
      <c r="JAV124" s="620"/>
      <c r="JAW124" s="618"/>
      <c r="JAX124" s="619"/>
      <c r="JAY124" s="619"/>
      <c r="JAZ124" s="619"/>
      <c r="JBA124" s="619"/>
      <c r="JBB124" s="619"/>
      <c r="JBC124" s="619"/>
      <c r="JBD124" s="620"/>
      <c r="JBE124" s="618"/>
      <c r="JBF124" s="619"/>
      <c r="JBG124" s="619"/>
      <c r="JBH124" s="619"/>
      <c r="JBI124" s="619"/>
      <c r="JBJ124" s="619"/>
      <c r="JBK124" s="619"/>
      <c r="JBL124" s="620"/>
      <c r="JBM124" s="618"/>
      <c r="JBN124" s="619"/>
      <c r="JBO124" s="619"/>
      <c r="JBP124" s="619"/>
      <c r="JBQ124" s="619"/>
      <c r="JBR124" s="619"/>
      <c r="JBS124" s="619"/>
      <c r="JBT124" s="620"/>
      <c r="JBU124" s="618"/>
      <c r="JBV124" s="619"/>
      <c r="JBW124" s="619"/>
      <c r="JBX124" s="619"/>
      <c r="JBY124" s="619"/>
      <c r="JBZ124" s="619"/>
      <c r="JCA124" s="619"/>
      <c r="JCB124" s="620"/>
      <c r="JCC124" s="618"/>
      <c r="JCD124" s="619"/>
      <c r="JCE124" s="619"/>
      <c r="JCF124" s="619"/>
      <c r="JCG124" s="619"/>
      <c r="JCH124" s="619"/>
      <c r="JCI124" s="619"/>
      <c r="JCJ124" s="620"/>
      <c r="JCK124" s="618"/>
      <c r="JCL124" s="619"/>
      <c r="JCM124" s="619"/>
      <c r="JCN124" s="619"/>
      <c r="JCO124" s="619"/>
      <c r="JCP124" s="619"/>
      <c r="JCQ124" s="619"/>
      <c r="JCR124" s="620"/>
      <c r="JCS124" s="618"/>
      <c r="JCT124" s="619"/>
      <c r="JCU124" s="619"/>
      <c r="JCV124" s="619"/>
      <c r="JCW124" s="619"/>
      <c r="JCX124" s="619"/>
      <c r="JCY124" s="619"/>
      <c r="JCZ124" s="620"/>
      <c r="JDA124" s="618"/>
      <c r="JDB124" s="619"/>
      <c r="JDC124" s="619"/>
      <c r="JDD124" s="619"/>
      <c r="JDE124" s="619"/>
      <c r="JDF124" s="619"/>
      <c r="JDG124" s="619"/>
      <c r="JDH124" s="620"/>
      <c r="JDI124" s="618"/>
      <c r="JDJ124" s="619"/>
      <c r="JDK124" s="619"/>
      <c r="JDL124" s="619"/>
      <c r="JDM124" s="619"/>
      <c r="JDN124" s="619"/>
      <c r="JDO124" s="619"/>
      <c r="JDP124" s="620"/>
      <c r="JDQ124" s="618"/>
      <c r="JDR124" s="619"/>
      <c r="JDS124" s="619"/>
      <c r="JDT124" s="619"/>
      <c r="JDU124" s="619"/>
      <c r="JDV124" s="619"/>
      <c r="JDW124" s="619"/>
      <c r="JDX124" s="620"/>
      <c r="JDY124" s="618"/>
      <c r="JDZ124" s="619"/>
      <c r="JEA124" s="619"/>
      <c r="JEB124" s="619"/>
      <c r="JEC124" s="619"/>
      <c r="JED124" s="619"/>
      <c r="JEE124" s="619"/>
      <c r="JEF124" s="620"/>
      <c r="JEG124" s="618"/>
      <c r="JEH124" s="619"/>
      <c r="JEI124" s="619"/>
      <c r="JEJ124" s="619"/>
      <c r="JEK124" s="619"/>
      <c r="JEL124" s="619"/>
      <c r="JEM124" s="619"/>
      <c r="JEN124" s="620"/>
      <c r="JEO124" s="618"/>
      <c r="JEP124" s="619"/>
      <c r="JEQ124" s="619"/>
      <c r="JER124" s="619"/>
      <c r="JES124" s="619"/>
      <c r="JET124" s="619"/>
      <c r="JEU124" s="619"/>
      <c r="JEV124" s="620"/>
      <c r="JEW124" s="618"/>
      <c r="JEX124" s="619"/>
      <c r="JEY124" s="619"/>
      <c r="JEZ124" s="619"/>
      <c r="JFA124" s="619"/>
      <c r="JFB124" s="619"/>
      <c r="JFC124" s="619"/>
      <c r="JFD124" s="620"/>
      <c r="JFE124" s="618"/>
      <c r="JFF124" s="619"/>
      <c r="JFG124" s="619"/>
      <c r="JFH124" s="619"/>
      <c r="JFI124" s="619"/>
      <c r="JFJ124" s="619"/>
      <c r="JFK124" s="619"/>
      <c r="JFL124" s="620"/>
      <c r="JFM124" s="618"/>
      <c r="JFN124" s="619"/>
      <c r="JFO124" s="619"/>
      <c r="JFP124" s="619"/>
      <c r="JFQ124" s="619"/>
      <c r="JFR124" s="619"/>
      <c r="JFS124" s="619"/>
      <c r="JFT124" s="620"/>
      <c r="JFU124" s="618"/>
      <c r="JFV124" s="619"/>
      <c r="JFW124" s="619"/>
      <c r="JFX124" s="619"/>
      <c r="JFY124" s="619"/>
      <c r="JFZ124" s="619"/>
      <c r="JGA124" s="619"/>
      <c r="JGB124" s="620"/>
      <c r="JGC124" s="618"/>
      <c r="JGD124" s="619"/>
      <c r="JGE124" s="619"/>
      <c r="JGF124" s="619"/>
      <c r="JGG124" s="619"/>
      <c r="JGH124" s="619"/>
      <c r="JGI124" s="619"/>
      <c r="JGJ124" s="620"/>
      <c r="JGK124" s="618"/>
      <c r="JGL124" s="619"/>
      <c r="JGM124" s="619"/>
      <c r="JGN124" s="619"/>
      <c r="JGO124" s="619"/>
      <c r="JGP124" s="619"/>
      <c r="JGQ124" s="619"/>
      <c r="JGR124" s="620"/>
      <c r="JGS124" s="618"/>
      <c r="JGT124" s="619"/>
      <c r="JGU124" s="619"/>
      <c r="JGV124" s="619"/>
      <c r="JGW124" s="619"/>
      <c r="JGX124" s="619"/>
      <c r="JGY124" s="619"/>
      <c r="JGZ124" s="620"/>
      <c r="JHA124" s="618"/>
      <c r="JHB124" s="619"/>
      <c r="JHC124" s="619"/>
      <c r="JHD124" s="619"/>
      <c r="JHE124" s="619"/>
      <c r="JHF124" s="619"/>
      <c r="JHG124" s="619"/>
      <c r="JHH124" s="620"/>
      <c r="JHI124" s="618"/>
      <c r="JHJ124" s="619"/>
      <c r="JHK124" s="619"/>
      <c r="JHL124" s="619"/>
      <c r="JHM124" s="619"/>
      <c r="JHN124" s="619"/>
      <c r="JHO124" s="619"/>
      <c r="JHP124" s="620"/>
      <c r="JHQ124" s="618"/>
      <c r="JHR124" s="619"/>
      <c r="JHS124" s="619"/>
      <c r="JHT124" s="619"/>
      <c r="JHU124" s="619"/>
      <c r="JHV124" s="619"/>
      <c r="JHW124" s="619"/>
      <c r="JHX124" s="620"/>
      <c r="JHY124" s="618"/>
      <c r="JHZ124" s="619"/>
      <c r="JIA124" s="619"/>
      <c r="JIB124" s="619"/>
      <c r="JIC124" s="619"/>
      <c r="JID124" s="619"/>
      <c r="JIE124" s="619"/>
      <c r="JIF124" s="620"/>
      <c r="JIG124" s="618"/>
      <c r="JIH124" s="619"/>
      <c r="JII124" s="619"/>
      <c r="JIJ124" s="619"/>
      <c r="JIK124" s="619"/>
      <c r="JIL124" s="619"/>
      <c r="JIM124" s="619"/>
      <c r="JIN124" s="620"/>
      <c r="JIO124" s="618"/>
      <c r="JIP124" s="619"/>
      <c r="JIQ124" s="619"/>
      <c r="JIR124" s="619"/>
      <c r="JIS124" s="619"/>
      <c r="JIT124" s="619"/>
      <c r="JIU124" s="619"/>
      <c r="JIV124" s="620"/>
      <c r="JIW124" s="618"/>
      <c r="JIX124" s="619"/>
      <c r="JIY124" s="619"/>
      <c r="JIZ124" s="619"/>
      <c r="JJA124" s="619"/>
      <c r="JJB124" s="619"/>
      <c r="JJC124" s="619"/>
      <c r="JJD124" s="620"/>
      <c r="JJE124" s="618"/>
      <c r="JJF124" s="619"/>
      <c r="JJG124" s="619"/>
      <c r="JJH124" s="619"/>
      <c r="JJI124" s="619"/>
      <c r="JJJ124" s="619"/>
      <c r="JJK124" s="619"/>
      <c r="JJL124" s="620"/>
      <c r="JJM124" s="618"/>
      <c r="JJN124" s="619"/>
      <c r="JJO124" s="619"/>
      <c r="JJP124" s="619"/>
      <c r="JJQ124" s="619"/>
      <c r="JJR124" s="619"/>
      <c r="JJS124" s="619"/>
      <c r="JJT124" s="620"/>
      <c r="JJU124" s="618"/>
      <c r="JJV124" s="619"/>
      <c r="JJW124" s="619"/>
      <c r="JJX124" s="619"/>
      <c r="JJY124" s="619"/>
      <c r="JJZ124" s="619"/>
      <c r="JKA124" s="619"/>
      <c r="JKB124" s="620"/>
      <c r="JKC124" s="618"/>
      <c r="JKD124" s="619"/>
      <c r="JKE124" s="619"/>
      <c r="JKF124" s="619"/>
      <c r="JKG124" s="619"/>
      <c r="JKH124" s="619"/>
      <c r="JKI124" s="619"/>
      <c r="JKJ124" s="620"/>
      <c r="JKK124" s="618"/>
      <c r="JKL124" s="619"/>
      <c r="JKM124" s="619"/>
      <c r="JKN124" s="619"/>
      <c r="JKO124" s="619"/>
      <c r="JKP124" s="619"/>
      <c r="JKQ124" s="619"/>
      <c r="JKR124" s="620"/>
      <c r="JKS124" s="618"/>
      <c r="JKT124" s="619"/>
      <c r="JKU124" s="619"/>
      <c r="JKV124" s="619"/>
      <c r="JKW124" s="619"/>
      <c r="JKX124" s="619"/>
      <c r="JKY124" s="619"/>
      <c r="JKZ124" s="620"/>
      <c r="JLA124" s="618"/>
      <c r="JLB124" s="619"/>
      <c r="JLC124" s="619"/>
      <c r="JLD124" s="619"/>
      <c r="JLE124" s="619"/>
      <c r="JLF124" s="619"/>
      <c r="JLG124" s="619"/>
      <c r="JLH124" s="620"/>
      <c r="JLI124" s="618"/>
      <c r="JLJ124" s="619"/>
      <c r="JLK124" s="619"/>
      <c r="JLL124" s="619"/>
      <c r="JLM124" s="619"/>
      <c r="JLN124" s="619"/>
      <c r="JLO124" s="619"/>
      <c r="JLP124" s="620"/>
      <c r="JLQ124" s="618"/>
      <c r="JLR124" s="619"/>
      <c r="JLS124" s="619"/>
      <c r="JLT124" s="619"/>
      <c r="JLU124" s="619"/>
      <c r="JLV124" s="619"/>
      <c r="JLW124" s="619"/>
      <c r="JLX124" s="620"/>
      <c r="JLY124" s="618"/>
      <c r="JLZ124" s="619"/>
      <c r="JMA124" s="619"/>
      <c r="JMB124" s="619"/>
      <c r="JMC124" s="619"/>
      <c r="JMD124" s="619"/>
      <c r="JME124" s="619"/>
      <c r="JMF124" s="620"/>
      <c r="JMG124" s="618"/>
      <c r="JMH124" s="619"/>
      <c r="JMI124" s="619"/>
      <c r="JMJ124" s="619"/>
      <c r="JMK124" s="619"/>
      <c r="JML124" s="619"/>
      <c r="JMM124" s="619"/>
      <c r="JMN124" s="620"/>
      <c r="JMO124" s="618"/>
      <c r="JMP124" s="619"/>
      <c r="JMQ124" s="619"/>
      <c r="JMR124" s="619"/>
      <c r="JMS124" s="619"/>
      <c r="JMT124" s="619"/>
      <c r="JMU124" s="619"/>
      <c r="JMV124" s="620"/>
      <c r="JMW124" s="618"/>
      <c r="JMX124" s="619"/>
      <c r="JMY124" s="619"/>
      <c r="JMZ124" s="619"/>
      <c r="JNA124" s="619"/>
      <c r="JNB124" s="619"/>
      <c r="JNC124" s="619"/>
      <c r="JND124" s="620"/>
      <c r="JNE124" s="618"/>
      <c r="JNF124" s="619"/>
      <c r="JNG124" s="619"/>
      <c r="JNH124" s="619"/>
      <c r="JNI124" s="619"/>
      <c r="JNJ124" s="619"/>
      <c r="JNK124" s="619"/>
      <c r="JNL124" s="620"/>
      <c r="JNM124" s="618"/>
      <c r="JNN124" s="619"/>
      <c r="JNO124" s="619"/>
      <c r="JNP124" s="619"/>
      <c r="JNQ124" s="619"/>
      <c r="JNR124" s="619"/>
      <c r="JNS124" s="619"/>
      <c r="JNT124" s="620"/>
      <c r="JNU124" s="618"/>
      <c r="JNV124" s="619"/>
      <c r="JNW124" s="619"/>
      <c r="JNX124" s="619"/>
      <c r="JNY124" s="619"/>
      <c r="JNZ124" s="619"/>
      <c r="JOA124" s="619"/>
      <c r="JOB124" s="620"/>
      <c r="JOC124" s="618"/>
      <c r="JOD124" s="619"/>
      <c r="JOE124" s="619"/>
      <c r="JOF124" s="619"/>
      <c r="JOG124" s="619"/>
      <c r="JOH124" s="619"/>
      <c r="JOI124" s="619"/>
      <c r="JOJ124" s="620"/>
      <c r="JOK124" s="618"/>
      <c r="JOL124" s="619"/>
      <c r="JOM124" s="619"/>
      <c r="JON124" s="619"/>
      <c r="JOO124" s="619"/>
      <c r="JOP124" s="619"/>
      <c r="JOQ124" s="619"/>
      <c r="JOR124" s="620"/>
      <c r="JOS124" s="618"/>
      <c r="JOT124" s="619"/>
      <c r="JOU124" s="619"/>
      <c r="JOV124" s="619"/>
      <c r="JOW124" s="619"/>
      <c r="JOX124" s="619"/>
      <c r="JOY124" s="619"/>
      <c r="JOZ124" s="620"/>
      <c r="JPA124" s="618"/>
      <c r="JPB124" s="619"/>
      <c r="JPC124" s="619"/>
      <c r="JPD124" s="619"/>
      <c r="JPE124" s="619"/>
      <c r="JPF124" s="619"/>
      <c r="JPG124" s="619"/>
      <c r="JPH124" s="620"/>
      <c r="JPI124" s="618"/>
      <c r="JPJ124" s="619"/>
      <c r="JPK124" s="619"/>
      <c r="JPL124" s="619"/>
      <c r="JPM124" s="619"/>
      <c r="JPN124" s="619"/>
      <c r="JPO124" s="619"/>
      <c r="JPP124" s="620"/>
      <c r="JPQ124" s="618"/>
      <c r="JPR124" s="619"/>
      <c r="JPS124" s="619"/>
      <c r="JPT124" s="619"/>
      <c r="JPU124" s="619"/>
      <c r="JPV124" s="619"/>
      <c r="JPW124" s="619"/>
      <c r="JPX124" s="620"/>
      <c r="JPY124" s="618"/>
      <c r="JPZ124" s="619"/>
      <c r="JQA124" s="619"/>
      <c r="JQB124" s="619"/>
      <c r="JQC124" s="619"/>
      <c r="JQD124" s="619"/>
      <c r="JQE124" s="619"/>
      <c r="JQF124" s="620"/>
      <c r="JQG124" s="618"/>
      <c r="JQH124" s="619"/>
      <c r="JQI124" s="619"/>
      <c r="JQJ124" s="619"/>
      <c r="JQK124" s="619"/>
      <c r="JQL124" s="619"/>
      <c r="JQM124" s="619"/>
      <c r="JQN124" s="620"/>
      <c r="JQO124" s="618"/>
      <c r="JQP124" s="619"/>
      <c r="JQQ124" s="619"/>
      <c r="JQR124" s="619"/>
      <c r="JQS124" s="619"/>
      <c r="JQT124" s="619"/>
      <c r="JQU124" s="619"/>
      <c r="JQV124" s="620"/>
      <c r="JQW124" s="618"/>
      <c r="JQX124" s="619"/>
      <c r="JQY124" s="619"/>
      <c r="JQZ124" s="619"/>
      <c r="JRA124" s="619"/>
      <c r="JRB124" s="619"/>
      <c r="JRC124" s="619"/>
      <c r="JRD124" s="620"/>
      <c r="JRE124" s="618"/>
      <c r="JRF124" s="619"/>
      <c r="JRG124" s="619"/>
      <c r="JRH124" s="619"/>
      <c r="JRI124" s="619"/>
      <c r="JRJ124" s="619"/>
      <c r="JRK124" s="619"/>
      <c r="JRL124" s="620"/>
      <c r="JRM124" s="618"/>
      <c r="JRN124" s="619"/>
      <c r="JRO124" s="619"/>
      <c r="JRP124" s="619"/>
      <c r="JRQ124" s="619"/>
      <c r="JRR124" s="619"/>
      <c r="JRS124" s="619"/>
      <c r="JRT124" s="620"/>
      <c r="JRU124" s="618"/>
      <c r="JRV124" s="619"/>
      <c r="JRW124" s="619"/>
      <c r="JRX124" s="619"/>
      <c r="JRY124" s="619"/>
      <c r="JRZ124" s="619"/>
      <c r="JSA124" s="619"/>
      <c r="JSB124" s="620"/>
      <c r="JSC124" s="618"/>
      <c r="JSD124" s="619"/>
      <c r="JSE124" s="619"/>
      <c r="JSF124" s="619"/>
      <c r="JSG124" s="619"/>
      <c r="JSH124" s="619"/>
      <c r="JSI124" s="619"/>
      <c r="JSJ124" s="620"/>
      <c r="JSK124" s="618"/>
      <c r="JSL124" s="619"/>
      <c r="JSM124" s="619"/>
      <c r="JSN124" s="619"/>
      <c r="JSO124" s="619"/>
      <c r="JSP124" s="619"/>
      <c r="JSQ124" s="619"/>
      <c r="JSR124" s="620"/>
      <c r="JSS124" s="618"/>
      <c r="JST124" s="619"/>
      <c r="JSU124" s="619"/>
      <c r="JSV124" s="619"/>
      <c r="JSW124" s="619"/>
      <c r="JSX124" s="619"/>
      <c r="JSY124" s="619"/>
      <c r="JSZ124" s="620"/>
      <c r="JTA124" s="618"/>
      <c r="JTB124" s="619"/>
      <c r="JTC124" s="619"/>
      <c r="JTD124" s="619"/>
      <c r="JTE124" s="619"/>
      <c r="JTF124" s="619"/>
      <c r="JTG124" s="619"/>
      <c r="JTH124" s="620"/>
      <c r="JTI124" s="618"/>
      <c r="JTJ124" s="619"/>
      <c r="JTK124" s="619"/>
      <c r="JTL124" s="619"/>
      <c r="JTM124" s="619"/>
      <c r="JTN124" s="619"/>
      <c r="JTO124" s="619"/>
      <c r="JTP124" s="620"/>
      <c r="JTQ124" s="618"/>
      <c r="JTR124" s="619"/>
      <c r="JTS124" s="619"/>
      <c r="JTT124" s="619"/>
      <c r="JTU124" s="619"/>
      <c r="JTV124" s="619"/>
      <c r="JTW124" s="619"/>
      <c r="JTX124" s="620"/>
      <c r="JTY124" s="618"/>
      <c r="JTZ124" s="619"/>
      <c r="JUA124" s="619"/>
      <c r="JUB124" s="619"/>
      <c r="JUC124" s="619"/>
      <c r="JUD124" s="619"/>
      <c r="JUE124" s="619"/>
      <c r="JUF124" s="620"/>
      <c r="JUG124" s="618"/>
      <c r="JUH124" s="619"/>
      <c r="JUI124" s="619"/>
      <c r="JUJ124" s="619"/>
      <c r="JUK124" s="619"/>
      <c r="JUL124" s="619"/>
      <c r="JUM124" s="619"/>
      <c r="JUN124" s="620"/>
      <c r="JUO124" s="618"/>
      <c r="JUP124" s="619"/>
      <c r="JUQ124" s="619"/>
      <c r="JUR124" s="619"/>
      <c r="JUS124" s="619"/>
      <c r="JUT124" s="619"/>
      <c r="JUU124" s="619"/>
      <c r="JUV124" s="620"/>
      <c r="JUW124" s="618"/>
      <c r="JUX124" s="619"/>
      <c r="JUY124" s="619"/>
      <c r="JUZ124" s="619"/>
      <c r="JVA124" s="619"/>
      <c r="JVB124" s="619"/>
      <c r="JVC124" s="619"/>
      <c r="JVD124" s="620"/>
      <c r="JVE124" s="618"/>
      <c r="JVF124" s="619"/>
      <c r="JVG124" s="619"/>
      <c r="JVH124" s="619"/>
      <c r="JVI124" s="619"/>
      <c r="JVJ124" s="619"/>
      <c r="JVK124" s="619"/>
      <c r="JVL124" s="620"/>
      <c r="JVM124" s="618"/>
      <c r="JVN124" s="619"/>
      <c r="JVO124" s="619"/>
      <c r="JVP124" s="619"/>
      <c r="JVQ124" s="619"/>
      <c r="JVR124" s="619"/>
      <c r="JVS124" s="619"/>
      <c r="JVT124" s="620"/>
      <c r="JVU124" s="618"/>
      <c r="JVV124" s="619"/>
      <c r="JVW124" s="619"/>
      <c r="JVX124" s="619"/>
      <c r="JVY124" s="619"/>
      <c r="JVZ124" s="619"/>
      <c r="JWA124" s="619"/>
      <c r="JWB124" s="620"/>
      <c r="JWC124" s="618"/>
      <c r="JWD124" s="619"/>
      <c r="JWE124" s="619"/>
      <c r="JWF124" s="619"/>
      <c r="JWG124" s="619"/>
      <c r="JWH124" s="619"/>
      <c r="JWI124" s="619"/>
      <c r="JWJ124" s="620"/>
      <c r="JWK124" s="618"/>
      <c r="JWL124" s="619"/>
      <c r="JWM124" s="619"/>
      <c r="JWN124" s="619"/>
      <c r="JWO124" s="619"/>
      <c r="JWP124" s="619"/>
      <c r="JWQ124" s="619"/>
      <c r="JWR124" s="620"/>
      <c r="JWS124" s="618"/>
      <c r="JWT124" s="619"/>
      <c r="JWU124" s="619"/>
      <c r="JWV124" s="619"/>
      <c r="JWW124" s="619"/>
      <c r="JWX124" s="619"/>
      <c r="JWY124" s="619"/>
      <c r="JWZ124" s="620"/>
      <c r="JXA124" s="618"/>
      <c r="JXB124" s="619"/>
      <c r="JXC124" s="619"/>
      <c r="JXD124" s="619"/>
      <c r="JXE124" s="619"/>
      <c r="JXF124" s="619"/>
      <c r="JXG124" s="619"/>
      <c r="JXH124" s="620"/>
      <c r="JXI124" s="618"/>
      <c r="JXJ124" s="619"/>
      <c r="JXK124" s="619"/>
      <c r="JXL124" s="619"/>
      <c r="JXM124" s="619"/>
      <c r="JXN124" s="619"/>
      <c r="JXO124" s="619"/>
      <c r="JXP124" s="620"/>
      <c r="JXQ124" s="618"/>
      <c r="JXR124" s="619"/>
      <c r="JXS124" s="619"/>
      <c r="JXT124" s="619"/>
      <c r="JXU124" s="619"/>
      <c r="JXV124" s="619"/>
      <c r="JXW124" s="619"/>
      <c r="JXX124" s="620"/>
      <c r="JXY124" s="618"/>
      <c r="JXZ124" s="619"/>
      <c r="JYA124" s="619"/>
      <c r="JYB124" s="619"/>
      <c r="JYC124" s="619"/>
      <c r="JYD124" s="619"/>
      <c r="JYE124" s="619"/>
      <c r="JYF124" s="620"/>
      <c r="JYG124" s="618"/>
      <c r="JYH124" s="619"/>
      <c r="JYI124" s="619"/>
      <c r="JYJ124" s="619"/>
      <c r="JYK124" s="619"/>
      <c r="JYL124" s="619"/>
      <c r="JYM124" s="619"/>
      <c r="JYN124" s="620"/>
      <c r="JYO124" s="618"/>
      <c r="JYP124" s="619"/>
      <c r="JYQ124" s="619"/>
      <c r="JYR124" s="619"/>
      <c r="JYS124" s="619"/>
      <c r="JYT124" s="619"/>
      <c r="JYU124" s="619"/>
      <c r="JYV124" s="620"/>
      <c r="JYW124" s="618"/>
      <c r="JYX124" s="619"/>
      <c r="JYY124" s="619"/>
      <c r="JYZ124" s="619"/>
      <c r="JZA124" s="619"/>
      <c r="JZB124" s="619"/>
      <c r="JZC124" s="619"/>
      <c r="JZD124" s="620"/>
      <c r="JZE124" s="618"/>
      <c r="JZF124" s="619"/>
      <c r="JZG124" s="619"/>
      <c r="JZH124" s="619"/>
      <c r="JZI124" s="619"/>
      <c r="JZJ124" s="619"/>
      <c r="JZK124" s="619"/>
      <c r="JZL124" s="620"/>
      <c r="JZM124" s="618"/>
      <c r="JZN124" s="619"/>
      <c r="JZO124" s="619"/>
      <c r="JZP124" s="619"/>
      <c r="JZQ124" s="619"/>
      <c r="JZR124" s="619"/>
      <c r="JZS124" s="619"/>
      <c r="JZT124" s="620"/>
      <c r="JZU124" s="618"/>
      <c r="JZV124" s="619"/>
      <c r="JZW124" s="619"/>
      <c r="JZX124" s="619"/>
      <c r="JZY124" s="619"/>
      <c r="JZZ124" s="619"/>
      <c r="KAA124" s="619"/>
      <c r="KAB124" s="620"/>
      <c r="KAC124" s="618"/>
      <c r="KAD124" s="619"/>
      <c r="KAE124" s="619"/>
      <c r="KAF124" s="619"/>
      <c r="KAG124" s="619"/>
      <c r="KAH124" s="619"/>
      <c r="KAI124" s="619"/>
      <c r="KAJ124" s="620"/>
      <c r="KAK124" s="618"/>
      <c r="KAL124" s="619"/>
      <c r="KAM124" s="619"/>
      <c r="KAN124" s="619"/>
      <c r="KAO124" s="619"/>
      <c r="KAP124" s="619"/>
      <c r="KAQ124" s="619"/>
      <c r="KAR124" s="620"/>
      <c r="KAS124" s="618"/>
      <c r="KAT124" s="619"/>
      <c r="KAU124" s="619"/>
      <c r="KAV124" s="619"/>
      <c r="KAW124" s="619"/>
      <c r="KAX124" s="619"/>
      <c r="KAY124" s="619"/>
      <c r="KAZ124" s="620"/>
      <c r="KBA124" s="618"/>
      <c r="KBB124" s="619"/>
      <c r="KBC124" s="619"/>
      <c r="KBD124" s="619"/>
      <c r="KBE124" s="619"/>
      <c r="KBF124" s="619"/>
      <c r="KBG124" s="619"/>
      <c r="KBH124" s="620"/>
      <c r="KBI124" s="618"/>
      <c r="KBJ124" s="619"/>
      <c r="KBK124" s="619"/>
      <c r="KBL124" s="619"/>
      <c r="KBM124" s="619"/>
      <c r="KBN124" s="619"/>
      <c r="KBO124" s="619"/>
      <c r="KBP124" s="620"/>
      <c r="KBQ124" s="618"/>
      <c r="KBR124" s="619"/>
      <c r="KBS124" s="619"/>
      <c r="KBT124" s="619"/>
      <c r="KBU124" s="619"/>
      <c r="KBV124" s="619"/>
      <c r="KBW124" s="619"/>
      <c r="KBX124" s="620"/>
      <c r="KBY124" s="618"/>
      <c r="KBZ124" s="619"/>
      <c r="KCA124" s="619"/>
      <c r="KCB124" s="619"/>
      <c r="KCC124" s="619"/>
      <c r="KCD124" s="619"/>
      <c r="KCE124" s="619"/>
      <c r="KCF124" s="620"/>
      <c r="KCG124" s="618"/>
      <c r="KCH124" s="619"/>
      <c r="KCI124" s="619"/>
      <c r="KCJ124" s="619"/>
      <c r="KCK124" s="619"/>
      <c r="KCL124" s="619"/>
      <c r="KCM124" s="619"/>
      <c r="KCN124" s="620"/>
      <c r="KCO124" s="618"/>
      <c r="KCP124" s="619"/>
      <c r="KCQ124" s="619"/>
      <c r="KCR124" s="619"/>
      <c r="KCS124" s="619"/>
      <c r="KCT124" s="619"/>
      <c r="KCU124" s="619"/>
      <c r="KCV124" s="620"/>
      <c r="KCW124" s="618"/>
      <c r="KCX124" s="619"/>
      <c r="KCY124" s="619"/>
      <c r="KCZ124" s="619"/>
      <c r="KDA124" s="619"/>
      <c r="KDB124" s="619"/>
      <c r="KDC124" s="619"/>
      <c r="KDD124" s="620"/>
      <c r="KDE124" s="618"/>
      <c r="KDF124" s="619"/>
      <c r="KDG124" s="619"/>
      <c r="KDH124" s="619"/>
      <c r="KDI124" s="619"/>
      <c r="KDJ124" s="619"/>
      <c r="KDK124" s="619"/>
      <c r="KDL124" s="620"/>
      <c r="KDM124" s="618"/>
      <c r="KDN124" s="619"/>
      <c r="KDO124" s="619"/>
      <c r="KDP124" s="619"/>
      <c r="KDQ124" s="619"/>
      <c r="KDR124" s="619"/>
      <c r="KDS124" s="619"/>
      <c r="KDT124" s="620"/>
      <c r="KDU124" s="618"/>
      <c r="KDV124" s="619"/>
      <c r="KDW124" s="619"/>
      <c r="KDX124" s="619"/>
      <c r="KDY124" s="619"/>
      <c r="KDZ124" s="619"/>
      <c r="KEA124" s="619"/>
      <c r="KEB124" s="620"/>
      <c r="KEC124" s="618"/>
      <c r="KED124" s="619"/>
      <c r="KEE124" s="619"/>
      <c r="KEF124" s="619"/>
      <c r="KEG124" s="619"/>
      <c r="KEH124" s="619"/>
      <c r="KEI124" s="619"/>
      <c r="KEJ124" s="620"/>
      <c r="KEK124" s="618"/>
      <c r="KEL124" s="619"/>
      <c r="KEM124" s="619"/>
      <c r="KEN124" s="619"/>
      <c r="KEO124" s="619"/>
      <c r="KEP124" s="619"/>
      <c r="KEQ124" s="619"/>
      <c r="KER124" s="620"/>
      <c r="KES124" s="618"/>
      <c r="KET124" s="619"/>
      <c r="KEU124" s="619"/>
      <c r="KEV124" s="619"/>
      <c r="KEW124" s="619"/>
      <c r="KEX124" s="619"/>
      <c r="KEY124" s="619"/>
      <c r="KEZ124" s="620"/>
      <c r="KFA124" s="618"/>
      <c r="KFB124" s="619"/>
      <c r="KFC124" s="619"/>
      <c r="KFD124" s="619"/>
      <c r="KFE124" s="619"/>
      <c r="KFF124" s="619"/>
      <c r="KFG124" s="619"/>
      <c r="KFH124" s="620"/>
      <c r="KFI124" s="618"/>
      <c r="KFJ124" s="619"/>
      <c r="KFK124" s="619"/>
      <c r="KFL124" s="619"/>
      <c r="KFM124" s="619"/>
      <c r="KFN124" s="619"/>
      <c r="KFO124" s="619"/>
      <c r="KFP124" s="620"/>
      <c r="KFQ124" s="618"/>
      <c r="KFR124" s="619"/>
      <c r="KFS124" s="619"/>
      <c r="KFT124" s="619"/>
      <c r="KFU124" s="619"/>
      <c r="KFV124" s="619"/>
      <c r="KFW124" s="619"/>
      <c r="KFX124" s="620"/>
      <c r="KFY124" s="618"/>
      <c r="KFZ124" s="619"/>
      <c r="KGA124" s="619"/>
      <c r="KGB124" s="619"/>
      <c r="KGC124" s="619"/>
      <c r="KGD124" s="619"/>
      <c r="KGE124" s="619"/>
      <c r="KGF124" s="620"/>
      <c r="KGG124" s="618"/>
      <c r="KGH124" s="619"/>
      <c r="KGI124" s="619"/>
      <c r="KGJ124" s="619"/>
      <c r="KGK124" s="619"/>
      <c r="KGL124" s="619"/>
      <c r="KGM124" s="619"/>
      <c r="KGN124" s="620"/>
      <c r="KGO124" s="618"/>
      <c r="KGP124" s="619"/>
      <c r="KGQ124" s="619"/>
      <c r="KGR124" s="619"/>
      <c r="KGS124" s="619"/>
      <c r="KGT124" s="619"/>
      <c r="KGU124" s="619"/>
      <c r="KGV124" s="620"/>
      <c r="KGW124" s="618"/>
      <c r="KGX124" s="619"/>
      <c r="KGY124" s="619"/>
      <c r="KGZ124" s="619"/>
      <c r="KHA124" s="619"/>
      <c r="KHB124" s="619"/>
      <c r="KHC124" s="619"/>
      <c r="KHD124" s="620"/>
      <c r="KHE124" s="618"/>
      <c r="KHF124" s="619"/>
      <c r="KHG124" s="619"/>
      <c r="KHH124" s="619"/>
      <c r="KHI124" s="619"/>
      <c r="KHJ124" s="619"/>
      <c r="KHK124" s="619"/>
      <c r="KHL124" s="620"/>
      <c r="KHM124" s="618"/>
      <c r="KHN124" s="619"/>
      <c r="KHO124" s="619"/>
      <c r="KHP124" s="619"/>
      <c r="KHQ124" s="619"/>
      <c r="KHR124" s="619"/>
      <c r="KHS124" s="619"/>
      <c r="KHT124" s="620"/>
      <c r="KHU124" s="618"/>
      <c r="KHV124" s="619"/>
      <c r="KHW124" s="619"/>
      <c r="KHX124" s="619"/>
      <c r="KHY124" s="619"/>
      <c r="KHZ124" s="619"/>
      <c r="KIA124" s="619"/>
      <c r="KIB124" s="620"/>
      <c r="KIC124" s="618"/>
      <c r="KID124" s="619"/>
      <c r="KIE124" s="619"/>
      <c r="KIF124" s="619"/>
      <c r="KIG124" s="619"/>
      <c r="KIH124" s="619"/>
      <c r="KII124" s="619"/>
      <c r="KIJ124" s="620"/>
      <c r="KIK124" s="618"/>
      <c r="KIL124" s="619"/>
      <c r="KIM124" s="619"/>
      <c r="KIN124" s="619"/>
      <c r="KIO124" s="619"/>
      <c r="KIP124" s="619"/>
      <c r="KIQ124" s="619"/>
      <c r="KIR124" s="620"/>
      <c r="KIS124" s="618"/>
      <c r="KIT124" s="619"/>
      <c r="KIU124" s="619"/>
      <c r="KIV124" s="619"/>
      <c r="KIW124" s="619"/>
      <c r="KIX124" s="619"/>
      <c r="KIY124" s="619"/>
      <c r="KIZ124" s="620"/>
      <c r="KJA124" s="618"/>
      <c r="KJB124" s="619"/>
      <c r="KJC124" s="619"/>
      <c r="KJD124" s="619"/>
      <c r="KJE124" s="619"/>
      <c r="KJF124" s="619"/>
      <c r="KJG124" s="619"/>
      <c r="KJH124" s="620"/>
      <c r="KJI124" s="618"/>
      <c r="KJJ124" s="619"/>
      <c r="KJK124" s="619"/>
      <c r="KJL124" s="619"/>
      <c r="KJM124" s="619"/>
      <c r="KJN124" s="619"/>
      <c r="KJO124" s="619"/>
      <c r="KJP124" s="620"/>
      <c r="KJQ124" s="618"/>
      <c r="KJR124" s="619"/>
      <c r="KJS124" s="619"/>
      <c r="KJT124" s="619"/>
      <c r="KJU124" s="619"/>
      <c r="KJV124" s="619"/>
      <c r="KJW124" s="619"/>
      <c r="KJX124" s="620"/>
      <c r="KJY124" s="618"/>
      <c r="KJZ124" s="619"/>
      <c r="KKA124" s="619"/>
      <c r="KKB124" s="619"/>
      <c r="KKC124" s="619"/>
      <c r="KKD124" s="619"/>
      <c r="KKE124" s="619"/>
      <c r="KKF124" s="620"/>
      <c r="KKG124" s="618"/>
      <c r="KKH124" s="619"/>
      <c r="KKI124" s="619"/>
      <c r="KKJ124" s="619"/>
      <c r="KKK124" s="619"/>
      <c r="KKL124" s="619"/>
      <c r="KKM124" s="619"/>
      <c r="KKN124" s="620"/>
      <c r="KKO124" s="618"/>
      <c r="KKP124" s="619"/>
      <c r="KKQ124" s="619"/>
      <c r="KKR124" s="619"/>
      <c r="KKS124" s="619"/>
      <c r="KKT124" s="619"/>
      <c r="KKU124" s="619"/>
      <c r="KKV124" s="620"/>
      <c r="KKW124" s="618"/>
      <c r="KKX124" s="619"/>
      <c r="KKY124" s="619"/>
      <c r="KKZ124" s="619"/>
      <c r="KLA124" s="619"/>
      <c r="KLB124" s="619"/>
      <c r="KLC124" s="619"/>
      <c r="KLD124" s="620"/>
      <c r="KLE124" s="618"/>
      <c r="KLF124" s="619"/>
      <c r="KLG124" s="619"/>
      <c r="KLH124" s="619"/>
      <c r="KLI124" s="619"/>
      <c r="KLJ124" s="619"/>
      <c r="KLK124" s="619"/>
      <c r="KLL124" s="620"/>
      <c r="KLM124" s="618"/>
      <c r="KLN124" s="619"/>
      <c r="KLO124" s="619"/>
      <c r="KLP124" s="619"/>
      <c r="KLQ124" s="619"/>
      <c r="KLR124" s="619"/>
      <c r="KLS124" s="619"/>
      <c r="KLT124" s="620"/>
      <c r="KLU124" s="618"/>
      <c r="KLV124" s="619"/>
      <c r="KLW124" s="619"/>
      <c r="KLX124" s="619"/>
      <c r="KLY124" s="619"/>
      <c r="KLZ124" s="619"/>
      <c r="KMA124" s="619"/>
      <c r="KMB124" s="620"/>
      <c r="KMC124" s="618"/>
      <c r="KMD124" s="619"/>
      <c r="KME124" s="619"/>
      <c r="KMF124" s="619"/>
      <c r="KMG124" s="619"/>
      <c r="KMH124" s="619"/>
      <c r="KMI124" s="619"/>
      <c r="KMJ124" s="620"/>
      <c r="KMK124" s="618"/>
      <c r="KML124" s="619"/>
      <c r="KMM124" s="619"/>
      <c r="KMN124" s="619"/>
      <c r="KMO124" s="619"/>
      <c r="KMP124" s="619"/>
      <c r="KMQ124" s="619"/>
      <c r="KMR124" s="620"/>
      <c r="KMS124" s="618"/>
      <c r="KMT124" s="619"/>
      <c r="KMU124" s="619"/>
      <c r="KMV124" s="619"/>
      <c r="KMW124" s="619"/>
      <c r="KMX124" s="619"/>
      <c r="KMY124" s="619"/>
      <c r="KMZ124" s="620"/>
      <c r="KNA124" s="618"/>
      <c r="KNB124" s="619"/>
      <c r="KNC124" s="619"/>
      <c r="KND124" s="619"/>
      <c r="KNE124" s="619"/>
      <c r="KNF124" s="619"/>
      <c r="KNG124" s="619"/>
      <c r="KNH124" s="620"/>
      <c r="KNI124" s="618"/>
      <c r="KNJ124" s="619"/>
      <c r="KNK124" s="619"/>
      <c r="KNL124" s="619"/>
      <c r="KNM124" s="619"/>
      <c r="KNN124" s="619"/>
      <c r="KNO124" s="619"/>
      <c r="KNP124" s="620"/>
      <c r="KNQ124" s="618"/>
      <c r="KNR124" s="619"/>
      <c r="KNS124" s="619"/>
      <c r="KNT124" s="619"/>
      <c r="KNU124" s="619"/>
      <c r="KNV124" s="619"/>
      <c r="KNW124" s="619"/>
      <c r="KNX124" s="620"/>
      <c r="KNY124" s="618"/>
      <c r="KNZ124" s="619"/>
      <c r="KOA124" s="619"/>
      <c r="KOB124" s="619"/>
      <c r="KOC124" s="619"/>
      <c r="KOD124" s="619"/>
      <c r="KOE124" s="619"/>
      <c r="KOF124" s="620"/>
      <c r="KOG124" s="618"/>
      <c r="KOH124" s="619"/>
      <c r="KOI124" s="619"/>
      <c r="KOJ124" s="619"/>
      <c r="KOK124" s="619"/>
      <c r="KOL124" s="619"/>
      <c r="KOM124" s="619"/>
      <c r="KON124" s="620"/>
      <c r="KOO124" s="618"/>
      <c r="KOP124" s="619"/>
      <c r="KOQ124" s="619"/>
      <c r="KOR124" s="619"/>
      <c r="KOS124" s="619"/>
      <c r="KOT124" s="619"/>
      <c r="KOU124" s="619"/>
      <c r="KOV124" s="620"/>
      <c r="KOW124" s="618"/>
      <c r="KOX124" s="619"/>
      <c r="KOY124" s="619"/>
      <c r="KOZ124" s="619"/>
      <c r="KPA124" s="619"/>
      <c r="KPB124" s="619"/>
      <c r="KPC124" s="619"/>
      <c r="KPD124" s="620"/>
      <c r="KPE124" s="618"/>
      <c r="KPF124" s="619"/>
      <c r="KPG124" s="619"/>
      <c r="KPH124" s="619"/>
      <c r="KPI124" s="619"/>
      <c r="KPJ124" s="619"/>
      <c r="KPK124" s="619"/>
      <c r="KPL124" s="620"/>
      <c r="KPM124" s="618"/>
      <c r="KPN124" s="619"/>
      <c r="KPO124" s="619"/>
      <c r="KPP124" s="619"/>
      <c r="KPQ124" s="619"/>
      <c r="KPR124" s="619"/>
      <c r="KPS124" s="619"/>
      <c r="KPT124" s="620"/>
      <c r="KPU124" s="618"/>
      <c r="KPV124" s="619"/>
      <c r="KPW124" s="619"/>
      <c r="KPX124" s="619"/>
      <c r="KPY124" s="619"/>
      <c r="KPZ124" s="619"/>
      <c r="KQA124" s="619"/>
      <c r="KQB124" s="620"/>
      <c r="KQC124" s="618"/>
      <c r="KQD124" s="619"/>
      <c r="KQE124" s="619"/>
      <c r="KQF124" s="619"/>
      <c r="KQG124" s="619"/>
      <c r="KQH124" s="619"/>
      <c r="KQI124" s="619"/>
      <c r="KQJ124" s="620"/>
      <c r="KQK124" s="618"/>
      <c r="KQL124" s="619"/>
      <c r="KQM124" s="619"/>
      <c r="KQN124" s="619"/>
      <c r="KQO124" s="619"/>
      <c r="KQP124" s="619"/>
      <c r="KQQ124" s="619"/>
      <c r="KQR124" s="620"/>
      <c r="KQS124" s="618"/>
      <c r="KQT124" s="619"/>
      <c r="KQU124" s="619"/>
      <c r="KQV124" s="619"/>
      <c r="KQW124" s="619"/>
      <c r="KQX124" s="619"/>
      <c r="KQY124" s="619"/>
      <c r="KQZ124" s="620"/>
      <c r="KRA124" s="618"/>
      <c r="KRB124" s="619"/>
      <c r="KRC124" s="619"/>
      <c r="KRD124" s="619"/>
      <c r="KRE124" s="619"/>
      <c r="KRF124" s="619"/>
      <c r="KRG124" s="619"/>
      <c r="KRH124" s="620"/>
      <c r="KRI124" s="618"/>
      <c r="KRJ124" s="619"/>
      <c r="KRK124" s="619"/>
      <c r="KRL124" s="619"/>
      <c r="KRM124" s="619"/>
      <c r="KRN124" s="619"/>
      <c r="KRO124" s="619"/>
      <c r="KRP124" s="620"/>
      <c r="KRQ124" s="618"/>
      <c r="KRR124" s="619"/>
      <c r="KRS124" s="619"/>
      <c r="KRT124" s="619"/>
      <c r="KRU124" s="619"/>
      <c r="KRV124" s="619"/>
      <c r="KRW124" s="619"/>
      <c r="KRX124" s="620"/>
      <c r="KRY124" s="618"/>
      <c r="KRZ124" s="619"/>
      <c r="KSA124" s="619"/>
      <c r="KSB124" s="619"/>
      <c r="KSC124" s="619"/>
      <c r="KSD124" s="619"/>
      <c r="KSE124" s="619"/>
      <c r="KSF124" s="620"/>
      <c r="KSG124" s="618"/>
      <c r="KSH124" s="619"/>
      <c r="KSI124" s="619"/>
      <c r="KSJ124" s="619"/>
      <c r="KSK124" s="619"/>
      <c r="KSL124" s="619"/>
      <c r="KSM124" s="619"/>
      <c r="KSN124" s="620"/>
      <c r="KSO124" s="618"/>
      <c r="KSP124" s="619"/>
      <c r="KSQ124" s="619"/>
      <c r="KSR124" s="619"/>
      <c r="KSS124" s="619"/>
      <c r="KST124" s="619"/>
      <c r="KSU124" s="619"/>
      <c r="KSV124" s="620"/>
      <c r="KSW124" s="618"/>
      <c r="KSX124" s="619"/>
      <c r="KSY124" s="619"/>
      <c r="KSZ124" s="619"/>
      <c r="KTA124" s="619"/>
      <c r="KTB124" s="619"/>
      <c r="KTC124" s="619"/>
      <c r="KTD124" s="620"/>
      <c r="KTE124" s="618"/>
      <c r="KTF124" s="619"/>
      <c r="KTG124" s="619"/>
      <c r="KTH124" s="619"/>
      <c r="KTI124" s="619"/>
      <c r="KTJ124" s="619"/>
      <c r="KTK124" s="619"/>
      <c r="KTL124" s="620"/>
      <c r="KTM124" s="618"/>
      <c r="KTN124" s="619"/>
      <c r="KTO124" s="619"/>
      <c r="KTP124" s="619"/>
      <c r="KTQ124" s="619"/>
      <c r="KTR124" s="619"/>
      <c r="KTS124" s="619"/>
      <c r="KTT124" s="620"/>
      <c r="KTU124" s="618"/>
      <c r="KTV124" s="619"/>
      <c r="KTW124" s="619"/>
      <c r="KTX124" s="619"/>
      <c r="KTY124" s="619"/>
      <c r="KTZ124" s="619"/>
      <c r="KUA124" s="619"/>
      <c r="KUB124" s="620"/>
      <c r="KUC124" s="618"/>
      <c r="KUD124" s="619"/>
      <c r="KUE124" s="619"/>
      <c r="KUF124" s="619"/>
      <c r="KUG124" s="619"/>
      <c r="KUH124" s="619"/>
      <c r="KUI124" s="619"/>
      <c r="KUJ124" s="620"/>
      <c r="KUK124" s="618"/>
      <c r="KUL124" s="619"/>
      <c r="KUM124" s="619"/>
      <c r="KUN124" s="619"/>
      <c r="KUO124" s="619"/>
      <c r="KUP124" s="619"/>
      <c r="KUQ124" s="619"/>
      <c r="KUR124" s="620"/>
      <c r="KUS124" s="618"/>
      <c r="KUT124" s="619"/>
      <c r="KUU124" s="619"/>
      <c r="KUV124" s="619"/>
      <c r="KUW124" s="619"/>
      <c r="KUX124" s="619"/>
      <c r="KUY124" s="619"/>
      <c r="KUZ124" s="620"/>
      <c r="KVA124" s="618"/>
      <c r="KVB124" s="619"/>
      <c r="KVC124" s="619"/>
      <c r="KVD124" s="619"/>
      <c r="KVE124" s="619"/>
      <c r="KVF124" s="619"/>
      <c r="KVG124" s="619"/>
      <c r="KVH124" s="620"/>
      <c r="KVI124" s="618"/>
      <c r="KVJ124" s="619"/>
      <c r="KVK124" s="619"/>
      <c r="KVL124" s="619"/>
      <c r="KVM124" s="619"/>
      <c r="KVN124" s="619"/>
      <c r="KVO124" s="619"/>
      <c r="KVP124" s="620"/>
      <c r="KVQ124" s="618"/>
      <c r="KVR124" s="619"/>
      <c r="KVS124" s="619"/>
      <c r="KVT124" s="619"/>
      <c r="KVU124" s="619"/>
      <c r="KVV124" s="619"/>
      <c r="KVW124" s="619"/>
      <c r="KVX124" s="620"/>
      <c r="KVY124" s="618"/>
      <c r="KVZ124" s="619"/>
      <c r="KWA124" s="619"/>
      <c r="KWB124" s="619"/>
      <c r="KWC124" s="619"/>
      <c r="KWD124" s="619"/>
      <c r="KWE124" s="619"/>
      <c r="KWF124" s="620"/>
      <c r="KWG124" s="618"/>
      <c r="KWH124" s="619"/>
      <c r="KWI124" s="619"/>
      <c r="KWJ124" s="619"/>
      <c r="KWK124" s="619"/>
      <c r="KWL124" s="619"/>
      <c r="KWM124" s="619"/>
      <c r="KWN124" s="620"/>
      <c r="KWO124" s="618"/>
      <c r="KWP124" s="619"/>
      <c r="KWQ124" s="619"/>
      <c r="KWR124" s="619"/>
      <c r="KWS124" s="619"/>
      <c r="KWT124" s="619"/>
      <c r="KWU124" s="619"/>
      <c r="KWV124" s="620"/>
      <c r="KWW124" s="618"/>
      <c r="KWX124" s="619"/>
      <c r="KWY124" s="619"/>
      <c r="KWZ124" s="619"/>
      <c r="KXA124" s="619"/>
      <c r="KXB124" s="619"/>
      <c r="KXC124" s="619"/>
      <c r="KXD124" s="620"/>
      <c r="KXE124" s="618"/>
      <c r="KXF124" s="619"/>
      <c r="KXG124" s="619"/>
      <c r="KXH124" s="619"/>
      <c r="KXI124" s="619"/>
      <c r="KXJ124" s="619"/>
      <c r="KXK124" s="619"/>
      <c r="KXL124" s="620"/>
      <c r="KXM124" s="618"/>
      <c r="KXN124" s="619"/>
      <c r="KXO124" s="619"/>
      <c r="KXP124" s="619"/>
      <c r="KXQ124" s="619"/>
      <c r="KXR124" s="619"/>
      <c r="KXS124" s="619"/>
      <c r="KXT124" s="620"/>
      <c r="KXU124" s="618"/>
      <c r="KXV124" s="619"/>
      <c r="KXW124" s="619"/>
      <c r="KXX124" s="619"/>
      <c r="KXY124" s="619"/>
      <c r="KXZ124" s="619"/>
      <c r="KYA124" s="619"/>
      <c r="KYB124" s="620"/>
      <c r="KYC124" s="618"/>
      <c r="KYD124" s="619"/>
      <c r="KYE124" s="619"/>
      <c r="KYF124" s="619"/>
      <c r="KYG124" s="619"/>
      <c r="KYH124" s="619"/>
      <c r="KYI124" s="619"/>
      <c r="KYJ124" s="620"/>
      <c r="KYK124" s="618"/>
      <c r="KYL124" s="619"/>
      <c r="KYM124" s="619"/>
      <c r="KYN124" s="619"/>
      <c r="KYO124" s="619"/>
      <c r="KYP124" s="619"/>
      <c r="KYQ124" s="619"/>
      <c r="KYR124" s="620"/>
      <c r="KYS124" s="618"/>
      <c r="KYT124" s="619"/>
      <c r="KYU124" s="619"/>
      <c r="KYV124" s="619"/>
      <c r="KYW124" s="619"/>
      <c r="KYX124" s="619"/>
      <c r="KYY124" s="619"/>
      <c r="KYZ124" s="620"/>
      <c r="KZA124" s="618"/>
      <c r="KZB124" s="619"/>
      <c r="KZC124" s="619"/>
      <c r="KZD124" s="619"/>
      <c r="KZE124" s="619"/>
      <c r="KZF124" s="619"/>
      <c r="KZG124" s="619"/>
      <c r="KZH124" s="620"/>
      <c r="KZI124" s="618"/>
      <c r="KZJ124" s="619"/>
      <c r="KZK124" s="619"/>
      <c r="KZL124" s="619"/>
      <c r="KZM124" s="619"/>
      <c r="KZN124" s="619"/>
      <c r="KZO124" s="619"/>
      <c r="KZP124" s="620"/>
      <c r="KZQ124" s="618"/>
      <c r="KZR124" s="619"/>
      <c r="KZS124" s="619"/>
      <c r="KZT124" s="619"/>
      <c r="KZU124" s="619"/>
      <c r="KZV124" s="619"/>
      <c r="KZW124" s="619"/>
      <c r="KZX124" s="620"/>
      <c r="KZY124" s="618"/>
      <c r="KZZ124" s="619"/>
      <c r="LAA124" s="619"/>
      <c r="LAB124" s="619"/>
      <c r="LAC124" s="619"/>
      <c r="LAD124" s="619"/>
      <c r="LAE124" s="619"/>
      <c r="LAF124" s="620"/>
      <c r="LAG124" s="618"/>
      <c r="LAH124" s="619"/>
      <c r="LAI124" s="619"/>
      <c r="LAJ124" s="619"/>
      <c r="LAK124" s="619"/>
      <c r="LAL124" s="619"/>
      <c r="LAM124" s="619"/>
      <c r="LAN124" s="620"/>
      <c r="LAO124" s="618"/>
      <c r="LAP124" s="619"/>
      <c r="LAQ124" s="619"/>
      <c r="LAR124" s="619"/>
      <c r="LAS124" s="619"/>
      <c r="LAT124" s="619"/>
      <c r="LAU124" s="619"/>
      <c r="LAV124" s="620"/>
      <c r="LAW124" s="618"/>
      <c r="LAX124" s="619"/>
      <c r="LAY124" s="619"/>
      <c r="LAZ124" s="619"/>
      <c r="LBA124" s="619"/>
      <c r="LBB124" s="619"/>
      <c r="LBC124" s="619"/>
      <c r="LBD124" s="620"/>
      <c r="LBE124" s="618"/>
      <c r="LBF124" s="619"/>
      <c r="LBG124" s="619"/>
      <c r="LBH124" s="619"/>
      <c r="LBI124" s="619"/>
      <c r="LBJ124" s="619"/>
      <c r="LBK124" s="619"/>
      <c r="LBL124" s="620"/>
      <c r="LBM124" s="618"/>
      <c r="LBN124" s="619"/>
      <c r="LBO124" s="619"/>
      <c r="LBP124" s="619"/>
      <c r="LBQ124" s="619"/>
      <c r="LBR124" s="619"/>
      <c r="LBS124" s="619"/>
      <c r="LBT124" s="620"/>
      <c r="LBU124" s="618"/>
      <c r="LBV124" s="619"/>
      <c r="LBW124" s="619"/>
      <c r="LBX124" s="619"/>
      <c r="LBY124" s="619"/>
      <c r="LBZ124" s="619"/>
      <c r="LCA124" s="619"/>
      <c r="LCB124" s="620"/>
      <c r="LCC124" s="618"/>
      <c r="LCD124" s="619"/>
      <c r="LCE124" s="619"/>
      <c r="LCF124" s="619"/>
      <c r="LCG124" s="619"/>
      <c r="LCH124" s="619"/>
      <c r="LCI124" s="619"/>
      <c r="LCJ124" s="620"/>
      <c r="LCK124" s="618"/>
      <c r="LCL124" s="619"/>
      <c r="LCM124" s="619"/>
      <c r="LCN124" s="619"/>
      <c r="LCO124" s="619"/>
      <c r="LCP124" s="619"/>
      <c r="LCQ124" s="619"/>
      <c r="LCR124" s="620"/>
      <c r="LCS124" s="618"/>
      <c r="LCT124" s="619"/>
      <c r="LCU124" s="619"/>
      <c r="LCV124" s="619"/>
      <c r="LCW124" s="619"/>
      <c r="LCX124" s="619"/>
      <c r="LCY124" s="619"/>
      <c r="LCZ124" s="620"/>
      <c r="LDA124" s="618"/>
      <c r="LDB124" s="619"/>
      <c r="LDC124" s="619"/>
      <c r="LDD124" s="619"/>
      <c r="LDE124" s="619"/>
      <c r="LDF124" s="619"/>
      <c r="LDG124" s="619"/>
      <c r="LDH124" s="620"/>
      <c r="LDI124" s="618"/>
      <c r="LDJ124" s="619"/>
      <c r="LDK124" s="619"/>
      <c r="LDL124" s="619"/>
      <c r="LDM124" s="619"/>
      <c r="LDN124" s="619"/>
      <c r="LDO124" s="619"/>
      <c r="LDP124" s="620"/>
      <c r="LDQ124" s="618"/>
      <c r="LDR124" s="619"/>
      <c r="LDS124" s="619"/>
      <c r="LDT124" s="619"/>
      <c r="LDU124" s="619"/>
      <c r="LDV124" s="619"/>
      <c r="LDW124" s="619"/>
      <c r="LDX124" s="620"/>
      <c r="LDY124" s="618"/>
      <c r="LDZ124" s="619"/>
      <c r="LEA124" s="619"/>
      <c r="LEB124" s="619"/>
      <c r="LEC124" s="619"/>
      <c r="LED124" s="619"/>
      <c r="LEE124" s="619"/>
      <c r="LEF124" s="620"/>
      <c r="LEG124" s="618"/>
      <c r="LEH124" s="619"/>
      <c r="LEI124" s="619"/>
      <c r="LEJ124" s="619"/>
      <c r="LEK124" s="619"/>
      <c r="LEL124" s="619"/>
      <c r="LEM124" s="619"/>
      <c r="LEN124" s="620"/>
      <c r="LEO124" s="618"/>
      <c r="LEP124" s="619"/>
      <c r="LEQ124" s="619"/>
      <c r="LER124" s="619"/>
      <c r="LES124" s="619"/>
      <c r="LET124" s="619"/>
      <c r="LEU124" s="619"/>
      <c r="LEV124" s="620"/>
      <c r="LEW124" s="618"/>
      <c r="LEX124" s="619"/>
      <c r="LEY124" s="619"/>
      <c r="LEZ124" s="619"/>
      <c r="LFA124" s="619"/>
      <c r="LFB124" s="619"/>
      <c r="LFC124" s="619"/>
      <c r="LFD124" s="620"/>
      <c r="LFE124" s="618"/>
      <c r="LFF124" s="619"/>
      <c r="LFG124" s="619"/>
      <c r="LFH124" s="619"/>
      <c r="LFI124" s="619"/>
      <c r="LFJ124" s="619"/>
      <c r="LFK124" s="619"/>
      <c r="LFL124" s="620"/>
      <c r="LFM124" s="618"/>
      <c r="LFN124" s="619"/>
      <c r="LFO124" s="619"/>
      <c r="LFP124" s="619"/>
      <c r="LFQ124" s="619"/>
      <c r="LFR124" s="619"/>
      <c r="LFS124" s="619"/>
      <c r="LFT124" s="620"/>
      <c r="LFU124" s="618"/>
      <c r="LFV124" s="619"/>
      <c r="LFW124" s="619"/>
      <c r="LFX124" s="619"/>
      <c r="LFY124" s="619"/>
      <c r="LFZ124" s="619"/>
      <c r="LGA124" s="619"/>
      <c r="LGB124" s="620"/>
      <c r="LGC124" s="618"/>
      <c r="LGD124" s="619"/>
      <c r="LGE124" s="619"/>
      <c r="LGF124" s="619"/>
      <c r="LGG124" s="619"/>
      <c r="LGH124" s="619"/>
      <c r="LGI124" s="619"/>
      <c r="LGJ124" s="620"/>
      <c r="LGK124" s="618"/>
      <c r="LGL124" s="619"/>
      <c r="LGM124" s="619"/>
      <c r="LGN124" s="619"/>
      <c r="LGO124" s="619"/>
      <c r="LGP124" s="619"/>
      <c r="LGQ124" s="619"/>
      <c r="LGR124" s="620"/>
      <c r="LGS124" s="618"/>
      <c r="LGT124" s="619"/>
      <c r="LGU124" s="619"/>
      <c r="LGV124" s="619"/>
      <c r="LGW124" s="619"/>
      <c r="LGX124" s="619"/>
      <c r="LGY124" s="619"/>
      <c r="LGZ124" s="620"/>
      <c r="LHA124" s="618"/>
      <c r="LHB124" s="619"/>
      <c r="LHC124" s="619"/>
      <c r="LHD124" s="619"/>
      <c r="LHE124" s="619"/>
      <c r="LHF124" s="619"/>
      <c r="LHG124" s="619"/>
      <c r="LHH124" s="620"/>
      <c r="LHI124" s="618"/>
      <c r="LHJ124" s="619"/>
      <c r="LHK124" s="619"/>
      <c r="LHL124" s="619"/>
      <c r="LHM124" s="619"/>
      <c r="LHN124" s="619"/>
      <c r="LHO124" s="619"/>
      <c r="LHP124" s="620"/>
      <c r="LHQ124" s="618"/>
      <c r="LHR124" s="619"/>
      <c r="LHS124" s="619"/>
      <c r="LHT124" s="619"/>
      <c r="LHU124" s="619"/>
      <c r="LHV124" s="619"/>
      <c r="LHW124" s="619"/>
      <c r="LHX124" s="620"/>
      <c r="LHY124" s="618"/>
      <c r="LHZ124" s="619"/>
      <c r="LIA124" s="619"/>
      <c r="LIB124" s="619"/>
      <c r="LIC124" s="619"/>
      <c r="LID124" s="619"/>
      <c r="LIE124" s="619"/>
      <c r="LIF124" s="620"/>
      <c r="LIG124" s="618"/>
      <c r="LIH124" s="619"/>
      <c r="LII124" s="619"/>
      <c r="LIJ124" s="619"/>
      <c r="LIK124" s="619"/>
      <c r="LIL124" s="619"/>
      <c r="LIM124" s="619"/>
      <c r="LIN124" s="620"/>
      <c r="LIO124" s="618"/>
      <c r="LIP124" s="619"/>
      <c r="LIQ124" s="619"/>
      <c r="LIR124" s="619"/>
      <c r="LIS124" s="619"/>
      <c r="LIT124" s="619"/>
      <c r="LIU124" s="619"/>
      <c r="LIV124" s="620"/>
      <c r="LIW124" s="618"/>
      <c r="LIX124" s="619"/>
      <c r="LIY124" s="619"/>
      <c r="LIZ124" s="619"/>
      <c r="LJA124" s="619"/>
      <c r="LJB124" s="619"/>
      <c r="LJC124" s="619"/>
      <c r="LJD124" s="620"/>
      <c r="LJE124" s="618"/>
      <c r="LJF124" s="619"/>
      <c r="LJG124" s="619"/>
      <c r="LJH124" s="619"/>
      <c r="LJI124" s="619"/>
      <c r="LJJ124" s="619"/>
      <c r="LJK124" s="619"/>
      <c r="LJL124" s="620"/>
      <c r="LJM124" s="618"/>
      <c r="LJN124" s="619"/>
      <c r="LJO124" s="619"/>
      <c r="LJP124" s="619"/>
      <c r="LJQ124" s="619"/>
      <c r="LJR124" s="619"/>
      <c r="LJS124" s="619"/>
      <c r="LJT124" s="620"/>
      <c r="LJU124" s="618"/>
      <c r="LJV124" s="619"/>
      <c r="LJW124" s="619"/>
      <c r="LJX124" s="619"/>
      <c r="LJY124" s="619"/>
      <c r="LJZ124" s="619"/>
      <c r="LKA124" s="619"/>
      <c r="LKB124" s="620"/>
      <c r="LKC124" s="618"/>
      <c r="LKD124" s="619"/>
      <c r="LKE124" s="619"/>
      <c r="LKF124" s="619"/>
      <c r="LKG124" s="619"/>
      <c r="LKH124" s="619"/>
      <c r="LKI124" s="619"/>
      <c r="LKJ124" s="620"/>
      <c r="LKK124" s="618"/>
      <c r="LKL124" s="619"/>
      <c r="LKM124" s="619"/>
      <c r="LKN124" s="619"/>
      <c r="LKO124" s="619"/>
      <c r="LKP124" s="619"/>
      <c r="LKQ124" s="619"/>
      <c r="LKR124" s="620"/>
      <c r="LKS124" s="618"/>
      <c r="LKT124" s="619"/>
      <c r="LKU124" s="619"/>
      <c r="LKV124" s="619"/>
      <c r="LKW124" s="619"/>
      <c r="LKX124" s="619"/>
      <c r="LKY124" s="619"/>
      <c r="LKZ124" s="620"/>
      <c r="LLA124" s="618"/>
      <c r="LLB124" s="619"/>
      <c r="LLC124" s="619"/>
      <c r="LLD124" s="619"/>
      <c r="LLE124" s="619"/>
      <c r="LLF124" s="619"/>
      <c r="LLG124" s="619"/>
      <c r="LLH124" s="620"/>
      <c r="LLI124" s="618"/>
      <c r="LLJ124" s="619"/>
      <c r="LLK124" s="619"/>
      <c r="LLL124" s="619"/>
      <c r="LLM124" s="619"/>
      <c r="LLN124" s="619"/>
      <c r="LLO124" s="619"/>
      <c r="LLP124" s="620"/>
      <c r="LLQ124" s="618"/>
      <c r="LLR124" s="619"/>
      <c r="LLS124" s="619"/>
      <c r="LLT124" s="619"/>
      <c r="LLU124" s="619"/>
      <c r="LLV124" s="619"/>
      <c r="LLW124" s="619"/>
      <c r="LLX124" s="620"/>
      <c r="LLY124" s="618"/>
      <c r="LLZ124" s="619"/>
      <c r="LMA124" s="619"/>
      <c r="LMB124" s="619"/>
      <c r="LMC124" s="619"/>
      <c r="LMD124" s="619"/>
      <c r="LME124" s="619"/>
      <c r="LMF124" s="620"/>
      <c r="LMG124" s="618"/>
      <c r="LMH124" s="619"/>
      <c r="LMI124" s="619"/>
      <c r="LMJ124" s="619"/>
      <c r="LMK124" s="619"/>
      <c r="LML124" s="619"/>
      <c r="LMM124" s="619"/>
      <c r="LMN124" s="620"/>
      <c r="LMO124" s="618"/>
      <c r="LMP124" s="619"/>
      <c r="LMQ124" s="619"/>
      <c r="LMR124" s="619"/>
      <c r="LMS124" s="619"/>
      <c r="LMT124" s="619"/>
      <c r="LMU124" s="619"/>
      <c r="LMV124" s="620"/>
      <c r="LMW124" s="618"/>
      <c r="LMX124" s="619"/>
      <c r="LMY124" s="619"/>
      <c r="LMZ124" s="619"/>
      <c r="LNA124" s="619"/>
      <c r="LNB124" s="619"/>
      <c r="LNC124" s="619"/>
      <c r="LND124" s="620"/>
      <c r="LNE124" s="618"/>
      <c r="LNF124" s="619"/>
      <c r="LNG124" s="619"/>
      <c r="LNH124" s="619"/>
      <c r="LNI124" s="619"/>
      <c r="LNJ124" s="619"/>
      <c r="LNK124" s="619"/>
      <c r="LNL124" s="620"/>
      <c r="LNM124" s="618"/>
      <c r="LNN124" s="619"/>
      <c r="LNO124" s="619"/>
      <c r="LNP124" s="619"/>
      <c r="LNQ124" s="619"/>
      <c r="LNR124" s="619"/>
      <c r="LNS124" s="619"/>
      <c r="LNT124" s="620"/>
      <c r="LNU124" s="618"/>
      <c r="LNV124" s="619"/>
      <c r="LNW124" s="619"/>
      <c r="LNX124" s="619"/>
      <c r="LNY124" s="619"/>
      <c r="LNZ124" s="619"/>
      <c r="LOA124" s="619"/>
      <c r="LOB124" s="620"/>
      <c r="LOC124" s="618"/>
      <c r="LOD124" s="619"/>
      <c r="LOE124" s="619"/>
      <c r="LOF124" s="619"/>
      <c r="LOG124" s="619"/>
      <c r="LOH124" s="619"/>
      <c r="LOI124" s="619"/>
      <c r="LOJ124" s="620"/>
      <c r="LOK124" s="618"/>
      <c r="LOL124" s="619"/>
      <c r="LOM124" s="619"/>
      <c r="LON124" s="619"/>
      <c r="LOO124" s="619"/>
      <c r="LOP124" s="619"/>
      <c r="LOQ124" s="619"/>
      <c r="LOR124" s="620"/>
      <c r="LOS124" s="618"/>
      <c r="LOT124" s="619"/>
      <c r="LOU124" s="619"/>
      <c r="LOV124" s="619"/>
      <c r="LOW124" s="619"/>
      <c r="LOX124" s="619"/>
      <c r="LOY124" s="619"/>
      <c r="LOZ124" s="620"/>
      <c r="LPA124" s="618"/>
      <c r="LPB124" s="619"/>
      <c r="LPC124" s="619"/>
      <c r="LPD124" s="619"/>
      <c r="LPE124" s="619"/>
      <c r="LPF124" s="619"/>
      <c r="LPG124" s="619"/>
      <c r="LPH124" s="620"/>
      <c r="LPI124" s="618"/>
      <c r="LPJ124" s="619"/>
      <c r="LPK124" s="619"/>
      <c r="LPL124" s="619"/>
      <c r="LPM124" s="619"/>
      <c r="LPN124" s="619"/>
      <c r="LPO124" s="619"/>
      <c r="LPP124" s="620"/>
      <c r="LPQ124" s="618"/>
      <c r="LPR124" s="619"/>
      <c r="LPS124" s="619"/>
      <c r="LPT124" s="619"/>
      <c r="LPU124" s="619"/>
      <c r="LPV124" s="619"/>
      <c r="LPW124" s="619"/>
      <c r="LPX124" s="620"/>
      <c r="LPY124" s="618"/>
      <c r="LPZ124" s="619"/>
      <c r="LQA124" s="619"/>
      <c r="LQB124" s="619"/>
      <c r="LQC124" s="619"/>
      <c r="LQD124" s="619"/>
      <c r="LQE124" s="619"/>
      <c r="LQF124" s="620"/>
      <c r="LQG124" s="618"/>
      <c r="LQH124" s="619"/>
      <c r="LQI124" s="619"/>
      <c r="LQJ124" s="619"/>
      <c r="LQK124" s="619"/>
      <c r="LQL124" s="619"/>
      <c r="LQM124" s="619"/>
      <c r="LQN124" s="620"/>
      <c r="LQO124" s="618"/>
      <c r="LQP124" s="619"/>
      <c r="LQQ124" s="619"/>
      <c r="LQR124" s="619"/>
      <c r="LQS124" s="619"/>
      <c r="LQT124" s="619"/>
      <c r="LQU124" s="619"/>
      <c r="LQV124" s="620"/>
      <c r="LQW124" s="618"/>
      <c r="LQX124" s="619"/>
      <c r="LQY124" s="619"/>
      <c r="LQZ124" s="619"/>
      <c r="LRA124" s="619"/>
      <c r="LRB124" s="619"/>
      <c r="LRC124" s="619"/>
      <c r="LRD124" s="620"/>
      <c r="LRE124" s="618"/>
      <c r="LRF124" s="619"/>
      <c r="LRG124" s="619"/>
      <c r="LRH124" s="619"/>
      <c r="LRI124" s="619"/>
      <c r="LRJ124" s="619"/>
      <c r="LRK124" s="619"/>
      <c r="LRL124" s="620"/>
      <c r="LRM124" s="618"/>
      <c r="LRN124" s="619"/>
      <c r="LRO124" s="619"/>
      <c r="LRP124" s="619"/>
      <c r="LRQ124" s="619"/>
      <c r="LRR124" s="619"/>
      <c r="LRS124" s="619"/>
      <c r="LRT124" s="620"/>
      <c r="LRU124" s="618"/>
      <c r="LRV124" s="619"/>
      <c r="LRW124" s="619"/>
      <c r="LRX124" s="619"/>
      <c r="LRY124" s="619"/>
      <c r="LRZ124" s="619"/>
      <c r="LSA124" s="619"/>
      <c r="LSB124" s="620"/>
      <c r="LSC124" s="618"/>
      <c r="LSD124" s="619"/>
      <c r="LSE124" s="619"/>
      <c r="LSF124" s="619"/>
      <c r="LSG124" s="619"/>
      <c r="LSH124" s="619"/>
      <c r="LSI124" s="619"/>
      <c r="LSJ124" s="620"/>
      <c r="LSK124" s="618"/>
      <c r="LSL124" s="619"/>
      <c r="LSM124" s="619"/>
      <c r="LSN124" s="619"/>
      <c r="LSO124" s="619"/>
      <c r="LSP124" s="619"/>
      <c r="LSQ124" s="619"/>
      <c r="LSR124" s="620"/>
      <c r="LSS124" s="618"/>
      <c r="LST124" s="619"/>
      <c r="LSU124" s="619"/>
      <c r="LSV124" s="619"/>
      <c r="LSW124" s="619"/>
      <c r="LSX124" s="619"/>
      <c r="LSY124" s="619"/>
      <c r="LSZ124" s="620"/>
      <c r="LTA124" s="618"/>
      <c r="LTB124" s="619"/>
      <c r="LTC124" s="619"/>
      <c r="LTD124" s="619"/>
      <c r="LTE124" s="619"/>
      <c r="LTF124" s="619"/>
      <c r="LTG124" s="619"/>
      <c r="LTH124" s="620"/>
      <c r="LTI124" s="618"/>
      <c r="LTJ124" s="619"/>
      <c r="LTK124" s="619"/>
      <c r="LTL124" s="619"/>
      <c r="LTM124" s="619"/>
      <c r="LTN124" s="619"/>
      <c r="LTO124" s="619"/>
      <c r="LTP124" s="620"/>
      <c r="LTQ124" s="618"/>
      <c r="LTR124" s="619"/>
      <c r="LTS124" s="619"/>
      <c r="LTT124" s="619"/>
      <c r="LTU124" s="619"/>
      <c r="LTV124" s="619"/>
      <c r="LTW124" s="619"/>
      <c r="LTX124" s="620"/>
      <c r="LTY124" s="618"/>
      <c r="LTZ124" s="619"/>
      <c r="LUA124" s="619"/>
      <c r="LUB124" s="619"/>
      <c r="LUC124" s="619"/>
      <c r="LUD124" s="619"/>
      <c r="LUE124" s="619"/>
      <c r="LUF124" s="620"/>
      <c r="LUG124" s="618"/>
      <c r="LUH124" s="619"/>
      <c r="LUI124" s="619"/>
      <c r="LUJ124" s="619"/>
      <c r="LUK124" s="619"/>
      <c r="LUL124" s="619"/>
      <c r="LUM124" s="619"/>
      <c r="LUN124" s="620"/>
      <c r="LUO124" s="618"/>
      <c r="LUP124" s="619"/>
      <c r="LUQ124" s="619"/>
      <c r="LUR124" s="619"/>
      <c r="LUS124" s="619"/>
      <c r="LUT124" s="619"/>
      <c r="LUU124" s="619"/>
      <c r="LUV124" s="620"/>
      <c r="LUW124" s="618"/>
      <c r="LUX124" s="619"/>
      <c r="LUY124" s="619"/>
      <c r="LUZ124" s="619"/>
      <c r="LVA124" s="619"/>
      <c r="LVB124" s="619"/>
      <c r="LVC124" s="619"/>
      <c r="LVD124" s="620"/>
      <c r="LVE124" s="618"/>
      <c r="LVF124" s="619"/>
      <c r="LVG124" s="619"/>
      <c r="LVH124" s="619"/>
      <c r="LVI124" s="619"/>
      <c r="LVJ124" s="619"/>
      <c r="LVK124" s="619"/>
      <c r="LVL124" s="620"/>
      <c r="LVM124" s="618"/>
      <c r="LVN124" s="619"/>
      <c r="LVO124" s="619"/>
      <c r="LVP124" s="619"/>
      <c r="LVQ124" s="619"/>
      <c r="LVR124" s="619"/>
      <c r="LVS124" s="619"/>
      <c r="LVT124" s="620"/>
      <c r="LVU124" s="618"/>
      <c r="LVV124" s="619"/>
      <c r="LVW124" s="619"/>
      <c r="LVX124" s="619"/>
      <c r="LVY124" s="619"/>
      <c r="LVZ124" s="619"/>
      <c r="LWA124" s="619"/>
      <c r="LWB124" s="620"/>
      <c r="LWC124" s="618"/>
      <c r="LWD124" s="619"/>
      <c r="LWE124" s="619"/>
      <c r="LWF124" s="619"/>
      <c r="LWG124" s="619"/>
      <c r="LWH124" s="619"/>
      <c r="LWI124" s="619"/>
      <c r="LWJ124" s="620"/>
      <c r="LWK124" s="618"/>
      <c r="LWL124" s="619"/>
      <c r="LWM124" s="619"/>
      <c r="LWN124" s="619"/>
      <c r="LWO124" s="619"/>
      <c r="LWP124" s="619"/>
      <c r="LWQ124" s="619"/>
      <c r="LWR124" s="620"/>
      <c r="LWS124" s="618"/>
      <c r="LWT124" s="619"/>
      <c r="LWU124" s="619"/>
      <c r="LWV124" s="619"/>
      <c r="LWW124" s="619"/>
      <c r="LWX124" s="619"/>
      <c r="LWY124" s="619"/>
      <c r="LWZ124" s="620"/>
      <c r="LXA124" s="618"/>
      <c r="LXB124" s="619"/>
      <c r="LXC124" s="619"/>
      <c r="LXD124" s="619"/>
      <c r="LXE124" s="619"/>
      <c r="LXF124" s="619"/>
      <c r="LXG124" s="619"/>
      <c r="LXH124" s="620"/>
      <c r="LXI124" s="618"/>
      <c r="LXJ124" s="619"/>
      <c r="LXK124" s="619"/>
      <c r="LXL124" s="619"/>
      <c r="LXM124" s="619"/>
      <c r="LXN124" s="619"/>
      <c r="LXO124" s="619"/>
      <c r="LXP124" s="620"/>
      <c r="LXQ124" s="618"/>
      <c r="LXR124" s="619"/>
      <c r="LXS124" s="619"/>
      <c r="LXT124" s="619"/>
      <c r="LXU124" s="619"/>
      <c r="LXV124" s="619"/>
      <c r="LXW124" s="619"/>
      <c r="LXX124" s="620"/>
      <c r="LXY124" s="618"/>
      <c r="LXZ124" s="619"/>
      <c r="LYA124" s="619"/>
      <c r="LYB124" s="619"/>
      <c r="LYC124" s="619"/>
      <c r="LYD124" s="619"/>
      <c r="LYE124" s="619"/>
      <c r="LYF124" s="620"/>
      <c r="LYG124" s="618"/>
      <c r="LYH124" s="619"/>
      <c r="LYI124" s="619"/>
      <c r="LYJ124" s="619"/>
      <c r="LYK124" s="619"/>
      <c r="LYL124" s="619"/>
      <c r="LYM124" s="619"/>
      <c r="LYN124" s="620"/>
      <c r="LYO124" s="618"/>
      <c r="LYP124" s="619"/>
      <c r="LYQ124" s="619"/>
      <c r="LYR124" s="619"/>
      <c r="LYS124" s="619"/>
      <c r="LYT124" s="619"/>
      <c r="LYU124" s="619"/>
      <c r="LYV124" s="620"/>
      <c r="LYW124" s="618"/>
      <c r="LYX124" s="619"/>
      <c r="LYY124" s="619"/>
      <c r="LYZ124" s="619"/>
      <c r="LZA124" s="619"/>
      <c r="LZB124" s="619"/>
      <c r="LZC124" s="619"/>
      <c r="LZD124" s="620"/>
      <c r="LZE124" s="618"/>
      <c r="LZF124" s="619"/>
      <c r="LZG124" s="619"/>
      <c r="LZH124" s="619"/>
      <c r="LZI124" s="619"/>
      <c r="LZJ124" s="619"/>
      <c r="LZK124" s="619"/>
      <c r="LZL124" s="620"/>
      <c r="LZM124" s="618"/>
      <c r="LZN124" s="619"/>
      <c r="LZO124" s="619"/>
      <c r="LZP124" s="619"/>
      <c r="LZQ124" s="619"/>
      <c r="LZR124" s="619"/>
      <c r="LZS124" s="619"/>
      <c r="LZT124" s="620"/>
      <c r="LZU124" s="618"/>
      <c r="LZV124" s="619"/>
      <c r="LZW124" s="619"/>
      <c r="LZX124" s="619"/>
      <c r="LZY124" s="619"/>
      <c r="LZZ124" s="619"/>
      <c r="MAA124" s="619"/>
      <c r="MAB124" s="620"/>
      <c r="MAC124" s="618"/>
      <c r="MAD124" s="619"/>
      <c r="MAE124" s="619"/>
      <c r="MAF124" s="619"/>
      <c r="MAG124" s="619"/>
      <c r="MAH124" s="619"/>
      <c r="MAI124" s="619"/>
      <c r="MAJ124" s="620"/>
      <c r="MAK124" s="618"/>
      <c r="MAL124" s="619"/>
      <c r="MAM124" s="619"/>
      <c r="MAN124" s="619"/>
      <c r="MAO124" s="619"/>
      <c r="MAP124" s="619"/>
      <c r="MAQ124" s="619"/>
      <c r="MAR124" s="620"/>
      <c r="MAS124" s="618"/>
      <c r="MAT124" s="619"/>
      <c r="MAU124" s="619"/>
      <c r="MAV124" s="619"/>
      <c r="MAW124" s="619"/>
      <c r="MAX124" s="619"/>
      <c r="MAY124" s="619"/>
      <c r="MAZ124" s="620"/>
      <c r="MBA124" s="618"/>
      <c r="MBB124" s="619"/>
      <c r="MBC124" s="619"/>
      <c r="MBD124" s="619"/>
      <c r="MBE124" s="619"/>
      <c r="MBF124" s="619"/>
      <c r="MBG124" s="619"/>
      <c r="MBH124" s="620"/>
      <c r="MBI124" s="618"/>
      <c r="MBJ124" s="619"/>
      <c r="MBK124" s="619"/>
      <c r="MBL124" s="619"/>
      <c r="MBM124" s="619"/>
      <c r="MBN124" s="619"/>
      <c r="MBO124" s="619"/>
      <c r="MBP124" s="620"/>
      <c r="MBQ124" s="618"/>
      <c r="MBR124" s="619"/>
      <c r="MBS124" s="619"/>
      <c r="MBT124" s="619"/>
      <c r="MBU124" s="619"/>
      <c r="MBV124" s="619"/>
      <c r="MBW124" s="619"/>
      <c r="MBX124" s="620"/>
      <c r="MBY124" s="618"/>
      <c r="MBZ124" s="619"/>
      <c r="MCA124" s="619"/>
      <c r="MCB124" s="619"/>
      <c r="MCC124" s="619"/>
      <c r="MCD124" s="619"/>
      <c r="MCE124" s="619"/>
      <c r="MCF124" s="620"/>
      <c r="MCG124" s="618"/>
      <c r="MCH124" s="619"/>
      <c r="MCI124" s="619"/>
      <c r="MCJ124" s="619"/>
      <c r="MCK124" s="619"/>
      <c r="MCL124" s="619"/>
      <c r="MCM124" s="619"/>
      <c r="MCN124" s="620"/>
      <c r="MCO124" s="618"/>
      <c r="MCP124" s="619"/>
      <c r="MCQ124" s="619"/>
      <c r="MCR124" s="619"/>
      <c r="MCS124" s="619"/>
      <c r="MCT124" s="619"/>
      <c r="MCU124" s="619"/>
      <c r="MCV124" s="620"/>
      <c r="MCW124" s="618"/>
      <c r="MCX124" s="619"/>
      <c r="MCY124" s="619"/>
      <c r="MCZ124" s="619"/>
      <c r="MDA124" s="619"/>
      <c r="MDB124" s="619"/>
      <c r="MDC124" s="619"/>
      <c r="MDD124" s="620"/>
      <c r="MDE124" s="618"/>
      <c r="MDF124" s="619"/>
      <c r="MDG124" s="619"/>
      <c r="MDH124" s="619"/>
      <c r="MDI124" s="619"/>
      <c r="MDJ124" s="619"/>
      <c r="MDK124" s="619"/>
      <c r="MDL124" s="620"/>
      <c r="MDM124" s="618"/>
      <c r="MDN124" s="619"/>
      <c r="MDO124" s="619"/>
      <c r="MDP124" s="619"/>
      <c r="MDQ124" s="619"/>
      <c r="MDR124" s="619"/>
      <c r="MDS124" s="619"/>
      <c r="MDT124" s="620"/>
      <c r="MDU124" s="618"/>
      <c r="MDV124" s="619"/>
      <c r="MDW124" s="619"/>
      <c r="MDX124" s="619"/>
      <c r="MDY124" s="619"/>
      <c r="MDZ124" s="619"/>
      <c r="MEA124" s="619"/>
      <c r="MEB124" s="620"/>
      <c r="MEC124" s="618"/>
      <c r="MED124" s="619"/>
      <c r="MEE124" s="619"/>
      <c r="MEF124" s="619"/>
      <c r="MEG124" s="619"/>
      <c r="MEH124" s="619"/>
      <c r="MEI124" s="619"/>
      <c r="MEJ124" s="620"/>
      <c r="MEK124" s="618"/>
      <c r="MEL124" s="619"/>
      <c r="MEM124" s="619"/>
      <c r="MEN124" s="619"/>
      <c r="MEO124" s="619"/>
      <c r="MEP124" s="619"/>
      <c r="MEQ124" s="619"/>
      <c r="MER124" s="620"/>
      <c r="MES124" s="618"/>
      <c r="MET124" s="619"/>
      <c r="MEU124" s="619"/>
      <c r="MEV124" s="619"/>
      <c r="MEW124" s="619"/>
      <c r="MEX124" s="619"/>
      <c r="MEY124" s="619"/>
      <c r="MEZ124" s="620"/>
      <c r="MFA124" s="618"/>
      <c r="MFB124" s="619"/>
      <c r="MFC124" s="619"/>
      <c r="MFD124" s="619"/>
      <c r="MFE124" s="619"/>
      <c r="MFF124" s="619"/>
      <c r="MFG124" s="619"/>
      <c r="MFH124" s="620"/>
      <c r="MFI124" s="618"/>
      <c r="MFJ124" s="619"/>
      <c r="MFK124" s="619"/>
      <c r="MFL124" s="619"/>
      <c r="MFM124" s="619"/>
      <c r="MFN124" s="619"/>
      <c r="MFO124" s="619"/>
      <c r="MFP124" s="620"/>
      <c r="MFQ124" s="618"/>
      <c r="MFR124" s="619"/>
      <c r="MFS124" s="619"/>
      <c r="MFT124" s="619"/>
      <c r="MFU124" s="619"/>
      <c r="MFV124" s="619"/>
      <c r="MFW124" s="619"/>
      <c r="MFX124" s="620"/>
      <c r="MFY124" s="618"/>
      <c r="MFZ124" s="619"/>
      <c r="MGA124" s="619"/>
      <c r="MGB124" s="619"/>
      <c r="MGC124" s="619"/>
      <c r="MGD124" s="619"/>
      <c r="MGE124" s="619"/>
      <c r="MGF124" s="620"/>
      <c r="MGG124" s="618"/>
      <c r="MGH124" s="619"/>
      <c r="MGI124" s="619"/>
      <c r="MGJ124" s="619"/>
      <c r="MGK124" s="619"/>
      <c r="MGL124" s="619"/>
      <c r="MGM124" s="619"/>
      <c r="MGN124" s="620"/>
      <c r="MGO124" s="618"/>
      <c r="MGP124" s="619"/>
      <c r="MGQ124" s="619"/>
      <c r="MGR124" s="619"/>
      <c r="MGS124" s="619"/>
      <c r="MGT124" s="619"/>
      <c r="MGU124" s="619"/>
      <c r="MGV124" s="620"/>
      <c r="MGW124" s="618"/>
      <c r="MGX124" s="619"/>
      <c r="MGY124" s="619"/>
      <c r="MGZ124" s="619"/>
      <c r="MHA124" s="619"/>
      <c r="MHB124" s="619"/>
      <c r="MHC124" s="619"/>
      <c r="MHD124" s="620"/>
      <c r="MHE124" s="618"/>
      <c r="MHF124" s="619"/>
      <c r="MHG124" s="619"/>
      <c r="MHH124" s="619"/>
      <c r="MHI124" s="619"/>
      <c r="MHJ124" s="619"/>
      <c r="MHK124" s="619"/>
      <c r="MHL124" s="620"/>
      <c r="MHM124" s="618"/>
      <c r="MHN124" s="619"/>
      <c r="MHO124" s="619"/>
      <c r="MHP124" s="619"/>
      <c r="MHQ124" s="619"/>
      <c r="MHR124" s="619"/>
      <c r="MHS124" s="619"/>
      <c r="MHT124" s="620"/>
      <c r="MHU124" s="618"/>
      <c r="MHV124" s="619"/>
      <c r="MHW124" s="619"/>
      <c r="MHX124" s="619"/>
      <c r="MHY124" s="619"/>
      <c r="MHZ124" s="619"/>
      <c r="MIA124" s="619"/>
      <c r="MIB124" s="620"/>
      <c r="MIC124" s="618"/>
      <c r="MID124" s="619"/>
      <c r="MIE124" s="619"/>
      <c r="MIF124" s="619"/>
      <c r="MIG124" s="619"/>
      <c r="MIH124" s="619"/>
      <c r="MII124" s="619"/>
      <c r="MIJ124" s="620"/>
      <c r="MIK124" s="618"/>
      <c r="MIL124" s="619"/>
      <c r="MIM124" s="619"/>
      <c r="MIN124" s="619"/>
      <c r="MIO124" s="619"/>
      <c r="MIP124" s="619"/>
      <c r="MIQ124" s="619"/>
      <c r="MIR124" s="620"/>
      <c r="MIS124" s="618"/>
      <c r="MIT124" s="619"/>
      <c r="MIU124" s="619"/>
      <c r="MIV124" s="619"/>
      <c r="MIW124" s="619"/>
      <c r="MIX124" s="619"/>
      <c r="MIY124" s="619"/>
      <c r="MIZ124" s="620"/>
      <c r="MJA124" s="618"/>
      <c r="MJB124" s="619"/>
      <c r="MJC124" s="619"/>
      <c r="MJD124" s="619"/>
      <c r="MJE124" s="619"/>
      <c r="MJF124" s="619"/>
      <c r="MJG124" s="619"/>
      <c r="MJH124" s="620"/>
      <c r="MJI124" s="618"/>
      <c r="MJJ124" s="619"/>
      <c r="MJK124" s="619"/>
      <c r="MJL124" s="619"/>
      <c r="MJM124" s="619"/>
      <c r="MJN124" s="619"/>
      <c r="MJO124" s="619"/>
      <c r="MJP124" s="620"/>
      <c r="MJQ124" s="618"/>
      <c r="MJR124" s="619"/>
      <c r="MJS124" s="619"/>
      <c r="MJT124" s="619"/>
      <c r="MJU124" s="619"/>
      <c r="MJV124" s="619"/>
      <c r="MJW124" s="619"/>
      <c r="MJX124" s="620"/>
      <c r="MJY124" s="618"/>
      <c r="MJZ124" s="619"/>
      <c r="MKA124" s="619"/>
      <c r="MKB124" s="619"/>
      <c r="MKC124" s="619"/>
      <c r="MKD124" s="619"/>
      <c r="MKE124" s="619"/>
      <c r="MKF124" s="620"/>
      <c r="MKG124" s="618"/>
      <c r="MKH124" s="619"/>
      <c r="MKI124" s="619"/>
      <c r="MKJ124" s="619"/>
      <c r="MKK124" s="619"/>
      <c r="MKL124" s="619"/>
      <c r="MKM124" s="619"/>
      <c r="MKN124" s="620"/>
      <c r="MKO124" s="618"/>
      <c r="MKP124" s="619"/>
      <c r="MKQ124" s="619"/>
      <c r="MKR124" s="619"/>
      <c r="MKS124" s="619"/>
      <c r="MKT124" s="619"/>
      <c r="MKU124" s="619"/>
      <c r="MKV124" s="620"/>
      <c r="MKW124" s="618"/>
      <c r="MKX124" s="619"/>
      <c r="MKY124" s="619"/>
      <c r="MKZ124" s="619"/>
      <c r="MLA124" s="619"/>
      <c r="MLB124" s="619"/>
      <c r="MLC124" s="619"/>
      <c r="MLD124" s="620"/>
      <c r="MLE124" s="618"/>
      <c r="MLF124" s="619"/>
      <c r="MLG124" s="619"/>
      <c r="MLH124" s="619"/>
      <c r="MLI124" s="619"/>
      <c r="MLJ124" s="619"/>
      <c r="MLK124" s="619"/>
      <c r="MLL124" s="620"/>
      <c r="MLM124" s="618"/>
      <c r="MLN124" s="619"/>
      <c r="MLO124" s="619"/>
      <c r="MLP124" s="619"/>
      <c r="MLQ124" s="619"/>
      <c r="MLR124" s="619"/>
      <c r="MLS124" s="619"/>
      <c r="MLT124" s="620"/>
      <c r="MLU124" s="618"/>
      <c r="MLV124" s="619"/>
      <c r="MLW124" s="619"/>
      <c r="MLX124" s="619"/>
      <c r="MLY124" s="619"/>
      <c r="MLZ124" s="619"/>
      <c r="MMA124" s="619"/>
      <c r="MMB124" s="620"/>
      <c r="MMC124" s="618"/>
      <c r="MMD124" s="619"/>
      <c r="MME124" s="619"/>
      <c r="MMF124" s="619"/>
      <c r="MMG124" s="619"/>
      <c r="MMH124" s="619"/>
      <c r="MMI124" s="619"/>
      <c r="MMJ124" s="620"/>
      <c r="MMK124" s="618"/>
      <c r="MML124" s="619"/>
      <c r="MMM124" s="619"/>
      <c r="MMN124" s="619"/>
      <c r="MMO124" s="619"/>
      <c r="MMP124" s="619"/>
      <c r="MMQ124" s="619"/>
      <c r="MMR124" s="620"/>
      <c r="MMS124" s="618"/>
      <c r="MMT124" s="619"/>
      <c r="MMU124" s="619"/>
      <c r="MMV124" s="619"/>
      <c r="MMW124" s="619"/>
      <c r="MMX124" s="619"/>
      <c r="MMY124" s="619"/>
      <c r="MMZ124" s="620"/>
      <c r="MNA124" s="618"/>
      <c r="MNB124" s="619"/>
      <c r="MNC124" s="619"/>
      <c r="MND124" s="619"/>
      <c r="MNE124" s="619"/>
      <c r="MNF124" s="619"/>
      <c r="MNG124" s="619"/>
      <c r="MNH124" s="620"/>
      <c r="MNI124" s="618"/>
      <c r="MNJ124" s="619"/>
      <c r="MNK124" s="619"/>
      <c r="MNL124" s="619"/>
      <c r="MNM124" s="619"/>
      <c r="MNN124" s="619"/>
      <c r="MNO124" s="619"/>
      <c r="MNP124" s="620"/>
      <c r="MNQ124" s="618"/>
      <c r="MNR124" s="619"/>
      <c r="MNS124" s="619"/>
      <c r="MNT124" s="619"/>
      <c r="MNU124" s="619"/>
      <c r="MNV124" s="619"/>
      <c r="MNW124" s="619"/>
      <c r="MNX124" s="620"/>
      <c r="MNY124" s="618"/>
      <c r="MNZ124" s="619"/>
      <c r="MOA124" s="619"/>
      <c r="MOB124" s="619"/>
      <c r="MOC124" s="619"/>
      <c r="MOD124" s="619"/>
      <c r="MOE124" s="619"/>
      <c r="MOF124" s="620"/>
      <c r="MOG124" s="618"/>
      <c r="MOH124" s="619"/>
      <c r="MOI124" s="619"/>
      <c r="MOJ124" s="619"/>
      <c r="MOK124" s="619"/>
      <c r="MOL124" s="619"/>
      <c r="MOM124" s="619"/>
      <c r="MON124" s="620"/>
      <c r="MOO124" s="618"/>
      <c r="MOP124" s="619"/>
      <c r="MOQ124" s="619"/>
      <c r="MOR124" s="619"/>
      <c r="MOS124" s="619"/>
      <c r="MOT124" s="619"/>
      <c r="MOU124" s="619"/>
      <c r="MOV124" s="620"/>
      <c r="MOW124" s="618"/>
      <c r="MOX124" s="619"/>
      <c r="MOY124" s="619"/>
      <c r="MOZ124" s="619"/>
      <c r="MPA124" s="619"/>
      <c r="MPB124" s="619"/>
      <c r="MPC124" s="619"/>
      <c r="MPD124" s="620"/>
      <c r="MPE124" s="618"/>
      <c r="MPF124" s="619"/>
      <c r="MPG124" s="619"/>
      <c r="MPH124" s="619"/>
      <c r="MPI124" s="619"/>
      <c r="MPJ124" s="619"/>
      <c r="MPK124" s="619"/>
      <c r="MPL124" s="620"/>
      <c r="MPM124" s="618"/>
      <c r="MPN124" s="619"/>
      <c r="MPO124" s="619"/>
      <c r="MPP124" s="619"/>
      <c r="MPQ124" s="619"/>
      <c r="MPR124" s="619"/>
      <c r="MPS124" s="619"/>
      <c r="MPT124" s="620"/>
      <c r="MPU124" s="618"/>
      <c r="MPV124" s="619"/>
      <c r="MPW124" s="619"/>
      <c r="MPX124" s="619"/>
      <c r="MPY124" s="619"/>
      <c r="MPZ124" s="619"/>
      <c r="MQA124" s="619"/>
      <c r="MQB124" s="620"/>
      <c r="MQC124" s="618"/>
      <c r="MQD124" s="619"/>
      <c r="MQE124" s="619"/>
      <c r="MQF124" s="619"/>
      <c r="MQG124" s="619"/>
      <c r="MQH124" s="619"/>
      <c r="MQI124" s="619"/>
      <c r="MQJ124" s="620"/>
      <c r="MQK124" s="618"/>
      <c r="MQL124" s="619"/>
      <c r="MQM124" s="619"/>
      <c r="MQN124" s="619"/>
      <c r="MQO124" s="619"/>
      <c r="MQP124" s="619"/>
      <c r="MQQ124" s="619"/>
      <c r="MQR124" s="620"/>
      <c r="MQS124" s="618"/>
      <c r="MQT124" s="619"/>
      <c r="MQU124" s="619"/>
      <c r="MQV124" s="619"/>
      <c r="MQW124" s="619"/>
      <c r="MQX124" s="619"/>
      <c r="MQY124" s="619"/>
      <c r="MQZ124" s="620"/>
      <c r="MRA124" s="618"/>
      <c r="MRB124" s="619"/>
      <c r="MRC124" s="619"/>
      <c r="MRD124" s="619"/>
      <c r="MRE124" s="619"/>
      <c r="MRF124" s="619"/>
      <c r="MRG124" s="619"/>
      <c r="MRH124" s="620"/>
      <c r="MRI124" s="618"/>
      <c r="MRJ124" s="619"/>
      <c r="MRK124" s="619"/>
      <c r="MRL124" s="619"/>
      <c r="MRM124" s="619"/>
      <c r="MRN124" s="619"/>
      <c r="MRO124" s="619"/>
      <c r="MRP124" s="620"/>
      <c r="MRQ124" s="618"/>
      <c r="MRR124" s="619"/>
      <c r="MRS124" s="619"/>
      <c r="MRT124" s="619"/>
      <c r="MRU124" s="619"/>
      <c r="MRV124" s="619"/>
      <c r="MRW124" s="619"/>
      <c r="MRX124" s="620"/>
      <c r="MRY124" s="618"/>
      <c r="MRZ124" s="619"/>
      <c r="MSA124" s="619"/>
      <c r="MSB124" s="619"/>
      <c r="MSC124" s="619"/>
      <c r="MSD124" s="619"/>
      <c r="MSE124" s="619"/>
      <c r="MSF124" s="620"/>
      <c r="MSG124" s="618"/>
      <c r="MSH124" s="619"/>
      <c r="MSI124" s="619"/>
      <c r="MSJ124" s="619"/>
      <c r="MSK124" s="619"/>
      <c r="MSL124" s="619"/>
      <c r="MSM124" s="619"/>
      <c r="MSN124" s="620"/>
      <c r="MSO124" s="618"/>
      <c r="MSP124" s="619"/>
      <c r="MSQ124" s="619"/>
      <c r="MSR124" s="619"/>
      <c r="MSS124" s="619"/>
      <c r="MST124" s="619"/>
      <c r="MSU124" s="619"/>
      <c r="MSV124" s="620"/>
      <c r="MSW124" s="618"/>
      <c r="MSX124" s="619"/>
      <c r="MSY124" s="619"/>
      <c r="MSZ124" s="619"/>
      <c r="MTA124" s="619"/>
      <c r="MTB124" s="619"/>
      <c r="MTC124" s="619"/>
      <c r="MTD124" s="620"/>
      <c r="MTE124" s="618"/>
      <c r="MTF124" s="619"/>
      <c r="MTG124" s="619"/>
      <c r="MTH124" s="619"/>
      <c r="MTI124" s="619"/>
      <c r="MTJ124" s="619"/>
      <c r="MTK124" s="619"/>
      <c r="MTL124" s="620"/>
      <c r="MTM124" s="618"/>
      <c r="MTN124" s="619"/>
      <c r="MTO124" s="619"/>
      <c r="MTP124" s="619"/>
      <c r="MTQ124" s="619"/>
      <c r="MTR124" s="619"/>
      <c r="MTS124" s="619"/>
      <c r="MTT124" s="620"/>
      <c r="MTU124" s="618"/>
      <c r="MTV124" s="619"/>
      <c r="MTW124" s="619"/>
      <c r="MTX124" s="619"/>
      <c r="MTY124" s="619"/>
      <c r="MTZ124" s="619"/>
      <c r="MUA124" s="619"/>
      <c r="MUB124" s="620"/>
      <c r="MUC124" s="618"/>
      <c r="MUD124" s="619"/>
      <c r="MUE124" s="619"/>
      <c r="MUF124" s="619"/>
      <c r="MUG124" s="619"/>
      <c r="MUH124" s="619"/>
      <c r="MUI124" s="619"/>
      <c r="MUJ124" s="620"/>
      <c r="MUK124" s="618"/>
      <c r="MUL124" s="619"/>
      <c r="MUM124" s="619"/>
      <c r="MUN124" s="619"/>
      <c r="MUO124" s="619"/>
      <c r="MUP124" s="619"/>
      <c r="MUQ124" s="619"/>
      <c r="MUR124" s="620"/>
      <c r="MUS124" s="618"/>
      <c r="MUT124" s="619"/>
      <c r="MUU124" s="619"/>
      <c r="MUV124" s="619"/>
      <c r="MUW124" s="619"/>
      <c r="MUX124" s="619"/>
      <c r="MUY124" s="619"/>
      <c r="MUZ124" s="620"/>
      <c r="MVA124" s="618"/>
      <c r="MVB124" s="619"/>
      <c r="MVC124" s="619"/>
      <c r="MVD124" s="619"/>
      <c r="MVE124" s="619"/>
      <c r="MVF124" s="619"/>
      <c r="MVG124" s="619"/>
      <c r="MVH124" s="620"/>
      <c r="MVI124" s="618"/>
      <c r="MVJ124" s="619"/>
      <c r="MVK124" s="619"/>
      <c r="MVL124" s="619"/>
      <c r="MVM124" s="619"/>
      <c r="MVN124" s="619"/>
      <c r="MVO124" s="619"/>
      <c r="MVP124" s="620"/>
      <c r="MVQ124" s="618"/>
      <c r="MVR124" s="619"/>
      <c r="MVS124" s="619"/>
      <c r="MVT124" s="619"/>
      <c r="MVU124" s="619"/>
      <c r="MVV124" s="619"/>
      <c r="MVW124" s="619"/>
      <c r="MVX124" s="620"/>
      <c r="MVY124" s="618"/>
      <c r="MVZ124" s="619"/>
      <c r="MWA124" s="619"/>
      <c r="MWB124" s="619"/>
      <c r="MWC124" s="619"/>
      <c r="MWD124" s="619"/>
      <c r="MWE124" s="619"/>
      <c r="MWF124" s="620"/>
      <c r="MWG124" s="618"/>
      <c r="MWH124" s="619"/>
      <c r="MWI124" s="619"/>
      <c r="MWJ124" s="619"/>
      <c r="MWK124" s="619"/>
      <c r="MWL124" s="619"/>
      <c r="MWM124" s="619"/>
      <c r="MWN124" s="620"/>
      <c r="MWO124" s="618"/>
      <c r="MWP124" s="619"/>
      <c r="MWQ124" s="619"/>
      <c r="MWR124" s="619"/>
      <c r="MWS124" s="619"/>
      <c r="MWT124" s="619"/>
      <c r="MWU124" s="619"/>
      <c r="MWV124" s="620"/>
      <c r="MWW124" s="618"/>
      <c r="MWX124" s="619"/>
      <c r="MWY124" s="619"/>
      <c r="MWZ124" s="619"/>
      <c r="MXA124" s="619"/>
      <c r="MXB124" s="619"/>
      <c r="MXC124" s="619"/>
      <c r="MXD124" s="620"/>
      <c r="MXE124" s="618"/>
      <c r="MXF124" s="619"/>
      <c r="MXG124" s="619"/>
      <c r="MXH124" s="619"/>
      <c r="MXI124" s="619"/>
      <c r="MXJ124" s="619"/>
      <c r="MXK124" s="619"/>
      <c r="MXL124" s="620"/>
      <c r="MXM124" s="618"/>
      <c r="MXN124" s="619"/>
      <c r="MXO124" s="619"/>
      <c r="MXP124" s="619"/>
      <c r="MXQ124" s="619"/>
      <c r="MXR124" s="619"/>
      <c r="MXS124" s="619"/>
      <c r="MXT124" s="620"/>
      <c r="MXU124" s="618"/>
      <c r="MXV124" s="619"/>
      <c r="MXW124" s="619"/>
      <c r="MXX124" s="619"/>
      <c r="MXY124" s="619"/>
      <c r="MXZ124" s="619"/>
      <c r="MYA124" s="619"/>
      <c r="MYB124" s="620"/>
      <c r="MYC124" s="618"/>
      <c r="MYD124" s="619"/>
      <c r="MYE124" s="619"/>
      <c r="MYF124" s="619"/>
      <c r="MYG124" s="619"/>
      <c r="MYH124" s="619"/>
      <c r="MYI124" s="619"/>
      <c r="MYJ124" s="620"/>
      <c r="MYK124" s="618"/>
      <c r="MYL124" s="619"/>
      <c r="MYM124" s="619"/>
      <c r="MYN124" s="619"/>
      <c r="MYO124" s="619"/>
      <c r="MYP124" s="619"/>
      <c r="MYQ124" s="619"/>
      <c r="MYR124" s="620"/>
      <c r="MYS124" s="618"/>
      <c r="MYT124" s="619"/>
      <c r="MYU124" s="619"/>
      <c r="MYV124" s="619"/>
      <c r="MYW124" s="619"/>
      <c r="MYX124" s="619"/>
      <c r="MYY124" s="619"/>
      <c r="MYZ124" s="620"/>
      <c r="MZA124" s="618"/>
      <c r="MZB124" s="619"/>
      <c r="MZC124" s="619"/>
      <c r="MZD124" s="619"/>
      <c r="MZE124" s="619"/>
      <c r="MZF124" s="619"/>
      <c r="MZG124" s="619"/>
      <c r="MZH124" s="620"/>
      <c r="MZI124" s="618"/>
      <c r="MZJ124" s="619"/>
      <c r="MZK124" s="619"/>
      <c r="MZL124" s="619"/>
      <c r="MZM124" s="619"/>
      <c r="MZN124" s="619"/>
      <c r="MZO124" s="619"/>
      <c r="MZP124" s="620"/>
      <c r="MZQ124" s="618"/>
      <c r="MZR124" s="619"/>
      <c r="MZS124" s="619"/>
      <c r="MZT124" s="619"/>
      <c r="MZU124" s="619"/>
      <c r="MZV124" s="619"/>
      <c r="MZW124" s="619"/>
      <c r="MZX124" s="620"/>
      <c r="MZY124" s="618"/>
      <c r="MZZ124" s="619"/>
      <c r="NAA124" s="619"/>
      <c r="NAB124" s="619"/>
      <c r="NAC124" s="619"/>
      <c r="NAD124" s="619"/>
      <c r="NAE124" s="619"/>
      <c r="NAF124" s="620"/>
      <c r="NAG124" s="618"/>
      <c r="NAH124" s="619"/>
      <c r="NAI124" s="619"/>
      <c r="NAJ124" s="619"/>
      <c r="NAK124" s="619"/>
      <c r="NAL124" s="619"/>
      <c r="NAM124" s="619"/>
      <c r="NAN124" s="620"/>
      <c r="NAO124" s="618"/>
      <c r="NAP124" s="619"/>
      <c r="NAQ124" s="619"/>
      <c r="NAR124" s="619"/>
      <c r="NAS124" s="619"/>
      <c r="NAT124" s="619"/>
      <c r="NAU124" s="619"/>
      <c r="NAV124" s="620"/>
      <c r="NAW124" s="618"/>
      <c r="NAX124" s="619"/>
      <c r="NAY124" s="619"/>
      <c r="NAZ124" s="619"/>
      <c r="NBA124" s="619"/>
      <c r="NBB124" s="619"/>
      <c r="NBC124" s="619"/>
      <c r="NBD124" s="620"/>
      <c r="NBE124" s="618"/>
      <c r="NBF124" s="619"/>
      <c r="NBG124" s="619"/>
      <c r="NBH124" s="619"/>
      <c r="NBI124" s="619"/>
      <c r="NBJ124" s="619"/>
      <c r="NBK124" s="619"/>
      <c r="NBL124" s="620"/>
      <c r="NBM124" s="618"/>
      <c r="NBN124" s="619"/>
      <c r="NBO124" s="619"/>
      <c r="NBP124" s="619"/>
      <c r="NBQ124" s="619"/>
      <c r="NBR124" s="619"/>
      <c r="NBS124" s="619"/>
      <c r="NBT124" s="620"/>
      <c r="NBU124" s="618"/>
      <c r="NBV124" s="619"/>
      <c r="NBW124" s="619"/>
      <c r="NBX124" s="619"/>
      <c r="NBY124" s="619"/>
      <c r="NBZ124" s="619"/>
      <c r="NCA124" s="619"/>
      <c r="NCB124" s="620"/>
      <c r="NCC124" s="618"/>
      <c r="NCD124" s="619"/>
      <c r="NCE124" s="619"/>
      <c r="NCF124" s="619"/>
      <c r="NCG124" s="619"/>
      <c r="NCH124" s="619"/>
      <c r="NCI124" s="619"/>
      <c r="NCJ124" s="620"/>
      <c r="NCK124" s="618"/>
      <c r="NCL124" s="619"/>
      <c r="NCM124" s="619"/>
      <c r="NCN124" s="619"/>
      <c r="NCO124" s="619"/>
      <c r="NCP124" s="619"/>
      <c r="NCQ124" s="619"/>
      <c r="NCR124" s="620"/>
      <c r="NCS124" s="618"/>
      <c r="NCT124" s="619"/>
      <c r="NCU124" s="619"/>
      <c r="NCV124" s="619"/>
      <c r="NCW124" s="619"/>
      <c r="NCX124" s="619"/>
      <c r="NCY124" s="619"/>
      <c r="NCZ124" s="620"/>
      <c r="NDA124" s="618"/>
      <c r="NDB124" s="619"/>
      <c r="NDC124" s="619"/>
      <c r="NDD124" s="619"/>
      <c r="NDE124" s="619"/>
      <c r="NDF124" s="619"/>
      <c r="NDG124" s="619"/>
      <c r="NDH124" s="620"/>
      <c r="NDI124" s="618"/>
      <c r="NDJ124" s="619"/>
      <c r="NDK124" s="619"/>
      <c r="NDL124" s="619"/>
      <c r="NDM124" s="619"/>
      <c r="NDN124" s="619"/>
      <c r="NDO124" s="619"/>
      <c r="NDP124" s="620"/>
      <c r="NDQ124" s="618"/>
      <c r="NDR124" s="619"/>
      <c r="NDS124" s="619"/>
      <c r="NDT124" s="619"/>
      <c r="NDU124" s="619"/>
      <c r="NDV124" s="619"/>
      <c r="NDW124" s="619"/>
      <c r="NDX124" s="620"/>
      <c r="NDY124" s="618"/>
      <c r="NDZ124" s="619"/>
      <c r="NEA124" s="619"/>
      <c r="NEB124" s="619"/>
      <c r="NEC124" s="619"/>
      <c r="NED124" s="619"/>
      <c r="NEE124" s="619"/>
      <c r="NEF124" s="620"/>
      <c r="NEG124" s="618"/>
      <c r="NEH124" s="619"/>
      <c r="NEI124" s="619"/>
      <c r="NEJ124" s="619"/>
      <c r="NEK124" s="619"/>
      <c r="NEL124" s="619"/>
      <c r="NEM124" s="619"/>
      <c r="NEN124" s="620"/>
      <c r="NEO124" s="618"/>
      <c r="NEP124" s="619"/>
      <c r="NEQ124" s="619"/>
      <c r="NER124" s="619"/>
      <c r="NES124" s="619"/>
      <c r="NET124" s="619"/>
      <c r="NEU124" s="619"/>
      <c r="NEV124" s="620"/>
      <c r="NEW124" s="618"/>
      <c r="NEX124" s="619"/>
      <c r="NEY124" s="619"/>
      <c r="NEZ124" s="619"/>
      <c r="NFA124" s="619"/>
      <c r="NFB124" s="619"/>
      <c r="NFC124" s="619"/>
      <c r="NFD124" s="620"/>
      <c r="NFE124" s="618"/>
      <c r="NFF124" s="619"/>
      <c r="NFG124" s="619"/>
      <c r="NFH124" s="619"/>
      <c r="NFI124" s="619"/>
      <c r="NFJ124" s="619"/>
      <c r="NFK124" s="619"/>
      <c r="NFL124" s="620"/>
      <c r="NFM124" s="618"/>
      <c r="NFN124" s="619"/>
      <c r="NFO124" s="619"/>
      <c r="NFP124" s="619"/>
      <c r="NFQ124" s="619"/>
      <c r="NFR124" s="619"/>
      <c r="NFS124" s="619"/>
      <c r="NFT124" s="620"/>
      <c r="NFU124" s="618"/>
      <c r="NFV124" s="619"/>
      <c r="NFW124" s="619"/>
      <c r="NFX124" s="619"/>
      <c r="NFY124" s="619"/>
      <c r="NFZ124" s="619"/>
      <c r="NGA124" s="619"/>
      <c r="NGB124" s="620"/>
      <c r="NGC124" s="618"/>
      <c r="NGD124" s="619"/>
      <c r="NGE124" s="619"/>
      <c r="NGF124" s="619"/>
      <c r="NGG124" s="619"/>
      <c r="NGH124" s="619"/>
      <c r="NGI124" s="619"/>
      <c r="NGJ124" s="620"/>
      <c r="NGK124" s="618"/>
      <c r="NGL124" s="619"/>
      <c r="NGM124" s="619"/>
      <c r="NGN124" s="619"/>
      <c r="NGO124" s="619"/>
      <c r="NGP124" s="619"/>
      <c r="NGQ124" s="619"/>
      <c r="NGR124" s="620"/>
      <c r="NGS124" s="618"/>
      <c r="NGT124" s="619"/>
      <c r="NGU124" s="619"/>
      <c r="NGV124" s="619"/>
      <c r="NGW124" s="619"/>
      <c r="NGX124" s="619"/>
      <c r="NGY124" s="619"/>
      <c r="NGZ124" s="620"/>
      <c r="NHA124" s="618"/>
      <c r="NHB124" s="619"/>
      <c r="NHC124" s="619"/>
      <c r="NHD124" s="619"/>
      <c r="NHE124" s="619"/>
      <c r="NHF124" s="619"/>
      <c r="NHG124" s="619"/>
      <c r="NHH124" s="620"/>
      <c r="NHI124" s="618"/>
      <c r="NHJ124" s="619"/>
      <c r="NHK124" s="619"/>
      <c r="NHL124" s="619"/>
      <c r="NHM124" s="619"/>
      <c r="NHN124" s="619"/>
      <c r="NHO124" s="619"/>
      <c r="NHP124" s="620"/>
      <c r="NHQ124" s="618"/>
      <c r="NHR124" s="619"/>
      <c r="NHS124" s="619"/>
      <c r="NHT124" s="619"/>
      <c r="NHU124" s="619"/>
      <c r="NHV124" s="619"/>
      <c r="NHW124" s="619"/>
      <c r="NHX124" s="620"/>
      <c r="NHY124" s="618"/>
      <c r="NHZ124" s="619"/>
      <c r="NIA124" s="619"/>
      <c r="NIB124" s="619"/>
      <c r="NIC124" s="619"/>
      <c r="NID124" s="619"/>
      <c r="NIE124" s="619"/>
      <c r="NIF124" s="620"/>
      <c r="NIG124" s="618"/>
      <c r="NIH124" s="619"/>
      <c r="NII124" s="619"/>
      <c r="NIJ124" s="619"/>
      <c r="NIK124" s="619"/>
      <c r="NIL124" s="619"/>
      <c r="NIM124" s="619"/>
      <c r="NIN124" s="620"/>
      <c r="NIO124" s="618"/>
      <c r="NIP124" s="619"/>
      <c r="NIQ124" s="619"/>
      <c r="NIR124" s="619"/>
      <c r="NIS124" s="619"/>
      <c r="NIT124" s="619"/>
      <c r="NIU124" s="619"/>
      <c r="NIV124" s="620"/>
      <c r="NIW124" s="618"/>
      <c r="NIX124" s="619"/>
      <c r="NIY124" s="619"/>
      <c r="NIZ124" s="619"/>
      <c r="NJA124" s="619"/>
      <c r="NJB124" s="619"/>
      <c r="NJC124" s="619"/>
      <c r="NJD124" s="620"/>
      <c r="NJE124" s="618"/>
      <c r="NJF124" s="619"/>
      <c r="NJG124" s="619"/>
      <c r="NJH124" s="619"/>
      <c r="NJI124" s="619"/>
      <c r="NJJ124" s="619"/>
      <c r="NJK124" s="619"/>
      <c r="NJL124" s="620"/>
      <c r="NJM124" s="618"/>
      <c r="NJN124" s="619"/>
      <c r="NJO124" s="619"/>
      <c r="NJP124" s="619"/>
      <c r="NJQ124" s="619"/>
      <c r="NJR124" s="619"/>
      <c r="NJS124" s="619"/>
      <c r="NJT124" s="620"/>
      <c r="NJU124" s="618"/>
      <c r="NJV124" s="619"/>
      <c r="NJW124" s="619"/>
      <c r="NJX124" s="619"/>
      <c r="NJY124" s="619"/>
      <c r="NJZ124" s="619"/>
      <c r="NKA124" s="619"/>
      <c r="NKB124" s="620"/>
      <c r="NKC124" s="618"/>
      <c r="NKD124" s="619"/>
      <c r="NKE124" s="619"/>
      <c r="NKF124" s="619"/>
      <c r="NKG124" s="619"/>
      <c r="NKH124" s="619"/>
      <c r="NKI124" s="619"/>
      <c r="NKJ124" s="620"/>
      <c r="NKK124" s="618"/>
      <c r="NKL124" s="619"/>
      <c r="NKM124" s="619"/>
      <c r="NKN124" s="619"/>
      <c r="NKO124" s="619"/>
      <c r="NKP124" s="619"/>
      <c r="NKQ124" s="619"/>
      <c r="NKR124" s="620"/>
      <c r="NKS124" s="618"/>
      <c r="NKT124" s="619"/>
      <c r="NKU124" s="619"/>
      <c r="NKV124" s="619"/>
      <c r="NKW124" s="619"/>
      <c r="NKX124" s="619"/>
      <c r="NKY124" s="619"/>
      <c r="NKZ124" s="620"/>
      <c r="NLA124" s="618"/>
      <c r="NLB124" s="619"/>
      <c r="NLC124" s="619"/>
      <c r="NLD124" s="619"/>
      <c r="NLE124" s="619"/>
      <c r="NLF124" s="619"/>
      <c r="NLG124" s="619"/>
      <c r="NLH124" s="620"/>
      <c r="NLI124" s="618"/>
      <c r="NLJ124" s="619"/>
      <c r="NLK124" s="619"/>
      <c r="NLL124" s="619"/>
      <c r="NLM124" s="619"/>
      <c r="NLN124" s="619"/>
      <c r="NLO124" s="619"/>
      <c r="NLP124" s="620"/>
      <c r="NLQ124" s="618"/>
      <c r="NLR124" s="619"/>
      <c r="NLS124" s="619"/>
      <c r="NLT124" s="619"/>
      <c r="NLU124" s="619"/>
      <c r="NLV124" s="619"/>
      <c r="NLW124" s="619"/>
      <c r="NLX124" s="620"/>
      <c r="NLY124" s="618"/>
      <c r="NLZ124" s="619"/>
      <c r="NMA124" s="619"/>
      <c r="NMB124" s="619"/>
      <c r="NMC124" s="619"/>
      <c r="NMD124" s="619"/>
      <c r="NME124" s="619"/>
      <c r="NMF124" s="620"/>
      <c r="NMG124" s="618"/>
      <c r="NMH124" s="619"/>
      <c r="NMI124" s="619"/>
      <c r="NMJ124" s="619"/>
      <c r="NMK124" s="619"/>
      <c r="NML124" s="619"/>
      <c r="NMM124" s="619"/>
      <c r="NMN124" s="620"/>
      <c r="NMO124" s="618"/>
      <c r="NMP124" s="619"/>
      <c r="NMQ124" s="619"/>
      <c r="NMR124" s="619"/>
      <c r="NMS124" s="619"/>
      <c r="NMT124" s="619"/>
      <c r="NMU124" s="619"/>
      <c r="NMV124" s="620"/>
      <c r="NMW124" s="618"/>
      <c r="NMX124" s="619"/>
      <c r="NMY124" s="619"/>
      <c r="NMZ124" s="619"/>
      <c r="NNA124" s="619"/>
      <c r="NNB124" s="619"/>
      <c r="NNC124" s="619"/>
      <c r="NND124" s="620"/>
      <c r="NNE124" s="618"/>
      <c r="NNF124" s="619"/>
      <c r="NNG124" s="619"/>
      <c r="NNH124" s="619"/>
      <c r="NNI124" s="619"/>
      <c r="NNJ124" s="619"/>
      <c r="NNK124" s="619"/>
      <c r="NNL124" s="620"/>
      <c r="NNM124" s="618"/>
      <c r="NNN124" s="619"/>
      <c r="NNO124" s="619"/>
      <c r="NNP124" s="619"/>
      <c r="NNQ124" s="619"/>
      <c r="NNR124" s="619"/>
      <c r="NNS124" s="619"/>
      <c r="NNT124" s="620"/>
      <c r="NNU124" s="618"/>
      <c r="NNV124" s="619"/>
      <c r="NNW124" s="619"/>
      <c r="NNX124" s="619"/>
      <c r="NNY124" s="619"/>
      <c r="NNZ124" s="619"/>
      <c r="NOA124" s="619"/>
      <c r="NOB124" s="620"/>
      <c r="NOC124" s="618"/>
      <c r="NOD124" s="619"/>
      <c r="NOE124" s="619"/>
      <c r="NOF124" s="619"/>
      <c r="NOG124" s="619"/>
      <c r="NOH124" s="619"/>
      <c r="NOI124" s="619"/>
      <c r="NOJ124" s="620"/>
      <c r="NOK124" s="618"/>
      <c r="NOL124" s="619"/>
      <c r="NOM124" s="619"/>
      <c r="NON124" s="619"/>
      <c r="NOO124" s="619"/>
      <c r="NOP124" s="619"/>
      <c r="NOQ124" s="619"/>
      <c r="NOR124" s="620"/>
      <c r="NOS124" s="618"/>
      <c r="NOT124" s="619"/>
      <c r="NOU124" s="619"/>
      <c r="NOV124" s="619"/>
      <c r="NOW124" s="619"/>
      <c r="NOX124" s="619"/>
      <c r="NOY124" s="619"/>
      <c r="NOZ124" s="620"/>
      <c r="NPA124" s="618"/>
      <c r="NPB124" s="619"/>
      <c r="NPC124" s="619"/>
      <c r="NPD124" s="619"/>
      <c r="NPE124" s="619"/>
      <c r="NPF124" s="619"/>
      <c r="NPG124" s="619"/>
      <c r="NPH124" s="620"/>
      <c r="NPI124" s="618"/>
      <c r="NPJ124" s="619"/>
      <c r="NPK124" s="619"/>
      <c r="NPL124" s="619"/>
      <c r="NPM124" s="619"/>
      <c r="NPN124" s="619"/>
      <c r="NPO124" s="619"/>
      <c r="NPP124" s="620"/>
      <c r="NPQ124" s="618"/>
      <c r="NPR124" s="619"/>
      <c r="NPS124" s="619"/>
      <c r="NPT124" s="619"/>
      <c r="NPU124" s="619"/>
      <c r="NPV124" s="619"/>
      <c r="NPW124" s="619"/>
      <c r="NPX124" s="620"/>
      <c r="NPY124" s="618"/>
      <c r="NPZ124" s="619"/>
      <c r="NQA124" s="619"/>
      <c r="NQB124" s="619"/>
      <c r="NQC124" s="619"/>
      <c r="NQD124" s="619"/>
      <c r="NQE124" s="619"/>
      <c r="NQF124" s="620"/>
      <c r="NQG124" s="618"/>
      <c r="NQH124" s="619"/>
      <c r="NQI124" s="619"/>
      <c r="NQJ124" s="619"/>
      <c r="NQK124" s="619"/>
      <c r="NQL124" s="619"/>
      <c r="NQM124" s="619"/>
      <c r="NQN124" s="620"/>
      <c r="NQO124" s="618"/>
      <c r="NQP124" s="619"/>
      <c r="NQQ124" s="619"/>
      <c r="NQR124" s="619"/>
      <c r="NQS124" s="619"/>
      <c r="NQT124" s="619"/>
      <c r="NQU124" s="619"/>
      <c r="NQV124" s="620"/>
      <c r="NQW124" s="618"/>
      <c r="NQX124" s="619"/>
      <c r="NQY124" s="619"/>
      <c r="NQZ124" s="619"/>
      <c r="NRA124" s="619"/>
      <c r="NRB124" s="619"/>
      <c r="NRC124" s="619"/>
      <c r="NRD124" s="620"/>
      <c r="NRE124" s="618"/>
      <c r="NRF124" s="619"/>
      <c r="NRG124" s="619"/>
      <c r="NRH124" s="619"/>
      <c r="NRI124" s="619"/>
      <c r="NRJ124" s="619"/>
      <c r="NRK124" s="619"/>
      <c r="NRL124" s="620"/>
      <c r="NRM124" s="618"/>
      <c r="NRN124" s="619"/>
      <c r="NRO124" s="619"/>
      <c r="NRP124" s="619"/>
      <c r="NRQ124" s="619"/>
      <c r="NRR124" s="619"/>
      <c r="NRS124" s="619"/>
      <c r="NRT124" s="620"/>
      <c r="NRU124" s="618"/>
      <c r="NRV124" s="619"/>
      <c r="NRW124" s="619"/>
      <c r="NRX124" s="619"/>
      <c r="NRY124" s="619"/>
      <c r="NRZ124" s="619"/>
      <c r="NSA124" s="619"/>
      <c r="NSB124" s="620"/>
      <c r="NSC124" s="618"/>
      <c r="NSD124" s="619"/>
      <c r="NSE124" s="619"/>
      <c r="NSF124" s="619"/>
      <c r="NSG124" s="619"/>
      <c r="NSH124" s="619"/>
      <c r="NSI124" s="619"/>
      <c r="NSJ124" s="620"/>
      <c r="NSK124" s="618"/>
      <c r="NSL124" s="619"/>
      <c r="NSM124" s="619"/>
      <c r="NSN124" s="619"/>
      <c r="NSO124" s="619"/>
      <c r="NSP124" s="619"/>
      <c r="NSQ124" s="619"/>
      <c r="NSR124" s="620"/>
      <c r="NSS124" s="618"/>
      <c r="NST124" s="619"/>
      <c r="NSU124" s="619"/>
      <c r="NSV124" s="619"/>
      <c r="NSW124" s="619"/>
      <c r="NSX124" s="619"/>
      <c r="NSY124" s="619"/>
      <c r="NSZ124" s="620"/>
      <c r="NTA124" s="618"/>
      <c r="NTB124" s="619"/>
      <c r="NTC124" s="619"/>
      <c r="NTD124" s="619"/>
      <c r="NTE124" s="619"/>
      <c r="NTF124" s="619"/>
      <c r="NTG124" s="619"/>
      <c r="NTH124" s="620"/>
      <c r="NTI124" s="618"/>
      <c r="NTJ124" s="619"/>
      <c r="NTK124" s="619"/>
      <c r="NTL124" s="619"/>
      <c r="NTM124" s="619"/>
      <c r="NTN124" s="619"/>
      <c r="NTO124" s="619"/>
      <c r="NTP124" s="620"/>
      <c r="NTQ124" s="618"/>
      <c r="NTR124" s="619"/>
      <c r="NTS124" s="619"/>
      <c r="NTT124" s="619"/>
      <c r="NTU124" s="619"/>
      <c r="NTV124" s="619"/>
      <c r="NTW124" s="619"/>
      <c r="NTX124" s="620"/>
      <c r="NTY124" s="618"/>
      <c r="NTZ124" s="619"/>
      <c r="NUA124" s="619"/>
      <c r="NUB124" s="619"/>
      <c r="NUC124" s="619"/>
      <c r="NUD124" s="619"/>
      <c r="NUE124" s="619"/>
      <c r="NUF124" s="620"/>
      <c r="NUG124" s="618"/>
      <c r="NUH124" s="619"/>
      <c r="NUI124" s="619"/>
      <c r="NUJ124" s="619"/>
      <c r="NUK124" s="619"/>
      <c r="NUL124" s="619"/>
      <c r="NUM124" s="619"/>
      <c r="NUN124" s="620"/>
      <c r="NUO124" s="618"/>
      <c r="NUP124" s="619"/>
      <c r="NUQ124" s="619"/>
      <c r="NUR124" s="619"/>
      <c r="NUS124" s="619"/>
      <c r="NUT124" s="619"/>
      <c r="NUU124" s="619"/>
      <c r="NUV124" s="620"/>
      <c r="NUW124" s="618"/>
      <c r="NUX124" s="619"/>
      <c r="NUY124" s="619"/>
      <c r="NUZ124" s="619"/>
      <c r="NVA124" s="619"/>
      <c r="NVB124" s="619"/>
      <c r="NVC124" s="619"/>
      <c r="NVD124" s="620"/>
      <c r="NVE124" s="618"/>
      <c r="NVF124" s="619"/>
      <c r="NVG124" s="619"/>
      <c r="NVH124" s="619"/>
      <c r="NVI124" s="619"/>
      <c r="NVJ124" s="619"/>
      <c r="NVK124" s="619"/>
      <c r="NVL124" s="620"/>
      <c r="NVM124" s="618"/>
      <c r="NVN124" s="619"/>
      <c r="NVO124" s="619"/>
      <c r="NVP124" s="619"/>
      <c r="NVQ124" s="619"/>
      <c r="NVR124" s="619"/>
      <c r="NVS124" s="619"/>
      <c r="NVT124" s="620"/>
      <c r="NVU124" s="618"/>
      <c r="NVV124" s="619"/>
      <c r="NVW124" s="619"/>
      <c r="NVX124" s="619"/>
      <c r="NVY124" s="619"/>
      <c r="NVZ124" s="619"/>
      <c r="NWA124" s="619"/>
      <c r="NWB124" s="620"/>
      <c r="NWC124" s="618"/>
      <c r="NWD124" s="619"/>
      <c r="NWE124" s="619"/>
      <c r="NWF124" s="619"/>
      <c r="NWG124" s="619"/>
      <c r="NWH124" s="619"/>
      <c r="NWI124" s="619"/>
      <c r="NWJ124" s="620"/>
      <c r="NWK124" s="618"/>
      <c r="NWL124" s="619"/>
      <c r="NWM124" s="619"/>
      <c r="NWN124" s="619"/>
      <c r="NWO124" s="619"/>
      <c r="NWP124" s="619"/>
      <c r="NWQ124" s="619"/>
      <c r="NWR124" s="620"/>
      <c r="NWS124" s="618"/>
      <c r="NWT124" s="619"/>
      <c r="NWU124" s="619"/>
      <c r="NWV124" s="619"/>
      <c r="NWW124" s="619"/>
      <c r="NWX124" s="619"/>
      <c r="NWY124" s="619"/>
      <c r="NWZ124" s="620"/>
      <c r="NXA124" s="618"/>
      <c r="NXB124" s="619"/>
      <c r="NXC124" s="619"/>
      <c r="NXD124" s="619"/>
      <c r="NXE124" s="619"/>
      <c r="NXF124" s="619"/>
      <c r="NXG124" s="619"/>
      <c r="NXH124" s="620"/>
      <c r="NXI124" s="618"/>
      <c r="NXJ124" s="619"/>
      <c r="NXK124" s="619"/>
      <c r="NXL124" s="619"/>
      <c r="NXM124" s="619"/>
      <c r="NXN124" s="619"/>
      <c r="NXO124" s="619"/>
      <c r="NXP124" s="620"/>
      <c r="NXQ124" s="618"/>
      <c r="NXR124" s="619"/>
      <c r="NXS124" s="619"/>
      <c r="NXT124" s="619"/>
      <c r="NXU124" s="619"/>
      <c r="NXV124" s="619"/>
      <c r="NXW124" s="619"/>
      <c r="NXX124" s="620"/>
      <c r="NXY124" s="618"/>
      <c r="NXZ124" s="619"/>
      <c r="NYA124" s="619"/>
      <c r="NYB124" s="619"/>
      <c r="NYC124" s="619"/>
      <c r="NYD124" s="619"/>
      <c r="NYE124" s="619"/>
      <c r="NYF124" s="620"/>
      <c r="NYG124" s="618"/>
      <c r="NYH124" s="619"/>
      <c r="NYI124" s="619"/>
      <c r="NYJ124" s="619"/>
      <c r="NYK124" s="619"/>
      <c r="NYL124" s="619"/>
      <c r="NYM124" s="619"/>
      <c r="NYN124" s="620"/>
      <c r="NYO124" s="618"/>
      <c r="NYP124" s="619"/>
      <c r="NYQ124" s="619"/>
      <c r="NYR124" s="619"/>
      <c r="NYS124" s="619"/>
      <c r="NYT124" s="619"/>
      <c r="NYU124" s="619"/>
      <c r="NYV124" s="620"/>
      <c r="NYW124" s="618"/>
      <c r="NYX124" s="619"/>
      <c r="NYY124" s="619"/>
      <c r="NYZ124" s="619"/>
      <c r="NZA124" s="619"/>
      <c r="NZB124" s="619"/>
      <c r="NZC124" s="619"/>
      <c r="NZD124" s="620"/>
      <c r="NZE124" s="618"/>
      <c r="NZF124" s="619"/>
      <c r="NZG124" s="619"/>
      <c r="NZH124" s="619"/>
      <c r="NZI124" s="619"/>
      <c r="NZJ124" s="619"/>
      <c r="NZK124" s="619"/>
      <c r="NZL124" s="620"/>
      <c r="NZM124" s="618"/>
      <c r="NZN124" s="619"/>
      <c r="NZO124" s="619"/>
      <c r="NZP124" s="619"/>
      <c r="NZQ124" s="619"/>
      <c r="NZR124" s="619"/>
      <c r="NZS124" s="619"/>
      <c r="NZT124" s="620"/>
      <c r="NZU124" s="618"/>
      <c r="NZV124" s="619"/>
      <c r="NZW124" s="619"/>
      <c r="NZX124" s="619"/>
      <c r="NZY124" s="619"/>
      <c r="NZZ124" s="619"/>
      <c r="OAA124" s="619"/>
      <c r="OAB124" s="620"/>
      <c r="OAC124" s="618"/>
      <c r="OAD124" s="619"/>
      <c r="OAE124" s="619"/>
      <c r="OAF124" s="619"/>
      <c r="OAG124" s="619"/>
      <c r="OAH124" s="619"/>
      <c r="OAI124" s="619"/>
      <c r="OAJ124" s="620"/>
      <c r="OAK124" s="618"/>
      <c r="OAL124" s="619"/>
      <c r="OAM124" s="619"/>
      <c r="OAN124" s="619"/>
      <c r="OAO124" s="619"/>
      <c r="OAP124" s="619"/>
      <c r="OAQ124" s="619"/>
      <c r="OAR124" s="620"/>
      <c r="OAS124" s="618"/>
      <c r="OAT124" s="619"/>
      <c r="OAU124" s="619"/>
      <c r="OAV124" s="619"/>
      <c r="OAW124" s="619"/>
      <c r="OAX124" s="619"/>
      <c r="OAY124" s="619"/>
      <c r="OAZ124" s="620"/>
      <c r="OBA124" s="618"/>
      <c r="OBB124" s="619"/>
      <c r="OBC124" s="619"/>
      <c r="OBD124" s="619"/>
      <c r="OBE124" s="619"/>
      <c r="OBF124" s="619"/>
      <c r="OBG124" s="619"/>
      <c r="OBH124" s="620"/>
      <c r="OBI124" s="618"/>
      <c r="OBJ124" s="619"/>
      <c r="OBK124" s="619"/>
      <c r="OBL124" s="619"/>
      <c r="OBM124" s="619"/>
      <c r="OBN124" s="619"/>
      <c r="OBO124" s="619"/>
      <c r="OBP124" s="620"/>
      <c r="OBQ124" s="618"/>
      <c r="OBR124" s="619"/>
      <c r="OBS124" s="619"/>
      <c r="OBT124" s="619"/>
      <c r="OBU124" s="619"/>
      <c r="OBV124" s="619"/>
      <c r="OBW124" s="619"/>
      <c r="OBX124" s="620"/>
      <c r="OBY124" s="618"/>
      <c r="OBZ124" s="619"/>
      <c r="OCA124" s="619"/>
      <c r="OCB124" s="619"/>
      <c r="OCC124" s="619"/>
      <c r="OCD124" s="619"/>
      <c r="OCE124" s="619"/>
      <c r="OCF124" s="620"/>
      <c r="OCG124" s="618"/>
      <c r="OCH124" s="619"/>
      <c r="OCI124" s="619"/>
      <c r="OCJ124" s="619"/>
      <c r="OCK124" s="619"/>
      <c r="OCL124" s="619"/>
      <c r="OCM124" s="619"/>
      <c r="OCN124" s="620"/>
      <c r="OCO124" s="618"/>
      <c r="OCP124" s="619"/>
      <c r="OCQ124" s="619"/>
      <c r="OCR124" s="619"/>
      <c r="OCS124" s="619"/>
      <c r="OCT124" s="619"/>
      <c r="OCU124" s="619"/>
      <c r="OCV124" s="620"/>
      <c r="OCW124" s="618"/>
      <c r="OCX124" s="619"/>
      <c r="OCY124" s="619"/>
      <c r="OCZ124" s="619"/>
      <c r="ODA124" s="619"/>
      <c r="ODB124" s="619"/>
      <c r="ODC124" s="619"/>
      <c r="ODD124" s="620"/>
      <c r="ODE124" s="618"/>
      <c r="ODF124" s="619"/>
      <c r="ODG124" s="619"/>
      <c r="ODH124" s="619"/>
      <c r="ODI124" s="619"/>
      <c r="ODJ124" s="619"/>
      <c r="ODK124" s="619"/>
      <c r="ODL124" s="620"/>
      <c r="ODM124" s="618"/>
      <c r="ODN124" s="619"/>
      <c r="ODO124" s="619"/>
      <c r="ODP124" s="619"/>
      <c r="ODQ124" s="619"/>
      <c r="ODR124" s="619"/>
      <c r="ODS124" s="619"/>
      <c r="ODT124" s="620"/>
      <c r="ODU124" s="618"/>
      <c r="ODV124" s="619"/>
      <c r="ODW124" s="619"/>
      <c r="ODX124" s="619"/>
      <c r="ODY124" s="619"/>
      <c r="ODZ124" s="619"/>
      <c r="OEA124" s="619"/>
      <c r="OEB124" s="620"/>
      <c r="OEC124" s="618"/>
      <c r="OED124" s="619"/>
      <c r="OEE124" s="619"/>
      <c r="OEF124" s="619"/>
      <c r="OEG124" s="619"/>
      <c r="OEH124" s="619"/>
      <c r="OEI124" s="619"/>
      <c r="OEJ124" s="620"/>
      <c r="OEK124" s="618"/>
      <c r="OEL124" s="619"/>
      <c r="OEM124" s="619"/>
      <c r="OEN124" s="619"/>
      <c r="OEO124" s="619"/>
      <c r="OEP124" s="619"/>
      <c r="OEQ124" s="619"/>
      <c r="OER124" s="620"/>
      <c r="OES124" s="618"/>
      <c r="OET124" s="619"/>
      <c r="OEU124" s="619"/>
      <c r="OEV124" s="619"/>
      <c r="OEW124" s="619"/>
      <c r="OEX124" s="619"/>
      <c r="OEY124" s="619"/>
      <c r="OEZ124" s="620"/>
      <c r="OFA124" s="618"/>
      <c r="OFB124" s="619"/>
      <c r="OFC124" s="619"/>
      <c r="OFD124" s="619"/>
      <c r="OFE124" s="619"/>
      <c r="OFF124" s="619"/>
      <c r="OFG124" s="619"/>
      <c r="OFH124" s="620"/>
      <c r="OFI124" s="618"/>
      <c r="OFJ124" s="619"/>
      <c r="OFK124" s="619"/>
      <c r="OFL124" s="619"/>
      <c r="OFM124" s="619"/>
      <c r="OFN124" s="619"/>
      <c r="OFO124" s="619"/>
      <c r="OFP124" s="620"/>
      <c r="OFQ124" s="618"/>
      <c r="OFR124" s="619"/>
      <c r="OFS124" s="619"/>
      <c r="OFT124" s="619"/>
      <c r="OFU124" s="619"/>
      <c r="OFV124" s="619"/>
      <c r="OFW124" s="619"/>
      <c r="OFX124" s="620"/>
      <c r="OFY124" s="618"/>
      <c r="OFZ124" s="619"/>
      <c r="OGA124" s="619"/>
      <c r="OGB124" s="619"/>
      <c r="OGC124" s="619"/>
      <c r="OGD124" s="619"/>
      <c r="OGE124" s="619"/>
      <c r="OGF124" s="620"/>
      <c r="OGG124" s="618"/>
      <c r="OGH124" s="619"/>
      <c r="OGI124" s="619"/>
      <c r="OGJ124" s="619"/>
      <c r="OGK124" s="619"/>
      <c r="OGL124" s="619"/>
      <c r="OGM124" s="619"/>
      <c r="OGN124" s="620"/>
      <c r="OGO124" s="618"/>
      <c r="OGP124" s="619"/>
      <c r="OGQ124" s="619"/>
      <c r="OGR124" s="619"/>
      <c r="OGS124" s="619"/>
      <c r="OGT124" s="619"/>
      <c r="OGU124" s="619"/>
      <c r="OGV124" s="620"/>
      <c r="OGW124" s="618"/>
      <c r="OGX124" s="619"/>
      <c r="OGY124" s="619"/>
      <c r="OGZ124" s="619"/>
      <c r="OHA124" s="619"/>
      <c r="OHB124" s="619"/>
      <c r="OHC124" s="619"/>
      <c r="OHD124" s="620"/>
      <c r="OHE124" s="618"/>
      <c r="OHF124" s="619"/>
      <c r="OHG124" s="619"/>
      <c r="OHH124" s="619"/>
      <c r="OHI124" s="619"/>
      <c r="OHJ124" s="619"/>
      <c r="OHK124" s="619"/>
      <c r="OHL124" s="620"/>
      <c r="OHM124" s="618"/>
      <c r="OHN124" s="619"/>
      <c r="OHO124" s="619"/>
      <c r="OHP124" s="619"/>
      <c r="OHQ124" s="619"/>
      <c r="OHR124" s="619"/>
      <c r="OHS124" s="619"/>
      <c r="OHT124" s="620"/>
      <c r="OHU124" s="618"/>
      <c r="OHV124" s="619"/>
      <c r="OHW124" s="619"/>
      <c r="OHX124" s="619"/>
      <c r="OHY124" s="619"/>
      <c r="OHZ124" s="619"/>
      <c r="OIA124" s="619"/>
      <c r="OIB124" s="620"/>
      <c r="OIC124" s="618"/>
      <c r="OID124" s="619"/>
      <c r="OIE124" s="619"/>
      <c r="OIF124" s="619"/>
      <c r="OIG124" s="619"/>
      <c r="OIH124" s="619"/>
      <c r="OII124" s="619"/>
      <c r="OIJ124" s="620"/>
      <c r="OIK124" s="618"/>
      <c r="OIL124" s="619"/>
      <c r="OIM124" s="619"/>
      <c r="OIN124" s="619"/>
      <c r="OIO124" s="619"/>
      <c r="OIP124" s="619"/>
      <c r="OIQ124" s="619"/>
      <c r="OIR124" s="620"/>
      <c r="OIS124" s="618"/>
      <c r="OIT124" s="619"/>
      <c r="OIU124" s="619"/>
      <c r="OIV124" s="619"/>
      <c r="OIW124" s="619"/>
      <c r="OIX124" s="619"/>
      <c r="OIY124" s="619"/>
      <c r="OIZ124" s="620"/>
      <c r="OJA124" s="618"/>
      <c r="OJB124" s="619"/>
      <c r="OJC124" s="619"/>
      <c r="OJD124" s="619"/>
      <c r="OJE124" s="619"/>
      <c r="OJF124" s="619"/>
      <c r="OJG124" s="619"/>
      <c r="OJH124" s="620"/>
      <c r="OJI124" s="618"/>
      <c r="OJJ124" s="619"/>
      <c r="OJK124" s="619"/>
      <c r="OJL124" s="619"/>
      <c r="OJM124" s="619"/>
      <c r="OJN124" s="619"/>
      <c r="OJO124" s="619"/>
      <c r="OJP124" s="620"/>
      <c r="OJQ124" s="618"/>
      <c r="OJR124" s="619"/>
      <c r="OJS124" s="619"/>
      <c r="OJT124" s="619"/>
      <c r="OJU124" s="619"/>
      <c r="OJV124" s="619"/>
      <c r="OJW124" s="619"/>
      <c r="OJX124" s="620"/>
      <c r="OJY124" s="618"/>
      <c r="OJZ124" s="619"/>
      <c r="OKA124" s="619"/>
      <c r="OKB124" s="619"/>
      <c r="OKC124" s="619"/>
      <c r="OKD124" s="619"/>
      <c r="OKE124" s="619"/>
      <c r="OKF124" s="620"/>
      <c r="OKG124" s="618"/>
      <c r="OKH124" s="619"/>
      <c r="OKI124" s="619"/>
      <c r="OKJ124" s="619"/>
      <c r="OKK124" s="619"/>
      <c r="OKL124" s="619"/>
      <c r="OKM124" s="619"/>
      <c r="OKN124" s="620"/>
      <c r="OKO124" s="618"/>
      <c r="OKP124" s="619"/>
      <c r="OKQ124" s="619"/>
      <c r="OKR124" s="619"/>
      <c r="OKS124" s="619"/>
      <c r="OKT124" s="619"/>
      <c r="OKU124" s="619"/>
      <c r="OKV124" s="620"/>
      <c r="OKW124" s="618"/>
      <c r="OKX124" s="619"/>
      <c r="OKY124" s="619"/>
      <c r="OKZ124" s="619"/>
      <c r="OLA124" s="619"/>
      <c r="OLB124" s="619"/>
      <c r="OLC124" s="619"/>
      <c r="OLD124" s="620"/>
      <c r="OLE124" s="618"/>
      <c r="OLF124" s="619"/>
      <c r="OLG124" s="619"/>
      <c r="OLH124" s="619"/>
      <c r="OLI124" s="619"/>
      <c r="OLJ124" s="619"/>
      <c r="OLK124" s="619"/>
      <c r="OLL124" s="620"/>
      <c r="OLM124" s="618"/>
      <c r="OLN124" s="619"/>
      <c r="OLO124" s="619"/>
      <c r="OLP124" s="619"/>
      <c r="OLQ124" s="619"/>
      <c r="OLR124" s="619"/>
      <c r="OLS124" s="619"/>
      <c r="OLT124" s="620"/>
      <c r="OLU124" s="618"/>
      <c r="OLV124" s="619"/>
      <c r="OLW124" s="619"/>
      <c r="OLX124" s="619"/>
      <c r="OLY124" s="619"/>
      <c r="OLZ124" s="619"/>
      <c r="OMA124" s="619"/>
      <c r="OMB124" s="620"/>
      <c r="OMC124" s="618"/>
      <c r="OMD124" s="619"/>
      <c r="OME124" s="619"/>
      <c r="OMF124" s="619"/>
      <c r="OMG124" s="619"/>
      <c r="OMH124" s="619"/>
      <c r="OMI124" s="619"/>
      <c r="OMJ124" s="620"/>
      <c r="OMK124" s="618"/>
      <c r="OML124" s="619"/>
      <c r="OMM124" s="619"/>
      <c r="OMN124" s="619"/>
      <c r="OMO124" s="619"/>
      <c r="OMP124" s="619"/>
      <c r="OMQ124" s="619"/>
      <c r="OMR124" s="620"/>
      <c r="OMS124" s="618"/>
      <c r="OMT124" s="619"/>
      <c r="OMU124" s="619"/>
      <c r="OMV124" s="619"/>
      <c r="OMW124" s="619"/>
      <c r="OMX124" s="619"/>
      <c r="OMY124" s="619"/>
      <c r="OMZ124" s="620"/>
      <c r="ONA124" s="618"/>
      <c r="ONB124" s="619"/>
      <c r="ONC124" s="619"/>
      <c r="OND124" s="619"/>
      <c r="ONE124" s="619"/>
      <c r="ONF124" s="619"/>
      <c r="ONG124" s="619"/>
      <c r="ONH124" s="620"/>
      <c r="ONI124" s="618"/>
      <c r="ONJ124" s="619"/>
      <c r="ONK124" s="619"/>
      <c r="ONL124" s="619"/>
      <c r="ONM124" s="619"/>
      <c r="ONN124" s="619"/>
      <c r="ONO124" s="619"/>
      <c r="ONP124" s="620"/>
      <c r="ONQ124" s="618"/>
      <c r="ONR124" s="619"/>
      <c r="ONS124" s="619"/>
      <c r="ONT124" s="619"/>
      <c r="ONU124" s="619"/>
      <c r="ONV124" s="619"/>
      <c r="ONW124" s="619"/>
      <c r="ONX124" s="620"/>
      <c r="ONY124" s="618"/>
      <c r="ONZ124" s="619"/>
      <c r="OOA124" s="619"/>
      <c r="OOB124" s="619"/>
      <c r="OOC124" s="619"/>
      <c r="OOD124" s="619"/>
      <c r="OOE124" s="619"/>
      <c r="OOF124" s="620"/>
      <c r="OOG124" s="618"/>
      <c r="OOH124" s="619"/>
      <c r="OOI124" s="619"/>
      <c r="OOJ124" s="619"/>
      <c r="OOK124" s="619"/>
      <c r="OOL124" s="619"/>
      <c r="OOM124" s="619"/>
      <c r="OON124" s="620"/>
      <c r="OOO124" s="618"/>
      <c r="OOP124" s="619"/>
      <c r="OOQ124" s="619"/>
      <c r="OOR124" s="619"/>
      <c r="OOS124" s="619"/>
      <c r="OOT124" s="619"/>
      <c r="OOU124" s="619"/>
      <c r="OOV124" s="620"/>
      <c r="OOW124" s="618"/>
      <c r="OOX124" s="619"/>
      <c r="OOY124" s="619"/>
      <c r="OOZ124" s="619"/>
      <c r="OPA124" s="619"/>
      <c r="OPB124" s="619"/>
      <c r="OPC124" s="619"/>
      <c r="OPD124" s="620"/>
      <c r="OPE124" s="618"/>
      <c r="OPF124" s="619"/>
      <c r="OPG124" s="619"/>
      <c r="OPH124" s="619"/>
      <c r="OPI124" s="619"/>
      <c r="OPJ124" s="619"/>
      <c r="OPK124" s="619"/>
      <c r="OPL124" s="620"/>
      <c r="OPM124" s="618"/>
      <c r="OPN124" s="619"/>
      <c r="OPO124" s="619"/>
      <c r="OPP124" s="619"/>
      <c r="OPQ124" s="619"/>
      <c r="OPR124" s="619"/>
      <c r="OPS124" s="619"/>
      <c r="OPT124" s="620"/>
      <c r="OPU124" s="618"/>
      <c r="OPV124" s="619"/>
      <c r="OPW124" s="619"/>
      <c r="OPX124" s="619"/>
      <c r="OPY124" s="619"/>
      <c r="OPZ124" s="619"/>
      <c r="OQA124" s="619"/>
      <c r="OQB124" s="620"/>
      <c r="OQC124" s="618"/>
      <c r="OQD124" s="619"/>
      <c r="OQE124" s="619"/>
      <c r="OQF124" s="619"/>
      <c r="OQG124" s="619"/>
      <c r="OQH124" s="619"/>
      <c r="OQI124" s="619"/>
      <c r="OQJ124" s="620"/>
      <c r="OQK124" s="618"/>
      <c r="OQL124" s="619"/>
      <c r="OQM124" s="619"/>
      <c r="OQN124" s="619"/>
      <c r="OQO124" s="619"/>
      <c r="OQP124" s="619"/>
      <c r="OQQ124" s="619"/>
      <c r="OQR124" s="620"/>
      <c r="OQS124" s="618"/>
      <c r="OQT124" s="619"/>
      <c r="OQU124" s="619"/>
      <c r="OQV124" s="619"/>
      <c r="OQW124" s="619"/>
      <c r="OQX124" s="619"/>
      <c r="OQY124" s="619"/>
      <c r="OQZ124" s="620"/>
      <c r="ORA124" s="618"/>
      <c r="ORB124" s="619"/>
      <c r="ORC124" s="619"/>
      <c r="ORD124" s="619"/>
      <c r="ORE124" s="619"/>
      <c r="ORF124" s="619"/>
      <c r="ORG124" s="619"/>
      <c r="ORH124" s="620"/>
      <c r="ORI124" s="618"/>
      <c r="ORJ124" s="619"/>
      <c r="ORK124" s="619"/>
      <c r="ORL124" s="619"/>
      <c r="ORM124" s="619"/>
      <c r="ORN124" s="619"/>
      <c r="ORO124" s="619"/>
      <c r="ORP124" s="620"/>
      <c r="ORQ124" s="618"/>
      <c r="ORR124" s="619"/>
      <c r="ORS124" s="619"/>
      <c r="ORT124" s="619"/>
      <c r="ORU124" s="619"/>
      <c r="ORV124" s="619"/>
      <c r="ORW124" s="619"/>
      <c r="ORX124" s="620"/>
      <c r="ORY124" s="618"/>
      <c r="ORZ124" s="619"/>
      <c r="OSA124" s="619"/>
      <c r="OSB124" s="619"/>
      <c r="OSC124" s="619"/>
      <c r="OSD124" s="619"/>
      <c r="OSE124" s="619"/>
      <c r="OSF124" s="620"/>
      <c r="OSG124" s="618"/>
      <c r="OSH124" s="619"/>
      <c r="OSI124" s="619"/>
      <c r="OSJ124" s="619"/>
      <c r="OSK124" s="619"/>
      <c r="OSL124" s="619"/>
      <c r="OSM124" s="619"/>
      <c r="OSN124" s="620"/>
      <c r="OSO124" s="618"/>
      <c r="OSP124" s="619"/>
      <c r="OSQ124" s="619"/>
      <c r="OSR124" s="619"/>
      <c r="OSS124" s="619"/>
      <c r="OST124" s="619"/>
      <c r="OSU124" s="619"/>
      <c r="OSV124" s="620"/>
      <c r="OSW124" s="618"/>
      <c r="OSX124" s="619"/>
      <c r="OSY124" s="619"/>
      <c r="OSZ124" s="619"/>
      <c r="OTA124" s="619"/>
      <c r="OTB124" s="619"/>
      <c r="OTC124" s="619"/>
      <c r="OTD124" s="620"/>
      <c r="OTE124" s="618"/>
      <c r="OTF124" s="619"/>
      <c r="OTG124" s="619"/>
      <c r="OTH124" s="619"/>
      <c r="OTI124" s="619"/>
      <c r="OTJ124" s="619"/>
      <c r="OTK124" s="619"/>
      <c r="OTL124" s="620"/>
      <c r="OTM124" s="618"/>
      <c r="OTN124" s="619"/>
      <c r="OTO124" s="619"/>
      <c r="OTP124" s="619"/>
      <c r="OTQ124" s="619"/>
      <c r="OTR124" s="619"/>
      <c r="OTS124" s="619"/>
      <c r="OTT124" s="620"/>
      <c r="OTU124" s="618"/>
      <c r="OTV124" s="619"/>
      <c r="OTW124" s="619"/>
      <c r="OTX124" s="619"/>
      <c r="OTY124" s="619"/>
      <c r="OTZ124" s="619"/>
      <c r="OUA124" s="619"/>
      <c r="OUB124" s="620"/>
      <c r="OUC124" s="618"/>
      <c r="OUD124" s="619"/>
      <c r="OUE124" s="619"/>
      <c r="OUF124" s="619"/>
      <c r="OUG124" s="619"/>
      <c r="OUH124" s="619"/>
      <c r="OUI124" s="619"/>
      <c r="OUJ124" s="620"/>
      <c r="OUK124" s="618"/>
      <c r="OUL124" s="619"/>
      <c r="OUM124" s="619"/>
      <c r="OUN124" s="619"/>
      <c r="OUO124" s="619"/>
      <c r="OUP124" s="619"/>
      <c r="OUQ124" s="619"/>
      <c r="OUR124" s="620"/>
      <c r="OUS124" s="618"/>
      <c r="OUT124" s="619"/>
      <c r="OUU124" s="619"/>
      <c r="OUV124" s="619"/>
      <c r="OUW124" s="619"/>
      <c r="OUX124" s="619"/>
      <c r="OUY124" s="619"/>
      <c r="OUZ124" s="620"/>
      <c r="OVA124" s="618"/>
      <c r="OVB124" s="619"/>
      <c r="OVC124" s="619"/>
      <c r="OVD124" s="619"/>
      <c r="OVE124" s="619"/>
      <c r="OVF124" s="619"/>
      <c r="OVG124" s="619"/>
      <c r="OVH124" s="620"/>
      <c r="OVI124" s="618"/>
      <c r="OVJ124" s="619"/>
      <c r="OVK124" s="619"/>
      <c r="OVL124" s="619"/>
      <c r="OVM124" s="619"/>
      <c r="OVN124" s="619"/>
      <c r="OVO124" s="619"/>
      <c r="OVP124" s="620"/>
      <c r="OVQ124" s="618"/>
      <c r="OVR124" s="619"/>
      <c r="OVS124" s="619"/>
      <c r="OVT124" s="619"/>
      <c r="OVU124" s="619"/>
      <c r="OVV124" s="619"/>
      <c r="OVW124" s="619"/>
      <c r="OVX124" s="620"/>
      <c r="OVY124" s="618"/>
      <c r="OVZ124" s="619"/>
      <c r="OWA124" s="619"/>
      <c r="OWB124" s="619"/>
      <c r="OWC124" s="619"/>
      <c r="OWD124" s="619"/>
      <c r="OWE124" s="619"/>
      <c r="OWF124" s="620"/>
      <c r="OWG124" s="618"/>
      <c r="OWH124" s="619"/>
      <c r="OWI124" s="619"/>
      <c r="OWJ124" s="619"/>
      <c r="OWK124" s="619"/>
      <c r="OWL124" s="619"/>
      <c r="OWM124" s="619"/>
      <c r="OWN124" s="620"/>
      <c r="OWO124" s="618"/>
      <c r="OWP124" s="619"/>
      <c r="OWQ124" s="619"/>
      <c r="OWR124" s="619"/>
      <c r="OWS124" s="619"/>
      <c r="OWT124" s="619"/>
      <c r="OWU124" s="619"/>
      <c r="OWV124" s="620"/>
      <c r="OWW124" s="618"/>
      <c r="OWX124" s="619"/>
      <c r="OWY124" s="619"/>
      <c r="OWZ124" s="619"/>
      <c r="OXA124" s="619"/>
      <c r="OXB124" s="619"/>
      <c r="OXC124" s="619"/>
      <c r="OXD124" s="620"/>
      <c r="OXE124" s="618"/>
      <c r="OXF124" s="619"/>
      <c r="OXG124" s="619"/>
      <c r="OXH124" s="619"/>
      <c r="OXI124" s="619"/>
      <c r="OXJ124" s="619"/>
      <c r="OXK124" s="619"/>
      <c r="OXL124" s="620"/>
      <c r="OXM124" s="618"/>
      <c r="OXN124" s="619"/>
      <c r="OXO124" s="619"/>
      <c r="OXP124" s="619"/>
      <c r="OXQ124" s="619"/>
      <c r="OXR124" s="619"/>
      <c r="OXS124" s="619"/>
      <c r="OXT124" s="620"/>
      <c r="OXU124" s="618"/>
      <c r="OXV124" s="619"/>
      <c r="OXW124" s="619"/>
      <c r="OXX124" s="619"/>
      <c r="OXY124" s="619"/>
      <c r="OXZ124" s="619"/>
      <c r="OYA124" s="619"/>
      <c r="OYB124" s="620"/>
      <c r="OYC124" s="618"/>
      <c r="OYD124" s="619"/>
      <c r="OYE124" s="619"/>
      <c r="OYF124" s="619"/>
      <c r="OYG124" s="619"/>
      <c r="OYH124" s="619"/>
      <c r="OYI124" s="619"/>
      <c r="OYJ124" s="620"/>
      <c r="OYK124" s="618"/>
      <c r="OYL124" s="619"/>
      <c r="OYM124" s="619"/>
      <c r="OYN124" s="619"/>
      <c r="OYO124" s="619"/>
      <c r="OYP124" s="619"/>
      <c r="OYQ124" s="619"/>
      <c r="OYR124" s="620"/>
      <c r="OYS124" s="618"/>
      <c r="OYT124" s="619"/>
      <c r="OYU124" s="619"/>
      <c r="OYV124" s="619"/>
      <c r="OYW124" s="619"/>
      <c r="OYX124" s="619"/>
      <c r="OYY124" s="619"/>
      <c r="OYZ124" s="620"/>
      <c r="OZA124" s="618"/>
      <c r="OZB124" s="619"/>
      <c r="OZC124" s="619"/>
      <c r="OZD124" s="619"/>
      <c r="OZE124" s="619"/>
      <c r="OZF124" s="619"/>
      <c r="OZG124" s="619"/>
      <c r="OZH124" s="620"/>
      <c r="OZI124" s="618"/>
      <c r="OZJ124" s="619"/>
      <c r="OZK124" s="619"/>
      <c r="OZL124" s="619"/>
      <c r="OZM124" s="619"/>
      <c r="OZN124" s="619"/>
      <c r="OZO124" s="619"/>
      <c r="OZP124" s="620"/>
      <c r="OZQ124" s="618"/>
      <c r="OZR124" s="619"/>
      <c r="OZS124" s="619"/>
      <c r="OZT124" s="619"/>
      <c r="OZU124" s="619"/>
      <c r="OZV124" s="619"/>
      <c r="OZW124" s="619"/>
      <c r="OZX124" s="620"/>
      <c r="OZY124" s="618"/>
      <c r="OZZ124" s="619"/>
      <c r="PAA124" s="619"/>
      <c r="PAB124" s="619"/>
      <c r="PAC124" s="619"/>
      <c r="PAD124" s="619"/>
      <c r="PAE124" s="619"/>
      <c r="PAF124" s="620"/>
      <c r="PAG124" s="618"/>
      <c r="PAH124" s="619"/>
      <c r="PAI124" s="619"/>
      <c r="PAJ124" s="619"/>
      <c r="PAK124" s="619"/>
      <c r="PAL124" s="619"/>
      <c r="PAM124" s="619"/>
      <c r="PAN124" s="620"/>
      <c r="PAO124" s="618"/>
      <c r="PAP124" s="619"/>
      <c r="PAQ124" s="619"/>
      <c r="PAR124" s="619"/>
      <c r="PAS124" s="619"/>
      <c r="PAT124" s="619"/>
      <c r="PAU124" s="619"/>
      <c r="PAV124" s="620"/>
      <c r="PAW124" s="618"/>
      <c r="PAX124" s="619"/>
      <c r="PAY124" s="619"/>
      <c r="PAZ124" s="619"/>
      <c r="PBA124" s="619"/>
      <c r="PBB124" s="619"/>
      <c r="PBC124" s="619"/>
      <c r="PBD124" s="620"/>
      <c r="PBE124" s="618"/>
      <c r="PBF124" s="619"/>
      <c r="PBG124" s="619"/>
      <c r="PBH124" s="619"/>
      <c r="PBI124" s="619"/>
      <c r="PBJ124" s="619"/>
      <c r="PBK124" s="619"/>
      <c r="PBL124" s="620"/>
      <c r="PBM124" s="618"/>
      <c r="PBN124" s="619"/>
      <c r="PBO124" s="619"/>
      <c r="PBP124" s="619"/>
      <c r="PBQ124" s="619"/>
      <c r="PBR124" s="619"/>
      <c r="PBS124" s="619"/>
      <c r="PBT124" s="620"/>
      <c r="PBU124" s="618"/>
      <c r="PBV124" s="619"/>
      <c r="PBW124" s="619"/>
      <c r="PBX124" s="619"/>
      <c r="PBY124" s="619"/>
      <c r="PBZ124" s="619"/>
      <c r="PCA124" s="619"/>
      <c r="PCB124" s="620"/>
      <c r="PCC124" s="618"/>
      <c r="PCD124" s="619"/>
      <c r="PCE124" s="619"/>
      <c r="PCF124" s="619"/>
      <c r="PCG124" s="619"/>
      <c r="PCH124" s="619"/>
      <c r="PCI124" s="619"/>
      <c r="PCJ124" s="620"/>
      <c r="PCK124" s="618"/>
      <c r="PCL124" s="619"/>
      <c r="PCM124" s="619"/>
      <c r="PCN124" s="619"/>
      <c r="PCO124" s="619"/>
      <c r="PCP124" s="619"/>
      <c r="PCQ124" s="619"/>
      <c r="PCR124" s="620"/>
      <c r="PCS124" s="618"/>
      <c r="PCT124" s="619"/>
      <c r="PCU124" s="619"/>
      <c r="PCV124" s="619"/>
      <c r="PCW124" s="619"/>
      <c r="PCX124" s="619"/>
      <c r="PCY124" s="619"/>
      <c r="PCZ124" s="620"/>
      <c r="PDA124" s="618"/>
      <c r="PDB124" s="619"/>
      <c r="PDC124" s="619"/>
      <c r="PDD124" s="619"/>
      <c r="PDE124" s="619"/>
      <c r="PDF124" s="619"/>
      <c r="PDG124" s="619"/>
      <c r="PDH124" s="620"/>
      <c r="PDI124" s="618"/>
      <c r="PDJ124" s="619"/>
      <c r="PDK124" s="619"/>
      <c r="PDL124" s="619"/>
      <c r="PDM124" s="619"/>
      <c r="PDN124" s="619"/>
      <c r="PDO124" s="619"/>
      <c r="PDP124" s="620"/>
      <c r="PDQ124" s="618"/>
      <c r="PDR124" s="619"/>
      <c r="PDS124" s="619"/>
      <c r="PDT124" s="619"/>
      <c r="PDU124" s="619"/>
      <c r="PDV124" s="619"/>
      <c r="PDW124" s="619"/>
      <c r="PDX124" s="620"/>
      <c r="PDY124" s="618"/>
      <c r="PDZ124" s="619"/>
      <c r="PEA124" s="619"/>
      <c r="PEB124" s="619"/>
      <c r="PEC124" s="619"/>
      <c r="PED124" s="619"/>
      <c r="PEE124" s="619"/>
      <c r="PEF124" s="620"/>
      <c r="PEG124" s="618"/>
      <c r="PEH124" s="619"/>
      <c r="PEI124" s="619"/>
      <c r="PEJ124" s="619"/>
      <c r="PEK124" s="619"/>
      <c r="PEL124" s="619"/>
      <c r="PEM124" s="619"/>
      <c r="PEN124" s="620"/>
      <c r="PEO124" s="618"/>
      <c r="PEP124" s="619"/>
      <c r="PEQ124" s="619"/>
      <c r="PER124" s="619"/>
      <c r="PES124" s="619"/>
      <c r="PET124" s="619"/>
      <c r="PEU124" s="619"/>
      <c r="PEV124" s="620"/>
      <c r="PEW124" s="618"/>
      <c r="PEX124" s="619"/>
      <c r="PEY124" s="619"/>
      <c r="PEZ124" s="619"/>
      <c r="PFA124" s="619"/>
      <c r="PFB124" s="619"/>
      <c r="PFC124" s="619"/>
      <c r="PFD124" s="620"/>
      <c r="PFE124" s="618"/>
      <c r="PFF124" s="619"/>
      <c r="PFG124" s="619"/>
      <c r="PFH124" s="619"/>
      <c r="PFI124" s="619"/>
      <c r="PFJ124" s="619"/>
      <c r="PFK124" s="619"/>
      <c r="PFL124" s="620"/>
      <c r="PFM124" s="618"/>
      <c r="PFN124" s="619"/>
      <c r="PFO124" s="619"/>
      <c r="PFP124" s="619"/>
      <c r="PFQ124" s="619"/>
      <c r="PFR124" s="619"/>
      <c r="PFS124" s="619"/>
      <c r="PFT124" s="620"/>
      <c r="PFU124" s="618"/>
      <c r="PFV124" s="619"/>
      <c r="PFW124" s="619"/>
      <c r="PFX124" s="619"/>
      <c r="PFY124" s="619"/>
      <c r="PFZ124" s="619"/>
      <c r="PGA124" s="619"/>
      <c r="PGB124" s="620"/>
      <c r="PGC124" s="618"/>
      <c r="PGD124" s="619"/>
      <c r="PGE124" s="619"/>
      <c r="PGF124" s="619"/>
      <c r="PGG124" s="619"/>
      <c r="PGH124" s="619"/>
      <c r="PGI124" s="619"/>
      <c r="PGJ124" s="620"/>
      <c r="PGK124" s="618"/>
      <c r="PGL124" s="619"/>
      <c r="PGM124" s="619"/>
      <c r="PGN124" s="619"/>
      <c r="PGO124" s="619"/>
      <c r="PGP124" s="619"/>
      <c r="PGQ124" s="619"/>
      <c r="PGR124" s="620"/>
      <c r="PGS124" s="618"/>
      <c r="PGT124" s="619"/>
      <c r="PGU124" s="619"/>
      <c r="PGV124" s="619"/>
      <c r="PGW124" s="619"/>
      <c r="PGX124" s="619"/>
      <c r="PGY124" s="619"/>
      <c r="PGZ124" s="620"/>
      <c r="PHA124" s="618"/>
      <c r="PHB124" s="619"/>
      <c r="PHC124" s="619"/>
      <c r="PHD124" s="619"/>
      <c r="PHE124" s="619"/>
      <c r="PHF124" s="619"/>
      <c r="PHG124" s="619"/>
      <c r="PHH124" s="620"/>
      <c r="PHI124" s="618"/>
      <c r="PHJ124" s="619"/>
      <c r="PHK124" s="619"/>
      <c r="PHL124" s="619"/>
      <c r="PHM124" s="619"/>
      <c r="PHN124" s="619"/>
      <c r="PHO124" s="619"/>
      <c r="PHP124" s="620"/>
      <c r="PHQ124" s="618"/>
      <c r="PHR124" s="619"/>
      <c r="PHS124" s="619"/>
      <c r="PHT124" s="619"/>
      <c r="PHU124" s="619"/>
      <c r="PHV124" s="619"/>
      <c r="PHW124" s="619"/>
      <c r="PHX124" s="620"/>
      <c r="PHY124" s="618"/>
      <c r="PHZ124" s="619"/>
      <c r="PIA124" s="619"/>
      <c r="PIB124" s="619"/>
      <c r="PIC124" s="619"/>
      <c r="PID124" s="619"/>
      <c r="PIE124" s="619"/>
      <c r="PIF124" s="620"/>
      <c r="PIG124" s="618"/>
      <c r="PIH124" s="619"/>
      <c r="PII124" s="619"/>
      <c r="PIJ124" s="619"/>
      <c r="PIK124" s="619"/>
      <c r="PIL124" s="619"/>
      <c r="PIM124" s="619"/>
      <c r="PIN124" s="620"/>
      <c r="PIO124" s="618"/>
      <c r="PIP124" s="619"/>
      <c r="PIQ124" s="619"/>
      <c r="PIR124" s="619"/>
      <c r="PIS124" s="619"/>
      <c r="PIT124" s="619"/>
      <c r="PIU124" s="619"/>
      <c r="PIV124" s="620"/>
      <c r="PIW124" s="618"/>
      <c r="PIX124" s="619"/>
      <c r="PIY124" s="619"/>
      <c r="PIZ124" s="619"/>
      <c r="PJA124" s="619"/>
      <c r="PJB124" s="619"/>
      <c r="PJC124" s="619"/>
      <c r="PJD124" s="620"/>
      <c r="PJE124" s="618"/>
      <c r="PJF124" s="619"/>
      <c r="PJG124" s="619"/>
      <c r="PJH124" s="619"/>
      <c r="PJI124" s="619"/>
      <c r="PJJ124" s="619"/>
      <c r="PJK124" s="619"/>
      <c r="PJL124" s="620"/>
      <c r="PJM124" s="618"/>
      <c r="PJN124" s="619"/>
      <c r="PJO124" s="619"/>
      <c r="PJP124" s="619"/>
      <c r="PJQ124" s="619"/>
      <c r="PJR124" s="619"/>
      <c r="PJS124" s="619"/>
      <c r="PJT124" s="620"/>
      <c r="PJU124" s="618"/>
      <c r="PJV124" s="619"/>
      <c r="PJW124" s="619"/>
      <c r="PJX124" s="619"/>
      <c r="PJY124" s="619"/>
      <c r="PJZ124" s="619"/>
      <c r="PKA124" s="619"/>
      <c r="PKB124" s="620"/>
      <c r="PKC124" s="618"/>
      <c r="PKD124" s="619"/>
      <c r="PKE124" s="619"/>
      <c r="PKF124" s="619"/>
      <c r="PKG124" s="619"/>
      <c r="PKH124" s="619"/>
      <c r="PKI124" s="619"/>
      <c r="PKJ124" s="620"/>
      <c r="PKK124" s="618"/>
      <c r="PKL124" s="619"/>
      <c r="PKM124" s="619"/>
      <c r="PKN124" s="619"/>
      <c r="PKO124" s="619"/>
      <c r="PKP124" s="619"/>
      <c r="PKQ124" s="619"/>
      <c r="PKR124" s="620"/>
      <c r="PKS124" s="618"/>
      <c r="PKT124" s="619"/>
      <c r="PKU124" s="619"/>
      <c r="PKV124" s="619"/>
      <c r="PKW124" s="619"/>
      <c r="PKX124" s="619"/>
      <c r="PKY124" s="619"/>
      <c r="PKZ124" s="620"/>
      <c r="PLA124" s="618"/>
      <c r="PLB124" s="619"/>
      <c r="PLC124" s="619"/>
      <c r="PLD124" s="619"/>
      <c r="PLE124" s="619"/>
      <c r="PLF124" s="619"/>
      <c r="PLG124" s="619"/>
      <c r="PLH124" s="620"/>
      <c r="PLI124" s="618"/>
      <c r="PLJ124" s="619"/>
      <c r="PLK124" s="619"/>
      <c r="PLL124" s="619"/>
      <c r="PLM124" s="619"/>
      <c r="PLN124" s="619"/>
      <c r="PLO124" s="619"/>
      <c r="PLP124" s="620"/>
      <c r="PLQ124" s="618"/>
      <c r="PLR124" s="619"/>
      <c r="PLS124" s="619"/>
      <c r="PLT124" s="619"/>
      <c r="PLU124" s="619"/>
      <c r="PLV124" s="619"/>
      <c r="PLW124" s="619"/>
      <c r="PLX124" s="620"/>
      <c r="PLY124" s="618"/>
      <c r="PLZ124" s="619"/>
      <c r="PMA124" s="619"/>
      <c r="PMB124" s="619"/>
      <c r="PMC124" s="619"/>
      <c r="PMD124" s="619"/>
      <c r="PME124" s="619"/>
      <c r="PMF124" s="620"/>
      <c r="PMG124" s="618"/>
      <c r="PMH124" s="619"/>
      <c r="PMI124" s="619"/>
      <c r="PMJ124" s="619"/>
      <c r="PMK124" s="619"/>
      <c r="PML124" s="619"/>
      <c r="PMM124" s="619"/>
      <c r="PMN124" s="620"/>
      <c r="PMO124" s="618"/>
      <c r="PMP124" s="619"/>
      <c r="PMQ124" s="619"/>
      <c r="PMR124" s="619"/>
      <c r="PMS124" s="619"/>
      <c r="PMT124" s="619"/>
      <c r="PMU124" s="619"/>
      <c r="PMV124" s="620"/>
      <c r="PMW124" s="618"/>
      <c r="PMX124" s="619"/>
      <c r="PMY124" s="619"/>
      <c r="PMZ124" s="619"/>
      <c r="PNA124" s="619"/>
      <c r="PNB124" s="619"/>
      <c r="PNC124" s="619"/>
      <c r="PND124" s="620"/>
      <c r="PNE124" s="618"/>
      <c r="PNF124" s="619"/>
      <c r="PNG124" s="619"/>
      <c r="PNH124" s="619"/>
      <c r="PNI124" s="619"/>
      <c r="PNJ124" s="619"/>
      <c r="PNK124" s="619"/>
      <c r="PNL124" s="620"/>
      <c r="PNM124" s="618"/>
      <c r="PNN124" s="619"/>
      <c r="PNO124" s="619"/>
      <c r="PNP124" s="619"/>
      <c r="PNQ124" s="619"/>
      <c r="PNR124" s="619"/>
      <c r="PNS124" s="619"/>
      <c r="PNT124" s="620"/>
      <c r="PNU124" s="618"/>
      <c r="PNV124" s="619"/>
      <c r="PNW124" s="619"/>
      <c r="PNX124" s="619"/>
      <c r="PNY124" s="619"/>
      <c r="PNZ124" s="619"/>
      <c r="POA124" s="619"/>
      <c r="POB124" s="620"/>
      <c r="POC124" s="618"/>
      <c r="POD124" s="619"/>
      <c r="POE124" s="619"/>
      <c r="POF124" s="619"/>
      <c r="POG124" s="619"/>
      <c r="POH124" s="619"/>
      <c r="POI124" s="619"/>
      <c r="POJ124" s="620"/>
      <c r="POK124" s="618"/>
      <c r="POL124" s="619"/>
      <c r="POM124" s="619"/>
      <c r="PON124" s="619"/>
      <c r="POO124" s="619"/>
      <c r="POP124" s="619"/>
      <c r="POQ124" s="619"/>
      <c r="POR124" s="620"/>
      <c r="POS124" s="618"/>
      <c r="POT124" s="619"/>
      <c r="POU124" s="619"/>
      <c r="POV124" s="619"/>
      <c r="POW124" s="619"/>
      <c r="POX124" s="619"/>
      <c r="POY124" s="619"/>
      <c r="POZ124" s="620"/>
      <c r="PPA124" s="618"/>
      <c r="PPB124" s="619"/>
      <c r="PPC124" s="619"/>
      <c r="PPD124" s="619"/>
      <c r="PPE124" s="619"/>
      <c r="PPF124" s="619"/>
      <c r="PPG124" s="619"/>
      <c r="PPH124" s="620"/>
      <c r="PPI124" s="618"/>
      <c r="PPJ124" s="619"/>
      <c r="PPK124" s="619"/>
      <c r="PPL124" s="619"/>
      <c r="PPM124" s="619"/>
      <c r="PPN124" s="619"/>
      <c r="PPO124" s="619"/>
      <c r="PPP124" s="620"/>
      <c r="PPQ124" s="618"/>
      <c r="PPR124" s="619"/>
      <c r="PPS124" s="619"/>
      <c r="PPT124" s="619"/>
      <c r="PPU124" s="619"/>
      <c r="PPV124" s="619"/>
      <c r="PPW124" s="619"/>
      <c r="PPX124" s="620"/>
      <c r="PPY124" s="618"/>
      <c r="PPZ124" s="619"/>
      <c r="PQA124" s="619"/>
      <c r="PQB124" s="619"/>
      <c r="PQC124" s="619"/>
      <c r="PQD124" s="619"/>
      <c r="PQE124" s="619"/>
      <c r="PQF124" s="620"/>
      <c r="PQG124" s="618"/>
      <c r="PQH124" s="619"/>
      <c r="PQI124" s="619"/>
      <c r="PQJ124" s="619"/>
      <c r="PQK124" s="619"/>
      <c r="PQL124" s="619"/>
      <c r="PQM124" s="619"/>
      <c r="PQN124" s="620"/>
      <c r="PQO124" s="618"/>
      <c r="PQP124" s="619"/>
      <c r="PQQ124" s="619"/>
      <c r="PQR124" s="619"/>
      <c r="PQS124" s="619"/>
      <c r="PQT124" s="619"/>
      <c r="PQU124" s="619"/>
      <c r="PQV124" s="620"/>
      <c r="PQW124" s="618"/>
      <c r="PQX124" s="619"/>
      <c r="PQY124" s="619"/>
      <c r="PQZ124" s="619"/>
      <c r="PRA124" s="619"/>
      <c r="PRB124" s="619"/>
      <c r="PRC124" s="619"/>
      <c r="PRD124" s="620"/>
      <c r="PRE124" s="618"/>
      <c r="PRF124" s="619"/>
      <c r="PRG124" s="619"/>
      <c r="PRH124" s="619"/>
      <c r="PRI124" s="619"/>
      <c r="PRJ124" s="619"/>
      <c r="PRK124" s="619"/>
      <c r="PRL124" s="620"/>
      <c r="PRM124" s="618"/>
      <c r="PRN124" s="619"/>
      <c r="PRO124" s="619"/>
      <c r="PRP124" s="619"/>
      <c r="PRQ124" s="619"/>
      <c r="PRR124" s="619"/>
      <c r="PRS124" s="619"/>
      <c r="PRT124" s="620"/>
      <c r="PRU124" s="618"/>
      <c r="PRV124" s="619"/>
      <c r="PRW124" s="619"/>
      <c r="PRX124" s="619"/>
      <c r="PRY124" s="619"/>
      <c r="PRZ124" s="619"/>
      <c r="PSA124" s="619"/>
      <c r="PSB124" s="620"/>
      <c r="PSC124" s="618"/>
      <c r="PSD124" s="619"/>
      <c r="PSE124" s="619"/>
      <c r="PSF124" s="619"/>
      <c r="PSG124" s="619"/>
      <c r="PSH124" s="619"/>
      <c r="PSI124" s="619"/>
      <c r="PSJ124" s="620"/>
      <c r="PSK124" s="618"/>
      <c r="PSL124" s="619"/>
      <c r="PSM124" s="619"/>
      <c r="PSN124" s="619"/>
      <c r="PSO124" s="619"/>
      <c r="PSP124" s="619"/>
      <c r="PSQ124" s="619"/>
      <c r="PSR124" s="620"/>
      <c r="PSS124" s="618"/>
      <c r="PST124" s="619"/>
      <c r="PSU124" s="619"/>
      <c r="PSV124" s="619"/>
      <c r="PSW124" s="619"/>
      <c r="PSX124" s="619"/>
      <c r="PSY124" s="619"/>
      <c r="PSZ124" s="620"/>
      <c r="PTA124" s="618"/>
      <c r="PTB124" s="619"/>
      <c r="PTC124" s="619"/>
      <c r="PTD124" s="619"/>
      <c r="PTE124" s="619"/>
      <c r="PTF124" s="619"/>
      <c r="PTG124" s="619"/>
      <c r="PTH124" s="620"/>
      <c r="PTI124" s="618"/>
      <c r="PTJ124" s="619"/>
      <c r="PTK124" s="619"/>
      <c r="PTL124" s="619"/>
      <c r="PTM124" s="619"/>
      <c r="PTN124" s="619"/>
      <c r="PTO124" s="619"/>
      <c r="PTP124" s="620"/>
      <c r="PTQ124" s="618"/>
      <c r="PTR124" s="619"/>
      <c r="PTS124" s="619"/>
      <c r="PTT124" s="619"/>
      <c r="PTU124" s="619"/>
      <c r="PTV124" s="619"/>
      <c r="PTW124" s="619"/>
      <c r="PTX124" s="620"/>
      <c r="PTY124" s="618"/>
      <c r="PTZ124" s="619"/>
      <c r="PUA124" s="619"/>
      <c r="PUB124" s="619"/>
      <c r="PUC124" s="619"/>
      <c r="PUD124" s="619"/>
      <c r="PUE124" s="619"/>
      <c r="PUF124" s="620"/>
      <c r="PUG124" s="618"/>
      <c r="PUH124" s="619"/>
      <c r="PUI124" s="619"/>
      <c r="PUJ124" s="619"/>
      <c r="PUK124" s="619"/>
      <c r="PUL124" s="619"/>
      <c r="PUM124" s="619"/>
      <c r="PUN124" s="620"/>
      <c r="PUO124" s="618"/>
      <c r="PUP124" s="619"/>
      <c r="PUQ124" s="619"/>
      <c r="PUR124" s="619"/>
      <c r="PUS124" s="619"/>
      <c r="PUT124" s="619"/>
      <c r="PUU124" s="619"/>
      <c r="PUV124" s="620"/>
      <c r="PUW124" s="618"/>
      <c r="PUX124" s="619"/>
      <c r="PUY124" s="619"/>
      <c r="PUZ124" s="619"/>
      <c r="PVA124" s="619"/>
      <c r="PVB124" s="619"/>
      <c r="PVC124" s="619"/>
      <c r="PVD124" s="620"/>
      <c r="PVE124" s="618"/>
      <c r="PVF124" s="619"/>
      <c r="PVG124" s="619"/>
      <c r="PVH124" s="619"/>
      <c r="PVI124" s="619"/>
      <c r="PVJ124" s="619"/>
      <c r="PVK124" s="619"/>
      <c r="PVL124" s="620"/>
      <c r="PVM124" s="618"/>
      <c r="PVN124" s="619"/>
      <c r="PVO124" s="619"/>
      <c r="PVP124" s="619"/>
      <c r="PVQ124" s="619"/>
      <c r="PVR124" s="619"/>
      <c r="PVS124" s="619"/>
      <c r="PVT124" s="620"/>
      <c r="PVU124" s="618"/>
      <c r="PVV124" s="619"/>
      <c r="PVW124" s="619"/>
      <c r="PVX124" s="619"/>
      <c r="PVY124" s="619"/>
      <c r="PVZ124" s="619"/>
      <c r="PWA124" s="619"/>
      <c r="PWB124" s="620"/>
      <c r="PWC124" s="618"/>
      <c r="PWD124" s="619"/>
      <c r="PWE124" s="619"/>
      <c r="PWF124" s="619"/>
      <c r="PWG124" s="619"/>
      <c r="PWH124" s="619"/>
      <c r="PWI124" s="619"/>
      <c r="PWJ124" s="620"/>
      <c r="PWK124" s="618"/>
      <c r="PWL124" s="619"/>
      <c r="PWM124" s="619"/>
      <c r="PWN124" s="619"/>
      <c r="PWO124" s="619"/>
      <c r="PWP124" s="619"/>
      <c r="PWQ124" s="619"/>
      <c r="PWR124" s="620"/>
      <c r="PWS124" s="618"/>
      <c r="PWT124" s="619"/>
      <c r="PWU124" s="619"/>
      <c r="PWV124" s="619"/>
      <c r="PWW124" s="619"/>
      <c r="PWX124" s="619"/>
      <c r="PWY124" s="619"/>
      <c r="PWZ124" s="620"/>
      <c r="PXA124" s="618"/>
      <c r="PXB124" s="619"/>
      <c r="PXC124" s="619"/>
      <c r="PXD124" s="619"/>
      <c r="PXE124" s="619"/>
      <c r="PXF124" s="619"/>
      <c r="PXG124" s="619"/>
      <c r="PXH124" s="620"/>
      <c r="PXI124" s="618"/>
      <c r="PXJ124" s="619"/>
      <c r="PXK124" s="619"/>
      <c r="PXL124" s="619"/>
      <c r="PXM124" s="619"/>
      <c r="PXN124" s="619"/>
      <c r="PXO124" s="619"/>
      <c r="PXP124" s="620"/>
      <c r="PXQ124" s="618"/>
      <c r="PXR124" s="619"/>
      <c r="PXS124" s="619"/>
      <c r="PXT124" s="619"/>
      <c r="PXU124" s="619"/>
      <c r="PXV124" s="619"/>
      <c r="PXW124" s="619"/>
      <c r="PXX124" s="620"/>
      <c r="PXY124" s="618"/>
      <c r="PXZ124" s="619"/>
      <c r="PYA124" s="619"/>
      <c r="PYB124" s="619"/>
      <c r="PYC124" s="619"/>
      <c r="PYD124" s="619"/>
      <c r="PYE124" s="619"/>
      <c r="PYF124" s="620"/>
      <c r="PYG124" s="618"/>
      <c r="PYH124" s="619"/>
      <c r="PYI124" s="619"/>
      <c r="PYJ124" s="619"/>
      <c r="PYK124" s="619"/>
      <c r="PYL124" s="619"/>
      <c r="PYM124" s="619"/>
      <c r="PYN124" s="620"/>
      <c r="PYO124" s="618"/>
      <c r="PYP124" s="619"/>
      <c r="PYQ124" s="619"/>
      <c r="PYR124" s="619"/>
      <c r="PYS124" s="619"/>
      <c r="PYT124" s="619"/>
      <c r="PYU124" s="619"/>
      <c r="PYV124" s="620"/>
      <c r="PYW124" s="618"/>
      <c r="PYX124" s="619"/>
      <c r="PYY124" s="619"/>
      <c r="PYZ124" s="619"/>
      <c r="PZA124" s="619"/>
      <c r="PZB124" s="619"/>
      <c r="PZC124" s="619"/>
      <c r="PZD124" s="620"/>
      <c r="PZE124" s="618"/>
      <c r="PZF124" s="619"/>
      <c r="PZG124" s="619"/>
      <c r="PZH124" s="619"/>
      <c r="PZI124" s="619"/>
      <c r="PZJ124" s="619"/>
      <c r="PZK124" s="619"/>
      <c r="PZL124" s="620"/>
      <c r="PZM124" s="618"/>
      <c r="PZN124" s="619"/>
      <c r="PZO124" s="619"/>
      <c r="PZP124" s="619"/>
      <c r="PZQ124" s="619"/>
      <c r="PZR124" s="619"/>
      <c r="PZS124" s="619"/>
      <c r="PZT124" s="620"/>
      <c r="PZU124" s="618"/>
      <c r="PZV124" s="619"/>
      <c r="PZW124" s="619"/>
      <c r="PZX124" s="619"/>
      <c r="PZY124" s="619"/>
      <c r="PZZ124" s="619"/>
      <c r="QAA124" s="619"/>
      <c r="QAB124" s="620"/>
      <c r="QAC124" s="618"/>
      <c r="QAD124" s="619"/>
      <c r="QAE124" s="619"/>
      <c r="QAF124" s="619"/>
      <c r="QAG124" s="619"/>
      <c r="QAH124" s="619"/>
      <c r="QAI124" s="619"/>
      <c r="QAJ124" s="620"/>
      <c r="QAK124" s="618"/>
      <c r="QAL124" s="619"/>
      <c r="QAM124" s="619"/>
      <c r="QAN124" s="619"/>
      <c r="QAO124" s="619"/>
      <c r="QAP124" s="619"/>
      <c r="QAQ124" s="619"/>
      <c r="QAR124" s="620"/>
      <c r="QAS124" s="618"/>
      <c r="QAT124" s="619"/>
      <c r="QAU124" s="619"/>
      <c r="QAV124" s="619"/>
      <c r="QAW124" s="619"/>
      <c r="QAX124" s="619"/>
      <c r="QAY124" s="619"/>
      <c r="QAZ124" s="620"/>
      <c r="QBA124" s="618"/>
      <c r="QBB124" s="619"/>
      <c r="QBC124" s="619"/>
      <c r="QBD124" s="619"/>
      <c r="QBE124" s="619"/>
      <c r="QBF124" s="619"/>
      <c r="QBG124" s="619"/>
      <c r="QBH124" s="620"/>
      <c r="QBI124" s="618"/>
      <c r="QBJ124" s="619"/>
      <c r="QBK124" s="619"/>
      <c r="QBL124" s="619"/>
      <c r="QBM124" s="619"/>
      <c r="QBN124" s="619"/>
      <c r="QBO124" s="619"/>
      <c r="QBP124" s="620"/>
      <c r="QBQ124" s="618"/>
      <c r="QBR124" s="619"/>
      <c r="QBS124" s="619"/>
      <c r="QBT124" s="619"/>
      <c r="QBU124" s="619"/>
      <c r="QBV124" s="619"/>
      <c r="QBW124" s="619"/>
      <c r="QBX124" s="620"/>
      <c r="QBY124" s="618"/>
      <c r="QBZ124" s="619"/>
      <c r="QCA124" s="619"/>
      <c r="QCB124" s="619"/>
      <c r="QCC124" s="619"/>
      <c r="QCD124" s="619"/>
      <c r="QCE124" s="619"/>
      <c r="QCF124" s="620"/>
      <c r="QCG124" s="618"/>
      <c r="QCH124" s="619"/>
      <c r="QCI124" s="619"/>
      <c r="QCJ124" s="619"/>
      <c r="QCK124" s="619"/>
      <c r="QCL124" s="619"/>
      <c r="QCM124" s="619"/>
      <c r="QCN124" s="620"/>
      <c r="QCO124" s="618"/>
      <c r="QCP124" s="619"/>
      <c r="QCQ124" s="619"/>
      <c r="QCR124" s="619"/>
      <c r="QCS124" s="619"/>
      <c r="QCT124" s="619"/>
      <c r="QCU124" s="619"/>
      <c r="QCV124" s="620"/>
      <c r="QCW124" s="618"/>
      <c r="QCX124" s="619"/>
      <c r="QCY124" s="619"/>
      <c r="QCZ124" s="619"/>
      <c r="QDA124" s="619"/>
      <c r="QDB124" s="619"/>
      <c r="QDC124" s="619"/>
      <c r="QDD124" s="620"/>
      <c r="QDE124" s="618"/>
      <c r="QDF124" s="619"/>
      <c r="QDG124" s="619"/>
      <c r="QDH124" s="619"/>
      <c r="QDI124" s="619"/>
      <c r="QDJ124" s="619"/>
      <c r="QDK124" s="619"/>
      <c r="QDL124" s="620"/>
      <c r="QDM124" s="618"/>
      <c r="QDN124" s="619"/>
      <c r="QDO124" s="619"/>
      <c r="QDP124" s="619"/>
      <c r="QDQ124" s="619"/>
      <c r="QDR124" s="619"/>
      <c r="QDS124" s="619"/>
      <c r="QDT124" s="620"/>
      <c r="QDU124" s="618"/>
      <c r="QDV124" s="619"/>
      <c r="QDW124" s="619"/>
      <c r="QDX124" s="619"/>
      <c r="QDY124" s="619"/>
      <c r="QDZ124" s="619"/>
      <c r="QEA124" s="619"/>
      <c r="QEB124" s="620"/>
      <c r="QEC124" s="618"/>
      <c r="QED124" s="619"/>
      <c r="QEE124" s="619"/>
      <c r="QEF124" s="619"/>
      <c r="QEG124" s="619"/>
      <c r="QEH124" s="619"/>
      <c r="QEI124" s="619"/>
      <c r="QEJ124" s="620"/>
      <c r="QEK124" s="618"/>
      <c r="QEL124" s="619"/>
      <c r="QEM124" s="619"/>
      <c r="QEN124" s="619"/>
      <c r="QEO124" s="619"/>
      <c r="QEP124" s="619"/>
      <c r="QEQ124" s="619"/>
      <c r="QER124" s="620"/>
      <c r="QES124" s="618"/>
      <c r="QET124" s="619"/>
      <c r="QEU124" s="619"/>
      <c r="QEV124" s="619"/>
      <c r="QEW124" s="619"/>
      <c r="QEX124" s="619"/>
      <c r="QEY124" s="619"/>
      <c r="QEZ124" s="620"/>
      <c r="QFA124" s="618"/>
      <c r="QFB124" s="619"/>
      <c r="QFC124" s="619"/>
      <c r="QFD124" s="619"/>
      <c r="QFE124" s="619"/>
      <c r="QFF124" s="619"/>
      <c r="QFG124" s="619"/>
      <c r="QFH124" s="620"/>
      <c r="QFI124" s="618"/>
      <c r="QFJ124" s="619"/>
      <c r="QFK124" s="619"/>
      <c r="QFL124" s="619"/>
      <c r="QFM124" s="619"/>
      <c r="QFN124" s="619"/>
      <c r="QFO124" s="619"/>
      <c r="QFP124" s="620"/>
      <c r="QFQ124" s="618"/>
      <c r="QFR124" s="619"/>
      <c r="QFS124" s="619"/>
      <c r="QFT124" s="619"/>
      <c r="QFU124" s="619"/>
      <c r="QFV124" s="619"/>
      <c r="QFW124" s="619"/>
      <c r="QFX124" s="620"/>
      <c r="QFY124" s="618"/>
      <c r="QFZ124" s="619"/>
      <c r="QGA124" s="619"/>
      <c r="QGB124" s="619"/>
      <c r="QGC124" s="619"/>
      <c r="QGD124" s="619"/>
      <c r="QGE124" s="619"/>
      <c r="QGF124" s="620"/>
      <c r="QGG124" s="618"/>
      <c r="QGH124" s="619"/>
      <c r="QGI124" s="619"/>
      <c r="QGJ124" s="619"/>
      <c r="QGK124" s="619"/>
      <c r="QGL124" s="619"/>
      <c r="QGM124" s="619"/>
      <c r="QGN124" s="620"/>
      <c r="QGO124" s="618"/>
      <c r="QGP124" s="619"/>
      <c r="QGQ124" s="619"/>
      <c r="QGR124" s="619"/>
      <c r="QGS124" s="619"/>
      <c r="QGT124" s="619"/>
      <c r="QGU124" s="619"/>
      <c r="QGV124" s="620"/>
      <c r="QGW124" s="618"/>
      <c r="QGX124" s="619"/>
      <c r="QGY124" s="619"/>
      <c r="QGZ124" s="619"/>
      <c r="QHA124" s="619"/>
      <c r="QHB124" s="619"/>
      <c r="QHC124" s="619"/>
      <c r="QHD124" s="620"/>
      <c r="QHE124" s="618"/>
      <c r="QHF124" s="619"/>
      <c r="QHG124" s="619"/>
      <c r="QHH124" s="619"/>
      <c r="QHI124" s="619"/>
      <c r="QHJ124" s="619"/>
      <c r="QHK124" s="619"/>
      <c r="QHL124" s="620"/>
      <c r="QHM124" s="618"/>
      <c r="QHN124" s="619"/>
      <c r="QHO124" s="619"/>
      <c r="QHP124" s="619"/>
      <c r="QHQ124" s="619"/>
      <c r="QHR124" s="619"/>
      <c r="QHS124" s="619"/>
      <c r="QHT124" s="620"/>
      <c r="QHU124" s="618"/>
      <c r="QHV124" s="619"/>
      <c r="QHW124" s="619"/>
      <c r="QHX124" s="619"/>
      <c r="QHY124" s="619"/>
      <c r="QHZ124" s="619"/>
      <c r="QIA124" s="619"/>
      <c r="QIB124" s="620"/>
      <c r="QIC124" s="618"/>
      <c r="QID124" s="619"/>
      <c r="QIE124" s="619"/>
      <c r="QIF124" s="619"/>
      <c r="QIG124" s="619"/>
      <c r="QIH124" s="619"/>
      <c r="QII124" s="619"/>
      <c r="QIJ124" s="620"/>
      <c r="QIK124" s="618"/>
      <c r="QIL124" s="619"/>
      <c r="QIM124" s="619"/>
      <c r="QIN124" s="619"/>
      <c r="QIO124" s="619"/>
      <c r="QIP124" s="619"/>
      <c r="QIQ124" s="619"/>
      <c r="QIR124" s="620"/>
      <c r="QIS124" s="618"/>
      <c r="QIT124" s="619"/>
      <c r="QIU124" s="619"/>
      <c r="QIV124" s="619"/>
      <c r="QIW124" s="619"/>
      <c r="QIX124" s="619"/>
      <c r="QIY124" s="619"/>
      <c r="QIZ124" s="620"/>
      <c r="QJA124" s="618"/>
      <c r="QJB124" s="619"/>
      <c r="QJC124" s="619"/>
      <c r="QJD124" s="619"/>
      <c r="QJE124" s="619"/>
      <c r="QJF124" s="619"/>
      <c r="QJG124" s="619"/>
      <c r="QJH124" s="620"/>
      <c r="QJI124" s="618"/>
      <c r="QJJ124" s="619"/>
      <c r="QJK124" s="619"/>
      <c r="QJL124" s="619"/>
      <c r="QJM124" s="619"/>
      <c r="QJN124" s="619"/>
      <c r="QJO124" s="619"/>
      <c r="QJP124" s="620"/>
      <c r="QJQ124" s="618"/>
      <c r="QJR124" s="619"/>
      <c r="QJS124" s="619"/>
      <c r="QJT124" s="619"/>
      <c r="QJU124" s="619"/>
      <c r="QJV124" s="619"/>
      <c r="QJW124" s="619"/>
      <c r="QJX124" s="620"/>
      <c r="QJY124" s="618"/>
      <c r="QJZ124" s="619"/>
      <c r="QKA124" s="619"/>
      <c r="QKB124" s="619"/>
      <c r="QKC124" s="619"/>
      <c r="QKD124" s="619"/>
      <c r="QKE124" s="619"/>
      <c r="QKF124" s="620"/>
      <c r="QKG124" s="618"/>
      <c r="QKH124" s="619"/>
      <c r="QKI124" s="619"/>
      <c r="QKJ124" s="619"/>
      <c r="QKK124" s="619"/>
      <c r="QKL124" s="619"/>
      <c r="QKM124" s="619"/>
      <c r="QKN124" s="620"/>
      <c r="QKO124" s="618"/>
      <c r="QKP124" s="619"/>
      <c r="QKQ124" s="619"/>
      <c r="QKR124" s="619"/>
      <c r="QKS124" s="619"/>
      <c r="QKT124" s="619"/>
      <c r="QKU124" s="619"/>
      <c r="QKV124" s="620"/>
      <c r="QKW124" s="618"/>
      <c r="QKX124" s="619"/>
      <c r="QKY124" s="619"/>
      <c r="QKZ124" s="619"/>
      <c r="QLA124" s="619"/>
      <c r="QLB124" s="619"/>
      <c r="QLC124" s="619"/>
      <c r="QLD124" s="620"/>
      <c r="QLE124" s="618"/>
      <c r="QLF124" s="619"/>
      <c r="QLG124" s="619"/>
      <c r="QLH124" s="619"/>
      <c r="QLI124" s="619"/>
      <c r="QLJ124" s="619"/>
      <c r="QLK124" s="619"/>
      <c r="QLL124" s="620"/>
      <c r="QLM124" s="618"/>
      <c r="QLN124" s="619"/>
      <c r="QLO124" s="619"/>
      <c r="QLP124" s="619"/>
      <c r="QLQ124" s="619"/>
      <c r="QLR124" s="619"/>
      <c r="QLS124" s="619"/>
      <c r="QLT124" s="620"/>
      <c r="QLU124" s="618"/>
      <c r="QLV124" s="619"/>
      <c r="QLW124" s="619"/>
      <c r="QLX124" s="619"/>
      <c r="QLY124" s="619"/>
      <c r="QLZ124" s="619"/>
      <c r="QMA124" s="619"/>
      <c r="QMB124" s="620"/>
      <c r="QMC124" s="618"/>
      <c r="QMD124" s="619"/>
      <c r="QME124" s="619"/>
      <c r="QMF124" s="619"/>
      <c r="QMG124" s="619"/>
      <c r="QMH124" s="619"/>
      <c r="QMI124" s="619"/>
      <c r="QMJ124" s="620"/>
      <c r="QMK124" s="618"/>
      <c r="QML124" s="619"/>
      <c r="QMM124" s="619"/>
      <c r="QMN124" s="619"/>
      <c r="QMO124" s="619"/>
      <c r="QMP124" s="619"/>
      <c r="QMQ124" s="619"/>
      <c r="QMR124" s="620"/>
      <c r="QMS124" s="618"/>
      <c r="QMT124" s="619"/>
      <c r="QMU124" s="619"/>
      <c r="QMV124" s="619"/>
      <c r="QMW124" s="619"/>
      <c r="QMX124" s="619"/>
      <c r="QMY124" s="619"/>
      <c r="QMZ124" s="620"/>
      <c r="QNA124" s="618"/>
      <c r="QNB124" s="619"/>
      <c r="QNC124" s="619"/>
      <c r="QND124" s="619"/>
      <c r="QNE124" s="619"/>
      <c r="QNF124" s="619"/>
      <c r="QNG124" s="619"/>
      <c r="QNH124" s="620"/>
      <c r="QNI124" s="618"/>
      <c r="QNJ124" s="619"/>
      <c r="QNK124" s="619"/>
      <c r="QNL124" s="619"/>
      <c r="QNM124" s="619"/>
      <c r="QNN124" s="619"/>
      <c r="QNO124" s="619"/>
      <c r="QNP124" s="620"/>
      <c r="QNQ124" s="618"/>
      <c r="QNR124" s="619"/>
      <c r="QNS124" s="619"/>
      <c r="QNT124" s="619"/>
      <c r="QNU124" s="619"/>
      <c r="QNV124" s="619"/>
      <c r="QNW124" s="619"/>
      <c r="QNX124" s="620"/>
      <c r="QNY124" s="618"/>
      <c r="QNZ124" s="619"/>
      <c r="QOA124" s="619"/>
      <c r="QOB124" s="619"/>
      <c r="QOC124" s="619"/>
      <c r="QOD124" s="619"/>
      <c r="QOE124" s="619"/>
      <c r="QOF124" s="620"/>
      <c r="QOG124" s="618"/>
      <c r="QOH124" s="619"/>
      <c r="QOI124" s="619"/>
      <c r="QOJ124" s="619"/>
      <c r="QOK124" s="619"/>
      <c r="QOL124" s="619"/>
      <c r="QOM124" s="619"/>
      <c r="QON124" s="620"/>
      <c r="QOO124" s="618"/>
      <c r="QOP124" s="619"/>
      <c r="QOQ124" s="619"/>
      <c r="QOR124" s="619"/>
      <c r="QOS124" s="619"/>
      <c r="QOT124" s="619"/>
      <c r="QOU124" s="619"/>
      <c r="QOV124" s="620"/>
      <c r="QOW124" s="618"/>
      <c r="QOX124" s="619"/>
      <c r="QOY124" s="619"/>
      <c r="QOZ124" s="619"/>
      <c r="QPA124" s="619"/>
      <c r="QPB124" s="619"/>
      <c r="QPC124" s="619"/>
      <c r="QPD124" s="620"/>
      <c r="QPE124" s="618"/>
      <c r="QPF124" s="619"/>
      <c r="QPG124" s="619"/>
      <c r="QPH124" s="619"/>
      <c r="QPI124" s="619"/>
      <c r="QPJ124" s="619"/>
      <c r="QPK124" s="619"/>
      <c r="QPL124" s="620"/>
      <c r="QPM124" s="618"/>
      <c r="QPN124" s="619"/>
      <c r="QPO124" s="619"/>
      <c r="QPP124" s="619"/>
      <c r="QPQ124" s="619"/>
      <c r="QPR124" s="619"/>
      <c r="QPS124" s="619"/>
      <c r="QPT124" s="620"/>
      <c r="QPU124" s="618"/>
      <c r="QPV124" s="619"/>
      <c r="QPW124" s="619"/>
      <c r="QPX124" s="619"/>
      <c r="QPY124" s="619"/>
      <c r="QPZ124" s="619"/>
      <c r="QQA124" s="619"/>
      <c r="QQB124" s="620"/>
      <c r="QQC124" s="618"/>
      <c r="QQD124" s="619"/>
      <c r="QQE124" s="619"/>
      <c r="QQF124" s="619"/>
      <c r="QQG124" s="619"/>
      <c r="QQH124" s="619"/>
      <c r="QQI124" s="619"/>
      <c r="QQJ124" s="620"/>
      <c r="QQK124" s="618"/>
      <c r="QQL124" s="619"/>
      <c r="QQM124" s="619"/>
      <c r="QQN124" s="619"/>
      <c r="QQO124" s="619"/>
      <c r="QQP124" s="619"/>
      <c r="QQQ124" s="619"/>
      <c r="QQR124" s="620"/>
      <c r="QQS124" s="618"/>
      <c r="QQT124" s="619"/>
      <c r="QQU124" s="619"/>
      <c r="QQV124" s="619"/>
      <c r="QQW124" s="619"/>
      <c r="QQX124" s="619"/>
      <c r="QQY124" s="619"/>
      <c r="QQZ124" s="620"/>
      <c r="QRA124" s="618"/>
      <c r="QRB124" s="619"/>
      <c r="QRC124" s="619"/>
      <c r="QRD124" s="619"/>
      <c r="QRE124" s="619"/>
      <c r="QRF124" s="619"/>
      <c r="QRG124" s="619"/>
      <c r="QRH124" s="620"/>
      <c r="QRI124" s="618"/>
      <c r="QRJ124" s="619"/>
      <c r="QRK124" s="619"/>
      <c r="QRL124" s="619"/>
      <c r="QRM124" s="619"/>
      <c r="QRN124" s="619"/>
      <c r="QRO124" s="619"/>
      <c r="QRP124" s="620"/>
      <c r="QRQ124" s="618"/>
      <c r="QRR124" s="619"/>
      <c r="QRS124" s="619"/>
      <c r="QRT124" s="619"/>
      <c r="QRU124" s="619"/>
      <c r="QRV124" s="619"/>
      <c r="QRW124" s="619"/>
      <c r="QRX124" s="620"/>
      <c r="QRY124" s="618"/>
      <c r="QRZ124" s="619"/>
      <c r="QSA124" s="619"/>
      <c r="QSB124" s="619"/>
      <c r="QSC124" s="619"/>
      <c r="QSD124" s="619"/>
      <c r="QSE124" s="619"/>
      <c r="QSF124" s="620"/>
      <c r="QSG124" s="618"/>
      <c r="QSH124" s="619"/>
      <c r="QSI124" s="619"/>
      <c r="QSJ124" s="619"/>
      <c r="QSK124" s="619"/>
      <c r="QSL124" s="619"/>
      <c r="QSM124" s="619"/>
      <c r="QSN124" s="620"/>
      <c r="QSO124" s="618"/>
      <c r="QSP124" s="619"/>
      <c r="QSQ124" s="619"/>
      <c r="QSR124" s="619"/>
      <c r="QSS124" s="619"/>
      <c r="QST124" s="619"/>
      <c r="QSU124" s="619"/>
      <c r="QSV124" s="620"/>
      <c r="QSW124" s="618"/>
      <c r="QSX124" s="619"/>
      <c r="QSY124" s="619"/>
      <c r="QSZ124" s="619"/>
      <c r="QTA124" s="619"/>
      <c r="QTB124" s="619"/>
      <c r="QTC124" s="619"/>
      <c r="QTD124" s="620"/>
      <c r="QTE124" s="618"/>
      <c r="QTF124" s="619"/>
      <c r="QTG124" s="619"/>
      <c r="QTH124" s="619"/>
      <c r="QTI124" s="619"/>
      <c r="QTJ124" s="619"/>
      <c r="QTK124" s="619"/>
      <c r="QTL124" s="620"/>
      <c r="QTM124" s="618"/>
      <c r="QTN124" s="619"/>
      <c r="QTO124" s="619"/>
      <c r="QTP124" s="619"/>
      <c r="QTQ124" s="619"/>
      <c r="QTR124" s="619"/>
      <c r="QTS124" s="619"/>
      <c r="QTT124" s="620"/>
      <c r="QTU124" s="618"/>
      <c r="QTV124" s="619"/>
      <c r="QTW124" s="619"/>
      <c r="QTX124" s="619"/>
      <c r="QTY124" s="619"/>
      <c r="QTZ124" s="619"/>
      <c r="QUA124" s="619"/>
      <c r="QUB124" s="620"/>
      <c r="QUC124" s="618"/>
      <c r="QUD124" s="619"/>
      <c r="QUE124" s="619"/>
      <c r="QUF124" s="619"/>
      <c r="QUG124" s="619"/>
      <c r="QUH124" s="619"/>
      <c r="QUI124" s="619"/>
      <c r="QUJ124" s="620"/>
      <c r="QUK124" s="618"/>
      <c r="QUL124" s="619"/>
      <c r="QUM124" s="619"/>
      <c r="QUN124" s="619"/>
      <c r="QUO124" s="619"/>
      <c r="QUP124" s="619"/>
      <c r="QUQ124" s="619"/>
      <c r="QUR124" s="620"/>
      <c r="QUS124" s="618"/>
      <c r="QUT124" s="619"/>
      <c r="QUU124" s="619"/>
      <c r="QUV124" s="619"/>
      <c r="QUW124" s="619"/>
      <c r="QUX124" s="619"/>
      <c r="QUY124" s="619"/>
      <c r="QUZ124" s="620"/>
      <c r="QVA124" s="618"/>
      <c r="QVB124" s="619"/>
      <c r="QVC124" s="619"/>
      <c r="QVD124" s="619"/>
      <c r="QVE124" s="619"/>
      <c r="QVF124" s="619"/>
      <c r="QVG124" s="619"/>
      <c r="QVH124" s="620"/>
      <c r="QVI124" s="618"/>
      <c r="QVJ124" s="619"/>
      <c r="QVK124" s="619"/>
      <c r="QVL124" s="619"/>
      <c r="QVM124" s="619"/>
      <c r="QVN124" s="619"/>
      <c r="QVO124" s="619"/>
      <c r="QVP124" s="620"/>
      <c r="QVQ124" s="618"/>
      <c r="QVR124" s="619"/>
      <c r="QVS124" s="619"/>
      <c r="QVT124" s="619"/>
      <c r="QVU124" s="619"/>
      <c r="QVV124" s="619"/>
      <c r="QVW124" s="619"/>
      <c r="QVX124" s="620"/>
      <c r="QVY124" s="618"/>
      <c r="QVZ124" s="619"/>
      <c r="QWA124" s="619"/>
      <c r="QWB124" s="619"/>
      <c r="QWC124" s="619"/>
      <c r="QWD124" s="619"/>
      <c r="QWE124" s="619"/>
      <c r="QWF124" s="620"/>
      <c r="QWG124" s="618"/>
      <c r="QWH124" s="619"/>
      <c r="QWI124" s="619"/>
      <c r="QWJ124" s="619"/>
      <c r="QWK124" s="619"/>
      <c r="QWL124" s="619"/>
      <c r="QWM124" s="619"/>
      <c r="QWN124" s="620"/>
      <c r="QWO124" s="618"/>
      <c r="QWP124" s="619"/>
      <c r="QWQ124" s="619"/>
      <c r="QWR124" s="619"/>
      <c r="QWS124" s="619"/>
      <c r="QWT124" s="619"/>
      <c r="QWU124" s="619"/>
      <c r="QWV124" s="620"/>
      <c r="QWW124" s="618"/>
      <c r="QWX124" s="619"/>
      <c r="QWY124" s="619"/>
      <c r="QWZ124" s="619"/>
      <c r="QXA124" s="619"/>
      <c r="QXB124" s="619"/>
      <c r="QXC124" s="619"/>
      <c r="QXD124" s="620"/>
      <c r="QXE124" s="618"/>
      <c r="QXF124" s="619"/>
      <c r="QXG124" s="619"/>
      <c r="QXH124" s="619"/>
      <c r="QXI124" s="619"/>
      <c r="QXJ124" s="619"/>
      <c r="QXK124" s="619"/>
      <c r="QXL124" s="620"/>
      <c r="QXM124" s="618"/>
      <c r="QXN124" s="619"/>
      <c r="QXO124" s="619"/>
      <c r="QXP124" s="619"/>
      <c r="QXQ124" s="619"/>
      <c r="QXR124" s="619"/>
      <c r="QXS124" s="619"/>
      <c r="QXT124" s="620"/>
      <c r="QXU124" s="618"/>
      <c r="QXV124" s="619"/>
      <c r="QXW124" s="619"/>
      <c r="QXX124" s="619"/>
      <c r="QXY124" s="619"/>
      <c r="QXZ124" s="619"/>
      <c r="QYA124" s="619"/>
      <c r="QYB124" s="620"/>
      <c r="QYC124" s="618"/>
      <c r="QYD124" s="619"/>
      <c r="QYE124" s="619"/>
      <c r="QYF124" s="619"/>
      <c r="QYG124" s="619"/>
      <c r="QYH124" s="619"/>
      <c r="QYI124" s="619"/>
      <c r="QYJ124" s="620"/>
      <c r="QYK124" s="618"/>
      <c r="QYL124" s="619"/>
      <c r="QYM124" s="619"/>
      <c r="QYN124" s="619"/>
      <c r="QYO124" s="619"/>
      <c r="QYP124" s="619"/>
      <c r="QYQ124" s="619"/>
      <c r="QYR124" s="620"/>
      <c r="QYS124" s="618"/>
      <c r="QYT124" s="619"/>
      <c r="QYU124" s="619"/>
      <c r="QYV124" s="619"/>
      <c r="QYW124" s="619"/>
      <c r="QYX124" s="619"/>
      <c r="QYY124" s="619"/>
      <c r="QYZ124" s="620"/>
      <c r="QZA124" s="618"/>
      <c r="QZB124" s="619"/>
      <c r="QZC124" s="619"/>
      <c r="QZD124" s="619"/>
      <c r="QZE124" s="619"/>
      <c r="QZF124" s="619"/>
      <c r="QZG124" s="619"/>
      <c r="QZH124" s="620"/>
      <c r="QZI124" s="618"/>
      <c r="QZJ124" s="619"/>
      <c r="QZK124" s="619"/>
      <c r="QZL124" s="619"/>
      <c r="QZM124" s="619"/>
      <c r="QZN124" s="619"/>
      <c r="QZO124" s="619"/>
      <c r="QZP124" s="620"/>
      <c r="QZQ124" s="618"/>
      <c r="QZR124" s="619"/>
      <c r="QZS124" s="619"/>
      <c r="QZT124" s="619"/>
      <c r="QZU124" s="619"/>
      <c r="QZV124" s="619"/>
      <c r="QZW124" s="619"/>
      <c r="QZX124" s="620"/>
      <c r="QZY124" s="618"/>
      <c r="QZZ124" s="619"/>
      <c r="RAA124" s="619"/>
      <c r="RAB124" s="619"/>
      <c r="RAC124" s="619"/>
      <c r="RAD124" s="619"/>
      <c r="RAE124" s="619"/>
      <c r="RAF124" s="620"/>
      <c r="RAG124" s="618"/>
      <c r="RAH124" s="619"/>
      <c r="RAI124" s="619"/>
      <c r="RAJ124" s="619"/>
      <c r="RAK124" s="619"/>
      <c r="RAL124" s="619"/>
      <c r="RAM124" s="619"/>
      <c r="RAN124" s="620"/>
      <c r="RAO124" s="618"/>
      <c r="RAP124" s="619"/>
      <c r="RAQ124" s="619"/>
      <c r="RAR124" s="619"/>
      <c r="RAS124" s="619"/>
      <c r="RAT124" s="619"/>
      <c r="RAU124" s="619"/>
      <c r="RAV124" s="620"/>
      <c r="RAW124" s="618"/>
      <c r="RAX124" s="619"/>
      <c r="RAY124" s="619"/>
      <c r="RAZ124" s="619"/>
      <c r="RBA124" s="619"/>
      <c r="RBB124" s="619"/>
      <c r="RBC124" s="619"/>
      <c r="RBD124" s="620"/>
      <c r="RBE124" s="618"/>
      <c r="RBF124" s="619"/>
      <c r="RBG124" s="619"/>
      <c r="RBH124" s="619"/>
      <c r="RBI124" s="619"/>
      <c r="RBJ124" s="619"/>
      <c r="RBK124" s="619"/>
      <c r="RBL124" s="620"/>
      <c r="RBM124" s="618"/>
      <c r="RBN124" s="619"/>
      <c r="RBO124" s="619"/>
      <c r="RBP124" s="619"/>
      <c r="RBQ124" s="619"/>
      <c r="RBR124" s="619"/>
      <c r="RBS124" s="619"/>
      <c r="RBT124" s="620"/>
      <c r="RBU124" s="618"/>
      <c r="RBV124" s="619"/>
      <c r="RBW124" s="619"/>
      <c r="RBX124" s="619"/>
      <c r="RBY124" s="619"/>
      <c r="RBZ124" s="619"/>
      <c r="RCA124" s="619"/>
      <c r="RCB124" s="620"/>
      <c r="RCC124" s="618"/>
      <c r="RCD124" s="619"/>
      <c r="RCE124" s="619"/>
      <c r="RCF124" s="619"/>
      <c r="RCG124" s="619"/>
      <c r="RCH124" s="619"/>
      <c r="RCI124" s="619"/>
      <c r="RCJ124" s="620"/>
      <c r="RCK124" s="618"/>
      <c r="RCL124" s="619"/>
      <c r="RCM124" s="619"/>
      <c r="RCN124" s="619"/>
      <c r="RCO124" s="619"/>
      <c r="RCP124" s="619"/>
      <c r="RCQ124" s="619"/>
      <c r="RCR124" s="620"/>
      <c r="RCS124" s="618"/>
      <c r="RCT124" s="619"/>
      <c r="RCU124" s="619"/>
      <c r="RCV124" s="619"/>
      <c r="RCW124" s="619"/>
      <c r="RCX124" s="619"/>
      <c r="RCY124" s="619"/>
      <c r="RCZ124" s="620"/>
      <c r="RDA124" s="618"/>
      <c r="RDB124" s="619"/>
      <c r="RDC124" s="619"/>
      <c r="RDD124" s="619"/>
      <c r="RDE124" s="619"/>
      <c r="RDF124" s="619"/>
      <c r="RDG124" s="619"/>
      <c r="RDH124" s="620"/>
      <c r="RDI124" s="618"/>
      <c r="RDJ124" s="619"/>
      <c r="RDK124" s="619"/>
      <c r="RDL124" s="619"/>
      <c r="RDM124" s="619"/>
      <c r="RDN124" s="619"/>
      <c r="RDO124" s="619"/>
      <c r="RDP124" s="620"/>
      <c r="RDQ124" s="618"/>
      <c r="RDR124" s="619"/>
      <c r="RDS124" s="619"/>
      <c r="RDT124" s="619"/>
      <c r="RDU124" s="619"/>
      <c r="RDV124" s="619"/>
      <c r="RDW124" s="619"/>
      <c r="RDX124" s="620"/>
      <c r="RDY124" s="618"/>
      <c r="RDZ124" s="619"/>
      <c r="REA124" s="619"/>
      <c r="REB124" s="619"/>
      <c r="REC124" s="619"/>
      <c r="RED124" s="619"/>
      <c r="REE124" s="619"/>
      <c r="REF124" s="620"/>
      <c r="REG124" s="618"/>
      <c r="REH124" s="619"/>
      <c r="REI124" s="619"/>
      <c r="REJ124" s="619"/>
      <c r="REK124" s="619"/>
      <c r="REL124" s="619"/>
      <c r="REM124" s="619"/>
      <c r="REN124" s="620"/>
      <c r="REO124" s="618"/>
      <c r="REP124" s="619"/>
      <c r="REQ124" s="619"/>
      <c r="RER124" s="619"/>
      <c r="RES124" s="619"/>
      <c r="RET124" s="619"/>
      <c r="REU124" s="619"/>
      <c r="REV124" s="620"/>
      <c r="REW124" s="618"/>
      <c r="REX124" s="619"/>
      <c r="REY124" s="619"/>
      <c r="REZ124" s="619"/>
      <c r="RFA124" s="619"/>
      <c r="RFB124" s="619"/>
      <c r="RFC124" s="619"/>
      <c r="RFD124" s="620"/>
      <c r="RFE124" s="618"/>
      <c r="RFF124" s="619"/>
      <c r="RFG124" s="619"/>
      <c r="RFH124" s="619"/>
      <c r="RFI124" s="619"/>
      <c r="RFJ124" s="619"/>
      <c r="RFK124" s="619"/>
      <c r="RFL124" s="620"/>
      <c r="RFM124" s="618"/>
      <c r="RFN124" s="619"/>
      <c r="RFO124" s="619"/>
      <c r="RFP124" s="619"/>
      <c r="RFQ124" s="619"/>
      <c r="RFR124" s="619"/>
      <c r="RFS124" s="619"/>
      <c r="RFT124" s="620"/>
      <c r="RFU124" s="618"/>
      <c r="RFV124" s="619"/>
      <c r="RFW124" s="619"/>
      <c r="RFX124" s="619"/>
      <c r="RFY124" s="619"/>
      <c r="RFZ124" s="619"/>
      <c r="RGA124" s="619"/>
      <c r="RGB124" s="620"/>
      <c r="RGC124" s="618"/>
      <c r="RGD124" s="619"/>
      <c r="RGE124" s="619"/>
      <c r="RGF124" s="619"/>
      <c r="RGG124" s="619"/>
      <c r="RGH124" s="619"/>
      <c r="RGI124" s="619"/>
      <c r="RGJ124" s="620"/>
      <c r="RGK124" s="618"/>
      <c r="RGL124" s="619"/>
      <c r="RGM124" s="619"/>
      <c r="RGN124" s="619"/>
      <c r="RGO124" s="619"/>
      <c r="RGP124" s="619"/>
      <c r="RGQ124" s="619"/>
      <c r="RGR124" s="620"/>
      <c r="RGS124" s="618"/>
      <c r="RGT124" s="619"/>
      <c r="RGU124" s="619"/>
      <c r="RGV124" s="619"/>
      <c r="RGW124" s="619"/>
      <c r="RGX124" s="619"/>
      <c r="RGY124" s="619"/>
      <c r="RGZ124" s="620"/>
      <c r="RHA124" s="618"/>
      <c r="RHB124" s="619"/>
      <c r="RHC124" s="619"/>
      <c r="RHD124" s="619"/>
      <c r="RHE124" s="619"/>
      <c r="RHF124" s="619"/>
      <c r="RHG124" s="619"/>
      <c r="RHH124" s="620"/>
      <c r="RHI124" s="618"/>
      <c r="RHJ124" s="619"/>
      <c r="RHK124" s="619"/>
      <c r="RHL124" s="619"/>
      <c r="RHM124" s="619"/>
      <c r="RHN124" s="619"/>
      <c r="RHO124" s="619"/>
      <c r="RHP124" s="620"/>
      <c r="RHQ124" s="618"/>
      <c r="RHR124" s="619"/>
      <c r="RHS124" s="619"/>
      <c r="RHT124" s="619"/>
      <c r="RHU124" s="619"/>
      <c r="RHV124" s="619"/>
      <c r="RHW124" s="619"/>
      <c r="RHX124" s="620"/>
      <c r="RHY124" s="618"/>
      <c r="RHZ124" s="619"/>
      <c r="RIA124" s="619"/>
      <c r="RIB124" s="619"/>
      <c r="RIC124" s="619"/>
      <c r="RID124" s="619"/>
      <c r="RIE124" s="619"/>
      <c r="RIF124" s="620"/>
      <c r="RIG124" s="618"/>
      <c r="RIH124" s="619"/>
      <c r="RII124" s="619"/>
      <c r="RIJ124" s="619"/>
      <c r="RIK124" s="619"/>
      <c r="RIL124" s="619"/>
      <c r="RIM124" s="619"/>
      <c r="RIN124" s="620"/>
      <c r="RIO124" s="618"/>
      <c r="RIP124" s="619"/>
      <c r="RIQ124" s="619"/>
      <c r="RIR124" s="619"/>
      <c r="RIS124" s="619"/>
      <c r="RIT124" s="619"/>
      <c r="RIU124" s="619"/>
      <c r="RIV124" s="620"/>
      <c r="RIW124" s="618"/>
      <c r="RIX124" s="619"/>
      <c r="RIY124" s="619"/>
      <c r="RIZ124" s="619"/>
      <c r="RJA124" s="619"/>
      <c r="RJB124" s="619"/>
      <c r="RJC124" s="619"/>
      <c r="RJD124" s="620"/>
      <c r="RJE124" s="618"/>
      <c r="RJF124" s="619"/>
      <c r="RJG124" s="619"/>
      <c r="RJH124" s="619"/>
      <c r="RJI124" s="619"/>
      <c r="RJJ124" s="619"/>
      <c r="RJK124" s="619"/>
      <c r="RJL124" s="620"/>
      <c r="RJM124" s="618"/>
      <c r="RJN124" s="619"/>
      <c r="RJO124" s="619"/>
      <c r="RJP124" s="619"/>
      <c r="RJQ124" s="619"/>
      <c r="RJR124" s="619"/>
      <c r="RJS124" s="619"/>
      <c r="RJT124" s="620"/>
      <c r="RJU124" s="618"/>
      <c r="RJV124" s="619"/>
      <c r="RJW124" s="619"/>
      <c r="RJX124" s="619"/>
      <c r="RJY124" s="619"/>
      <c r="RJZ124" s="619"/>
      <c r="RKA124" s="619"/>
      <c r="RKB124" s="620"/>
      <c r="RKC124" s="618"/>
      <c r="RKD124" s="619"/>
      <c r="RKE124" s="619"/>
      <c r="RKF124" s="619"/>
      <c r="RKG124" s="619"/>
      <c r="RKH124" s="619"/>
      <c r="RKI124" s="619"/>
      <c r="RKJ124" s="620"/>
      <c r="RKK124" s="618"/>
      <c r="RKL124" s="619"/>
      <c r="RKM124" s="619"/>
      <c r="RKN124" s="619"/>
      <c r="RKO124" s="619"/>
      <c r="RKP124" s="619"/>
      <c r="RKQ124" s="619"/>
      <c r="RKR124" s="620"/>
      <c r="RKS124" s="618"/>
      <c r="RKT124" s="619"/>
      <c r="RKU124" s="619"/>
      <c r="RKV124" s="619"/>
      <c r="RKW124" s="619"/>
      <c r="RKX124" s="619"/>
      <c r="RKY124" s="619"/>
      <c r="RKZ124" s="620"/>
      <c r="RLA124" s="618"/>
      <c r="RLB124" s="619"/>
      <c r="RLC124" s="619"/>
      <c r="RLD124" s="619"/>
      <c r="RLE124" s="619"/>
      <c r="RLF124" s="619"/>
      <c r="RLG124" s="619"/>
      <c r="RLH124" s="620"/>
      <c r="RLI124" s="618"/>
      <c r="RLJ124" s="619"/>
      <c r="RLK124" s="619"/>
      <c r="RLL124" s="619"/>
      <c r="RLM124" s="619"/>
      <c r="RLN124" s="619"/>
      <c r="RLO124" s="619"/>
      <c r="RLP124" s="620"/>
      <c r="RLQ124" s="618"/>
      <c r="RLR124" s="619"/>
      <c r="RLS124" s="619"/>
      <c r="RLT124" s="619"/>
      <c r="RLU124" s="619"/>
      <c r="RLV124" s="619"/>
      <c r="RLW124" s="619"/>
      <c r="RLX124" s="620"/>
      <c r="RLY124" s="618"/>
      <c r="RLZ124" s="619"/>
      <c r="RMA124" s="619"/>
      <c r="RMB124" s="619"/>
      <c r="RMC124" s="619"/>
      <c r="RMD124" s="619"/>
      <c r="RME124" s="619"/>
      <c r="RMF124" s="620"/>
      <c r="RMG124" s="618"/>
      <c r="RMH124" s="619"/>
      <c r="RMI124" s="619"/>
      <c r="RMJ124" s="619"/>
      <c r="RMK124" s="619"/>
      <c r="RML124" s="619"/>
      <c r="RMM124" s="619"/>
      <c r="RMN124" s="620"/>
      <c r="RMO124" s="618"/>
      <c r="RMP124" s="619"/>
      <c r="RMQ124" s="619"/>
      <c r="RMR124" s="619"/>
      <c r="RMS124" s="619"/>
      <c r="RMT124" s="619"/>
      <c r="RMU124" s="619"/>
      <c r="RMV124" s="620"/>
      <c r="RMW124" s="618"/>
      <c r="RMX124" s="619"/>
      <c r="RMY124" s="619"/>
      <c r="RMZ124" s="619"/>
      <c r="RNA124" s="619"/>
      <c r="RNB124" s="619"/>
      <c r="RNC124" s="619"/>
      <c r="RND124" s="620"/>
      <c r="RNE124" s="618"/>
      <c r="RNF124" s="619"/>
      <c r="RNG124" s="619"/>
      <c r="RNH124" s="619"/>
      <c r="RNI124" s="619"/>
      <c r="RNJ124" s="619"/>
      <c r="RNK124" s="619"/>
      <c r="RNL124" s="620"/>
      <c r="RNM124" s="618"/>
      <c r="RNN124" s="619"/>
      <c r="RNO124" s="619"/>
      <c r="RNP124" s="619"/>
      <c r="RNQ124" s="619"/>
      <c r="RNR124" s="619"/>
      <c r="RNS124" s="619"/>
      <c r="RNT124" s="620"/>
      <c r="RNU124" s="618"/>
      <c r="RNV124" s="619"/>
      <c r="RNW124" s="619"/>
      <c r="RNX124" s="619"/>
      <c r="RNY124" s="619"/>
      <c r="RNZ124" s="619"/>
      <c r="ROA124" s="619"/>
      <c r="ROB124" s="620"/>
      <c r="ROC124" s="618"/>
      <c r="ROD124" s="619"/>
      <c r="ROE124" s="619"/>
      <c r="ROF124" s="619"/>
      <c r="ROG124" s="619"/>
      <c r="ROH124" s="619"/>
      <c r="ROI124" s="619"/>
      <c r="ROJ124" s="620"/>
      <c r="ROK124" s="618"/>
      <c r="ROL124" s="619"/>
      <c r="ROM124" s="619"/>
      <c r="RON124" s="619"/>
      <c r="ROO124" s="619"/>
      <c r="ROP124" s="619"/>
      <c r="ROQ124" s="619"/>
      <c r="ROR124" s="620"/>
      <c r="ROS124" s="618"/>
      <c r="ROT124" s="619"/>
      <c r="ROU124" s="619"/>
      <c r="ROV124" s="619"/>
      <c r="ROW124" s="619"/>
      <c r="ROX124" s="619"/>
      <c r="ROY124" s="619"/>
      <c r="ROZ124" s="620"/>
      <c r="RPA124" s="618"/>
      <c r="RPB124" s="619"/>
      <c r="RPC124" s="619"/>
      <c r="RPD124" s="619"/>
      <c r="RPE124" s="619"/>
      <c r="RPF124" s="619"/>
      <c r="RPG124" s="619"/>
      <c r="RPH124" s="620"/>
      <c r="RPI124" s="618"/>
      <c r="RPJ124" s="619"/>
      <c r="RPK124" s="619"/>
      <c r="RPL124" s="619"/>
      <c r="RPM124" s="619"/>
      <c r="RPN124" s="619"/>
      <c r="RPO124" s="619"/>
      <c r="RPP124" s="620"/>
      <c r="RPQ124" s="618"/>
      <c r="RPR124" s="619"/>
      <c r="RPS124" s="619"/>
      <c r="RPT124" s="619"/>
      <c r="RPU124" s="619"/>
      <c r="RPV124" s="619"/>
      <c r="RPW124" s="619"/>
      <c r="RPX124" s="620"/>
      <c r="RPY124" s="618"/>
      <c r="RPZ124" s="619"/>
      <c r="RQA124" s="619"/>
      <c r="RQB124" s="619"/>
      <c r="RQC124" s="619"/>
      <c r="RQD124" s="619"/>
      <c r="RQE124" s="619"/>
      <c r="RQF124" s="620"/>
      <c r="RQG124" s="618"/>
      <c r="RQH124" s="619"/>
      <c r="RQI124" s="619"/>
      <c r="RQJ124" s="619"/>
      <c r="RQK124" s="619"/>
      <c r="RQL124" s="619"/>
      <c r="RQM124" s="619"/>
      <c r="RQN124" s="620"/>
      <c r="RQO124" s="618"/>
      <c r="RQP124" s="619"/>
      <c r="RQQ124" s="619"/>
      <c r="RQR124" s="619"/>
      <c r="RQS124" s="619"/>
      <c r="RQT124" s="619"/>
      <c r="RQU124" s="619"/>
      <c r="RQV124" s="620"/>
      <c r="RQW124" s="618"/>
      <c r="RQX124" s="619"/>
      <c r="RQY124" s="619"/>
      <c r="RQZ124" s="619"/>
      <c r="RRA124" s="619"/>
      <c r="RRB124" s="619"/>
      <c r="RRC124" s="619"/>
      <c r="RRD124" s="620"/>
      <c r="RRE124" s="618"/>
      <c r="RRF124" s="619"/>
      <c r="RRG124" s="619"/>
      <c r="RRH124" s="619"/>
      <c r="RRI124" s="619"/>
      <c r="RRJ124" s="619"/>
      <c r="RRK124" s="619"/>
      <c r="RRL124" s="620"/>
      <c r="RRM124" s="618"/>
      <c r="RRN124" s="619"/>
      <c r="RRO124" s="619"/>
      <c r="RRP124" s="619"/>
      <c r="RRQ124" s="619"/>
      <c r="RRR124" s="619"/>
      <c r="RRS124" s="619"/>
      <c r="RRT124" s="620"/>
      <c r="RRU124" s="618"/>
      <c r="RRV124" s="619"/>
      <c r="RRW124" s="619"/>
      <c r="RRX124" s="619"/>
      <c r="RRY124" s="619"/>
      <c r="RRZ124" s="619"/>
      <c r="RSA124" s="619"/>
      <c r="RSB124" s="620"/>
      <c r="RSC124" s="618"/>
      <c r="RSD124" s="619"/>
      <c r="RSE124" s="619"/>
      <c r="RSF124" s="619"/>
      <c r="RSG124" s="619"/>
      <c r="RSH124" s="619"/>
      <c r="RSI124" s="619"/>
      <c r="RSJ124" s="620"/>
      <c r="RSK124" s="618"/>
      <c r="RSL124" s="619"/>
      <c r="RSM124" s="619"/>
      <c r="RSN124" s="619"/>
      <c r="RSO124" s="619"/>
      <c r="RSP124" s="619"/>
      <c r="RSQ124" s="619"/>
      <c r="RSR124" s="620"/>
      <c r="RSS124" s="618"/>
      <c r="RST124" s="619"/>
      <c r="RSU124" s="619"/>
      <c r="RSV124" s="619"/>
      <c r="RSW124" s="619"/>
      <c r="RSX124" s="619"/>
      <c r="RSY124" s="619"/>
      <c r="RSZ124" s="620"/>
      <c r="RTA124" s="618"/>
      <c r="RTB124" s="619"/>
      <c r="RTC124" s="619"/>
      <c r="RTD124" s="619"/>
      <c r="RTE124" s="619"/>
      <c r="RTF124" s="619"/>
      <c r="RTG124" s="619"/>
      <c r="RTH124" s="620"/>
      <c r="RTI124" s="618"/>
      <c r="RTJ124" s="619"/>
      <c r="RTK124" s="619"/>
      <c r="RTL124" s="619"/>
      <c r="RTM124" s="619"/>
      <c r="RTN124" s="619"/>
      <c r="RTO124" s="619"/>
      <c r="RTP124" s="620"/>
      <c r="RTQ124" s="618"/>
      <c r="RTR124" s="619"/>
      <c r="RTS124" s="619"/>
      <c r="RTT124" s="619"/>
      <c r="RTU124" s="619"/>
      <c r="RTV124" s="619"/>
      <c r="RTW124" s="619"/>
      <c r="RTX124" s="620"/>
      <c r="RTY124" s="618"/>
      <c r="RTZ124" s="619"/>
      <c r="RUA124" s="619"/>
      <c r="RUB124" s="619"/>
      <c r="RUC124" s="619"/>
      <c r="RUD124" s="619"/>
      <c r="RUE124" s="619"/>
      <c r="RUF124" s="620"/>
      <c r="RUG124" s="618"/>
      <c r="RUH124" s="619"/>
      <c r="RUI124" s="619"/>
      <c r="RUJ124" s="619"/>
      <c r="RUK124" s="619"/>
      <c r="RUL124" s="619"/>
      <c r="RUM124" s="619"/>
      <c r="RUN124" s="620"/>
      <c r="RUO124" s="618"/>
      <c r="RUP124" s="619"/>
      <c r="RUQ124" s="619"/>
      <c r="RUR124" s="619"/>
      <c r="RUS124" s="619"/>
      <c r="RUT124" s="619"/>
      <c r="RUU124" s="619"/>
      <c r="RUV124" s="620"/>
      <c r="RUW124" s="618"/>
      <c r="RUX124" s="619"/>
      <c r="RUY124" s="619"/>
      <c r="RUZ124" s="619"/>
      <c r="RVA124" s="619"/>
      <c r="RVB124" s="619"/>
      <c r="RVC124" s="619"/>
      <c r="RVD124" s="620"/>
      <c r="RVE124" s="618"/>
      <c r="RVF124" s="619"/>
      <c r="RVG124" s="619"/>
      <c r="RVH124" s="619"/>
      <c r="RVI124" s="619"/>
      <c r="RVJ124" s="619"/>
      <c r="RVK124" s="619"/>
      <c r="RVL124" s="620"/>
      <c r="RVM124" s="618"/>
      <c r="RVN124" s="619"/>
      <c r="RVO124" s="619"/>
      <c r="RVP124" s="619"/>
      <c r="RVQ124" s="619"/>
      <c r="RVR124" s="619"/>
      <c r="RVS124" s="619"/>
      <c r="RVT124" s="620"/>
      <c r="RVU124" s="618"/>
      <c r="RVV124" s="619"/>
      <c r="RVW124" s="619"/>
      <c r="RVX124" s="619"/>
      <c r="RVY124" s="619"/>
      <c r="RVZ124" s="619"/>
      <c r="RWA124" s="619"/>
      <c r="RWB124" s="620"/>
      <c r="RWC124" s="618"/>
      <c r="RWD124" s="619"/>
      <c r="RWE124" s="619"/>
      <c r="RWF124" s="619"/>
      <c r="RWG124" s="619"/>
      <c r="RWH124" s="619"/>
      <c r="RWI124" s="619"/>
      <c r="RWJ124" s="620"/>
      <c r="RWK124" s="618"/>
      <c r="RWL124" s="619"/>
      <c r="RWM124" s="619"/>
      <c r="RWN124" s="619"/>
      <c r="RWO124" s="619"/>
      <c r="RWP124" s="619"/>
      <c r="RWQ124" s="619"/>
      <c r="RWR124" s="620"/>
      <c r="RWS124" s="618"/>
      <c r="RWT124" s="619"/>
      <c r="RWU124" s="619"/>
      <c r="RWV124" s="619"/>
      <c r="RWW124" s="619"/>
      <c r="RWX124" s="619"/>
      <c r="RWY124" s="619"/>
      <c r="RWZ124" s="620"/>
      <c r="RXA124" s="618"/>
      <c r="RXB124" s="619"/>
      <c r="RXC124" s="619"/>
      <c r="RXD124" s="619"/>
      <c r="RXE124" s="619"/>
      <c r="RXF124" s="619"/>
      <c r="RXG124" s="619"/>
      <c r="RXH124" s="620"/>
      <c r="RXI124" s="618"/>
      <c r="RXJ124" s="619"/>
      <c r="RXK124" s="619"/>
      <c r="RXL124" s="619"/>
      <c r="RXM124" s="619"/>
      <c r="RXN124" s="619"/>
      <c r="RXO124" s="619"/>
      <c r="RXP124" s="620"/>
      <c r="RXQ124" s="618"/>
      <c r="RXR124" s="619"/>
      <c r="RXS124" s="619"/>
      <c r="RXT124" s="619"/>
      <c r="RXU124" s="619"/>
      <c r="RXV124" s="619"/>
      <c r="RXW124" s="619"/>
      <c r="RXX124" s="620"/>
      <c r="RXY124" s="618"/>
      <c r="RXZ124" s="619"/>
      <c r="RYA124" s="619"/>
      <c r="RYB124" s="619"/>
      <c r="RYC124" s="619"/>
      <c r="RYD124" s="619"/>
      <c r="RYE124" s="619"/>
      <c r="RYF124" s="620"/>
      <c r="RYG124" s="618"/>
      <c r="RYH124" s="619"/>
      <c r="RYI124" s="619"/>
      <c r="RYJ124" s="619"/>
      <c r="RYK124" s="619"/>
      <c r="RYL124" s="619"/>
      <c r="RYM124" s="619"/>
      <c r="RYN124" s="620"/>
      <c r="RYO124" s="618"/>
      <c r="RYP124" s="619"/>
      <c r="RYQ124" s="619"/>
      <c r="RYR124" s="619"/>
      <c r="RYS124" s="619"/>
      <c r="RYT124" s="619"/>
      <c r="RYU124" s="619"/>
      <c r="RYV124" s="620"/>
      <c r="RYW124" s="618"/>
      <c r="RYX124" s="619"/>
      <c r="RYY124" s="619"/>
      <c r="RYZ124" s="619"/>
      <c r="RZA124" s="619"/>
      <c r="RZB124" s="619"/>
      <c r="RZC124" s="619"/>
      <c r="RZD124" s="620"/>
      <c r="RZE124" s="618"/>
      <c r="RZF124" s="619"/>
      <c r="RZG124" s="619"/>
      <c r="RZH124" s="619"/>
      <c r="RZI124" s="619"/>
      <c r="RZJ124" s="619"/>
      <c r="RZK124" s="619"/>
      <c r="RZL124" s="620"/>
      <c r="RZM124" s="618"/>
      <c r="RZN124" s="619"/>
      <c r="RZO124" s="619"/>
      <c r="RZP124" s="619"/>
      <c r="RZQ124" s="619"/>
      <c r="RZR124" s="619"/>
      <c r="RZS124" s="619"/>
      <c r="RZT124" s="620"/>
      <c r="RZU124" s="618"/>
      <c r="RZV124" s="619"/>
      <c r="RZW124" s="619"/>
      <c r="RZX124" s="619"/>
      <c r="RZY124" s="619"/>
      <c r="RZZ124" s="619"/>
      <c r="SAA124" s="619"/>
      <c r="SAB124" s="620"/>
      <c r="SAC124" s="618"/>
      <c r="SAD124" s="619"/>
      <c r="SAE124" s="619"/>
      <c r="SAF124" s="619"/>
      <c r="SAG124" s="619"/>
      <c r="SAH124" s="619"/>
      <c r="SAI124" s="619"/>
      <c r="SAJ124" s="620"/>
      <c r="SAK124" s="618"/>
      <c r="SAL124" s="619"/>
      <c r="SAM124" s="619"/>
      <c r="SAN124" s="619"/>
      <c r="SAO124" s="619"/>
      <c r="SAP124" s="619"/>
      <c r="SAQ124" s="619"/>
      <c r="SAR124" s="620"/>
      <c r="SAS124" s="618"/>
      <c r="SAT124" s="619"/>
      <c r="SAU124" s="619"/>
      <c r="SAV124" s="619"/>
      <c r="SAW124" s="619"/>
      <c r="SAX124" s="619"/>
      <c r="SAY124" s="619"/>
      <c r="SAZ124" s="620"/>
      <c r="SBA124" s="618"/>
      <c r="SBB124" s="619"/>
      <c r="SBC124" s="619"/>
      <c r="SBD124" s="619"/>
      <c r="SBE124" s="619"/>
      <c r="SBF124" s="619"/>
      <c r="SBG124" s="619"/>
      <c r="SBH124" s="620"/>
      <c r="SBI124" s="618"/>
      <c r="SBJ124" s="619"/>
      <c r="SBK124" s="619"/>
      <c r="SBL124" s="619"/>
      <c r="SBM124" s="619"/>
      <c r="SBN124" s="619"/>
      <c r="SBO124" s="619"/>
      <c r="SBP124" s="620"/>
      <c r="SBQ124" s="618"/>
      <c r="SBR124" s="619"/>
      <c r="SBS124" s="619"/>
      <c r="SBT124" s="619"/>
      <c r="SBU124" s="619"/>
      <c r="SBV124" s="619"/>
      <c r="SBW124" s="619"/>
      <c r="SBX124" s="620"/>
      <c r="SBY124" s="618"/>
      <c r="SBZ124" s="619"/>
      <c r="SCA124" s="619"/>
      <c r="SCB124" s="619"/>
      <c r="SCC124" s="619"/>
      <c r="SCD124" s="619"/>
      <c r="SCE124" s="619"/>
      <c r="SCF124" s="620"/>
      <c r="SCG124" s="618"/>
      <c r="SCH124" s="619"/>
      <c r="SCI124" s="619"/>
      <c r="SCJ124" s="619"/>
      <c r="SCK124" s="619"/>
      <c r="SCL124" s="619"/>
      <c r="SCM124" s="619"/>
      <c r="SCN124" s="620"/>
      <c r="SCO124" s="618"/>
      <c r="SCP124" s="619"/>
      <c r="SCQ124" s="619"/>
      <c r="SCR124" s="619"/>
      <c r="SCS124" s="619"/>
      <c r="SCT124" s="619"/>
      <c r="SCU124" s="619"/>
      <c r="SCV124" s="620"/>
      <c r="SCW124" s="618"/>
      <c r="SCX124" s="619"/>
      <c r="SCY124" s="619"/>
      <c r="SCZ124" s="619"/>
      <c r="SDA124" s="619"/>
      <c r="SDB124" s="619"/>
      <c r="SDC124" s="619"/>
      <c r="SDD124" s="620"/>
      <c r="SDE124" s="618"/>
      <c r="SDF124" s="619"/>
      <c r="SDG124" s="619"/>
      <c r="SDH124" s="619"/>
      <c r="SDI124" s="619"/>
      <c r="SDJ124" s="619"/>
      <c r="SDK124" s="619"/>
      <c r="SDL124" s="620"/>
      <c r="SDM124" s="618"/>
      <c r="SDN124" s="619"/>
      <c r="SDO124" s="619"/>
      <c r="SDP124" s="619"/>
      <c r="SDQ124" s="619"/>
      <c r="SDR124" s="619"/>
      <c r="SDS124" s="619"/>
      <c r="SDT124" s="620"/>
      <c r="SDU124" s="618"/>
      <c r="SDV124" s="619"/>
      <c r="SDW124" s="619"/>
      <c r="SDX124" s="619"/>
      <c r="SDY124" s="619"/>
      <c r="SDZ124" s="619"/>
      <c r="SEA124" s="619"/>
      <c r="SEB124" s="620"/>
      <c r="SEC124" s="618"/>
      <c r="SED124" s="619"/>
      <c r="SEE124" s="619"/>
      <c r="SEF124" s="619"/>
      <c r="SEG124" s="619"/>
      <c r="SEH124" s="619"/>
      <c r="SEI124" s="619"/>
      <c r="SEJ124" s="620"/>
      <c r="SEK124" s="618"/>
      <c r="SEL124" s="619"/>
      <c r="SEM124" s="619"/>
      <c r="SEN124" s="619"/>
      <c r="SEO124" s="619"/>
      <c r="SEP124" s="619"/>
      <c r="SEQ124" s="619"/>
      <c r="SER124" s="620"/>
      <c r="SES124" s="618"/>
      <c r="SET124" s="619"/>
      <c r="SEU124" s="619"/>
      <c r="SEV124" s="619"/>
      <c r="SEW124" s="619"/>
      <c r="SEX124" s="619"/>
      <c r="SEY124" s="619"/>
      <c r="SEZ124" s="620"/>
      <c r="SFA124" s="618"/>
      <c r="SFB124" s="619"/>
      <c r="SFC124" s="619"/>
      <c r="SFD124" s="619"/>
      <c r="SFE124" s="619"/>
      <c r="SFF124" s="619"/>
      <c r="SFG124" s="619"/>
      <c r="SFH124" s="620"/>
      <c r="SFI124" s="618"/>
      <c r="SFJ124" s="619"/>
      <c r="SFK124" s="619"/>
      <c r="SFL124" s="619"/>
      <c r="SFM124" s="619"/>
      <c r="SFN124" s="619"/>
      <c r="SFO124" s="619"/>
      <c r="SFP124" s="620"/>
      <c r="SFQ124" s="618"/>
      <c r="SFR124" s="619"/>
      <c r="SFS124" s="619"/>
      <c r="SFT124" s="619"/>
      <c r="SFU124" s="619"/>
      <c r="SFV124" s="619"/>
      <c r="SFW124" s="619"/>
      <c r="SFX124" s="620"/>
      <c r="SFY124" s="618"/>
      <c r="SFZ124" s="619"/>
      <c r="SGA124" s="619"/>
      <c r="SGB124" s="619"/>
      <c r="SGC124" s="619"/>
      <c r="SGD124" s="619"/>
      <c r="SGE124" s="619"/>
      <c r="SGF124" s="620"/>
      <c r="SGG124" s="618"/>
      <c r="SGH124" s="619"/>
      <c r="SGI124" s="619"/>
      <c r="SGJ124" s="619"/>
      <c r="SGK124" s="619"/>
      <c r="SGL124" s="619"/>
      <c r="SGM124" s="619"/>
      <c r="SGN124" s="620"/>
      <c r="SGO124" s="618"/>
      <c r="SGP124" s="619"/>
      <c r="SGQ124" s="619"/>
      <c r="SGR124" s="619"/>
      <c r="SGS124" s="619"/>
      <c r="SGT124" s="619"/>
      <c r="SGU124" s="619"/>
      <c r="SGV124" s="620"/>
      <c r="SGW124" s="618"/>
      <c r="SGX124" s="619"/>
      <c r="SGY124" s="619"/>
      <c r="SGZ124" s="619"/>
      <c r="SHA124" s="619"/>
      <c r="SHB124" s="619"/>
      <c r="SHC124" s="619"/>
      <c r="SHD124" s="620"/>
      <c r="SHE124" s="618"/>
      <c r="SHF124" s="619"/>
      <c r="SHG124" s="619"/>
      <c r="SHH124" s="619"/>
      <c r="SHI124" s="619"/>
      <c r="SHJ124" s="619"/>
      <c r="SHK124" s="619"/>
      <c r="SHL124" s="620"/>
      <c r="SHM124" s="618"/>
      <c r="SHN124" s="619"/>
      <c r="SHO124" s="619"/>
      <c r="SHP124" s="619"/>
      <c r="SHQ124" s="619"/>
      <c r="SHR124" s="619"/>
      <c r="SHS124" s="619"/>
      <c r="SHT124" s="620"/>
      <c r="SHU124" s="618"/>
      <c r="SHV124" s="619"/>
      <c r="SHW124" s="619"/>
      <c r="SHX124" s="619"/>
      <c r="SHY124" s="619"/>
      <c r="SHZ124" s="619"/>
      <c r="SIA124" s="619"/>
      <c r="SIB124" s="620"/>
      <c r="SIC124" s="618"/>
      <c r="SID124" s="619"/>
      <c r="SIE124" s="619"/>
      <c r="SIF124" s="619"/>
      <c r="SIG124" s="619"/>
      <c r="SIH124" s="619"/>
      <c r="SII124" s="619"/>
      <c r="SIJ124" s="620"/>
      <c r="SIK124" s="618"/>
      <c r="SIL124" s="619"/>
      <c r="SIM124" s="619"/>
      <c r="SIN124" s="619"/>
      <c r="SIO124" s="619"/>
      <c r="SIP124" s="619"/>
      <c r="SIQ124" s="619"/>
      <c r="SIR124" s="620"/>
      <c r="SIS124" s="618"/>
      <c r="SIT124" s="619"/>
      <c r="SIU124" s="619"/>
      <c r="SIV124" s="619"/>
      <c r="SIW124" s="619"/>
      <c r="SIX124" s="619"/>
      <c r="SIY124" s="619"/>
      <c r="SIZ124" s="620"/>
      <c r="SJA124" s="618"/>
      <c r="SJB124" s="619"/>
      <c r="SJC124" s="619"/>
      <c r="SJD124" s="619"/>
      <c r="SJE124" s="619"/>
      <c r="SJF124" s="619"/>
      <c r="SJG124" s="619"/>
      <c r="SJH124" s="620"/>
      <c r="SJI124" s="618"/>
      <c r="SJJ124" s="619"/>
      <c r="SJK124" s="619"/>
      <c r="SJL124" s="619"/>
      <c r="SJM124" s="619"/>
      <c r="SJN124" s="619"/>
      <c r="SJO124" s="619"/>
      <c r="SJP124" s="620"/>
      <c r="SJQ124" s="618"/>
      <c r="SJR124" s="619"/>
      <c r="SJS124" s="619"/>
      <c r="SJT124" s="619"/>
      <c r="SJU124" s="619"/>
      <c r="SJV124" s="619"/>
      <c r="SJW124" s="619"/>
      <c r="SJX124" s="620"/>
      <c r="SJY124" s="618"/>
      <c r="SJZ124" s="619"/>
      <c r="SKA124" s="619"/>
      <c r="SKB124" s="619"/>
      <c r="SKC124" s="619"/>
      <c r="SKD124" s="619"/>
      <c r="SKE124" s="619"/>
      <c r="SKF124" s="620"/>
      <c r="SKG124" s="618"/>
      <c r="SKH124" s="619"/>
      <c r="SKI124" s="619"/>
      <c r="SKJ124" s="619"/>
      <c r="SKK124" s="619"/>
      <c r="SKL124" s="619"/>
      <c r="SKM124" s="619"/>
      <c r="SKN124" s="620"/>
      <c r="SKO124" s="618"/>
      <c r="SKP124" s="619"/>
      <c r="SKQ124" s="619"/>
      <c r="SKR124" s="619"/>
      <c r="SKS124" s="619"/>
      <c r="SKT124" s="619"/>
      <c r="SKU124" s="619"/>
      <c r="SKV124" s="620"/>
      <c r="SKW124" s="618"/>
      <c r="SKX124" s="619"/>
      <c r="SKY124" s="619"/>
      <c r="SKZ124" s="619"/>
      <c r="SLA124" s="619"/>
      <c r="SLB124" s="619"/>
      <c r="SLC124" s="619"/>
      <c r="SLD124" s="620"/>
      <c r="SLE124" s="618"/>
      <c r="SLF124" s="619"/>
      <c r="SLG124" s="619"/>
      <c r="SLH124" s="619"/>
      <c r="SLI124" s="619"/>
      <c r="SLJ124" s="619"/>
      <c r="SLK124" s="619"/>
      <c r="SLL124" s="620"/>
      <c r="SLM124" s="618"/>
      <c r="SLN124" s="619"/>
      <c r="SLO124" s="619"/>
      <c r="SLP124" s="619"/>
      <c r="SLQ124" s="619"/>
      <c r="SLR124" s="619"/>
      <c r="SLS124" s="619"/>
      <c r="SLT124" s="620"/>
      <c r="SLU124" s="618"/>
      <c r="SLV124" s="619"/>
      <c r="SLW124" s="619"/>
      <c r="SLX124" s="619"/>
      <c r="SLY124" s="619"/>
      <c r="SLZ124" s="619"/>
      <c r="SMA124" s="619"/>
      <c r="SMB124" s="620"/>
      <c r="SMC124" s="618"/>
      <c r="SMD124" s="619"/>
      <c r="SME124" s="619"/>
      <c r="SMF124" s="619"/>
      <c r="SMG124" s="619"/>
      <c r="SMH124" s="619"/>
      <c r="SMI124" s="619"/>
      <c r="SMJ124" s="620"/>
      <c r="SMK124" s="618"/>
      <c r="SML124" s="619"/>
      <c r="SMM124" s="619"/>
      <c r="SMN124" s="619"/>
      <c r="SMO124" s="619"/>
      <c r="SMP124" s="619"/>
      <c r="SMQ124" s="619"/>
      <c r="SMR124" s="620"/>
      <c r="SMS124" s="618"/>
      <c r="SMT124" s="619"/>
      <c r="SMU124" s="619"/>
      <c r="SMV124" s="619"/>
      <c r="SMW124" s="619"/>
      <c r="SMX124" s="619"/>
      <c r="SMY124" s="619"/>
      <c r="SMZ124" s="620"/>
      <c r="SNA124" s="618"/>
      <c r="SNB124" s="619"/>
      <c r="SNC124" s="619"/>
      <c r="SND124" s="619"/>
      <c r="SNE124" s="619"/>
      <c r="SNF124" s="619"/>
      <c r="SNG124" s="619"/>
      <c r="SNH124" s="620"/>
      <c r="SNI124" s="618"/>
      <c r="SNJ124" s="619"/>
      <c r="SNK124" s="619"/>
      <c r="SNL124" s="619"/>
      <c r="SNM124" s="619"/>
      <c r="SNN124" s="619"/>
      <c r="SNO124" s="619"/>
      <c r="SNP124" s="620"/>
      <c r="SNQ124" s="618"/>
      <c r="SNR124" s="619"/>
      <c r="SNS124" s="619"/>
      <c r="SNT124" s="619"/>
      <c r="SNU124" s="619"/>
      <c r="SNV124" s="619"/>
      <c r="SNW124" s="619"/>
      <c r="SNX124" s="620"/>
      <c r="SNY124" s="618"/>
      <c r="SNZ124" s="619"/>
      <c r="SOA124" s="619"/>
      <c r="SOB124" s="619"/>
      <c r="SOC124" s="619"/>
      <c r="SOD124" s="619"/>
      <c r="SOE124" s="619"/>
      <c r="SOF124" s="620"/>
      <c r="SOG124" s="618"/>
      <c r="SOH124" s="619"/>
      <c r="SOI124" s="619"/>
      <c r="SOJ124" s="619"/>
      <c r="SOK124" s="619"/>
      <c r="SOL124" s="619"/>
      <c r="SOM124" s="619"/>
      <c r="SON124" s="620"/>
      <c r="SOO124" s="618"/>
      <c r="SOP124" s="619"/>
      <c r="SOQ124" s="619"/>
      <c r="SOR124" s="619"/>
      <c r="SOS124" s="619"/>
      <c r="SOT124" s="619"/>
      <c r="SOU124" s="619"/>
      <c r="SOV124" s="620"/>
      <c r="SOW124" s="618"/>
      <c r="SOX124" s="619"/>
      <c r="SOY124" s="619"/>
      <c r="SOZ124" s="619"/>
      <c r="SPA124" s="619"/>
      <c r="SPB124" s="619"/>
      <c r="SPC124" s="619"/>
      <c r="SPD124" s="620"/>
      <c r="SPE124" s="618"/>
      <c r="SPF124" s="619"/>
      <c r="SPG124" s="619"/>
      <c r="SPH124" s="619"/>
      <c r="SPI124" s="619"/>
      <c r="SPJ124" s="619"/>
      <c r="SPK124" s="619"/>
      <c r="SPL124" s="620"/>
      <c r="SPM124" s="618"/>
      <c r="SPN124" s="619"/>
      <c r="SPO124" s="619"/>
      <c r="SPP124" s="619"/>
      <c r="SPQ124" s="619"/>
      <c r="SPR124" s="619"/>
      <c r="SPS124" s="619"/>
      <c r="SPT124" s="620"/>
      <c r="SPU124" s="618"/>
      <c r="SPV124" s="619"/>
      <c r="SPW124" s="619"/>
      <c r="SPX124" s="619"/>
      <c r="SPY124" s="619"/>
      <c r="SPZ124" s="619"/>
      <c r="SQA124" s="619"/>
      <c r="SQB124" s="620"/>
      <c r="SQC124" s="618"/>
      <c r="SQD124" s="619"/>
      <c r="SQE124" s="619"/>
      <c r="SQF124" s="619"/>
      <c r="SQG124" s="619"/>
      <c r="SQH124" s="619"/>
      <c r="SQI124" s="619"/>
      <c r="SQJ124" s="620"/>
      <c r="SQK124" s="618"/>
      <c r="SQL124" s="619"/>
      <c r="SQM124" s="619"/>
      <c r="SQN124" s="619"/>
      <c r="SQO124" s="619"/>
      <c r="SQP124" s="619"/>
      <c r="SQQ124" s="619"/>
      <c r="SQR124" s="620"/>
      <c r="SQS124" s="618"/>
      <c r="SQT124" s="619"/>
      <c r="SQU124" s="619"/>
      <c r="SQV124" s="619"/>
      <c r="SQW124" s="619"/>
      <c r="SQX124" s="619"/>
      <c r="SQY124" s="619"/>
      <c r="SQZ124" s="620"/>
      <c r="SRA124" s="618"/>
      <c r="SRB124" s="619"/>
      <c r="SRC124" s="619"/>
      <c r="SRD124" s="619"/>
      <c r="SRE124" s="619"/>
      <c r="SRF124" s="619"/>
      <c r="SRG124" s="619"/>
      <c r="SRH124" s="620"/>
      <c r="SRI124" s="618"/>
      <c r="SRJ124" s="619"/>
      <c r="SRK124" s="619"/>
      <c r="SRL124" s="619"/>
      <c r="SRM124" s="619"/>
      <c r="SRN124" s="619"/>
      <c r="SRO124" s="619"/>
      <c r="SRP124" s="620"/>
      <c r="SRQ124" s="618"/>
      <c r="SRR124" s="619"/>
      <c r="SRS124" s="619"/>
      <c r="SRT124" s="619"/>
      <c r="SRU124" s="619"/>
      <c r="SRV124" s="619"/>
      <c r="SRW124" s="619"/>
      <c r="SRX124" s="620"/>
      <c r="SRY124" s="618"/>
      <c r="SRZ124" s="619"/>
      <c r="SSA124" s="619"/>
      <c r="SSB124" s="619"/>
      <c r="SSC124" s="619"/>
      <c r="SSD124" s="619"/>
      <c r="SSE124" s="619"/>
      <c r="SSF124" s="620"/>
      <c r="SSG124" s="618"/>
      <c r="SSH124" s="619"/>
      <c r="SSI124" s="619"/>
      <c r="SSJ124" s="619"/>
      <c r="SSK124" s="619"/>
      <c r="SSL124" s="619"/>
      <c r="SSM124" s="619"/>
      <c r="SSN124" s="620"/>
      <c r="SSO124" s="618"/>
      <c r="SSP124" s="619"/>
      <c r="SSQ124" s="619"/>
      <c r="SSR124" s="619"/>
      <c r="SSS124" s="619"/>
      <c r="SST124" s="619"/>
      <c r="SSU124" s="619"/>
      <c r="SSV124" s="620"/>
      <c r="SSW124" s="618"/>
      <c r="SSX124" s="619"/>
      <c r="SSY124" s="619"/>
      <c r="SSZ124" s="619"/>
      <c r="STA124" s="619"/>
      <c r="STB124" s="619"/>
      <c r="STC124" s="619"/>
      <c r="STD124" s="620"/>
      <c r="STE124" s="618"/>
      <c r="STF124" s="619"/>
      <c r="STG124" s="619"/>
      <c r="STH124" s="619"/>
      <c r="STI124" s="619"/>
      <c r="STJ124" s="619"/>
      <c r="STK124" s="619"/>
      <c r="STL124" s="620"/>
      <c r="STM124" s="618"/>
      <c r="STN124" s="619"/>
      <c r="STO124" s="619"/>
      <c r="STP124" s="619"/>
      <c r="STQ124" s="619"/>
      <c r="STR124" s="619"/>
      <c r="STS124" s="619"/>
      <c r="STT124" s="620"/>
      <c r="STU124" s="618"/>
      <c r="STV124" s="619"/>
      <c r="STW124" s="619"/>
      <c r="STX124" s="619"/>
      <c r="STY124" s="619"/>
      <c r="STZ124" s="619"/>
      <c r="SUA124" s="619"/>
      <c r="SUB124" s="620"/>
      <c r="SUC124" s="618"/>
      <c r="SUD124" s="619"/>
      <c r="SUE124" s="619"/>
      <c r="SUF124" s="619"/>
      <c r="SUG124" s="619"/>
      <c r="SUH124" s="619"/>
      <c r="SUI124" s="619"/>
      <c r="SUJ124" s="620"/>
      <c r="SUK124" s="618"/>
      <c r="SUL124" s="619"/>
      <c r="SUM124" s="619"/>
      <c r="SUN124" s="619"/>
      <c r="SUO124" s="619"/>
      <c r="SUP124" s="619"/>
      <c r="SUQ124" s="619"/>
      <c r="SUR124" s="620"/>
      <c r="SUS124" s="618"/>
      <c r="SUT124" s="619"/>
      <c r="SUU124" s="619"/>
      <c r="SUV124" s="619"/>
      <c r="SUW124" s="619"/>
      <c r="SUX124" s="619"/>
      <c r="SUY124" s="619"/>
      <c r="SUZ124" s="620"/>
      <c r="SVA124" s="618"/>
      <c r="SVB124" s="619"/>
      <c r="SVC124" s="619"/>
      <c r="SVD124" s="619"/>
      <c r="SVE124" s="619"/>
      <c r="SVF124" s="619"/>
      <c r="SVG124" s="619"/>
      <c r="SVH124" s="620"/>
      <c r="SVI124" s="618"/>
      <c r="SVJ124" s="619"/>
      <c r="SVK124" s="619"/>
      <c r="SVL124" s="619"/>
      <c r="SVM124" s="619"/>
      <c r="SVN124" s="619"/>
      <c r="SVO124" s="619"/>
      <c r="SVP124" s="620"/>
      <c r="SVQ124" s="618"/>
      <c r="SVR124" s="619"/>
      <c r="SVS124" s="619"/>
      <c r="SVT124" s="619"/>
      <c r="SVU124" s="619"/>
      <c r="SVV124" s="619"/>
      <c r="SVW124" s="619"/>
      <c r="SVX124" s="620"/>
      <c r="SVY124" s="618"/>
      <c r="SVZ124" s="619"/>
      <c r="SWA124" s="619"/>
      <c r="SWB124" s="619"/>
      <c r="SWC124" s="619"/>
      <c r="SWD124" s="619"/>
      <c r="SWE124" s="619"/>
      <c r="SWF124" s="620"/>
      <c r="SWG124" s="618"/>
      <c r="SWH124" s="619"/>
      <c r="SWI124" s="619"/>
      <c r="SWJ124" s="619"/>
      <c r="SWK124" s="619"/>
      <c r="SWL124" s="619"/>
      <c r="SWM124" s="619"/>
      <c r="SWN124" s="620"/>
      <c r="SWO124" s="618"/>
      <c r="SWP124" s="619"/>
      <c r="SWQ124" s="619"/>
      <c r="SWR124" s="619"/>
      <c r="SWS124" s="619"/>
      <c r="SWT124" s="619"/>
      <c r="SWU124" s="619"/>
      <c r="SWV124" s="620"/>
      <c r="SWW124" s="618"/>
      <c r="SWX124" s="619"/>
      <c r="SWY124" s="619"/>
      <c r="SWZ124" s="619"/>
      <c r="SXA124" s="619"/>
      <c r="SXB124" s="619"/>
      <c r="SXC124" s="619"/>
      <c r="SXD124" s="620"/>
      <c r="SXE124" s="618"/>
      <c r="SXF124" s="619"/>
      <c r="SXG124" s="619"/>
      <c r="SXH124" s="619"/>
      <c r="SXI124" s="619"/>
      <c r="SXJ124" s="619"/>
      <c r="SXK124" s="619"/>
      <c r="SXL124" s="620"/>
      <c r="SXM124" s="618"/>
      <c r="SXN124" s="619"/>
      <c r="SXO124" s="619"/>
      <c r="SXP124" s="619"/>
      <c r="SXQ124" s="619"/>
      <c r="SXR124" s="619"/>
      <c r="SXS124" s="619"/>
      <c r="SXT124" s="620"/>
      <c r="SXU124" s="618"/>
      <c r="SXV124" s="619"/>
      <c r="SXW124" s="619"/>
      <c r="SXX124" s="619"/>
      <c r="SXY124" s="619"/>
      <c r="SXZ124" s="619"/>
      <c r="SYA124" s="619"/>
      <c r="SYB124" s="620"/>
      <c r="SYC124" s="618"/>
      <c r="SYD124" s="619"/>
      <c r="SYE124" s="619"/>
      <c r="SYF124" s="619"/>
      <c r="SYG124" s="619"/>
      <c r="SYH124" s="619"/>
      <c r="SYI124" s="619"/>
      <c r="SYJ124" s="620"/>
      <c r="SYK124" s="618"/>
      <c r="SYL124" s="619"/>
      <c r="SYM124" s="619"/>
      <c r="SYN124" s="619"/>
      <c r="SYO124" s="619"/>
      <c r="SYP124" s="619"/>
      <c r="SYQ124" s="619"/>
      <c r="SYR124" s="620"/>
      <c r="SYS124" s="618"/>
      <c r="SYT124" s="619"/>
      <c r="SYU124" s="619"/>
      <c r="SYV124" s="619"/>
      <c r="SYW124" s="619"/>
      <c r="SYX124" s="619"/>
      <c r="SYY124" s="619"/>
      <c r="SYZ124" s="620"/>
      <c r="SZA124" s="618"/>
      <c r="SZB124" s="619"/>
      <c r="SZC124" s="619"/>
      <c r="SZD124" s="619"/>
      <c r="SZE124" s="619"/>
      <c r="SZF124" s="619"/>
      <c r="SZG124" s="619"/>
      <c r="SZH124" s="620"/>
      <c r="SZI124" s="618"/>
      <c r="SZJ124" s="619"/>
      <c r="SZK124" s="619"/>
      <c r="SZL124" s="619"/>
      <c r="SZM124" s="619"/>
      <c r="SZN124" s="619"/>
      <c r="SZO124" s="619"/>
      <c r="SZP124" s="620"/>
      <c r="SZQ124" s="618"/>
      <c r="SZR124" s="619"/>
      <c r="SZS124" s="619"/>
      <c r="SZT124" s="619"/>
      <c r="SZU124" s="619"/>
      <c r="SZV124" s="619"/>
      <c r="SZW124" s="619"/>
      <c r="SZX124" s="620"/>
      <c r="SZY124" s="618"/>
      <c r="SZZ124" s="619"/>
      <c r="TAA124" s="619"/>
      <c r="TAB124" s="619"/>
      <c r="TAC124" s="619"/>
      <c r="TAD124" s="619"/>
      <c r="TAE124" s="619"/>
      <c r="TAF124" s="620"/>
      <c r="TAG124" s="618"/>
      <c r="TAH124" s="619"/>
      <c r="TAI124" s="619"/>
      <c r="TAJ124" s="619"/>
      <c r="TAK124" s="619"/>
      <c r="TAL124" s="619"/>
      <c r="TAM124" s="619"/>
      <c r="TAN124" s="620"/>
      <c r="TAO124" s="618"/>
      <c r="TAP124" s="619"/>
      <c r="TAQ124" s="619"/>
      <c r="TAR124" s="619"/>
      <c r="TAS124" s="619"/>
      <c r="TAT124" s="619"/>
      <c r="TAU124" s="619"/>
      <c r="TAV124" s="620"/>
      <c r="TAW124" s="618"/>
      <c r="TAX124" s="619"/>
      <c r="TAY124" s="619"/>
      <c r="TAZ124" s="619"/>
      <c r="TBA124" s="619"/>
      <c r="TBB124" s="619"/>
      <c r="TBC124" s="619"/>
      <c r="TBD124" s="620"/>
      <c r="TBE124" s="618"/>
      <c r="TBF124" s="619"/>
      <c r="TBG124" s="619"/>
      <c r="TBH124" s="619"/>
      <c r="TBI124" s="619"/>
      <c r="TBJ124" s="619"/>
      <c r="TBK124" s="619"/>
      <c r="TBL124" s="620"/>
      <c r="TBM124" s="618"/>
      <c r="TBN124" s="619"/>
      <c r="TBO124" s="619"/>
      <c r="TBP124" s="619"/>
      <c r="TBQ124" s="619"/>
      <c r="TBR124" s="619"/>
      <c r="TBS124" s="619"/>
      <c r="TBT124" s="620"/>
      <c r="TBU124" s="618"/>
      <c r="TBV124" s="619"/>
      <c r="TBW124" s="619"/>
      <c r="TBX124" s="619"/>
      <c r="TBY124" s="619"/>
      <c r="TBZ124" s="619"/>
      <c r="TCA124" s="619"/>
      <c r="TCB124" s="620"/>
      <c r="TCC124" s="618"/>
      <c r="TCD124" s="619"/>
      <c r="TCE124" s="619"/>
      <c r="TCF124" s="619"/>
      <c r="TCG124" s="619"/>
      <c r="TCH124" s="619"/>
      <c r="TCI124" s="619"/>
      <c r="TCJ124" s="620"/>
      <c r="TCK124" s="618"/>
      <c r="TCL124" s="619"/>
      <c r="TCM124" s="619"/>
      <c r="TCN124" s="619"/>
      <c r="TCO124" s="619"/>
      <c r="TCP124" s="619"/>
      <c r="TCQ124" s="619"/>
      <c r="TCR124" s="620"/>
      <c r="TCS124" s="618"/>
      <c r="TCT124" s="619"/>
      <c r="TCU124" s="619"/>
      <c r="TCV124" s="619"/>
      <c r="TCW124" s="619"/>
      <c r="TCX124" s="619"/>
      <c r="TCY124" s="619"/>
      <c r="TCZ124" s="620"/>
      <c r="TDA124" s="618"/>
      <c r="TDB124" s="619"/>
      <c r="TDC124" s="619"/>
      <c r="TDD124" s="619"/>
      <c r="TDE124" s="619"/>
      <c r="TDF124" s="619"/>
      <c r="TDG124" s="619"/>
      <c r="TDH124" s="620"/>
      <c r="TDI124" s="618"/>
      <c r="TDJ124" s="619"/>
      <c r="TDK124" s="619"/>
      <c r="TDL124" s="619"/>
      <c r="TDM124" s="619"/>
      <c r="TDN124" s="619"/>
      <c r="TDO124" s="619"/>
      <c r="TDP124" s="620"/>
      <c r="TDQ124" s="618"/>
      <c r="TDR124" s="619"/>
      <c r="TDS124" s="619"/>
      <c r="TDT124" s="619"/>
      <c r="TDU124" s="619"/>
      <c r="TDV124" s="619"/>
      <c r="TDW124" s="619"/>
      <c r="TDX124" s="620"/>
      <c r="TDY124" s="618"/>
      <c r="TDZ124" s="619"/>
      <c r="TEA124" s="619"/>
      <c r="TEB124" s="619"/>
      <c r="TEC124" s="619"/>
      <c r="TED124" s="619"/>
      <c r="TEE124" s="619"/>
      <c r="TEF124" s="620"/>
      <c r="TEG124" s="618"/>
      <c r="TEH124" s="619"/>
      <c r="TEI124" s="619"/>
      <c r="TEJ124" s="619"/>
      <c r="TEK124" s="619"/>
      <c r="TEL124" s="619"/>
      <c r="TEM124" s="619"/>
      <c r="TEN124" s="620"/>
      <c r="TEO124" s="618"/>
      <c r="TEP124" s="619"/>
      <c r="TEQ124" s="619"/>
      <c r="TER124" s="619"/>
      <c r="TES124" s="619"/>
      <c r="TET124" s="619"/>
      <c r="TEU124" s="619"/>
      <c r="TEV124" s="620"/>
      <c r="TEW124" s="618"/>
      <c r="TEX124" s="619"/>
      <c r="TEY124" s="619"/>
      <c r="TEZ124" s="619"/>
      <c r="TFA124" s="619"/>
      <c r="TFB124" s="619"/>
      <c r="TFC124" s="619"/>
      <c r="TFD124" s="620"/>
      <c r="TFE124" s="618"/>
      <c r="TFF124" s="619"/>
      <c r="TFG124" s="619"/>
      <c r="TFH124" s="619"/>
      <c r="TFI124" s="619"/>
      <c r="TFJ124" s="619"/>
      <c r="TFK124" s="619"/>
      <c r="TFL124" s="620"/>
      <c r="TFM124" s="618"/>
      <c r="TFN124" s="619"/>
      <c r="TFO124" s="619"/>
      <c r="TFP124" s="619"/>
      <c r="TFQ124" s="619"/>
      <c r="TFR124" s="619"/>
      <c r="TFS124" s="619"/>
      <c r="TFT124" s="620"/>
      <c r="TFU124" s="618"/>
      <c r="TFV124" s="619"/>
      <c r="TFW124" s="619"/>
      <c r="TFX124" s="619"/>
      <c r="TFY124" s="619"/>
      <c r="TFZ124" s="619"/>
      <c r="TGA124" s="619"/>
      <c r="TGB124" s="620"/>
      <c r="TGC124" s="618"/>
      <c r="TGD124" s="619"/>
      <c r="TGE124" s="619"/>
      <c r="TGF124" s="619"/>
      <c r="TGG124" s="619"/>
      <c r="TGH124" s="619"/>
      <c r="TGI124" s="619"/>
      <c r="TGJ124" s="620"/>
      <c r="TGK124" s="618"/>
      <c r="TGL124" s="619"/>
      <c r="TGM124" s="619"/>
      <c r="TGN124" s="619"/>
      <c r="TGO124" s="619"/>
      <c r="TGP124" s="619"/>
      <c r="TGQ124" s="619"/>
      <c r="TGR124" s="620"/>
      <c r="TGS124" s="618"/>
      <c r="TGT124" s="619"/>
      <c r="TGU124" s="619"/>
      <c r="TGV124" s="619"/>
      <c r="TGW124" s="619"/>
      <c r="TGX124" s="619"/>
      <c r="TGY124" s="619"/>
      <c r="TGZ124" s="620"/>
      <c r="THA124" s="618"/>
      <c r="THB124" s="619"/>
      <c r="THC124" s="619"/>
      <c r="THD124" s="619"/>
      <c r="THE124" s="619"/>
      <c r="THF124" s="619"/>
      <c r="THG124" s="619"/>
      <c r="THH124" s="620"/>
      <c r="THI124" s="618"/>
      <c r="THJ124" s="619"/>
      <c r="THK124" s="619"/>
      <c r="THL124" s="619"/>
      <c r="THM124" s="619"/>
      <c r="THN124" s="619"/>
      <c r="THO124" s="619"/>
      <c r="THP124" s="620"/>
      <c r="THQ124" s="618"/>
      <c r="THR124" s="619"/>
      <c r="THS124" s="619"/>
      <c r="THT124" s="619"/>
      <c r="THU124" s="619"/>
      <c r="THV124" s="619"/>
      <c r="THW124" s="619"/>
      <c r="THX124" s="620"/>
      <c r="THY124" s="618"/>
      <c r="THZ124" s="619"/>
      <c r="TIA124" s="619"/>
      <c r="TIB124" s="619"/>
      <c r="TIC124" s="619"/>
      <c r="TID124" s="619"/>
      <c r="TIE124" s="619"/>
      <c r="TIF124" s="620"/>
      <c r="TIG124" s="618"/>
      <c r="TIH124" s="619"/>
      <c r="TII124" s="619"/>
      <c r="TIJ124" s="619"/>
      <c r="TIK124" s="619"/>
      <c r="TIL124" s="619"/>
      <c r="TIM124" s="619"/>
      <c r="TIN124" s="620"/>
      <c r="TIO124" s="618"/>
      <c r="TIP124" s="619"/>
      <c r="TIQ124" s="619"/>
      <c r="TIR124" s="619"/>
      <c r="TIS124" s="619"/>
      <c r="TIT124" s="619"/>
      <c r="TIU124" s="619"/>
      <c r="TIV124" s="620"/>
      <c r="TIW124" s="618"/>
      <c r="TIX124" s="619"/>
      <c r="TIY124" s="619"/>
      <c r="TIZ124" s="619"/>
      <c r="TJA124" s="619"/>
      <c r="TJB124" s="619"/>
      <c r="TJC124" s="619"/>
      <c r="TJD124" s="620"/>
      <c r="TJE124" s="618"/>
      <c r="TJF124" s="619"/>
      <c r="TJG124" s="619"/>
      <c r="TJH124" s="619"/>
      <c r="TJI124" s="619"/>
      <c r="TJJ124" s="619"/>
      <c r="TJK124" s="619"/>
      <c r="TJL124" s="620"/>
      <c r="TJM124" s="618"/>
      <c r="TJN124" s="619"/>
      <c r="TJO124" s="619"/>
      <c r="TJP124" s="619"/>
      <c r="TJQ124" s="619"/>
      <c r="TJR124" s="619"/>
      <c r="TJS124" s="619"/>
      <c r="TJT124" s="620"/>
      <c r="TJU124" s="618"/>
      <c r="TJV124" s="619"/>
      <c r="TJW124" s="619"/>
      <c r="TJX124" s="619"/>
      <c r="TJY124" s="619"/>
      <c r="TJZ124" s="619"/>
      <c r="TKA124" s="619"/>
      <c r="TKB124" s="620"/>
      <c r="TKC124" s="618"/>
      <c r="TKD124" s="619"/>
      <c r="TKE124" s="619"/>
      <c r="TKF124" s="619"/>
      <c r="TKG124" s="619"/>
      <c r="TKH124" s="619"/>
      <c r="TKI124" s="619"/>
      <c r="TKJ124" s="620"/>
      <c r="TKK124" s="618"/>
      <c r="TKL124" s="619"/>
      <c r="TKM124" s="619"/>
      <c r="TKN124" s="619"/>
      <c r="TKO124" s="619"/>
      <c r="TKP124" s="619"/>
      <c r="TKQ124" s="619"/>
      <c r="TKR124" s="620"/>
      <c r="TKS124" s="618"/>
      <c r="TKT124" s="619"/>
      <c r="TKU124" s="619"/>
      <c r="TKV124" s="619"/>
      <c r="TKW124" s="619"/>
      <c r="TKX124" s="619"/>
      <c r="TKY124" s="619"/>
      <c r="TKZ124" s="620"/>
      <c r="TLA124" s="618"/>
      <c r="TLB124" s="619"/>
      <c r="TLC124" s="619"/>
      <c r="TLD124" s="619"/>
      <c r="TLE124" s="619"/>
      <c r="TLF124" s="619"/>
      <c r="TLG124" s="619"/>
      <c r="TLH124" s="620"/>
      <c r="TLI124" s="618"/>
      <c r="TLJ124" s="619"/>
      <c r="TLK124" s="619"/>
      <c r="TLL124" s="619"/>
      <c r="TLM124" s="619"/>
      <c r="TLN124" s="619"/>
      <c r="TLO124" s="619"/>
      <c r="TLP124" s="620"/>
      <c r="TLQ124" s="618"/>
      <c r="TLR124" s="619"/>
      <c r="TLS124" s="619"/>
      <c r="TLT124" s="619"/>
      <c r="TLU124" s="619"/>
      <c r="TLV124" s="619"/>
      <c r="TLW124" s="619"/>
      <c r="TLX124" s="620"/>
      <c r="TLY124" s="618"/>
      <c r="TLZ124" s="619"/>
      <c r="TMA124" s="619"/>
      <c r="TMB124" s="619"/>
      <c r="TMC124" s="619"/>
      <c r="TMD124" s="619"/>
      <c r="TME124" s="619"/>
      <c r="TMF124" s="620"/>
      <c r="TMG124" s="618"/>
      <c r="TMH124" s="619"/>
      <c r="TMI124" s="619"/>
      <c r="TMJ124" s="619"/>
      <c r="TMK124" s="619"/>
      <c r="TML124" s="619"/>
      <c r="TMM124" s="619"/>
      <c r="TMN124" s="620"/>
      <c r="TMO124" s="618"/>
      <c r="TMP124" s="619"/>
      <c r="TMQ124" s="619"/>
      <c r="TMR124" s="619"/>
      <c r="TMS124" s="619"/>
      <c r="TMT124" s="619"/>
      <c r="TMU124" s="619"/>
      <c r="TMV124" s="620"/>
      <c r="TMW124" s="618"/>
      <c r="TMX124" s="619"/>
      <c r="TMY124" s="619"/>
      <c r="TMZ124" s="619"/>
      <c r="TNA124" s="619"/>
      <c r="TNB124" s="619"/>
      <c r="TNC124" s="619"/>
      <c r="TND124" s="620"/>
      <c r="TNE124" s="618"/>
      <c r="TNF124" s="619"/>
      <c r="TNG124" s="619"/>
      <c r="TNH124" s="619"/>
      <c r="TNI124" s="619"/>
      <c r="TNJ124" s="619"/>
      <c r="TNK124" s="619"/>
      <c r="TNL124" s="620"/>
      <c r="TNM124" s="618"/>
      <c r="TNN124" s="619"/>
      <c r="TNO124" s="619"/>
      <c r="TNP124" s="619"/>
      <c r="TNQ124" s="619"/>
      <c r="TNR124" s="619"/>
      <c r="TNS124" s="619"/>
      <c r="TNT124" s="620"/>
      <c r="TNU124" s="618"/>
      <c r="TNV124" s="619"/>
      <c r="TNW124" s="619"/>
      <c r="TNX124" s="619"/>
      <c r="TNY124" s="619"/>
      <c r="TNZ124" s="619"/>
      <c r="TOA124" s="619"/>
      <c r="TOB124" s="620"/>
      <c r="TOC124" s="618"/>
      <c r="TOD124" s="619"/>
      <c r="TOE124" s="619"/>
      <c r="TOF124" s="619"/>
      <c r="TOG124" s="619"/>
      <c r="TOH124" s="619"/>
      <c r="TOI124" s="619"/>
      <c r="TOJ124" s="620"/>
      <c r="TOK124" s="618"/>
      <c r="TOL124" s="619"/>
      <c r="TOM124" s="619"/>
      <c r="TON124" s="619"/>
      <c r="TOO124" s="619"/>
      <c r="TOP124" s="619"/>
      <c r="TOQ124" s="619"/>
      <c r="TOR124" s="620"/>
      <c r="TOS124" s="618"/>
      <c r="TOT124" s="619"/>
      <c r="TOU124" s="619"/>
      <c r="TOV124" s="619"/>
      <c r="TOW124" s="619"/>
      <c r="TOX124" s="619"/>
      <c r="TOY124" s="619"/>
      <c r="TOZ124" s="620"/>
      <c r="TPA124" s="618"/>
      <c r="TPB124" s="619"/>
      <c r="TPC124" s="619"/>
      <c r="TPD124" s="619"/>
      <c r="TPE124" s="619"/>
      <c r="TPF124" s="619"/>
      <c r="TPG124" s="619"/>
      <c r="TPH124" s="620"/>
      <c r="TPI124" s="618"/>
      <c r="TPJ124" s="619"/>
      <c r="TPK124" s="619"/>
      <c r="TPL124" s="619"/>
      <c r="TPM124" s="619"/>
      <c r="TPN124" s="619"/>
      <c r="TPO124" s="619"/>
      <c r="TPP124" s="620"/>
      <c r="TPQ124" s="618"/>
      <c r="TPR124" s="619"/>
      <c r="TPS124" s="619"/>
      <c r="TPT124" s="619"/>
      <c r="TPU124" s="619"/>
      <c r="TPV124" s="619"/>
      <c r="TPW124" s="619"/>
      <c r="TPX124" s="620"/>
      <c r="TPY124" s="618"/>
      <c r="TPZ124" s="619"/>
      <c r="TQA124" s="619"/>
      <c r="TQB124" s="619"/>
      <c r="TQC124" s="619"/>
      <c r="TQD124" s="619"/>
      <c r="TQE124" s="619"/>
      <c r="TQF124" s="620"/>
      <c r="TQG124" s="618"/>
      <c r="TQH124" s="619"/>
      <c r="TQI124" s="619"/>
      <c r="TQJ124" s="619"/>
      <c r="TQK124" s="619"/>
      <c r="TQL124" s="619"/>
      <c r="TQM124" s="619"/>
      <c r="TQN124" s="620"/>
      <c r="TQO124" s="618"/>
      <c r="TQP124" s="619"/>
      <c r="TQQ124" s="619"/>
      <c r="TQR124" s="619"/>
      <c r="TQS124" s="619"/>
      <c r="TQT124" s="619"/>
      <c r="TQU124" s="619"/>
      <c r="TQV124" s="620"/>
      <c r="TQW124" s="618"/>
      <c r="TQX124" s="619"/>
      <c r="TQY124" s="619"/>
      <c r="TQZ124" s="619"/>
      <c r="TRA124" s="619"/>
      <c r="TRB124" s="619"/>
      <c r="TRC124" s="619"/>
      <c r="TRD124" s="620"/>
      <c r="TRE124" s="618"/>
      <c r="TRF124" s="619"/>
      <c r="TRG124" s="619"/>
      <c r="TRH124" s="619"/>
      <c r="TRI124" s="619"/>
      <c r="TRJ124" s="619"/>
      <c r="TRK124" s="619"/>
      <c r="TRL124" s="620"/>
      <c r="TRM124" s="618"/>
      <c r="TRN124" s="619"/>
      <c r="TRO124" s="619"/>
      <c r="TRP124" s="619"/>
      <c r="TRQ124" s="619"/>
      <c r="TRR124" s="619"/>
      <c r="TRS124" s="619"/>
      <c r="TRT124" s="620"/>
      <c r="TRU124" s="618"/>
      <c r="TRV124" s="619"/>
      <c r="TRW124" s="619"/>
      <c r="TRX124" s="619"/>
      <c r="TRY124" s="619"/>
      <c r="TRZ124" s="619"/>
      <c r="TSA124" s="619"/>
      <c r="TSB124" s="620"/>
      <c r="TSC124" s="618"/>
      <c r="TSD124" s="619"/>
      <c r="TSE124" s="619"/>
      <c r="TSF124" s="619"/>
      <c r="TSG124" s="619"/>
      <c r="TSH124" s="619"/>
      <c r="TSI124" s="619"/>
      <c r="TSJ124" s="620"/>
      <c r="TSK124" s="618"/>
      <c r="TSL124" s="619"/>
      <c r="TSM124" s="619"/>
      <c r="TSN124" s="619"/>
      <c r="TSO124" s="619"/>
      <c r="TSP124" s="619"/>
      <c r="TSQ124" s="619"/>
      <c r="TSR124" s="620"/>
      <c r="TSS124" s="618"/>
      <c r="TST124" s="619"/>
      <c r="TSU124" s="619"/>
      <c r="TSV124" s="619"/>
      <c r="TSW124" s="619"/>
      <c r="TSX124" s="619"/>
      <c r="TSY124" s="619"/>
      <c r="TSZ124" s="620"/>
      <c r="TTA124" s="618"/>
      <c r="TTB124" s="619"/>
      <c r="TTC124" s="619"/>
      <c r="TTD124" s="619"/>
      <c r="TTE124" s="619"/>
      <c r="TTF124" s="619"/>
      <c r="TTG124" s="619"/>
      <c r="TTH124" s="620"/>
      <c r="TTI124" s="618"/>
      <c r="TTJ124" s="619"/>
      <c r="TTK124" s="619"/>
      <c r="TTL124" s="619"/>
      <c r="TTM124" s="619"/>
      <c r="TTN124" s="619"/>
      <c r="TTO124" s="619"/>
      <c r="TTP124" s="620"/>
      <c r="TTQ124" s="618"/>
      <c r="TTR124" s="619"/>
      <c r="TTS124" s="619"/>
      <c r="TTT124" s="619"/>
      <c r="TTU124" s="619"/>
      <c r="TTV124" s="619"/>
      <c r="TTW124" s="619"/>
      <c r="TTX124" s="620"/>
      <c r="TTY124" s="618"/>
      <c r="TTZ124" s="619"/>
      <c r="TUA124" s="619"/>
      <c r="TUB124" s="619"/>
      <c r="TUC124" s="619"/>
      <c r="TUD124" s="619"/>
      <c r="TUE124" s="619"/>
      <c r="TUF124" s="620"/>
      <c r="TUG124" s="618"/>
      <c r="TUH124" s="619"/>
      <c r="TUI124" s="619"/>
      <c r="TUJ124" s="619"/>
      <c r="TUK124" s="619"/>
      <c r="TUL124" s="619"/>
      <c r="TUM124" s="619"/>
      <c r="TUN124" s="620"/>
      <c r="TUO124" s="618"/>
      <c r="TUP124" s="619"/>
      <c r="TUQ124" s="619"/>
      <c r="TUR124" s="619"/>
      <c r="TUS124" s="619"/>
      <c r="TUT124" s="619"/>
      <c r="TUU124" s="619"/>
      <c r="TUV124" s="620"/>
      <c r="TUW124" s="618"/>
      <c r="TUX124" s="619"/>
      <c r="TUY124" s="619"/>
      <c r="TUZ124" s="619"/>
      <c r="TVA124" s="619"/>
      <c r="TVB124" s="619"/>
      <c r="TVC124" s="619"/>
      <c r="TVD124" s="620"/>
      <c r="TVE124" s="618"/>
      <c r="TVF124" s="619"/>
      <c r="TVG124" s="619"/>
      <c r="TVH124" s="619"/>
      <c r="TVI124" s="619"/>
      <c r="TVJ124" s="619"/>
      <c r="TVK124" s="619"/>
      <c r="TVL124" s="620"/>
      <c r="TVM124" s="618"/>
      <c r="TVN124" s="619"/>
      <c r="TVO124" s="619"/>
      <c r="TVP124" s="619"/>
      <c r="TVQ124" s="619"/>
      <c r="TVR124" s="619"/>
      <c r="TVS124" s="619"/>
      <c r="TVT124" s="620"/>
      <c r="TVU124" s="618"/>
      <c r="TVV124" s="619"/>
      <c r="TVW124" s="619"/>
      <c r="TVX124" s="619"/>
      <c r="TVY124" s="619"/>
      <c r="TVZ124" s="619"/>
      <c r="TWA124" s="619"/>
      <c r="TWB124" s="620"/>
      <c r="TWC124" s="618"/>
      <c r="TWD124" s="619"/>
      <c r="TWE124" s="619"/>
      <c r="TWF124" s="619"/>
      <c r="TWG124" s="619"/>
      <c r="TWH124" s="619"/>
      <c r="TWI124" s="619"/>
      <c r="TWJ124" s="620"/>
      <c r="TWK124" s="618"/>
      <c r="TWL124" s="619"/>
      <c r="TWM124" s="619"/>
      <c r="TWN124" s="619"/>
      <c r="TWO124" s="619"/>
      <c r="TWP124" s="619"/>
      <c r="TWQ124" s="619"/>
      <c r="TWR124" s="620"/>
      <c r="TWS124" s="618"/>
      <c r="TWT124" s="619"/>
      <c r="TWU124" s="619"/>
      <c r="TWV124" s="619"/>
      <c r="TWW124" s="619"/>
      <c r="TWX124" s="619"/>
      <c r="TWY124" s="619"/>
      <c r="TWZ124" s="620"/>
      <c r="TXA124" s="618"/>
      <c r="TXB124" s="619"/>
      <c r="TXC124" s="619"/>
      <c r="TXD124" s="619"/>
      <c r="TXE124" s="619"/>
      <c r="TXF124" s="619"/>
      <c r="TXG124" s="619"/>
      <c r="TXH124" s="620"/>
      <c r="TXI124" s="618"/>
      <c r="TXJ124" s="619"/>
      <c r="TXK124" s="619"/>
      <c r="TXL124" s="619"/>
      <c r="TXM124" s="619"/>
      <c r="TXN124" s="619"/>
      <c r="TXO124" s="619"/>
      <c r="TXP124" s="620"/>
      <c r="TXQ124" s="618"/>
      <c r="TXR124" s="619"/>
      <c r="TXS124" s="619"/>
      <c r="TXT124" s="619"/>
      <c r="TXU124" s="619"/>
      <c r="TXV124" s="619"/>
      <c r="TXW124" s="619"/>
      <c r="TXX124" s="620"/>
      <c r="TXY124" s="618"/>
      <c r="TXZ124" s="619"/>
      <c r="TYA124" s="619"/>
      <c r="TYB124" s="619"/>
      <c r="TYC124" s="619"/>
      <c r="TYD124" s="619"/>
      <c r="TYE124" s="619"/>
      <c r="TYF124" s="620"/>
      <c r="TYG124" s="618"/>
      <c r="TYH124" s="619"/>
      <c r="TYI124" s="619"/>
      <c r="TYJ124" s="619"/>
      <c r="TYK124" s="619"/>
      <c r="TYL124" s="619"/>
      <c r="TYM124" s="619"/>
      <c r="TYN124" s="620"/>
      <c r="TYO124" s="618"/>
      <c r="TYP124" s="619"/>
      <c r="TYQ124" s="619"/>
      <c r="TYR124" s="619"/>
      <c r="TYS124" s="619"/>
      <c r="TYT124" s="619"/>
      <c r="TYU124" s="619"/>
      <c r="TYV124" s="620"/>
      <c r="TYW124" s="618"/>
      <c r="TYX124" s="619"/>
      <c r="TYY124" s="619"/>
      <c r="TYZ124" s="619"/>
      <c r="TZA124" s="619"/>
      <c r="TZB124" s="619"/>
      <c r="TZC124" s="619"/>
      <c r="TZD124" s="620"/>
      <c r="TZE124" s="618"/>
      <c r="TZF124" s="619"/>
      <c r="TZG124" s="619"/>
      <c r="TZH124" s="619"/>
      <c r="TZI124" s="619"/>
      <c r="TZJ124" s="619"/>
      <c r="TZK124" s="619"/>
      <c r="TZL124" s="620"/>
      <c r="TZM124" s="618"/>
      <c r="TZN124" s="619"/>
      <c r="TZO124" s="619"/>
      <c r="TZP124" s="619"/>
      <c r="TZQ124" s="619"/>
      <c r="TZR124" s="619"/>
      <c r="TZS124" s="619"/>
      <c r="TZT124" s="620"/>
      <c r="TZU124" s="618"/>
      <c r="TZV124" s="619"/>
      <c r="TZW124" s="619"/>
      <c r="TZX124" s="619"/>
      <c r="TZY124" s="619"/>
      <c r="TZZ124" s="619"/>
      <c r="UAA124" s="619"/>
      <c r="UAB124" s="620"/>
      <c r="UAC124" s="618"/>
      <c r="UAD124" s="619"/>
      <c r="UAE124" s="619"/>
      <c r="UAF124" s="619"/>
      <c r="UAG124" s="619"/>
      <c r="UAH124" s="619"/>
      <c r="UAI124" s="619"/>
      <c r="UAJ124" s="620"/>
      <c r="UAK124" s="618"/>
      <c r="UAL124" s="619"/>
      <c r="UAM124" s="619"/>
      <c r="UAN124" s="619"/>
      <c r="UAO124" s="619"/>
      <c r="UAP124" s="619"/>
      <c r="UAQ124" s="619"/>
      <c r="UAR124" s="620"/>
      <c r="UAS124" s="618"/>
      <c r="UAT124" s="619"/>
      <c r="UAU124" s="619"/>
      <c r="UAV124" s="619"/>
      <c r="UAW124" s="619"/>
      <c r="UAX124" s="619"/>
      <c r="UAY124" s="619"/>
      <c r="UAZ124" s="620"/>
      <c r="UBA124" s="618"/>
      <c r="UBB124" s="619"/>
      <c r="UBC124" s="619"/>
      <c r="UBD124" s="619"/>
      <c r="UBE124" s="619"/>
      <c r="UBF124" s="619"/>
      <c r="UBG124" s="619"/>
      <c r="UBH124" s="620"/>
      <c r="UBI124" s="618"/>
      <c r="UBJ124" s="619"/>
      <c r="UBK124" s="619"/>
      <c r="UBL124" s="619"/>
      <c r="UBM124" s="619"/>
      <c r="UBN124" s="619"/>
      <c r="UBO124" s="619"/>
      <c r="UBP124" s="620"/>
      <c r="UBQ124" s="618"/>
      <c r="UBR124" s="619"/>
      <c r="UBS124" s="619"/>
      <c r="UBT124" s="619"/>
      <c r="UBU124" s="619"/>
      <c r="UBV124" s="619"/>
      <c r="UBW124" s="619"/>
      <c r="UBX124" s="620"/>
      <c r="UBY124" s="618"/>
      <c r="UBZ124" s="619"/>
      <c r="UCA124" s="619"/>
      <c r="UCB124" s="619"/>
      <c r="UCC124" s="619"/>
      <c r="UCD124" s="619"/>
      <c r="UCE124" s="619"/>
      <c r="UCF124" s="620"/>
      <c r="UCG124" s="618"/>
      <c r="UCH124" s="619"/>
      <c r="UCI124" s="619"/>
      <c r="UCJ124" s="619"/>
      <c r="UCK124" s="619"/>
      <c r="UCL124" s="619"/>
      <c r="UCM124" s="619"/>
      <c r="UCN124" s="620"/>
      <c r="UCO124" s="618"/>
      <c r="UCP124" s="619"/>
      <c r="UCQ124" s="619"/>
      <c r="UCR124" s="619"/>
      <c r="UCS124" s="619"/>
      <c r="UCT124" s="619"/>
      <c r="UCU124" s="619"/>
      <c r="UCV124" s="620"/>
      <c r="UCW124" s="618"/>
      <c r="UCX124" s="619"/>
      <c r="UCY124" s="619"/>
      <c r="UCZ124" s="619"/>
      <c r="UDA124" s="619"/>
      <c r="UDB124" s="619"/>
      <c r="UDC124" s="619"/>
      <c r="UDD124" s="620"/>
      <c r="UDE124" s="618"/>
      <c r="UDF124" s="619"/>
      <c r="UDG124" s="619"/>
      <c r="UDH124" s="619"/>
      <c r="UDI124" s="619"/>
      <c r="UDJ124" s="619"/>
      <c r="UDK124" s="619"/>
      <c r="UDL124" s="620"/>
      <c r="UDM124" s="618"/>
      <c r="UDN124" s="619"/>
      <c r="UDO124" s="619"/>
      <c r="UDP124" s="619"/>
      <c r="UDQ124" s="619"/>
      <c r="UDR124" s="619"/>
      <c r="UDS124" s="619"/>
      <c r="UDT124" s="620"/>
      <c r="UDU124" s="618"/>
      <c r="UDV124" s="619"/>
      <c r="UDW124" s="619"/>
      <c r="UDX124" s="619"/>
      <c r="UDY124" s="619"/>
      <c r="UDZ124" s="619"/>
      <c r="UEA124" s="619"/>
      <c r="UEB124" s="620"/>
      <c r="UEC124" s="618"/>
      <c r="UED124" s="619"/>
      <c r="UEE124" s="619"/>
      <c r="UEF124" s="619"/>
      <c r="UEG124" s="619"/>
      <c r="UEH124" s="619"/>
      <c r="UEI124" s="619"/>
      <c r="UEJ124" s="620"/>
      <c r="UEK124" s="618"/>
      <c r="UEL124" s="619"/>
      <c r="UEM124" s="619"/>
      <c r="UEN124" s="619"/>
      <c r="UEO124" s="619"/>
      <c r="UEP124" s="619"/>
      <c r="UEQ124" s="619"/>
      <c r="UER124" s="620"/>
      <c r="UES124" s="618"/>
      <c r="UET124" s="619"/>
      <c r="UEU124" s="619"/>
      <c r="UEV124" s="619"/>
      <c r="UEW124" s="619"/>
      <c r="UEX124" s="619"/>
      <c r="UEY124" s="619"/>
      <c r="UEZ124" s="620"/>
      <c r="UFA124" s="618"/>
      <c r="UFB124" s="619"/>
      <c r="UFC124" s="619"/>
      <c r="UFD124" s="619"/>
      <c r="UFE124" s="619"/>
      <c r="UFF124" s="619"/>
      <c r="UFG124" s="619"/>
      <c r="UFH124" s="620"/>
      <c r="UFI124" s="618"/>
      <c r="UFJ124" s="619"/>
      <c r="UFK124" s="619"/>
      <c r="UFL124" s="619"/>
      <c r="UFM124" s="619"/>
      <c r="UFN124" s="619"/>
      <c r="UFO124" s="619"/>
      <c r="UFP124" s="620"/>
      <c r="UFQ124" s="618"/>
      <c r="UFR124" s="619"/>
      <c r="UFS124" s="619"/>
      <c r="UFT124" s="619"/>
      <c r="UFU124" s="619"/>
      <c r="UFV124" s="619"/>
      <c r="UFW124" s="619"/>
      <c r="UFX124" s="620"/>
      <c r="UFY124" s="618"/>
      <c r="UFZ124" s="619"/>
      <c r="UGA124" s="619"/>
      <c r="UGB124" s="619"/>
      <c r="UGC124" s="619"/>
      <c r="UGD124" s="619"/>
      <c r="UGE124" s="619"/>
      <c r="UGF124" s="620"/>
      <c r="UGG124" s="618"/>
      <c r="UGH124" s="619"/>
      <c r="UGI124" s="619"/>
      <c r="UGJ124" s="619"/>
      <c r="UGK124" s="619"/>
      <c r="UGL124" s="619"/>
      <c r="UGM124" s="619"/>
      <c r="UGN124" s="620"/>
      <c r="UGO124" s="618"/>
      <c r="UGP124" s="619"/>
      <c r="UGQ124" s="619"/>
      <c r="UGR124" s="619"/>
      <c r="UGS124" s="619"/>
      <c r="UGT124" s="619"/>
      <c r="UGU124" s="619"/>
      <c r="UGV124" s="620"/>
      <c r="UGW124" s="618"/>
      <c r="UGX124" s="619"/>
      <c r="UGY124" s="619"/>
      <c r="UGZ124" s="619"/>
      <c r="UHA124" s="619"/>
      <c r="UHB124" s="619"/>
      <c r="UHC124" s="619"/>
      <c r="UHD124" s="620"/>
      <c r="UHE124" s="618"/>
      <c r="UHF124" s="619"/>
      <c r="UHG124" s="619"/>
      <c r="UHH124" s="619"/>
      <c r="UHI124" s="619"/>
      <c r="UHJ124" s="619"/>
      <c r="UHK124" s="619"/>
      <c r="UHL124" s="620"/>
      <c r="UHM124" s="618"/>
      <c r="UHN124" s="619"/>
      <c r="UHO124" s="619"/>
      <c r="UHP124" s="619"/>
      <c r="UHQ124" s="619"/>
      <c r="UHR124" s="619"/>
      <c r="UHS124" s="619"/>
      <c r="UHT124" s="620"/>
      <c r="UHU124" s="618"/>
      <c r="UHV124" s="619"/>
      <c r="UHW124" s="619"/>
      <c r="UHX124" s="619"/>
      <c r="UHY124" s="619"/>
      <c r="UHZ124" s="619"/>
      <c r="UIA124" s="619"/>
      <c r="UIB124" s="620"/>
      <c r="UIC124" s="618"/>
      <c r="UID124" s="619"/>
      <c r="UIE124" s="619"/>
      <c r="UIF124" s="619"/>
      <c r="UIG124" s="619"/>
      <c r="UIH124" s="619"/>
      <c r="UII124" s="619"/>
      <c r="UIJ124" s="620"/>
      <c r="UIK124" s="618"/>
      <c r="UIL124" s="619"/>
      <c r="UIM124" s="619"/>
      <c r="UIN124" s="619"/>
      <c r="UIO124" s="619"/>
      <c r="UIP124" s="619"/>
      <c r="UIQ124" s="619"/>
      <c r="UIR124" s="620"/>
      <c r="UIS124" s="618"/>
      <c r="UIT124" s="619"/>
      <c r="UIU124" s="619"/>
      <c r="UIV124" s="619"/>
      <c r="UIW124" s="619"/>
      <c r="UIX124" s="619"/>
      <c r="UIY124" s="619"/>
      <c r="UIZ124" s="620"/>
      <c r="UJA124" s="618"/>
      <c r="UJB124" s="619"/>
      <c r="UJC124" s="619"/>
      <c r="UJD124" s="619"/>
      <c r="UJE124" s="619"/>
      <c r="UJF124" s="619"/>
      <c r="UJG124" s="619"/>
      <c r="UJH124" s="620"/>
      <c r="UJI124" s="618"/>
      <c r="UJJ124" s="619"/>
      <c r="UJK124" s="619"/>
      <c r="UJL124" s="619"/>
      <c r="UJM124" s="619"/>
      <c r="UJN124" s="619"/>
      <c r="UJO124" s="619"/>
      <c r="UJP124" s="620"/>
      <c r="UJQ124" s="618"/>
      <c r="UJR124" s="619"/>
      <c r="UJS124" s="619"/>
      <c r="UJT124" s="619"/>
      <c r="UJU124" s="619"/>
      <c r="UJV124" s="619"/>
      <c r="UJW124" s="619"/>
      <c r="UJX124" s="620"/>
      <c r="UJY124" s="618"/>
      <c r="UJZ124" s="619"/>
      <c r="UKA124" s="619"/>
      <c r="UKB124" s="619"/>
      <c r="UKC124" s="619"/>
      <c r="UKD124" s="619"/>
      <c r="UKE124" s="619"/>
      <c r="UKF124" s="620"/>
      <c r="UKG124" s="618"/>
      <c r="UKH124" s="619"/>
      <c r="UKI124" s="619"/>
      <c r="UKJ124" s="619"/>
      <c r="UKK124" s="619"/>
      <c r="UKL124" s="619"/>
      <c r="UKM124" s="619"/>
      <c r="UKN124" s="620"/>
      <c r="UKO124" s="618"/>
      <c r="UKP124" s="619"/>
      <c r="UKQ124" s="619"/>
      <c r="UKR124" s="619"/>
      <c r="UKS124" s="619"/>
      <c r="UKT124" s="619"/>
      <c r="UKU124" s="619"/>
      <c r="UKV124" s="620"/>
      <c r="UKW124" s="618"/>
      <c r="UKX124" s="619"/>
      <c r="UKY124" s="619"/>
      <c r="UKZ124" s="619"/>
      <c r="ULA124" s="619"/>
      <c r="ULB124" s="619"/>
      <c r="ULC124" s="619"/>
      <c r="ULD124" s="620"/>
      <c r="ULE124" s="618"/>
      <c r="ULF124" s="619"/>
      <c r="ULG124" s="619"/>
      <c r="ULH124" s="619"/>
      <c r="ULI124" s="619"/>
      <c r="ULJ124" s="619"/>
      <c r="ULK124" s="619"/>
      <c r="ULL124" s="620"/>
      <c r="ULM124" s="618"/>
      <c r="ULN124" s="619"/>
      <c r="ULO124" s="619"/>
      <c r="ULP124" s="619"/>
      <c r="ULQ124" s="619"/>
      <c r="ULR124" s="619"/>
      <c r="ULS124" s="619"/>
      <c r="ULT124" s="620"/>
      <c r="ULU124" s="618"/>
      <c r="ULV124" s="619"/>
      <c r="ULW124" s="619"/>
      <c r="ULX124" s="619"/>
      <c r="ULY124" s="619"/>
      <c r="ULZ124" s="619"/>
      <c r="UMA124" s="619"/>
      <c r="UMB124" s="620"/>
      <c r="UMC124" s="618"/>
      <c r="UMD124" s="619"/>
      <c r="UME124" s="619"/>
      <c r="UMF124" s="619"/>
      <c r="UMG124" s="619"/>
      <c r="UMH124" s="619"/>
      <c r="UMI124" s="619"/>
      <c r="UMJ124" s="620"/>
      <c r="UMK124" s="618"/>
      <c r="UML124" s="619"/>
      <c r="UMM124" s="619"/>
      <c r="UMN124" s="619"/>
      <c r="UMO124" s="619"/>
      <c r="UMP124" s="619"/>
      <c r="UMQ124" s="619"/>
      <c r="UMR124" s="620"/>
      <c r="UMS124" s="618"/>
      <c r="UMT124" s="619"/>
      <c r="UMU124" s="619"/>
      <c r="UMV124" s="619"/>
      <c r="UMW124" s="619"/>
      <c r="UMX124" s="619"/>
      <c r="UMY124" s="619"/>
      <c r="UMZ124" s="620"/>
      <c r="UNA124" s="618"/>
      <c r="UNB124" s="619"/>
      <c r="UNC124" s="619"/>
      <c r="UND124" s="619"/>
      <c r="UNE124" s="619"/>
      <c r="UNF124" s="619"/>
      <c r="UNG124" s="619"/>
      <c r="UNH124" s="620"/>
      <c r="UNI124" s="618"/>
      <c r="UNJ124" s="619"/>
      <c r="UNK124" s="619"/>
      <c r="UNL124" s="619"/>
      <c r="UNM124" s="619"/>
      <c r="UNN124" s="619"/>
      <c r="UNO124" s="619"/>
      <c r="UNP124" s="620"/>
      <c r="UNQ124" s="618"/>
      <c r="UNR124" s="619"/>
      <c r="UNS124" s="619"/>
      <c r="UNT124" s="619"/>
      <c r="UNU124" s="619"/>
      <c r="UNV124" s="619"/>
      <c r="UNW124" s="619"/>
      <c r="UNX124" s="620"/>
      <c r="UNY124" s="618"/>
      <c r="UNZ124" s="619"/>
      <c r="UOA124" s="619"/>
      <c r="UOB124" s="619"/>
      <c r="UOC124" s="619"/>
      <c r="UOD124" s="619"/>
      <c r="UOE124" s="619"/>
      <c r="UOF124" s="620"/>
      <c r="UOG124" s="618"/>
      <c r="UOH124" s="619"/>
      <c r="UOI124" s="619"/>
      <c r="UOJ124" s="619"/>
      <c r="UOK124" s="619"/>
      <c r="UOL124" s="619"/>
      <c r="UOM124" s="619"/>
      <c r="UON124" s="620"/>
      <c r="UOO124" s="618"/>
      <c r="UOP124" s="619"/>
      <c r="UOQ124" s="619"/>
      <c r="UOR124" s="619"/>
      <c r="UOS124" s="619"/>
      <c r="UOT124" s="619"/>
      <c r="UOU124" s="619"/>
      <c r="UOV124" s="620"/>
      <c r="UOW124" s="618"/>
      <c r="UOX124" s="619"/>
      <c r="UOY124" s="619"/>
      <c r="UOZ124" s="619"/>
      <c r="UPA124" s="619"/>
      <c r="UPB124" s="619"/>
      <c r="UPC124" s="619"/>
      <c r="UPD124" s="620"/>
      <c r="UPE124" s="618"/>
      <c r="UPF124" s="619"/>
      <c r="UPG124" s="619"/>
      <c r="UPH124" s="619"/>
      <c r="UPI124" s="619"/>
      <c r="UPJ124" s="619"/>
      <c r="UPK124" s="619"/>
      <c r="UPL124" s="620"/>
      <c r="UPM124" s="618"/>
      <c r="UPN124" s="619"/>
      <c r="UPO124" s="619"/>
      <c r="UPP124" s="619"/>
      <c r="UPQ124" s="619"/>
      <c r="UPR124" s="619"/>
      <c r="UPS124" s="619"/>
      <c r="UPT124" s="620"/>
      <c r="UPU124" s="618"/>
      <c r="UPV124" s="619"/>
      <c r="UPW124" s="619"/>
      <c r="UPX124" s="619"/>
      <c r="UPY124" s="619"/>
      <c r="UPZ124" s="619"/>
      <c r="UQA124" s="619"/>
      <c r="UQB124" s="620"/>
      <c r="UQC124" s="618"/>
      <c r="UQD124" s="619"/>
      <c r="UQE124" s="619"/>
      <c r="UQF124" s="619"/>
      <c r="UQG124" s="619"/>
      <c r="UQH124" s="619"/>
      <c r="UQI124" s="619"/>
      <c r="UQJ124" s="620"/>
      <c r="UQK124" s="618"/>
      <c r="UQL124" s="619"/>
      <c r="UQM124" s="619"/>
      <c r="UQN124" s="619"/>
      <c r="UQO124" s="619"/>
      <c r="UQP124" s="619"/>
      <c r="UQQ124" s="619"/>
      <c r="UQR124" s="620"/>
      <c r="UQS124" s="618"/>
      <c r="UQT124" s="619"/>
      <c r="UQU124" s="619"/>
      <c r="UQV124" s="619"/>
      <c r="UQW124" s="619"/>
      <c r="UQX124" s="619"/>
      <c r="UQY124" s="619"/>
      <c r="UQZ124" s="620"/>
      <c r="URA124" s="618"/>
      <c r="URB124" s="619"/>
      <c r="URC124" s="619"/>
      <c r="URD124" s="619"/>
      <c r="URE124" s="619"/>
      <c r="URF124" s="619"/>
      <c r="URG124" s="619"/>
      <c r="URH124" s="620"/>
      <c r="URI124" s="618"/>
      <c r="URJ124" s="619"/>
      <c r="URK124" s="619"/>
      <c r="URL124" s="619"/>
      <c r="URM124" s="619"/>
      <c r="URN124" s="619"/>
      <c r="URO124" s="619"/>
      <c r="URP124" s="620"/>
      <c r="URQ124" s="618"/>
      <c r="URR124" s="619"/>
      <c r="URS124" s="619"/>
      <c r="URT124" s="619"/>
      <c r="URU124" s="619"/>
      <c r="URV124" s="619"/>
      <c r="URW124" s="619"/>
      <c r="URX124" s="620"/>
      <c r="URY124" s="618"/>
      <c r="URZ124" s="619"/>
      <c r="USA124" s="619"/>
      <c r="USB124" s="619"/>
      <c r="USC124" s="619"/>
      <c r="USD124" s="619"/>
      <c r="USE124" s="619"/>
      <c r="USF124" s="620"/>
      <c r="USG124" s="618"/>
      <c r="USH124" s="619"/>
      <c r="USI124" s="619"/>
      <c r="USJ124" s="619"/>
      <c r="USK124" s="619"/>
      <c r="USL124" s="619"/>
      <c r="USM124" s="619"/>
      <c r="USN124" s="620"/>
      <c r="USO124" s="618"/>
      <c r="USP124" s="619"/>
      <c r="USQ124" s="619"/>
      <c r="USR124" s="619"/>
      <c r="USS124" s="619"/>
      <c r="UST124" s="619"/>
      <c r="USU124" s="619"/>
      <c r="USV124" s="620"/>
      <c r="USW124" s="618"/>
      <c r="USX124" s="619"/>
      <c r="USY124" s="619"/>
      <c r="USZ124" s="619"/>
      <c r="UTA124" s="619"/>
      <c r="UTB124" s="619"/>
      <c r="UTC124" s="619"/>
      <c r="UTD124" s="620"/>
      <c r="UTE124" s="618"/>
      <c r="UTF124" s="619"/>
      <c r="UTG124" s="619"/>
      <c r="UTH124" s="619"/>
      <c r="UTI124" s="619"/>
      <c r="UTJ124" s="619"/>
      <c r="UTK124" s="619"/>
      <c r="UTL124" s="620"/>
      <c r="UTM124" s="618"/>
      <c r="UTN124" s="619"/>
      <c r="UTO124" s="619"/>
      <c r="UTP124" s="619"/>
      <c r="UTQ124" s="619"/>
      <c r="UTR124" s="619"/>
      <c r="UTS124" s="619"/>
      <c r="UTT124" s="620"/>
      <c r="UTU124" s="618"/>
      <c r="UTV124" s="619"/>
      <c r="UTW124" s="619"/>
      <c r="UTX124" s="619"/>
      <c r="UTY124" s="619"/>
      <c r="UTZ124" s="619"/>
      <c r="UUA124" s="619"/>
      <c r="UUB124" s="620"/>
      <c r="UUC124" s="618"/>
      <c r="UUD124" s="619"/>
      <c r="UUE124" s="619"/>
      <c r="UUF124" s="619"/>
      <c r="UUG124" s="619"/>
      <c r="UUH124" s="619"/>
      <c r="UUI124" s="619"/>
      <c r="UUJ124" s="620"/>
      <c r="UUK124" s="618"/>
      <c r="UUL124" s="619"/>
      <c r="UUM124" s="619"/>
      <c r="UUN124" s="619"/>
      <c r="UUO124" s="619"/>
      <c r="UUP124" s="619"/>
      <c r="UUQ124" s="619"/>
      <c r="UUR124" s="620"/>
      <c r="UUS124" s="618"/>
      <c r="UUT124" s="619"/>
      <c r="UUU124" s="619"/>
      <c r="UUV124" s="619"/>
      <c r="UUW124" s="619"/>
      <c r="UUX124" s="619"/>
      <c r="UUY124" s="619"/>
      <c r="UUZ124" s="620"/>
      <c r="UVA124" s="618"/>
      <c r="UVB124" s="619"/>
      <c r="UVC124" s="619"/>
      <c r="UVD124" s="619"/>
      <c r="UVE124" s="619"/>
      <c r="UVF124" s="619"/>
      <c r="UVG124" s="619"/>
      <c r="UVH124" s="620"/>
      <c r="UVI124" s="618"/>
      <c r="UVJ124" s="619"/>
      <c r="UVK124" s="619"/>
      <c r="UVL124" s="619"/>
      <c r="UVM124" s="619"/>
      <c r="UVN124" s="619"/>
      <c r="UVO124" s="619"/>
      <c r="UVP124" s="620"/>
      <c r="UVQ124" s="618"/>
      <c r="UVR124" s="619"/>
      <c r="UVS124" s="619"/>
      <c r="UVT124" s="619"/>
      <c r="UVU124" s="619"/>
      <c r="UVV124" s="619"/>
      <c r="UVW124" s="619"/>
      <c r="UVX124" s="620"/>
      <c r="UVY124" s="618"/>
      <c r="UVZ124" s="619"/>
      <c r="UWA124" s="619"/>
      <c r="UWB124" s="619"/>
      <c r="UWC124" s="619"/>
      <c r="UWD124" s="619"/>
      <c r="UWE124" s="619"/>
      <c r="UWF124" s="620"/>
      <c r="UWG124" s="618"/>
      <c r="UWH124" s="619"/>
      <c r="UWI124" s="619"/>
      <c r="UWJ124" s="619"/>
      <c r="UWK124" s="619"/>
      <c r="UWL124" s="619"/>
      <c r="UWM124" s="619"/>
      <c r="UWN124" s="620"/>
      <c r="UWO124" s="618"/>
      <c r="UWP124" s="619"/>
      <c r="UWQ124" s="619"/>
      <c r="UWR124" s="619"/>
      <c r="UWS124" s="619"/>
      <c r="UWT124" s="619"/>
      <c r="UWU124" s="619"/>
      <c r="UWV124" s="620"/>
      <c r="UWW124" s="618"/>
      <c r="UWX124" s="619"/>
      <c r="UWY124" s="619"/>
      <c r="UWZ124" s="619"/>
      <c r="UXA124" s="619"/>
      <c r="UXB124" s="619"/>
      <c r="UXC124" s="619"/>
      <c r="UXD124" s="620"/>
      <c r="UXE124" s="618"/>
      <c r="UXF124" s="619"/>
      <c r="UXG124" s="619"/>
      <c r="UXH124" s="619"/>
      <c r="UXI124" s="619"/>
      <c r="UXJ124" s="619"/>
      <c r="UXK124" s="619"/>
      <c r="UXL124" s="620"/>
      <c r="UXM124" s="618"/>
      <c r="UXN124" s="619"/>
      <c r="UXO124" s="619"/>
      <c r="UXP124" s="619"/>
      <c r="UXQ124" s="619"/>
      <c r="UXR124" s="619"/>
      <c r="UXS124" s="619"/>
      <c r="UXT124" s="620"/>
      <c r="UXU124" s="618"/>
      <c r="UXV124" s="619"/>
      <c r="UXW124" s="619"/>
      <c r="UXX124" s="619"/>
      <c r="UXY124" s="619"/>
      <c r="UXZ124" s="619"/>
      <c r="UYA124" s="619"/>
      <c r="UYB124" s="620"/>
      <c r="UYC124" s="618"/>
      <c r="UYD124" s="619"/>
      <c r="UYE124" s="619"/>
      <c r="UYF124" s="619"/>
      <c r="UYG124" s="619"/>
      <c r="UYH124" s="619"/>
      <c r="UYI124" s="619"/>
      <c r="UYJ124" s="620"/>
      <c r="UYK124" s="618"/>
      <c r="UYL124" s="619"/>
      <c r="UYM124" s="619"/>
      <c r="UYN124" s="619"/>
      <c r="UYO124" s="619"/>
      <c r="UYP124" s="619"/>
      <c r="UYQ124" s="619"/>
      <c r="UYR124" s="620"/>
      <c r="UYS124" s="618"/>
      <c r="UYT124" s="619"/>
      <c r="UYU124" s="619"/>
      <c r="UYV124" s="619"/>
      <c r="UYW124" s="619"/>
      <c r="UYX124" s="619"/>
      <c r="UYY124" s="619"/>
      <c r="UYZ124" s="620"/>
      <c r="UZA124" s="618"/>
      <c r="UZB124" s="619"/>
      <c r="UZC124" s="619"/>
      <c r="UZD124" s="619"/>
      <c r="UZE124" s="619"/>
      <c r="UZF124" s="619"/>
      <c r="UZG124" s="619"/>
      <c r="UZH124" s="620"/>
      <c r="UZI124" s="618"/>
      <c r="UZJ124" s="619"/>
      <c r="UZK124" s="619"/>
      <c r="UZL124" s="619"/>
      <c r="UZM124" s="619"/>
      <c r="UZN124" s="619"/>
      <c r="UZO124" s="619"/>
      <c r="UZP124" s="620"/>
      <c r="UZQ124" s="618"/>
      <c r="UZR124" s="619"/>
      <c r="UZS124" s="619"/>
      <c r="UZT124" s="619"/>
      <c r="UZU124" s="619"/>
      <c r="UZV124" s="619"/>
      <c r="UZW124" s="619"/>
      <c r="UZX124" s="620"/>
      <c r="UZY124" s="618"/>
      <c r="UZZ124" s="619"/>
      <c r="VAA124" s="619"/>
      <c r="VAB124" s="619"/>
      <c r="VAC124" s="619"/>
      <c r="VAD124" s="619"/>
      <c r="VAE124" s="619"/>
      <c r="VAF124" s="620"/>
      <c r="VAG124" s="618"/>
      <c r="VAH124" s="619"/>
      <c r="VAI124" s="619"/>
      <c r="VAJ124" s="619"/>
      <c r="VAK124" s="619"/>
      <c r="VAL124" s="619"/>
      <c r="VAM124" s="619"/>
      <c r="VAN124" s="620"/>
      <c r="VAO124" s="618"/>
      <c r="VAP124" s="619"/>
      <c r="VAQ124" s="619"/>
      <c r="VAR124" s="619"/>
      <c r="VAS124" s="619"/>
      <c r="VAT124" s="619"/>
      <c r="VAU124" s="619"/>
      <c r="VAV124" s="620"/>
      <c r="VAW124" s="618"/>
      <c r="VAX124" s="619"/>
      <c r="VAY124" s="619"/>
      <c r="VAZ124" s="619"/>
      <c r="VBA124" s="619"/>
      <c r="VBB124" s="619"/>
      <c r="VBC124" s="619"/>
      <c r="VBD124" s="620"/>
      <c r="VBE124" s="618"/>
      <c r="VBF124" s="619"/>
      <c r="VBG124" s="619"/>
      <c r="VBH124" s="619"/>
      <c r="VBI124" s="619"/>
      <c r="VBJ124" s="619"/>
      <c r="VBK124" s="619"/>
      <c r="VBL124" s="620"/>
      <c r="VBM124" s="618"/>
      <c r="VBN124" s="619"/>
      <c r="VBO124" s="619"/>
      <c r="VBP124" s="619"/>
      <c r="VBQ124" s="619"/>
      <c r="VBR124" s="619"/>
      <c r="VBS124" s="619"/>
      <c r="VBT124" s="620"/>
      <c r="VBU124" s="618"/>
      <c r="VBV124" s="619"/>
      <c r="VBW124" s="619"/>
      <c r="VBX124" s="619"/>
      <c r="VBY124" s="619"/>
      <c r="VBZ124" s="619"/>
      <c r="VCA124" s="619"/>
      <c r="VCB124" s="620"/>
      <c r="VCC124" s="618"/>
      <c r="VCD124" s="619"/>
      <c r="VCE124" s="619"/>
      <c r="VCF124" s="619"/>
      <c r="VCG124" s="619"/>
      <c r="VCH124" s="619"/>
      <c r="VCI124" s="619"/>
      <c r="VCJ124" s="620"/>
      <c r="VCK124" s="618"/>
      <c r="VCL124" s="619"/>
      <c r="VCM124" s="619"/>
      <c r="VCN124" s="619"/>
      <c r="VCO124" s="619"/>
      <c r="VCP124" s="619"/>
      <c r="VCQ124" s="619"/>
      <c r="VCR124" s="620"/>
      <c r="VCS124" s="618"/>
      <c r="VCT124" s="619"/>
      <c r="VCU124" s="619"/>
      <c r="VCV124" s="619"/>
      <c r="VCW124" s="619"/>
      <c r="VCX124" s="619"/>
      <c r="VCY124" s="619"/>
      <c r="VCZ124" s="620"/>
      <c r="VDA124" s="618"/>
      <c r="VDB124" s="619"/>
      <c r="VDC124" s="619"/>
      <c r="VDD124" s="619"/>
      <c r="VDE124" s="619"/>
      <c r="VDF124" s="619"/>
      <c r="VDG124" s="619"/>
      <c r="VDH124" s="620"/>
      <c r="VDI124" s="618"/>
      <c r="VDJ124" s="619"/>
      <c r="VDK124" s="619"/>
      <c r="VDL124" s="619"/>
      <c r="VDM124" s="619"/>
      <c r="VDN124" s="619"/>
      <c r="VDO124" s="619"/>
      <c r="VDP124" s="620"/>
      <c r="VDQ124" s="618"/>
      <c r="VDR124" s="619"/>
      <c r="VDS124" s="619"/>
      <c r="VDT124" s="619"/>
      <c r="VDU124" s="619"/>
      <c r="VDV124" s="619"/>
      <c r="VDW124" s="619"/>
      <c r="VDX124" s="620"/>
      <c r="VDY124" s="618"/>
      <c r="VDZ124" s="619"/>
      <c r="VEA124" s="619"/>
      <c r="VEB124" s="619"/>
      <c r="VEC124" s="619"/>
      <c r="VED124" s="619"/>
      <c r="VEE124" s="619"/>
      <c r="VEF124" s="620"/>
      <c r="VEG124" s="618"/>
      <c r="VEH124" s="619"/>
      <c r="VEI124" s="619"/>
      <c r="VEJ124" s="619"/>
      <c r="VEK124" s="619"/>
      <c r="VEL124" s="619"/>
      <c r="VEM124" s="619"/>
      <c r="VEN124" s="620"/>
      <c r="VEO124" s="618"/>
      <c r="VEP124" s="619"/>
      <c r="VEQ124" s="619"/>
      <c r="VER124" s="619"/>
      <c r="VES124" s="619"/>
      <c r="VET124" s="619"/>
      <c r="VEU124" s="619"/>
      <c r="VEV124" s="620"/>
      <c r="VEW124" s="618"/>
      <c r="VEX124" s="619"/>
      <c r="VEY124" s="619"/>
      <c r="VEZ124" s="619"/>
      <c r="VFA124" s="619"/>
      <c r="VFB124" s="619"/>
      <c r="VFC124" s="619"/>
      <c r="VFD124" s="620"/>
      <c r="VFE124" s="618"/>
      <c r="VFF124" s="619"/>
      <c r="VFG124" s="619"/>
      <c r="VFH124" s="619"/>
      <c r="VFI124" s="619"/>
      <c r="VFJ124" s="619"/>
      <c r="VFK124" s="619"/>
      <c r="VFL124" s="620"/>
      <c r="VFM124" s="618"/>
      <c r="VFN124" s="619"/>
      <c r="VFO124" s="619"/>
      <c r="VFP124" s="619"/>
      <c r="VFQ124" s="619"/>
      <c r="VFR124" s="619"/>
      <c r="VFS124" s="619"/>
      <c r="VFT124" s="620"/>
      <c r="VFU124" s="618"/>
      <c r="VFV124" s="619"/>
      <c r="VFW124" s="619"/>
      <c r="VFX124" s="619"/>
      <c r="VFY124" s="619"/>
      <c r="VFZ124" s="619"/>
      <c r="VGA124" s="619"/>
      <c r="VGB124" s="620"/>
      <c r="VGC124" s="618"/>
      <c r="VGD124" s="619"/>
      <c r="VGE124" s="619"/>
      <c r="VGF124" s="619"/>
      <c r="VGG124" s="619"/>
      <c r="VGH124" s="619"/>
      <c r="VGI124" s="619"/>
      <c r="VGJ124" s="620"/>
      <c r="VGK124" s="618"/>
      <c r="VGL124" s="619"/>
      <c r="VGM124" s="619"/>
      <c r="VGN124" s="619"/>
      <c r="VGO124" s="619"/>
      <c r="VGP124" s="619"/>
      <c r="VGQ124" s="619"/>
      <c r="VGR124" s="620"/>
      <c r="VGS124" s="618"/>
      <c r="VGT124" s="619"/>
      <c r="VGU124" s="619"/>
      <c r="VGV124" s="619"/>
      <c r="VGW124" s="619"/>
      <c r="VGX124" s="619"/>
      <c r="VGY124" s="619"/>
      <c r="VGZ124" s="620"/>
      <c r="VHA124" s="618"/>
      <c r="VHB124" s="619"/>
      <c r="VHC124" s="619"/>
      <c r="VHD124" s="619"/>
      <c r="VHE124" s="619"/>
      <c r="VHF124" s="619"/>
      <c r="VHG124" s="619"/>
      <c r="VHH124" s="620"/>
      <c r="VHI124" s="618"/>
      <c r="VHJ124" s="619"/>
      <c r="VHK124" s="619"/>
      <c r="VHL124" s="619"/>
      <c r="VHM124" s="619"/>
      <c r="VHN124" s="619"/>
      <c r="VHO124" s="619"/>
      <c r="VHP124" s="620"/>
      <c r="VHQ124" s="618"/>
      <c r="VHR124" s="619"/>
      <c r="VHS124" s="619"/>
      <c r="VHT124" s="619"/>
      <c r="VHU124" s="619"/>
      <c r="VHV124" s="619"/>
      <c r="VHW124" s="619"/>
      <c r="VHX124" s="620"/>
      <c r="VHY124" s="618"/>
      <c r="VHZ124" s="619"/>
      <c r="VIA124" s="619"/>
      <c r="VIB124" s="619"/>
      <c r="VIC124" s="619"/>
      <c r="VID124" s="619"/>
      <c r="VIE124" s="619"/>
      <c r="VIF124" s="620"/>
      <c r="VIG124" s="618"/>
      <c r="VIH124" s="619"/>
      <c r="VII124" s="619"/>
      <c r="VIJ124" s="619"/>
      <c r="VIK124" s="619"/>
      <c r="VIL124" s="619"/>
      <c r="VIM124" s="619"/>
      <c r="VIN124" s="620"/>
      <c r="VIO124" s="618"/>
      <c r="VIP124" s="619"/>
      <c r="VIQ124" s="619"/>
      <c r="VIR124" s="619"/>
      <c r="VIS124" s="619"/>
      <c r="VIT124" s="619"/>
      <c r="VIU124" s="619"/>
      <c r="VIV124" s="620"/>
      <c r="VIW124" s="618"/>
      <c r="VIX124" s="619"/>
      <c r="VIY124" s="619"/>
      <c r="VIZ124" s="619"/>
      <c r="VJA124" s="619"/>
      <c r="VJB124" s="619"/>
      <c r="VJC124" s="619"/>
      <c r="VJD124" s="620"/>
      <c r="VJE124" s="618"/>
      <c r="VJF124" s="619"/>
      <c r="VJG124" s="619"/>
      <c r="VJH124" s="619"/>
      <c r="VJI124" s="619"/>
      <c r="VJJ124" s="619"/>
      <c r="VJK124" s="619"/>
      <c r="VJL124" s="620"/>
      <c r="VJM124" s="618"/>
      <c r="VJN124" s="619"/>
      <c r="VJO124" s="619"/>
      <c r="VJP124" s="619"/>
      <c r="VJQ124" s="619"/>
      <c r="VJR124" s="619"/>
      <c r="VJS124" s="619"/>
      <c r="VJT124" s="620"/>
      <c r="VJU124" s="618"/>
      <c r="VJV124" s="619"/>
      <c r="VJW124" s="619"/>
      <c r="VJX124" s="619"/>
      <c r="VJY124" s="619"/>
      <c r="VJZ124" s="619"/>
      <c r="VKA124" s="619"/>
      <c r="VKB124" s="620"/>
      <c r="VKC124" s="618"/>
      <c r="VKD124" s="619"/>
      <c r="VKE124" s="619"/>
      <c r="VKF124" s="619"/>
      <c r="VKG124" s="619"/>
      <c r="VKH124" s="619"/>
      <c r="VKI124" s="619"/>
      <c r="VKJ124" s="620"/>
      <c r="VKK124" s="618"/>
      <c r="VKL124" s="619"/>
      <c r="VKM124" s="619"/>
      <c r="VKN124" s="619"/>
      <c r="VKO124" s="619"/>
      <c r="VKP124" s="619"/>
      <c r="VKQ124" s="619"/>
      <c r="VKR124" s="620"/>
      <c r="VKS124" s="618"/>
      <c r="VKT124" s="619"/>
      <c r="VKU124" s="619"/>
      <c r="VKV124" s="619"/>
      <c r="VKW124" s="619"/>
      <c r="VKX124" s="619"/>
      <c r="VKY124" s="619"/>
      <c r="VKZ124" s="620"/>
      <c r="VLA124" s="618"/>
      <c r="VLB124" s="619"/>
      <c r="VLC124" s="619"/>
      <c r="VLD124" s="619"/>
      <c r="VLE124" s="619"/>
      <c r="VLF124" s="619"/>
      <c r="VLG124" s="619"/>
      <c r="VLH124" s="620"/>
      <c r="VLI124" s="618"/>
      <c r="VLJ124" s="619"/>
      <c r="VLK124" s="619"/>
      <c r="VLL124" s="619"/>
      <c r="VLM124" s="619"/>
      <c r="VLN124" s="619"/>
      <c r="VLO124" s="619"/>
      <c r="VLP124" s="620"/>
      <c r="VLQ124" s="618"/>
      <c r="VLR124" s="619"/>
      <c r="VLS124" s="619"/>
      <c r="VLT124" s="619"/>
      <c r="VLU124" s="619"/>
      <c r="VLV124" s="619"/>
      <c r="VLW124" s="619"/>
      <c r="VLX124" s="620"/>
      <c r="VLY124" s="618"/>
      <c r="VLZ124" s="619"/>
      <c r="VMA124" s="619"/>
      <c r="VMB124" s="619"/>
      <c r="VMC124" s="619"/>
      <c r="VMD124" s="619"/>
      <c r="VME124" s="619"/>
      <c r="VMF124" s="620"/>
      <c r="VMG124" s="618"/>
      <c r="VMH124" s="619"/>
      <c r="VMI124" s="619"/>
      <c r="VMJ124" s="619"/>
      <c r="VMK124" s="619"/>
      <c r="VML124" s="619"/>
      <c r="VMM124" s="619"/>
      <c r="VMN124" s="620"/>
      <c r="VMO124" s="618"/>
      <c r="VMP124" s="619"/>
      <c r="VMQ124" s="619"/>
      <c r="VMR124" s="619"/>
      <c r="VMS124" s="619"/>
      <c r="VMT124" s="619"/>
      <c r="VMU124" s="619"/>
      <c r="VMV124" s="620"/>
      <c r="VMW124" s="618"/>
      <c r="VMX124" s="619"/>
      <c r="VMY124" s="619"/>
      <c r="VMZ124" s="619"/>
      <c r="VNA124" s="619"/>
      <c r="VNB124" s="619"/>
      <c r="VNC124" s="619"/>
      <c r="VND124" s="620"/>
      <c r="VNE124" s="618"/>
      <c r="VNF124" s="619"/>
      <c r="VNG124" s="619"/>
      <c r="VNH124" s="619"/>
      <c r="VNI124" s="619"/>
      <c r="VNJ124" s="619"/>
      <c r="VNK124" s="619"/>
      <c r="VNL124" s="620"/>
      <c r="VNM124" s="618"/>
      <c r="VNN124" s="619"/>
      <c r="VNO124" s="619"/>
      <c r="VNP124" s="619"/>
      <c r="VNQ124" s="619"/>
      <c r="VNR124" s="619"/>
      <c r="VNS124" s="619"/>
      <c r="VNT124" s="620"/>
      <c r="VNU124" s="618"/>
      <c r="VNV124" s="619"/>
      <c r="VNW124" s="619"/>
      <c r="VNX124" s="619"/>
      <c r="VNY124" s="619"/>
      <c r="VNZ124" s="619"/>
      <c r="VOA124" s="619"/>
      <c r="VOB124" s="620"/>
      <c r="VOC124" s="618"/>
      <c r="VOD124" s="619"/>
      <c r="VOE124" s="619"/>
      <c r="VOF124" s="619"/>
      <c r="VOG124" s="619"/>
      <c r="VOH124" s="619"/>
      <c r="VOI124" s="619"/>
      <c r="VOJ124" s="620"/>
      <c r="VOK124" s="618"/>
      <c r="VOL124" s="619"/>
      <c r="VOM124" s="619"/>
      <c r="VON124" s="619"/>
      <c r="VOO124" s="619"/>
      <c r="VOP124" s="619"/>
      <c r="VOQ124" s="619"/>
      <c r="VOR124" s="620"/>
      <c r="VOS124" s="618"/>
      <c r="VOT124" s="619"/>
      <c r="VOU124" s="619"/>
      <c r="VOV124" s="619"/>
      <c r="VOW124" s="619"/>
      <c r="VOX124" s="619"/>
      <c r="VOY124" s="619"/>
      <c r="VOZ124" s="620"/>
      <c r="VPA124" s="618"/>
      <c r="VPB124" s="619"/>
      <c r="VPC124" s="619"/>
      <c r="VPD124" s="619"/>
      <c r="VPE124" s="619"/>
      <c r="VPF124" s="619"/>
      <c r="VPG124" s="619"/>
      <c r="VPH124" s="620"/>
      <c r="VPI124" s="618"/>
      <c r="VPJ124" s="619"/>
      <c r="VPK124" s="619"/>
      <c r="VPL124" s="619"/>
      <c r="VPM124" s="619"/>
      <c r="VPN124" s="619"/>
      <c r="VPO124" s="619"/>
      <c r="VPP124" s="620"/>
      <c r="VPQ124" s="618"/>
      <c r="VPR124" s="619"/>
      <c r="VPS124" s="619"/>
      <c r="VPT124" s="619"/>
      <c r="VPU124" s="619"/>
      <c r="VPV124" s="619"/>
      <c r="VPW124" s="619"/>
      <c r="VPX124" s="620"/>
      <c r="VPY124" s="618"/>
      <c r="VPZ124" s="619"/>
      <c r="VQA124" s="619"/>
      <c r="VQB124" s="619"/>
      <c r="VQC124" s="619"/>
      <c r="VQD124" s="619"/>
      <c r="VQE124" s="619"/>
      <c r="VQF124" s="620"/>
      <c r="VQG124" s="618"/>
      <c r="VQH124" s="619"/>
      <c r="VQI124" s="619"/>
      <c r="VQJ124" s="619"/>
      <c r="VQK124" s="619"/>
      <c r="VQL124" s="619"/>
      <c r="VQM124" s="619"/>
      <c r="VQN124" s="620"/>
      <c r="VQO124" s="618"/>
      <c r="VQP124" s="619"/>
      <c r="VQQ124" s="619"/>
      <c r="VQR124" s="619"/>
      <c r="VQS124" s="619"/>
      <c r="VQT124" s="619"/>
      <c r="VQU124" s="619"/>
      <c r="VQV124" s="620"/>
      <c r="VQW124" s="618"/>
      <c r="VQX124" s="619"/>
      <c r="VQY124" s="619"/>
      <c r="VQZ124" s="619"/>
      <c r="VRA124" s="619"/>
      <c r="VRB124" s="619"/>
      <c r="VRC124" s="619"/>
      <c r="VRD124" s="620"/>
      <c r="VRE124" s="618"/>
      <c r="VRF124" s="619"/>
      <c r="VRG124" s="619"/>
      <c r="VRH124" s="619"/>
      <c r="VRI124" s="619"/>
      <c r="VRJ124" s="619"/>
      <c r="VRK124" s="619"/>
      <c r="VRL124" s="620"/>
      <c r="VRM124" s="618"/>
      <c r="VRN124" s="619"/>
      <c r="VRO124" s="619"/>
      <c r="VRP124" s="619"/>
      <c r="VRQ124" s="619"/>
      <c r="VRR124" s="619"/>
      <c r="VRS124" s="619"/>
      <c r="VRT124" s="620"/>
      <c r="VRU124" s="618"/>
      <c r="VRV124" s="619"/>
      <c r="VRW124" s="619"/>
      <c r="VRX124" s="619"/>
      <c r="VRY124" s="619"/>
      <c r="VRZ124" s="619"/>
      <c r="VSA124" s="619"/>
      <c r="VSB124" s="620"/>
      <c r="VSC124" s="618"/>
      <c r="VSD124" s="619"/>
      <c r="VSE124" s="619"/>
      <c r="VSF124" s="619"/>
      <c r="VSG124" s="619"/>
      <c r="VSH124" s="619"/>
      <c r="VSI124" s="619"/>
      <c r="VSJ124" s="620"/>
      <c r="VSK124" s="618"/>
      <c r="VSL124" s="619"/>
      <c r="VSM124" s="619"/>
      <c r="VSN124" s="619"/>
      <c r="VSO124" s="619"/>
      <c r="VSP124" s="619"/>
      <c r="VSQ124" s="619"/>
      <c r="VSR124" s="620"/>
      <c r="VSS124" s="618"/>
      <c r="VST124" s="619"/>
      <c r="VSU124" s="619"/>
      <c r="VSV124" s="619"/>
      <c r="VSW124" s="619"/>
      <c r="VSX124" s="619"/>
      <c r="VSY124" s="619"/>
      <c r="VSZ124" s="620"/>
      <c r="VTA124" s="618"/>
      <c r="VTB124" s="619"/>
      <c r="VTC124" s="619"/>
      <c r="VTD124" s="619"/>
      <c r="VTE124" s="619"/>
      <c r="VTF124" s="619"/>
      <c r="VTG124" s="619"/>
      <c r="VTH124" s="620"/>
      <c r="VTI124" s="618"/>
      <c r="VTJ124" s="619"/>
      <c r="VTK124" s="619"/>
      <c r="VTL124" s="619"/>
      <c r="VTM124" s="619"/>
      <c r="VTN124" s="619"/>
      <c r="VTO124" s="619"/>
      <c r="VTP124" s="620"/>
      <c r="VTQ124" s="618"/>
      <c r="VTR124" s="619"/>
      <c r="VTS124" s="619"/>
      <c r="VTT124" s="619"/>
      <c r="VTU124" s="619"/>
      <c r="VTV124" s="619"/>
      <c r="VTW124" s="619"/>
      <c r="VTX124" s="620"/>
      <c r="VTY124" s="618"/>
      <c r="VTZ124" s="619"/>
      <c r="VUA124" s="619"/>
      <c r="VUB124" s="619"/>
      <c r="VUC124" s="619"/>
      <c r="VUD124" s="619"/>
      <c r="VUE124" s="619"/>
      <c r="VUF124" s="620"/>
      <c r="VUG124" s="618"/>
      <c r="VUH124" s="619"/>
      <c r="VUI124" s="619"/>
      <c r="VUJ124" s="619"/>
      <c r="VUK124" s="619"/>
      <c r="VUL124" s="619"/>
      <c r="VUM124" s="619"/>
      <c r="VUN124" s="620"/>
      <c r="VUO124" s="618"/>
      <c r="VUP124" s="619"/>
      <c r="VUQ124" s="619"/>
      <c r="VUR124" s="619"/>
      <c r="VUS124" s="619"/>
      <c r="VUT124" s="619"/>
      <c r="VUU124" s="619"/>
      <c r="VUV124" s="620"/>
      <c r="VUW124" s="618"/>
      <c r="VUX124" s="619"/>
      <c r="VUY124" s="619"/>
      <c r="VUZ124" s="619"/>
      <c r="VVA124" s="619"/>
      <c r="VVB124" s="619"/>
      <c r="VVC124" s="619"/>
      <c r="VVD124" s="620"/>
      <c r="VVE124" s="618"/>
      <c r="VVF124" s="619"/>
      <c r="VVG124" s="619"/>
      <c r="VVH124" s="619"/>
      <c r="VVI124" s="619"/>
      <c r="VVJ124" s="619"/>
      <c r="VVK124" s="619"/>
      <c r="VVL124" s="620"/>
      <c r="VVM124" s="618"/>
      <c r="VVN124" s="619"/>
      <c r="VVO124" s="619"/>
      <c r="VVP124" s="619"/>
      <c r="VVQ124" s="619"/>
      <c r="VVR124" s="619"/>
      <c r="VVS124" s="619"/>
      <c r="VVT124" s="620"/>
      <c r="VVU124" s="618"/>
      <c r="VVV124" s="619"/>
      <c r="VVW124" s="619"/>
      <c r="VVX124" s="619"/>
      <c r="VVY124" s="619"/>
      <c r="VVZ124" s="619"/>
      <c r="VWA124" s="619"/>
      <c r="VWB124" s="620"/>
      <c r="VWC124" s="618"/>
      <c r="VWD124" s="619"/>
      <c r="VWE124" s="619"/>
      <c r="VWF124" s="619"/>
      <c r="VWG124" s="619"/>
      <c r="VWH124" s="619"/>
      <c r="VWI124" s="619"/>
      <c r="VWJ124" s="620"/>
      <c r="VWK124" s="618"/>
      <c r="VWL124" s="619"/>
      <c r="VWM124" s="619"/>
      <c r="VWN124" s="619"/>
      <c r="VWO124" s="619"/>
      <c r="VWP124" s="619"/>
      <c r="VWQ124" s="619"/>
      <c r="VWR124" s="620"/>
      <c r="VWS124" s="618"/>
      <c r="VWT124" s="619"/>
      <c r="VWU124" s="619"/>
      <c r="VWV124" s="619"/>
      <c r="VWW124" s="619"/>
      <c r="VWX124" s="619"/>
      <c r="VWY124" s="619"/>
      <c r="VWZ124" s="620"/>
      <c r="VXA124" s="618"/>
      <c r="VXB124" s="619"/>
      <c r="VXC124" s="619"/>
      <c r="VXD124" s="619"/>
      <c r="VXE124" s="619"/>
      <c r="VXF124" s="619"/>
      <c r="VXG124" s="619"/>
      <c r="VXH124" s="620"/>
      <c r="VXI124" s="618"/>
      <c r="VXJ124" s="619"/>
      <c r="VXK124" s="619"/>
      <c r="VXL124" s="619"/>
      <c r="VXM124" s="619"/>
      <c r="VXN124" s="619"/>
      <c r="VXO124" s="619"/>
      <c r="VXP124" s="620"/>
      <c r="VXQ124" s="618"/>
      <c r="VXR124" s="619"/>
      <c r="VXS124" s="619"/>
      <c r="VXT124" s="619"/>
      <c r="VXU124" s="619"/>
      <c r="VXV124" s="619"/>
      <c r="VXW124" s="619"/>
      <c r="VXX124" s="620"/>
      <c r="VXY124" s="618"/>
      <c r="VXZ124" s="619"/>
      <c r="VYA124" s="619"/>
      <c r="VYB124" s="619"/>
      <c r="VYC124" s="619"/>
      <c r="VYD124" s="619"/>
      <c r="VYE124" s="619"/>
      <c r="VYF124" s="620"/>
      <c r="VYG124" s="618"/>
      <c r="VYH124" s="619"/>
      <c r="VYI124" s="619"/>
      <c r="VYJ124" s="619"/>
      <c r="VYK124" s="619"/>
      <c r="VYL124" s="619"/>
      <c r="VYM124" s="619"/>
      <c r="VYN124" s="620"/>
      <c r="VYO124" s="618"/>
      <c r="VYP124" s="619"/>
      <c r="VYQ124" s="619"/>
      <c r="VYR124" s="619"/>
      <c r="VYS124" s="619"/>
      <c r="VYT124" s="619"/>
      <c r="VYU124" s="619"/>
      <c r="VYV124" s="620"/>
      <c r="VYW124" s="618"/>
      <c r="VYX124" s="619"/>
      <c r="VYY124" s="619"/>
      <c r="VYZ124" s="619"/>
      <c r="VZA124" s="619"/>
      <c r="VZB124" s="619"/>
      <c r="VZC124" s="619"/>
      <c r="VZD124" s="620"/>
      <c r="VZE124" s="618"/>
      <c r="VZF124" s="619"/>
      <c r="VZG124" s="619"/>
      <c r="VZH124" s="619"/>
      <c r="VZI124" s="619"/>
      <c r="VZJ124" s="619"/>
      <c r="VZK124" s="619"/>
      <c r="VZL124" s="620"/>
      <c r="VZM124" s="618"/>
      <c r="VZN124" s="619"/>
      <c r="VZO124" s="619"/>
      <c r="VZP124" s="619"/>
      <c r="VZQ124" s="619"/>
      <c r="VZR124" s="619"/>
      <c r="VZS124" s="619"/>
      <c r="VZT124" s="620"/>
      <c r="VZU124" s="618"/>
      <c r="VZV124" s="619"/>
      <c r="VZW124" s="619"/>
      <c r="VZX124" s="619"/>
      <c r="VZY124" s="619"/>
      <c r="VZZ124" s="619"/>
      <c r="WAA124" s="619"/>
      <c r="WAB124" s="620"/>
      <c r="WAC124" s="618"/>
      <c r="WAD124" s="619"/>
      <c r="WAE124" s="619"/>
      <c r="WAF124" s="619"/>
      <c r="WAG124" s="619"/>
      <c r="WAH124" s="619"/>
      <c r="WAI124" s="619"/>
      <c r="WAJ124" s="620"/>
      <c r="WAK124" s="618"/>
      <c r="WAL124" s="619"/>
      <c r="WAM124" s="619"/>
      <c r="WAN124" s="619"/>
      <c r="WAO124" s="619"/>
      <c r="WAP124" s="619"/>
      <c r="WAQ124" s="619"/>
      <c r="WAR124" s="620"/>
      <c r="WAS124" s="618"/>
      <c r="WAT124" s="619"/>
      <c r="WAU124" s="619"/>
      <c r="WAV124" s="619"/>
      <c r="WAW124" s="619"/>
      <c r="WAX124" s="619"/>
      <c r="WAY124" s="619"/>
      <c r="WAZ124" s="620"/>
      <c r="WBA124" s="618"/>
      <c r="WBB124" s="619"/>
      <c r="WBC124" s="619"/>
      <c r="WBD124" s="619"/>
      <c r="WBE124" s="619"/>
      <c r="WBF124" s="619"/>
      <c r="WBG124" s="619"/>
      <c r="WBH124" s="620"/>
      <c r="WBI124" s="618"/>
      <c r="WBJ124" s="619"/>
      <c r="WBK124" s="619"/>
      <c r="WBL124" s="619"/>
      <c r="WBM124" s="619"/>
      <c r="WBN124" s="619"/>
      <c r="WBO124" s="619"/>
      <c r="WBP124" s="620"/>
      <c r="WBQ124" s="618"/>
      <c r="WBR124" s="619"/>
      <c r="WBS124" s="619"/>
      <c r="WBT124" s="619"/>
      <c r="WBU124" s="619"/>
      <c r="WBV124" s="619"/>
      <c r="WBW124" s="619"/>
      <c r="WBX124" s="620"/>
      <c r="WBY124" s="618"/>
      <c r="WBZ124" s="619"/>
      <c r="WCA124" s="619"/>
      <c r="WCB124" s="619"/>
      <c r="WCC124" s="619"/>
      <c r="WCD124" s="619"/>
      <c r="WCE124" s="619"/>
      <c r="WCF124" s="620"/>
      <c r="WCG124" s="618"/>
      <c r="WCH124" s="619"/>
      <c r="WCI124" s="619"/>
      <c r="WCJ124" s="619"/>
      <c r="WCK124" s="619"/>
      <c r="WCL124" s="619"/>
      <c r="WCM124" s="619"/>
      <c r="WCN124" s="620"/>
      <c r="WCO124" s="618"/>
      <c r="WCP124" s="619"/>
      <c r="WCQ124" s="619"/>
      <c r="WCR124" s="619"/>
      <c r="WCS124" s="619"/>
      <c r="WCT124" s="619"/>
      <c r="WCU124" s="619"/>
      <c r="WCV124" s="620"/>
      <c r="WCW124" s="618"/>
      <c r="WCX124" s="619"/>
      <c r="WCY124" s="619"/>
      <c r="WCZ124" s="619"/>
      <c r="WDA124" s="619"/>
      <c r="WDB124" s="619"/>
      <c r="WDC124" s="619"/>
      <c r="WDD124" s="620"/>
      <c r="WDE124" s="618"/>
      <c r="WDF124" s="619"/>
      <c r="WDG124" s="619"/>
      <c r="WDH124" s="619"/>
      <c r="WDI124" s="619"/>
      <c r="WDJ124" s="619"/>
      <c r="WDK124" s="619"/>
      <c r="WDL124" s="620"/>
      <c r="WDM124" s="618"/>
      <c r="WDN124" s="619"/>
      <c r="WDO124" s="619"/>
      <c r="WDP124" s="619"/>
      <c r="WDQ124" s="619"/>
      <c r="WDR124" s="619"/>
      <c r="WDS124" s="619"/>
      <c r="WDT124" s="620"/>
      <c r="WDU124" s="618"/>
      <c r="WDV124" s="619"/>
      <c r="WDW124" s="619"/>
      <c r="WDX124" s="619"/>
      <c r="WDY124" s="619"/>
      <c r="WDZ124" s="619"/>
      <c r="WEA124" s="619"/>
      <c r="WEB124" s="620"/>
      <c r="WEC124" s="618"/>
      <c r="WED124" s="619"/>
      <c r="WEE124" s="619"/>
      <c r="WEF124" s="619"/>
      <c r="WEG124" s="619"/>
      <c r="WEH124" s="619"/>
      <c r="WEI124" s="619"/>
      <c r="WEJ124" s="620"/>
      <c r="WEK124" s="618"/>
      <c r="WEL124" s="619"/>
      <c r="WEM124" s="619"/>
      <c r="WEN124" s="619"/>
      <c r="WEO124" s="619"/>
      <c r="WEP124" s="619"/>
      <c r="WEQ124" s="619"/>
      <c r="WER124" s="620"/>
      <c r="WES124" s="618"/>
      <c r="WET124" s="619"/>
      <c r="WEU124" s="619"/>
      <c r="WEV124" s="619"/>
      <c r="WEW124" s="619"/>
      <c r="WEX124" s="619"/>
      <c r="WEY124" s="619"/>
      <c r="WEZ124" s="620"/>
      <c r="WFA124" s="618"/>
      <c r="WFB124" s="619"/>
      <c r="WFC124" s="619"/>
      <c r="WFD124" s="619"/>
      <c r="WFE124" s="619"/>
      <c r="WFF124" s="619"/>
      <c r="WFG124" s="619"/>
      <c r="WFH124" s="620"/>
      <c r="WFI124" s="618"/>
      <c r="WFJ124" s="619"/>
      <c r="WFK124" s="619"/>
      <c r="WFL124" s="619"/>
      <c r="WFM124" s="619"/>
      <c r="WFN124" s="619"/>
      <c r="WFO124" s="619"/>
      <c r="WFP124" s="620"/>
      <c r="WFQ124" s="618"/>
      <c r="WFR124" s="619"/>
      <c r="WFS124" s="619"/>
      <c r="WFT124" s="619"/>
      <c r="WFU124" s="619"/>
      <c r="WFV124" s="619"/>
      <c r="WFW124" s="619"/>
      <c r="WFX124" s="620"/>
      <c r="WFY124" s="618"/>
      <c r="WFZ124" s="619"/>
      <c r="WGA124" s="619"/>
      <c r="WGB124" s="619"/>
      <c r="WGC124" s="619"/>
      <c r="WGD124" s="619"/>
      <c r="WGE124" s="619"/>
      <c r="WGF124" s="620"/>
      <c r="WGG124" s="618"/>
      <c r="WGH124" s="619"/>
      <c r="WGI124" s="619"/>
      <c r="WGJ124" s="619"/>
      <c r="WGK124" s="619"/>
      <c r="WGL124" s="619"/>
      <c r="WGM124" s="619"/>
      <c r="WGN124" s="620"/>
      <c r="WGO124" s="618"/>
      <c r="WGP124" s="619"/>
      <c r="WGQ124" s="619"/>
      <c r="WGR124" s="619"/>
      <c r="WGS124" s="619"/>
      <c r="WGT124" s="619"/>
      <c r="WGU124" s="619"/>
      <c r="WGV124" s="620"/>
      <c r="WGW124" s="618"/>
      <c r="WGX124" s="619"/>
      <c r="WGY124" s="619"/>
      <c r="WGZ124" s="619"/>
      <c r="WHA124" s="619"/>
      <c r="WHB124" s="619"/>
      <c r="WHC124" s="619"/>
      <c r="WHD124" s="620"/>
      <c r="WHE124" s="618"/>
      <c r="WHF124" s="619"/>
      <c r="WHG124" s="619"/>
      <c r="WHH124" s="619"/>
      <c r="WHI124" s="619"/>
      <c r="WHJ124" s="619"/>
      <c r="WHK124" s="619"/>
      <c r="WHL124" s="620"/>
      <c r="WHM124" s="618"/>
      <c r="WHN124" s="619"/>
      <c r="WHO124" s="619"/>
      <c r="WHP124" s="619"/>
      <c r="WHQ124" s="619"/>
      <c r="WHR124" s="619"/>
      <c r="WHS124" s="619"/>
      <c r="WHT124" s="620"/>
      <c r="WHU124" s="618"/>
      <c r="WHV124" s="619"/>
      <c r="WHW124" s="619"/>
      <c r="WHX124" s="619"/>
      <c r="WHY124" s="619"/>
      <c r="WHZ124" s="619"/>
      <c r="WIA124" s="619"/>
      <c r="WIB124" s="620"/>
      <c r="WIC124" s="618"/>
      <c r="WID124" s="619"/>
      <c r="WIE124" s="619"/>
      <c r="WIF124" s="619"/>
      <c r="WIG124" s="619"/>
      <c r="WIH124" s="619"/>
      <c r="WII124" s="619"/>
      <c r="WIJ124" s="620"/>
      <c r="WIK124" s="618"/>
      <c r="WIL124" s="619"/>
      <c r="WIM124" s="619"/>
      <c r="WIN124" s="619"/>
      <c r="WIO124" s="619"/>
      <c r="WIP124" s="619"/>
      <c r="WIQ124" s="619"/>
      <c r="WIR124" s="620"/>
      <c r="WIS124" s="618"/>
      <c r="WIT124" s="619"/>
      <c r="WIU124" s="619"/>
      <c r="WIV124" s="619"/>
      <c r="WIW124" s="619"/>
      <c r="WIX124" s="619"/>
      <c r="WIY124" s="619"/>
      <c r="WIZ124" s="620"/>
      <c r="WJA124" s="618"/>
      <c r="WJB124" s="619"/>
      <c r="WJC124" s="619"/>
      <c r="WJD124" s="619"/>
      <c r="WJE124" s="619"/>
      <c r="WJF124" s="619"/>
      <c r="WJG124" s="619"/>
      <c r="WJH124" s="620"/>
      <c r="WJI124" s="618"/>
      <c r="WJJ124" s="619"/>
      <c r="WJK124" s="619"/>
      <c r="WJL124" s="619"/>
      <c r="WJM124" s="619"/>
      <c r="WJN124" s="619"/>
      <c r="WJO124" s="619"/>
      <c r="WJP124" s="620"/>
      <c r="WJQ124" s="618"/>
      <c r="WJR124" s="619"/>
      <c r="WJS124" s="619"/>
      <c r="WJT124" s="619"/>
      <c r="WJU124" s="619"/>
      <c r="WJV124" s="619"/>
      <c r="WJW124" s="619"/>
      <c r="WJX124" s="620"/>
      <c r="WJY124" s="618"/>
      <c r="WJZ124" s="619"/>
      <c r="WKA124" s="619"/>
      <c r="WKB124" s="619"/>
      <c r="WKC124" s="619"/>
      <c r="WKD124" s="619"/>
      <c r="WKE124" s="619"/>
      <c r="WKF124" s="620"/>
      <c r="WKG124" s="618"/>
      <c r="WKH124" s="619"/>
      <c r="WKI124" s="619"/>
      <c r="WKJ124" s="619"/>
      <c r="WKK124" s="619"/>
      <c r="WKL124" s="619"/>
      <c r="WKM124" s="619"/>
      <c r="WKN124" s="620"/>
      <c r="WKO124" s="618"/>
      <c r="WKP124" s="619"/>
      <c r="WKQ124" s="619"/>
      <c r="WKR124" s="619"/>
      <c r="WKS124" s="619"/>
      <c r="WKT124" s="619"/>
      <c r="WKU124" s="619"/>
      <c r="WKV124" s="620"/>
      <c r="WKW124" s="618"/>
      <c r="WKX124" s="619"/>
      <c r="WKY124" s="619"/>
      <c r="WKZ124" s="619"/>
      <c r="WLA124" s="619"/>
      <c r="WLB124" s="619"/>
      <c r="WLC124" s="619"/>
      <c r="WLD124" s="620"/>
      <c r="WLE124" s="618"/>
      <c r="WLF124" s="619"/>
      <c r="WLG124" s="619"/>
      <c r="WLH124" s="619"/>
      <c r="WLI124" s="619"/>
      <c r="WLJ124" s="619"/>
      <c r="WLK124" s="619"/>
      <c r="WLL124" s="620"/>
      <c r="WLM124" s="618"/>
      <c r="WLN124" s="619"/>
      <c r="WLO124" s="619"/>
      <c r="WLP124" s="619"/>
      <c r="WLQ124" s="619"/>
      <c r="WLR124" s="619"/>
      <c r="WLS124" s="619"/>
      <c r="WLT124" s="620"/>
      <c r="WLU124" s="618"/>
      <c r="WLV124" s="619"/>
      <c r="WLW124" s="619"/>
      <c r="WLX124" s="619"/>
      <c r="WLY124" s="619"/>
      <c r="WLZ124" s="619"/>
      <c r="WMA124" s="619"/>
      <c r="WMB124" s="620"/>
      <c r="WMC124" s="618"/>
      <c r="WMD124" s="619"/>
      <c r="WME124" s="619"/>
      <c r="WMF124" s="619"/>
      <c r="WMG124" s="619"/>
      <c r="WMH124" s="619"/>
      <c r="WMI124" s="619"/>
      <c r="WMJ124" s="620"/>
      <c r="WMK124" s="618"/>
      <c r="WML124" s="619"/>
      <c r="WMM124" s="619"/>
      <c r="WMN124" s="619"/>
      <c r="WMO124" s="619"/>
      <c r="WMP124" s="619"/>
      <c r="WMQ124" s="619"/>
      <c r="WMR124" s="620"/>
      <c r="WMS124" s="618"/>
      <c r="WMT124" s="619"/>
      <c r="WMU124" s="619"/>
      <c r="WMV124" s="619"/>
      <c r="WMW124" s="619"/>
      <c r="WMX124" s="619"/>
      <c r="WMY124" s="619"/>
      <c r="WMZ124" s="620"/>
      <c r="WNA124" s="618"/>
      <c r="WNB124" s="619"/>
      <c r="WNC124" s="619"/>
      <c r="WND124" s="619"/>
      <c r="WNE124" s="619"/>
      <c r="WNF124" s="619"/>
      <c r="WNG124" s="619"/>
      <c r="WNH124" s="620"/>
      <c r="WNI124" s="618"/>
      <c r="WNJ124" s="619"/>
      <c r="WNK124" s="619"/>
      <c r="WNL124" s="619"/>
      <c r="WNM124" s="619"/>
      <c r="WNN124" s="619"/>
      <c r="WNO124" s="619"/>
      <c r="WNP124" s="620"/>
      <c r="WNQ124" s="618"/>
      <c r="WNR124" s="619"/>
      <c r="WNS124" s="619"/>
      <c r="WNT124" s="619"/>
      <c r="WNU124" s="619"/>
      <c r="WNV124" s="619"/>
      <c r="WNW124" s="619"/>
      <c r="WNX124" s="620"/>
      <c r="WNY124" s="618"/>
      <c r="WNZ124" s="619"/>
      <c r="WOA124" s="619"/>
      <c r="WOB124" s="619"/>
      <c r="WOC124" s="619"/>
      <c r="WOD124" s="619"/>
      <c r="WOE124" s="619"/>
      <c r="WOF124" s="620"/>
      <c r="WOG124" s="618"/>
      <c r="WOH124" s="619"/>
      <c r="WOI124" s="619"/>
      <c r="WOJ124" s="619"/>
      <c r="WOK124" s="619"/>
      <c r="WOL124" s="619"/>
      <c r="WOM124" s="619"/>
      <c r="WON124" s="620"/>
      <c r="WOO124" s="618"/>
      <c r="WOP124" s="619"/>
      <c r="WOQ124" s="619"/>
      <c r="WOR124" s="619"/>
      <c r="WOS124" s="619"/>
      <c r="WOT124" s="619"/>
      <c r="WOU124" s="619"/>
      <c r="WOV124" s="620"/>
      <c r="WOW124" s="618"/>
      <c r="WOX124" s="619"/>
      <c r="WOY124" s="619"/>
      <c r="WOZ124" s="619"/>
      <c r="WPA124" s="619"/>
      <c r="WPB124" s="619"/>
      <c r="WPC124" s="619"/>
      <c r="WPD124" s="620"/>
      <c r="WPE124" s="618"/>
      <c r="WPF124" s="619"/>
      <c r="WPG124" s="619"/>
      <c r="WPH124" s="619"/>
      <c r="WPI124" s="619"/>
      <c r="WPJ124" s="619"/>
      <c r="WPK124" s="619"/>
      <c r="WPL124" s="620"/>
      <c r="WPM124" s="618"/>
      <c r="WPN124" s="619"/>
      <c r="WPO124" s="619"/>
      <c r="WPP124" s="619"/>
      <c r="WPQ124" s="619"/>
      <c r="WPR124" s="619"/>
      <c r="WPS124" s="619"/>
      <c r="WPT124" s="620"/>
      <c r="WPU124" s="618"/>
      <c r="WPV124" s="619"/>
      <c r="WPW124" s="619"/>
      <c r="WPX124" s="619"/>
      <c r="WPY124" s="619"/>
      <c r="WPZ124" s="619"/>
      <c r="WQA124" s="619"/>
      <c r="WQB124" s="620"/>
      <c r="WQC124" s="618"/>
      <c r="WQD124" s="619"/>
      <c r="WQE124" s="619"/>
      <c r="WQF124" s="619"/>
      <c r="WQG124" s="619"/>
      <c r="WQH124" s="619"/>
      <c r="WQI124" s="619"/>
      <c r="WQJ124" s="620"/>
      <c r="WQK124" s="618"/>
      <c r="WQL124" s="619"/>
      <c r="WQM124" s="619"/>
      <c r="WQN124" s="619"/>
      <c r="WQO124" s="619"/>
      <c r="WQP124" s="619"/>
      <c r="WQQ124" s="619"/>
      <c r="WQR124" s="620"/>
      <c r="WQS124" s="618"/>
      <c r="WQT124" s="619"/>
      <c r="WQU124" s="619"/>
      <c r="WQV124" s="619"/>
      <c r="WQW124" s="619"/>
      <c r="WQX124" s="619"/>
      <c r="WQY124" s="619"/>
      <c r="WQZ124" s="620"/>
      <c r="WRA124" s="618"/>
      <c r="WRB124" s="619"/>
      <c r="WRC124" s="619"/>
      <c r="WRD124" s="619"/>
      <c r="WRE124" s="619"/>
      <c r="WRF124" s="619"/>
      <c r="WRG124" s="619"/>
      <c r="WRH124" s="620"/>
      <c r="WRI124" s="618"/>
      <c r="WRJ124" s="619"/>
      <c r="WRK124" s="619"/>
      <c r="WRL124" s="619"/>
      <c r="WRM124" s="619"/>
      <c r="WRN124" s="619"/>
      <c r="WRO124" s="619"/>
      <c r="WRP124" s="620"/>
      <c r="WRQ124" s="618"/>
      <c r="WRR124" s="619"/>
      <c r="WRS124" s="619"/>
      <c r="WRT124" s="619"/>
      <c r="WRU124" s="619"/>
      <c r="WRV124" s="619"/>
      <c r="WRW124" s="619"/>
      <c r="WRX124" s="620"/>
      <c r="WRY124" s="618"/>
      <c r="WRZ124" s="619"/>
      <c r="WSA124" s="619"/>
      <c r="WSB124" s="619"/>
      <c r="WSC124" s="619"/>
      <c r="WSD124" s="619"/>
      <c r="WSE124" s="619"/>
      <c r="WSF124" s="620"/>
      <c r="WSG124" s="618"/>
      <c r="WSH124" s="619"/>
      <c r="WSI124" s="619"/>
      <c r="WSJ124" s="619"/>
      <c r="WSK124" s="619"/>
      <c r="WSL124" s="619"/>
      <c r="WSM124" s="619"/>
      <c r="WSN124" s="620"/>
      <c r="WSO124" s="618"/>
      <c r="WSP124" s="619"/>
      <c r="WSQ124" s="619"/>
      <c r="WSR124" s="619"/>
      <c r="WSS124" s="619"/>
      <c r="WST124" s="619"/>
      <c r="WSU124" s="619"/>
      <c r="WSV124" s="620"/>
      <c r="WSW124" s="618"/>
      <c r="WSX124" s="619"/>
      <c r="WSY124" s="619"/>
      <c r="WSZ124" s="619"/>
      <c r="WTA124" s="619"/>
      <c r="WTB124" s="619"/>
      <c r="WTC124" s="619"/>
      <c r="WTD124" s="620"/>
      <c r="WTE124" s="618"/>
      <c r="WTF124" s="619"/>
      <c r="WTG124" s="619"/>
      <c r="WTH124" s="619"/>
      <c r="WTI124" s="619"/>
      <c r="WTJ124" s="619"/>
      <c r="WTK124" s="619"/>
      <c r="WTL124" s="620"/>
      <c r="WTM124" s="618"/>
      <c r="WTN124" s="619"/>
      <c r="WTO124" s="619"/>
      <c r="WTP124" s="619"/>
      <c r="WTQ124" s="619"/>
      <c r="WTR124" s="619"/>
      <c r="WTS124" s="619"/>
      <c r="WTT124" s="620"/>
      <c r="WTU124" s="618"/>
      <c r="WTV124" s="619"/>
      <c r="WTW124" s="619"/>
      <c r="WTX124" s="619"/>
      <c r="WTY124" s="619"/>
      <c r="WTZ124" s="619"/>
      <c r="WUA124" s="619"/>
      <c r="WUB124" s="620"/>
      <c r="WUC124" s="618"/>
      <c r="WUD124" s="619"/>
      <c r="WUE124" s="619"/>
      <c r="WUF124" s="619"/>
      <c r="WUG124" s="619"/>
      <c r="WUH124" s="619"/>
      <c r="WUI124" s="619"/>
      <c r="WUJ124" s="620"/>
      <c r="WUK124" s="618"/>
      <c r="WUL124" s="619"/>
      <c r="WUM124" s="619"/>
      <c r="WUN124" s="619"/>
      <c r="WUO124" s="619"/>
      <c r="WUP124" s="619"/>
      <c r="WUQ124" s="619"/>
      <c r="WUR124" s="620"/>
      <c r="WUS124" s="618"/>
      <c r="WUT124" s="619"/>
      <c r="WUU124" s="619"/>
      <c r="WUV124" s="619"/>
      <c r="WUW124" s="619"/>
      <c r="WUX124" s="619"/>
      <c r="WUY124" s="619"/>
      <c r="WUZ124" s="620"/>
      <c r="WVA124" s="618"/>
      <c r="WVB124" s="619"/>
      <c r="WVC124" s="619"/>
      <c r="WVD124" s="619"/>
      <c r="WVE124" s="619"/>
      <c r="WVF124" s="619"/>
      <c r="WVG124" s="619"/>
      <c r="WVH124" s="620"/>
      <c r="WVI124" s="618"/>
      <c r="WVJ124" s="619"/>
      <c r="WVK124" s="619"/>
      <c r="WVL124" s="619"/>
      <c r="WVM124" s="619"/>
      <c r="WVN124" s="619"/>
      <c r="WVO124" s="619"/>
      <c r="WVP124" s="620"/>
      <c r="WVQ124" s="618"/>
      <c r="WVR124" s="619"/>
      <c r="WVS124" s="619"/>
      <c r="WVT124" s="619"/>
      <c r="WVU124" s="619"/>
      <c r="WVV124" s="619"/>
      <c r="WVW124" s="619"/>
      <c r="WVX124" s="620"/>
      <c r="WVY124" s="618"/>
      <c r="WVZ124" s="619"/>
      <c r="WWA124" s="619"/>
      <c r="WWB124" s="619"/>
      <c r="WWC124" s="619"/>
      <c r="WWD124" s="619"/>
      <c r="WWE124" s="619"/>
      <c r="WWF124" s="620"/>
      <c r="WWG124" s="618"/>
      <c r="WWH124" s="619"/>
      <c r="WWI124" s="619"/>
      <c r="WWJ124" s="619"/>
      <c r="WWK124" s="619"/>
      <c r="WWL124" s="619"/>
      <c r="WWM124" s="619"/>
      <c r="WWN124" s="620"/>
      <c r="WWO124" s="618"/>
      <c r="WWP124" s="619"/>
      <c r="WWQ124" s="619"/>
      <c r="WWR124" s="619"/>
      <c r="WWS124" s="619"/>
      <c r="WWT124" s="619"/>
      <c r="WWU124" s="619"/>
      <c r="WWV124" s="620"/>
      <c r="WWW124" s="618"/>
      <c r="WWX124" s="619"/>
      <c r="WWY124" s="619"/>
      <c r="WWZ124" s="619"/>
      <c r="WXA124" s="619"/>
      <c r="WXB124" s="619"/>
      <c r="WXC124" s="619"/>
      <c r="WXD124" s="620"/>
      <c r="WXE124" s="618"/>
      <c r="WXF124" s="619"/>
      <c r="WXG124" s="619"/>
      <c r="WXH124" s="619"/>
      <c r="WXI124" s="619"/>
      <c r="WXJ124" s="619"/>
      <c r="WXK124" s="619"/>
      <c r="WXL124" s="620"/>
      <c r="WXM124" s="618"/>
      <c r="WXN124" s="619"/>
      <c r="WXO124" s="619"/>
      <c r="WXP124" s="619"/>
      <c r="WXQ124" s="619"/>
      <c r="WXR124" s="619"/>
      <c r="WXS124" s="619"/>
      <c r="WXT124" s="620"/>
      <c r="WXU124" s="618"/>
      <c r="WXV124" s="619"/>
      <c r="WXW124" s="619"/>
      <c r="WXX124" s="619"/>
      <c r="WXY124" s="619"/>
      <c r="WXZ124" s="619"/>
      <c r="WYA124" s="619"/>
      <c r="WYB124" s="620"/>
      <c r="WYC124" s="618"/>
      <c r="WYD124" s="619"/>
      <c r="WYE124" s="619"/>
      <c r="WYF124" s="619"/>
      <c r="WYG124" s="619"/>
      <c r="WYH124" s="619"/>
      <c r="WYI124" s="619"/>
      <c r="WYJ124" s="620"/>
      <c r="WYK124" s="618"/>
      <c r="WYL124" s="619"/>
      <c r="WYM124" s="619"/>
      <c r="WYN124" s="619"/>
      <c r="WYO124" s="619"/>
      <c r="WYP124" s="619"/>
      <c r="WYQ124" s="619"/>
      <c r="WYR124" s="620"/>
      <c r="WYS124" s="618"/>
      <c r="WYT124" s="619"/>
      <c r="WYU124" s="619"/>
      <c r="WYV124" s="619"/>
      <c r="WYW124" s="619"/>
      <c r="WYX124" s="619"/>
      <c r="WYY124" s="619"/>
      <c r="WYZ124" s="620"/>
      <c r="WZA124" s="618"/>
      <c r="WZB124" s="619"/>
      <c r="WZC124" s="619"/>
      <c r="WZD124" s="619"/>
      <c r="WZE124" s="619"/>
      <c r="WZF124" s="619"/>
      <c r="WZG124" s="619"/>
      <c r="WZH124" s="620"/>
      <c r="WZI124" s="618"/>
      <c r="WZJ124" s="619"/>
      <c r="WZK124" s="619"/>
      <c r="WZL124" s="619"/>
      <c r="WZM124" s="619"/>
      <c r="WZN124" s="619"/>
      <c r="WZO124" s="619"/>
      <c r="WZP124" s="620"/>
      <c r="WZQ124" s="618"/>
      <c r="WZR124" s="619"/>
      <c r="WZS124" s="619"/>
      <c r="WZT124" s="619"/>
      <c r="WZU124" s="619"/>
      <c r="WZV124" s="619"/>
      <c r="WZW124" s="619"/>
      <c r="WZX124" s="620"/>
      <c r="WZY124" s="618"/>
      <c r="WZZ124" s="619"/>
      <c r="XAA124" s="619"/>
      <c r="XAB124" s="619"/>
      <c r="XAC124" s="619"/>
      <c r="XAD124" s="619"/>
      <c r="XAE124" s="619"/>
      <c r="XAF124" s="620"/>
      <c r="XAG124" s="618"/>
      <c r="XAH124" s="619"/>
      <c r="XAI124" s="619"/>
      <c r="XAJ124" s="619"/>
      <c r="XAK124" s="619"/>
      <c r="XAL124" s="619"/>
      <c r="XAM124" s="619"/>
      <c r="XAN124" s="620"/>
      <c r="XAO124" s="618"/>
      <c r="XAP124" s="619"/>
      <c r="XAQ124" s="619"/>
      <c r="XAR124" s="619"/>
      <c r="XAS124" s="619"/>
      <c r="XAT124" s="619"/>
      <c r="XAU124" s="619"/>
      <c r="XAV124" s="620"/>
      <c r="XAW124" s="618"/>
      <c r="XAX124" s="619"/>
      <c r="XAY124" s="619"/>
      <c r="XAZ124" s="619"/>
      <c r="XBA124" s="619"/>
      <c r="XBB124" s="619"/>
      <c r="XBC124" s="619"/>
      <c r="XBD124" s="620"/>
      <c r="XBE124" s="618"/>
      <c r="XBF124" s="619"/>
      <c r="XBG124" s="619"/>
      <c r="XBH124" s="619"/>
      <c r="XBI124" s="619"/>
      <c r="XBJ124" s="619"/>
      <c r="XBK124" s="619"/>
      <c r="XBL124" s="620"/>
      <c r="XBM124" s="618"/>
      <c r="XBN124" s="619"/>
      <c r="XBO124" s="619"/>
      <c r="XBP124" s="619"/>
      <c r="XBQ124" s="619"/>
      <c r="XBR124" s="619"/>
      <c r="XBS124" s="619"/>
      <c r="XBT124" s="620"/>
      <c r="XBU124" s="618"/>
      <c r="XBV124" s="619"/>
      <c r="XBW124" s="619"/>
      <c r="XBX124" s="619"/>
      <c r="XBY124" s="619"/>
      <c r="XBZ124" s="619"/>
      <c r="XCA124" s="619"/>
      <c r="XCB124" s="620"/>
      <c r="XCC124" s="618"/>
      <c r="XCD124" s="619"/>
      <c r="XCE124" s="619"/>
      <c r="XCF124" s="619"/>
      <c r="XCG124" s="619"/>
      <c r="XCH124" s="619"/>
      <c r="XCI124" s="619"/>
      <c r="XCJ124" s="620"/>
      <c r="XCK124" s="618"/>
      <c r="XCL124" s="619"/>
      <c r="XCM124" s="619"/>
      <c r="XCN124" s="619"/>
      <c r="XCO124" s="619"/>
      <c r="XCP124" s="619"/>
      <c r="XCQ124" s="619"/>
      <c r="XCR124" s="620"/>
      <c r="XCS124" s="618"/>
      <c r="XCT124" s="619"/>
      <c r="XCU124" s="619"/>
      <c r="XCV124" s="619"/>
      <c r="XCW124" s="619"/>
      <c r="XCX124" s="619"/>
      <c r="XCY124" s="619"/>
      <c r="XCZ124" s="620"/>
      <c r="XDA124" s="618"/>
      <c r="XDB124" s="619"/>
      <c r="XDC124" s="619"/>
      <c r="XDD124" s="619"/>
      <c r="XDE124" s="619"/>
      <c r="XDF124" s="619"/>
      <c r="XDG124" s="619"/>
      <c r="XDH124" s="620"/>
      <c r="XDI124" s="618"/>
      <c r="XDJ124" s="619"/>
      <c r="XDK124" s="619"/>
      <c r="XDL124" s="619"/>
      <c r="XDM124" s="619"/>
      <c r="XDN124" s="619"/>
      <c r="XDO124" s="619"/>
      <c r="XDP124" s="620"/>
      <c r="XDQ124" s="618"/>
      <c r="XDR124" s="619"/>
      <c r="XDS124" s="619"/>
      <c r="XDT124" s="619"/>
      <c r="XDU124" s="619"/>
      <c r="XDV124" s="619"/>
      <c r="XDW124" s="619"/>
      <c r="XDX124" s="620"/>
      <c r="XDY124" s="618"/>
      <c r="XDZ124" s="619"/>
      <c r="XEA124" s="619"/>
      <c r="XEB124" s="619"/>
      <c r="XEC124" s="619"/>
      <c r="XED124" s="619"/>
      <c r="XEE124" s="619"/>
      <c r="XEF124" s="620"/>
      <c r="XEG124" s="618"/>
      <c r="XEH124" s="619"/>
      <c r="XEI124" s="619"/>
      <c r="XEJ124" s="619"/>
      <c r="XEK124" s="619"/>
      <c r="XEL124" s="619"/>
      <c r="XEM124" s="619"/>
      <c r="XEN124" s="620"/>
      <c r="XEO124" s="618"/>
      <c r="XEP124" s="619"/>
      <c r="XEQ124" s="619"/>
      <c r="XER124" s="619"/>
      <c r="XES124" s="619"/>
      <c r="XET124" s="619"/>
      <c r="XEU124" s="619"/>
      <c r="XEV124" s="620"/>
      <c r="XEW124" s="618"/>
      <c r="XEX124" s="619"/>
      <c r="XEY124" s="619"/>
      <c r="XEZ124" s="619"/>
      <c r="XFA124" s="619"/>
      <c r="XFB124" s="619"/>
      <c r="XFC124" s="619"/>
      <c r="XFD124" s="620"/>
    </row>
    <row r="125" spans="1:16384" ht="15.75" customHeight="1">
      <c r="A125" s="630" t="s">
        <v>87</v>
      </c>
      <c r="B125" s="630"/>
      <c r="C125" s="630"/>
      <c r="D125" s="630"/>
      <c r="E125" s="52" t="s">
        <v>71</v>
      </c>
      <c r="F125" s="53" t="s">
        <v>79</v>
      </c>
      <c r="G125" s="53" t="s">
        <v>80</v>
      </c>
      <c r="H125" s="54" t="s">
        <v>81</v>
      </c>
      <c r="I125" s="630" t="s">
        <v>87</v>
      </c>
      <c r="J125" s="630"/>
      <c r="K125" s="630"/>
      <c r="L125" s="630"/>
      <c r="M125" s="52" t="s">
        <v>71</v>
      </c>
      <c r="N125" s="53" t="s">
        <v>79</v>
      </c>
      <c r="O125" s="53" t="s">
        <v>80</v>
      </c>
      <c r="P125" s="54" t="s">
        <v>81</v>
      </c>
      <c r="Q125" s="630" t="s">
        <v>87</v>
      </c>
      <c r="R125" s="630"/>
      <c r="S125" s="630"/>
      <c r="T125" s="630"/>
      <c r="U125" s="52" t="s">
        <v>71</v>
      </c>
      <c r="V125" s="53" t="s">
        <v>79</v>
      </c>
      <c r="W125" s="53" t="s">
        <v>80</v>
      </c>
      <c r="X125" s="54" t="s">
        <v>81</v>
      </c>
      <c r="Y125" s="630" t="s">
        <v>87</v>
      </c>
      <c r="Z125" s="630"/>
      <c r="AA125" s="630"/>
      <c r="AB125" s="630"/>
      <c r="AC125" s="52" t="s">
        <v>71</v>
      </c>
      <c r="AD125" s="53" t="s">
        <v>79</v>
      </c>
      <c r="AE125" s="53" t="s">
        <v>80</v>
      </c>
      <c r="AF125" s="54" t="s">
        <v>81</v>
      </c>
      <c r="AG125" s="630" t="s">
        <v>87</v>
      </c>
      <c r="AH125" s="630"/>
      <c r="AI125" s="630"/>
      <c r="AJ125" s="630"/>
      <c r="AK125" s="52" t="s">
        <v>71</v>
      </c>
      <c r="AL125" s="53" t="s">
        <v>79</v>
      </c>
      <c r="AM125" s="53" t="s">
        <v>80</v>
      </c>
      <c r="AN125" s="54" t="s">
        <v>81</v>
      </c>
      <c r="AO125" s="630" t="s">
        <v>87</v>
      </c>
      <c r="AP125" s="630"/>
      <c r="AQ125" s="630"/>
      <c r="AR125" s="630"/>
      <c r="AS125" s="52" t="s">
        <v>71</v>
      </c>
      <c r="AT125" s="53" t="s">
        <v>79</v>
      </c>
      <c r="AU125" s="53" t="s">
        <v>80</v>
      </c>
      <c r="AV125" s="54" t="s">
        <v>81</v>
      </c>
      <c r="AW125" s="630" t="s">
        <v>87</v>
      </c>
      <c r="AX125" s="630"/>
      <c r="AY125" s="630"/>
      <c r="AZ125" s="630"/>
      <c r="BA125" s="52" t="s">
        <v>71</v>
      </c>
      <c r="BB125" s="53" t="s">
        <v>79</v>
      </c>
      <c r="BC125" s="53" t="s">
        <v>80</v>
      </c>
      <c r="BD125" s="54" t="s">
        <v>81</v>
      </c>
      <c r="BE125" s="630" t="s">
        <v>87</v>
      </c>
      <c r="BF125" s="630"/>
      <c r="BG125" s="630"/>
      <c r="BH125" s="630"/>
      <c r="BI125" s="52" t="s">
        <v>71</v>
      </c>
      <c r="BJ125" s="53" t="s">
        <v>79</v>
      </c>
      <c r="BK125" s="53" t="s">
        <v>80</v>
      </c>
      <c r="BL125" s="54" t="s">
        <v>81</v>
      </c>
      <c r="BM125" s="630" t="s">
        <v>87</v>
      </c>
      <c r="BN125" s="630"/>
      <c r="BO125" s="630"/>
      <c r="BP125" s="630"/>
      <c r="BQ125" s="52" t="s">
        <v>71</v>
      </c>
      <c r="BR125" s="53" t="s">
        <v>79</v>
      </c>
      <c r="BS125" s="53" t="s">
        <v>80</v>
      </c>
      <c r="BT125" s="54" t="s">
        <v>81</v>
      </c>
      <c r="BU125" s="630" t="s">
        <v>87</v>
      </c>
      <c r="BV125" s="630"/>
      <c r="BW125" s="630"/>
      <c r="BX125" s="630"/>
      <c r="BY125" s="52" t="s">
        <v>71</v>
      </c>
      <c r="BZ125" s="53" t="s">
        <v>79</v>
      </c>
      <c r="CA125" s="53" t="s">
        <v>80</v>
      </c>
      <c r="CB125" s="54" t="s">
        <v>81</v>
      </c>
      <c r="CC125" s="630" t="s">
        <v>87</v>
      </c>
      <c r="CD125" s="630"/>
      <c r="CE125" s="630"/>
      <c r="CF125" s="630"/>
      <c r="CG125" s="52" t="s">
        <v>71</v>
      </c>
      <c r="CH125" s="53" t="s">
        <v>79</v>
      </c>
      <c r="CI125" s="53" t="s">
        <v>80</v>
      </c>
      <c r="CJ125" s="54" t="s">
        <v>81</v>
      </c>
      <c r="CK125" s="630" t="s">
        <v>87</v>
      </c>
      <c r="CL125" s="630"/>
      <c r="CM125" s="630"/>
      <c r="CN125" s="630"/>
      <c r="CO125" s="52" t="s">
        <v>71</v>
      </c>
      <c r="CP125" s="53" t="s">
        <v>79</v>
      </c>
      <c r="CQ125" s="53" t="s">
        <v>80</v>
      </c>
      <c r="CR125" s="54" t="s">
        <v>81</v>
      </c>
      <c r="CS125" s="630" t="s">
        <v>87</v>
      </c>
      <c r="CT125" s="630"/>
      <c r="CU125" s="630"/>
      <c r="CV125" s="630"/>
      <c r="CW125" s="52" t="s">
        <v>71</v>
      </c>
      <c r="CX125" s="53" t="s">
        <v>79</v>
      </c>
      <c r="CY125" s="53" t="s">
        <v>80</v>
      </c>
      <c r="CZ125" s="54" t="s">
        <v>81</v>
      </c>
      <c r="DA125" s="630" t="s">
        <v>87</v>
      </c>
      <c r="DB125" s="630"/>
      <c r="DC125" s="630"/>
      <c r="DD125" s="630"/>
      <c r="DE125" s="52" t="s">
        <v>71</v>
      </c>
      <c r="DF125" s="53" t="s">
        <v>79</v>
      </c>
      <c r="DG125" s="53" t="s">
        <v>80</v>
      </c>
      <c r="DH125" s="54" t="s">
        <v>81</v>
      </c>
      <c r="DI125" s="630" t="s">
        <v>87</v>
      </c>
      <c r="DJ125" s="630"/>
      <c r="DK125" s="630"/>
      <c r="DL125" s="630"/>
      <c r="DM125" s="52" t="s">
        <v>71</v>
      </c>
      <c r="DN125" s="53" t="s">
        <v>79</v>
      </c>
      <c r="DO125" s="53" t="s">
        <v>80</v>
      </c>
      <c r="DP125" s="54" t="s">
        <v>81</v>
      </c>
      <c r="DQ125" s="630" t="s">
        <v>87</v>
      </c>
      <c r="DR125" s="630"/>
      <c r="DS125" s="630"/>
      <c r="DT125" s="630"/>
      <c r="DU125" s="52" t="s">
        <v>71</v>
      </c>
      <c r="DV125" s="53" t="s">
        <v>79</v>
      </c>
      <c r="DW125" s="53" t="s">
        <v>80</v>
      </c>
      <c r="DX125" s="54" t="s">
        <v>81</v>
      </c>
      <c r="DY125" s="630" t="s">
        <v>87</v>
      </c>
      <c r="DZ125" s="630"/>
      <c r="EA125" s="630"/>
      <c r="EB125" s="630"/>
      <c r="EC125" s="52" t="s">
        <v>71</v>
      </c>
      <c r="ED125" s="53" t="s">
        <v>79</v>
      </c>
      <c r="EE125" s="53" t="s">
        <v>80</v>
      </c>
      <c r="EF125" s="54" t="s">
        <v>81</v>
      </c>
      <c r="EG125" s="630" t="s">
        <v>87</v>
      </c>
      <c r="EH125" s="630"/>
      <c r="EI125" s="630"/>
      <c r="EJ125" s="630"/>
      <c r="EK125" s="52" t="s">
        <v>71</v>
      </c>
      <c r="EL125" s="53" t="s">
        <v>79</v>
      </c>
      <c r="EM125" s="53" t="s">
        <v>80</v>
      </c>
      <c r="EN125" s="54" t="s">
        <v>81</v>
      </c>
      <c r="EO125" s="630" t="s">
        <v>87</v>
      </c>
      <c r="EP125" s="630"/>
      <c r="EQ125" s="630"/>
      <c r="ER125" s="630"/>
      <c r="ES125" s="52" t="s">
        <v>71</v>
      </c>
      <c r="ET125" s="53" t="s">
        <v>79</v>
      </c>
      <c r="EU125" s="53" t="s">
        <v>80</v>
      </c>
      <c r="EV125" s="54" t="s">
        <v>81</v>
      </c>
      <c r="EW125" s="630" t="s">
        <v>87</v>
      </c>
      <c r="EX125" s="630"/>
      <c r="EY125" s="630"/>
      <c r="EZ125" s="630"/>
      <c r="FA125" s="52" t="s">
        <v>71</v>
      </c>
      <c r="FB125" s="53" t="s">
        <v>79</v>
      </c>
      <c r="FC125" s="53" t="s">
        <v>80</v>
      </c>
      <c r="FD125" s="54" t="s">
        <v>81</v>
      </c>
      <c r="FE125" s="630" t="s">
        <v>87</v>
      </c>
      <c r="FF125" s="630"/>
      <c r="FG125" s="630"/>
      <c r="FH125" s="630"/>
      <c r="FI125" s="52" t="s">
        <v>71</v>
      </c>
      <c r="FJ125" s="53" t="s">
        <v>79</v>
      </c>
      <c r="FK125" s="53" t="s">
        <v>80</v>
      </c>
      <c r="FL125" s="54" t="s">
        <v>81</v>
      </c>
      <c r="FM125" s="630" t="s">
        <v>87</v>
      </c>
      <c r="FN125" s="630"/>
      <c r="FO125" s="630"/>
      <c r="FP125" s="630"/>
      <c r="FQ125" s="52" t="s">
        <v>71</v>
      </c>
      <c r="FR125" s="53" t="s">
        <v>79</v>
      </c>
      <c r="FS125" s="53" t="s">
        <v>80</v>
      </c>
      <c r="FT125" s="54" t="s">
        <v>81</v>
      </c>
      <c r="FU125" s="630" t="s">
        <v>87</v>
      </c>
      <c r="FV125" s="630"/>
      <c r="FW125" s="630"/>
      <c r="FX125" s="630"/>
      <c r="FY125" s="52" t="s">
        <v>71</v>
      </c>
      <c r="FZ125" s="53" t="s">
        <v>79</v>
      </c>
      <c r="GA125" s="53" t="s">
        <v>80</v>
      </c>
      <c r="GB125" s="54" t="s">
        <v>81</v>
      </c>
      <c r="GC125" s="630" t="s">
        <v>87</v>
      </c>
      <c r="GD125" s="630"/>
      <c r="GE125" s="630"/>
      <c r="GF125" s="630"/>
      <c r="GG125" s="52" t="s">
        <v>71</v>
      </c>
      <c r="GH125" s="53" t="s">
        <v>79</v>
      </c>
      <c r="GI125" s="53" t="s">
        <v>80</v>
      </c>
      <c r="GJ125" s="54" t="s">
        <v>81</v>
      </c>
      <c r="GK125" s="630" t="s">
        <v>87</v>
      </c>
      <c r="GL125" s="630"/>
      <c r="GM125" s="630"/>
      <c r="GN125" s="630"/>
      <c r="GO125" s="52" t="s">
        <v>71</v>
      </c>
      <c r="GP125" s="53" t="s">
        <v>79</v>
      </c>
      <c r="GQ125" s="53" t="s">
        <v>80</v>
      </c>
      <c r="GR125" s="54" t="s">
        <v>81</v>
      </c>
      <c r="GS125" s="630" t="s">
        <v>87</v>
      </c>
      <c r="GT125" s="630"/>
      <c r="GU125" s="630"/>
      <c r="GV125" s="630"/>
      <c r="GW125" s="52" t="s">
        <v>71</v>
      </c>
      <c r="GX125" s="53" t="s">
        <v>79</v>
      </c>
      <c r="GY125" s="53" t="s">
        <v>80</v>
      </c>
      <c r="GZ125" s="54" t="s">
        <v>81</v>
      </c>
      <c r="HA125" s="630" t="s">
        <v>87</v>
      </c>
      <c r="HB125" s="630"/>
      <c r="HC125" s="630"/>
      <c r="HD125" s="630"/>
      <c r="HE125" s="52" t="s">
        <v>71</v>
      </c>
      <c r="HF125" s="53" t="s">
        <v>79</v>
      </c>
      <c r="HG125" s="53" t="s">
        <v>80</v>
      </c>
      <c r="HH125" s="54" t="s">
        <v>81</v>
      </c>
      <c r="HI125" s="630" t="s">
        <v>87</v>
      </c>
      <c r="HJ125" s="630"/>
      <c r="HK125" s="630"/>
      <c r="HL125" s="630"/>
      <c r="HM125" s="52" t="s">
        <v>71</v>
      </c>
      <c r="HN125" s="53" t="s">
        <v>79</v>
      </c>
      <c r="HO125" s="53" t="s">
        <v>80</v>
      </c>
      <c r="HP125" s="54" t="s">
        <v>81</v>
      </c>
      <c r="HQ125" s="630" t="s">
        <v>87</v>
      </c>
      <c r="HR125" s="630"/>
      <c r="HS125" s="630"/>
      <c r="HT125" s="630"/>
      <c r="HU125" s="52" t="s">
        <v>71</v>
      </c>
      <c r="HV125" s="53" t="s">
        <v>79</v>
      </c>
      <c r="HW125" s="53" t="s">
        <v>80</v>
      </c>
      <c r="HX125" s="54" t="s">
        <v>81</v>
      </c>
      <c r="HY125" s="630" t="s">
        <v>87</v>
      </c>
      <c r="HZ125" s="630"/>
      <c r="IA125" s="630"/>
      <c r="IB125" s="630"/>
      <c r="IC125" s="52" t="s">
        <v>71</v>
      </c>
      <c r="ID125" s="53" t="s">
        <v>79</v>
      </c>
      <c r="IE125" s="53" t="s">
        <v>80</v>
      </c>
      <c r="IF125" s="54" t="s">
        <v>81</v>
      </c>
      <c r="IG125" s="630" t="s">
        <v>87</v>
      </c>
      <c r="IH125" s="630"/>
      <c r="II125" s="630"/>
      <c r="IJ125" s="630"/>
      <c r="IK125" s="52" t="s">
        <v>71</v>
      </c>
      <c r="IL125" s="53" t="s">
        <v>79</v>
      </c>
      <c r="IM125" s="53" t="s">
        <v>80</v>
      </c>
      <c r="IN125" s="54" t="s">
        <v>81</v>
      </c>
      <c r="IO125" s="630" t="s">
        <v>87</v>
      </c>
      <c r="IP125" s="630"/>
      <c r="IQ125" s="630"/>
      <c r="IR125" s="630"/>
      <c r="IS125" s="52" t="s">
        <v>71</v>
      </c>
      <c r="IT125" s="53" t="s">
        <v>79</v>
      </c>
      <c r="IU125" s="53" t="s">
        <v>80</v>
      </c>
      <c r="IV125" s="54" t="s">
        <v>81</v>
      </c>
      <c r="IW125" s="630" t="s">
        <v>87</v>
      </c>
      <c r="IX125" s="630"/>
      <c r="IY125" s="630"/>
      <c r="IZ125" s="630"/>
      <c r="JA125" s="52" t="s">
        <v>71</v>
      </c>
      <c r="JB125" s="53" t="s">
        <v>79</v>
      </c>
      <c r="JC125" s="53" t="s">
        <v>80</v>
      </c>
      <c r="JD125" s="54" t="s">
        <v>81</v>
      </c>
      <c r="JE125" s="630" t="s">
        <v>87</v>
      </c>
      <c r="JF125" s="630"/>
      <c r="JG125" s="630"/>
      <c r="JH125" s="630"/>
      <c r="JI125" s="52" t="s">
        <v>71</v>
      </c>
      <c r="JJ125" s="53" t="s">
        <v>79</v>
      </c>
      <c r="JK125" s="53" t="s">
        <v>80</v>
      </c>
      <c r="JL125" s="54" t="s">
        <v>81</v>
      </c>
      <c r="JM125" s="630" t="s">
        <v>87</v>
      </c>
      <c r="JN125" s="630"/>
      <c r="JO125" s="630"/>
      <c r="JP125" s="630"/>
      <c r="JQ125" s="52" t="s">
        <v>71</v>
      </c>
      <c r="JR125" s="53" t="s">
        <v>79</v>
      </c>
      <c r="JS125" s="53" t="s">
        <v>80</v>
      </c>
      <c r="JT125" s="54" t="s">
        <v>81</v>
      </c>
      <c r="JU125" s="630" t="s">
        <v>87</v>
      </c>
      <c r="JV125" s="630"/>
      <c r="JW125" s="630"/>
      <c r="JX125" s="630"/>
      <c r="JY125" s="52" t="s">
        <v>71</v>
      </c>
      <c r="JZ125" s="53" t="s">
        <v>79</v>
      </c>
      <c r="KA125" s="53" t="s">
        <v>80</v>
      </c>
      <c r="KB125" s="54" t="s">
        <v>81</v>
      </c>
      <c r="KC125" s="630" t="s">
        <v>87</v>
      </c>
      <c r="KD125" s="630"/>
      <c r="KE125" s="630"/>
      <c r="KF125" s="630"/>
      <c r="KG125" s="52" t="s">
        <v>71</v>
      </c>
      <c r="KH125" s="53" t="s">
        <v>79</v>
      </c>
      <c r="KI125" s="53" t="s">
        <v>80</v>
      </c>
      <c r="KJ125" s="54" t="s">
        <v>81</v>
      </c>
      <c r="KK125" s="630" t="s">
        <v>87</v>
      </c>
      <c r="KL125" s="630"/>
      <c r="KM125" s="630"/>
      <c r="KN125" s="630"/>
      <c r="KO125" s="52" t="s">
        <v>71</v>
      </c>
      <c r="KP125" s="53" t="s">
        <v>79</v>
      </c>
      <c r="KQ125" s="53" t="s">
        <v>80</v>
      </c>
      <c r="KR125" s="54" t="s">
        <v>81</v>
      </c>
      <c r="KS125" s="630" t="s">
        <v>87</v>
      </c>
      <c r="KT125" s="630"/>
      <c r="KU125" s="630"/>
      <c r="KV125" s="630"/>
      <c r="KW125" s="52" t="s">
        <v>71</v>
      </c>
      <c r="KX125" s="53" t="s">
        <v>79</v>
      </c>
      <c r="KY125" s="53" t="s">
        <v>80</v>
      </c>
      <c r="KZ125" s="54" t="s">
        <v>81</v>
      </c>
      <c r="LA125" s="630" t="s">
        <v>87</v>
      </c>
      <c r="LB125" s="630"/>
      <c r="LC125" s="630"/>
      <c r="LD125" s="630"/>
      <c r="LE125" s="52" t="s">
        <v>71</v>
      </c>
      <c r="LF125" s="53" t="s">
        <v>79</v>
      </c>
      <c r="LG125" s="53" t="s">
        <v>80</v>
      </c>
      <c r="LH125" s="54" t="s">
        <v>81</v>
      </c>
      <c r="LI125" s="630" t="s">
        <v>87</v>
      </c>
      <c r="LJ125" s="630"/>
      <c r="LK125" s="630"/>
      <c r="LL125" s="630"/>
      <c r="LM125" s="52" t="s">
        <v>71</v>
      </c>
      <c r="LN125" s="53" t="s">
        <v>79</v>
      </c>
      <c r="LO125" s="53" t="s">
        <v>80</v>
      </c>
      <c r="LP125" s="54" t="s">
        <v>81</v>
      </c>
      <c r="LQ125" s="630" t="s">
        <v>87</v>
      </c>
      <c r="LR125" s="630"/>
      <c r="LS125" s="630"/>
      <c r="LT125" s="630"/>
      <c r="LU125" s="52" t="s">
        <v>71</v>
      </c>
      <c r="LV125" s="53" t="s">
        <v>79</v>
      </c>
      <c r="LW125" s="53" t="s">
        <v>80</v>
      </c>
      <c r="LX125" s="54" t="s">
        <v>81</v>
      </c>
      <c r="LY125" s="630" t="s">
        <v>87</v>
      </c>
      <c r="LZ125" s="630"/>
      <c r="MA125" s="630"/>
      <c r="MB125" s="630"/>
      <c r="MC125" s="52" t="s">
        <v>71</v>
      </c>
      <c r="MD125" s="53" t="s">
        <v>79</v>
      </c>
      <c r="ME125" s="53" t="s">
        <v>80</v>
      </c>
      <c r="MF125" s="54" t="s">
        <v>81</v>
      </c>
      <c r="MG125" s="630" t="s">
        <v>87</v>
      </c>
      <c r="MH125" s="630"/>
      <c r="MI125" s="630"/>
      <c r="MJ125" s="630"/>
      <c r="MK125" s="52" t="s">
        <v>71</v>
      </c>
      <c r="ML125" s="53" t="s">
        <v>79</v>
      </c>
      <c r="MM125" s="53" t="s">
        <v>80</v>
      </c>
      <c r="MN125" s="54" t="s">
        <v>81</v>
      </c>
      <c r="MO125" s="630" t="s">
        <v>87</v>
      </c>
      <c r="MP125" s="630"/>
      <c r="MQ125" s="630"/>
      <c r="MR125" s="630"/>
      <c r="MS125" s="52" t="s">
        <v>71</v>
      </c>
      <c r="MT125" s="53" t="s">
        <v>79</v>
      </c>
      <c r="MU125" s="53" t="s">
        <v>80</v>
      </c>
      <c r="MV125" s="54" t="s">
        <v>81</v>
      </c>
      <c r="MW125" s="630" t="s">
        <v>87</v>
      </c>
      <c r="MX125" s="630"/>
      <c r="MY125" s="630"/>
      <c r="MZ125" s="630"/>
      <c r="NA125" s="52" t="s">
        <v>71</v>
      </c>
      <c r="NB125" s="53" t="s">
        <v>79</v>
      </c>
      <c r="NC125" s="53" t="s">
        <v>80</v>
      </c>
      <c r="ND125" s="54" t="s">
        <v>81</v>
      </c>
      <c r="NE125" s="630" t="s">
        <v>87</v>
      </c>
      <c r="NF125" s="630"/>
      <c r="NG125" s="630"/>
      <c r="NH125" s="630"/>
      <c r="NI125" s="52" t="s">
        <v>71</v>
      </c>
      <c r="NJ125" s="53" t="s">
        <v>79</v>
      </c>
      <c r="NK125" s="53" t="s">
        <v>80</v>
      </c>
      <c r="NL125" s="54" t="s">
        <v>81</v>
      </c>
      <c r="NM125" s="630" t="s">
        <v>87</v>
      </c>
      <c r="NN125" s="630"/>
      <c r="NO125" s="630"/>
      <c r="NP125" s="630"/>
      <c r="NQ125" s="52" t="s">
        <v>71</v>
      </c>
      <c r="NR125" s="53" t="s">
        <v>79</v>
      </c>
      <c r="NS125" s="53" t="s">
        <v>80</v>
      </c>
      <c r="NT125" s="54" t="s">
        <v>81</v>
      </c>
      <c r="NU125" s="630" t="s">
        <v>87</v>
      </c>
      <c r="NV125" s="630"/>
      <c r="NW125" s="630"/>
      <c r="NX125" s="630"/>
      <c r="NY125" s="52" t="s">
        <v>71</v>
      </c>
      <c r="NZ125" s="53" t="s">
        <v>79</v>
      </c>
      <c r="OA125" s="53" t="s">
        <v>80</v>
      </c>
      <c r="OB125" s="54" t="s">
        <v>81</v>
      </c>
      <c r="OC125" s="630" t="s">
        <v>87</v>
      </c>
      <c r="OD125" s="630"/>
      <c r="OE125" s="630"/>
      <c r="OF125" s="630"/>
      <c r="OG125" s="52" t="s">
        <v>71</v>
      </c>
      <c r="OH125" s="53" t="s">
        <v>79</v>
      </c>
      <c r="OI125" s="53" t="s">
        <v>80</v>
      </c>
      <c r="OJ125" s="54" t="s">
        <v>81</v>
      </c>
      <c r="OK125" s="630" t="s">
        <v>87</v>
      </c>
      <c r="OL125" s="630"/>
      <c r="OM125" s="630"/>
      <c r="ON125" s="630"/>
      <c r="OO125" s="52" t="s">
        <v>71</v>
      </c>
      <c r="OP125" s="53" t="s">
        <v>79</v>
      </c>
      <c r="OQ125" s="53" t="s">
        <v>80</v>
      </c>
      <c r="OR125" s="54" t="s">
        <v>81</v>
      </c>
      <c r="OS125" s="630" t="s">
        <v>87</v>
      </c>
      <c r="OT125" s="630"/>
      <c r="OU125" s="630"/>
      <c r="OV125" s="630"/>
      <c r="OW125" s="52" t="s">
        <v>71</v>
      </c>
      <c r="OX125" s="53" t="s">
        <v>79</v>
      </c>
      <c r="OY125" s="53" t="s">
        <v>80</v>
      </c>
      <c r="OZ125" s="54" t="s">
        <v>81</v>
      </c>
      <c r="PA125" s="630" t="s">
        <v>87</v>
      </c>
      <c r="PB125" s="630"/>
      <c r="PC125" s="630"/>
      <c r="PD125" s="630"/>
      <c r="PE125" s="52" t="s">
        <v>71</v>
      </c>
      <c r="PF125" s="53" t="s">
        <v>79</v>
      </c>
      <c r="PG125" s="53" t="s">
        <v>80</v>
      </c>
      <c r="PH125" s="54" t="s">
        <v>81</v>
      </c>
      <c r="PI125" s="630" t="s">
        <v>87</v>
      </c>
      <c r="PJ125" s="630"/>
      <c r="PK125" s="630"/>
      <c r="PL125" s="630"/>
      <c r="PM125" s="52" t="s">
        <v>71</v>
      </c>
      <c r="PN125" s="53" t="s">
        <v>79</v>
      </c>
      <c r="PO125" s="53" t="s">
        <v>80</v>
      </c>
      <c r="PP125" s="54" t="s">
        <v>81</v>
      </c>
      <c r="PQ125" s="630" t="s">
        <v>87</v>
      </c>
      <c r="PR125" s="630"/>
      <c r="PS125" s="630"/>
      <c r="PT125" s="630"/>
      <c r="PU125" s="52" t="s">
        <v>71</v>
      </c>
      <c r="PV125" s="53" t="s">
        <v>79</v>
      </c>
      <c r="PW125" s="53" t="s">
        <v>80</v>
      </c>
      <c r="PX125" s="54" t="s">
        <v>81</v>
      </c>
      <c r="PY125" s="630" t="s">
        <v>87</v>
      </c>
      <c r="PZ125" s="630"/>
      <c r="QA125" s="630"/>
      <c r="QB125" s="630"/>
      <c r="QC125" s="52" t="s">
        <v>71</v>
      </c>
      <c r="QD125" s="53" t="s">
        <v>79</v>
      </c>
      <c r="QE125" s="53" t="s">
        <v>80</v>
      </c>
      <c r="QF125" s="54" t="s">
        <v>81</v>
      </c>
      <c r="QG125" s="630" t="s">
        <v>87</v>
      </c>
      <c r="QH125" s="630"/>
      <c r="QI125" s="630"/>
      <c r="QJ125" s="630"/>
      <c r="QK125" s="52" t="s">
        <v>71</v>
      </c>
      <c r="QL125" s="53" t="s">
        <v>79</v>
      </c>
      <c r="QM125" s="53" t="s">
        <v>80</v>
      </c>
      <c r="QN125" s="54" t="s">
        <v>81</v>
      </c>
      <c r="QO125" s="630" t="s">
        <v>87</v>
      </c>
      <c r="QP125" s="630"/>
      <c r="QQ125" s="630"/>
      <c r="QR125" s="630"/>
      <c r="QS125" s="52" t="s">
        <v>71</v>
      </c>
      <c r="QT125" s="53" t="s">
        <v>79</v>
      </c>
      <c r="QU125" s="53" t="s">
        <v>80</v>
      </c>
      <c r="QV125" s="54" t="s">
        <v>81</v>
      </c>
      <c r="QW125" s="630" t="s">
        <v>87</v>
      </c>
      <c r="QX125" s="630"/>
      <c r="QY125" s="630"/>
      <c r="QZ125" s="630"/>
      <c r="RA125" s="52" t="s">
        <v>71</v>
      </c>
      <c r="RB125" s="53" t="s">
        <v>79</v>
      </c>
      <c r="RC125" s="53" t="s">
        <v>80</v>
      </c>
      <c r="RD125" s="54" t="s">
        <v>81</v>
      </c>
      <c r="RE125" s="630" t="s">
        <v>87</v>
      </c>
      <c r="RF125" s="630"/>
      <c r="RG125" s="630"/>
      <c r="RH125" s="630"/>
      <c r="RI125" s="52" t="s">
        <v>71</v>
      </c>
      <c r="RJ125" s="53" t="s">
        <v>79</v>
      </c>
      <c r="RK125" s="53" t="s">
        <v>80</v>
      </c>
      <c r="RL125" s="54" t="s">
        <v>81</v>
      </c>
      <c r="RM125" s="630" t="s">
        <v>87</v>
      </c>
      <c r="RN125" s="630"/>
      <c r="RO125" s="630"/>
      <c r="RP125" s="630"/>
      <c r="RQ125" s="52" t="s">
        <v>71</v>
      </c>
      <c r="RR125" s="53" t="s">
        <v>79</v>
      </c>
      <c r="RS125" s="53" t="s">
        <v>80</v>
      </c>
      <c r="RT125" s="54" t="s">
        <v>81</v>
      </c>
      <c r="RU125" s="630" t="s">
        <v>87</v>
      </c>
      <c r="RV125" s="630"/>
      <c r="RW125" s="630"/>
      <c r="RX125" s="630"/>
      <c r="RY125" s="52" t="s">
        <v>71</v>
      </c>
      <c r="RZ125" s="53" t="s">
        <v>79</v>
      </c>
      <c r="SA125" s="53" t="s">
        <v>80</v>
      </c>
      <c r="SB125" s="54" t="s">
        <v>81</v>
      </c>
      <c r="SC125" s="630" t="s">
        <v>87</v>
      </c>
      <c r="SD125" s="630"/>
      <c r="SE125" s="630"/>
      <c r="SF125" s="630"/>
      <c r="SG125" s="52" t="s">
        <v>71</v>
      </c>
      <c r="SH125" s="53" t="s">
        <v>79</v>
      </c>
      <c r="SI125" s="53" t="s">
        <v>80</v>
      </c>
      <c r="SJ125" s="54" t="s">
        <v>81</v>
      </c>
      <c r="SK125" s="630" t="s">
        <v>87</v>
      </c>
      <c r="SL125" s="630"/>
      <c r="SM125" s="630"/>
      <c r="SN125" s="630"/>
      <c r="SO125" s="52" t="s">
        <v>71</v>
      </c>
      <c r="SP125" s="53" t="s">
        <v>79</v>
      </c>
      <c r="SQ125" s="53" t="s">
        <v>80</v>
      </c>
      <c r="SR125" s="54" t="s">
        <v>81</v>
      </c>
      <c r="SS125" s="630" t="s">
        <v>87</v>
      </c>
      <c r="ST125" s="630"/>
      <c r="SU125" s="630"/>
      <c r="SV125" s="630"/>
      <c r="SW125" s="52" t="s">
        <v>71</v>
      </c>
      <c r="SX125" s="53" t="s">
        <v>79</v>
      </c>
      <c r="SY125" s="53" t="s">
        <v>80</v>
      </c>
      <c r="SZ125" s="54" t="s">
        <v>81</v>
      </c>
      <c r="TA125" s="630" t="s">
        <v>87</v>
      </c>
      <c r="TB125" s="630"/>
      <c r="TC125" s="630"/>
      <c r="TD125" s="630"/>
      <c r="TE125" s="52" t="s">
        <v>71</v>
      </c>
      <c r="TF125" s="53" t="s">
        <v>79</v>
      </c>
      <c r="TG125" s="53" t="s">
        <v>80</v>
      </c>
      <c r="TH125" s="54" t="s">
        <v>81</v>
      </c>
      <c r="TI125" s="630" t="s">
        <v>87</v>
      </c>
      <c r="TJ125" s="630"/>
      <c r="TK125" s="630"/>
      <c r="TL125" s="630"/>
      <c r="TM125" s="52" t="s">
        <v>71</v>
      </c>
      <c r="TN125" s="53" t="s">
        <v>79</v>
      </c>
      <c r="TO125" s="53" t="s">
        <v>80</v>
      </c>
      <c r="TP125" s="54" t="s">
        <v>81</v>
      </c>
      <c r="TQ125" s="630" t="s">
        <v>87</v>
      </c>
      <c r="TR125" s="630"/>
      <c r="TS125" s="630"/>
      <c r="TT125" s="630"/>
      <c r="TU125" s="52" t="s">
        <v>71</v>
      </c>
      <c r="TV125" s="53" t="s">
        <v>79</v>
      </c>
      <c r="TW125" s="53" t="s">
        <v>80</v>
      </c>
      <c r="TX125" s="54" t="s">
        <v>81</v>
      </c>
      <c r="TY125" s="630" t="s">
        <v>87</v>
      </c>
      <c r="TZ125" s="630"/>
      <c r="UA125" s="630"/>
      <c r="UB125" s="630"/>
      <c r="UC125" s="52" t="s">
        <v>71</v>
      </c>
      <c r="UD125" s="53" t="s">
        <v>79</v>
      </c>
      <c r="UE125" s="53" t="s">
        <v>80</v>
      </c>
      <c r="UF125" s="54" t="s">
        <v>81</v>
      </c>
      <c r="UG125" s="630" t="s">
        <v>87</v>
      </c>
      <c r="UH125" s="630"/>
      <c r="UI125" s="630"/>
      <c r="UJ125" s="630"/>
      <c r="UK125" s="52" t="s">
        <v>71</v>
      </c>
      <c r="UL125" s="53" t="s">
        <v>79</v>
      </c>
      <c r="UM125" s="53" t="s">
        <v>80</v>
      </c>
      <c r="UN125" s="54" t="s">
        <v>81</v>
      </c>
      <c r="UO125" s="630" t="s">
        <v>87</v>
      </c>
      <c r="UP125" s="630"/>
      <c r="UQ125" s="630"/>
      <c r="UR125" s="630"/>
      <c r="US125" s="52" t="s">
        <v>71</v>
      </c>
      <c r="UT125" s="53" t="s">
        <v>79</v>
      </c>
      <c r="UU125" s="53" t="s">
        <v>80</v>
      </c>
      <c r="UV125" s="54" t="s">
        <v>81</v>
      </c>
      <c r="UW125" s="630" t="s">
        <v>87</v>
      </c>
      <c r="UX125" s="630"/>
      <c r="UY125" s="630"/>
      <c r="UZ125" s="630"/>
      <c r="VA125" s="52" t="s">
        <v>71</v>
      </c>
      <c r="VB125" s="53" t="s">
        <v>79</v>
      </c>
      <c r="VC125" s="53" t="s">
        <v>80</v>
      </c>
      <c r="VD125" s="54" t="s">
        <v>81</v>
      </c>
      <c r="VE125" s="630" t="s">
        <v>87</v>
      </c>
      <c r="VF125" s="630"/>
      <c r="VG125" s="630"/>
      <c r="VH125" s="630"/>
      <c r="VI125" s="52" t="s">
        <v>71</v>
      </c>
      <c r="VJ125" s="53" t="s">
        <v>79</v>
      </c>
      <c r="VK125" s="53" t="s">
        <v>80</v>
      </c>
      <c r="VL125" s="54" t="s">
        <v>81</v>
      </c>
      <c r="VM125" s="630" t="s">
        <v>87</v>
      </c>
      <c r="VN125" s="630"/>
      <c r="VO125" s="630"/>
      <c r="VP125" s="630"/>
      <c r="VQ125" s="52" t="s">
        <v>71</v>
      </c>
      <c r="VR125" s="53" t="s">
        <v>79</v>
      </c>
      <c r="VS125" s="53" t="s">
        <v>80</v>
      </c>
      <c r="VT125" s="54" t="s">
        <v>81</v>
      </c>
      <c r="VU125" s="630" t="s">
        <v>87</v>
      </c>
      <c r="VV125" s="630"/>
      <c r="VW125" s="630"/>
      <c r="VX125" s="630"/>
      <c r="VY125" s="52" t="s">
        <v>71</v>
      </c>
      <c r="VZ125" s="53" t="s">
        <v>79</v>
      </c>
      <c r="WA125" s="53" t="s">
        <v>80</v>
      </c>
      <c r="WB125" s="54" t="s">
        <v>81</v>
      </c>
      <c r="WC125" s="630" t="s">
        <v>87</v>
      </c>
      <c r="WD125" s="630"/>
      <c r="WE125" s="630"/>
      <c r="WF125" s="630"/>
      <c r="WG125" s="52" t="s">
        <v>71</v>
      </c>
      <c r="WH125" s="53" t="s">
        <v>79</v>
      </c>
      <c r="WI125" s="53" t="s">
        <v>80</v>
      </c>
      <c r="WJ125" s="54" t="s">
        <v>81</v>
      </c>
      <c r="WK125" s="630" t="s">
        <v>87</v>
      </c>
      <c r="WL125" s="630"/>
      <c r="WM125" s="630"/>
      <c r="WN125" s="630"/>
      <c r="WO125" s="52" t="s">
        <v>71</v>
      </c>
      <c r="WP125" s="53" t="s">
        <v>79</v>
      </c>
      <c r="WQ125" s="53" t="s">
        <v>80</v>
      </c>
      <c r="WR125" s="54" t="s">
        <v>81</v>
      </c>
      <c r="WS125" s="630" t="s">
        <v>87</v>
      </c>
      <c r="WT125" s="630"/>
      <c r="WU125" s="630"/>
      <c r="WV125" s="630"/>
      <c r="WW125" s="52" t="s">
        <v>71</v>
      </c>
      <c r="WX125" s="53" t="s">
        <v>79</v>
      </c>
      <c r="WY125" s="53" t="s">
        <v>80</v>
      </c>
      <c r="WZ125" s="54" t="s">
        <v>81</v>
      </c>
      <c r="XA125" s="630" t="s">
        <v>87</v>
      </c>
      <c r="XB125" s="630"/>
      <c r="XC125" s="630"/>
      <c r="XD125" s="630"/>
      <c r="XE125" s="52" t="s">
        <v>71</v>
      </c>
      <c r="XF125" s="53" t="s">
        <v>79</v>
      </c>
      <c r="XG125" s="53" t="s">
        <v>80</v>
      </c>
      <c r="XH125" s="54" t="s">
        <v>81</v>
      </c>
      <c r="XI125" s="630" t="s">
        <v>87</v>
      </c>
      <c r="XJ125" s="630"/>
      <c r="XK125" s="630"/>
      <c r="XL125" s="630"/>
      <c r="XM125" s="52" t="s">
        <v>71</v>
      </c>
      <c r="XN125" s="53" t="s">
        <v>79</v>
      </c>
      <c r="XO125" s="53" t="s">
        <v>80</v>
      </c>
      <c r="XP125" s="54" t="s">
        <v>81</v>
      </c>
      <c r="XQ125" s="630" t="s">
        <v>87</v>
      </c>
      <c r="XR125" s="630"/>
      <c r="XS125" s="630"/>
      <c r="XT125" s="630"/>
      <c r="XU125" s="52" t="s">
        <v>71</v>
      </c>
      <c r="XV125" s="53" t="s">
        <v>79</v>
      </c>
      <c r="XW125" s="53" t="s">
        <v>80</v>
      </c>
      <c r="XX125" s="54" t="s">
        <v>81</v>
      </c>
      <c r="XY125" s="630" t="s">
        <v>87</v>
      </c>
      <c r="XZ125" s="630"/>
      <c r="YA125" s="630"/>
      <c r="YB125" s="630"/>
      <c r="YC125" s="52" t="s">
        <v>71</v>
      </c>
      <c r="YD125" s="53" t="s">
        <v>79</v>
      </c>
      <c r="YE125" s="53" t="s">
        <v>80</v>
      </c>
      <c r="YF125" s="54" t="s">
        <v>81</v>
      </c>
      <c r="YG125" s="630" t="s">
        <v>87</v>
      </c>
      <c r="YH125" s="630"/>
      <c r="YI125" s="630"/>
      <c r="YJ125" s="630"/>
      <c r="YK125" s="52" t="s">
        <v>71</v>
      </c>
      <c r="YL125" s="53" t="s">
        <v>79</v>
      </c>
      <c r="YM125" s="53" t="s">
        <v>80</v>
      </c>
      <c r="YN125" s="54" t="s">
        <v>81</v>
      </c>
      <c r="YO125" s="630" t="s">
        <v>87</v>
      </c>
      <c r="YP125" s="630"/>
      <c r="YQ125" s="630"/>
      <c r="YR125" s="630"/>
      <c r="YS125" s="52" t="s">
        <v>71</v>
      </c>
      <c r="YT125" s="53" t="s">
        <v>79</v>
      </c>
      <c r="YU125" s="53" t="s">
        <v>80</v>
      </c>
      <c r="YV125" s="54" t="s">
        <v>81</v>
      </c>
      <c r="YW125" s="630" t="s">
        <v>87</v>
      </c>
      <c r="YX125" s="630"/>
      <c r="YY125" s="630"/>
      <c r="YZ125" s="630"/>
      <c r="ZA125" s="52" t="s">
        <v>71</v>
      </c>
      <c r="ZB125" s="53" t="s">
        <v>79</v>
      </c>
      <c r="ZC125" s="53" t="s">
        <v>80</v>
      </c>
      <c r="ZD125" s="54" t="s">
        <v>81</v>
      </c>
      <c r="ZE125" s="630" t="s">
        <v>87</v>
      </c>
      <c r="ZF125" s="630"/>
      <c r="ZG125" s="630"/>
      <c r="ZH125" s="630"/>
      <c r="ZI125" s="52" t="s">
        <v>71</v>
      </c>
      <c r="ZJ125" s="53" t="s">
        <v>79</v>
      </c>
      <c r="ZK125" s="53" t="s">
        <v>80</v>
      </c>
      <c r="ZL125" s="54" t="s">
        <v>81</v>
      </c>
      <c r="ZM125" s="630" t="s">
        <v>87</v>
      </c>
      <c r="ZN125" s="630"/>
      <c r="ZO125" s="630"/>
      <c r="ZP125" s="630"/>
      <c r="ZQ125" s="52" t="s">
        <v>71</v>
      </c>
      <c r="ZR125" s="53" t="s">
        <v>79</v>
      </c>
      <c r="ZS125" s="53" t="s">
        <v>80</v>
      </c>
      <c r="ZT125" s="54" t="s">
        <v>81</v>
      </c>
      <c r="ZU125" s="630" t="s">
        <v>87</v>
      </c>
      <c r="ZV125" s="630"/>
      <c r="ZW125" s="630"/>
      <c r="ZX125" s="630"/>
      <c r="ZY125" s="52" t="s">
        <v>71</v>
      </c>
      <c r="ZZ125" s="53" t="s">
        <v>79</v>
      </c>
      <c r="AAA125" s="53" t="s">
        <v>80</v>
      </c>
      <c r="AAB125" s="54" t="s">
        <v>81</v>
      </c>
      <c r="AAC125" s="630" t="s">
        <v>87</v>
      </c>
      <c r="AAD125" s="630"/>
      <c r="AAE125" s="630"/>
      <c r="AAF125" s="630"/>
      <c r="AAG125" s="52" t="s">
        <v>71</v>
      </c>
      <c r="AAH125" s="53" t="s">
        <v>79</v>
      </c>
      <c r="AAI125" s="53" t="s">
        <v>80</v>
      </c>
      <c r="AAJ125" s="54" t="s">
        <v>81</v>
      </c>
      <c r="AAK125" s="630" t="s">
        <v>87</v>
      </c>
      <c r="AAL125" s="630"/>
      <c r="AAM125" s="630"/>
      <c r="AAN125" s="630"/>
      <c r="AAO125" s="52" t="s">
        <v>71</v>
      </c>
      <c r="AAP125" s="53" t="s">
        <v>79</v>
      </c>
      <c r="AAQ125" s="53" t="s">
        <v>80</v>
      </c>
      <c r="AAR125" s="54" t="s">
        <v>81</v>
      </c>
      <c r="AAS125" s="630" t="s">
        <v>87</v>
      </c>
      <c r="AAT125" s="630"/>
      <c r="AAU125" s="630"/>
      <c r="AAV125" s="630"/>
      <c r="AAW125" s="52" t="s">
        <v>71</v>
      </c>
      <c r="AAX125" s="53" t="s">
        <v>79</v>
      </c>
      <c r="AAY125" s="53" t="s">
        <v>80</v>
      </c>
      <c r="AAZ125" s="54" t="s">
        <v>81</v>
      </c>
      <c r="ABA125" s="630" t="s">
        <v>87</v>
      </c>
      <c r="ABB125" s="630"/>
      <c r="ABC125" s="630"/>
      <c r="ABD125" s="630"/>
      <c r="ABE125" s="52" t="s">
        <v>71</v>
      </c>
      <c r="ABF125" s="53" t="s">
        <v>79</v>
      </c>
      <c r="ABG125" s="53" t="s">
        <v>80</v>
      </c>
      <c r="ABH125" s="54" t="s">
        <v>81</v>
      </c>
      <c r="ABI125" s="630" t="s">
        <v>87</v>
      </c>
      <c r="ABJ125" s="630"/>
      <c r="ABK125" s="630"/>
      <c r="ABL125" s="630"/>
      <c r="ABM125" s="52" t="s">
        <v>71</v>
      </c>
      <c r="ABN125" s="53" t="s">
        <v>79</v>
      </c>
      <c r="ABO125" s="53" t="s">
        <v>80</v>
      </c>
      <c r="ABP125" s="54" t="s">
        <v>81</v>
      </c>
      <c r="ABQ125" s="630" t="s">
        <v>87</v>
      </c>
      <c r="ABR125" s="630"/>
      <c r="ABS125" s="630"/>
      <c r="ABT125" s="630"/>
      <c r="ABU125" s="52" t="s">
        <v>71</v>
      </c>
      <c r="ABV125" s="53" t="s">
        <v>79</v>
      </c>
      <c r="ABW125" s="53" t="s">
        <v>80</v>
      </c>
      <c r="ABX125" s="54" t="s">
        <v>81</v>
      </c>
      <c r="ABY125" s="630" t="s">
        <v>87</v>
      </c>
      <c r="ABZ125" s="630"/>
      <c r="ACA125" s="630"/>
      <c r="ACB125" s="630"/>
      <c r="ACC125" s="52" t="s">
        <v>71</v>
      </c>
      <c r="ACD125" s="53" t="s">
        <v>79</v>
      </c>
      <c r="ACE125" s="53" t="s">
        <v>80</v>
      </c>
      <c r="ACF125" s="54" t="s">
        <v>81</v>
      </c>
      <c r="ACG125" s="630" t="s">
        <v>87</v>
      </c>
      <c r="ACH125" s="630"/>
      <c r="ACI125" s="630"/>
      <c r="ACJ125" s="630"/>
      <c r="ACK125" s="52" t="s">
        <v>71</v>
      </c>
      <c r="ACL125" s="53" t="s">
        <v>79</v>
      </c>
      <c r="ACM125" s="53" t="s">
        <v>80</v>
      </c>
      <c r="ACN125" s="54" t="s">
        <v>81</v>
      </c>
      <c r="ACO125" s="630" t="s">
        <v>87</v>
      </c>
      <c r="ACP125" s="630"/>
      <c r="ACQ125" s="630"/>
      <c r="ACR125" s="630"/>
      <c r="ACS125" s="52" t="s">
        <v>71</v>
      </c>
      <c r="ACT125" s="53" t="s">
        <v>79</v>
      </c>
      <c r="ACU125" s="53" t="s">
        <v>80</v>
      </c>
      <c r="ACV125" s="54" t="s">
        <v>81</v>
      </c>
      <c r="ACW125" s="630" t="s">
        <v>87</v>
      </c>
      <c r="ACX125" s="630"/>
      <c r="ACY125" s="630"/>
      <c r="ACZ125" s="630"/>
      <c r="ADA125" s="52" t="s">
        <v>71</v>
      </c>
      <c r="ADB125" s="53" t="s">
        <v>79</v>
      </c>
      <c r="ADC125" s="53" t="s">
        <v>80</v>
      </c>
      <c r="ADD125" s="54" t="s">
        <v>81</v>
      </c>
      <c r="ADE125" s="630" t="s">
        <v>87</v>
      </c>
      <c r="ADF125" s="630"/>
      <c r="ADG125" s="630"/>
      <c r="ADH125" s="630"/>
      <c r="ADI125" s="52" t="s">
        <v>71</v>
      </c>
      <c r="ADJ125" s="53" t="s">
        <v>79</v>
      </c>
      <c r="ADK125" s="53" t="s">
        <v>80</v>
      </c>
      <c r="ADL125" s="54" t="s">
        <v>81</v>
      </c>
      <c r="ADM125" s="630" t="s">
        <v>87</v>
      </c>
      <c r="ADN125" s="630"/>
      <c r="ADO125" s="630"/>
      <c r="ADP125" s="630"/>
      <c r="ADQ125" s="52" t="s">
        <v>71</v>
      </c>
      <c r="ADR125" s="53" t="s">
        <v>79</v>
      </c>
      <c r="ADS125" s="53" t="s">
        <v>80</v>
      </c>
      <c r="ADT125" s="54" t="s">
        <v>81</v>
      </c>
      <c r="ADU125" s="630" t="s">
        <v>87</v>
      </c>
      <c r="ADV125" s="630"/>
      <c r="ADW125" s="630"/>
      <c r="ADX125" s="630"/>
      <c r="ADY125" s="52" t="s">
        <v>71</v>
      </c>
      <c r="ADZ125" s="53" t="s">
        <v>79</v>
      </c>
      <c r="AEA125" s="53" t="s">
        <v>80</v>
      </c>
      <c r="AEB125" s="54" t="s">
        <v>81</v>
      </c>
      <c r="AEC125" s="630" t="s">
        <v>87</v>
      </c>
      <c r="AED125" s="630"/>
      <c r="AEE125" s="630"/>
      <c r="AEF125" s="630"/>
      <c r="AEG125" s="52" t="s">
        <v>71</v>
      </c>
      <c r="AEH125" s="53" t="s">
        <v>79</v>
      </c>
      <c r="AEI125" s="53" t="s">
        <v>80</v>
      </c>
      <c r="AEJ125" s="54" t="s">
        <v>81</v>
      </c>
      <c r="AEK125" s="630" t="s">
        <v>87</v>
      </c>
      <c r="AEL125" s="630"/>
      <c r="AEM125" s="630"/>
      <c r="AEN125" s="630"/>
      <c r="AEO125" s="52" t="s">
        <v>71</v>
      </c>
      <c r="AEP125" s="53" t="s">
        <v>79</v>
      </c>
      <c r="AEQ125" s="53" t="s">
        <v>80</v>
      </c>
      <c r="AER125" s="54" t="s">
        <v>81</v>
      </c>
      <c r="AES125" s="630" t="s">
        <v>87</v>
      </c>
      <c r="AET125" s="630"/>
      <c r="AEU125" s="630"/>
      <c r="AEV125" s="630"/>
      <c r="AEW125" s="52" t="s">
        <v>71</v>
      </c>
      <c r="AEX125" s="53" t="s">
        <v>79</v>
      </c>
      <c r="AEY125" s="53" t="s">
        <v>80</v>
      </c>
      <c r="AEZ125" s="54" t="s">
        <v>81</v>
      </c>
      <c r="AFA125" s="630" t="s">
        <v>87</v>
      </c>
      <c r="AFB125" s="630"/>
      <c r="AFC125" s="630"/>
      <c r="AFD125" s="630"/>
      <c r="AFE125" s="52" t="s">
        <v>71</v>
      </c>
      <c r="AFF125" s="53" t="s">
        <v>79</v>
      </c>
      <c r="AFG125" s="53" t="s">
        <v>80</v>
      </c>
      <c r="AFH125" s="54" t="s">
        <v>81</v>
      </c>
      <c r="AFI125" s="630" t="s">
        <v>87</v>
      </c>
      <c r="AFJ125" s="630"/>
      <c r="AFK125" s="630"/>
      <c r="AFL125" s="630"/>
      <c r="AFM125" s="52" t="s">
        <v>71</v>
      </c>
      <c r="AFN125" s="53" t="s">
        <v>79</v>
      </c>
      <c r="AFO125" s="53" t="s">
        <v>80</v>
      </c>
      <c r="AFP125" s="54" t="s">
        <v>81</v>
      </c>
      <c r="AFQ125" s="630" t="s">
        <v>87</v>
      </c>
      <c r="AFR125" s="630"/>
      <c r="AFS125" s="630"/>
      <c r="AFT125" s="630"/>
      <c r="AFU125" s="52" t="s">
        <v>71</v>
      </c>
      <c r="AFV125" s="53" t="s">
        <v>79</v>
      </c>
      <c r="AFW125" s="53" t="s">
        <v>80</v>
      </c>
      <c r="AFX125" s="54" t="s">
        <v>81</v>
      </c>
      <c r="AFY125" s="630" t="s">
        <v>87</v>
      </c>
      <c r="AFZ125" s="630"/>
      <c r="AGA125" s="630"/>
      <c r="AGB125" s="630"/>
      <c r="AGC125" s="52" t="s">
        <v>71</v>
      </c>
      <c r="AGD125" s="53" t="s">
        <v>79</v>
      </c>
      <c r="AGE125" s="53" t="s">
        <v>80</v>
      </c>
      <c r="AGF125" s="54" t="s">
        <v>81</v>
      </c>
      <c r="AGG125" s="630" t="s">
        <v>87</v>
      </c>
      <c r="AGH125" s="630"/>
      <c r="AGI125" s="630"/>
      <c r="AGJ125" s="630"/>
      <c r="AGK125" s="52" t="s">
        <v>71</v>
      </c>
      <c r="AGL125" s="53" t="s">
        <v>79</v>
      </c>
      <c r="AGM125" s="53" t="s">
        <v>80</v>
      </c>
      <c r="AGN125" s="54" t="s">
        <v>81</v>
      </c>
      <c r="AGO125" s="630" t="s">
        <v>87</v>
      </c>
      <c r="AGP125" s="630"/>
      <c r="AGQ125" s="630"/>
      <c r="AGR125" s="630"/>
      <c r="AGS125" s="52" t="s">
        <v>71</v>
      </c>
      <c r="AGT125" s="53" t="s">
        <v>79</v>
      </c>
      <c r="AGU125" s="53" t="s">
        <v>80</v>
      </c>
      <c r="AGV125" s="54" t="s">
        <v>81</v>
      </c>
      <c r="AGW125" s="630" t="s">
        <v>87</v>
      </c>
      <c r="AGX125" s="630"/>
      <c r="AGY125" s="630"/>
      <c r="AGZ125" s="630"/>
      <c r="AHA125" s="52" t="s">
        <v>71</v>
      </c>
      <c r="AHB125" s="53" t="s">
        <v>79</v>
      </c>
      <c r="AHC125" s="53" t="s">
        <v>80</v>
      </c>
      <c r="AHD125" s="54" t="s">
        <v>81</v>
      </c>
      <c r="AHE125" s="630" t="s">
        <v>87</v>
      </c>
      <c r="AHF125" s="630"/>
      <c r="AHG125" s="630"/>
      <c r="AHH125" s="630"/>
      <c r="AHI125" s="52" t="s">
        <v>71</v>
      </c>
      <c r="AHJ125" s="53" t="s">
        <v>79</v>
      </c>
      <c r="AHK125" s="53" t="s">
        <v>80</v>
      </c>
      <c r="AHL125" s="54" t="s">
        <v>81</v>
      </c>
      <c r="AHM125" s="630" t="s">
        <v>87</v>
      </c>
      <c r="AHN125" s="630"/>
      <c r="AHO125" s="630"/>
      <c r="AHP125" s="630"/>
      <c r="AHQ125" s="52" t="s">
        <v>71</v>
      </c>
      <c r="AHR125" s="53" t="s">
        <v>79</v>
      </c>
      <c r="AHS125" s="53" t="s">
        <v>80</v>
      </c>
      <c r="AHT125" s="54" t="s">
        <v>81</v>
      </c>
      <c r="AHU125" s="630" t="s">
        <v>87</v>
      </c>
      <c r="AHV125" s="630"/>
      <c r="AHW125" s="630"/>
      <c r="AHX125" s="630"/>
      <c r="AHY125" s="52" t="s">
        <v>71</v>
      </c>
      <c r="AHZ125" s="53" t="s">
        <v>79</v>
      </c>
      <c r="AIA125" s="53" t="s">
        <v>80</v>
      </c>
      <c r="AIB125" s="54" t="s">
        <v>81</v>
      </c>
      <c r="AIC125" s="630" t="s">
        <v>87</v>
      </c>
      <c r="AID125" s="630"/>
      <c r="AIE125" s="630"/>
      <c r="AIF125" s="630"/>
      <c r="AIG125" s="52" t="s">
        <v>71</v>
      </c>
      <c r="AIH125" s="53" t="s">
        <v>79</v>
      </c>
      <c r="AII125" s="53" t="s">
        <v>80</v>
      </c>
      <c r="AIJ125" s="54" t="s">
        <v>81</v>
      </c>
      <c r="AIK125" s="630" t="s">
        <v>87</v>
      </c>
      <c r="AIL125" s="630"/>
      <c r="AIM125" s="630"/>
      <c r="AIN125" s="630"/>
      <c r="AIO125" s="52" t="s">
        <v>71</v>
      </c>
      <c r="AIP125" s="53" t="s">
        <v>79</v>
      </c>
      <c r="AIQ125" s="53" t="s">
        <v>80</v>
      </c>
      <c r="AIR125" s="54" t="s">
        <v>81</v>
      </c>
      <c r="AIS125" s="630" t="s">
        <v>87</v>
      </c>
      <c r="AIT125" s="630"/>
      <c r="AIU125" s="630"/>
      <c r="AIV125" s="630"/>
      <c r="AIW125" s="52" t="s">
        <v>71</v>
      </c>
      <c r="AIX125" s="53" t="s">
        <v>79</v>
      </c>
      <c r="AIY125" s="53" t="s">
        <v>80</v>
      </c>
      <c r="AIZ125" s="54" t="s">
        <v>81</v>
      </c>
      <c r="AJA125" s="630" t="s">
        <v>87</v>
      </c>
      <c r="AJB125" s="630"/>
      <c r="AJC125" s="630"/>
      <c r="AJD125" s="630"/>
      <c r="AJE125" s="52" t="s">
        <v>71</v>
      </c>
      <c r="AJF125" s="53" t="s">
        <v>79</v>
      </c>
      <c r="AJG125" s="53" t="s">
        <v>80</v>
      </c>
      <c r="AJH125" s="54" t="s">
        <v>81</v>
      </c>
      <c r="AJI125" s="630" t="s">
        <v>87</v>
      </c>
      <c r="AJJ125" s="630"/>
      <c r="AJK125" s="630"/>
      <c r="AJL125" s="630"/>
      <c r="AJM125" s="52" t="s">
        <v>71</v>
      </c>
      <c r="AJN125" s="53" t="s">
        <v>79</v>
      </c>
      <c r="AJO125" s="53" t="s">
        <v>80</v>
      </c>
      <c r="AJP125" s="54" t="s">
        <v>81</v>
      </c>
      <c r="AJQ125" s="630" t="s">
        <v>87</v>
      </c>
      <c r="AJR125" s="630"/>
      <c r="AJS125" s="630"/>
      <c r="AJT125" s="630"/>
      <c r="AJU125" s="52" t="s">
        <v>71</v>
      </c>
      <c r="AJV125" s="53" t="s">
        <v>79</v>
      </c>
      <c r="AJW125" s="53" t="s">
        <v>80</v>
      </c>
      <c r="AJX125" s="54" t="s">
        <v>81</v>
      </c>
      <c r="AJY125" s="630" t="s">
        <v>87</v>
      </c>
      <c r="AJZ125" s="630"/>
      <c r="AKA125" s="630"/>
      <c r="AKB125" s="630"/>
      <c r="AKC125" s="52" t="s">
        <v>71</v>
      </c>
      <c r="AKD125" s="53" t="s">
        <v>79</v>
      </c>
      <c r="AKE125" s="53" t="s">
        <v>80</v>
      </c>
      <c r="AKF125" s="54" t="s">
        <v>81</v>
      </c>
      <c r="AKG125" s="630" t="s">
        <v>87</v>
      </c>
      <c r="AKH125" s="630"/>
      <c r="AKI125" s="630"/>
      <c r="AKJ125" s="630"/>
      <c r="AKK125" s="52" t="s">
        <v>71</v>
      </c>
      <c r="AKL125" s="53" t="s">
        <v>79</v>
      </c>
      <c r="AKM125" s="53" t="s">
        <v>80</v>
      </c>
      <c r="AKN125" s="54" t="s">
        <v>81</v>
      </c>
      <c r="AKO125" s="630" t="s">
        <v>87</v>
      </c>
      <c r="AKP125" s="630"/>
      <c r="AKQ125" s="630"/>
      <c r="AKR125" s="630"/>
      <c r="AKS125" s="52" t="s">
        <v>71</v>
      </c>
      <c r="AKT125" s="53" t="s">
        <v>79</v>
      </c>
      <c r="AKU125" s="53" t="s">
        <v>80</v>
      </c>
      <c r="AKV125" s="54" t="s">
        <v>81</v>
      </c>
      <c r="AKW125" s="630" t="s">
        <v>87</v>
      </c>
      <c r="AKX125" s="630"/>
      <c r="AKY125" s="630"/>
      <c r="AKZ125" s="630"/>
      <c r="ALA125" s="52" t="s">
        <v>71</v>
      </c>
      <c r="ALB125" s="53" t="s">
        <v>79</v>
      </c>
      <c r="ALC125" s="53" t="s">
        <v>80</v>
      </c>
      <c r="ALD125" s="54" t="s">
        <v>81</v>
      </c>
      <c r="ALE125" s="630" t="s">
        <v>87</v>
      </c>
      <c r="ALF125" s="630"/>
      <c r="ALG125" s="630"/>
      <c r="ALH125" s="630"/>
      <c r="ALI125" s="52" t="s">
        <v>71</v>
      </c>
      <c r="ALJ125" s="53" t="s">
        <v>79</v>
      </c>
      <c r="ALK125" s="53" t="s">
        <v>80</v>
      </c>
      <c r="ALL125" s="54" t="s">
        <v>81</v>
      </c>
      <c r="ALM125" s="630" t="s">
        <v>87</v>
      </c>
      <c r="ALN125" s="630"/>
      <c r="ALO125" s="630"/>
      <c r="ALP125" s="630"/>
      <c r="ALQ125" s="52" t="s">
        <v>71</v>
      </c>
      <c r="ALR125" s="53" t="s">
        <v>79</v>
      </c>
      <c r="ALS125" s="53" t="s">
        <v>80</v>
      </c>
      <c r="ALT125" s="54" t="s">
        <v>81</v>
      </c>
      <c r="ALU125" s="630" t="s">
        <v>87</v>
      </c>
      <c r="ALV125" s="630"/>
      <c r="ALW125" s="630"/>
      <c r="ALX125" s="630"/>
      <c r="ALY125" s="52" t="s">
        <v>71</v>
      </c>
      <c r="ALZ125" s="53" t="s">
        <v>79</v>
      </c>
      <c r="AMA125" s="53" t="s">
        <v>80</v>
      </c>
      <c r="AMB125" s="54" t="s">
        <v>81</v>
      </c>
      <c r="AMC125" s="630" t="s">
        <v>87</v>
      </c>
      <c r="AMD125" s="630"/>
      <c r="AME125" s="630"/>
      <c r="AMF125" s="630"/>
      <c r="AMG125" s="52" t="s">
        <v>71</v>
      </c>
      <c r="AMH125" s="53" t="s">
        <v>79</v>
      </c>
      <c r="AMI125" s="53" t="s">
        <v>80</v>
      </c>
      <c r="AMJ125" s="54" t="s">
        <v>81</v>
      </c>
      <c r="AMK125" s="630" t="s">
        <v>87</v>
      </c>
      <c r="AML125" s="630"/>
      <c r="AMM125" s="630"/>
      <c r="AMN125" s="630"/>
      <c r="AMO125" s="52" t="s">
        <v>71</v>
      </c>
      <c r="AMP125" s="53" t="s">
        <v>79</v>
      </c>
      <c r="AMQ125" s="53" t="s">
        <v>80</v>
      </c>
      <c r="AMR125" s="54" t="s">
        <v>81</v>
      </c>
      <c r="AMS125" s="630" t="s">
        <v>87</v>
      </c>
      <c r="AMT125" s="630"/>
      <c r="AMU125" s="630"/>
      <c r="AMV125" s="630"/>
      <c r="AMW125" s="52" t="s">
        <v>71</v>
      </c>
      <c r="AMX125" s="53" t="s">
        <v>79</v>
      </c>
      <c r="AMY125" s="53" t="s">
        <v>80</v>
      </c>
      <c r="AMZ125" s="54" t="s">
        <v>81</v>
      </c>
      <c r="ANA125" s="630" t="s">
        <v>87</v>
      </c>
      <c r="ANB125" s="630"/>
      <c r="ANC125" s="630"/>
      <c r="AND125" s="630"/>
      <c r="ANE125" s="52" t="s">
        <v>71</v>
      </c>
      <c r="ANF125" s="53" t="s">
        <v>79</v>
      </c>
      <c r="ANG125" s="53" t="s">
        <v>80</v>
      </c>
      <c r="ANH125" s="54" t="s">
        <v>81</v>
      </c>
      <c r="ANI125" s="630" t="s">
        <v>87</v>
      </c>
      <c r="ANJ125" s="630"/>
      <c r="ANK125" s="630"/>
      <c r="ANL125" s="630"/>
      <c r="ANM125" s="52" t="s">
        <v>71</v>
      </c>
      <c r="ANN125" s="53" t="s">
        <v>79</v>
      </c>
      <c r="ANO125" s="53" t="s">
        <v>80</v>
      </c>
      <c r="ANP125" s="54" t="s">
        <v>81</v>
      </c>
      <c r="ANQ125" s="630" t="s">
        <v>87</v>
      </c>
      <c r="ANR125" s="630"/>
      <c r="ANS125" s="630"/>
      <c r="ANT125" s="630"/>
      <c r="ANU125" s="52" t="s">
        <v>71</v>
      </c>
      <c r="ANV125" s="53" t="s">
        <v>79</v>
      </c>
      <c r="ANW125" s="53" t="s">
        <v>80</v>
      </c>
      <c r="ANX125" s="54" t="s">
        <v>81</v>
      </c>
      <c r="ANY125" s="630" t="s">
        <v>87</v>
      </c>
      <c r="ANZ125" s="630"/>
      <c r="AOA125" s="630"/>
      <c r="AOB125" s="630"/>
      <c r="AOC125" s="52" t="s">
        <v>71</v>
      </c>
      <c r="AOD125" s="53" t="s">
        <v>79</v>
      </c>
      <c r="AOE125" s="53" t="s">
        <v>80</v>
      </c>
      <c r="AOF125" s="54" t="s">
        <v>81</v>
      </c>
      <c r="AOG125" s="630" t="s">
        <v>87</v>
      </c>
      <c r="AOH125" s="630"/>
      <c r="AOI125" s="630"/>
      <c r="AOJ125" s="630"/>
      <c r="AOK125" s="52" t="s">
        <v>71</v>
      </c>
      <c r="AOL125" s="53" t="s">
        <v>79</v>
      </c>
      <c r="AOM125" s="53" t="s">
        <v>80</v>
      </c>
      <c r="AON125" s="54" t="s">
        <v>81</v>
      </c>
      <c r="AOO125" s="630" t="s">
        <v>87</v>
      </c>
      <c r="AOP125" s="630"/>
      <c r="AOQ125" s="630"/>
      <c r="AOR125" s="630"/>
      <c r="AOS125" s="52" t="s">
        <v>71</v>
      </c>
      <c r="AOT125" s="53" t="s">
        <v>79</v>
      </c>
      <c r="AOU125" s="53" t="s">
        <v>80</v>
      </c>
      <c r="AOV125" s="54" t="s">
        <v>81</v>
      </c>
      <c r="AOW125" s="630" t="s">
        <v>87</v>
      </c>
      <c r="AOX125" s="630"/>
      <c r="AOY125" s="630"/>
      <c r="AOZ125" s="630"/>
      <c r="APA125" s="52" t="s">
        <v>71</v>
      </c>
      <c r="APB125" s="53" t="s">
        <v>79</v>
      </c>
      <c r="APC125" s="53" t="s">
        <v>80</v>
      </c>
      <c r="APD125" s="54" t="s">
        <v>81</v>
      </c>
      <c r="APE125" s="630" t="s">
        <v>87</v>
      </c>
      <c r="APF125" s="630"/>
      <c r="APG125" s="630"/>
      <c r="APH125" s="630"/>
      <c r="API125" s="52" t="s">
        <v>71</v>
      </c>
      <c r="APJ125" s="53" t="s">
        <v>79</v>
      </c>
      <c r="APK125" s="53" t="s">
        <v>80</v>
      </c>
      <c r="APL125" s="54" t="s">
        <v>81</v>
      </c>
      <c r="APM125" s="630" t="s">
        <v>87</v>
      </c>
      <c r="APN125" s="630"/>
      <c r="APO125" s="630"/>
      <c r="APP125" s="630"/>
      <c r="APQ125" s="52" t="s">
        <v>71</v>
      </c>
      <c r="APR125" s="53" t="s">
        <v>79</v>
      </c>
      <c r="APS125" s="53" t="s">
        <v>80</v>
      </c>
      <c r="APT125" s="54" t="s">
        <v>81</v>
      </c>
      <c r="APU125" s="630" t="s">
        <v>87</v>
      </c>
      <c r="APV125" s="630"/>
      <c r="APW125" s="630"/>
      <c r="APX125" s="630"/>
      <c r="APY125" s="52" t="s">
        <v>71</v>
      </c>
      <c r="APZ125" s="53" t="s">
        <v>79</v>
      </c>
      <c r="AQA125" s="53" t="s">
        <v>80</v>
      </c>
      <c r="AQB125" s="54" t="s">
        <v>81</v>
      </c>
      <c r="AQC125" s="630" t="s">
        <v>87</v>
      </c>
      <c r="AQD125" s="630"/>
      <c r="AQE125" s="630"/>
      <c r="AQF125" s="630"/>
      <c r="AQG125" s="52" t="s">
        <v>71</v>
      </c>
      <c r="AQH125" s="53" t="s">
        <v>79</v>
      </c>
      <c r="AQI125" s="53" t="s">
        <v>80</v>
      </c>
      <c r="AQJ125" s="54" t="s">
        <v>81</v>
      </c>
      <c r="AQK125" s="630" t="s">
        <v>87</v>
      </c>
      <c r="AQL125" s="630"/>
      <c r="AQM125" s="630"/>
      <c r="AQN125" s="630"/>
      <c r="AQO125" s="52" t="s">
        <v>71</v>
      </c>
      <c r="AQP125" s="53" t="s">
        <v>79</v>
      </c>
      <c r="AQQ125" s="53" t="s">
        <v>80</v>
      </c>
      <c r="AQR125" s="54" t="s">
        <v>81</v>
      </c>
      <c r="AQS125" s="630" t="s">
        <v>87</v>
      </c>
      <c r="AQT125" s="630"/>
      <c r="AQU125" s="630"/>
      <c r="AQV125" s="630"/>
      <c r="AQW125" s="52" t="s">
        <v>71</v>
      </c>
      <c r="AQX125" s="53" t="s">
        <v>79</v>
      </c>
      <c r="AQY125" s="53" t="s">
        <v>80</v>
      </c>
      <c r="AQZ125" s="54" t="s">
        <v>81</v>
      </c>
      <c r="ARA125" s="630" t="s">
        <v>87</v>
      </c>
      <c r="ARB125" s="630"/>
      <c r="ARC125" s="630"/>
      <c r="ARD125" s="630"/>
      <c r="ARE125" s="52" t="s">
        <v>71</v>
      </c>
      <c r="ARF125" s="53" t="s">
        <v>79</v>
      </c>
      <c r="ARG125" s="53" t="s">
        <v>80</v>
      </c>
      <c r="ARH125" s="54" t="s">
        <v>81</v>
      </c>
      <c r="ARI125" s="630" t="s">
        <v>87</v>
      </c>
      <c r="ARJ125" s="630"/>
      <c r="ARK125" s="630"/>
      <c r="ARL125" s="630"/>
      <c r="ARM125" s="52" t="s">
        <v>71</v>
      </c>
      <c r="ARN125" s="53" t="s">
        <v>79</v>
      </c>
      <c r="ARO125" s="53" t="s">
        <v>80</v>
      </c>
      <c r="ARP125" s="54" t="s">
        <v>81</v>
      </c>
      <c r="ARQ125" s="630" t="s">
        <v>87</v>
      </c>
      <c r="ARR125" s="630"/>
      <c r="ARS125" s="630"/>
      <c r="ART125" s="630"/>
      <c r="ARU125" s="52" t="s">
        <v>71</v>
      </c>
      <c r="ARV125" s="53" t="s">
        <v>79</v>
      </c>
      <c r="ARW125" s="53" t="s">
        <v>80</v>
      </c>
      <c r="ARX125" s="54" t="s">
        <v>81</v>
      </c>
      <c r="ARY125" s="630" t="s">
        <v>87</v>
      </c>
      <c r="ARZ125" s="630"/>
      <c r="ASA125" s="630"/>
      <c r="ASB125" s="630"/>
      <c r="ASC125" s="52" t="s">
        <v>71</v>
      </c>
      <c r="ASD125" s="53" t="s">
        <v>79</v>
      </c>
      <c r="ASE125" s="53" t="s">
        <v>80</v>
      </c>
      <c r="ASF125" s="54" t="s">
        <v>81</v>
      </c>
      <c r="ASG125" s="630" t="s">
        <v>87</v>
      </c>
      <c r="ASH125" s="630"/>
      <c r="ASI125" s="630"/>
      <c r="ASJ125" s="630"/>
      <c r="ASK125" s="52" t="s">
        <v>71</v>
      </c>
      <c r="ASL125" s="53" t="s">
        <v>79</v>
      </c>
      <c r="ASM125" s="53" t="s">
        <v>80</v>
      </c>
      <c r="ASN125" s="54" t="s">
        <v>81</v>
      </c>
      <c r="ASO125" s="630" t="s">
        <v>87</v>
      </c>
      <c r="ASP125" s="630"/>
      <c r="ASQ125" s="630"/>
      <c r="ASR125" s="630"/>
      <c r="ASS125" s="52" t="s">
        <v>71</v>
      </c>
      <c r="AST125" s="53" t="s">
        <v>79</v>
      </c>
      <c r="ASU125" s="53" t="s">
        <v>80</v>
      </c>
      <c r="ASV125" s="54" t="s">
        <v>81</v>
      </c>
      <c r="ASW125" s="630" t="s">
        <v>87</v>
      </c>
      <c r="ASX125" s="630"/>
      <c r="ASY125" s="630"/>
      <c r="ASZ125" s="630"/>
      <c r="ATA125" s="52" t="s">
        <v>71</v>
      </c>
      <c r="ATB125" s="53" t="s">
        <v>79</v>
      </c>
      <c r="ATC125" s="53" t="s">
        <v>80</v>
      </c>
      <c r="ATD125" s="54" t="s">
        <v>81</v>
      </c>
      <c r="ATE125" s="630" t="s">
        <v>87</v>
      </c>
      <c r="ATF125" s="630"/>
      <c r="ATG125" s="630"/>
      <c r="ATH125" s="630"/>
      <c r="ATI125" s="52" t="s">
        <v>71</v>
      </c>
      <c r="ATJ125" s="53" t="s">
        <v>79</v>
      </c>
      <c r="ATK125" s="53" t="s">
        <v>80</v>
      </c>
      <c r="ATL125" s="54" t="s">
        <v>81</v>
      </c>
      <c r="ATM125" s="630" t="s">
        <v>87</v>
      </c>
      <c r="ATN125" s="630"/>
      <c r="ATO125" s="630"/>
      <c r="ATP125" s="630"/>
      <c r="ATQ125" s="52" t="s">
        <v>71</v>
      </c>
      <c r="ATR125" s="53" t="s">
        <v>79</v>
      </c>
      <c r="ATS125" s="53" t="s">
        <v>80</v>
      </c>
      <c r="ATT125" s="54" t="s">
        <v>81</v>
      </c>
      <c r="ATU125" s="630" t="s">
        <v>87</v>
      </c>
      <c r="ATV125" s="630"/>
      <c r="ATW125" s="630"/>
      <c r="ATX125" s="630"/>
      <c r="ATY125" s="52" t="s">
        <v>71</v>
      </c>
      <c r="ATZ125" s="53" t="s">
        <v>79</v>
      </c>
      <c r="AUA125" s="53" t="s">
        <v>80</v>
      </c>
      <c r="AUB125" s="54" t="s">
        <v>81</v>
      </c>
      <c r="AUC125" s="630" t="s">
        <v>87</v>
      </c>
      <c r="AUD125" s="630"/>
      <c r="AUE125" s="630"/>
      <c r="AUF125" s="630"/>
      <c r="AUG125" s="52" t="s">
        <v>71</v>
      </c>
      <c r="AUH125" s="53" t="s">
        <v>79</v>
      </c>
      <c r="AUI125" s="53" t="s">
        <v>80</v>
      </c>
      <c r="AUJ125" s="54" t="s">
        <v>81</v>
      </c>
      <c r="AUK125" s="630" t="s">
        <v>87</v>
      </c>
      <c r="AUL125" s="630"/>
      <c r="AUM125" s="630"/>
      <c r="AUN125" s="630"/>
      <c r="AUO125" s="52" t="s">
        <v>71</v>
      </c>
      <c r="AUP125" s="53" t="s">
        <v>79</v>
      </c>
      <c r="AUQ125" s="53" t="s">
        <v>80</v>
      </c>
      <c r="AUR125" s="54" t="s">
        <v>81</v>
      </c>
      <c r="AUS125" s="630" t="s">
        <v>87</v>
      </c>
      <c r="AUT125" s="630"/>
      <c r="AUU125" s="630"/>
      <c r="AUV125" s="630"/>
      <c r="AUW125" s="52" t="s">
        <v>71</v>
      </c>
      <c r="AUX125" s="53" t="s">
        <v>79</v>
      </c>
      <c r="AUY125" s="53" t="s">
        <v>80</v>
      </c>
      <c r="AUZ125" s="54" t="s">
        <v>81</v>
      </c>
      <c r="AVA125" s="630" t="s">
        <v>87</v>
      </c>
      <c r="AVB125" s="630"/>
      <c r="AVC125" s="630"/>
      <c r="AVD125" s="630"/>
      <c r="AVE125" s="52" t="s">
        <v>71</v>
      </c>
      <c r="AVF125" s="53" t="s">
        <v>79</v>
      </c>
      <c r="AVG125" s="53" t="s">
        <v>80</v>
      </c>
      <c r="AVH125" s="54" t="s">
        <v>81</v>
      </c>
      <c r="AVI125" s="630" t="s">
        <v>87</v>
      </c>
      <c r="AVJ125" s="630"/>
      <c r="AVK125" s="630"/>
      <c r="AVL125" s="630"/>
      <c r="AVM125" s="52" t="s">
        <v>71</v>
      </c>
      <c r="AVN125" s="53" t="s">
        <v>79</v>
      </c>
      <c r="AVO125" s="53" t="s">
        <v>80</v>
      </c>
      <c r="AVP125" s="54" t="s">
        <v>81</v>
      </c>
      <c r="AVQ125" s="630" t="s">
        <v>87</v>
      </c>
      <c r="AVR125" s="630"/>
      <c r="AVS125" s="630"/>
      <c r="AVT125" s="630"/>
      <c r="AVU125" s="52" t="s">
        <v>71</v>
      </c>
      <c r="AVV125" s="53" t="s">
        <v>79</v>
      </c>
      <c r="AVW125" s="53" t="s">
        <v>80</v>
      </c>
      <c r="AVX125" s="54" t="s">
        <v>81</v>
      </c>
      <c r="AVY125" s="630" t="s">
        <v>87</v>
      </c>
      <c r="AVZ125" s="630"/>
      <c r="AWA125" s="630"/>
      <c r="AWB125" s="630"/>
      <c r="AWC125" s="52" t="s">
        <v>71</v>
      </c>
      <c r="AWD125" s="53" t="s">
        <v>79</v>
      </c>
      <c r="AWE125" s="53" t="s">
        <v>80</v>
      </c>
      <c r="AWF125" s="54" t="s">
        <v>81</v>
      </c>
      <c r="AWG125" s="630" t="s">
        <v>87</v>
      </c>
      <c r="AWH125" s="630"/>
      <c r="AWI125" s="630"/>
      <c r="AWJ125" s="630"/>
      <c r="AWK125" s="52" t="s">
        <v>71</v>
      </c>
      <c r="AWL125" s="53" t="s">
        <v>79</v>
      </c>
      <c r="AWM125" s="53" t="s">
        <v>80</v>
      </c>
      <c r="AWN125" s="54" t="s">
        <v>81</v>
      </c>
      <c r="AWO125" s="630" t="s">
        <v>87</v>
      </c>
      <c r="AWP125" s="630"/>
      <c r="AWQ125" s="630"/>
      <c r="AWR125" s="630"/>
      <c r="AWS125" s="52" t="s">
        <v>71</v>
      </c>
      <c r="AWT125" s="53" t="s">
        <v>79</v>
      </c>
      <c r="AWU125" s="53" t="s">
        <v>80</v>
      </c>
      <c r="AWV125" s="54" t="s">
        <v>81</v>
      </c>
      <c r="AWW125" s="630" t="s">
        <v>87</v>
      </c>
      <c r="AWX125" s="630"/>
      <c r="AWY125" s="630"/>
      <c r="AWZ125" s="630"/>
      <c r="AXA125" s="52" t="s">
        <v>71</v>
      </c>
      <c r="AXB125" s="53" t="s">
        <v>79</v>
      </c>
      <c r="AXC125" s="53" t="s">
        <v>80</v>
      </c>
      <c r="AXD125" s="54" t="s">
        <v>81</v>
      </c>
      <c r="AXE125" s="630" t="s">
        <v>87</v>
      </c>
      <c r="AXF125" s="630"/>
      <c r="AXG125" s="630"/>
      <c r="AXH125" s="630"/>
      <c r="AXI125" s="52" t="s">
        <v>71</v>
      </c>
      <c r="AXJ125" s="53" t="s">
        <v>79</v>
      </c>
      <c r="AXK125" s="53" t="s">
        <v>80</v>
      </c>
      <c r="AXL125" s="54" t="s">
        <v>81</v>
      </c>
      <c r="AXM125" s="630" t="s">
        <v>87</v>
      </c>
      <c r="AXN125" s="630"/>
      <c r="AXO125" s="630"/>
      <c r="AXP125" s="630"/>
      <c r="AXQ125" s="52" t="s">
        <v>71</v>
      </c>
      <c r="AXR125" s="53" t="s">
        <v>79</v>
      </c>
      <c r="AXS125" s="53" t="s">
        <v>80</v>
      </c>
      <c r="AXT125" s="54" t="s">
        <v>81</v>
      </c>
      <c r="AXU125" s="630" t="s">
        <v>87</v>
      </c>
      <c r="AXV125" s="630"/>
      <c r="AXW125" s="630"/>
      <c r="AXX125" s="630"/>
      <c r="AXY125" s="52" t="s">
        <v>71</v>
      </c>
      <c r="AXZ125" s="53" t="s">
        <v>79</v>
      </c>
      <c r="AYA125" s="53" t="s">
        <v>80</v>
      </c>
      <c r="AYB125" s="54" t="s">
        <v>81</v>
      </c>
      <c r="AYC125" s="630" t="s">
        <v>87</v>
      </c>
      <c r="AYD125" s="630"/>
      <c r="AYE125" s="630"/>
      <c r="AYF125" s="630"/>
      <c r="AYG125" s="52" t="s">
        <v>71</v>
      </c>
      <c r="AYH125" s="53" t="s">
        <v>79</v>
      </c>
      <c r="AYI125" s="53" t="s">
        <v>80</v>
      </c>
      <c r="AYJ125" s="54" t="s">
        <v>81</v>
      </c>
      <c r="AYK125" s="630" t="s">
        <v>87</v>
      </c>
      <c r="AYL125" s="630"/>
      <c r="AYM125" s="630"/>
      <c r="AYN125" s="630"/>
      <c r="AYO125" s="52" t="s">
        <v>71</v>
      </c>
      <c r="AYP125" s="53" t="s">
        <v>79</v>
      </c>
      <c r="AYQ125" s="53" t="s">
        <v>80</v>
      </c>
      <c r="AYR125" s="54" t="s">
        <v>81</v>
      </c>
      <c r="AYS125" s="630" t="s">
        <v>87</v>
      </c>
      <c r="AYT125" s="630"/>
      <c r="AYU125" s="630"/>
      <c r="AYV125" s="630"/>
      <c r="AYW125" s="52" t="s">
        <v>71</v>
      </c>
      <c r="AYX125" s="53" t="s">
        <v>79</v>
      </c>
      <c r="AYY125" s="53" t="s">
        <v>80</v>
      </c>
      <c r="AYZ125" s="54" t="s">
        <v>81</v>
      </c>
      <c r="AZA125" s="630" t="s">
        <v>87</v>
      </c>
      <c r="AZB125" s="630"/>
      <c r="AZC125" s="630"/>
      <c r="AZD125" s="630"/>
      <c r="AZE125" s="52" t="s">
        <v>71</v>
      </c>
      <c r="AZF125" s="53" t="s">
        <v>79</v>
      </c>
      <c r="AZG125" s="53" t="s">
        <v>80</v>
      </c>
      <c r="AZH125" s="54" t="s">
        <v>81</v>
      </c>
      <c r="AZI125" s="630" t="s">
        <v>87</v>
      </c>
      <c r="AZJ125" s="630"/>
      <c r="AZK125" s="630"/>
      <c r="AZL125" s="630"/>
      <c r="AZM125" s="52" t="s">
        <v>71</v>
      </c>
      <c r="AZN125" s="53" t="s">
        <v>79</v>
      </c>
      <c r="AZO125" s="53" t="s">
        <v>80</v>
      </c>
      <c r="AZP125" s="54" t="s">
        <v>81</v>
      </c>
      <c r="AZQ125" s="630" t="s">
        <v>87</v>
      </c>
      <c r="AZR125" s="630"/>
      <c r="AZS125" s="630"/>
      <c r="AZT125" s="630"/>
      <c r="AZU125" s="52" t="s">
        <v>71</v>
      </c>
      <c r="AZV125" s="53" t="s">
        <v>79</v>
      </c>
      <c r="AZW125" s="53" t="s">
        <v>80</v>
      </c>
      <c r="AZX125" s="54" t="s">
        <v>81</v>
      </c>
      <c r="AZY125" s="630" t="s">
        <v>87</v>
      </c>
      <c r="AZZ125" s="630"/>
      <c r="BAA125" s="630"/>
      <c r="BAB125" s="630"/>
      <c r="BAC125" s="52" t="s">
        <v>71</v>
      </c>
      <c r="BAD125" s="53" t="s">
        <v>79</v>
      </c>
      <c r="BAE125" s="53" t="s">
        <v>80</v>
      </c>
      <c r="BAF125" s="54" t="s">
        <v>81</v>
      </c>
      <c r="BAG125" s="630" t="s">
        <v>87</v>
      </c>
      <c r="BAH125" s="630"/>
      <c r="BAI125" s="630"/>
      <c r="BAJ125" s="630"/>
      <c r="BAK125" s="52" t="s">
        <v>71</v>
      </c>
      <c r="BAL125" s="53" t="s">
        <v>79</v>
      </c>
      <c r="BAM125" s="53" t="s">
        <v>80</v>
      </c>
      <c r="BAN125" s="54" t="s">
        <v>81</v>
      </c>
      <c r="BAO125" s="630" t="s">
        <v>87</v>
      </c>
      <c r="BAP125" s="630"/>
      <c r="BAQ125" s="630"/>
      <c r="BAR125" s="630"/>
      <c r="BAS125" s="52" t="s">
        <v>71</v>
      </c>
      <c r="BAT125" s="53" t="s">
        <v>79</v>
      </c>
      <c r="BAU125" s="53" t="s">
        <v>80</v>
      </c>
      <c r="BAV125" s="54" t="s">
        <v>81</v>
      </c>
      <c r="BAW125" s="630" t="s">
        <v>87</v>
      </c>
      <c r="BAX125" s="630"/>
      <c r="BAY125" s="630"/>
      <c r="BAZ125" s="630"/>
      <c r="BBA125" s="52" t="s">
        <v>71</v>
      </c>
      <c r="BBB125" s="53" t="s">
        <v>79</v>
      </c>
      <c r="BBC125" s="53" t="s">
        <v>80</v>
      </c>
      <c r="BBD125" s="54" t="s">
        <v>81</v>
      </c>
      <c r="BBE125" s="630" t="s">
        <v>87</v>
      </c>
      <c r="BBF125" s="630"/>
      <c r="BBG125" s="630"/>
      <c r="BBH125" s="630"/>
      <c r="BBI125" s="52" t="s">
        <v>71</v>
      </c>
      <c r="BBJ125" s="53" t="s">
        <v>79</v>
      </c>
      <c r="BBK125" s="53" t="s">
        <v>80</v>
      </c>
      <c r="BBL125" s="54" t="s">
        <v>81</v>
      </c>
      <c r="BBM125" s="630" t="s">
        <v>87</v>
      </c>
      <c r="BBN125" s="630"/>
      <c r="BBO125" s="630"/>
      <c r="BBP125" s="630"/>
      <c r="BBQ125" s="52" t="s">
        <v>71</v>
      </c>
      <c r="BBR125" s="53" t="s">
        <v>79</v>
      </c>
      <c r="BBS125" s="53" t="s">
        <v>80</v>
      </c>
      <c r="BBT125" s="54" t="s">
        <v>81</v>
      </c>
      <c r="BBU125" s="630" t="s">
        <v>87</v>
      </c>
      <c r="BBV125" s="630"/>
      <c r="BBW125" s="630"/>
      <c r="BBX125" s="630"/>
      <c r="BBY125" s="52" t="s">
        <v>71</v>
      </c>
      <c r="BBZ125" s="53" t="s">
        <v>79</v>
      </c>
      <c r="BCA125" s="53" t="s">
        <v>80</v>
      </c>
      <c r="BCB125" s="54" t="s">
        <v>81</v>
      </c>
      <c r="BCC125" s="630" t="s">
        <v>87</v>
      </c>
      <c r="BCD125" s="630"/>
      <c r="BCE125" s="630"/>
      <c r="BCF125" s="630"/>
      <c r="BCG125" s="52" t="s">
        <v>71</v>
      </c>
      <c r="BCH125" s="53" t="s">
        <v>79</v>
      </c>
      <c r="BCI125" s="53" t="s">
        <v>80</v>
      </c>
      <c r="BCJ125" s="54" t="s">
        <v>81</v>
      </c>
      <c r="BCK125" s="630" t="s">
        <v>87</v>
      </c>
      <c r="BCL125" s="630"/>
      <c r="BCM125" s="630"/>
      <c r="BCN125" s="630"/>
      <c r="BCO125" s="52" t="s">
        <v>71</v>
      </c>
      <c r="BCP125" s="53" t="s">
        <v>79</v>
      </c>
      <c r="BCQ125" s="53" t="s">
        <v>80</v>
      </c>
      <c r="BCR125" s="54" t="s">
        <v>81</v>
      </c>
      <c r="BCS125" s="630" t="s">
        <v>87</v>
      </c>
      <c r="BCT125" s="630"/>
      <c r="BCU125" s="630"/>
      <c r="BCV125" s="630"/>
      <c r="BCW125" s="52" t="s">
        <v>71</v>
      </c>
      <c r="BCX125" s="53" t="s">
        <v>79</v>
      </c>
      <c r="BCY125" s="53" t="s">
        <v>80</v>
      </c>
      <c r="BCZ125" s="54" t="s">
        <v>81</v>
      </c>
      <c r="BDA125" s="630" t="s">
        <v>87</v>
      </c>
      <c r="BDB125" s="630"/>
      <c r="BDC125" s="630"/>
      <c r="BDD125" s="630"/>
      <c r="BDE125" s="52" t="s">
        <v>71</v>
      </c>
      <c r="BDF125" s="53" t="s">
        <v>79</v>
      </c>
      <c r="BDG125" s="53" t="s">
        <v>80</v>
      </c>
      <c r="BDH125" s="54" t="s">
        <v>81</v>
      </c>
      <c r="BDI125" s="630" t="s">
        <v>87</v>
      </c>
      <c r="BDJ125" s="630"/>
      <c r="BDK125" s="630"/>
      <c r="BDL125" s="630"/>
      <c r="BDM125" s="52" t="s">
        <v>71</v>
      </c>
      <c r="BDN125" s="53" t="s">
        <v>79</v>
      </c>
      <c r="BDO125" s="53" t="s">
        <v>80</v>
      </c>
      <c r="BDP125" s="54" t="s">
        <v>81</v>
      </c>
      <c r="BDQ125" s="630" t="s">
        <v>87</v>
      </c>
      <c r="BDR125" s="630"/>
      <c r="BDS125" s="630"/>
      <c r="BDT125" s="630"/>
      <c r="BDU125" s="52" t="s">
        <v>71</v>
      </c>
      <c r="BDV125" s="53" t="s">
        <v>79</v>
      </c>
      <c r="BDW125" s="53" t="s">
        <v>80</v>
      </c>
      <c r="BDX125" s="54" t="s">
        <v>81</v>
      </c>
      <c r="BDY125" s="630" t="s">
        <v>87</v>
      </c>
      <c r="BDZ125" s="630"/>
      <c r="BEA125" s="630"/>
      <c r="BEB125" s="630"/>
      <c r="BEC125" s="52" t="s">
        <v>71</v>
      </c>
      <c r="BED125" s="53" t="s">
        <v>79</v>
      </c>
      <c r="BEE125" s="53" t="s">
        <v>80</v>
      </c>
      <c r="BEF125" s="54" t="s">
        <v>81</v>
      </c>
      <c r="BEG125" s="630" t="s">
        <v>87</v>
      </c>
      <c r="BEH125" s="630"/>
      <c r="BEI125" s="630"/>
      <c r="BEJ125" s="630"/>
      <c r="BEK125" s="52" t="s">
        <v>71</v>
      </c>
      <c r="BEL125" s="53" t="s">
        <v>79</v>
      </c>
      <c r="BEM125" s="53" t="s">
        <v>80</v>
      </c>
      <c r="BEN125" s="54" t="s">
        <v>81</v>
      </c>
      <c r="BEO125" s="630" t="s">
        <v>87</v>
      </c>
      <c r="BEP125" s="630"/>
      <c r="BEQ125" s="630"/>
      <c r="BER125" s="630"/>
      <c r="BES125" s="52" t="s">
        <v>71</v>
      </c>
      <c r="BET125" s="53" t="s">
        <v>79</v>
      </c>
      <c r="BEU125" s="53" t="s">
        <v>80</v>
      </c>
      <c r="BEV125" s="54" t="s">
        <v>81</v>
      </c>
      <c r="BEW125" s="630" t="s">
        <v>87</v>
      </c>
      <c r="BEX125" s="630"/>
      <c r="BEY125" s="630"/>
      <c r="BEZ125" s="630"/>
      <c r="BFA125" s="52" t="s">
        <v>71</v>
      </c>
      <c r="BFB125" s="53" t="s">
        <v>79</v>
      </c>
      <c r="BFC125" s="53" t="s">
        <v>80</v>
      </c>
      <c r="BFD125" s="54" t="s">
        <v>81</v>
      </c>
      <c r="BFE125" s="630" t="s">
        <v>87</v>
      </c>
      <c r="BFF125" s="630"/>
      <c r="BFG125" s="630"/>
      <c r="BFH125" s="630"/>
      <c r="BFI125" s="52" t="s">
        <v>71</v>
      </c>
      <c r="BFJ125" s="53" t="s">
        <v>79</v>
      </c>
      <c r="BFK125" s="53" t="s">
        <v>80</v>
      </c>
      <c r="BFL125" s="54" t="s">
        <v>81</v>
      </c>
      <c r="BFM125" s="630" t="s">
        <v>87</v>
      </c>
      <c r="BFN125" s="630"/>
      <c r="BFO125" s="630"/>
      <c r="BFP125" s="630"/>
      <c r="BFQ125" s="52" t="s">
        <v>71</v>
      </c>
      <c r="BFR125" s="53" t="s">
        <v>79</v>
      </c>
      <c r="BFS125" s="53" t="s">
        <v>80</v>
      </c>
      <c r="BFT125" s="54" t="s">
        <v>81</v>
      </c>
      <c r="BFU125" s="630" t="s">
        <v>87</v>
      </c>
      <c r="BFV125" s="630"/>
      <c r="BFW125" s="630"/>
      <c r="BFX125" s="630"/>
      <c r="BFY125" s="52" t="s">
        <v>71</v>
      </c>
      <c r="BFZ125" s="53" t="s">
        <v>79</v>
      </c>
      <c r="BGA125" s="53" t="s">
        <v>80</v>
      </c>
      <c r="BGB125" s="54" t="s">
        <v>81</v>
      </c>
      <c r="BGC125" s="630" t="s">
        <v>87</v>
      </c>
      <c r="BGD125" s="630"/>
      <c r="BGE125" s="630"/>
      <c r="BGF125" s="630"/>
      <c r="BGG125" s="52" t="s">
        <v>71</v>
      </c>
      <c r="BGH125" s="53" t="s">
        <v>79</v>
      </c>
      <c r="BGI125" s="53" t="s">
        <v>80</v>
      </c>
      <c r="BGJ125" s="54" t="s">
        <v>81</v>
      </c>
      <c r="BGK125" s="630" t="s">
        <v>87</v>
      </c>
      <c r="BGL125" s="630"/>
      <c r="BGM125" s="630"/>
      <c r="BGN125" s="630"/>
      <c r="BGO125" s="52" t="s">
        <v>71</v>
      </c>
      <c r="BGP125" s="53" t="s">
        <v>79</v>
      </c>
      <c r="BGQ125" s="53" t="s">
        <v>80</v>
      </c>
      <c r="BGR125" s="54" t="s">
        <v>81</v>
      </c>
      <c r="BGS125" s="630" t="s">
        <v>87</v>
      </c>
      <c r="BGT125" s="630"/>
      <c r="BGU125" s="630"/>
      <c r="BGV125" s="630"/>
      <c r="BGW125" s="52" t="s">
        <v>71</v>
      </c>
      <c r="BGX125" s="53" t="s">
        <v>79</v>
      </c>
      <c r="BGY125" s="53" t="s">
        <v>80</v>
      </c>
      <c r="BGZ125" s="54" t="s">
        <v>81</v>
      </c>
      <c r="BHA125" s="630" t="s">
        <v>87</v>
      </c>
      <c r="BHB125" s="630"/>
      <c r="BHC125" s="630"/>
      <c r="BHD125" s="630"/>
      <c r="BHE125" s="52" t="s">
        <v>71</v>
      </c>
      <c r="BHF125" s="53" t="s">
        <v>79</v>
      </c>
      <c r="BHG125" s="53" t="s">
        <v>80</v>
      </c>
      <c r="BHH125" s="54" t="s">
        <v>81</v>
      </c>
      <c r="BHI125" s="630" t="s">
        <v>87</v>
      </c>
      <c r="BHJ125" s="630"/>
      <c r="BHK125" s="630"/>
      <c r="BHL125" s="630"/>
      <c r="BHM125" s="52" t="s">
        <v>71</v>
      </c>
      <c r="BHN125" s="53" t="s">
        <v>79</v>
      </c>
      <c r="BHO125" s="53" t="s">
        <v>80</v>
      </c>
      <c r="BHP125" s="54" t="s">
        <v>81</v>
      </c>
      <c r="BHQ125" s="630" t="s">
        <v>87</v>
      </c>
      <c r="BHR125" s="630"/>
      <c r="BHS125" s="630"/>
      <c r="BHT125" s="630"/>
      <c r="BHU125" s="52" t="s">
        <v>71</v>
      </c>
      <c r="BHV125" s="53" t="s">
        <v>79</v>
      </c>
      <c r="BHW125" s="53" t="s">
        <v>80</v>
      </c>
      <c r="BHX125" s="54" t="s">
        <v>81</v>
      </c>
      <c r="BHY125" s="630" t="s">
        <v>87</v>
      </c>
      <c r="BHZ125" s="630"/>
      <c r="BIA125" s="630"/>
      <c r="BIB125" s="630"/>
      <c r="BIC125" s="52" t="s">
        <v>71</v>
      </c>
      <c r="BID125" s="53" t="s">
        <v>79</v>
      </c>
      <c r="BIE125" s="53" t="s">
        <v>80</v>
      </c>
      <c r="BIF125" s="54" t="s">
        <v>81</v>
      </c>
      <c r="BIG125" s="630" t="s">
        <v>87</v>
      </c>
      <c r="BIH125" s="630"/>
      <c r="BII125" s="630"/>
      <c r="BIJ125" s="630"/>
      <c r="BIK125" s="52" t="s">
        <v>71</v>
      </c>
      <c r="BIL125" s="53" t="s">
        <v>79</v>
      </c>
      <c r="BIM125" s="53" t="s">
        <v>80</v>
      </c>
      <c r="BIN125" s="54" t="s">
        <v>81</v>
      </c>
      <c r="BIO125" s="630" t="s">
        <v>87</v>
      </c>
      <c r="BIP125" s="630"/>
      <c r="BIQ125" s="630"/>
      <c r="BIR125" s="630"/>
      <c r="BIS125" s="52" t="s">
        <v>71</v>
      </c>
      <c r="BIT125" s="53" t="s">
        <v>79</v>
      </c>
      <c r="BIU125" s="53" t="s">
        <v>80</v>
      </c>
      <c r="BIV125" s="54" t="s">
        <v>81</v>
      </c>
      <c r="BIW125" s="630" t="s">
        <v>87</v>
      </c>
      <c r="BIX125" s="630"/>
      <c r="BIY125" s="630"/>
      <c r="BIZ125" s="630"/>
      <c r="BJA125" s="52" t="s">
        <v>71</v>
      </c>
      <c r="BJB125" s="53" t="s">
        <v>79</v>
      </c>
      <c r="BJC125" s="53" t="s">
        <v>80</v>
      </c>
      <c r="BJD125" s="54" t="s">
        <v>81</v>
      </c>
      <c r="BJE125" s="630" t="s">
        <v>87</v>
      </c>
      <c r="BJF125" s="630"/>
      <c r="BJG125" s="630"/>
      <c r="BJH125" s="630"/>
      <c r="BJI125" s="52" t="s">
        <v>71</v>
      </c>
      <c r="BJJ125" s="53" t="s">
        <v>79</v>
      </c>
      <c r="BJK125" s="53" t="s">
        <v>80</v>
      </c>
      <c r="BJL125" s="54" t="s">
        <v>81</v>
      </c>
      <c r="BJM125" s="630" t="s">
        <v>87</v>
      </c>
      <c r="BJN125" s="630"/>
      <c r="BJO125" s="630"/>
      <c r="BJP125" s="630"/>
      <c r="BJQ125" s="52" t="s">
        <v>71</v>
      </c>
      <c r="BJR125" s="53" t="s">
        <v>79</v>
      </c>
      <c r="BJS125" s="53" t="s">
        <v>80</v>
      </c>
      <c r="BJT125" s="54" t="s">
        <v>81</v>
      </c>
      <c r="BJU125" s="630" t="s">
        <v>87</v>
      </c>
      <c r="BJV125" s="630"/>
      <c r="BJW125" s="630"/>
      <c r="BJX125" s="630"/>
      <c r="BJY125" s="52" t="s">
        <v>71</v>
      </c>
      <c r="BJZ125" s="53" t="s">
        <v>79</v>
      </c>
      <c r="BKA125" s="53" t="s">
        <v>80</v>
      </c>
      <c r="BKB125" s="54" t="s">
        <v>81</v>
      </c>
      <c r="BKC125" s="630" t="s">
        <v>87</v>
      </c>
      <c r="BKD125" s="630"/>
      <c r="BKE125" s="630"/>
      <c r="BKF125" s="630"/>
      <c r="BKG125" s="52" t="s">
        <v>71</v>
      </c>
      <c r="BKH125" s="53" t="s">
        <v>79</v>
      </c>
      <c r="BKI125" s="53" t="s">
        <v>80</v>
      </c>
      <c r="BKJ125" s="54" t="s">
        <v>81</v>
      </c>
      <c r="BKK125" s="630" t="s">
        <v>87</v>
      </c>
      <c r="BKL125" s="630"/>
      <c r="BKM125" s="630"/>
      <c r="BKN125" s="630"/>
      <c r="BKO125" s="52" t="s">
        <v>71</v>
      </c>
      <c r="BKP125" s="53" t="s">
        <v>79</v>
      </c>
      <c r="BKQ125" s="53" t="s">
        <v>80</v>
      </c>
      <c r="BKR125" s="54" t="s">
        <v>81</v>
      </c>
      <c r="BKS125" s="630" t="s">
        <v>87</v>
      </c>
      <c r="BKT125" s="630"/>
      <c r="BKU125" s="630"/>
      <c r="BKV125" s="630"/>
      <c r="BKW125" s="52" t="s">
        <v>71</v>
      </c>
      <c r="BKX125" s="53" t="s">
        <v>79</v>
      </c>
      <c r="BKY125" s="53" t="s">
        <v>80</v>
      </c>
      <c r="BKZ125" s="54" t="s">
        <v>81</v>
      </c>
      <c r="BLA125" s="630" t="s">
        <v>87</v>
      </c>
      <c r="BLB125" s="630"/>
      <c r="BLC125" s="630"/>
      <c r="BLD125" s="630"/>
      <c r="BLE125" s="52" t="s">
        <v>71</v>
      </c>
      <c r="BLF125" s="53" t="s">
        <v>79</v>
      </c>
      <c r="BLG125" s="53" t="s">
        <v>80</v>
      </c>
      <c r="BLH125" s="54" t="s">
        <v>81</v>
      </c>
      <c r="BLI125" s="630" t="s">
        <v>87</v>
      </c>
      <c r="BLJ125" s="630"/>
      <c r="BLK125" s="630"/>
      <c r="BLL125" s="630"/>
      <c r="BLM125" s="52" t="s">
        <v>71</v>
      </c>
      <c r="BLN125" s="53" t="s">
        <v>79</v>
      </c>
      <c r="BLO125" s="53" t="s">
        <v>80</v>
      </c>
      <c r="BLP125" s="54" t="s">
        <v>81</v>
      </c>
      <c r="BLQ125" s="630" t="s">
        <v>87</v>
      </c>
      <c r="BLR125" s="630"/>
      <c r="BLS125" s="630"/>
      <c r="BLT125" s="630"/>
      <c r="BLU125" s="52" t="s">
        <v>71</v>
      </c>
      <c r="BLV125" s="53" t="s">
        <v>79</v>
      </c>
      <c r="BLW125" s="53" t="s">
        <v>80</v>
      </c>
      <c r="BLX125" s="54" t="s">
        <v>81</v>
      </c>
      <c r="BLY125" s="630" t="s">
        <v>87</v>
      </c>
      <c r="BLZ125" s="630"/>
      <c r="BMA125" s="630"/>
      <c r="BMB125" s="630"/>
      <c r="BMC125" s="52" t="s">
        <v>71</v>
      </c>
      <c r="BMD125" s="53" t="s">
        <v>79</v>
      </c>
      <c r="BME125" s="53" t="s">
        <v>80</v>
      </c>
      <c r="BMF125" s="54" t="s">
        <v>81</v>
      </c>
      <c r="BMG125" s="630" t="s">
        <v>87</v>
      </c>
      <c r="BMH125" s="630"/>
      <c r="BMI125" s="630"/>
      <c r="BMJ125" s="630"/>
      <c r="BMK125" s="52" t="s">
        <v>71</v>
      </c>
      <c r="BML125" s="53" t="s">
        <v>79</v>
      </c>
      <c r="BMM125" s="53" t="s">
        <v>80</v>
      </c>
      <c r="BMN125" s="54" t="s">
        <v>81</v>
      </c>
      <c r="BMO125" s="630" t="s">
        <v>87</v>
      </c>
      <c r="BMP125" s="630"/>
      <c r="BMQ125" s="630"/>
      <c r="BMR125" s="630"/>
      <c r="BMS125" s="52" t="s">
        <v>71</v>
      </c>
      <c r="BMT125" s="53" t="s">
        <v>79</v>
      </c>
      <c r="BMU125" s="53" t="s">
        <v>80</v>
      </c>
      <c r="BMV125" s="54" t="s">
        <v>81</v>
      </c>
      <c r="BMW125" s="630" t="s">
        <v>87</v>
      </c>
      <c r="BMX125" s="630"/>
      <c r="BMY125" s="630"/>
      <c r="BMZ125" s="630"/>
      <c r="BNA125" s="52" t="s">
        <v>71</v>
      </c>
      <c r="BNB125" s="53" t="s">
        <v>79</v>
      </c>
      <c r="BNC125" s="53" t="s">
        <v>80</v>
      </c>
      <c r="BND125" s="54" t="s">
        <v>81</v>
      </c>
      <c r="BNE125" s="630" t="s">
        <v>87</v>
      </c>
      <c r="BNF125" s="630"/>
      <c r="BNG125" s="630"/>
      <c r="BNH125" s="630"/>
      <c r="BNI125" s="52" t="s">
        <v>71</v>
      </c>
      <c r="BNJ125" s="53" t="s">
        <v>79</v>
      </c>
      <c r="BNK125" s="53" t="s">
        <v>80</v>
      </c>
      <c r="BNL125" s="54" t="s">
        <v>81</v>
      </c>
      <c r="BNM125" s="630" t="s">
        <v>87</v>
      </c>
      <c r="BNN125" s="630"/>
      <c r="BNO125" s="630"/>
      <c r="BNP125" s="630"/>
      <c r="BNQ125" s="52" t="s">
        <v>71</v>
      </c>
      <c r="BNR125" s="53" t="s">
        <v>79</v>
      </c>
      <c r="BNS125" s="53" t="s">
        <v>80</v>
      </c>
      <c r="BNT125" s="54" t="s">
        <v>81</v>
      </c>
      <c r="BNU125" s="630" t="s">
        <v>87</v>
      </c>
      <c r="BNV125" s="630"/>
      <c r="BNW125" s="630"/>
      <c r="BNX125" s="630"/>
      <c r="BNY125" s="52" t="s">
        <v>71</v>
      </c>
      <c r="BNZ125" s="53" t="s">
        <v>79</v>
      </c>
      <c r="BOA125" s="53" t="s">
        <v>80</v>
      </c>
      <c r="BOB125" s="54" t="s">
        <v>81</v>
      </c>
      <c r="BOC125" s="630" t="s">
        <v>87</v>
      </c>
      <c r="BOD125" s="630"/>
      <c r="BOE125" s="630"/>
      <c r="BOF125" s="630"/>
      <c r="BOG125" s="52" t="s">
        <v>71</v>
      </c>
      <c r="BOH125" s="53" t="s">
        <v>79</v>
      </c>
      <c r="BOI125" s="53" t="s">
        <v>80</v>
      </c>
      <c r="BOJ125" s="54" t="s">
        <v>81</v>
      </c>
      <c r="BOK125" s="630" t="s">
        <v>87</v>
      </c>
      <c r="BOL125" s="630"/>
      <c r="BOM125" s="630"/>
      <c r="BON125" s="630"/>
      <c r="BOO125" s="52" t="s">
        <v>71</v>
      </c>
      <c r="BOP125" s="53" t="s">
        <v>79</v>
      </c>
      <c r="BOQ125" s="53" t="s">
        <v>80</v>
      </c>
      <c r="BOR125" s="54" t="s">
        <v>81</v>
      </c>
      <c r="BOS125" s="630" t="s">
        <v>87</v>
      </c>
      <c r="BOT125" s="630"/>
      <c r="BOU125" s="630"/>
      <c r="BOV125" s="630"/>
      <c r="BOW125" s="52" t="s">
        <v>71</v>
      </c>
      <c r="BOX125" s="53" t="s">
        <v>79</v>
      </c>
      <c r="BOY125" s="53" t="s">
        <v>80</v>
      </c>
      <c r="BOZ125" s="54" t="s">
        <v>81</v>
      </c>
      <c r="BPA125" s="630" t="s">
        <v>87</v>
      </c>
      <c r="BPB125" s="630"/>
      <c r="BPC125" s="630"/>
      <c r="BPD125" s="630"/>
      <c r="BPE125" s="52" t="s">
        <v>71</v>
      </c>
      <c r="BPF125" s="53" t="s">
        <v>79</v>
      </c>
      <c r="BPG125" s="53" t="s">
        <v>80</v>
      </c>
      <c r="BPH125" s="54" t="s">
        <v>81</v>
      </c>
      <c r="BPI125" s="630" t="s">
        <v>87</v>
      </c>
      <c r="BPJ125" s="630"/>
      <c r="BPK125" s="630"/>
      <c r="BPL125" s="630"/>
      <c r="BPM125" s="52" t="s">
        <v>71</v>
      </c>
      <c r="BPN125" s="53" t="s">
        <v>79</v>
      </c>
      <c r="BPO125" s="53" t="s">
        <v>80</v>
      </c>
      <c r="BPP125" s="54" t="s">
        <v>81</v>
      </c>
      <c r="BPQ125" s="630" t="s">
        <v>87</v>
      </c>
      <c r="BPR125" s="630"/>
      <c r="BPS125" s="630"/>
      <c r="BPT125" s="630"/>
      <c r="BPU125" s="52" t="s">
        <v>71</v>
      </c>
      <c r="BPV125" s="53" t="s">
        <v>79</v>
      </c>
      <c r="BPW125" s="53" t="s">
        <v>80</v>
      </c>
      <c r="BPX125" s="54" t="s">
        <v>81</v>
      </c>
      <c r="BPY125" s="630" t="s">
        <v>87</v>
      </c>
      <c r="BPZ125" s="630"/>
      <c r="BQA125" s="630"/>
      <c r="BQB125" s="630"/>
      <c r="BQC125" s="52" t="s">
        <v>71</v>
      </c>
      <c r="BQD125" s="53" t="s">
        <v>79</v>
      </c>
      <c r="BQE125" s="53" t="s">
        <v>80</v>
      </c>
      <c r="BQF125" s="54" t="s">
        <v>81</v>
      </c>
      <c r="BQG125" s="630" t="s">
        <v>87</v>
      </c>
      <c r="BQH125" s="630"/>
      <c r="BQI125" s="630"/>
      <c r="BQJ125" s="630"/>
      <c r="BQK125" s="52" t="s">
        <v>71</v>
      </c>
      <c r="BQL125" s="53" t="s">
        <v>79</v>
      </c>
      <c r="BQM125" s="53" t="s">
        <v>80</v>
      </c>
      <c r="BQN125" s="54" t="s">
        <v>81</v>
      </c>
      <c r="BQO125" s="630" t="s">
        <v>87</v>
      </c>
      <c r="BQP125" s="630"/>
      <c r="BQQ125" s="630"/>
      <c r="BQR125" s="630"/>
      <c r="BQS125" s="52" t="s">
        <v>71</v>
      </c>
      <c r="BQT125" s="53" t="s">
        <v>79</v>
      </c>
      <c r="BQU125" s="53" t="s">
        <v>80</v>
      </c>
      <c r="BQV125" s="54" t="s">
        <v>81</v>
      </c>
      <c r="BQW125" s="630" t="s">
        <v>87</v>
      </c>
      <c r="BQX125" s="630"/>
      <c r="BQY125" s="630"/>
      <c r="BQZ125" s="630"/>
      <c r="BRA125" s="52" t="s">
        <v>71</v>
      </c>
      <c r="BRB125" s="53" t="s">
        <v>79</v>
      </c>
      <c r="BRC125" s="53" t="s">
        <v>80</v>
      </c>
      <c r="BRD125" s="54" t="s">
        <v>81</v>
      </c>
      <c r="BRE125" s="630" t="s">
        <v>87</v>
      </c>
      <c r="BRF125" s="630"/>
      <c r="BRG125" s="630"/>
      <c r="BRH125" s="630"/>
      <c r="BRI125" s="52" t="s">
        <v>71</v>
      </c>
      <c r="BRJ125" s="53" t="s">
        <v>79</v>
      </c>
      <c r="BRK125" s="53" t="s">
        <v>80</v>
      </c>
      <c r="BRL125" s="54" t="s">
        <v>81</v>
      </c>
      <c r="BRM125" s="630" t="s">
        <v>87</v>
      </c>
      <c r="BRN125" s="630"/>
      <c r="BRO125" s="630"/>
      <c r="BRP125" s="630"/>
      <c r="BRQ125" s="52" t="s">
        <v>71</v>
      </c>
      <c r="BRR125" s="53" t="s">
        <v>79</v>
      </c>
      <c r="BRS125" s="53" t="s">
        <v>80</v>
      </c>
      <c r="BRT125" s="54" t="s">
        <v>81</v>
      </c>
      <c r="BRU125" s="630" t="s">
        <v>87</v>
      </c>
      <c r="BRV125" s="630"/>
      <c r="BRW125" s="630"/>
      <c r="BRX125" s="630"/>
      <c r="BRY125" s="52" t="s">
        <v>71</v>
      </c>
      <c r="BRZ125" s="53" t="s">
        <v>79</v>
      </c>
      <c r="BSA125" s="53" t="s">
        <v>80</v>
      </c>
      <c r="BSB125" s="54" t="s">
        <v>81</v>
      </c>
      <c r="BSC125" s="630" t="s">
        <v>87</v>
      </c>
      <c r="BSD125" s="630"/>
      <c r="BSE125" s="630"/>
      <c r="BSF125" s="630"/>
      <c r="BSG125" s="52" t="s">
        <v>71</v>
      </c>
      <c r="BSH125" s="53" t="s">
        <v>79</v>
      </c>
      <c r="BSI125" s="53" t="s">
        <v>80</v>
      </c>
      <c r="BSJ125" s="54" t="s">
        <v>81</v>
      </c>
      <c r="BSK125" s="630" t="s">
        <v>87</v>
      </c>
      <c r="BSL125" s="630"/>
      <c r="BSM125" s="630"/>
      <c r="BSN125" s="630"/>
      <c r="BSO125" s="52" t="s">
        <v>71</v>
      </c>
      <c r="BSP125" s="53" t="s">
        <v>79</v>
      </c>
      <c r="BSQ125" s="53" t="s">
        <v>80</v>
      </c>
      <c r="BSR125" s="54" t="s">
        <v>81</v>
      </c>
      <c r="BSS125" s="630" t="s">
        <v>87</v>
      </c>
      <c r="BST125" s="630"/>
      <c r="BSU125" s="630"/>
      <c r="BSV125" s="630"/>
      <c r="BSW125" s="52" t="s">
        <v>71</v>
      </c>
      <c r="BSX125" s="53" t="s">
        <v>79</v>
      </c>
      <c r="BSY125" s="53" t="s">
        <v>80</v>
      </c>
      <c r="BSZ125" s="54" t="s">
        <v>81</v>
      </c>
      <c r="BTA125" s="630" t="s">
        <v>87</v>
      </c>
      <c r="BTB125" s="630"/>
      <c r="BTC125" s="630"/>
      <c r="BTD125" s="630"/>
      <c r="BTE125" s="52" t="s">
        <v>71</v>
      </c>
      <c r="BTF125" s="53" t="s">
        <v>79</v>
      </c>
      <c r="BTG125" s="53" t="s">
        <v>80</v>
      </c>
      <c r="BTH125" s="54" t="s">
        <v>81</v>
      </c>
      <c r="BTI125" s="630" t="s">
        <v>87</v>
      </c>
      <c r="BTJ125" s="630"/>
      <c r="BTK125" s="630"/>
      <c r="BTL125" s="630"/>
      <c r="BTM125" s="52" t="s">
        <v>71</v>
      </c>
      <c r="BTN125" s="53" t="s">
        <v>79</v>
      </c>
      <c r="BTO125" s="53" t="s">
        <v>80</v>
      </c>
      <c r="BTP125" s="54" t="s">
        <v>81</v>
      </c>
      <c r="BTQ125" s="630" t="s">
        <v>87</v>
      </c>
      <c r="BTR125" s="630"/>
      <c r="BTS125" s="630"/>
      <c r="BTT125" s="630"/>
      <c r="BTU125" s="52" t="s">
        <v>71</v>
      </c>
      <c r="BTV125" s="53" t="s">
        <v>79</v>
      </c>
      <c r="BTW125" s="53" t="s">
        <v>80</v>
      </c>
      <c r="BTX125" s="54" t="s">
        <v>81</v>
      </c>
      <c r="BTY125" s="630" t="s">
        <v>87</v>
      </c>
      <c r="BTZ125" s="630"/>
      <c r="BUA125" s="630"/>
      <c r="BUB125" s="630"/>
      <c r="BUC125" s="52" t="s">
        <v>71</v>
      </c>
      <c r="BUD125" s="53" t="s">
        <v>79</v>
      </c>
      <c r="BUE125" s="53" t="s">
        <v>80</v>
      </c>
      <c r="BUF125" s="54" t="s">
        <v>81</v>
      </c>
      <c r="BUG125" s="630" t="s">
        <v>87</v>
      </c>
      <c r="BUH125" s="630"/>
      <c r="BUI125" s="630"/>
      <c r="BUJ125" s="630"/>
      <c r="BUK125" s="52" t="s">
        <v>71</v>
      </c>
      <c r="BUL125" s="53" t="s">
        <v>79</v>
      </c>
      <c r="BUM125" s="53" t="s">
        <v>80</v>
      </c>
      <c r="BUN125" s="54" t="s">
        <v>81</v>
      </c>
      <c r="BUO125" s="630" t="s">
        <v>87</v>
      </c>
      <c r="BUP125" s="630"/>
      <c r="BUQ125" s="630"/>
      <c r="BUR125" s="630"/>
      <c r="BUS125" s="52" t="s">
        <v>71</v>
      </c>
      <c r="BUT125" s="53" t="s">
        <v>79</v>
      </c>
      <c r="BUU125" s="53" t="s">
        <v>80</v>
      </c>
      <c r="BUV125" s="54" t="s">
        <v>81</v>
      </c>
      <c r="BUW125" s="630" t="s">
        <v>87</v>
      </c>
      <c r="BUX125" s="630"/>
      <c r="BUY125" s="630"/>
      <c r="BUZ125" s="630"/>
      <c r="BVA125" s="52" t="s">
        <v>71</v>
      </c>
      <c r="BVB125" s="53" t="s">
        <v>79</v>
      </c>
      <c r="BVC125" s="53" t="s">
        <v>80</v>
      </c>
      <c r="BVD125" s="54" t="s">
        <v>81</v>
      </c>
      <c r="BVE125" s="630" t="s">
        <v>87</v>
      </c>
      <c r="BVF125" s="630"/>
      <c r="BVG125" s="630"/>
      <c r="BVH125" s="630"/>
      <c r="BVI125" s="52" t="s">
        <v>71</v>
      </c>
      <c r="BVJ125" s="53" t="s">
        <v>79</v>
      </c>
      <c r="BVK125" s="53" t="s">
        <v>80</v>
      </c>
      <c r="BVL125" s="54" t="s">
        <v>81</v>
      </c>
      <c r="BVM125" s="630" t="s">
        <v>87</v>
      </c>
      <c r="BVN125" s="630"/>
      <c r="BVO125" s="630"/>
      <c r="BVP125" s="630"/>
      <c r="BVQ125" s="52" t="s">
        <v>71</v>
      </c>
      <c r="BVR125" s="53" t="s">
        <v>79</v>
      </c>
      <c r="BVS125" s="53" t="s">
        <v>80</v>
      </c>
      <c r="BVT125" s="54" t="s">
        <v>81</v>
      </c>
      <c r="BVU125" s="630" t="s">
        <v>87</v>
      </c>
      <c r="BVV125" s="630"/>
      <c r="BVW125" s="630"/>
      <c r="BVX125" s="630"/>
      <c r="BVY125" s="52" t="s">
        <v>71</v>
      </c>
      <c r="BVZ125" s="53" t="s">
        <v>79</v>
      </c>
      <c r="BWA125" s="53" t="s">
        <v>80</v>
      </c>
      <c r="BWB125" s="54" t="s">
        <v>81</v>
      </c>
      <c r="BWC125" s="630" t="s">
        <v>87</v>
      </c>
      <c r="BWD125" s="630"/>
      <c r="BWE125" s="630"/>
      <c r="BWF125" s="630"/>
      <c r="BWG125" s="52" t="s">
        <v>71</v>
      </c>
      <c r="BWH125" s="53" t="s">
        <v>79</v>
      </c>
      <c r="BWI125" s="53" t="s">
        <v>80</v>
      </c>
      <c r="BWJ125" s="54" t="s">
        <v>81</v>
      </c>
      <c r="BWK125" s="630" t="s">
        <v>87</v>
      </c>
      <c r="BWL125" s="630"/>
      <c r="BWM125" s="630"/>
      <c r="BWN125" s="630"/>
      <c r="BWO125" s="52" t="s">
        <v>71</v>
      </c>
      <c r="BWP125" s="53" t="s">
        <v>79</v>
      </c>
      <c r="BWQ125" s="53" t="s">
        <v>80</v>
      </c>
      <c r="BWR125" s="54" t="s">
        <v>81</v>
      </c>
      <c r="BWS125" s="630" t="s">
        <v>87</v>
      </c>
      <c r="BWT125" s="630"/>
      <c r="BWU125" s="630"/>
      <c r="BWV125" s="630"/>
      <c r="BWW125" s="52" t="s">
        <v>71</v>
      </c>
      <c r="BWX125" s="53" t="s">
        <v>79</v>
      </c>
      <c r="BWY125" s="53" t="s">
        <v>80</v>
      </c>
      <c r="BWZ125" s="54" t="s">
        <v>81</v>
      </c>
      <c r="BXA125" s="630" t="s">
        <v>87</v>
      </c>
      <c r="BXB125" s="630"/>
      <c r="BXC125" s="630"/>
      <c r="BXD125" s="630"/>
      <c r="BXE125" s="52" t="s">
        <v>71</v>
      </c>
      <c r="BXF125" s="53" t="s">
        <v>79</v>
      </c>
      <c r="BXG125" s="53" t="s">
        <v>80</v>
      </c>
      <c r="BXH125" s="54" t="s">
        <v>81</v>
      </c>
      <c r="BXI125" s="630" t="s">
        <v>87</v>
      </c>
      <c r="BXJ125" s="630"/>
      <c r="BXK125" s="630"/>
      <c r="BXL125" s="630"/>
      <c r="BXM125" s="52" t="s">
        <v>71</v>
      </c>
      <c r="BXN125" s="53" t="s">
        <v>79</v>
      </c>
      <c r="BXO125" s="53" t="s">
        <v>80</v>
      </c>
      <c r="BXP125" s="54" t="s">
        <v>81</v>
      </c>
      <c r="BXQ125" s="630" t="s">
        <v>87</v>
      </c>
      <c r="BXR125" s="630"/>
      <c r="BXS125" s="630"/>
      <c r="BXT125" s="630"/>
      <c r="BXU125" s="52" t="s">
        <v>71</v>
      </c>
      <c r="BXV125" s="53" t="s">
        <v>79</v>
      </c>
      <c r="BXW125" s="53" t="s">
        <v>80</v>
      </c>
      <c r="BXX125" s="54" t="s">
        <v>81</v>
      </c>
      <c r="BXY125" s="630" t="s">
        <v>87</v>
      </c>
      <c r="BXZ125" s="630"/>
      <c r="BYA125" s="630"/>
      <c r="BYB125" s="630"/>
      <c r="BYC125" s="52" t="s">
        <v>71</v>
      </c>
      <c r="BYD125" s="53" t="s">
        <v>79</v>
      </c>
      <c r="BYE125" s="53" t="s">
        <v>80</v>
      </c>
      <c r="BYF125" s="54" t="s">
        <v>81</v>
      </c>
      <c r="BYG125" s="630" t="s">
        <v>87</v>
      </c>
      <c r="BYH125" s="630"/>
      <c r="BYI125" s="630"/>
      <c r="BYJ125" s="630"/>
      <c r="BYK125" s="52" t="s">
        <v>71</v>
      </c>
      <c r="BYL125" s="53" t="s">
        <v>79</v>
      </c>
      <c r="BYM125" s="53" t="s">
        <v>80</v>
      </c>
      <c r="BYN125" s="54" t="s">
        <v>81</v>
      </c>
      <c r="BYO125" s="630" t="s">
        <v>87</v>
      </c>
      <c r="BYP125" s="630"/>
      <c r="BYQ125" s="630"/>
      <c r="BYR125" s="630"/>
      <c r="BYS125" s="52" t="s">
        <v>71</v>
      </c>
      <c r="BYT125" s="53" t="s">
        <v>79</v>
      </c>
      <c r="BYU125" s="53" t="s">
        <v>80</v>
      </c>
      <c r="BYV125" s="54" t="s">
        <v>81</v>
      </c>
      <c r="BYW125" s="630" t="s">
        <v>87</v>
      </c>
      <c r="BYX125" s="630"/>
      <c r="BYY125" s="630"/>
      <c r="BYZ125" s="630"/>
      <c r="BZA125" s="52" t="s">
        <v>71</v>
      </c>
      <c r="BZB125" s="53" t="s">
        <v>79</v>
      </c>
      <c r="BZC125" s="53" t="s">
        <v>80</v>
      </c>
      <c r="BZD125" s="54" t="s">
        <v>81</v>
      </c>
      <c r="BZE125" s="630" t="s">
        <v>87</v>
      </c>
      <c r="BZF125" s="630"/>
      <c r="BZG125" s="630"/>
      <c r="BZH125" s="630"/>
      <c r="BZI125" s="52" t="s">
        <v>71</v>
      </c>
      <c r="BZJ125" s="53" t="s">
        <v>79</v>
      </c>
      <c r="BZK125" s="53" t="s">
        <v>80</v>
      </c>
      <c r="BZL125" s="54" t="s">
        <v>81</v>
      </c>
      <c r="BZM125" s="630" t="s">
        <v>87</v>
      </c>
      <c r="BZN125" s="630"/>
      <c r="BZO125" s="630"/>
      <c r="BZP125" s="630"/>
      <c r="BZQ125" s="52" t="s">
        <v>71</v>
      </c>
      <c r="BZR125" s="53" t="s">
        <v>79</v>
      </c>
      <c r="BZS125" s="53" t="s">
        <v>80</v>
      </c>
      <c r="BZT125" s="54" t="s">
        <v>81</v>
      </c>
      <c r="BZU125" s="630" t="s">
        <v>87</v>
      </c>
      <c r="BZV125" s="630"/>
      <c r="BZW125" s="630"/>
      <c r="BZX125" s="630"/>
      <c r="BZY125" s="52" t="s">
        <v>71</v>
      </c>
      <c r="BZZ125" s="53" t="s">
        <v>79</v>
      </c>
      <c r="CAA125" s="53" t="s">
        <v>80</v>
      </c>
      <c r="CAB125" s="54" t="s">
        <v>81</v>
      </c>
      <c r="CAC125" s="630" t="s">
        <v>87</v>
      </c>
      <c r="CAD125" s="630"/>
      <c r="CAE125" s="630"/>
      <c r="CAF125" s="630"/>
      <c r="CAG125" s="52" t="s">
        <v>71</v>
      </c>
      <c r="CAH125" s="53" t="s">
        <v>79</v>
      </c>
      <c r="CAI125" s="53" t="s">
        <v>80</v>
      </c>
      <c r="CAJ125" s="54" t="s">
        <v>81</v>
      </c>
      <c r="CAK125" s="630" t="s">
        <v>87</v>
      </c>
      <c r="CAL125" s="630"/>
      <c r="CAM125" s="630"/>
      <c r="CAN125" s="630"/>
      <c r="CAO125" s="52" t="s">
        <v>71</v>
      </c>
      <c r="CAP125" s="53" t="s">
        <v>79</v>
      </c>
      <c r="CAQ125" s="53" t="s">
        <v>80</v>
      </c>
      <c r="CAR125" s="54" t="s">
        <v>81</v>
      </c>
      <c r="CAS125" s="630" t="s">
        <v>87</v>
      </c>
      <c r="CAT125" s="630"/>
      <c r="CAU125" s="630"/>
      <c r="CAV125" s="630"/>
      <c r="CAW125" s="52" t="s">
        <v>71</v>
      </c>
      <c r="CAX125" s="53" t="s">
        <v>79</v>
      </c>
      <c r="CAY125" s="53" t="s">
        <v>80</v>
      </c>
      <c r="CAZ125" s="54" t="s">
        <v>81</v>
      </c>
      <c r="CBA125" s="630" t="s">
        <v>87</v>
      </c>
      <c r="CBB125" s="630"/>
      <c r="CBC125" s="630"/>
      <c r="CBD125" s="630"/>
      <c r="CBE125" s="52" t="s">
        <v>71</v>
      </c>
      <c r="CBF125" s="53" t="s">
        <v>79</v>
      </c>
      <c r="CBG125" s="53" t="s">
        <v>80</v>
      </c>
      <c r="CBH125" s="54" t="s">
        <v>81</v>
      </c>
      <c r="CBI125" s="630" t="s">
        <v>87</v>
      </c>
      <c r="CBJ125" s="630"/>
      <c r="CBK125" s="630"/>
      <c r="CBL125" s="630"/>
      <c r="CBM125" s="52" t="s">
        <v>71</v>
      </c>
      <c r="CBN125" s="53" t="s">
        <v>79</v>
      </c>
      <c r="CBO125" s="53" t="s">
        <v>80</v>
      </c>
      <c r="CBP125" s="54" t="s">
        <v>81</v>
      </c>
      <c r="CBQ125" s="630" t="s">
        <v>87</v>
      </c>
      <c r="CBR125" s="630"/>
      <c r="CBS125" s="630"/>
      <c r="CBT125" s="630"/>
      <c r="CBU125" s="52" t="s">
        <v>71</v>
      </c>
      <c r="CBV125" s="53" t="s">
        <v>79</v>
      </c>
      <c r="CBW125" s="53" t="s">
        <v>80</v>
      </c>
      <c r="CBX125" s="54" t="s">
        <v>81</v>
      </c>
      <c r="CBY125" s="630" t="s">
        <v>87</v>
      </c>
      <c r="CBZ125" s="630"/>
      <c r="CCA125" s="630"/>
      <c r="CCB125" s="630"/>
      <c r="CCC125" s="52" t="s">
        <v>71</v>
      </c>
      <c r="CCD125" s="53" t="s">
        <v>79</v>
      </c>
      <c r="CCE125" s="53" t="s">
        <v>80</v>
      </c>
      <c r="CCF125" s="54" t="s">
        <v>81</v>
      </c>
      <c r="CCG125" s="630" t="s">
        <v>87</v>
      </c>
      <c r="CCH125" s="630"/>
      <c r="CCI125" s="630"/>
      <c r="CCJ125" s="630"/>
      <c r="CCK125" s="52" t="s">
        <v>71</v>
      </c>
      <c r="CCL125" s="53" t="s">
        <v>79</v>
      </c>
      <c r="CCM125" s="53" t="s">
        <v>80</v>
      </c>
      <c r="CCN125" s="54" t="s">
        <v>81</v>
      </c>
      <c r="CCO125" s="630" t="s">
        <v>87</v>
      </c>
      <c r="CCP125" s="630"/>
      <c r="CCQ125" s="630"/>
      <c r="CCR125" s="630"/>
      <c r="CCS125" s="52" t="s">
        <v>71</v>
      </c>
      <c r="CCT125" s="53" t="s">
        <v>79</v>
      </c>
      <c r="CCU125" s="53" t="s">
        <v>80</v>
      </c>
      <c r="CCV125" s="54" t="s">
        <v>81</v>
      </c>
      <c r="CCW125" s="630" t="s">
        <v>87</v>
      </c>
      <c r="CCX125" s="630"/>
      <c r="CCY125" s="630"/>
      <c r="CCZ125" s="630"/>
      <c r="CDA125" s="52" t="s">
        <v>71</v>
      </c>
      <c r="CDB125" s="53" t="s">
        <v>79</v>
      </c>
      <c r="CDC125" s="53" t="s">
        <v>80</v>
      </c>
      <c r="CDD125" s="54" t="s">
        <v>81</v>
      </c>
      <c r="CDE125" s="630" t="s">
        <v>87</v>
      </c>
      <c r="CDF125" s="630"/>
      <c r="CDG125" s="630"/>
      <c r="CDH125" s="630"/>
      <c r="CDI125" s="52" t="s">
        <v>71</v>
      </c>
      <c r="CDJ125" s="53" t="s">
        <v>79</v>
      </c>
      <c r="CDK125" s="53" t="s">
        <v>80</v>
      </c>
      <c r="CDL125" s="54" t="s">
        <v>81</v>
      </c>
      <c r="CDM125" s="630" t="s">
        <v>87</v>
      </c>
      <c r="CDN125" s="630"/>
      <c r="CDO125" s="630"/>
      <c r="CDP125" s="630"/>
      <c r="CDQ125" s="52" t="s">
        <v>71</v>
      </c>
      <c r="CDR125" s="53" t="s">
        <v>79</v>
      </c>
      <c r="CDS125" s="53" t="s">
        <v>80</v>
      </c>
      <c r="CDT125" s="54" t="s">
        <v>81</v>
      </c>
      <c r="CDU125" s="630" t="s">
        <v>87</v>
      </c>
      <c r="CDV125" s="630"/>
      <c r="CDW125" s="630"/>
      <c r="CDX125" s="630"/>
      <c r="CDY125" s="52" t="s">
        <v>71</v>
      </c>
      <c r="CDZ125" s="53" t="s">
        <v>79</v>
      </c>
      <c r="CEA125" s="53" t="s">
        <v>80</v>
      </c>
      <c r="CEB125" s="54" t="s">
        <v>81</v>
      </c>
      <c r="CEC125" s="630" t="s">
        <v>87</v>
      </c>
      <c r="CED125" s="630"/>
      <c r="CEE125" s="630"/>
      <c r="CEF125" s="630"/>
      <c r="CEG125" s="52" t="s">
        <v>71</v>
      </c>
      <c r="CEH125" s="53" t="s">
        <v>79</v>
      </c>
      <c r="CEI125" s="53" t="s">
        <v>80</v>
      </c>
      <c r="CEJ125" s="54" t="s">
        <v>81</v>
      </c>
      <c r="CEK125" s="630" t="s">
        <v>87</v>
      </c>
      <c r="CEL125" s="630"/>
      <c r="CEM125" s="630"/>
      <c r="CEN125" s="630"/>
      <c r="CEO125" s="52" t="s">
        <v>71</v>
      </c>
      <c r="CEP125" s="53" t="s">
        <v>79</v>
      </c>
      <c r="CEQ125" s="53" t="s">
        <v>80</v>
      </c>
      <c r="CER125" s="54" t="s">
        <v>81</v>
      </c>
      <c r="CES125" s="630" t="s">
        <v>87</v>
      </c>
      <c r="CET125" s="630"/>
      <c r="CEU125" s="630"/>
      <c r="CEV125" s="630"/>
      <c r="CEW125" s="52" t="s">
        <v>71</v>
      </c>
      <c r="CEX125" s="53" t="s">
        <v>79</v>
      </c>
      <c r="CEY125" s="53" t="s">
        <v>80</v>
      </c>
      <c r="CEZ125" s="54" t="s">
        <v>81</v>
      </c>
      <c r="CFA125" s="630" t="s">
        <v>87</v>
      </c>
      <c r="CFB125" s="630"/>
      <c r="CFC125" s="630"/>
      <c r="CFD125" s="630"/>
      <c r="CFE125" s="52" t="s">
        <v>71</v>
      </c>
      <c r="CFF125" s="53" t="s">
        <v>79</v>
      </c>
      <c r="CFG125" s="53" t="s">
        <v>80</v>
      </c>
      <c r="CFH125" s="54" t="s">
        <v>81</v>
      </c>
      <c r="CFI125" s="630" t="s">
        <v>87</v>
      </c>
      <c r="CFJ125" s="630"/>
      <c r="CFK125" s="630"/>
      <c r="CFL125" s="630"/>
      <c r="CFM125" s="52" t="s">
        <v>71</v>
      </c>
      <c r="CFN125" s="53" t="s">
        <v>79</v>
      </c>
      <c r="CFO125" s="53" t="s">
        <v>80</v>
      </c>
      <c r="CFP125" s="54" t="s">
        <v>81</v>
      </c>
      <c r="CFQ125" s="630" t="s">
        <v>87</v>
      </c>
      <c r="CFR125" s="630"/>
      <c r="CFS125" s="630"/>
      <c r="CFT125" s="630"/>
      <c r="CFU125" s="52" t="s">
        <v>71</v>
      </c>
      <c r="CFV125" s="53" t="s">
        <v>79</v>
      </c>
      <c r="CFW125" s="53" t="s">
        <v>80</v>
      </c>
      <c r="CFX125" s="54" t="s">
        <v>81</v>
      </c>
      <c r="CFY125" s="630" t="s">
        <v>87</v>
      </c>
      <c r="CFZ125" s="630"/>
      <c r="CGA125" s="630"/>
      <c r="CGB125" s="630"/>
      <c r="CGC125" s="52" t="s">
        <v>71</v>
      </c>
      <c r="CGD125" s="53" t="s">
        <v>79</v>
      </c>
      <c r="CGE125" s="53" t="s">
        <v>80</v>
      </c>
      <c r="CGF125" s="54" t="s">
        <v>81</v>
      </c>
      <c r="CGG125" s="630" t="s">
        <v>87</v>
      </c>
      <c r="CGH125" s="630"/>
      <c r="CGI125" s="630"/>
      <c r="CGJ125" s="630"/>
      <c r="CGK125" s="52" t="s">
        <v>71</v>
      </c>
      <c r="CGL125" s="53" t="s">
        <v>79</v>
      </c>
      <c r="CGM125" s="53" t="s">
        <v>80</v>
      </c>
      <c r="CGN125" s="54" t="s">
        <v>81</v>
      </c>
      <c r="CGO125" s="630" t="s">
        <v>87</v>
      </c>
      <c r="CGP125" s="630"/>
      <c r="CGQ125" s="630"/>
      <c r="CGR125" s="630"/>
      <c r="CGS125" s="52" t="s">
        <v>71</v>
      </c>
      <c r="CGT125" s="53" t="s">
        <v>79</v>
      </c>
      <c r="CGU125" s="53" t="s">
        <v>80</v>
      </c>
      <c r="CGV125" s="54" t="s">
        <v>81</v>
      </c>
      <c r="CGW125" s="630" t="s">
        <v>87</v>
      </c>
      <c r="CGX125" s="630"/>
      <c r="CGY125" s="630"/>
      <c r="CGZ125" s="630"/>
      <c r="CHA125" s="52" t="s">
        <v>71</v>
      </c>
      <c r="CHB125" s="53" t="s">
        <v>79</v>
      </c>
      <c r="CHC125" s="53" t="s">
        <v>80</v>
      </c>
      <c r="CHD125" s="54" t="s">
        <v>81</v>
      </c>
      <c r="CHE125" s="630" t="s">
        <v>87</v>
      </c>
      <c r="CHF125" s="630"/>
      <c r="CHG125" s="630"/>
      <c r="CHH125" s="630"/>
      <c r="CHI125" s="52" t="s">
        <v>71</v>
      </c>
      <c r="CHJ125" s="53" t="s">
        <v>79</v>
      </c>
      <c r="CHK125" s="53" t="s">
        <v>80</v>
      </c>
      <c r="CHL125" s="54" t="s">
        <v>81</v>
      </c>
      <c r="CHM125" s="630" t="s">
        <v>87</v>
      </c>
      <c r="CHN125" s="630"/>
      <c r="CHO125" s="630"/>
      <c r="CHP125" s="630"/>
      <c r="CHQ125" s="52" t="s">
        <v>71</v>
      </c>
      <c r="CHR125" s="53" t="s">
        <v>79</v>
      </c>
      <c r="CHS125" s="53" t="s">
        <v>80</v>
      </c>
      <c r="CHT125" s="54" t="s">
        <v>81</v>
      </c>
      <c r="CHU125" s="630" t="s">
        <v>87</v>
      </c>
      <c r="CHV125" s="630"/>
      <c r="CHW125" s="630"/>
      <c r="CHX125" s="630"/>
      <c r="CHY125" s="52" t="s">
        <v>71</v>
      </c>
      <c r="CHZ125" s="53" t="s">
        <v>79</v>
      </c>
      <c r="CIA125" s="53" t="s">
        <v>80</v>
      </c>
      <c r="CIB125" s="54" t="s">
        <v>81</v>
      </c>
      <c r="CIC125" s="630" t="s">
        <v>87</v>
      </c>
      <c r="CID125" s="630"/>
      <c r="CIE125" s="630"/>
      <c r="CIF125" s="630"/>
      <c r="CIG125" s="52" t="s">
        <v>71</v>
      </c>
      <c r="CIH125" s="53" t="s">
        <v>79</v>
      </c>
      <c r="CII125" s="53" t="s">
        <v>80</v>
      </c>
      <c r="CIJ125" s="54" t="s">
        <v>81</v>
      </c>
      <c r="CIK125" s="630" t="s">
        <v>87</v>
      </c>
      <c r="CIL125" s="630"/>
      <c r="CIM125" s="630"/>
      <c r="CIN125" s="630"/>
      <c r="CIO125" s="52" t="s">
        <v>71</v>
      </c>
      <c r="CIP125" s="53" t="s">
        <v>79</v>
      </c>
      <c r="CIQ125" s="53" t="s">
        <v>80</v>
      </c>
      <c r="CIR125" s="54" t="s">
        <v>81</v>
      </c>
      <c r="CIS125" s="630" t="s">
        <v>87</v>
      </c>
      <c r="CIT125" s="630"/>
      <c r="CIU125" s="630"/>
      <c r="CIV125" s="630"/>
      <c r="CIW125" s="52" t="s">
        <v>71</v>
      </c>
      <c r="CIX125" s="53" t="s">
        <v>79</v>
      </c>
      <c r="CIY125" s="53" t="s">
        <v>80</v>
      </c>
      <c r="CIZ125" s="54" t="s">
        <v>81</v>
      </c>
      <c r="CJA125" s="630" t="s">
        <v>87</v>
      </c>
      <c r="CJB125" s="630"/>
      <c r="CJC125" s="630"/>
      <c r="CJD125" s="630"/>
      <c r="CJE125" s="52" t="s">
        <v>71</v>
      </c>
      <c r="CJF125" s="53" t="s">
        <v>79</v>
      </c>
      <c r="CJG125" s="53" t="s">
        <v>80</v>
      </c>
      <c r="CJH125" s="54" t="s">
        <v>81</v>
      </c>
      <c r="CJI125" s="630" t="s">
        <v>87</v>
      </c>
      <c r="CJJ125" s="630"/>
      <c r="CJK125" s="630"/>
      <c r="CJL125" s="630"/>
      <c r="CJM125" s="52" t="s">
        <v>71</v>
      </c>
      <c r="CJN125" s="53" t="s">
        <v>79</v>
      </c>
      <c r="CJO125" s="53" t="s">
        <v>80</v>
      </c>
      <c r="CJP125" s="54" t="s">
        <v>81</v>
      </c>
      <c r="CJQ125" s="630" t="s">
        <v>87</v>
      </c>
      <c r="CJR125" s="630"/>
      <c r="CJS125" s="630"/>
      <c r="CJT125" s="630"/>
      <c r="CJU125" s="52" t="s">
        <v>71</v>
      </c>
      <c r="CJV125" s="53" t="s">
        <v>79</v>
      </c>
      <c r="CJW125" s="53" t="s">
        <v>80</v>
      </c>
      <c r="CJX125" s="54" t="s">
        <v>81</v>
      </c>
      <c r="CJY125" s="630" t="s">
        <v>87</v>
      </c>
      <c r="CJZ125" s="630"/>
      <c r="CKA125" s="630"/>
      <c r="CKB125" s="630"/>
      <c r="CKC125" s="52" t="s">
        <v>71</v>
      </c>
      <c r="CKD125" s="53" t="s">
        <v>79</v>
      </c>
      <c r="CKE125" s="53" t="s">
        <v>80</v>
      </c>
      <c r="CKF125" s="54" t="s">
        <v>81</v>
      </c>
      <c r="CKG125" s="630" t="s">
        <v>87</v>
      </c>
      <c r="CKH125" s="630"/>
      <c r="CKI125" s="630"/>
      <c r="CKJ125" s="630"/>
      <c r="CKK125" s="52" t="s">
        <v>71</v>
      </c>
      <c r="CKL125" s="53" t="s">
        <v>79</v>
      </c>
      <c r="CKM125" s="53" t="s">
        <v>80</v>
      </c>
      <c r="CKN125" s="54" t="s">
        <v>81</v>
      </c>
      <c r="CKO125" s="630" t="s">
        <v>87</v>
      </c>
      <c r="CKP125" s="630"/>
      <c r="CKQ125" s="630"/>
      <c r="CKR125" s="630"/>
      <c r="CKS125" s="52" t="s">
        <v>71</v>
      </c>
      <c r="CKT125" s="53" t="s">
        <v>79</v>
      </c>
      <c r="CKU125" s="53" t="s">
        <v>80</v>
      </c>
      <c r="CKV125" s="54" t="s">
        <v>81</v>
      </c>
      <c r="CKW125" s="630" t="s">
        <v>87</v>
      </c>
      <c r="CKX125" s="630"/>
      <c r="CKY125" s="630"/>
      <c r="CKZ125" s="630"/>
      <c r="CLA125" s="52" t="s">
        <v>71</v>
      </c>
      <c r="CLB125" s="53" t="s">
        <v>79</v>
      </c>
      <c r="CLC125" s="53" t="s">
        <v>80</v>
      </c>
      <c r="CLD125" s="54" t="s">
        <v>81</v>
      </c>
      <c r="CLE125" s="630" t="s">
        <v>87</v>
      </c>
      <c r="CLF125" s="630"/>
      <c r="CLG125" s="630"/>
      <c r="CLH125" s="630"/>
      <c r="CLI125" s="52" t="s">
        <v>71</v>
      </c>
      <c r="CLJ125" s="53" t="s">
        <v>79</v>
      </c>
      <c r="CLK125" s="53" t="s">
        <v>80</v>
      </c>
      <c r="CLL125" s="54" t="s">
        <v>81</v>
      </c>
      <c r="CLM125" s="630" t="s">
        <v>87</v>
      </c>
      <c r="CLN125" s="630"/>
      <c r="CLO125" s="630"/>
      <c r="CLP125" s="630"/>
      <c r="CLQ125" s="52" t="s">
        <v>71</v>
      </c>
      <c r="CLR125" s="53" t="s">
        <v>79</v>
      </c>
      <c r="CLS125" s="53" t="s">
        <v>80</v>
      </c>
      <c r="CLT125" s="54" t="s">
        <v>81</v>
      </c>
      <c r="CLU125" s="630" t="s">
        <v>87</v>
      </c>
      <c r="CLV125" s="630"/>
      <c r="CLW125" s="630"/>
      <c r="CLX125" s="630"/>
      <c r="CLY125" s="52" t="s">
        <v>71</v>
      </c>
      <c r="CLZ125" s="53" t="s">
        <v>79</v>
      </c>
      <c r="CMA125" s="53" t="s">
        <v>80</v>
      </c>
      <c r="CMB125" s="54" t="s">
        <v>81</v>
      </c>
      <c r="CMC125" s="630" t="s">
        <v>87</v>
      </c>
      <c r="CMD125" s="630"/>
      <c r="CME125" s="630"/>
      <c r="CMF125" s="630"/>
      <c r="CMG125" s="52" t="s">
        <v>71</v>
      </c>
      <c r="CMH125" s="53" t="s">
        <v>79</v>
      </c>
      <c r="CMI125" s="53" t="s">
        <v>80</v>
      </c>
      <c r="CMJ125" s="54" t="s">
        <v>81</v>
      </c>
      <c r="CMK125" s="630" t="s">
        <v>87</v>
      </c>
      <c r="CML125" s="630"/>
      <c r="CMM125" s="630"/>
      <c r="CMN125" s="630"/>
      <c r="CMO125" s="52" t="s">
        <v>71</v>
      </c>
      <c r="CMP125" s="53" t="s">
        <v>79</v>
      </c>
      <c r="CMQ125" s="53" t="s">
        <v>80</v>
      </c>
      <c r="CMR125" s="54" t="s">
        <v>81</v>
      </c>
      <c r="CMS125" s="630" t="s">
        <v>87</v>
      </c>
      <c r="CMT125" s="630"/>
      <c r="CMU125" s="630"/>
      <c r="CMV125" s="630"/>
      <c r="CMW125" s="52" t="s">
        <v>71</v>
      </c>
      <c r="CMX125" s="53" t="s">
        <v>79</v>
      </c>
      <c r="CMY125" s="53" t="s">
        <v>80</v>
      </c>
      <c r="CMZ125" s="54" t="s">
        <v>81</v>
      </c>
      <c r="CNA125" s="630" t="s">
        <v>87</v>
      </c>
      <c r="CNB125" s="630"/>
      <c r="CNC125" s="630"/>
      <c r="CND125" s="630"/>
      <c r="CNE125" s="52" t="s">
        <v>71</v>
      </c>
      <c r="CNF125" s="53" t="s">
        <v>79</v>
      </c>
      <c r="CNG125" s="53" t="s">
        <v>80</v>
      </c>
      <c r="CNH125" s="54" t="s">
        <v>81</v>
      </c>
      <c r="CNI125" s="630" t="s">
        <v>87</v>
      </c>
      <c r="CNJ125" s="630"/>
      <c r="CNK125" s="630"/>
      <c r="CNL125" s="630"/>
      <c r="CNM125" s="52" t="s">
        <v>71</v>
      </c>
      <c r="CNN125" s="53" t="s">
        <v>79</v>
      </c>
      <c r="CNO125" s="53" t="s">
        <v>80</v>
      </c>
      <c r="CNP125" s="54" t="s">
        <v>81</v>
      </c>
      <c r="CNQ125" s="630" t="s">
        <v>87</v>
      </c>
      <c r="CNR125" s="630"/>
      <c r="CNS125" s="630"/>
      <c r="CNT125" s="630"/>
      <c r="CNU125" s="52" t="s">
        <v>71</v>
      </c>
      <c r="CNV125" s="53" t="s">
        <v>79</v>
      </c>
      <c r="CNW125" s="53" t="s">
        <v>80</v>
      </c>
      <c r="CNX125" s="54" t="s">
        <v>81</v>
      </c>
      <c r="CNY125" s="630" t="s">
        <v>87</v>
      </c>
      <c r="CNZ125" s="630"/>
      <c r="COA125" s="630"/>
      <c r="COB125" s="630"/>
      <c r="COC125" s="52" t="s">
        <v>71</v>
      </c>
      <c r="COD125" s="53" t="s">
        <v>79</v>
      </c>
      <c r="COE125" s="53" t="s">
        <v>80</v>
      </c>
      <c r="COF125" s="54" t="s">
        <v>81</v>
      </c>
      <c r="COG125" s="630" t="s">
        <v>87</v>
      </c>
      <c r="COH125" s="630"/>
      <c r="COI125" s="630"/>
      <c r="COJ125" s="630"/>
      <c r="COK125" s="52" t="s">
        <v>71</v>
      </c>
      <c r="COL125" s="53" t="s">
        <v>79</v>
      </c>
      <c r="COM125" s="53" t="s">
        <v>80</v>
      </c>
      <c r="CON125" s="54" t="s">
        <v>81</v>
      </c>
      <c r="COO125" s="630" t="s">
        <v>87</v>
      </c>
      <c r="COP125" s="630"/>
      <c r="COQ125" s="630"/>
      <c r="COR125" s="630"/>
      <c r="COS125" s="52" t="s">
        <v>71</v>
      </c>
      <c r="COT125" s="53" t="s">
        <v>79</v>
      </c>
      <c r="COU125" s="53" t="s">
        <v>80</v>
      </c>
      <c r="COV125" s="54" t="s">
        <v>81</v>
      </c>
      <c r="COW125" s="630" t="s">
        <v>87</v>
      </c>
      <c r="COX125" s="630"/>
      <c r="COY125" s="630"/>
      <c r="COZ125" s="630"/>
      <c r="CPA125" s="52" t="s">
        <v>71</v>
      </c>
      <c r="CPB125" s="53" t="s">
        <v>79</v>
      </c>
      <c r="CPC125" s="53" t="s">
        <v>80</v>
      </c>
      <c r="CPD125" s="54" t="s">
        <v>81</v>
      </c>
      <c r="CPE125" s="630" t="s">
        <v>87</v>
      </c>
      <c r="CPF125" s="630"/>
      <c r="CPG125" s="630"/>
      <c r="CPH125" s="630"/>
      <c r="CPI125" s="52" t="s">
        <v>71</v>
      </c>
      <c r="CPJ125" s="53" t="s">
        <v>79</v>
      </c>
      <c r="CPK125" s="53" t="s">
        <v>80</v>
      </c>
      <c r="CPL125" s="54" t="s">
        <v>81</v>
      </c>
      <c r="CPM125" s="630" t="s">
        <v>87</v>
      </c>
      <c r="CPN125" s="630"/>
      <c r="CPO125" s="630"/>
      <c r="CPP125" s="630"/>
      <c r="CPQ125" s="52" t="s">
        <v>71</v>
      </c>
      <c r="CPR125" s="53" t="s">
        <v>79</v>
      </c>
      <c r="CPS125" s="53" t="s">
        <v>80</v>
      </c>
      <c r="CPT125" s="54" t="s">
        <v>81</v>
      </c>
      <c r="CPU125" s="630" t="s">
        <v>87</v>
      </c>
      <c r="CPV125" s="630"/>
      <c r="CPW125" s="630"/>
      <c r="CPX125" s="630"/>
      <c r="CPY125" s="52" t="s">
        <v>71</v>
      </c>
      <c r="CPZ125" s="53" t="s">
        <v>79</v>
      </c>
      <c r="CQA125" s="53" t="s">
        <v>80</v>
      </c>
      <c r="CQB125" s="54" t="s">
        <v>81</v>
      </c>
      <c r="CQC125" s="630" t="s">
        <v>87</v>
      </c>
      <c r="CQD125" s="630"/>
      <c r="CQE125" s="630"/>
      <c r="CQF125" s="630"/>
      <c r="CQG125" s="52" t="s">
        <v>71</v>
      </c>
      <c r="CQH125" s="53" t="s">
        <v>79</v>
      </c>
      <c r="CQI125" s="53" t="s">
        <v>80</v>
      </c>
      <c r="CQJ125" s="54" t="s">
        <v>81</v>
      </c>
      <c r="CQK125" s="630" t="s">
        <v>87</v>
      </c>
      <c r="CQL125" s="630"/>
      <c r="CQM125" s="630"/>
      <c r="CQN125" s="630"/>
      <c r="CQO125" s="52" t="s">
        <v>71</v>
      </c>
      <c r="CQP125" s="53" t="s">
        <v>79</v>
      </c>
      <c r="CQQ125" s="53" t="s">
        <v>80</v>
      </c>
      <c r="CQR125" s="54" t="s">
        <v>81</v>
      </c>
      <c r="CQS125" s="630" t="s">
        <v>87</v>
      </c>
      <c r="CQT125" s="630"/>
      <c r="CQU125" s="630"/>
      <c r="CQV125" s="630"/>
      <c r="CQW125" s="52" t="s">
        <v>71</v>
      </c>
      <c r="CQX125" s="53" t="s">
        <v>79</v>
      </c>
      <c r="CQY125" s="53" t="s">
        <v>80</v>
      </c>
      <c r="CQZ125" s="54" t="s">
        <v>81</v>
      </c>
      <c r="CRA125" s="630" t="s">
        <v>87</v>
      </c>
      <c r="CRB125" s="630"/>
      <c r="CRC125" s="630"/>
      <c r="CRD125" s="630"/>
      <c r="CRE125" s="52" t="s">
        <v>71</v>
      </c>
      <c r="CRF125" s="53" t="s">
        <v>79</v>
      </c>
      <c r="CRG125" s="53" t="s">
        <v>80</v>
      </c>
      <c r="CRH125" s="54" t="s">
        <v>81</v>
      </c>
      <c r="CRI125" s="630" t="s">
        <v>87</v>
      </c>
      <c r="CRJ125" s="630"/>
      <c r="CRK125" s="630"/>
      <c r="CRL125" s="630"/>
      <c r="CRM125" s="52" t="s">
        <v>71</v>
      </c>
      <c r="CRN125" s="53" t="s">
        <v>79</v>
      </c>
      <c r="CRO125" s="53" t="s">
        <v>80</v>
      </c>
      <c r="CRP125" s="54" t="s">
        <v>81</v>
      </c>
      <c r="CRQ125" s="630" t="s">
        <v>87</v>
      </c>
      <c r="CRR125" s="630"/>
      <c r="CRS125" s="630"/>
      <c r="CRT125" s="630"/>
      <c r="CRU125" s="52" t="s">
        <v>71</v>
      </c>
      <c r="CRV125" s="53" t="s">
        <v>79</v>
      </c>
      <c r="CRW125" s="53" t="s">
        <v>80</v>
      </c>
      <c r="CRX125" s="54" t="s">
        <v>81</v>
      </c>
      <c r="CRY125" s="630" t="s">
        <v>87</v>
      </c>
      <c r="CRZ125" s="630"/>
      <c r="CSA125" s="630"/>
      <c r="CSB125" s="630"/>
      <c r="CSC125" s="52" t="s">
        <v>71</v>
      </c>
      <c r="CSD125" s="53" t="s">
        <v>79</v>
      </c>
      <c r="CSE125" s="53" t="s">
        <v>80</v>
      </c>
      <c r="CSF125" s="54" t="s">
        <v>81</v>
      </c>
      <c r="CSG125" s="630" t="s">
        <v>87</v>
      </c>
      <c r="CSH125" s="630"/>
      <c r="CSI125" s="630"/>
      <c r="CSJ125" s="630"/>
      <c r="CSK125" s="52" t="s">
        <v>71</v>
      </c>
      <c r="CSL125" s="53" t="s">
        <v>79</v>
      </c>
      <c r="CSM125" s="53" t="s">
        <v>80</v>
      </c>
      <c r="CSN125" s="54" t="s">
        <v>81</v>
      </c>
      <c r="CSO125" s="630" t="s">
        <v>87</v>
      </c>
      <c r="CSP125" s="630"/>
      <c r="CSQ125" s="630"/>
      <c r="CSR125" s="630"/>
      <c r="CSS125" s="52" t="s">
        <v>71</v>
      </c>
      <c r="CST125" s="53" t="s">
        <v>79</v>
      </c>
      <c r="CSU125" s="53" t="s">
        <v>80</v>
      </c>
      <c r="CSV125" s="54" t="s">
        <v>81</v>
      </c>
      <c r="CSW125" s="630" t="s">
        <v>87</v>
      </c>
      <c r="CSX125" s="630"/>
      <c r="CSY125" s="630"/>
      <c r="CSZ125" s="630"/>
      <c r="CTA125" s="52" t="s">
        <v>71</v>
      </c>
      <c r="CTB125" s="53" t="s">
        <v>79</v>
      </c>
      <c r="CTC125" s="53" t="s">
        <v>80</v>
      </c>
      <c r="CTD125" s="54" t="s">
        <v>81</v>
      </c>
      <c r="CTE125" s="630" t="s">
        <v>87</v>
      </c>
      <c r="CTF125" s="630"/>
      <c r="CTG125" s="630"/>
      <c r="CTH125" s="630"/>
      <c r="CTI125" s="52" t="s">
        <v>71</v>
      </c>
      <c r="CTJ125" s="53" t="s">
        <v>79</v>
      </c>
      <c r="CTK125" s="53" t="s">
        <v>80</v>
      </c>
      <c r="CTL125" s="54" t="s">
        <v>81</v>
      </c>
      <c r="CTM125" s="630" t="s">
        <v>87</v>
      </c>
      <c r="CTN125" s="630"/>
      <c r="CTO125" s="630"/>
      <c r="CTP125" s="630"/>
      <c r="CTQ125" s="52" t="s">
        <v>71</v>
      </c>
      <c r="CTR125" s="53" t="s">
        <v>79</v>
      </c>
      <c r="CTS125" s="53" t="s">
        <v>80</v>
      </c>
      <c r="CTT125" s="54" t="s">
        <v>81</v>
      </c>
      <c r="CTU125" s="630" t="s">
        <v>87</v>
      </c>
      <c r="CTV125" s="630"/>
      <c r="CTW125" s="630"/>
      <c r="CTX125" s="630"/>
      <c r="CTY125" s="52" t="s">
        <v>71</v>
      </c>
      <c r="CTZ125" s="53" t="s">
        <v>79</v>
      </c>
      <c r="CUA125" s="53" t="s">
        <v>80</v>
      </c>
      <c r="CUB125" s="54" t="s">
        <v>81</v>
      </c>
      <c r="CUC125" s="630" t="s">
        <v>87</v>
      </c>
      <c r="CUD125" s="630"/>
      <c r="CUE125" s="630"/>
      <c r="CUF125" s="630"/>
      <c r="CUG125" s="52" t="s">
        <v>71</v>
      </c>
      <c r="CUH125" s="53" t="s">
        <v>79</v>
      </c>
      <c r="CUI125" s="53" t="s">
        <v>80</v>
      </c>
      <c r="CUJ125" s="54" t="s">
        <v>81</v>
      </c>
      <c r="CUK125" s="630" t="s">
        <v>87</v>
      </c>
      <c r="CUL125" s="630"/>
      <c r="CUM125" s="630"/>
      <c r="CUN125" s="630"/>
      <c r="CUO125" s="52" t="s">
        <v>71</v>
      </c>
      <c r="CUP125" s="53" t="s">
        <v>79</v>
      </c>
      <c r="CUQ125" s="53" t="s">
        <v>80</v>
      </c>
      <c r="CUR125" s="54" t="s">
        <v>81</v>
      </c>
      <c r="CUS125" s="630" t="s">
        <v>87</v>
      </c>
      <c r="CUT125" s="630"/>
      <c r="CUU125" s="630"/>
      <c r="CUV125" s="630"/>
      <c r="CUW125" s="52" t="s">
        <v>71</v>
      </c>
      <c r="CUX125" s="53" t="s">
        <v>79</v>
      </c>
      <c r="CUY125" s="53" t="s">
        <v>80</v>
      </c>
      <c r="CUZ125" s="54" t="s">
        <v>81</v>
      </c>
      <c r="CVA125" s="630" t="s">
        <v>87</v>
      </c>
      <c r="CVB125" s="630"/>
      <c r="CVC125" s="630"/>
      <c r="CVD125" s="630"/>
      <c r="CVE125" s="52" t="s">
        <v>71</v>
      </c>
      <c r="CVF125" s="53" t="s">
        <v>79</v>
      </c>
      <c r="CVG125" s="53" t="s">
        <v>80</v>
      </c>
      <c r="CVH125" s="54" t="s">
        <v>81</v>
      </c>
      <c r="CVI125" s="630" t="s">
        <v>87</v>
      </c>
      <c r="CVJ125" s="630"/>
      <c r="CVK125" s="630"/>
      <c r="CVL125" s="630"/>
      <c r="CVM125" s="52" t="s">
        <v>71</v>
      </c>
      <c r="CVN125" s="53" t="s">
        <v>79</v>
      </c>
      <c r="CVO125" s="53" t="s">
        <v>80</v>
      </c>
      <c r="CVP125" s="54" t="s">
        <v>81</v>
      </c>
      <c r="CVQ125" s="630" t="s">
        <v>87</v>
      </c>
      <c r="CVR125" s="630"/>
      <c r="CVS125" s="630"/>
      <c r="CVT125" s="630"/>
      <c r="CVU125" s="52" t="s">
        <v>71</v>
      </c>
      <c r="CVV125" s="53" t="s">
        <v>79</v>
      </c>
      <c r="CVW125" s="53" t="s">
        <v>80</v>
      </c>
      <c r="CVX125" s="54" t="s">
        <v>81</v>
      </c>
      <c r="CVY125" s="630" t="s">
        <v>87</v>
      </c>
      <c r="CVZ125" s="630"/>
      <c r="CWA125" s="630"/>
      <c r="CWB125" s="630"/>
      <c r="CWC125" s="52" t="s">
        <v>71</v>
      </c>
      <c r="CWD125" s="53" t="s">
        <v>79</v>
      </c>
      <c r="CWE125" s="53" t="s">
        <v>80</v>
      </c>
      <c r="CWF125" s="54" t="s">
        <v>81</v>
      </c>
      <c r="CWG125" s="630" t="s">
        <v>87</v>
      </c>
      <c r="CWH125" s="630"/>
      <c r="CWI125" s="630"/>
      <c r="CWJ125" s="630"/>
      <c r="CWK125" s="52" t="s">
        <v>71</v>
      </c>
      <c r="CWL125" s="53" t="s">
        <v>79</v>
      </c>
      <c r="CWM125" s="53" t="s">
        <v>80</v>
      </c>
      <c r="CWN125" s="54" t="s">
        <v>81</v>
      </c>
      <c r="CWO125" s="630" t="s">
        <v>87</v>
      </c>
      <c r="CWP125" s="630"/>
      <c r="CWQ125" s="630"/>
      <c r="CWR125" s="630"/>
      <c r="CWS125" s="52" t="s">
        <v>71</v>
      </c>
      <c r="CWT125" s="53" t="s">
        <v>79</v>
      </c>
      <c r="CWU125" s="53" t="s">
        <v>80</v>
      </c>
      <c r="CWV125" s="54" t="s">
        <v>81</v>
      </c>
      <c r="CWW125" s="630" t="s">
        <v>87</v>
      </c>
      <c r="CWX125" s="630"/>
      <c r="CWY125" s="630"/>
      <c r="CWZ125" s="630"/>
      <c r="CXA125" s="52" t="s">
        <v>71</v>
      </c>
      <c r="CXB125" s="53" t="s">
        <v>79</v>
      </c>
      <c r="CXC125" s="53" t="s">
        <v>80</v>
      </c>
      <c r="CXD125" s="54" t="s">
        <v>81</v>
      </c>
      <c r="CXE125" s="630" t="s">
        <v>87</v>
      </c>
      <c r="CXF125" s="630"/>
      <c r="CXG125" s="630"/>
      <c r="CXH125" s="630"/>
      <c r="CXI125" s="52" t="s">
        <v>71</v>
      </c>
      <c r="CXJ125" s="53" t="s">
        <v>79</v>
      </c>
      <c r="CXK125" s="53" t="s">
        <v>80</v>
      </c>
      <c r="CXL125" s="54" t="s">
        <v>81</v>
      </c>
      <c r="CXM125" s="630" t="s">
        <v>87</v>
      </c>
      <c r="CXN125" s="630"/>
      <c r="CXO125" s="630"/>
      <c r="CXP125" s="630"/>
      <c r="CXQ125" s="52" t="s">
        <v>71</v>
      </c>
      <c r="CXR125" s="53" t="s">
        <v>79</v>
      </c>
      <c r="CXS125" s="53" t="s">
        <v>80</v>
      </c>
      <c r="CXT125" s="54" t="s">
        <v>81</v>
      </c>
      <c r="CXU125" s="630" t="s">
        <v>87</v>
      </c>
      <c r="CXV125" s="630"/>
      <c r="CXW125" s="630"/>
      <c r="CXX125" s="630"/>
      <c r="CXY125" s="52" t="s">
        <v>71</v>
      </c>
      <c r="CXZ125" s="53" t="s">
        <v>79</v>
      </c>
      <c r="CYA125" s="53" t="s">
        <v>80</v>
      </c>
      <c r="CYB125" s="54" t="s">
        <v>81</v>
      </c>
      <c r="CYC125" s="630" t="s">
        <v>87</v>
      </c>
      <c r="CYD125" s="630"/>
      <c r="CYE125" s="630"/>
      <c r="CYF125" s="630"/>
      <c r="CYG125" s="52" t="s">
        <v>71</v>
      </c>
      <c r="CYH125" s="53" t="s">
        <v>79</v>
      </c>
      <c r="CYI125" s="53" t="s">
        <v>80</v>
      </c>
      <c r="CYJ125" s="54" t="s">
        <v>81</v>
      </c>
      <c r="CYK125" s="630" t="s">
        <v>87</v>
      </c>
      <c r="CYL125" s="630"/>
      <c r="CYM125" s="630"/>
      <c r="CYN125" s="630"/>
      <c r="CYO125" s="52" t="s">
        <v>71</v>
      </c>
      <c r="CYP125" s="53" t="s">
        <v>79</v>
      </c>
      <c r="CYQ125" s="53" t="s">
        <v>80</v>
      </c>
      <c r="CYR125" s="54" t="s">
        <v>81</v>
      </c>
      <c r="CYS125" s="630" t="s">
        <v>87</v>
      </c>
      <c r="CYT125" s="630"/>
      <c r="CYU125" s="630"/>
      <c r="CYV125" s="630"/>
      <c r="CYW125" s="52" t="s">
        <v>71</v>
      </c>
      <c r="CYX125" s="53" t="s">
        <v>79</v>
      </c>
      <c r="CYY125" s="53" t="s">
        <v>80</v>
      </c>
      <c r="CYZ125" s="54" t="s">
        <v>81</v>
      </c>
      <c r="CZA125" s="630" t="s">
        <v>87</v>
      </c>
      <c r="CZB125" s="630"/>
      <c r="CZC125" s="630"/>
      <c r="CZD125" s="630"/>
      <c r="CZE125" s="52" t="s">
        <v>71</v>
      </c>
      <c r="CZF125" s="53" t="s">
        <v>79</v>
      </c>
      <c r="CZG125" s="53" t="s">
        <v>80</v>
      </c>
      <c r="CZH125" s="54" t="s">
        <v>81</v>
      </c>
      <c r="CZI125" s="630" t="s">
        <v>87</v>
      </c>
      <c r="CZJ125" s="630"/>
      <c r="CZK125" s="630"/>
      <c r="CZL125" s="630"/>
      <c r="CZM125" s="52" t="s">
        <v>71</v>
      </c>
      <c r="CZN125" s="53" t="s">
        <v>79</v>
      </c>
      <c r="CZO125" s="53" t="s">
        <v>80</v>
      </c>
      <c r="CZP125" s="54" t="s">
        <v>81</v>
      </c>
      <c r="CZQ125" s="630" t="s">
        <v>87</v>
      </c>
      <c r="CZR125" s="630"/>
      <c r="CZS125" s="630"/>
      <c r="CZT125" s="630"/>
      <c r="CZU125" s="52" t="s">
        <v>71</v>
      </c>
      <c r="CZV125" s="53" t="s">
        <v>79</v>
      </c>
      <c r="CZW125" s="53" t="s">
        <v>80</v>
      </c>
      <c r="CZX125" s="54" t="s">
        <v>81</v>
      </c>
      <c r="CZY125" s="630" t="s">
        <v>87</v>
      </c>
      <c r="CZZ125" s="630"/>
      <c r="DAA125" s="630"/>
      <c r="DAB125" s="630"/>
      <c r="DAC125" s="52" t="s">
        <v>71</v>
      </c>
      <c r="DAD125" s="53" t="s">
        <v>79</v>
      </c>
      <c r="DAE125" s="53" t="s">
        <v>80</v>
      </c>
      <c r="DAF125" s="54" t="s">
        <v>81</v>
      </c>
      <c r="DAG125" s="630" t="s">
        <v>87</v>
      </c>
      <c r="DAH125" s="630"/>
      <c r="DAI125" s="630"/>
      <c r="DAJ125" s="630"/>
      <c r="DAK125" s="52" t="s">
        <v>71</v>
      </c>
      <c r="DAL125" s="53" t="s">
        <v>79</v>
      </c>
      <c r="DAM125" s="53" t="s">
        <v>80</v>
      </c>
      <c r="DAN125" s="54" t="s">
        <v>81</v>
      </c>
      <c r="DAO125" s="630" t="s">
        <v>87</v>
      </c>
      <c r="DAP125" s="630"/>
      <c r="DAQ125" s="630"/>
      <c r="DAR125" s="630"/>
      <c r="DAS125" s="52" t="s">
        <v>71</v>
      </c>
      <c r="DAT125" s="53" t="s">
        <v>79</v>
      </c>
      <c r="DAU125" s="53" t="s">
        <v>80</v>
      </c>
      <c r="DAV125" s="54" t="s">
        <v>81</v>
      </c>
      <c r="DAW125" s="630" t="s">
        <v>87</v>
      </c>
      <c r="DAX125" s="630"/>
      <c r="DAY125" s="630"/>
      <c r="DAZ125" s="630"/>
      <c r="DBA125" s="52" t="s">
        <v>71</v>
      </c>
      <c r="DBB125" s="53" t="s">
        <v>79</v>
      </c>
      <c r="DBC125" s="53" t="s">
        <v>80</v>
      </c>
      <c r="DBD125" s="54" t="s">
        <v>81</v>
      </c>
      <c r="DBE125" s="630" t="s">
        <v>87</v>
      </c>
      <c r="DBF125" s="630"/>
      <c r="DBG125" s="630"/>
      <c r="DBH125" s="630"/>
      <c r="DBI125" s="52" t="s">
        <v>71</v>
      </c>
      <c r="DBJ125" s="53" t="s">
        <v>79</v>
      </c>
      <c r="DBK125" s="53" t="s">
        <v>80</v>
      </c>
      <c r="DBL125" s="54" t="s">
        <v>81</v>
      </c>
      <c r="DBM125" s="630" t="s">
        <v>87</v>
      </c>
      <c r="DBN125" s="630"/>
      <c r="DBO125" s="630"/>
      <c r="DBP125" s="630"/>
      <c r="DBQ125" s="52" t="s">
        <v>71</v>
      </c>
      <c r="DBR125" s="53" t="s">
        <v>79</v>
      </c>
      <c r="DBS125" s="53" t="s">
        <v>80</v>
      </c>
      <c r="DBT125" s="54" t="s">
        <v>81</v>
      </c>
      <c r="DBU125" s="630" t="s">
        <v>87</v>
      </c>
      <c r="DBV125" s="630"/>
      <c r="DBW125" s="630"/>
      <c r="DBX125" s="630"/>
      <c r="DBY125" s="52" t="s">
        <v>71</v>
      </c>
      <c r="DBZ125" s="53" t="s">
        <v>79</v>
      </c>
      <c r="DCA125" s="53" t="s">
        <v>80</v>
      </c>
      <c r="DCB125" s="54" t="s">
        <v>81</v>
      </c>
      <c r="DCC125" s="630" t="s">
        <v>87</v>
      </c>
      <c r="DCD125" s="630"/>
      <c r="DCE125" s="630"/>
      <c r="DCF125" s="630"/>
      <c r="DCG125" s="52" t="s">
        <v>71</v>
      </c>
      <c r="DCH125" s="53" t="s">
        <v>79</v>
      </c>
      <c r="DCI125" s="53" t="s">
        <v>80</v>
      </c>
      <c r="DCJ125" s="54" t="s">
        <v>81</v>
      </c>
      <c r="DCK125" s="630" t="s">
        <v>87</v>
      </c>
      <c r="DCL125" s="630"/>
      <c r="DCM125" s="630"/>
      <c r="DCN125" s="630"/>
      <c r="DCO125" s="52" t="s">
        <v>71</v>
      </c>
      <c r="DCP125" s="53" t="s">
        <v>79</v>
      </c>
      <c r="DCQ125" s="53" t="s">
        <v>80</v>
      </c>
      <c r="DCR125" s="54" t="s">
        <v>81</v>
      </c>
      <c r="DCS125" s="630" t="s">
        <v>87</v>
      </c>
      <c r="DCT125" s="630"/>
      <c r="DCU125" s="630"/>
      <c r="DCV125" s="630"/>
      <c r="DCW125" s="52" t="s">
        <v>71</v>
      </c>
      <c r="DCX125" s="53" t="s">
        <v>79</v>
      </c>
      <c r="DCY125" s="53" t="s">
        <v>80</v>
      </c>
      <c r="DCZ125" s="54" t="s">
        <v>81</v>
      </c>
      <c r="DDA125" s="630" t="s">
        <v>87</v>
      </c>
      <c r="DDB125" s="630"/>
      <c r="DDC125" s="630"/>
      <c r="DDD125" s="630"/>
      <c r="DDE125" s="52" t="s">
        <v>71</v>
      </c>
      <c r="DDF125" s="53" t="s">
        <v>79</v>
      </c>
      <c r="DDG125" s="53" t="s">
        <v>80</v>
      </c>
      <c r="DDH125" s="54" t="s">
        <v>81</v>
      </c>
      <c r="DDI125" s="630" t="s">
        <v>87</v>
      </c>
      <c r="DDJ125" s="630"/>
      <c r="DDK125" s="630"/>
      <c r="DDL125" s="630"/>
      <c r="DDM125" s="52" t="s">
        <v>71</v>
      </c>
      <c r="DDN125" s="53" t="s">
        <v>79</v>
      </c>
      <c r="DDO125" s="53" t="s">
        <v>80</v>
      </c>
      <c r="DDP125" s="54" t="s">
        <v>81</v>
      </c>
      <c r="DDQ125" s="630" t="s">
        <v>87</v>
      </c>
      <c r="DDR125" s="630"/>
      <c r="DDS125" s="630"/>
      <c r="DDT125" s="630"/>
      <c r="DDU125" s="52" t="s">
        <v>71</v>
      </c>
      <c r="DDV125" s="53" t="s">
        <v>79</v>
      </c>
      <c r="DDW125" s="53" t="s">
        <v>80</v>
      </c>
      <c r="DDX125" s="54" t="s">
        <v>81</v>
      </c>
      <c r="DDY125" s="630" t="s">
        <v>87</v>
      </c>
      <c r="DDZ125" s="630"/>
      <c r="DEA125" s="630"/>
      <c r="DEB125" s="630"/>
      <c r="DEC125" s="52" t="s">
        <v>71</v>
      </c>
      <c r="DED125" s="53" t="s">
        <v>79</v>
      </c>
      <c r="DEE125" s="53" t="s">
        <v>80</v>
      </c>
      <c r="DEF125" s="54" t="s">
        <v>81</v>
      </c>
      <c r="DEG125" s="630" t="s">
        <v>87</v>
      </c>
      <c r="DEH125" s="630"/>
      <c r="DEI125" s="630"/>
      <c r="DEJ125" s="630"/>
      <c r="DEK125" s="52" t="s">
        <v>71</v>
      </c>
      <c r="DEL125" s="53" t="s">
        <v>79</v>
      </c>
      <c r="DEM125" s="53" t="s">
        <v>80</v>
      </c>
      <c r="DEN125" s="54" t="s">
        <v>81</v>
      </c>
      <c r="DEO125" s="630" t="s">
        <v>87</v>
      </c>
      <c r="DEP125" s="630"/>
      <c r="DEQ125" s="630"/>
      <c r="DER125" s="630"/>
      <c r="DES125" s="52" t="s">
        <v>71</v>
      </c>
      <c r="DET125" s="53" t="s">
        <v>79</v>
      </c>
      <c r="DEU125" s="53" t="s">
        <v>80</v>
      </c>
      <c r="DEV125" s="54" t="s">
        <v>81</v>
      </c>
      <c r="DEW125" s="630" t="s">
        <v>87</v>
      </c>
      <c r="DEX125" s="630"/>
      <c r="DEY125" s="630"/>
      <c r="DEZ125" s="630"/>
      <c r="DFA125" s="52" t="s">
        <v>71</v>
      </c>
      <c r="DFB125" s="53" t="s">
        <v>79</v>
      </c>
      <c r="DFC125" s="53" t="s">
        <v>80</v>
      </c>
      <c r="DFD125" s="54" t="s">
        <v>81</v>
      </c>
      <c r="DFE125" s="630" t="s">
        <v>87</v>
      </c>
      <c r="DFF125" s="630"/>
      <c r="DFG125" s="630"/>
      <c r="DFH125" s="630"/>
      <c r="DFI125" s="52" t="s">
        <v>71</v>
      </c>
      <c r="DFJ125" s="53" t="s">
        <v>79</v>
      </c>
      <c r="DFK125" s="53" t="s">
        <v>80</v>
      </c>
      <c r="DFL125" s="54" t="s">
        <v>81</v>
      </c>
      <c r="DFM125" s="630" t="s">
        <v>87</v>
      </c>
      <c r="DFN125" s="630"/>
      <c r="DFO125" s="630"/>
      <c r="DFP125" s="630"/>
      <c r="DFQ125" s="52" t="s">
        <v>71</v>
      </c>
      <c r="DFR125" s="53" t="s">
        <v>79</v>
      </c>
      <c r="DFS125" s="53" t="s">
        <v>80</v>
      </c>
      <c r="DFT125" s="54" t="s">
        <v>81</v>
      </c>
      <c r="DFU125" s="630" t="s">
        <v>87</v>
      </c>
      <c r="DFV125" s="630"/>
      <c r="DFW125" s="630"/>
      <c r="DFX125" s="630"/>
      <c r="DFY125" s="52" t="s">
        <v>71</v>
      </c>
      <c r="DFZ125" s="53" t="s">
        <v>79</v>
      </c>
      <c r="DGA125" s="53" t="s">
        <v>80</v>
      </c>
      <c r="DGB125" s="54" t="s">
        <v>81</v>
      </c>
      <c r="DGC125" s="630" t="s">
        <v>87</v>
      </c>
      <c r="DGD125" s="630"/>
      <c r="DGE125" s="630"/>
      <c r="DGF125" s="630"/>
      <c r="DGG125" s="52" t="s">
        <v>71</v>
      </c>
      <c r="DGH125" s="53" t="s">
        <v>79</v>
      </c>
      <c r="DGI125" s="53" t="s">
        <v>80</v>
      </c>
      <c r="DGJ125" s="54" t="s">
        <v>81</v>
      </c>
      <c r="DGK125" s="630" t="s">
        <v>87</v>
      </c>
      <c r="DGL125" s="630"/>
      <c r="DGM125" s="630"/>
      <c r="DGN125" s="630"/>
      <c r="DGO125" s="52" t="s">
        <v>71</v>
      </c>
      <c r="DGP125" s="53" t="s">
        <v>79</v>
      </c>
      <c r="DGQ125" s="53" t="s">
        <v>80</v>
      </c>
      <c r="DGR125" s="54" t="s">
        <v>81</v>
      </c>
      <c r="DGS125" s="630" t="s">
        <v>87</v>
      </c>
      <c r="DGT125" s="630"/>
      <c r="DGU125" s="630"/>
      <c r="DGV125" s="630"/>
      <c r="DGW125" s="52" t="s">
        <v>71</v>
      </c>
      <c r="DGX125" s="53" t="s">
        <v>79</v>
      </c>
      <c r="DGY125" s="53" t="s">
        <v>80</v>
      </c>
      <c r="DGZ125" s="54" t="s">
        <v>81</v>
      </c>
      <c r="DHA125" s="630" t="s">
        <v>87</v>
      </c>
      <c r="DHB125" s="630"/>
      <c r="DHC125" s="630"/>
      <c r="DHD125" s="630"/>
      <c r="DHE125" s="52" t="s">
        <v>71</v>
      </c>
      <c r="DHF125" s="53" t="s">
        <v>79</v>
      </c>
      <c r="DHG125" s="53" t="s">
        <v>80</v>
      </c>
      <c r="DHH125" s="54" t="s">
        <v>81</v>
      </c>
      <c r="DHI125" s="630" t="s">
        <v>87</v>
      </c>
      <c r="DHJ125" s="630"/>
      <c r="DHK125" s="630"/>
      <c r="DHL125" s="630"/>
      <c r="DHM125" s="52" t="s">
        <v>71</v>
      </c>
      <c r="DHN125" s="53" t="s">
        <v>79</v>
      </c>
      <c r="DHO125" s="53" t="s">
        <v>80</v>
      </c>
      <c r="DHP125" s="54" t="s">
        <v>81</v>
      </c>
      <c r="DHQ125" s="630" t="s">
        <v>87</v>
      </c>
      <c r="DHR125" s="630"/>
      <c r="DHS125" s="630"/>
      <c r="DHT125" s="630"/>
      <c r="DHU125" s="52" t="s">
        <v>71</v>
      </c>
      <c r="DHV125" s="53" t="s">
        <v>79</v>
      </c>
      <c r="DHW125" s="53" t="s">
        <v>80</v>
      </c>
      <c r="DHX125" s="54" t="s">
        <v>81</v>
      </c>
      <c r="DHY125" s="630" t="s">
        <v>87</v>
      </c>
      <c r="DHZ125" s="630"/>
      <c r="DIA125" s="630"/>
      <c r="DIB125" s="630"/>
      <c r="DIC125" s="52" t="s">
        <v>71</v>
      </c>
      <c r="DID125" s="53" t="s">
        <v>79</v>
      </c>
      <c r="DIE125" s="53" t="s">
        <v>80</v>
      </c>
      <c r="DIF125" s="54" t="s">
        <v>81</v>
      </c>
      <c r="DIG125" s="630" t="s">
        <v>87</v>
      </c>
      <c r="DIH125" s="630"/>
      <c r="DII125" s="630"/>
      <c r="DIJ125" s="630"/>
      <c r="DIK125" s="52" t="s">
        <v>71</v>
      </c>
      <c r="DIL125" s="53" t="s">
        <v>79</v>
      </c>
      <c r="DIM125" s="53" t="s">
        <v>80</v>
      </c>
      <c r="DIN125" s="54" t="s">
        <v>81</v>
      </c>
      <c r="DIO125" s="630" t="s">
        <v>87</v>
      </c>
      <c r="DIP125" s="630"/>
      <c r="DIQ125" s="630"/>
      <c r="DIR125" s="630"/>
      <c r="DIS125" s="52" t="s">
        <v>71</v>
      </c>
      <c r="DIT125" s="53" t="s">
        <v>79</v>
      </c>
      <c r="DIU125" s="53" t="s">
        <v>80</v>
      </c>
      <c r="DIV125" s="54" t="s">
        <v>81</v>
      </c>
      <c r="DIW125" s="630" t="s">
        <v>87</v>
      </c>
      <c r="DIX125" s="630"/>
      <c r="DIY125" s="630"/>
      <c r="DIZ125" s="630"/>
      <c r="DJA125" s="52" t="s">
        <v>71</v>
      </c>
      <c r="DJB125" s="53" t="s">
        <v>79</v>
      </c>
      <c r="DJC125" s="53" t="s">
        <v>80</v>
      </c>
      <c r="DJD125" s="54" t="s">
        <v>81</v>
      </c>
      <c r="DJE125" s="630" t="s">
        <v>87</v>
      </c>
      <c r="DJF125" s="630"/>
      <c r="DJG125" s="630"/>
      <c r="DJH125" s="630"/>
      <c r="DJI125" s="52" t="s">
        <v>71</v>
      </c>
      <c r="DJJ125" s="53" t="s">
        <v>79</v>
      </c>
      <c r="DJK125" s="53" t="s">
        <v>80</v>
      </c>
      <c r="DJL125" s="54" t="s">
        <v>81</v>
      </c>
      <c r="DJM125" s="630" t="s">
        <v>87</v>
      </c>
      <c r="DJN125" s="630"/>
      <c r="DJO125" s="630"/>
      <c r="DJP125" s="630"/>
      <c r="DJQ125" s="52" t="s">
        <v>71</v>
      </c>
      <c r="DJR125" s="53" t="s">
        <v>79</v>
      </c>
      <c r="DJS125" s="53" t="s">
        <v>80</v>
      </c>
      <c r="DJT125" s="54" t="s">
        <v>81</v>
      </c>
      <c r="DJU125" s="630" t="s">
        <v>87</v>
      </c>
      <c r="DJV125" s="630"/>
      <c r="DJW125" s="630"/>
      <c r="DJX125" s="630"/>
      <c r="DJY125" s="52" t="s">
        <v>71</v>
      </c>
      <c r="DJZ125" s="53" t="s">
        <v>79</v>
      </c>
      <c r="DKA125" s="53" t="s">
        <v>80</v>
      </c>
      <c r="DKB125" s="54" t="s">
        <v>81</v>
      </c>
      <c r="DKC125" s="630" t="s">
        <v>87</v>
      </c>
      <c r="DKD125" s="630"/>
      <c r="DKE125" s="630"/>
      <c r="DKF125" s="630"/>
      <c r="DKG125" s="52" t="s">
        <v>71</v>
      </c>
      <c r="DKH125" s="53" t="s">
        <v>79</v>
      </c>
      <c r="DKI125" s="53" t="s">
        <v>80</v>
      </c>
      <c r="DKJ125" s="54" t="s">
        <v>81</v>
      </c>
      <c r="DKK125" s="630" t="s">
        <v>87</v>
      </c>
      <c r="DKL125" s="630"/>
      <c r="DKM125" s="630"/>
      <c r="DKN125" s="630"/>
      <c r="DKO125" s="52" t="s">
        <v>71</v>
      </c>
      <c r="DKP125" s="53" t="s">
        <v>79</v>
      </c>
      <c r="DKQ125" s="53" t="s">
        <v>80</v>
      </c>
      <c r="DKR125" s="54" t="s">
        <v>81</v>
      </c>
      <c r="DKS125" s="630" t="s">
        <v>87</v>
      </c>
      <c r="DKT125" s="630"/>
      <c r="DKU125" s="630"/>
      <c r="DKV125" s="630"/>
      <c r="DKW125" s="52" t="s">
        <v>71</v>
      </c>
      <c r="DKX125" s="53" t="s">
        <v>79</v>
      </c>
      <c r="DKY125" s="53" t="s">
        <v>80</v>
      </c>
      <c r="DKZ125" s="54" t="s">
        <v>81</v>
      </c>
      <c r="DLA125" s="630" t="s">
        <v>87</v>
      </c>
      <c r="DLB125" s="630"/>
      <c r="DLC125" s="630"/>
      <c r="DLD125" s="630"/>
      <c r="DLE125" s="52" t="s">
        <v>71</v>
      </c>
      <c r="DLF125" s="53" t="s">
        <v>79</v>
      </c>
      <c r="DLG125" s="53" t="s">
        <v>80</v>
      </c>
      <c r="DLH125" s="54" t="s">
        <v>81</v>
      </c>
      <c r="DLI125" s="630" t="s">
        <v>87</v>
      </c>
      <c r="DLJ125" s="630"/>
      <c r="DLK125" s="630"/>
      <c r="DLL125" s="630"/>
      <c r="DLM125" s="52" t="s">
        <v>71</v>
      </c>
      <c r="DLN125" s="53" t="s">
        <v>79</v>
      </c>
      <c r="DLO125" s="53" t="s">
        <v>80</v>
      </c>
      <c r="DLP125" s="54" t="s">
        <v>81</v>
      </c>
      <c r="DLQ125" s="630" t="s">
        <v>87</v>
      </c>
      <c r="DLR125" s="630"/>
      <c r="DLS125" s="630"/>
      <c r="DLT125" s="630"/>
      <c r="DLU125" s="52" t="s">
        <v>71</v>
      </c>
      <c r="DLV125" s="53" t="s">
        <v>79</v>
      </c>
      <c r="DLW125" s="53" t="s">
        <v>80</v>
      </c>
      <c r="DLX125" s="54" t="s">
        <v>81</v>
      </c>
      <c r="DLY125" s="630" t="s">
        <v>87</v>
      </c>
      <c r="DLZ125" s="630"/>
      <c r="DMA125" s="630"/>
      <c r="DMB125" s="630"/>
      <c r="DMC125" s="52" t="s">
        <v>71</v>
      </c>
      <c r="DMD125" s="53" t="s">
        <v>79</v>
      </c>
      <c r="DME125" s="53" t="s">
        <v>80</v>
      </c>
      <c r="DMF125" s="54" t="s">
        <v>81</v>
      </c>
      <c r="DMG125" s="630" t="s">
        <v>87</v>
      </c>
      <c r="DMH125" s="630"/>
      <c r="DMI125" s="630"/>
      <c r="DMJ125" s="630"/>
      <c r="DMK125" s="52" t="s">
        <v>71</v>
      </c>
      <c r="DML125" s="53" t="s">
        <v>79</v>
      </c>
      <c r="DMM125" s="53" t="s">
        <v>80</v>
      </c>
      <c r="DMN125" s="54" t="s">
        <v>81</v>
      </c>
      <c r="DMO125" s="630" t="s">
        <v>87</v>
      </c>
      <c r="DMP125" s="630"/>
      <c r="DMQ125" s="630"/>
      <c r="DMR125" s="630"/>
      <c r="DMS125" s="52" t="s">
        <v>71</v>
      </c>
      <c r="DMT125" s="53" t="s">
        <v>79</v>
      </c>
      <c r="DMU125" s="53" t="s">
        <v>80</v>
      </c>
      <c r="DMV125" s="54" t="s">
        <v>81</v>
      </c>
      <c r="DMW125" s="630" t="s">
        <v>87</v>
      </c>
      <c r="DMX125" s="630"/>
      <c r="DMY125" s="630"/>
      <c r="DMZ125" s="630"/>
      <c r="DNA125" s="52" t="s">
        <v>71</v>
      </c>
      <c r="DNB125" s="53" t="s">
        <v>79</v>
      </c>
      <c r="DNC125" s="53" t="s">
        <v>80</v>
      </c>
      <c r="DND125" s="54" t="s">
        <v>81</v>
      </c>
      <c r="DNE125" s="630" t="s">
        <v>87</v>
      </c>
      <c r="DNF125" s="630"/>
      <c r="DNG125" s="630"/>
      <c r="DNH125" s="630"/>
      <c r="DNI125" s="52" t="s">
        <v>71</v>
      </c>
      <c r="DNJ125" s="53" t="s">
        <v>79</v>
      </c>
      <c r="DNK125" s="53" t="s">
        <v>80</v>
      </c>
      <c r="DNL125" s="54" t="s">
        <v>81</v>
      </c>
      <c r="DNM125" s="630" t="s">
        <v>87</v>
      </c>
      <c r="DNN125" s="630"/>
      <c r="DNO125" s="630"/>
      <c r="DNP125" s="630"/>
      <c r="DNQ125" s="52" t="s">
        <v>71</v>
      </c>
      <c r="DNR125" s="53" t="s">
        <v>79</v>
      </c>
      <c r="DNS125" s="53" t="s">
        <v>80</v>
      </c>
      <c r="DNT125" s="54" t="s">
        <v>81</v>
      </c>
      <c r="DNU125" s="630" t="s">
        <v>87</v>
      </c>
      <c r="DNV125" s="630"/>
      <c r="DNW125" s="630"/>
      <c r="DNX125" s="630"/>
      <c r="DNY125" s="52" t="s">
        <v>71</v>
      </c>
      <c r="DNZ125" s="53" t="s">
        <v>79</v>
      </c>
      <c r="DOA125" s="53" t="s">
        <v>80</v>
      </c>
      <c r="DOB125" s="54" t="s">
        <v>81</v>
      </c>
      <c r="DOC125" s="630" t="s">
        <v>87</v>
      </c>
      <c r="DOD125" s="630"/>
      <c r="DOE125" s="630"/>
      <c r="DOF125" s="630"/>
      <c r="DOG125" s="52" t="s">
        <v>71</v>
      </c>
      <c r="DOH125" s="53" t="s">
        <v>79</v>
      </c>
      <c r="DOI125" s="53" t="s">
        <v>80</v>
      </c>
      <c r="DOJ125" s="54" t="s">
        <v>81</v>
      </c>
      <c r="DOK125" s="630" t="s">
        <v>87</v>
      </c>
      <c r="DOL125" s="630"/>
      <c r="DOM125" s="630"/>
      <c r="DON125" s="630"/>
      <c r="DOO125" s="52" t="s">
        <v>71</v>
      </c>
      <c r="DOP125" s="53" t="s">
        <v>79</v>
      </c>
      <c r="DOQ125" s="53" t="s">
        <v>80</v>
      </c>
      <c r="DOR125" s="54" t="s">
        <v>81</v>
      </c>
      <c r="DOS125" s="630" t="s">
        <v>87</v>
      </c>
      <c r="DOT125" s="630"/>
      <c r="DOU125" s="630"/>
      <c r="DOV125" s="630"/>
      <c r="DOW125" s="52" t="s">
        <v>71</v>
      </c>
      <c r="DOX125" s="53" t="s">
        <v>79</v>
      </c>
      <c r="DOY125" s="53" t="s">
        <v>80</v>
      </c>
      <c r="DOZ125" s="54" t="s">
        <v>81</v>
      </c>
      <c r="DPA125" s="630" t="s">
        <v>87</v>
      </c>
      <c r="DPB125" s="630"/>
      <c r="DPC125" s="630"/>
      <c r="DPD125" s="630"/>
      <c r="DPE125" s="52" t="s">
        <v>71</v>
      </c>
      <c r="DPF125" s="53" t="s">
        <v>79</v>
      </c>
      <c r="DPG125" s="53" t="s">
        <v>80</v>
      </c>
      <c r="DPH125" s="54" t="s">
        <v>81</v>
      </c>
      <c r="DPI125" s="630" t="s">
        <v>87</v>
      </c>
      <c r="DPJ125" s="630"/>
      <c r="DPK125" s="630"/>
      <c r="DPL125" s="630"/>
      <c r="DPM125" s="52" t="s">
        <v>71</v>
      </c>
      <c r="DPN125" s="53" t="s">
        <v>79</v>
      </c>
      <c r="DPO125" s="53" t="s">
        <v>80</v>
      </c>
      <c r="DPP125" s="54" t="s">
        <v>81</v>
      </c>
      <c r="DPQ125" s="630" t="s">
        <v>87</v>
      </c>
      <c r="DPR125" s="630"/>
      <c r="DPS125" s="630"/>
      <c r="DPT125" s="630"/>
      <c r="DPU125" s="52" t="s">
        <v>71</v>
      </c>
      <c r="DPV125" s="53" t="s">
        <v>79</v>
      </c>
      <c r="DPW125" s="53" t="s">
        <v>80</v>
      </c>
      <c r="DPX125" s="54" t="s">
        <v>81</v>
      </c>
      <c r="DPY125" s="630" t="s">
        <v>87</v>
      </c>
      <c r="DPZ125" s="630"/>
      <c r="DQA125" s="630"/>
      <c r="DQB125" s="630"/>
      <c r="DQC125" s="52" t="s">
        <v>71</v>
      </c>
      <c r="DQD125" s="53" t="s">
        <v>79</v>
      </c>
      <c r="DQE125" s="53" t="s">
        <v>80</v>
      </c>
      <c r="DQF125" s="54" t="s">
        <v>81</v>
      </c>
      <c r="DQG125" s="630" t="s">
        <v>87</v>
      </c>
      <c r="DQH125" s="630"/>
      <c r="DQI125" s="630"/>
      <c r="DQJ125" s="630"/>
      <c r="DQK125" s="52" t="s">
        <v>71</v>
      </c>
      <c r="DQL125" s="53" t="s">
        <v>79</v>
      </c>
      <c r="DQM125" s="53" t="s">
        <v>80</v>
      </c>
      <c r="DQN125" s="54" t="s">
        <v>81</v>
      </c>
      <c r="DQO125" s="630" t="s">
        <v>87</v>
      </c>
      <c r="DQP125" s="630"/>
      <c r="DQQ125" s="630"/>
      <c r="DQR125" s="630"/>
      <c r="DQS125" s="52" t="s">
        <v>71</v>
      </c>
      <c r="DQT125" s="53" t="s">
        <v>79</v>
      </c>
      <c r="DQU125" s="53" t="s">
        <v>80</v>
      </c>
      <c r="DQV125" s="54" t="s">
        <v>81</v>
      </c>
      <c r="DQW125" s="630" t="s">
        <v>87</v>
      </c>
      <c r="DQX125" s="630"/>
      <c r="DQY125" s="630"/>
      <c r="DQZ125" s="630"/>
      <c r="DRA125" s="52" t="s">
        <v>71</v>
      </c>
      <c r="DRB125" s="53" t="s">
        <v>79</v>
      </c>
      <c r="DRC125" s="53" t="s">
        <v>80</v>
      </c>
      <c r="DRD125" s="54" t="s">
        <v>81</v>
      </c>
      <c r="DRE125" s="630" t="s">
        <v>87</v>
      </c>
      <c r="DRF125" s="630"/>
      <c r="DRG125" s="630"/>
      <c r="DRH125" s="630"/>
      <c r="DRI125" s="52" t="s">
        <v>71</v>
      </c>
      <c r="DRJ125" s="53" t="s">
        <v>79</v>
      </c>
      <c r="DRK125" s="53" t="s">
        <v>80</v>
      </c>
      <c r="DRL125" s="54" t="s">
        <v>81</v>
      </c>
      <c r="DRM125" s="630" t="s">
        <v>87</v>
      </c>
      <c r="DRN125" s="630"/>
      <c r="DRO125" s="630"/>
      <c r="DRP125" s="630"/>
      <c r="DRQ125" s="52" t="s">
        <v>71</v>
      </c>
      <c r="DRR125" s="53" t="s">
        <v>79</v>
      </c>
      <c r="DRS125" s="53" t="s">
        <v>80</v>
      </c>
      <c r="DRT125" s="54" t="s">
        <v>81</v>
      </c>
      <c r="DRU125" s="630" t="s">
        <v>87</v>
      </c>
      <c r="DRV125" s="630"/>
      <c r="DRW125" s="630"/>
      <c r="DRX125" s="630"/>
      <c r="DRY125" s="52" t="s">
        <v>71</v>
      </c>
      <c r="DRZ125" s="53" t="s">
        <v>79</v>
      </c>
      <c r="DSA125" s="53" t="s">
        <v>80</v>
      </c>
      <c r="DSB125" s="54" t="s">
        <v>81</v>
      </c>
      <c r="DSC125" s="630" t="s">
        <v>87</v>
      </c>
      <c r="DSD125" s="630"/>
      <c r="DSE125" s="630"/>
      <c r="DSF125" s="630"/>
      <c r="DSG125" s="52" t="s">
        <v>71</v>
      </c>
      <c r="DSH125" s="53" t="s">
        <v>79</v>
      </c>
      <c r="DSI125" s="53" t="s">
        <v>80</v>
      </c>
      <c r="DSJ125" s="54" t="s">
        <v>81</v>
      </c>
      <c r="DSK125" s="630" t="s">
        <v>87</v>
      </c>
      <c r="DSL125" s="630"/>
      <c r="DSM125" s="630"/>
      <c r="DSN125" s="630"/>
      <c r="DSO125" s="52" t="s">
        <v>71</v>
      </c>
      <c r="DSP125" s="53" t="s">
        <v>79</v>
      </c>
      <c r="DSQ125" s="53" t="s">
        <v>80</v>
      </c>
      <c r="DSR125" s="54" t="s">
        <v>81</v>
      </c>
      <c r="DSS125" s="630" t="s">
        <v>87</v>
      </c>
      <c r="DST125" s="630"/>
      <c r="DSU125" s="630"/>
      <c r="DSV125" s="630"/>
      <c r="DSW125" s="52" t="s">
        <v>71</v>
      </c>
      <c r="DSX125" s="53" t="s">
        <v>79</v>
      </c>
      <c r="DSY125" s="53" t="s">
        <v>80</v>
      </c>
      <c r="DSZ125" s="54" t="s">
        <v>81</v>
      </c>
      <c r="DTA125" s="630" t="s">
        <v>87</v>
      </c>
      <c r="DTB125" s="630"/>
      <c r="DTC125" s="630"/>
      <c r="DTD125" s="630"/>
      <c r="DTE125" s="52" t="s">
        <v>71</v>
      </c>
      <c r="DTF125" s="53" t="s">
        <v>79</v>
      </c>
      <c r="DTG125" s="53" t="s">
        <v>80</v>
      </c>
      <c r="DTH125" s="54" t="s">
        <v>81</v>
      </c>
      <c r="DTI125" s="630" t="s">
        <v>87</v>
      </c>
      <c r="DTJ125" s="630"/>
      <c r="DTK125" s="630"/>
      <c r="DTL125" s="630"/>
      <c r="DTM125" s="52" t="s">
        <v>71</v>
      </c>
      <c r="DTN125" s="53" t="s">
        <v>79</v>
      </c>
      <c r="DTO125" s="53" t="s">
        <v>80</v>
      </c>
      <c r="DTP125" s="54" t="s">
        <v>81</v>
      </c>
      <c r="DTQ125" s="630" t="s">
        <v>87</v>
      </c>
      <c r="DTR125" s="630"/>
      <c r="DTS125" s="630"/>
      <c r="DTT125" s="630"/>
      <c r="DTU125" s="52" t="s">
        <v>71</v>
      </c>
      <c r="DTV125" s="53" t="s">
        <v>79</v>
      </c>
      <c r="DTW125" s="53" t="s">
        <v>80</v>
      </c>
      <c r="DTX125" s="54" t="s">
        <v>81</v>
      </c>
      <c r="DTY125" s="630" t="s">
        <v>87</v>
      </c>
      <c r="DTZ125" s="630"/>
      <c r="DUA125" s="630"/>
      <c r="DUB125" s="630"/>
      <c r="DUC125" s="52" t="s">
        <v>71</v>
      </c>
      <c r="DUD125" s="53" t="s">
        <v>79</v>
      </c>
      <c r="DUE125" s="53" t="s">
        <v>80</v>
      </c>
      <c r="DUF125" s="54" t="s">
        <v>81</v>
      </c>
      <c r="DUG125" s="630" t="s">
        <v>87</v>
      </c>
      <c r="DUH125" s="630"/>
      <c r="DUI125" s="630"/>
      <c r="DUJ125" s="630"/>
      <c r="DUK125" s="52" t="s">
        <v>71</v>
      </c>
      <c r="DUL125" s="53" t="s">
        <v>79</v>
      </c>
      <c r="DUM125" s="53" t="s">
        <v>80</v>
      </c>
      <c r="DUN125" s="54" t="s">
        <v>81</v>
      </c>
      <c r="DUO125" s="630" t="s">
        <v>87</v>
      </c>
      <c r="DUP125" s="630"/>
      <c r="DUQ125" s="630"/>
      <c r="DUR125" s="630"/>
      <c r="DUS125" s="52" t="s">
        <v>71</v>
      </c>
      <c r="DUT125" s="53" t="s">
        <v>79</v>
      </c>
      <c r="DUU125" s="53" t="s">
        <v>80</v>
      </c>
      <c r="DUV125" s="54" t="s">
        <v>81</v>
      </c>
      <c r="DUW125" s="630" t="s">
        <v>87</v>
      </c>
      <c r="DUX125" s="630"/>
      <c r="DUY125" s="630"/>
      <c r="DUZ125" s="630"/>
      <c r="DVA125" s="52" t="s">
        <v>71</v>
      </c>
      <c r="DVB125" s="53" t="s">
        <v>79</v>
      </c>
      <c r="DVC125" s="53" t="s">
        <v>80</v>
      </c>
      <c r="DVD125" s="54" t="s">
        <v>81</v>
      </c>
      <c r="DVE125" s="630" t="s">
        <v>87</v>
      </c>
      <c r="DVF125" s="630"/>
      <c r="DVG125" s="630"/>
      <c r="DVH125" s="630"/>
      <c r="DVI125" s="52" t="s">
        <v>71</v>
      </c>
      <c r="DVJ125" s="53" t="s">
        <v>79</v>
      </c>
      <c r="DVK125" s="53" t="s">
        <v>80</v>
      </c>
      <c r="DVL125" s="54" t="s">
        <v>81</v>
      </c>
      <c r="DVM125" s="630" t="s">
        <v>87</v>
      </c>
      <c r="DVN125" s="630"/>
      <c r="DVO125" s="630"/>
      <c r="DVP125" s="630"/>
      <c r="DVQ125" s="52" t="s">
        <v>71</v>
      </c>
      <c r="DVR125" s="53" t="s">
        <v>79</v>
      </c>
      <c r="DVS125" s="53" t="s">
        <v>80</v>
      </c>
      <c r="DVT125" s="54" t="s">
        <v>81</v>
      </c>
      <c r="DVU125" s="630" t="s">
        <v>87</v>
      </c>
      <c r="DVV125" s="630"/>
      <c r="DVW125" s="630"/>
      <c r="DVX125" s="630"/>
      <c r="DVY125" s="52" t="s">
        <v>71</v>
      </c>
      <c r="DVZ125" s="53" t="s">
        <v>79</v>
      </c>
      <c r="DWA125" s="53" t="s">
        <v>80</v>
      </c>
      <c r="DWB125" s="54" t="s">
        <v>81</v>
      </c>
      <c r="DWC125" s="630" t="s">
        <v>87</v>
      </c>
      <c r="DWD125" s="630"/>
      <c r="DWE125" s="630"/>
      <c r="DWF125" s="630"/>
      <c r="DWG125" s="52" t="s">
        <v>71</v>
      </c>
      <c r="DWH125" s="53" t="s">
        <v>79</v>
      </c>
      <c r="DWI125" s="53" t="s">
        <v>80</v>
      </c>
      <c r="DWJ125" s="54" t="s">
        <v>81</v>
      </c>
      <c r="DWK125" s="630" t="s">
        <v>87</v>
      </c>
      <c r="DWL125" s="630"/>
      <c r="DWM125" s="630"/>
      <c r="DWN125" s="630"/>
      <c r="DWO125" s="52" t="s">
        <v>71</v>
      </c>
      <c r="DWP125" s="53" t="s">
        <v>79</v>
      </c>
      <c r="DWQ125" s="53" t="s">
        <v>80</v>
      </c>
      <c r="DWR125" s="54" t="s">
        <v>81</v>
      </c>
      <c r="DWS125" s="630" t="s">
        <v>87</v>
      </c>
      <c r="DWT125" s="630"/>
      <c r="DWU125" s="630"/>
      <c r="DWV125" s="630"/>
      <c r="DWW125" s="52" t="s">
        <v>71</v>
      </c>
      <c r="DWX125" s="53" t="s">
        <v>79</v>
      </c>
      <c r="DWY125" s="53" t="s">
        <v>80</v>
      </c>
      <c r="DWZ125" s="54" t="s">
        <v>81</v>
      </c>
      <c r="DXA125" s="630" t="s">
        <v>87</v>
      </c>
      <c r="DXB125" s="630"/>
      <c r="DXC125" s="630"/>
      <c r="DXD125" s="630"/>
      <c r="DXE125" s="52" t="s">
        <v>71</v>
      </c>
      <c r="DXF125" s="53" t="s">
        <v>79</v>
      </c>
      <c r="DXG125" s="53" t="s">
        <v>80</v>
      </c>
      <c r="DXH125" s="54" t="s">
        <v>81</v>
      </c>
      <c r="DXI125" s="630" t="s">
        <v>87</v>
      </c>
      <c r="DXJ125" s="630"/>
      <c r="DXK125" s="630"/>
      <c r="DXL125" s="630"/>
      <c r="DXM125" s="52" t="s">
        <v>71</v>
      </c>
      <c r="DXN125" s="53" t="s">
        <v>79</v>
      </c>
      <c r="DXO125" s="53" t="s">
        <v>80</v>
      </c>
      <c r="DXP125" s="54" t="s">
        <v>81</v>
      </c>
      <c r="DXQ125" s="630" t="s">
        <v>87</v>
      </c>
      <c r="DXR125" s="630"/>
      <c r="DXS125" s="630"/>
      <c r="DXT125" s="630"/>
      <c r="DXU125" s="52" t="s">
        <v>71</v>
      </c>
      <c r="DXV125" s="53" t="s">
        <v>79</v>
      </c>
      <c r="DXW125" s="53" t="s">
        <v>80</v>
      </c>
      <c r="DXX125" s="54" t="s">
        <v>81</v>
      </c>
      <c r="DXY125" s="630" t="s">
        <v>87</v>
      </c>
      <c r="DXZ125" s="630"/>
      <c r="DYA125" s="630"/>
      <c r="DYB125" s="630"/>
      <c r="DYC125" s="52" t="s">
        <v>71</v>
      </c>
      <c r="DYD125" s="53" t="s">
        <v>79</v>
      </c>
      <c r="DYE125" s="53" t="s">
        <v>80</v>
      </c>
      <c r="DYF125" s="54" t="s">
        <v>81</v>
      </c>
      <c r="DYG125" s="630" t="s">
        <v>87</v>
      </c>
      <c r="DYH125" s="630"/>
      <c r="DYI125" s="630"/>
      <c r="DYJ125" s="630"/>
      <c r="DYK125" s="52" t="s">
        <v>71</v>
      </c>
      <c r="DYL125" s="53" t="s">
        <v>79</v>
      </c>
      <c r="DYM125" s="53" t="s">
        <v>80</v>
      </c>
      <c r="DYN125" s="54" t="s">
        <v>81</v>
      </c>
      <c r="DYO125" s="630" t="s">
        <v>87</v>
      </c>
      <c r="DYP125" s="630"/>
      <c r="DYQ125" s="630"/>
      <c r="DYR125" s="630"/>
      <c r="DYS125" s="52" t="s">
        <v>71</v>
      </c>
      <c r="DYT125" s="53" t="s">
        <v>79</v>
      </c>
      <c r="DYU125" s="53" t="s">
        <v>80</v>
      </c>
      <c r="DYV125" s="54" t="s">
        <v>81</v>
      </c>
      <c r="DYW125" s="630" t="s">
        <v>87</v>
      </c>
      <c r="DYX125" s="630"/>
      <c r="DYY125" s="630"/>
      <c r="DYZ125" s="630"/>
      <c r="DZA125" s="52" t="s">
        <v>71</v>
      </c>
      <c r="DZB125" s="53" t="s">
        <v>79</v>
      </c>
      <c r="DZC125" s="53" t="s">
        <v>80</v>
      </c>
      <c r="DZD125" s="54" t="s">
        <v>81</v>
      </c>
      <c r="DZE125" s="630" t="s">
        <v>87</v>
      </c>
      <c r="DZF125" s="630"/>
      <c r="DZG125" s="630"/>
      <c r="DZH125" s="630"/>
      <c r="DZI125" s="52" t="s">
        <v>71</v>
      </c>
      <c r="DZJ125" s="53" t="s">
        <v>79</v>
      </c>
      <c r="DZK125" s="53" t="s">
        <v>80</v>
      </c>
      <c r="DZL125" s="54" t="s">
        <v>81</v>
      </c>
      <c r="DZM125" s="630" t="s">
        <v>87</v>
      </c>
      <c r="DZN125" s="630"/>
      <c r="DZO125" s="630"/>
      <c r="DZP125" s="630"/>
      <c r="DZQ125" s="52" t="s">
        <v>71</v>
      </c>
      <c r="DZR125" s="53" t="s">
        <v>79</v>
      </c>
      <c r="DZS125" s="53" t="s">
        <v>80</v>
      </c>
      <c r="DZT125" s="54" t="s">
        <v>81</v>
      </c>
      <c r="DZU125" s="630" t="s">
        <v>87</v>
      </c>
      <c r="DZV125" s="630"/>
      <c r="DZW125" s="630"/>
      <c r="DZX125" s="630"/>
      <c r="DZY125" s="52" t="s">
        <v>71</v>
      </c>
      <c r="DZZ125" s="53" t="s">
        <v>79</v>
      </c>
      <c r="EAA125" s="53" t="s">
        <v>80</v>
      </c>
      <c r="EAB125" s="54" t="s">
        <v>81</v>
      </c>
      <c r="EAC125" s="630" t="s">
        <v>87</v>
      </c>
      <c r="EAD125" s="630"/>
      <c r="EAE125" s="630"/>
      <c r="EAF125" s="630"/>
      <c r="EAG125" s="52" t="s">
        <v>71</v>
      </c>
      <c r="EAH125" s="53" t="s">
        <v>79</v>
      </c>
      <c r="EAI125" s="53" t="s">
        <v>80</v>
      </c>
      <c r="EAJ125" s="54" t="s">
        <v>81</v>
      </c>
      <c r="EAK125" s="630" t="s">
        <v>87</v>
      </c>
      <c r="EAL125" s="630"/>
      <c r="EAM125" s="630"/>
      <c r="EAN125" s="630"/>
      <c r="EAO125" s="52" t="s">
        <v>71</v>
      </c>
      <c r="EAP125" s="53" t="s">
        <v>79</v>
      </c>
      <c r="EAQ125" s="53" t="s">
        <v>80</v>
      </c>
      <c r="EAR125" s="54" t="s">
        <v>81</v>
      </c>
      <c r="EAS125" s="630" t="s">
        <v>87</v>
      </c>
      <c r="EAT125" s="630"/>
      <c r="EAU125" s="630"/>
      <c r="EAV125" s="630"/>
      <c r="EAW125" s="52" t="s">
        <v>71</v>
      </c>
      <c r="EAX125" s="53" t="s">
        <v>79</v>
      </c>
      <c r="EAY125" s="53" t="s">
        <v>80</v>
      </c>
      <c r="EAZ125" s="54" t="s">
        <v>81</v>
      </c>
      <c r="EBA125" s="630" t="s">
        <v>87</v>
      </c>
      <c r="EBB125" s="630"/>
      <c r="EBC125" s="630"/>
      <c r="EBD125" s="630"/>
      <c r="EBE125" s="52" t="s">
        <v>71</v>
      </c>
      <c r="EBF125" s="53" t="s">
        <v>79</v>
      </c>
      <c r="EBG125" s="53" t="s">
        <v>80</v>
      </c>
      <c r="EBH125" s="54" t="s">
        <v>81</v>
      </c>
      <c r="EBI125" s="630" t="s">
        <v>87</v>
      </c>
      <c r="EBJ125" s="630"/>
      <c r="EBK125" s="630"/>
      <c r="EBL125" s="630"/>
      <c r="EBM125" s="52" t="s">
        <v>71</v>
      </c>
      <c r="EBN125" s="53" t="s">
        <v>79</v>
      </c>
      <c r="EBO125" s="53" t="s">
        <v>80</v>
      </c>
      <c r="EBP125" s="54" t="s">
        <v>81</v>
      </c>
      <c r="EBQ125" s="630" t="s">
        <v>87</v>
      </c>
      <c r="EBR125" s="630"/>
      <c r="EBS125" s="630"/>
      <c r="EBT125" s="630"/>
      <c r="EBU125" s="52" t="s">
        <v>71</v>
      </c>
      <c r="EBV125" s="53" t="s">
        <v>79</v>
      </c>
      <c r="EBW125" s="53" t="s">
        <v>80</v>
      </c>
      <c r="EBX125" s="54" t="s">
        <v>81</v>
      </c>
      <c r="EBY125" s="630" t="s">
        <v>87</v>
      </c>
      <c r="EBZ125" s="630"/>
      <c r="ECA125" s="630"/>
      <c r="ECB125" s="630"/>
      <c r="ECC125" s="52" t="s">
        <v>71</v>
      </c>
      <c r="ECD125" s="53" t="s">
        <v>79</v>
      </c>
      <c r="ECE125" s="53" t="s">
        <v>80</v>
      </c>
      <c r="ECF125" s="54" t="s">
        <v>81</v>
      </c>
      <c r="ECG125" s="630" t="s">
        <v>87</v>
      </c>
      <c r="ECH125" s="630"/>
      <c r="ECI125" s="630"/>
      <c r="ECJ125" s="630"/>
      <c r="ECK125" s="52" t="s">
        <v>71</v>
      </c>
      <c r="ECL125" s="53" t="s">
        <v>79</v>
      </c>
      <c r="ECM125" s="53" t="s">
        <v>80</v>
      </c>
      <c r="ECN125" s="54" t="s">
        <v>81</v>
      </c>
      <c r="ECO125" s="630" t="s">
        <v>87</v>
      </c>
      <c r="ECP125" s="630"/>
      <c r="ECQ125" s="630"/>
      <c r="ECR125" s="630"/>
      <c r="ECS125" s="52" t="s">
        <v>71</v>
      </c>
      <c r="ECT125" s="53" t="s">
        <v>79</v>
      </c>
      <c r="ECU125" s="53" t="s">
        <v>80</v>
      </c>
      <c r="ECV125" s="54" t="s">
        <v>81</v>
      </c>
      <c r="ECW125" s="630" t="s">
        <v>87</v>
      </c>
      <c r="ECX125" s="630"/>
      <c r="ECY125" s="630"/>
      <c r="ECZ125" s="630"/>
      <c r="EDA125" s="52" t="s">
        <v>71</v>
      </c>
      <c r="EDB125" s="53" t="s">
        <v>79</v>
      </c>
      <c r="EDC125" s="53" t="s">
        <v>80</v>
      </c>
      <c r="EDD125" s="54" t="s">
        <v>81</v>
      </c>
      <c r="EDE125" s="630" t="s">
        <v>87</v>
      </c>
      <c r="EDF125" s="630"/>
      <c r="EDG125" s="630"/>
      <c r="EDH125" s="630"/>
      <c r="EDI125" s="52" t="s">
        <v>71</v>
      </c>
      <c r="EDJ125" s="53" t="s">
        <v>79</v>
      </c>
      <c r="EDK125" s="53" t="s">
        <v>80</v>
      </c>
      <c r="EDL125" s="54" t="s">
        <v>81</v>
      </c>
      <c r="EDM125" s="630" t="s">
        <v>87</v>
      </c>
      <c r="EDN125" s="630"/>
      <c r="EDO125" s="630"/>
      <c r="EDP125" s="630"/>
      <c r="EDQ125" s="52" t="s">
        <v>71</v>
      </c>
      <c r="EDR125" s="53" t="s">
        <v>79</v>
      </c>
      <c r="EDS125" s="53" t="s">
        <v>80</v>
      </c>
      <c r="EDT125" s="54" t="s">
        <v>81</v>
      </c>
      <c r="EDU125" s="630" t="s">
        <v>87</v>
      </c>
      <c r="EDV125" s="630"/>
      <c r="EDW125" s="630"/>
      <c r="EDX125" s="630"/>
      <c r="EDY125" s="52" t="s">
        <v>71</v>
      </c>
      <c r="EDZ125" s="53" t="s">
        <v>79</v>
      </c>
      <c r="EEA125" s="53" t="s">
        <v>80</v>
      </c>
      <c r="EEB125" s="54" t="s">
        <v>81</v>
      </c>
      <c r="EEC125" s="630" t="s">
        <v>87</v>
      </c>
      <c r="EED125" s="630"/>
      <c r="EEE125" s="630"/>
      <c r="EEF125" s="630"/>
      <c r="EEG125" s="52" t="s">
        <v>71</v>
      </c>
      <c r="EEH125" s="53" t="s">
        <v>79</v>
      </c>
      <c r="EEI125" s="53" t="s">
        <v>80</v>
      </c>
      <c r="EEJ125" s="54" t="s">
        <v>81</v>
      </c>
      <c r="EEK125" s="630" t="s">
        <v>87</v>
      </c>
      <c r="EEL125" s="630"/>
      <c r="EEM125" s="630"/>
      <c r="EEN125" s="630"/>
      <c r="EEO125" s="52" t="s">
        <v>71</v>
      </c>
      <c r="EEP125" s="53" t="s">
        <v>79</v>
      </c>
      <c r="EEQ125" s="53" t="s">
        <v>80</v>
      </c>
      <c r="EER125" s="54" t="s">
        <v>81</v>
      </c>
      <c r="EES125" s="630" t="s">
        <v>87</v>
      </c>
      <c r="EET125" s="630"/>
      <c r="EEU125" s="630"/>
      <c r="EEV125" s="630"/>
      <c r="EEW125" s="52" t="s">
        <v>71</v>
      </c>
      <c r="EEX125" s="53" t="s">
        <v>79</v>
      </c>
      <c r="EEY125" s="53" t="s">
        <v>80</v>
      </c>
      <c r="EEZ125" s="54" t="s">
        <v>81</v>
      </c>
      <c r="EFA125" s="630" t="s">
        <v>87</v>
      </c>
      <c r="EFB125" s="630"/>
      <c r="EFC125" s="630"/>
      <c r="EFD125" s="630"/>
      <c r="EFE125" s="52" t="s">
        <v>71</v>
      </c>
      <c r="EFF125" s="53" t="s">
        <v>79</v>
      </c>
      <c r="EFG125" s="53" t="s">
        <v>80</v>
      </c>
      <c r="EFH125" s="54" t="s">
        <v>81</v>
      </c>
      <c r="EFI125" s="630" t="s">
        <v>87</v>
      </c>
      <c r="EFJ125" s="630"/>
      <c r="EFK125" s="630"/>
      <c r="EFL125" s="630"/>
      <c r="EFM125" s="52" t="s">
        <v>71</v>
      </c>
      <c r="EFN125" s="53" t="s">
        <v>79</v>
      </c>
      <c r="EFO125" s="53" t="s">
        <v>80</v>
      </c>
      <c r="EFP125" s="54" t="s">
        <v>81</v>
      </c>
      <c r="EFQ125" s="630" t="s">
        <v>87</v>
      </c>
      <c r="EFR125" s="630"/>
      <c r="EFS125" s="630"/>
      <c r="EFT125" s="630"/>
      <c r="EFU125" s="52" t="s">
        <v>71</v>
      </c>
      <c r="EFV125" s="53" t="s">
        <v>79</v>
      </c>
      <c r="EFW125" s="53" t="s">
        <v>80</v>
      </c>
      <c r="EFX125" s="54" t="s">
        <v>81</v>
      </c>
      <c r="EFY125" s="630" t="s">
        <v>87</v>
      </c>
      <c r="EFZ125" s="630"/>
      <c r="EGA125" s="630"/>
      <c r="EGB125" s="630"/>
      <c r="EGC125" s="52" t="s">
        <v>71</v>
      </c>
      <c r="EGD125" s="53" t="s">
        <v>79</v>
      </c>
      <c r="EGE125" s="53" t="s">
        <v>80</v>
      </c>
      <c r="EGF125" s="54" t="s">
        <v>81</v>
      </c>
      <c r="EGG125" s="630" t="s">
        <v>87</v>
      </c>
      <c r="EGH125" s="630"/>
      <c r="EGI125" s="630"/>
      <c r="EGJ125" s="630"/>
      <c r="EGK125" s="52" t="s">
        <v>71</v>
      </c>
      <c r="EGL125" s="53" t="s">
        <v>79</v>
      </c>
      <c r="EGM125" s="53" t="s">
        <v>80</v>
      </c>
      <c r="EGN125" s="54" t="s">
        <v>81</v>
      </c>
      <c r="EGO125" s="630" t="s">
        <v>87</v>
      </c>
      <c r="EGP125" s="630"/>
      <c r="EGQ125" s="630"/>
      <c r="EGR125" s="630"/>
      <c r="EGS125" s="52" t="s">
        <v>71</v>
      </c>
      <c r="EGT125" s="53" t="s">
        <v>79</v>
      </c>
      <c r="EGU125" s="53" t="s">
        <v>80</v>
      </c>
      <c r="EGV125" s="54" t="s">
        <v>81</v>
      </c>
      <c r="EGW125" s="630" t="s">
        <v>87</v>
      </c>
      <c r="EGX125" s="630"/>
      <c r="EGY125" s="630"/>
      <c r="EGZ125" s="630"/>
      <c r="EHA125" s="52" t="s">
        <v>71</v>
      </c>
      <c r="EHB125" s="53" t="s">
        <v>79</v>
      </c>
      <c r="EHC125" s="53" t="s">
        <v>80</v>
      </c>
      <c r="EHD125" s="54" t="s">
        <v>81</v>
      </c>
      <c r="EHE125" s="630" t="s">
        <v>87</v>
      </c>
      <c r="EHF125" s="630"/>
      <c r="EHG125" s="630"/>
      <c r="EHH125" s="630"/>
      <c r="EHI125" s="52" t="s">
        <v>71</v>
      </c>
      <c r="EHJ125" s="53" t="s">
        <v>79</v>
      </c>
      <c r="EHK125" s="53" t="s">
        <v>80</v>
      </c>
      <c r="EHL125" s="54" t="s">
        <v>81</v>
      </c>
      <c r="EHM125" s="630" t="s">
        <v>87</v>
      </c>
      <c r="EHN125" s="630"/>
      <c r="EHO125" s="630"/>
      <c r="EHP125" s="630"/>
      <c r="EHQ125" s="52" t="s">
        <v>71</v>
      </c>
      <c r="EHR125" s="53" t="s">
        <v>79</v>
      </c>
      <c r="EHS125" s="53" t="s">
        <v>80</v>
      </c>
      <c r="EHT125" s="54" t="s">
        <v>81</v>
      </c>
      <c r="EHU125" s="630" t="s">
        <v>87</v>
      </c>
      <c r="EHV125" s="630"/>
      <c r="EHW125" s="630"/>
      <c r="EHX125" s="630"/>
      <c r="EHY125" s="52" t="s">
        <v>71</v>
      </c>
      <c r="EHZ125" s="53" t="s">
        <v>79</v>
      </c>
      <c r="EIA125" s="53" t="s">
        <v>80</v>
      </c>
      <c r="EIB125" s="54" t="s">
        <v>81</v>
      </c>
      <c r="EIC125" s="630" t="s">
        <v>87</v>
      </c>
      <c r="EID125" s="630"/>
      <c r="EIE125" s="630"/>
      <c r="EIF125" s="630"/>
      <c r="EIG125" s="52" t="s">
        <v>71</v>
      </c>
      <c r="EIH125" s="53" t="s">
        <v>79</v>
      </c>
      <c r="EII125" s="53" t="s">
        <v>80</v>
      </c>
      <c r="EIJ125" s="54" t="s">
        <v>81</v>
      </c>
      <c r="EIK125" s="630" t="s">
        <v>87</v>
      </c>
      <c r="EIL125" s="630"/>
      <c r="EIM125" s="630"/>
      <c r="EIN125" s="630"/>
      <c r="EIO125" s="52" t="s">
        <v>71</v>
      </c>
      <c r="EIP125" s="53" t="s">
        <v>79</v>
      </c>
      <c r="EIQ125" s="53" t="s">
        <v>80</v>
      </c>
      <c r="EIR125" s="54" t="s">
        <v>81</v>
      </c>
      <c r="EIS125" s="630" t="s">
        <v>87</v>
      </c>
      <c r="EIT125" s="630"/>
      <c r="EIU125" s="630"/>
      <c r="EIV125" s="630"/>
      <c r="EIW125" s="52" t="s">
        <v>71</v>
      </c>
      <c r="EIX125" s="53" t="s">
        <v>79</v>
      </c>
      <c r="EIY125" s="53" t="s">
        <v>80</v>
      </c>
      <c r="EIZ125" s="54" t="s">
        <v>81</v>
      </c>
      <c r="EJA125" s="630" t="s">
        <v>87</v>
      </c>
      <c r="EJB125" s="630"/>
      <c r="EJC125" s="630"/>
      <c r="EJD125" s="630"/>
      <c r="EJE125" s="52" t="s">
        <v>71</v>
      </c>
      <c r="EJF125" s="53" t="s">
        <v>79</v>
      </c>
      <c r="EJG125" s="53" t="s">
        <v>80</v>
      </c>
      <c r="EJH125" s="54" t="s">
        <v>81</v>
      </c>
      <c r="EJI125" s="630" t="s">
        <v>87</v>
      </c>
      <c r="EJJ125" s="630"/>
      <c r="EJK125" s="630"/>
      <c r="EJL125" s="630"/>
      <c r="EJM125" s="52" t="s">
        <v>71</v>
      </c>
      <c r="EJN125" s="53" t="s">
        <v>79</v>
      </c>
      <c r="EJO125" s="53" t="s">
        <v>80</v>
      </c>
      <c r="EJP125" s="54" t="s">
        <v>81</v>
      </c>
      <c r="EJQ125" s="630" t="s">
        <v>87</v>
      </c>
      <c r="EJR125" s="630"/>
      <c r="EJS125" s="630"/>
      <c r="EJT125" s="630"/>
      <c r="EJU125" s="52" t="s">
        <v>71</v>
      </c>
      <c r="EJV125" s="53" t="s">
        <v>79</v>
      </c>
      <c r="EJW125" s="53" t="s">
        <v>80</v>
      </c>
      <c r="EJX125" s="54" t="s">
        <v>81</v>
      </c>
      <c r="EJY125" s="630" t="s">
        <v>87</v>
      </c>
      <c r="EJZ125" s="630"/>
      <c r="EKA125" s="630"/>
      <c r="EKB125" s="630"/>
      <c r="EKC125" s="52" t="s">
        <v>71</v>
      </c>
      <c r="EKD125" s="53" t="s">
        <v>79</v>
      </c>
      <c r="EKE125" s="53" t="s">
        <v>80</v>
      </c>
      <c r="EKF125" s="54" t="s">
        <v>81</v>
      </c>
      <c r="EKG125" s="630" t="s">
        <v>87</v>
      </c>
      <c r="EKH125" s="630"/>
      <c r="EKI125" s="630"/>
      <c r="EKJ125" s="630"/>
      <c r="EKK125" s="52" t="s">
        <v>71</v>
      </c>
      <c r="EKL125" s="53" t="s">
        <v>79</v>
      </c>
      <c r="EKM125" s="53" t="s">
        <v>80</v>
      </c>
      <c r="EKN125" s="54" t="s">
        <v>81</v>
      </c>
      <c r="EKO125" s="630" t="s">
        <v>87</v>
      </c>
      <c r="EKP125" s="630"/>
      <c r="EKQ125" s="630"/>
      <c r="EKR125" s="630"/>
      <c r="EKS125" s="52" t="s">
        <v>71</v>
      </c>
      <c r="EKT125" s="53" t="s">
        <v>79</v>
      </c>
      <c r="EKU125" s="53" t="s">
        <v>80</v>
      </c>
      <c r="EKV125" s="54" t="s">
        <v>81</v>
      </c>
      <c r="EKW125" s="630" t="s">
        <v>87</v>
      </c>
      <c r="EKX125" s="630"/>
      <c r="EKY125" s="630"/>
      <c r="EKZ125" s="630"/>
      <c r="ELA125" s="52" t="s">
        <v>71</v>
      </c>
      <c r="ELB125" s="53" t="s">
        <v>79</v>
      </c>
      <c r="ELC125" s="53" t="s">
        <v>80</v>
      </c>
      <c r="ELD125" s="54" t="s">
        <v>81</v>
      </c>
      <c r="ELE125" s="630" t="s">
        <v>87</v>
      </c>
      <c r="ELF125" s="630"/>
      <c r="ELG125" s="630"/>
      <c r="ELH125" s="630"/>
      <c r="ELI125" s="52" t="s">
        <v>71</v>
      </c>
      <c r="ELJ125" s="53" t="s">
        <v>79</v>
      </c>
      <c r="ELK125" s="53" t="s">
        <v>80</v>
      </c>
      <c r="ELL125" s="54" t="s">
        <v>81</v>
      </c>
      <c r="ELM125" s="630" t="s">
        <v>87</v>
      </c>
      <c r="ELN125" s="630"/>
      <c r="ELO125" s="630"/>
      <c r="ELP125" s="630"/>
      <c r="ELQ125" s="52" t="s">
        <v>71</v>
      </c>
      <c r="ELR125" s="53" t="s">
        <v>79</v>
      </c>
      <c r="ELS125" s="53" t="s">
        <v>80</v>
      </c>
      <c r="ELT125" s="54" t="s">
        <v>81</v>
      </c>
      <c r="ELU125" s="630" t="s">
        <v>87</v>
      </c>
      <c r="ELV125" s="630"/>
      <c r="ELW125" s="630"/>
      <c r="ELX125" s="630"/>
      <c r="ELY125" s="52" t="s">
        <v>71</v>
      </c>
      <c r="ELZ125" s="53" t="s">
        <v>79</v>
      </c>
      <c r="EMA125" s="53" t="s">
        <v>80</v>
      </c>
      <c r="EMB125" s="54" t="s">
        <v>81</v>
      </c>
      <c r="EMC125" s="630" t="s">
        <v>87</v>
      </c>
      <c r="EMD125" s="630"/>
      <c r="EME125" s="630"/>
      <c r="EMF125" s="630"/>
      <c r="EMG125" s="52" t="s">
        <v>71</v>
      </c>
      <c r="EMH125" s="53" t="s">
        <v>79</v>
      </c>
      <c r="EMI125" s="53" t="s">
        <v>80</v>
      </c>
      <c r="EMJ125" s="54" t="s">
        <v>81</v>
      </c>
      <c r="EMK125" s="630" t="s">
        <v>87</v>
      </c>
      <c r="EML125" s="630"/>
      <c r="EMM125" s="630"/>
      <c r="EMN125" s="630"/>
      <c r="EMO125" s="52" t="s">
        <v>71</v>
      </c>
      <c r="EMP125" s="53" t="s">
        <v>79</v>
      </c>
      <c r="EMQ125" s="53" t="s">
        <v>80</v>
      </c>
      <c r="EMR125" s="54" t="s">
        <v>81</v>
      </c>
      <c r="EMS125" s="630" t="s">
        <v>87</v>
      </c>
      <c r="EMT125" s="630"/>
      <c r="EMU125" s="630"/>
      <c r="EMV125" s="630"/>
      <c r="EMW125" s="52" t="s">
        <v>71</v>
      </c>
      <c r="EMX125" s="53" t="s">
        <v>79</v>
      </c>
      <c r="EMY125" s="53" t="s">
        <v>80</v>
      </c>
      <c r="EMZ125" s="54" t="s">
        <v>81</v>
      </c>
      <c r="ENA125" s="630" t="s">
        <v>87</v>
      </c>
      <c r="ENB125" s="630"/>
      <c r="ENC125" s="630"/>
      <c r="END125" s="630"/>
      <c r="ENE125" s="52" t="s">
        <v>71</v>
      </c>
      <c r="ENF125" s="53" t="s">
        <v>79</v>
      </c>
      <c r="ENG125" s="53" t="s">
        <v>80</v>
      </c>
      <c r="ENH125" s="54" t="s">
        <v>81</v>
      </c>
      <c r="ENI125" s="630" t="s">
        <v>87</v>
      </c>
      <c r="ENJ125" s="630"/>
      <c r="ENK125" s="630"/>
      <c r="ENL125" s="630"/>
      <c r="ENM125" s="52" t="s">
        <v>71</v>
      </c>
      <c r="ENN125" s="53" t="s">
        <v>79</v>
      </c>
      <c r="ENO125" s="53" t="s">
        <v>80</v>
      </c>
      <c r="ENP125" s="54" t="s">
        <v>81</v>
      </c>
      <c r="ENQ125" s="630" t="s">
        <v>87</v>
      </c>
      <c r="ENR125" s="630"/>
      <c r="ENS125" s="630"/>
      <c r="ENT125" s="630"/>
      <c r="ENU125" s="52" t="s">
        <v>71</v>
      </c>
      <c r="ENV125" s="53" t="s">
        <v>79</v>
      </c>
      <c r="ENW125" s="53" t="s">
        <v>80</v>
      </c>
      <c r="ENX125" s="54" t="s">
        <v>81</v>
      </c>
      <c r="ENY125" s="630" t="s">
        <v>87</v>
      </c>
      <c r="ENZ125" s="630"/>
      <c r="EOA125" s="630"/>
      <c r="EOB125" s="630"/>
      <c r="EOC125" s="52" t="s">
        <v>71</v>
      </c>
      <c r="EOD125" s="53" t="s">
        <v>79</v>
      </c>
      <c r="EOE125" s="53" t="s">
        <v>80</v>
      </c>
      <c r="EOF125" s="54" t="s">
        <v>81</v>
      </c>
      <c r="EOG125" s="630" t="s">
        <v>87</v>
      </c>
      <c r="EOH125" s="630"/>
      <c r="EOI125" s="630"/>
      <c r="EOJ125" s="630"/>
      <c r="EOK125" s="52" t="s">
        <v>71</v>
      </c>
      <c r="EOL125" s="53" t="s">
        <v>79</v>
      </c>
      <c r="EOM125" s="53" t="s">
        <v>80</v>
      </c>
      <c r="EON125" s="54" t="s">
        <v>81</v>
      </c>
      <c r="EOO125" s="630" t="s">
        <v>87</v>
      </c>
      <c r="EOP125" s="630"/>
      <c r="EOQ125" s="630"/>
      <c r="EOR125" s="630"/>
      <c r="EOS125" s="52" t="s">
        <v>71</v>
      </c>
      <c r="EOT125" s="53" t="s">
        <v>79</v>
      </c>
      <c r="EOU125" s="53" t="s">
        <v>80</v>
      </c>
      <c r="EOV125" s="54" t="s">
        <v>81</v>
      </c>
      <c r="EOW125" s="630" t="s">
        <v>87</v>
      </c>
      <c r="EOX125" s="630"/>
      <c r="EOY125" s="630"/>
      <c r="EOZ125" s="630"/>
      <c r="EPA125" s="52" t="s">
        <v>71</v>
      </c>
      <c r="EPB125" s="53" t="s">
        <v>79</v>
      </c>
      <c r="EPC125" s="53" t="s">
        <v>80</v>
      </c>
      <c r="EPD125" s="54" t="s">
        <v>81</v>
      </c>
      <c r="EPE125" s="630" t="s">
        <v>87</v>
      </c>
      <c r="EPF125" s="630"/>
      <c r="EPG125" s="630"/>
      <c r="EPH125" s="630"/>
      <c r="EPI125" s="52" t="s">
        <v>71</v>
      </c>
      <c r="EPJ125" s="53" t="s">
        <v>79</v>
      </c>
      <c r="EPK125" s="53" t="s">
        <v>80</v>
      </c>
      <c r="EPL125" s="54" t="s">
        <v>81</v>
      </c>
      <c r="EPM125" s="630" t="s">
        <v>87</v>
      </c>
      <c r="EPN125" s="630"/>
      <c r="EPO125" s="630"/>
      <c r="EPP125" s="630"/>
      <c r="EPQ125" s="52" t="s">
        <v>71</v>
      </c>
      <c r="EPR125" s="53" t="s">
        <v>79</v>
      </c>
      <c r="EPS125" s="53" t="s">
        <v>80</v>
      </c>
      <c r="EPT125" s="54" t="s">
        <v>81</v>
      </c>
      <c r="EPU125" s="630" t="s">
        <v>87</v>
      </c>
      <c r="EPV125" s="630"/>
      <c r="EPW125" s="630"/>
      <c r="EPX125" s="630"/>
      <c r="EPY125" s="52" t="s">
        <v>71</v>
      </c>
      <c r="EPZ125" s="53" t="s">
        <v>79</v>
      </c>
      <c r="EQA125" s="53" t="s">
        <v>80</v>
      </c>
      <c r="EQB125" s="54" t="s">
        <v>81</v>
      </c>
      <c r="EQC125" s="630" t="s">
        <v>87</v>
      </c>
      <c r="EQD125" s="630"/>
      <c r="EQE125" s="630"/>
      <c r="EQF125" s="630"/>
      <c r="EQG125" s="52" t="s">
        <v>71</v>
      </c>
      <c r="EQH125" s="53" t="s">
        <v>79</v>
      </c>
      <c r="EQI125" s="53" t="s">
        <v>80</v>
      </c>
      <c r="EQJ125" s="54" t="s">
        <v>81</v>
      </c>
      <c r="EQK125" s="630" t="s">
        <v>87</v>
      </c>
      <c r="EQL125" s="630"/>
      <c r="EQM125" s="630"/>
      <c r="EQN125" s="630"/>
      <c r="EQO125" s="52" t="s">
        <v>71</v>
      </c>
      <c r="EQP125" s="53" t="s">
        <v>79</v>
      </c>
      <c r="EQQ125" s="53" t="s">
        <v>80</v>
      </c>
      <c r="EQR125" s="54" t="s">
        <v>81</v>
      </c>
      <c r="EQS125" s="630" t="s">
        <v>87</v>
      </c>
      <c r="EQT125" s="630"/>
      <c r="EQU125" s="630"/>
      <c r="EQV125" s="630"/>
      <c r="EQW125" s="52" t="s">
        <v>71</v>
      </c>
      <c r="EQX125" s="53" t="s">
        <v>79</v>
      </c>
      <c r="EQY125" s="53" t="s">
        <v>80</v>
      </c>
      <c r="EQZ125" s="54" t="s">
        <v>81</v>
      </c>
      <c r="ERA125" s="630" t="s">
        <v>87</v>
      </c>
      <c r="ERB125" s="630"/>
      <c r="ERC125" s="630"/>
      <c r="ERD125" s="630"/>
      <c r="ERE125" s="52" t="s">
        <v>71</v>
      </c>
      <c r="ERF125" s="53" t="s">
        <v>79</v>
      </c>
      <c r="ERG125" s="53" t="s">
        <v>80</v>
      </c>
      <c r="ERH125" s="54" t="s">
        <v>81</v>
      </c>
      <c r="ERI125" s="630" t="s">
        <v>87</v>
      </c>
      <c r="ERJ125" s="630"/>
      <c r="ERK125" s="630"/>
      <c r="ERL125" s="630"/>
      <c r="ERM125" s="52" t="s">
        <v>71</v>
      </c>
      <c r="ERN125" s="53" t="s">
        <v>79</v>
      </c>
      <c r="ERO125" s="53" t="s">
        <v>80</v>
      </c>
      <c r="ERP125" s="54" t="s">
        <v>81</v>
      </c>
      <c r="ERQ125" s="630" t="s">
        <v>87</v>
      </c>
      <c r="ERR125" s="630"/>
      <c r="ERS125" s="630"/>
      <c r="ERT125" s="630"/>
      <c r="ERU125" s="52" t="s">
        <v>71</v>
      </c>
      <c r="ERV125" s="53" t="s">
        <v>79</v>
      </c>
      <c r="ERW125" s="53" t="s">
        <v>80</v>
      </c>
      <c r="ERX125" s="54" t="s">
        <v>81</v>
      </c>
      <c r="ERY125" s="630" t="s">
        <v>87</v>
      </c>
      <c r="ERZ125" s="630"/>
      <c r="ESA125" s="630"/>
      <c r="ESB125" s="630"/>
      <c r="ESC125" s="52" t="s">
        <v>71</v>
      </c>
      <c r="ESD125" s="53" t="s">
        <v>79</v>
      </c>
      <c r="ESE125" s="53" t="s">
        <v>80</v>
      </c>
      <c r="ESF125" s="54" t="s">
        <v>81</v>
      </c>
      <c r="ESG125" s="630" t="s">
        <v>87</v>
      </c>
      <c r="ESH125" s="630"/>
      <c r="ESI125" s="630"/>
      <c r="ESJ125" s="630"/>
      <c r="ESK125" s="52" t="s">
        <v>71</v>
      </c>
      <c r="ESL125" s="53" t="s">
        <v>79</v>
      </c>
      <c r="ESM125" s="53" t="s">
        <v>80</v>
      </c>
      <c r="ESN125" s="54" t="s">
        <v>81</v>
      </c>
      <c r="ESO125" s="630" t="s">
        <v>87</v>
      </c>
      <c r="ESP125" s="630"/>
      <c r="ESQ125" s="630"/>
      <c r="ESR125" s="630"/>
      <c r="ESS125" s="52" t="s">
        <v>71</v>
      </c>
      <c r="EST125" s="53" t="s">
        <v>79</v>
      </c>
      <c r="ESU125" s="53" t="s">
        <v>80</v>
      </c>
      <c r="ESV125" s="54" t="s">
        <v>81</v>
      </c>
      <c r="ESW125" s="630" t="s">
        <v>87</v>
      </c>
      <c r="ESX125" s="630"/>
      <c r="ESY125" s="630"/>
      <c r="ESZ125" s="630"/>
      <c r="ETA125" s="52" t="s">
        <v>71</v>
      </c>
      <c r="ETB125" s="53" t="s">
        <v>79</v>
      </c>
      <c r="ETC125" s="53" t="s">
        <v>80</v>
      </c>
      <c r="ETD125" s="54" t="s">
        <v>81</v>
      </c>
      <c r="ETE125" s="630" t="s">
        <v>87</v>
      </c>
      <c r="ETF125" s="630"/>
      <c r="ETG125" s="630"/>
      <c r="ETH125" s="630"/>
      <c r="ETI125" s="52" t="s">
        <v>71</v>
      </c>
      <c r="ETJ125" s="53" t="s">
        <v>79</v>
      </c>
      <c r="ETK125" s="53" t="s">
        <v>80</v>
      </c>
      <c r="ETL125" s="54" t="s">
        <v>81</v>
      </c>
      <c r="ETM125" s="630" t="s">
        <v>87</v>
      </c>
      <c r="ETN125" s="630"/>
      <c r="ETO125" s="630"/>
      <c r="ETP125" s="630"/>
      <c r="ETQ125" s="52" t="s">
        <v>71</v>
      </c>
      <c r="ETR125" s="53" t="s">
        <v>79</v>
      </c>
      <c r="ETS125" s="53" t="s">
        <v>80</v>
      </c>
      <c r="ETT125" s="54" t="s">
        <v>81</v>
      </c>
      <c r="ETU125" s="630" t="s">
        <v>87</v>
      </c>
      <c r="ETV125" s="630"/>
      <c r="ETW125" s="630"/>
      <c r="ETX125" s="630"/>
      <c r="ETY125" s="52" t="s">
        <v>71</v>
      </c>
      <c r="ETZ125" s="53" t="s">
        <v>79</v>
      </c>
      <c r="EUA125" s="53" t="s">
        <v>80</v>
      </c>
      <c r="EUB125" s="54" t="s">
        <v>81</v>
      </c>
      <c r="EUC125" s="630" t="s">
        <v>87</v>
      </c>
      <c r="EUD125" s="630"/>
      <c r="EUE125" s="630"/>
      <c r="EUF125" s="630"/>
      <c r="EUG125" s="52" t="s">
        <v>71</v>
      </c>
      <c r="EUH125" s="53" t="s">
        <v>79</v>
      </c>
      <c r="EUI125" s="53" t="s">
        <v>80</v>
      </c>
      <c r="EUJ125" s="54" t="s">
        <v>81</v>
      </c>
      <c r="EUK125" s="630" t="s">
        <v>87</v>
      </c>
      <c r="EUL125" s="630"/>
      <c r="EUM125" s="630"/>
      <c r="EUN125" s="630"/>
      <c r="EUO125" s="52" t="s">
        <v>71</v>
      </c>
      <c r="EUP125" s="53" t="s">
        <v>79</v>
      </c>
      <c r="EUQ125" s="53" t="s">
        <v>80</v>
      </c>
      <c r="EUR125" s="54" t="s">
        <v>81</v>
      </c>
      <c r="EUS125" s="630" t="s">
        <v>87</v>
      </c>
      <c r="EUT125" s="630"/>
      <c r="EUU125" s="630"/>
      <c r="EUV125" s="630"/>
      <c r="EUW125" s="52" t="s">
        <v>71</v>
      </c>
      <c r="EUX125" s="53" t="s">
        <v>79</v>
      </c>
      <c r="EUY125" s="53" t="s">
        <v>80</v>
      </c>
      <c r="EUZ125" s="54" t="s">
        <v>81</v>
      </c>
      <c r="EVA125" s="630" t="s">
        <v>87</v>
      </c>
      <c r="EVB125" s="630"/>
      <c r="EVC125" s="630"/>
      <c r="EVD125" s="630"/>
      <c r="EVE125" s="52" t="s">
        <v>71</v>
      </c>
      <c r="EVF125" s="53" t="s">
        <v>79</v>
      </c>
      <c r="EVG125" s="53" t="s">
        <v>80</v>
      </c>
      <c r="EVH125" s="54" t="s">
        <v>81</v>
      </c>
      <c r="EVI125" s="630" t="s">
        <v>87</v>
      </c>
      <c r="EVJ125" s="630"/>
      <c r="EVK125" s="630"/>
      <c r="EVL125" s="630"/>
      <c r="EVM125" s="52" t="s">
        <v>71</v>
      </c>
      <c r="EVN125" s="53" t="s">
        <v>79</v>
      </c>
      <c r="EVO125" s="53" t="s">
        <v>80</v>
      </c>
      <c r="EVP125" s="54" t="s">
        <v>81</v>
      </c>
      <c r="EVQ125" s="630" t="s">
        <v>87</v>
      </c>
      <c r="EVR125" s="630"/>
      <c r="EVS125" s="630"/>
      <c r="EVT125" s="630"/>
      <c r="EVU125" s="52" t="s">
        <v>71</v>
      </c>
      <c r="EVV125" s="53" t="s">
        <v>79</v>
      </c>
      <c r="EVW125" s="53" t="s">
        <v>80</v>
      </c>
      <c r="EVX125" s="54" t="s">
        <v>81</v>
      </c>
      <c r="EVY125" s="630" t="s">
        <v>87</v>
      </c>
      <c r="EVZ125" s="630"/>
      <c r="EWA125" s="630"/>
      <c r="EWB125" s="630"/>
      <c r="EWC125" s="52" t="s">
        <v>71</v>
      </c>
      <c r="EWD125" s="53" t="s">
        <v>79</v>
      </c>
      <c r="EWE125" s="53" t="s">
        <v>80</v>
      </c>
      <c r="EWF125" s="54" t="s">
        <v>81</v>
      </c>
      <c r="EWG125" s="630" t="s">
        <v>87</v>
      </c>
      <c r="EWH125" s="630"/>
      <c r="EWI125" s="630"/>
      <c r="EWJ125" s="630"/>
      <c r="EWK125" s="52" t="s">
        <v>71</v>
      </c>
      <c r="EWL125" s="53" t="s">
        <v>79</v>
      </c>
      <c r="EWM125" s="53" t="s">
        <v>80</v>
      </c>
      <c r="EWN125" s="54" t="s">
        <v>81</v>
      </c>
      <c r="EWO125" s="630" t="s">
        <v>87</v>
      </c>
      <c r="EWP125" s="630"/>
      <c r="EWQ125" s="630"/>
      <c r="EWR125" s="630"/>
      <c r="EWS125" s="52" t="s">
        <v>71</v>
      </c>
      <c r="EWT125" s="53" t="s">
        <v>79</v>
      </c>
      <c r="EWU125" s="53" t="s">
        <v>80</v>
      </c>
      <c r="EWV125" s="54" t="s">
        <v>81</v>
      </c>
      <c r="EWW125" s="630" t="s">
        <v>87</v>
      </c>
      <c r="EWX125" s="630"/>
      <c r="EWY125" s="630"/>
      <c r="EWZ125" s="630"/>
      <c r="EXA125" s="52" t="s">
        <v>71</v>
      </c>
      <c r="EXB125" s="53" t="s">
        <v>79</v>
      </c>
      <c r="EXC125" s="53" t="s">
        <v>80</v>
      </c>
      <c r="EXD125" s="54" t="s">
        <v>81</v>
      </c>
      <c r="EXE125" s="630" t="s">
        <v>87</v>
      </c>
      <c r="EXF125" s="630"/>
      <c r="EXG125" s="630"/>
      <c r="EXH125" s="630"/>
      <c r="EXI125" s="52" t="s">
        <v>71</v>
      </c>
      <c r="EXJ125" s="53" t="s">
        <v>79</v>
      </c>
      <c r="EXK125" s="53" t="s">
        <v>80</v>
      </c>
      <c r="EXL125" s="54" t="s">
        <v>81</v>
      </c>
      <c r="EXM125" s="630" t="s">
        <v>87</v>
      </c>
      <c r="EXN125" s="630"/>
      <c r="EXO125" s="630"/>
      <c r="EXP125" s="630"/>
      <c r="EXQ125" s="52" t="s">
        <v>71</v>
      </c>
      <c r="EXR125" s="53" t="s">
        <v>79</v>
      </c>
      <c r="EXS125" s="53" t="s">
        <v>80</v>
      </c>
      <c r="EXT125" s="54" t="s">
        <v>81</v>
      </c>
      <c r="EXU125" s="630" t="s">
        <v>87</v>
      </c>
      <c r="EXV125" s="630"/>
      <c r="EXW125" s="630"/>
      <c r="EXX125" s="630"/>
      <c r="EXY125" s="52" t="s">
        <v>71</v>
      </c>
      <c r="EXZ125" s="53" t="s">
        <v>79</v>
      </c>
      <c r="EYA125" s="53" t="s">
        <v>80</v>
      </c>
      <c r="EYB125" s="54" t="s">
        <v>81</v>
      </c>
      <c r="EYC125" s="630" t="s">
        <v>87</v>
      </c>
      <c r="EYD125" s="630"/>
      <c r="EYE125" s="630"/>
      <c r="EYF125" s="630"/>
      <c r="EYG125" s="52" t="s">
        <v>71</v>
      </c>
      <c r="EYH125" s="53" t="s">
        <v>79</v>
      </c>
      <c r="EYI125" s="53" t="s">
        <v>80</v>
      </c>
      <c r="EYJ125" s="54" t="s">
        <v>81</v>
      </c>
      <c r="EYK125" s="630" t="s">
        <v>87</v>
      </c>
      <c r="EYL125" s="630"/>
      <c r="EYM125" s="630"/>
      <c r="EYN125" s="630"/>
      <c r="EYO125" s="52" t="s">
        <v>71</v>
      </c>
      <c r="EYP125" s="53" t="s">
        <v>79</v>
      </c>
      <c r="EYQ125" s="53" t="s">
        <v>80</v>
      </c>
      <c r="EYR125" s="54" t="s">
        <v>81</v>
      </c>
      <c r="EYS125" s="630" t="s">
        <v>87</v>
      </c>
      <c r="EYT125" s="630"/>
      <c r="EYU125" s="630"/>
      <c r="EYV125" s="630"/>
      <c r="EYW125" s="52" t="s">
        <v>71</v>
      </c>
      <c r="EYX125" s="53" t="s">
        <v>79</v>
      </c>
      <c r="EYY125" s="53" t="s">
        <v>80</v>
      </c>
      <c r="EYZ125" s="54" t="s">
        <v>81</v>
      </c>
      <c r="EZA125" s="630" t="s">
        <v>87</v>
      </c>
      <c r="EZB125" s="630"/>
      <c r="EZC125" s="630"/>
      <c r="EZD125" s="630"/>
      <c r="EZE125" s="52" t="s">
        <v>71</v>
      </c>
      <c r="EZF125" s="53" t="s">
        <v>79</v>
      </c>
      <c r="EZG125" s="53" t="s">
        <v>80</v>
      </c>
      <c r="EZH125" s="54" t="s">
        <v>81</v>
      </c>
      <c r="EZI125" s="630" t="s">
        <v>87</v>
      </c>
      <c r="EZJ125" s="630"/>
      <c r="EZK125" s="630"/>
      <c r="EZL125" s="630"/>
      <c r="EZM125" s="52" t="s">
        <v>71</v>
      </c>
      <c r="EZN125" s="53" t="s">
        <v>79</v>
      </c>
      <c r="EZO125" s="53" t="s">
        <v>80</v>
      </c>
      <c r="EZP125" s="54" t="s">
        <v>81</v>
      </c>
      <c r="EZQ125" s="630" t="s">
        <v>87</v>
      </c>
      <c r="EZR125" s="630"/>
      <c r="EZS125" s="630"/>
      <c r="EZT125" s="630"/>
      <c r="EZU125" s="52" t="s">
        <v>71</v>
      </c>
      <c r="EZV125" s="53" t="s">
        <v>79</v>
      </c>
      <c r="EZW125" s="53" t="s">
        <v>80</v>
      </c>
      <c r="EZX125" s="54" t="s">
        <v>81</v>
      </c>
      <c r="EZY125" s="630" t="s">
        <v>87</v>
      </c>
      <c r="EZZ125" s="630"/>
      <c r="FAA125" s="630"/>
      <c r="FAB125" s="630"/>
      <c r="FAC125" s="52" t="s">
        <v>71</v>
      </c>
      <c r="FAD125" s="53" t="s">
        <v>79</v>
      </c>
      <c r="FAE125" s="53" t="s">
        <v>80</v>
      </c>
      <c r="FAF125" s="54" t="s">
        <v>81</v>
      </c>
      <c r="FAG125" s="630" t="s">
        <v>87</v>
      </c>
      <c r="FAH125" s="630"/>
      <c r="FAI125" s="630"/>
      <c r="FAJ125" s="630"/>
      <c r="FAK125" s="52" t="s">
        <v>71</v>
      </c>
      <c r="FAL125" s="53" t="s">
        <v>79</v>
      </c>
      <c r="FAM125" s="53" t="s">
        <v>80</v>
      </c>
      <c r="FAN125" s="54" t="s">
        <v>81</v>
      </c>
      <c r="FAO125" s="630" t="s">
        <v>87</v>
      </c>
      <c r="FAP125" s="630"/>
      <c r="FAQ125" s="630"/>
      <c r="FAR125" s="630"/>
      <c r="FAS125" s="52" t="s">
        <v>71</v>
      </c>
      <c r="FAT125" s="53" t="s">
        <v>79</v>
      </c>
      <c r="FAU125" s="53" t="s">
        <v>80</v>
      </c>
      <c r="FAV125" s="54" t="s">
        <v>81</v>
      </c>
      <c r="FAW125" s="630" t="s">
        <v>87</v>
      </c>
      <c r="FAX125" s="630"/>
      <c r="FAY125" s="630"/>
      <c r="FAZ125" s="630"/>
      <c r="FBA125" s="52" t="s">
        <v>71</v>
      </c>
      <c r="FBB125" s="53" t="s">
        <v>79</v>
      </c>
      <c r="FBC125" s="53" t="s">
        <v>80</v>
      </c>
      <c r="FBD125" s="54" t="s">
        <v>81</v>
      </c>
      <c r="FBE125" s="630" t="s">
        <v>87</v>
      </c>
      <c r="FBF125" s="630"/>
      <c r="FBG125" s="630"/>
      <c r="FBH125" s="630"/>
      <c r="FBI125" s="52" t="s">
        <v>71</v>
      </c>
      <c r="FBJ125" s="53" t="s">
        <v>79</v>
      </c>
      <c r="FBK125" s="53" t="s">
        <v>80</v>
      </c>
      <c r="FBL125" s="54" t="s">
        <v>81</v>
      </c>
      <c r="FBM125" s="630" t="s">
        <v>87</v>
      </c>
      <c r="FBN125" s="630"/>
      <c r="FBO125" s="630"/>
      <c r="FBP125" s="630"/>
      <c r="FBQ125" s="52" t="s">
        <v>71</v>
      </c>
      <c r="FBR125" s="53" t="s">
        <v>79</v>
      </c>
      <c r="FBS125" s="53" t="s">
        <v>80</v>
      </c>
      <c r="FBT125" s="54" t="s">
        <v>81</v>
      </c>
      <c r="FBU125" s="630" t="s">
        <v>87</v>
      </c>
      <c r="FBV125" s="630"/>
      <c r="FBW125" s="630"/>
      <c r="FBX125" s="630"/>
      <c r="FBY125" s="52" t="s">
        <v>71</v>
      </c>
      <c r="FBZ125" s="53" t="s">
        <v>79</v>
      </c>
      <c r="FCA125" s="53" t="s">
        <v>80</v>
      </c>
      <c r="FCB125" s="54" t="s">
        <v>81</v>
      </c>
      <c r="FCC125" s="630" t="s">
        <v>87</v>
      </c>
      <c r="FCD125" s="630"/>
      <c r="FCE125" s="630"/>
      <c r="FCF125" s="630"/>
      <c r="FCG125" s="52" t="s">
        <v>71</v>
      </c>
      <c r="FCH125" s="53" t="s">
        <v>79</v>
      </c>
      <c r="FCI125" s="53" t="s">
        <v>80</v>
      </c>
      <c r="FCJ125" s="54" t="s">
        <v>81</v>
      </c>
      <c r="FCK125" s="630" t="s">
        <v>87</v>
      </c>
      <c r="FCL125" s="630"/>
      <c r="FCM125" s="630"/>
      <c r="FCN125" s="630"/>
      <c r="FCO125" s="52" t="s">
        <v>71</v>
      </c>
      <c r="FCP125" s="53" t="s">
        <v>79</v>
      </c>
      <c r="FCQ125" s="53" t="s">
        <v>80</v>
      </c>
      <c r="FCR125" s="54" t="s">
        <v>81</v>
      </c>
      <c r="FCS125" s="630" t="s">
        <v>87</v>
      </c>
      <c r="FCT125" s="630"/>
      <c r="FCU125" s="630"/>
      <c r="FCV125" s="630"/>
      <c r="FCW125" s="52" t="s">
        <v>71</v>
      </c>
      <c r="FCX125" s="53" t="s">
        <v>79</v>
      </c>
      <c r="FCY125" s="53" t="s">
        <v>80</v>
      </c>
      <c r="FCZ125" s="54" t="s">
        <v>81</v>
      </c>
      <c r="FDA125" s="630" t="s">
        <v>87</v>
      </c>
      <c r="FDB125" s="630"/>
      <c r="FDC125" s="630"/>
      <c r="FDD125" s="630"/>
      <c r="FDE125" s="52" t="s">
        <v>71</v>
      </c>
      <c r="FDF125" s="53" t="s">
        <v>79</v>
      </c>
      <c r="FDG125" s="53" t="s">
        <v>80</v>
      </c>
      <c r="FDH125" s="54" t="s">
        <v>81</v>
      </c>
      <c r="FDI125" s="630" t="s">
        <v>87</v>
      </c>
      <c r="FDJ125" s="630"/>
      <c r="FDK125" s="630"/>
      <c r="FDL125" s="630"/>
      <c r="FDM125" s="52" t="s">
        <v>71</v>
      </c>
      <c r="FDN125" s="53" t="s">
        <v>79</v>
      </c>
      <c r="FDO125" s="53" t="s">
        <v>80</v>
      </c>
      <c r="FDP125" s="54" t="s">
        <v>81</v>
      </c>
      <c r="FDQ125" s="630" t="s">
        <v>87</v>
      </c>
      <c r="FDR125" s="630"/>
      <c r="FDS125" s="630"/>
      <c r="FDT125" s="630"/>
      <c r="FDU125" s="52" t="s">
        <v>71</v>
      </c>
      <c r="FDV125" s="53" t="s">
        <v>79</v>
      </c>
      <c r="FDW125" s="53" t="s">
        <v>80</v>
      </c>
      <c r="FDX125" s="54" t="s">
        <v>81</v>
      </c>
      <c r="FDY125" s="630" t="s">
        <v>87</v>
      </c>
      <c r="FDZ125" s="630"/>
      <c r="FEA125" s="630"/>
      <c r="FEB125" s="630"/>
      <c r="FEC125" s="52" t="s">
        <v>71</v>
      </c>
      <c r="FED125" s="53" t="s">
        <v>79</v>
      </c>
      <c r="FEE125" s="53" t="s">
        <v>80</v>
      </c>
      <c r="FEF125" s="54" t="s">
        <v>81</v>
      </c>
      <c r="FEG125" s="630" t="s">
        <v>87</v>
      </c>
      <c r="FEH125" s="630"/>
      <c r="FEI125" s="630"/>
      <c r="FEJ125" s="630"/>
      <c r="FEK125" s="52" t="s">
        <v>71</v>
      </c>
      <c r="FEL125" s="53" t="s">
        <v>79</v>
      </c>
      <c r="FEM125" s="53" t="s">
        <v>80</v>
      </c>
      <c r="FEN125" s="54" t="s">
        <v>81</v>
      </c>
      <c r="FEO125" s="630" t="s">
        <v>87</v>
      </c>
      <c r="FEP125" s="630"/>
      <c r="FEQ125" s="630"/>
      <c r="FER125" s="630"/>
      <c r="FES125" s="52" t="s">
        <v>71</v>
      </c>
      <c r="FET125" s="53" t="s">
        <v>79</v>
      </c>
      <c r="FEU125" s="53" t="s">
        <v>80</v>
      </c>
      <c r="FEV125" s="54" t="s">
        <v>81</v>
      </c>
      <c r="FEW125" s="630" t="s">
        <v>87</v>
      </c>
      <c r="FEX125" s="630"/>
      <c r="FEY125" s="630"/>
      <c r="FEZ125" s="630"/>
      <c r="FFA125" s="52" t="s">
        <v>71</v>
      </c>
      <c r="FFB125" s="53" t="s">
        <v>79</v>
      </c>
      <c r="FFC125" s="53" t="s">
        <v>80</v>
      </c>
      <c r="FFD125" s="54" t="s">
        <v>81</v>
      </c>
      <c r="FFE125" s="630" t="s">
        <v>87</v>
      </c>
      <c r="FFF125" s="630"/>
      <c r="FFG125" s="630"/>
      <c r="FFH125" s="630"/>
      <c r="FFI125" s="52" t="s">
        <v>71</v>
      </c>
      <c r="FFJ125" s="53" t="s">
        <v>79</v>
      </c>
      <c r="FFK125" s="53" t="s">
        <v>80</v>
      </c>
      <c r="FFL125" s="54" t="s">
        <v>81</v>
      </c>
      <c r="FFM125" s="630" t="s">
        <v>87</v>
      </c>
      <c r="FFN125" s="630"/>
      <c r="FFO125" s="630"/>
      <c r="FFP125" s="630"/>
      <c r="FFQ125" s="52" t="s">
        <v>71</v>
      </c>
      <c r="FFR125" s="53" t="s">
        <v>79</v>
      </c>
      <c r="FFS125" s="53" t="s">
        <v>80</v>
      </c>
      <c r="FFT125" s="54" t="s">
        <v>81</v>
      </c>
      <c r="FFU125" s="630" t="s">
        <v>87</v>
      </c>
      <c r="FFV125" s="630"/>
      <c r="FFW125" s="630"/>
      <c r="FFX125" s="630"/>
      <c r="FFY125" s="52" t="s">
        <v>71</v>
      </c>
      <c r="FFZ125" s="53" t="s">
        <v>79</v>
      </c>
      <c r="FGA125" s="53" t="s">
        <v>80</v>
      </c>
      <c r="FGB125" s="54" t="s">
        <v>81</v>
      </c>
      <c r="FGC125" s="630" t="s">
        <v>87</v>
      </c>
      <c r="FGD125" s="630"/>
      <c r="FGE125" s="630"/>
      <c r="FGF125" s="630"/>
      <c r="FGG125" s="52" t="s">
        <v>71</v>
      </c>
      <c r="FGH125" s="53" t="s">
        <v>79</v>
      </c>
      <c r="FGI125" s="53" t="s">
        <v>80</v>
      </c>
      <c r="FGJ125" s="54" t="s">
        <v>81</v>
      </c>
      <c r="FGK125" s="630" t="s">
        <v>87</v>
      </c>
      <c r="FGL125" s="630"/>
      <c r="FGM125" s="630"/>
      <c r="FGN125" s="630"/>
      <c r="FGO125" s="52" t="s">
        <v>71</v>
      </c>
      <c r="FGP125" s="53" t="s">
        <v>79</v>
      </c>
      <c r="FGQ125" s="53" t="s">
        <v>80</v>
      </c>
      <c r="FGR125" s="54" t="s">
        <v>81</v>
      </c>
      <c r="FGS125" s="630" t="s">
        <v>87</v>
      </c>
      <c r="FGT125" s="630"/>
      <c r="FGU125" s="630"/>
      <c r="FGV125" s="630"/>
      <c r="FGW125" s="52" t="s">
        <v>71</v>
      </c>
      <c r="FGX125" s="53" t="s">
        <v>79</v>
      </c>
      <c r="FGY125" s="53" t="s">
        <v>80</v>
      </c>
      <c r="FGZ125" s="54" t="s">
        <v>81</v>
      </c>
      <c r="FHA125" s="630" t="s">
        <v>87</v>
      </c>
      <c r="FHB125" s="630"/>
      <c r="FHC125" s="630"/>
      <c r="FHD125" s="630"/>
      <c r="FHE125" s="52" t="s">
        <v>71</v>
      </c>
      <c r="FHF125" s="53" t="s">
        <v>79</v>
      </c>
      <c r="FHG125" s="53" t="s">
        <v>80</v>
      </c>
      <c r="FHH125" s="54" t="s">
        <v>81</v>
      </c>
      <c r="FHI125" s="630" t="s">
        <v>87</v>
      </c>
      <c r="FHJ125" s="630"/>
      <c r="FHK125" s="630"/>
      <c r="FHL125" s="630"/>
      <c r="FHM125" s="52" t="s">
        <v>71</v>
      </c>
      <c r="FHN125" s="53" t="s">
        <v>79</v>
      </c>
      <c r="FHO125" s="53" t="s">
        <v>80</v>
      </c>
      <c r="FHP125" s="54" t="s">
        <v>81</v>
      </c>
      <c r="FHQ125" s="630" t="s">
        <v>87</v>
      </c>
      <c r="FHR125" s="630"/>
      <c r="FHS125" s="630"/>
      <c r="FHT125" s="630"/>
      <c r="FHU125" s="52" t="s">
        <v>71</v>
      </c>
      <c r="FHV125" s="53" t="s">
        <v>79</v>
      </c>
      <c r="FHW125" s="53" t="s">
        <v>80</v>
      </c>
      <c r="FHX125" s="54" t="s">
        <v>81</v>
      </c>
      <c r="FHY125" s="630" t="s">
        <v>87</v>
      </c>
      <c r="FHZ125" s="630"/>
      <c r="FIA125" s="630"/>
      <c r="FIB125" s="630"/>
      <c r="FIC125" s="52" t="s">
        <v>71</v>
      </c>
      <c r="FID125" s="53" t="s">
        <v>79</v>
      </c>
      <c r="FIE125" s="53" t="s">
        <v>80</v>
      </c>
      <c r="FIF125" s="54" t="s">
        <v>81</v>
      </c>
      <c r="FIG125" s="630" t="s">
        <v>87</v>
      </c>
      <c r="FIH125" s="630"/>
      <c r="FII125" s="630"/>
      <c r="FIJ125" s="630"/>
      <c r="FIK125" s="52" t="s">
        <v>71</v>
      </c>
      <c r="FIL125" s="53" t="s">
        <v>79</v>
      </c>
      <c r="FIM125" s="53" t="s">
        <v>80</v>
      </c>
      <c r="FIN125" s="54" t="s">
        <v>81</v>
      </c>
      <c r="FIO125" s="630" t="s">
        <v>87</v>
      </c>
      <c r="FIP125" s="630"/>
      <c r="FIQ125" s="630"/>
      <c r="FIR125" s="630"/>
      <c r="FIS125" s="52" t="s">
        <v>71</v>
      </c>
      <c r="FIT125" s="53" t="s">
        <v>79</v>
      </c>
      <c r="FIU125" s="53" t="s">
        <v>80</v>
      </c>
      <c r="FIV125" s="54" t="s">
        <v>81</v>
      </c>
      <c r="FIW125" s="630" t="s">
        <v>87</v>
      </c>
      <c r="FIX125" s="630"/>
      <c r="FIY125" s="630"/>
      <c r="FIZ125" s="630"/>
      <c r="FJA125" s="52" t="s">
        <v>71</v>
      </c>
      <c r="FJB125" s="53" t="s">
        <v>79</v>
      </c>
      <c r="FJC125" s="53" t="s">
        <v>80</v>
      </c>
      <c r="FJD125" s="54" t="s">
        <v>81</v>
      </c>
      <c r="FJE125" s="630" t="s">
        <v>87</v>
      </c>
      <c r="FJF125" s="630"/>
      <c r="FJG125" s="630"/>
      <c r="FJH125" s="630"/>
      <c r="FJI125" s="52" t="s">
        <v>71</v>
      </c>
      <c r="FJJ125" s="53" t="s">
        <v>79</v>
      </c>
      <c r="FJK125" s="53" t="s">
        <v>80</v>
      </c>
      <c r="FJL125" s="54" t="s">
        <v>81</v>
      </c>
      <c r="FJM125" s="630" t="s">
        <v>87</v>
      </c>
      <c r="FJN125" s="630"/>
      <c r="FJO125" s="630"/>
      <c r="FJP125" s="630"/>
      <c r="FJQ125" s="52" t="s">
        <v>71</v>
      </c>
      <c r="FJR125" s="53" t="s">
        <v>79</v>
      </c>
      <c r="FJS125" s="53" t="s">
        <v>80</v>
      </c>
      <c r="FJT125" s="54" t="s">
        <v>81</v>
      </c>
      <c r="FJU125" s="630" t="s">
        <v>87</v>
      </c>
      <c r="FJV125" s="630"/>
      <c r="FJW125" s="630"/>
      <c r="FJX125" s="630"/>
      <c r="FJY125" s="52" t="s">
        <v>71</v>
      </c>
      <c r="FJZ125" s="53" t="s">
        <v>79</v>
      </c>
      <c r="FKA125" s="53" t="s">
        <v>80</v>
      </c>
      <c r="FKB125" s="54" t="s">
        <v>81</v>
      </c>
      <c r="FKC125" s="630" t="s">
        <v>87</v>
      </c>
      <c r="FKD125" s="630"/>
      <c r="FKE125" s="630"/>
      <c r="FKF125" s="630"/>
      <c r="FKG125" s="52" t="s">
        <v>71</v>
      </c>
      <c r="FKH125" s="53" t="s">
        <v>79</v>
      </c>
      <c r="FKI125" s="53" t="s">
        <v>80</v>
      </c>
      <c r="FKJ125" s="54" t="s">
        <v>81</v>
      </c>
      <c r="FKK125" s="630" t="s">
        <v>87</v>
      </c>
      <c r="FKL125" s="630"/>
      <c r="FKM125" s="630"/>
      <c r="FKN125" s="630"/>
      <c r="FKO125" s="52" t="s">
        <v>71</v>
      </c>
      <c r="FKP125" s="53" t="s">
        <v>79</v>
      </c>
      <c r="FKQ125" s="53" t="s">
        <v>80</v>
      </c>
      <c r="FKR125" s="54" t="s">
        <v>81</v>
      </c>
      <c r="FKS125" s="630" t="s">
        <v>87</v>
      </c>
      <c r="FKT125" s="630"/>
      <c r="FKU125" s="630"/>
      <c r="FKV125" s="630"/>
      <c r="FKW125" s="52" t="s">
        <v>71</v>
      </c>
      <c r="FKX125" s="53" t="s">
        <v>79</v>
      </c>
      <c r="FKY125" s="53" t="s">
        <v>80</v>
      </c>
      <c r="FKZ125" s="54" t="s">
        <v>81</v>
      </c>
      <c r="FLA125" s="630" t="s">
        <v>87</v>
      </c>
      <c r="FLB125" s="630"/>
      <c r="FLC125" s="630"/>
      <c r="FLD125" s="630"/>
      <c r="FLE125" s="52" t="s">
        <v>71</v>
      </c>
      <c r="FLF125" s="53" t="s">
        <v>79</v>
      </c>
      <c r="FLG125" s="53" t="s">
        <v>80</v>
      </c>
      <c r="FLH125" s="54" t="s">
        <v>81</v>
      </c>
      <c r="FLI125" s="630" t="s">
        <v>87</v>
      </c>
      <c r="FLJ125" s="630"/>
      <c r="FLK125" s="630"/>
      <c r="FLL125" s="630"/>
      <c r="FLM125" s="52" t="s">
        <v>71</v>
      </c>
      <c r="FLN125" s="53" t="s">
        <v>79</v>
      </c>
      <c r="FLO125" s="53" t="s">
        <v>80</v>
      </c>
      <c r="FLP125" s="54" t="s">
        <v>81</v>
      </c>
      <c r="FLQ125" s="630" t="s">
        <v>87</v>
      </c>
      <c r="FLR125" s="630"/>
      <c r="FLS125" s="630"/>
      <c r="FLT125" s="630"/>
      <c r="FLU125" s="52" t="s">
        <v>71</v>
      </c>
      <c r="FLV125" s="53" t="s">
        <v>79</v>
      </c>
      <c r="FLW125" s="53" t="s">
        <v>80</v>
      </c>
      <c r="FLX125" s="54" t="s">
        <v>81</v>
      </c>
      <c r="FLY125" s="630" t="s">
        <v>87</v>
      </c>
      <c r="FLZ125" s="630"/>
      <c r="FMA125" s="630"/>
      <c r="FMB125" s="630"/>
      <c r="FMC125" s="52" t="s">
        <v>71</v>
      </c>
      <c r="FMD125" s="53" t="s">
        <v>79</v>
      </c>
      <c r="FME125" s="53" t="s">
        <v>80</v>
      </c>
      <c r="FMF125" s="54" t="s">
        <v>81</v>
      </c>
      <c r="FMG125" s="630" t="s">
        <v>87</v>
      </c>
      <c r="FMH125" s="630"/>
      <c r="FMI125" s="630"/>
      <c r="FMJ125" s="630"/>
      <c r="FMK125" s="52" t="s">
        <v>71</v>
      </c>
      <c r="FML125" s="53" t="s">
        <v>79</v>
      </c>
      <c r="FMM125" s="53" t="s">
        <v>80</v>
      </c>
      <c r="FMN125" s="54" t="s">
        <v>81</v>
      </c>
      <c r="FMO125" s="630" t="s">
        <v>87</v>
      </c>
      <c r="FMP125" s="630"/>
      <c r="FMQ125" s="630"/>
      <c r="FMR125" s="630"/>
      <c r="FMS125" s="52" t="s">
        <v>71</v>
      </c>
      <c r="FMT125" s="53" t="s">
        <v>79</v>
      </c>
      <c r="FMU125" s="53" t="s">
        <v>80</v>
      </c>
      <c r="FMV125" s="54" t="s">
        <v>81</v>
      </c>
      <c r="FMW125" s="630" t="s">
        <v>87</v>
      </c>
      <c r="FMX125" s="630"/>
      <c r="FMY125" s="630"/>
      <c r="FMZ125" s="630"/>
      <c r="FNA125" s="52" t="s">
        <v>71</v>
      </c>
      <c r="FNB125" s="53" t="s">
        <v>79</v>
      </c>
      <c r="FNC125" s="53" t="s">
        <v>80</v>
      </c>
      <c r="FND125" s="54" t="s">
        <v>81</v>
      </c>
      <c r="FNE125" s="630" t="s">
        <v>87</v>
      </c>
      <c r="FNF125" s="630"/>
      <c r="FNG125" s="630"/>
      <c r="FNH125" s="630"/>
      <c r="FNI125" s="52" t="s">
        <v>71</v>
      </c>
      <c r="FNJ125" s="53" t="s">
        <v>79</v>
      </c>
      <c r="FNK125" s="53" t="s">
        <v>80</v>
      </c>
      <c r="FNL125" s="54" t="s">
        <v>81</v>
      </c>
      <c r="FNM125" s="630" t="s">
        <v>87</v>
      </c>
      <c r="FNN125" s="630"/>
      <c r="FNO125" s="630"/>
      <c r="FNP125" s="630"/>
      <c r="FNQ125" s="52" t="s">
        <v>71</v>
      </c>
      <c r="FNR125" s="53" t="s">
        <v>79</v>
      </c>
      <c r="FNS125" s="53" t="s">
        <v>80</v>
      </c>
      <c r="FNT125" s="54" t="s">
        <v>81</v>
      </c>
      <c r="FNU125" s="630" t="s">
        <v>87</v>
      </c>
      <c r="FNV125" s="630"/>
      <c r="FNW125" s="630"/>
      <c r="FNX125" s="630"/>
      <c r="FNY125" s="52" t="s">
        <v>71</v>
      </c>
      <c r="FNZ125" s="53" t="s">
        <v>79</v>
      </c>
      <c r="FOA125" s="53" t="s">
        <v>80</v>
      </c>
      <c r="FOB125" s="54" t="s">
        <v>81</v>
      </c>
      <c r="FOC125" s="630" t="s">
        <v>87</v>
      </c>
      <c r="FOD125" s="630"/>
      <c r="FOE125" s="630"/>
      <c r="FOF125" s="630"/>
      <c r="FOG125" s="52" t="s">
        <v>71</v>
      </c>
      <c r="FOH125" s="53" t="s">
        <v>79</v>
      </c>
      <c r="FOI125" s="53" t="s">
        <v>80</v>
      </c>
      <c r="FOJ125" s="54" t="s">
        <v>81</v>
      </c>
      <c r="FOK125" s="630" t="s">
        <v>87</v>
      </c>
      <c r="FOL125" s="630"/>
      <c r="FOM125" s="630"/>
      <c r="FON125" s="630"/>
      <c r="FOO125" s="52" t="s">
        <v>71</v>
      </c>
      <c r="FOP125" s="53" t="s">
        <v>79</v>
      </c>
      <c r="FOQ125" s="53" t="s">
        <v>80</v>
      </c>
      <c r="FOR125" s="54" t="s">
        <v>81</v>
      </c>
      <c r="FOS125" s="630" t="s">
        <v>87</v>
      </c>
      <c r="FOT125" s="630"/>
      <c r="FOU125" s="630"/>
      <c r="FOV125" s="630"/>
      <c r="FOW125" s="52" t="s">
        <v>71</v>
      </c>
      <c r="FOX125" s="53" t="s">
        <v>79</v>
      </c>
      <c r="FOY125" s="53" t="s">
        <v>80</v>
      </c>
      <c r="FOZ125" s="54" t="s">
        <v>81</v>
      </c>
      <c r="FPA125" s="630" t="s">
        <v>87</v>
      </c>
      <c r="FPB125" s="630"/>
      <c r="FPC125" s="630"/>
      <c r="FPD125" s="630"/>
      <c r="FPE125" s="52" t="s">
        <v>71</v>
      </c>
      <c r="FPF125" s="53" t="s">
        <v>79</v>
      </c>
      <c r="FPG125" s="53" t="s">
        <v>80</v>
      </c>
      <c r="FPH125" s="54" t="s">
        <v>81</v>
      </c>
      <c r="FPI125" s="630" t="s">
        <v>87</v>
      </c>
      <c r="FPJ125" s="630"/>
      <c r="FPK125" s="630"/>
      <c r="FPL125" s="630"/>
      <c r="FPM125" s="52" t="s">
        <v>71</v>
      </c>
      <c r="FPN125" s="53" t="s">
        <v>79</v>
      </c>
      <c r="FPO125" s="53" t="s">
        <v>80</v>
      </c>
      <c r="FPP125" s="54" t="s">
        <v>81</v>
      </c>
      <c r="FPQ125" s="630" t="s">
        <v>87</v>
      </c>
      <c r="FPR125" s="630"/>
      <c r="FPS125" s="630"/>
      <c r="FPT125" s="630"/>
      <c r="FPU125" s="52" t="s">
        <v>71</v>
      </c>
      <c r="FPV125" s="53" t="s">
        <v>79</v>
      </c>
      <c r="FPW125" s="53" t="s">
        <v>80</v>
      </c>
      <c r="FPX125" s="54" t="s">
        <v>81</v>
      </c>
      <c r="FPY125" s="630" t="s">
        <v>87</v>
      </c>
      <c r="FPZ125" s="630"/>
      <c r="FQA125" s="630"/>
      <c r="FQB125" s="630"/>
      <c r="FQC125" s="52" t="s">
        <v>71</v>
      </c>
      <c r="FQD125" s="53" t="s">
        <v>79</v>
      </c>
      <c r="FQE125" s="53" t="s">
        <v>80</v>
      </c>
      <c r="FQF125" s="54" t="s">
        <v>81</v>
      </c>
      <c r="FQG125" s="630" t="s">
        <v>87</v>
      </c>
      <c r="FQH125" s="630"/>
      <c r="FQI125" s="630"/>
      <c r="FQJ125" s="630"/>
      <c r="FQK125" s="52" t="s">
        <v>71</v>
      </c>
      <c r="FQL125" s="53" t="s">
        <v>79</v>
      </c>
      <c r="FQM125" s="53" t="s">
        <v>80</v>
      </c>
      <c r="FQN125" s="54" t="s">
        <v>81</v>
      </c>
      <c r="FQO125" s="630" t="s">
        <v>87</v>
      </c>
      <c r="FQP125" s="630"/>
      <c r="FQQ125" s="630"/>
      <c r="FQR125" s="630"/>
      <c r="FQS125" s="52" t="s">
        <v>71</v>
      </c>
      <c r="FQT125" s="53" t="s">
        <v>79</v>
      </c>
      <c r="FQU125" s="53" t="s">
        <v>80</v>
      </c>
      <c r="FQV125" s="54" t="s">
        <v>81</v>
      </c>
      <c r="FQW125" s="630" t="s">
        <v>87</v>
      </c>
      <c r="FQX125" s="630"/>
      <c r="FQY125" s="630"/>
      <c r="FQZ125" s="630"/>
      <c r="FRA125" s="52" t="s">
        <v>71</v>
      </c>
      <c r="FRB125" s="53" t="s">
        <v>79</v>
      </c>
      <c r="FRC125" s="53" t="s">
        <v>80</v>
      </c>
      <c r="FRD125" s="54" t="s">
        <v>81</v>
      </c>
      <c r="FRE125" s="630" t="s">
        <v>87</v>
      </c>
      <c r="FRF125" s="630"/>
      <c r="FRG125" s="630"/>
      <c r="FRH125" s="630"/>
      <c r="FRI125" s="52" t="s">
        <v>71</v>
      </c>
      <c r="FRJ125" s="53" t="s">
        <v>79</v>
      </c>
      <c r="FRK125" s="53" t="s">
        <v>80</v>
      </c>
      <c r="FRL125" s="54" t="s">
        <v>81</v>
      </c>
      <c r="FRM125" s="630" t="s">
        <v>87</v>
      </c>
      <c r="FRN125" s="630"/>
      <c r="FRO125" s="630"/>
      <c r="FRP125" s="630"/>
      <c r="FRQ125" s="52" t="s">
        <v>71</v>
      </c>
      <c r="FRR125" s="53" t="s">
        <v>79</v>
      </c>
      <c r="FRS125" s="53" t="s">
        <v>80</v>
      </c>
      <c r="FRT125" s="54" t="s">
        <v>81</v>
      </c>
      <c r="FRU125" s="630" t="s">
        <v>87</v>
      </c>
      <c r="FRV125" s="630"/>
      <c r="FRW125" s="630"/>
      <c r="FRX125" s="630"/>
      <c r="FRY125" s="52" t="s">
        <v>71</v>
      </c>
      <c r="FRZ125" s="53" t="s">
        <v>79</v>
      </c>
      <c r="FSA125" s="53" t="s">
        <v>80</v>
      </c>
      <c r="FSB125" s="54" t="s">
        <v>81</v>
      </c>
      <c r="FSC125" s="630" t="s">
        <v>87</v>
      </c>
      <c r="FSD125" s="630"/>
      <c r="FSE125" s="630"/>
      <c r="FSF125" s="630"/>
      <c r="FSG125" s="52" t="s">
        <v>71</v>
      </c>
      <c r="FSH125" s="53" t="s">
        <v>79</v>
      </c>
      <c r="FSI125" s="53" t="s">
        <v>80</v>
      </c>
      <c r="FSJ125" s="54" t="s">
        <v>81</v>
      </c>
      <c r="FSK125" s="630" t="s">
        <v>87</v>
      </c>
      <c r="FSL125" s="630"/>
      <c r="FSM125" s="630"/>
      <c r="FSN125" s="630"/>
      <c r="FSO125" s="52" t="s">
        <v>71</v>
      </c>
      <c r="FSP125" s="53" t="s">
        <v>79</v>
      </c>
      <c r="FSQ125" s="53" t="s">
        <v>80</v>
      </c>
      <c r="FSR125" s="54" t="s">
        <v>81</v>
      </c>
      <c r="FSS125" s="630" t="s">
        <v>87</v>
      </c>
      <c r="FST125" s="630"/>
      <c r="FSU125" s="630"/>
      <c r="FSV125" s="630"/>
      <c r="FSW125" s="52" t="s">
        <v>71</v>
      </c>
      <c r="FSX125" s="53" t="s">
        <v>79</v>
      </c>
      <c r="FSY125" s="53" t="s">
        <v>80</v>
      </c>
      <c r="FSZ125" s="54" t="s">
        <v>81</v>
      </c>
      <c r="FTA125" s="630" t="s">
        <v>87</v>
      </c>
      <c r="FTB125" s="630"/>
      <c r="FTC125" s="630"/>
      <c r="FTD125" s="630"/>
      <c r="FTE125" s="52" t="s">
        <v>71</v>
      </c>
      <c r="FTF125" s="53" t="s">
        <v>79</v>
      </c>
      <c r="FTG125" s="53" t="s">
        <v>80</v>
      </c>
      <c r="FTH125" s="54" t="s">
        <v>81</v>
      </c>
      <c r="FTI125" s="630" t="s">
        <v>87</v>
      </c>
      <c r="FTJ125" s="630"/>
      <c r="FTK125" s="630"/>
      <c r="FTL125" s="630"/>
      <c r="FTM125" s="52" t="s">
        <v>71</v>
      </c>
      <c r="FTN125" s="53" t="s">
        <v>79</v>
      </c>
      <c r="FTO125" s="53" t="s">
        <v>80</v>
      </c>
      <c r="FTP125" s="54" t="s">
        <v>81</v>
      </c>
      <c r="FTQ125" s="630" t="s">
        <v>87</v>
      </c>
      <c r="FTR125" s="630"/>
      <c r="FTS125" s="630"/>
      <c r="FTT125" s="630"/>
      <c r="FTU125" s="52" t="s">
        <v>71</v>
      </c>
      <c r="FTV125" s="53" t="s">
        <v>79</v>
      </c>
      <c r="FTW125" s="53" t="s">
        <v>80</v>
      </c>
      <c r="FTX125" s="54" t="s">
        <v>81</v>
      </c>
      <c r="FTY125" s="630" t="s">
        <v>87</v>
      </c>
      <c r="FTZ125" s="630"/>
      <c r="FUA125" s="630"/>
      <c r="FUB125" s="630"/>
      <c r="FUC125" s="52" t="s">
        <v>71</v>
      </c>
      <c r="FUD125" s="53" t="s">
        <v>79</v>
      </c>
      <c r="FUE125" s="53" t="s">
        <v>80</v>
      </c>
      <c r="FUF125" s="54" t="s">
        <v>81</v>
      </c>
      <c r="FUG125" s="630" t="s">
        <v>87</v>
      </c>
      <c r="FUH125" s="630"/>
      <c r="FUI125" s="630"/>
      <c r="FUJ125" s="630"/>
      <c r="FUK125" s="52" t="s">
        <v>71</v>
      </c>
      <c r="FUL125" s="53" t="s">
        <v>79</v>
      </c>
      <c r="FUM125" s="53" t="s">
        <v>80</v>
      </c>
      <c r="FUN125" s="54" t="s">
        <v>81</v>
      </c>
      <c r="FUO125" s="630" t="s">
        <v>87</v>
      </c>
      <c r="FUP125" s="630"/>
      <c r="FUQ125" s="630"/>
      <c r="FUR125" s="630"/>
      <c r="FUS125" s="52" t="s">
        <v>71</v>
      </c>
      <c r="FUT125" s="53" t="s">
        <v>79</v>
      </c>
      <c r="FUU125" s="53" t="s">
        <v>80</v>
      </c>
      <c r="FUV125" s="54" t="s">
        <v>81</v>
      </c>
      <c r="FUW125" s="630" t="s">
        <v>87</v>
      </c>
      <c r="FUX125" s="630"/>
      <c r="FUY125" s="630"/>
      <c r="FUZ125" s="630"/>
      <c r="FVA125" s="52" t="s">
        <v>71</v>
      </c>
      <c r="FVB125" s="53" t="s">
        <v>79</v>
      </c>
      <c r="FVC125" s="53" t="s">
        <v>80</v>
      </c>
      <c r="FVD125" s="54" t="s">
        <v>81</v>
      </c>
      <c r="FVE125" s="630" t="s">
        <v>87</v>
      </c>
      <c r="FVF125" s="630"/>
      <c r="FVG125" s="630"/>
      <c r="FVH125" s="630"/>
      <c r="FVI125" s="52" t="s">
        <v>71</v>
      </c>
      <c r="FVJ125" s="53" t="s">
        <v>79</v>
      </c>
      <c r="FVK125" s="53" t="s">
        <v>80</v>
      </c>
      <c r="FVL125" s="54" t="s">
        <v>81</v>
      </c>
      <c r="FVM125" s="630" t="s">
        <v>87</v>
      </c>
      <c r="FVN125" s="630"/>
      <c r="FVO125" s="630"/>
      <c r="FVP125" s="630"/>
      <c r="FVQ125" s="52" t="s">
        <v>71</v>
      </c>
      <c r="FVR125" s="53" t="s">
        <v>79</v>
      </c>
      <c r="FVS125" s="53" t="s">
        <v>80</v>
      </c>
      <c r="FVT125" s="54" t="s">
        <v>81</v>
      </c>
      <c r="FVU125" s="630" t="s">
        <v>87</v>
      </c>
      <c r="FVV125" s="630"/>
      <c r="FVW125" s="630"/>
      <c r="FVX125" s="630"/>
      <c r="FVY125" s="52" t="s">
        <v>71</v>
      </c>
      <c r="FVZ125" s="53" t="s">
        <v>79</v>
      </c>
      <c r="FWA125" s="53" t="s">
        <v>80</v>
      </c>
      <c r="FWB125" s="54" t="s">
        <v>81</v>
      </c>
      <c r="FWC125" s="630" t="s">
        <v>87</v>
      </c>
      <c r="FWD125" s="630"/>
      <c r="FWE125" s="630"/>
      <c r="FWF125" s="630"/>
      <c r="FWG125" s="52" t="s">
        <v>71</v>
      </c>
      <c r="FWH125" s="53" t="s">
        <v>79</v>
      </c>
      <c r="FWI125" s="53" t="s">
        <v>80</v>
      </c>
      <c r="FWJ125" s="54" t="s">
        <v>81</v>
      </c>
      <c r="FWK125" s="630" t="s">
        <v>87</v>
      </c>
      <c r="FWL125" s="630"/>
      <c r="FWM125" s="630"/>
      <c r="FWN125" s="630"/>
      <c r="FWO125" s="52" t="s">
        <v>71</v>
      </c>
      <c r="FWP125" s="53" t="s">
        <v>79</v>
      </c>
      <c r="FWQ125" s="53" t="s">
        <v>80</v>
      </c>
      <c r="FWR125" s="54" t="s">
        <v>81</v>
      </c>
      <c r="FWS125" s="630" t="s">
        <v>87</v>
      </c>
      <c r="FWT125" s="630"/>
      <c r="FWU125" s="630"/>
      <c r="FWV125" s="630"/>
      <c r="FWW125" s="52" t="s">
        <v>71</v>
      </c>
      <c r="FWX125" s="53" t="s">
        <v>79</v>
      </c>
      <c r="FWY125" s="53" t="s">
        <v>80</v>
      </c>
      <c r="FWZ125" s="54" t="s">
        <v>81</v>
      </c>
      <c r="FXA125" s="630" t="s">
        <v>87</v>
      </c>
      <c r="FXB125" s="630"/>
      <c r="FXC125" s="630"/>
      <c r="FXD125" s="630"/>
      <c r="FXE125" s="52" t="s">
        <v>71</v>
      </c>
      <c r="FXF125" s="53" t="s">
        <v>79</v>
      </c>
      <c r="FXG125" s="53" t="s">
        <v>80</v>
      </c>
      <c r="FXH125" s="54" t="s">
        <v>81</v>
      </c>
      <c r="FXI125" s="630" t="s">
        <v>87</v>
      </c>
      <c r="FXJ125" s="630"/>
      <c r="FXK125" s="630"/>
      <c r="FXL125" s="630"/>
      <c r="FXM125" s="52" t="s">
        <v>71</v>
      </c>
      <c r="FXN125" s="53" t="s">
        <v>79</v>
      </c>
      <c r="FXO125" s="53" t="s">
        <v>80</v>
      </c>
      <c r="FXP125" s="54" t="s">
        <v>81</v>
      </c>
      <c r="FXQ125" s="630" t="s">
        <v>87</v>
      </c>
      <c r="FXR125" s="630"/>
      <c r="FXS125" s="630"/>
      <c r="FXT125" s="630"/>
      <c r="FXU125" s="52" t="s">
        <v>71</v>
      </c>
      <c r="FXV125" s="53" t="s">
        <v>79</v>
      </c>
      <c r="FXW125" s="53" t="s">
        <v>80</v>
      </c>
      <c r="FXX125" s="54" t="s">
        <v>81</v>
      </c>
      <c r="FXY125" s="630" t="s">
        <v>87</v>
      </c>
      <c r="FXZ125" s="630"/>
      <c r="FYA125" s="630"/>
      <c r="FYB125" s="630"/>
      <c r="FYC125" s="52" t="s">
        <v>71</v>
      </c>
      <c r="FYD125" s="53" t="s">
        <v>79</v>
      </c>
      <c r="FYE125" s="53" t="s">
        <v>80</v>
      </c>
      <c r="FYF125" s="54" t="s">
        <v>81</v>
      </c>
      <c r="FYG125" s="630" t="s">
        <v>87</v>
      </c>
      <c r="FYH125" s="630"/>
      <c r="FYI125" s="630"/>
      <c r="FYJ125" s="630"/>
      <c r="FYK125" s="52" t="s">
        <v>71</v>
      </c>
      <c r="FYL125" s="53" t="s">
        <v>79</v>
      </c>
      <c r="FYM125" s="53" t="s">
        <v>80</v>
      </c>
      <c r="FYN125" s="54" t="s">
        <v>81</v>
      </c>
      <c r="FYO125" s="630" t="s">
        <v>87</v>
      </c>
      <c r="FYP125" s="630"/>
      <c r="FYQ125" s="630"/>
      <c r="FYR125" s="630"/>
      <c r="FYS125" s="52" t="s">
        <v>71</v>
      </c>
      <c r="FYT125" s="53" t="s">
        <v>79</v>
      </c>
      <c r="FYU125" s="53" t="s">
        <v>80</v>
      </c>
      <c r="FYV125" s="54" t="s">
        <v>81</v>
      </c>
      <c r="FYW125" s="630" t="s">
        <v>87</v>
      </c>
      <c r="FYX125" s="630"/>
      <c r="FYY125" s="630"/>
      <c r="FYZ125" s="630"/>
      <c r="FZA125" s="52" t="s">
        <v>71</v>
      </c>
      <c r="FZB125" s="53" t="s">
        <v>79</v>
      </c>
      <c r="FZC125" s="53" t="s">
        <v>80</v>
      </c>
      <c r="FZD125" s="54" t="s">
        <v>81</v>
      </c>
      <c r="FZE125" s="630" t="s">
        <v>87</v>
      </c>
      <c r="FZF125" s="630"/>
      <c r="FZG125" s="630"/>
      <c r="FZH125" s="630"/>
      <c r="FZI125" s="52" t="s">
        <v>71</v>
      </c>
      <c r="FZJ125" s="53" t="s">
        <v>79</v>
      </c>
      <c r="FZK125" s="53" t="s">
        <v>80</v>
      </c>
      <c r="FZL125" s="54" t="s">
        <v>81</v>
      </c>
      <c r="FZM125" s="630" t="s">
        <v>87</v>
      </c>
      <c r="FZN125" s="630"/>
      <c r="FZO125" s="630"/>
      <c r="FZP125" s="630"/>
      <c r="FZQ125" s="52" t="s">
        <v>71</v>
      </c>
      <c r="FZR125" s="53" t="s">
        <v>79</v>
      </c>
      <c r="FZS125" s="53" t="s">
        <v>80</v>
      </c>
      <c r="FZT125" s="54" t="s">
        <v>81</v>
      </c>
      <c r="FZU125" s="630" t="s">
        <v>87</v>
      </c>
      <c r="FZV125" s="630"/>
      <c r="FZW125" s="630"/>
      <c r="FZX125" s="630"/>
      <c r="FZY125" s="52" t="s">
        <v>71</v>
      </c>
      <c r="FZZ125" s="53" t="s">
        <v>79</v>
      </c>
      <c r="GAA125" s="53" t="s">
        <v>80</v>
      </c>
      <c r="GAB125" s="54" t="s">
        <v>81</v>
      </c>
      <c r="GAC125" s="630" t="s">
        <v>87</v>
      </c>
      <c r="GAD125" s="630"/>
      <c r="GAE125" s="630"/>
      <c r="GAF125" s="630"/>
      <c r="GAG125" s="52" t="s">
        <v>71</v>
      </c>
      <c r="GAH125" s="53" t="s">
        <v>79</v>
      </c>
      <c r="GAI125" s="53" t="s">
        <v>80</v>
      </c>
      <c r="GAJ125" s="54" t="s">
        <v>81</v>
      </c>
      <c r="GAK125" s="630" t="s">
        <v>87</v>
      </c>
      <c r="GAL125" s="630"/>
      <c r="GAM125" s="630"/>
      <c r="GAN125" s="630"/>
      <c r="GAO125" s="52" t="s">
        <v>71</v>
      </c>
      <c r="GAP125" s="53" t="s">
        <v>79</v>
      </c>
      <c r="GAQ125" s="53" t="s">
        <v>80</v>
      </c>
      <c r="GAR125" s="54" t="s">
        <v>81</v>
      </c>
      <c r="GAS125" s="630" t="s">
        <v>87</v>
      </c>
      <c r="GAT125" s="630"/>
      <c r="GAU125" s="630"/>
      <c r="GAV125" s="630"/>
      <c r="GAW125" s="52" t="s">
        <v>71</v>
      </c>
      <c r="GAX125" s="53" t="s">
        <v>79</v>
      </c>
      <c r="GAY125" s="53" t="s">
        <v>80</v>
      </c>
      <c r="GAZ125" s="54" t="s">
        <v>81</v>
      </c>
      <c r="GBA125" s="630" t="s">
        <v>87</v>
      </c>
      <c r="GBB125" s="630"/>
      <c r="GBC125" s="630"/>
      <c r="GBD125" s="630"/>
      <c r="GBE125" s="52" t="s">
        <v>71</v>
      </c>
      <c r="GBF125" s="53" t="s">
        <v>79</v>
      </c>
      <c r="GBG125" s="53" t="s">
        <v>80</v>
      </c>
      <c r="GBH125" s="54" t="s">
        <v>81</v>
      </c>
      <c r="GBI125" s="630" t="s">
        <v>87</v>
      </c>
      <c r="GBJ125" s="630"/>
      <c r="GBK125" s="630"/>
      <c r="GBL125" s="630"/>
      <c r="GBM125" s="52" t="s">
        <v>71</v>
      </c>
      <c r="GBN125" s="53" t="s">
        <v>79</v>
      </c>
      <c r="GBO125" s="53" t="s">
        <v>80</v>
      </c>
      <c r="GBP125" s="54" t="s">
        <v>81</v>
      </c>
      <c r="GBQ125" s="630" t="s">
        <v>87</v>
      </c>
      <c r="GBR125" s="630"/>
      <c r="GBS125" s="630"/>
      <c r="GBT125" s="630"/>
      <c r="GBU125" s="52" t="s">
        <v>71</v>
      </c>
      <c r="GBV125" s="53" t="s">
        <v>79</v>
      </c>
      <c r="GBW125" s="53" t="s">
        <v>80</v>
      </c>
      <c r="GBX125" s="54" t="s">
        <v>81</v>
      </c>
      <c r="GBY125" s="630" t="s">
        <v>87</v>
      </c>
      <c r="GBZ125" s="630"/>
      <c r="GCA125" s="630"/>
      <c r="GCB125" s="630"/>
      <c r="GCC125" s="52" t="s">
        <v>71</v>
      </c>
      <c r="GCD125" s="53" t="s">
        <v>79</v>
      </c>
      <c r="GCE125" s="53" t="s">
        <v>80</v>
      </c>
      <c r="GCF125" s="54" t="s">
        <v>81</v>
      </c>
      <c r="GCG125" s="630" t="s">
        <v>87</v>
      </c>
      <c r="GCH125" s="630"/>
      <c r="GCI125" s="630"/>
      <c r="GCJ125" s="630"/>
      <c r="GCK125" s="52" t="s">
        <v>71</v>
      </c>
      <c r="GCL125" s="53" t="s">
        <v>79</v>
      </c>
      <c r="GCM125" s="53" t="s">
        <v>80</v>
      </c>
      <c r="GCN125" s="54" t="s">
        <v>81</v>
      </c>
      <c r="GCO125" s="630" t="s">
        <v>87</v>
      </c>
      <c r="GCP125" s="630"/>
      <c r="GCQ125" s="630"/>
      <c r="GCR125" s="630"/>
      <c r="GCS125" s="52" t="s">
        <v>71</v>
      </c>
      <c r="GCT125" s="53" t="s">
        <v>79</v>
      </c>
      <c r="GCU125" s="53" t="s">
        <v>80</v>
      </c>
      <c r="GCV125" s="54" t="s">
        <v>81</v>
      </c>
      <c r="GCW125" s="630" t="s">
        <v>87</v>
      </c>
      <c r="GCX125" s="630"/>
      <c r="GCY125" s="630"/>
      <c r="GCZ125" s="630"/>
      <c r="GDA125" s="52" t="s">
        <v>71</v>
      </c>
      <c r="GDB125" s="53" t="s">
        <v>79</v>
      </c>
      <c r="GDC125" s="53" t="s">
        <v>80</v>
      </c>
      <c r="GDD125" s="54" t="s">
        <v>81</v>
      </c>
      <c r="GDE125" s="630" t="s">
        <v>87</v>
      </c>
      <c r="GDF125" s="630"/>
      <c r="GDG125" s="630"/>
      <c r="GDH125" s="630"/>
      <c r="GDI125" s="52" t="s">
        <v>71</v>
      </c>
      <c r="GDJ125" s="53" t="s">
        <v>79</v>
      </c>
      <c r="GDK125" s="53" t="s">
        <v>80</v>
      </c>
      <c r="GDL125" s="54" t="s">
        <v>81</v>
      </c>
      <c r="GDM125" s="630" t="s">
        <v>87</v>
      </c>
      <c r="GDN125" s="630"/>
      <c r="GDO125" s="630"/>
      <c r="GDP125" s="630"/>
      <c r="GDQ125" s="52" t="s">
        <v>71</v>
      </c>
      <c r="GDR125" s="53" t="s">
        <v>79</v>
      </c>
      <c r="GDS125" s="53" t="s">
        <v>80</v>
      </c>
      <c r="GDT125" s="54" t="s">
        <v>81</v>
      </c>
      <c r="GDU125" s="630" t="s">
        <v>87</v>
      </c>
      <c r="GDV125" s="630"/>
      <c r="GDW125" s="630"/>
      <c r="GDX125" s="630"/>
      <c r="GDY125" s="52" t="s">
        <v>71</v>
      </c>
      <c r="GDZ125" s="53" t="s">
        <v>79</v>
      </c>
      <c r="GEA125" s="53" t="s">
        <v>80</v>
      </c>
      <c r="GEB125" s="54" t="s">
        <v>81</v>
      </c>
      <c r="GEC125" s="630" t="s">
        <v>87</v>
      </c>
      <c r="GED125" s="630"/>
      <c r="GEE125" s="630"/>
      <c r="GEF125" s="630"/>
      <c r="GEG125" s="52" t="s">
        <v>71</v>
      </c>
      <c r="GEH125" s="53" t="s">
        <v>79</v>
      </c>
      <c r="GEI125" s="53" t="s">
        <v>80</v>
      </c>
      <c r="GEJ125" s="54" t="s">
        <v>81</v>
      </c>
      <c r="GEK125" s="630" t="s">
        <v>87</v>
      </c>
      <c r="GEL125" s="630"/>
      <c r="GEM125" s="630"/>
      <c r="GEN125" s="630"/>
      <c r="GEO125" s="52" t="s">
        <v>71</v>
      </c>
      <c r="GEP125" s="53" t="s">
        <v>79</v>
      </c>
      <c r="GEQ125" s="53" t="s">
        <v>80</v>
      </c>
      <c r="GER125" s="54" t="s">
        <v>81</v>
      </c>
      <c r="GES125" s="630" t="s">
        <v>87</v>
      </c>
      <c r="GET125" s="630"/>
      <c r="GEU125" s="630"/>
      <c r="GEV125" s="630"/>
      <c r="GEW125" s="52" t="s">
        <v>71</v>
      </c>
      <c r="GEX125" s="53" t="s">
        <v>79</v>
      </c>
      <c r="GEY125" s="53" t="s">
        <v>80</v>
      </c>
      <c r="GEZ125" s="54" t="s">
        <v>81</v>
      </c>
      <c r="GFA125" s="630" t="s">
        <v>87</v>
      </c>
      <c r="GFB125" s="630"/>
      <c r="GFC125" s="630"/>
      <c r="GFD125" s="630"/>
      <c r="GFE125" s="52" t="s">
        <v>71</v>
      </c>
      <c r="GFF125" s="53" t="s">
        <v>79</v>
      </c>
      <c r="GFG125" s="53" t="s">
        <v>80</v>
      </c>
      <c r="GFH125" s="54" t="s">
        <v>81</v>
      </c>
      <c r="GFI125" s="630" t="s">
        <v>87</v>
      </c>
      <c r="GFJ125" s="630"/>
      <c r="GFK125" s="630"/>
      <c r="GFL125" s="630"/>
      <c r="GFM125" s="52" t="s">
        <v>71</v>
      </c>
      <c r="GFN125" s="53" t="s">
        <v>79</v>
      </c>
      <c r="GFO125" s="53" t="s">
        <v>80</v>
      </c>
      <c r="GFP125" s="54" t="s">
        <v>81</v>
      </c>
      <c r="GFQ125" s="630" t="s">
        <v>87</v>
      </c>
      <c r="GFR125" s="630"/>
      <c r="GFS125" s="630"/>
      <c r="GFT125" s="630"/>
      <c r="GFU125" s="52" t="s">
        <v>71</v>
      </c>
      <c r="GFV125" s="53" t="s">
        <v>79</v>
      </c>
      <c r="GFW125" s="53" t="s">
        <v>80</v>
      </c>
      <c r="GFX125" s="54" t="s">
        <v>81</v>
      </c>
      <c r="GFY125" s="630" t="s">
        <v>87</v>
      </c>
      <c r="GFZ125" s="630"/>
      <c r="GGA125" s="630"/>
      <c r="GGB125" s="630"/>
      <c r="GGC125" s="52" t="s">
        <v>71</v>
      </c>
      <c r="GGD125" s="53" t="s">
        <v>79</v>
      </c>
      <c r="GGE125" s="53" t="s">
        <v>80</v>
      </c>
      <c r="GGF125" s="54" t="s">
        <v>81</v>
      </c>
      <c r="GGG125" s="630" t="s">
        <v>87</v>
      </c>
      <c r="GGH125" s="630"/>
      <c r="GGI125" s="630"/>
      <c r="GGJ125" s="630"/>
      <c r="GGK125" s="52" t="s">
        <v>71</v>
      </c>
      <c r="GGL125" s="53" t="s">
        <v>79</v>
      </c>
      <c r="GGM125" s="53" t="s">
        <v>80</v>
      </c>
      <c r="GGN125" s="54" t="s">
        <v>81</v>
      </c>
      <c r="GGO125" s="630" t="s">
        <v>87</v>
      </c>
      <c r="GGP125" s="630"/>
      <c r="GGQ125" s="630"/>
      <c r="GGR125" s="630"/>
      <c r="GGS125" s="52" t="s">
        <v>71</v>
      </c>
      <c r="GGT125" s="53" t="s">
        <v>79</v>
      </c>
      <c r="GGU125" s="53" t="s">
        <v>80</v>
      </c>
      <c r="GGV125" s="54" t="s">
        <v>81</v>
      </c>
      <c r="GGW125" s="630" t="s">
        <v>87</v>
      </c>
      <c r="GGX125" s="630"/>
      <c r="GGY125" s="630"/>
      <c r="GGZ125" s="630"/>
      <c r="GHA125" s="52" t="s">
        <v>71</v>
      </c>
      <c r="GHB125" s="53" t="s">
        <v>79</v>
      </c>
      <c r="GHC125" s="53" t="s">
        <v>80</v>
      </c>
      <c r="GHD125" s="54" t="s">
        <v>81</v>
      </c>
      <c r="GHE125" s="630" t="s">
        <v>87</v>
      </c>
      <c r="GHF125" s="630"/>
      <c r="GHG125" s="630"/>
      <c r="GHH125" s="630"/>
      <c r="GHI125" s="52" t="s">
        <v>71</v>
      </c>
      <c r="GHJ125" s="53" t="s">
        <v>79</v>
      </c>
      <c r="GHK125" s="53" t="s">
        <v>80</v>
      </c>
      <c r="GHL125" s="54" t="s">
        <v>81</v>
      </c>
      <c r="GHM125" s="630" t="s">
        <v>87</v>
      </c>
      <c r="GHN125" s="630"/>
      <c r="GHO125" s="630"/>
      <c r="GHP125" s="630"/>
      <c r="GHQ125" s="52" t="s">
        <v>71</v>
      </c>
      <c r="GHR125" s="53" t="s">
        <v>79</v>
      </c>
      <c r="GHS125" s="53" t="s">
        <v>80</v>
      </c>
      <c r="GHT125" s="54" t="s">
        <v>81</v>
      </c>
      <c r="GHU125" s="630" t="s">
        <v>87</v>
      </c>
      <c r="GHV125" s="630"/>
      <c r="GHW125" s="630"/>
      <c r="GHX125" s="630"/>
      <c r="GHY125" s="52" t="s">
        <v>71</v>
      </c>
      <c r="GHZ125" s="53" t="s">
        <v>79</v>
      </c>
      <c r="GIA125" s="53" t="s">
        <v>80</v>
      </c>
      <c r="GIB125" s="54" t="s">
        <v>81</v>
      </c>
      <c r="GIC125" s="630" t="s">
        <v>87</v>
      </c>
      <c r="GID125" s="630"/>
      <c r="GIE125" s="630"/>
      <c r="GIF125" s="630"/>
      <c r="GIG125" s="52" t="s">
        <v>71</v>
      </c>
      <c r="GIH125" s="53" t="s">
        <v>79</v>
      </c>
      <c r="GII125" s="53" t="s">
        <v>80</v>
      </c>
      <c r="GIJ125" s="54" t="s">
        <v>81</v>
      </c>
      <c r="GIK125" s="630" t="s">
        <v>87</v>
      </c>
      <c r="GIL125" s="630"/>
      <c r="GIM125" s="630"/>
      <c r="GIN125" s="630"/>
      <c r="GIO125" s="52" t="s">
        <v>71</v>
      </c>
      <c r="GIP125" s="53" t="s">
        <v>79</v>
      </c>
      <c r="GIQ125" s="53" t="s">
        <v>80</v>
      </c>
      <c r="GIR125" s="54" t="s">
        <v>81</v>
      </c>
      <c r="GIS125" s="630" t="s">
        <v>87</v>
      </c>
      <c r="GIT125" s="630"/>
      <c r="GIU125" s="630"/>
      <c r="GIV125" s="630"/>
      <c r="GIW125" s="52" t="s">
        <v>71</v>
      </c>
      <c r="GIX125" s="53" t="s">
        <v>79</v>
      </c>
      <c r="GIY125" s="53" t="s">
        <v>80</v>
      </c>
      <c r="GIZ125" s="54" t="s">
        <v>81</v>
      </c>
      <c r="GJA125" s="630" t="s">
        <v>87</v>
      </c>
      <c r="GJB125" s="630"/>
      <c r="GJC125" s="630"/>
      <c r="GJD125" s="630"/>
      <c r="GJE125" s="52" t="s">
        <v>71</v>
      </c>
      <c r="GJF125" s="53" t="s">
        <v>79</v>
      </c>
      <c r="GJG125" s="53" t="s">
        <v>80</v>
      </c>
      <c r="GJH125" s="54" t="s">
        <v>81</v>
      </c>
      <c r="GJI125" s="630" t="s">
        <v>87</v>
      </c>
      <c r="GJJ125" s="630"/>
      <c r="GJK125" s="630"/>
      <c r="GJL125" s="630"/>
      <c r="GJM125" s="52" t="s">
        <v>71</v>
      </c>
      <c r="GJN125" s="53" t="s">
        <v>79</v>
      </c>
      <c r="GJO125" s="53" t="s">
        <v>80</v>
      </c>
      <c r="GJP125" s="54" t="s">
        <v>81</v>
      </c>
      <c r="GJQ125" s="630" t="s">
        <v>87</v>
      </c>
      <c r="GJR125" s="630"/>
      <c r="GJS125" s="630"/>
      <c r="GJT125" s="630"/>
      <c r="GJU125" s="52" t="s">
        <v>71</v>
      </c>
      <c r="GJV125" s="53" t="s">
        <v>79</v>
      </c>
      <c r="GJW125" s="53" t="s">
        <v>80</v>
      </c>
      <c r="GJX125" s="54" t="s">
        <v>81</v>
      </c>
      <c r="GJY125" s="630" t="s">
        <v>87</v>
      </c>
      <c r="GJZ125" s="630"/>
      <c r="GKA125" s="630"/>
      <c r="GKB125" s="630"/>
      <c r="GKC125" s="52" t="s">
        <v>71</v>
      </c>
      <c r="GKD125" s="53" t="s">
        <v>79</v>
      </c>
      <c r="GKE125" s="53" t="s">
        <v>80</v>
      </c>
      <c r="GKF125" s="54" t="s">
        <v>81</v>
      </c>
      <c r="GKG125" s="630" t="s">
        <v>87</v>
      </c>
      <c r="GKH125" s="630"/>
      <c r="GKI125" s="630"/>
      <c r="GKJ125" s="630"/>
      <c r="GKK125" s="52" t="s">
        <v>71</v>
      </c>
      <c r="GKL125" s="53" t="s">
        <v>79</v>
      </c>
      <c r="GKM125" s="53" t="s">
        <v>80</v>
      </c>
      <c r="GKN125" s="54" t="s">
        <v>81</v>
      </c>
      <c r="GKO125" s="630" t="s">
        <v>87</v>
      </c>
      <c r="GKP125" s="630"/>
      <c r="GKQ125" s="630"/>
      <c r="GKR125" s="630"/>
      <c r="GKS125" s="52" t="s">
        <v>71</v>
      </c>
      <c r="GKT125" s="53" t="s">
        <v>79</v>
      </c>
      <c r="GKU125" s="53" t="s">
        <v>80</v>
      </c>
      <c r="GKV125" s="54" t="s">
        <v>81</v>
      </c>
      <c r="GKW125" s="630" t="s">
        <v>87</v>
      </c>
      <c r="GKX125" s="630"/>
      <c r="GKY125" s="630"/>
      <c r="GKZ125" s="630"/>
      <c r="GLA125" s="52" t="s">
        <v>71</v>
      </c>
      <c r="GLB125" s="53" t="s">
        <v>79</v>
      </c>
      <c r="GLC125" s="53" t="s">
        <v>80</v>
      </c>
      <c r="GLD125" s="54" t="s">
        <v>81</v>
      </c>
      <c r="GLE125" s="630" t="s">
        <v>87</v>
      </c>
      <c r="GLF125" s="630"/>
      <c r="GLG125" s="630"/>
      <c r="GLH125" s="630"/>
      <c r="GLI125" s="52" t="s">
        <v>71</v>
      </c>
      <c r="GLJ125" s="53" t="s">
        <v>79</v>
      </c>
      <c r="GLK125" s="53" t="s">
        <v>80</v>
      </c>
      <c r="GLL125" s="54" t="s">
        <v>81</v>
      </c>
      <c r="GLM125" s="630" t="s">
        <v>87</v>
      </c>
      <c r="GLN125" s="630"/>
      <c r="GLO125" s="630"/>
      <c r="GLP125" s="630"/>
      <c r="GLQ125" s="52" t="s">
        <v>71</v>
      </c>
      <c r="GLR125" s="53" t="s">
        <v>79</v>
      </c>
      <c r="GLS125" s="53" t="s">
        <v>80</v>
      </c>
      <c r="GLT125" s="54" t="s">
        <v>81</v>
      </c>
      <c r="GLU125" s="630" t="s">
        <v>87</v>
      </c>
      <c r="GLV125" s="630"/>
      <c r="GLW125" s="630"/>
      <c r="GLX125" s="630"/>
      <c r="GLY125" s="52" t="s">
        <v>71</v>
      </c>
      <c r="GLZ125" s="53" t="s">
        <v>79</v>
      </c>
      <c r="GMA125" s="53" t="s">
        <v>80</v>
      </c>
      <c r="GMB125" s="54" t="s">
        <v>81</v>
      </c>
      <c r="GMC125" s="630" t="s">
        <v>87</v>
      </c>
      <c r="GMD125" s="630"/>
      <c r="GME125" s="630"/>
      <c r="GMF125" s="630"/>
      <c r="GMG125" s="52" t="s">
        <v>71</v>
      </c>
      <c r="GMH125" s="53" t="s">
        <v>79</v>
      </c>
      <c r="GMI125" s="53" t="s">
        <v>80</v>
      </c>
      <c r="GMJ125" s="54" t="s">
        <v>81</v>
      </c>
      <c r="GMK125" s="630" t="s">
        <v>87</v>
      </c>
      <c r="GML125" s="630"/>
      <c r="GMM125" s="630"/>
      <c r="GMN125" s="630"/>
      <c r="GMO125" s="52" t="s">
        <v>71</v>
      </c>
      <c r="GMP125" s="53" t="s">
        <v>79</v>
      </c>
      <c r="GMQ125" s="53" t="s">
        <v>80</v>
      </c>
      <c r="GMR125" s="54" t="s">
        <v>81</v>
      </c>
      <c r="GMS125" s="630" t="s">
        <v>87</v>
      </c>
      <c r="GMT125" s="630"/>
      <c r="GMU125" s="630"/>
      <c r="GMV125" s="630"/>
      <c r="GMW125" s="52" t="s">
        <v>71</v>
      </c>
      <c r="GMX125" s="53" t="s">
        <v>79</v>
      </c>
      <c r="GMY125" s="53" t="s">
        <v>80</v>
      </c>
      <c r="GMZ125" s="54" t="s">
        <v>81</v>
      </c>
      <c r="GNA125" s="630" t="s">
        <v>87</v>
      </c>
      <c r="GNB125" s="630"/>
      <c r="GNC125" s="630"/>
      <c r="GND125" s="630"/>
      <c r="GNE125" s="52" t="s">
        <v>71</v>
      </c>
      <c r="GNF125" s="53" t="s">
        <v>79</v>
      </c>
      <c r="GNG125" s="53" t="s">
        <v>80</v>
      </c>
      <c r="GNH125" s="54" t="s">
        <v>81</v>
      </c>
      <c r="GNI125" s="630" t="s">
        <v>87</v>
      </c>
      <c r="GNJ125" s="630"/>
      <c r="GNK125" s="630"/>
      <c r="GNL125" s="630"/>
      <c r="GNM125" s="52" t="s">
        <v>71</v>
      </c>
      <c r="GNN125" s="53" t="s">
        <v>79</v>
      </c>
      <c r="GNO125" s="53" t="s">
        <v>80</v>
      </c>
      <c r="GNP125" s="54" t="s">
        <v>81</v>
      </c>
      <c r="GNQ125" s="630" t="s">
        <v>87</v>
      </c>
      <c r="GNR125" s="630"/>
      <c r="GNS125" s="630"/>
      <c r="GNT125" s="630"/>
      <c r="GNU125" s="52" t="s">
        <v>71</v>
      </c>
      <c r="GNV125" s="53" t="s">
        <v>79</v>
      </c>
      <c r="GNW125" s="53" t="s">
        <v>80</v>
      </c>
      <c r="GNX125" s="54" t="s">
        <v>81</v>
      </c>
      <c r="GNY125" s="630" t="s">
        <v>87</v>
      </c>
      <c r="GNZ125" s="630"/>
      <c r="GOA125" s="630"/>
      <c r="GOB125" s="630"/>
      <c r="GOC125" s="52" t="s">
        <v>71</v>
      </c>
      <c r="GOD125" s="53" t="s">
        <v>79</v>
      </c>
      <c r="GOE125" s="53" t="s">
        <v>80</v>
      </c>
      <c r="GOF125" s="54" t="s">
        <v>81</v>
      </c>
      <c r="GOG125" s="630" t="s">
        <v>87</v>
      </c>
      <c r="GOH125" s="630"/>
      <c r="GOI125" s="630"/>
      <c r="GOJ125" s="630"/>
      <c r="GOK125" s="52" t="s">
        <v>71</v>
      </c>
      <c r="GOL125" s="53" t="s">
        <v>79</v>
      </c>
      <c r="GOM125" s="53" t="s">
        <v>80</v>
      </c>
      <c r="GON125" s="54" t="s">
        <v>81</v>
      </c>
      <c r="GOO125" s="630" t="s">
        <v>87</v>
      </c>
      <c r="GOP125" s="630"/>
      <c r="GOQ125" s="630"/>
      <c r="GOR125" s="630"/>
      <c r="GOS125" s="52" t="s">
        <v>71</v>
      </c>
      <c r="GOT125" s="53" t="s">
        <v>79</v>
      </c>
      <c r="GOU125" s="53" t="s">
        <v>80</v>
      </c>
      <c r="GOV125" s="54" t="s">
        <v>81</v>
      </c>
      <c r="GOW125" s="630" t="s">
        <v>87</v>
      </c>
      <c r="GOX125" s="630"/>
      <c r="GOY125" s="630"/>
      <c r="GOZ125" s="630"/>
      <c r="GPA125" s="52" t="s">
        <v>71</v>
      </c>
      <c r="GPB125" s="53" t="s">
        <v>79</v>
      </c>
      <c r="GPC125" s="53" t="s">
        <v>80</v>
      </c>
      <c r="GPD125" s="54" t="s">
        <v>81</v>
      </c>
      <c r="GPE125" s="630" t="s">
        <v>87</v>
      </c>
      <c r="GPF125" s="630"/>
      <c r="GPG125" s="630"/>
      <c r="GPH125" s="630"/>
      <c r="GPI125" s="52" t="s">
        <v>71</v>
      </c>
      <c r="GPJ125" s="53" t="s">
        <v>79</v>
      </c>
      <c r="GPK125" s="53" t="s">
        <v>80</v>
      </c>
      <c r="GPL125" s="54" t="s">
        <v>81</v>
      </c>
      <c r="GPM125" s="630" t="s">
        <v>87</v>
      </c>
      <c r="GPN125" s="630"/>
      <c r="GPO125" s="630"/>
      <c r="GPP125" s="630"/>
      <c r="GPQ125" s="52" t="s">
        <v>71</v>
      </c>
      <c r="GPR125" s="53" t="s">
        <v>79</v>
      </c>
      <c r="GPS125" s="53" t="s">
        <v>80</v>
      </c>
      <c r="GPT125" s="54" t="s">
        <v>81</v>
      </c>
      <c r="GPU125" s="630" t="s">
        <v>87</v>
      </c>
      <c r="GPV125" s="630"/>
      <c r="GPW125" s="630"/>
      <c r="GPX125" s="630"/>
      <c r="GPY125" s="52" t="s">
        <v>71</v>
      </c>
      <c r="GPZ125" s="53" t="s">
        <v>79</v>
      </c>
      <c r="GQA125" s="53" t="s">
        <v>80</v>
      </c>
      <c r="GQB125" s="54" t="s">
        <v>81</v>
      </c>
      <c r="GQC125" s="630" t="s">
        <v>87</v>
      </c>
      <c r="GQD125" s="630"/>
      <c r="GQE125" s="630"/>
      <c r="GQF125" s="630"/>
      <c r="GQG125" s="52" t="s">
        <v>71</v>
      </c>
      <c r="GQH125" s="53" t="s">
        <v>79</v>
      </c>
      <c r="GQI125" s="53" t="s">
        <v>80</v>
      </c>
      <c r="GQJ125" s="54" t="s">
        <v>81</v>
      </c>
      <c r="GQK125" s="630" t="s">
        <v>87</v>
      </c>
      <c r="GQL125" s="630"/>
      <c r="GQM125" s="630"/>
      <c r="GQN125" s="630"/>
      <c r="GQO125" s="52" t="s">
        <v>71</v>
      </c>
      <c r="GQP125" s="53" t="s">
        <v>79</v>
      </c>
      <c r="GQQ125" s="53" t="s">
        <v>80</v>
      </c>
      <c r="GQR125" s="54" t="s">
        <v>81</v>
      </c>
      <c r="GQS125" s="630" t="s">
        <v>87</v>
      </c>
      <c r="GQT125" s="630"/>
      <c r="GQU125" s="630"/>
      <c r="GQV125" s="630"/>
      <c r="GQW125" s="52" t="s">
        <v>71</v>
      </c>
      <c r="GQX125" s="53" t="s">
        <v>79</v>
      </c>
      <c r="GQY125" s="53" t="s">
        <v>80</v>
      </c>
      <c r="GQZ125" s="54" t="s">
        <v>81</v>
      </c>
      <c r="GRA125" s="630" t="s">
        <v>87</v>
      </c>
      <c r="GRB125" s="630"/>
      <c r="GRC125" s="630"/>
      <c r="GRD125" s="630"/>
      <c r="GRE125" s="52" t="s">
        <v>71</v>
      </c>
      <c r="GRF125" s="53" t="s">
        <v>79</v>
      </c>
      <c r="GRG125" s="53" t="s">
        <v>80</v>
      </c>
      <c r="GRH125" s="54" t="s">
        <v>81</v>
      </c>
      <c r="GRI125" s="630" t="s">
        <v>87</v>
      </c>
      <c r="GRJ125" s="630"/>
      <c r="GRK125" s="630"/>
      <c r="GRL125" s="630"/>
      <c r="GRM125" s="52" t="s">
        <v>71</v>
      </c>
      <c r="GRN125" s="53" t="s">
        <v>79</v>
      </c>
      <c r="GRO125" s="53" t="s">
        <v>80</v>
      </c>
      <c r="GRP125" s="54" t="s">
        <v>81</v>
      </c>
      <c r="GRQ125" s="630" t="s">
        <v>87</v>
      </c>
      <c r="GRR125" s="630"/>
      <c r="GRS125" s="630"/>
      <c r="GRT125" s="630"/>
      <c r="GRU125" s="52" t="s">
        <v>71</v>
      </c>
      <c r="GRV125" s="53" t="s">
        <v>79</v>
      </c>
      <c r="GRW125" s="53" t="s">
        <v>80</v>
      </c>
      <c r="GRX125" s="54" t="s">
        <v>81</v>
      </c>
      <c r="GRY125" s="630" t="s">
        <v>87</v>
      </c>
      <c r="GRZ125" s="630"/>
      <c r="GSA125" s="630"/>
      <c r="GSB125" s="630"/>
      <c r="GSC125" s="52" t="s">
        <v>71</v>
      </c>
      <c r="GSD125" s="53" t="s">
        <v>79</v>
      </c>
      <c r="GSE125" s="53" t="s">
        <v>80</v>
      </c>
      <c r="GSF125" s="54" t="s">
        <v>81</v>
      </c>
      <c r="GSG125" s="630" t="s">
        <v>87</v>
      </c>
      <c r="GSH125" s="630"/>
      <c r="GSI125" s="630"/>
      <c r="GSJ125" s="630"/>
      <c r="GSK125" s="52" t="s">
        <v>71</v>
      </c>
      <c r="GSL125" s="53" t="s">
        <v>79</v>
      </c>
      <c r="GSM125" s="53" t="s">
        <v>80</v>
      </c>
      <c r="GSN125" s="54" t="s">
        <v>81</v>
      </c>
      <c r="GSO125" s="630" t="s">
        <v>87</v>
      </c>
      <c r="GSP125" s="630"/>
      <c r="GSQ125" s="630"/>
      <c r="GSR125" s="630"/>
      <c r="GSS125" s="52" t="s">
        <v>71</v>
      </c>
      <c r="GST125" s="53" t="s">
        <v>79</v>
      </c>
      <c r="GSU125" s="53" t="s">
        <v>80</v>
      </c>
      <c r="GSV125" s="54" t="s">
        <v>81</v>
      </c>
      <c r="GSW125" s="630" t="s">
        <v>87</v>
      </c>
      <c r="GSX125" s="630"/>
      <c r="GSY125" s="630"/>
      <c r="GSZ125" s="630"/>
      <c r="GTA125" s="52" t="s">
        <v>71</v>
      </c>
      <c r="GTB125" s="53" t="s">
        <v>79</v>
      </c>
      <c r="GTC125" s="53" t="s">
        <v>80</v>
      </c>
      <c r="GTD125" s="54" t="s">
        <v>81</v>
      </c>
      <c r="GTE125" s="630" t="s">
        <v>87</v>
      </c>
      <c r="GTF125" s="630"/>
      <c r="GTG125" s="630"/>
      <c r="GTH125" s="630"/>
      <c r="GTI125" s="52" t="s">
        <v>71</v>
      </c>
      <c r="GTJ125" s="53" t="s">
        <v>79</v>
      </c>
      <c r="GTK125" s="53" t="s">
        <v>80</v>
      </c>
      <c r="GTL125" s="54" t="s">
        <v>81</v>
      </c>
      <c r="GTM125" s="630" t="s">
        <v>87</v>
      </c>
      <c r="GTN125" s="630"/>
      <c r="GTO125" s="630"/>
      <c r="GTP125" s="630"/>
      <c r="GTQ125" s="52" t="s">
        <v>71</v>
      </c>
      <c r="GTR125" s="53" t="s">
        <v>79</v>
      </c>
      <c r="GTS125" s="53" t="s">
        <v>80</v>
      </c>
      <c r="GTT125" s="54" t="s">
        <v>81</v>
      </c>
      <c r="GTU125" s="630" t="s">
        <v>87</v>
      </c>
      <c r="GTV125" s="630"/>
      <c r="GTW125" s="630"/>
      <c r="GTX125" s="630"/>
      <c r="GTY125" s="52" t="s">
        <v>71</v>
      </c>
      <c r="GTZ125" s="53" t="s">
        <v>79</v>
      </c>
      <c r="GUA125" s="53" t="s">
        <v>80</v>
      </c>
      <c r="GUB125" s="54" t="s">
        <v>81</v>
      </c>
      <c r="GUC125" s="630" t="s">
        <v>87</v>
      </c>
      <c r="GUD125" s="630"/>
      <c r="GUE125" s="630"/>
      <c r="GUF125" s="630"/>
      <c r="GUG125" s="52" t="s">
        <v>71</v>
      </c>
      <c r="GUH125" s="53" t="s">
        <v>79</v>
      </c>
      <c r="GUI125" s="53" t="s">
        <v>80</v>
      </c>
      <c r="GUJ125" s="54" t="s">
        <v>81</v>
      </c>
      <c r="GUK125" s="630" t="s">
        <v>87</v>
      </c>
      <c r="GUL125" s="630"/>
      <c r="GUM125" s="630"/>
      <c r="GUN125" s="630"/>
      <c r="GUO125" s="52" t="s">
        <v>71</v>
      </c>
      <c r="GUP125" s="53" t="s">
        <v>79</v>
      </c>
      <c r="GUQ125" s="53" t="s">
        <v>80</v>
      </c>
      <c r="GUR125" s="54" t="s">
        <v>81</v>
      </c>
      <c r="GUS125" s="630" t="s">
        <v>87</v>
      </c>
      <c r="GUT125" s="630"/>
      <c r="GUU125" s="630"/>
      <c r="GUV125" s="630"/>
      <c r="GUW125" s="52" t="s">
        <v>71</v>
      </c>
      <c r="GUX125" s="53" t="s">
        <v>79</v>
      </c>
      <c r="GUY125" s="53" t="s">
        <v>80</v>
      </c>
      <c r="GUZ125" s="54" t="s">
        <v>81</v>
      </c>
      <c r="GVA125" s="630" t="s">
        <v>87</v>
      </c>
      <c r="GVB125" s="630"/>
      <c r="GVC125" s="630"/>
      <c r="GVD125" s="630"/>
      <c r="GVE125" s="52" t="s">
        <v>71</v>
      </c>
      <c r="GVF125" s="53" t="s">
        <v>79</v>
      </c>
      <c r="GVG125" s="53" t="s">
        <v>80</v>
      </c>
      <c r="GVH125" s="54" t="s">
        <v>81</v>
      </c>
      <c r="GVI125" s="630" t="s">
        <v>87</v>
      </c>
      <c r="GVJ125" s="630"/>
      <c r="GVK125" s="630"/>
      <c r="GVL125" s="630"/>
      <c r="GVM125" s="52" t="s">
        <v>71</v>
      </c>
      <c r="GVN125" s="53" t="s">
        <v>79</v>
      </c>
      <c r="GVO125" s="53" t="s">
        <v>80</v>
      </c>
      <c r="GVP125" s="54" t="s">
        <v>81</v>
      </c>
      <c r="GVQ125" s="630" t="s">
        <v>87</v>
      </c>
      <c r="GVR125" s="630"/>
      <c r="GVS125" s="630"/>
      <c r="GVT125" s="630"/>
      <c r="GVU125" s="52" t="s">
        <v>71</v>
      </c>
      <c r="GVV125" s="53" t="s">
        <v>79</v>
      </c>
      <c r="GVW125" s="53" t="s">
        <v>80</v>
      </c>
      <c r="GVX125" s="54" t="s">
        <v>81</v>
      </c>
      <c r="GVY125" s="630" t="s">
        <v>87</v>
      </c>
      <c r="GVZ125" s="630"/>
      <c r="GWA125" s="630"/>
      <c r="GWB125" s="630"/>
      <c r="GWC125" s="52" t="s">
        <v>71</v>
      </c>
      <c r="GWD125" s="53" t="s">
        <v>79</v>
      </c>
      <c r="GWE125" s="53" t="s">
        <v>80</v>
      </c>
      <c r="GWF125" s="54" t="s">
        <v>81</v>
      </c>
      <c r="GWG125" s="630" t="s">
        <v>87</v>
      </c>
      <c r="GWH125" s="630"/>
      <c r="GWI125" s="630"/>
      <c r="GWJ125" s="630"/>
      <c r="GWK125" s="52" t="s">
        <v>71</v>
      </c>
      <c r="GWL125" s="53" t="s">
        <v>79</v>
      </c>
      <c r="GWM125" s="53" t="s">
        <v>80</v>
      </c>
      <c r="GWN125" s="54" t="s">
        <v>81</v>
      </c>
      <c r="GWO125" s="630" t="s">
        <v>87</v>
      </c>
      <c r="GWP125" s="630"/>
      <c r="GWQ125" s="630"/>
      <c r="GWR125" s="630"/>
      <c r="GWS125" s="52" t="s">
        <v>71</v>
      </c>
      <c r="GWT125" s="53" t="s">
        <v>79</v>
      </c>
      <c r="GWU125" s="53" t="s">
        <v>80</v>
      </c>
      <c r="GWV125" s="54" t="s">
        <v>81</v>
      </c>
      <c r="GWW125" s="630" t="s">
        <v>87</v>
      </c>
      <c r="GWX125" s="630"/>
      <c r="GWY125" s="630"/>
      <c r="GWZ125" s="630"/>
      <c r="GXA125" s="52" t="s">
        <v>71</v>
      </c>
      <c r="GXB125" s="53" t="s">
        <v>79</v>
      </c>
      <c r="GXC125" s="53" t="s">
        <v>80</v>
      </c>
      <c r="GXD125" s="54" t="s">
        <v>81</v>
      </c>
      <c r="GXE125" s="630" t="s">
        <v>87</v>
      </c>
      <c r="GXF125" s="630"/>
      <c r="GXG125" s="630"/>
      <c r="GXH125" s="630"/>
      <c r="GXI125" s="52" t="s">
        <v>71</v>
      </c>
      <c r="GXJ125" s="53" t="s">
        <v>79</v>
      </c>
      <c r="GXK125" s="53" t="s">
        <v>80</v>
      </c>
      <c r="GXL125" s="54" t="s">
        <v>81</v>
      </c>
      <c r="GXM125" s="630" t="s">
        <v>87</v>
      </c>
      <c r="GXN125" s="630"/>
      <c r="GXO125" s="630"/>
      <c r="GXP125" s="630"/>
      <c r="GXQ125" s="52" t="s">
        <v>71</v>
      </c>
      <c r="GXR125" s="53" t="s">
        <v>79</v>
      </c>
      <c r="GXS125" s="53" t="s">
        <v>80</v>
      </c>
      <c r="GXT125" s="54" t="s">
        <v>81</v>
      </c>
      <c r="GXU125" s="630" t="s">
        <v>87</v>
      </c>
      <c r="GXV125" s="630"/>
      <c r="GXW125" s="630"/>
      <c r="GXX125" s="630"/>
      <c r="GXY125" s="52" t="s">
        <v>71</v>
      </c>
      <c r="GXZ125" s="53" t="s">
        <v>79</v>
      </c>
      <c r="GYA125" s="53" t="s">
        <v>80</v>
      </c>
      <c r="GYB125" s="54" t="s">
        <v>81</v>
      </c>
      <c r="GYC125" s="630" t="s">
        <v>87</v>
      </c>
      <c r="GYD125" s="630"/>
      <c r="GYE125" s="630"/>
      <c r="GYF125" s="630"/>
      <c r="GYG125" s="52" t="s">
        <v>71</v>
      </c>
      <c r="GYH125" s="53" t="s">
        <v>79</v>
      </c>
      <c r="GYI125" s="53" t="s">
        <v>80</v>
      </c>
      <c r="GYJ125" s="54" t="s">
        <v>81</v>
      </c>
      <c r="GYK125" s="630" t="s">
        <v>87</v>
      </c>
      <c r="GYL125" s="630"/>
      <c r="GYM125" s="630"/>
      <c r="GYN125" s="630"/>
      <c r="GYO125" s="52" t="s">
        <v>71</v>
      </c>
      <c r="GYP125" s="53" t="s">
        <v>79</v>
      </c>
      <c r="GYQ125" s="53" t="s">
        <v>80</v>
      </c>
      <c r="GYR125" s="54" t="s">
        <v>81</v>
      </c>
      <c r="GYS125" s="630" t="s">
        <v>87</v>
      </c>
      <c r="GYT125" s="630"/>
      <c r="GYU125" s="630"/>
      <c r="GYV125" s="630"/>
      <c r="GYW125" s="52" t="s">
        <v>71</v>
      </c>
      <c r="GYX125" s="53" t="s">
        <v>79</v>
      </c>
      <c r="GYY125" s="53" t="s">
        <v>80</v>
      </c>
      <c r="GYZ125" s="54" t="s">
        <v>81</v>
      </c>
      <c r="GZA125" s="630" t="s">
        <v>87</v>
      </c>
      <c r="GZB125" s="630"/>
      <c r="GZC125" s="630"/>
      <c r="GZD125" s="630"/>
      <c r="GZE125" s="52" t="s">
        <v>71</v>
      </c>
      <c r="GZF125" s="53" t="s">
        <v>79</v>
      </c>
      <c r="GZG125" s="53" t="s">
        <v>80</v>
      </c>
      <c r="GZH125" s="54" t="s">
        <v>81</v>
      </c>
      <c r="GZI125" s="630" t="s">
        <v>87</v>
      </c>
      <c r="GZJ125" s="630"/>
      <c r="GZK125" s="630"/>
      <c r="GZL125" s="630"/>
      <c r="GZM125" s="52" t="s">
        <v>71</v>
      </c>
      <c r="GZN125" s="53" t="s">
        <v>79</v>
      </c>
      <c r="GZO125" s="53" t="s">
        <v>80</v>
      </c>
      <c r="GZP125" s="54" t="s">
        <v>81</v>
      </c>
      <c r="GZQ125" s="630" t="s">
        <v>87</v>
      </c>
      <c r="GZR125" s="630"/>
      <c r="GZS125" s="630"/>
      <c r="GZT125" s="630"/>
      <c r="GZU125" s="52" t="s">
        <v>71</v>
      </c>
      <c r="GZV125" s="53" t="s">
        <v>79</v>
      </c>
      <c r="GZW125" s="53" t="s">
        <v>80</v>
      </c>
      <c r="GZX125" s="54" t="s">
        <v>81</v>
      </c>
      <c r="GZY125" s="630" t="s">
        <v>87</v>
      </c>
      <c r="GZZ125" s="630"/>
      <c r="HAA125" s="630"/>
      <c r="HAB125" s="630"/>
      <c r="HAC125" s="52" t="s">
        <v>71</v>
      </c>
      <c r="HAD125" s="53" t="s">
        <v>79</v>
      </c>
      <c r="HAE125" s="53" t="s">
        <v>80</v>
      </c>
      <c r="HAF125" s="54" t="s">
        <v>81</v>
      </c>
      <c r="HAG125" s="630" t="s">
        <v>87</v>
      </c>
      <c r="HAH125" s="630"/>
      <c r="HAI125" s="630"/>
      <c r="HAJ125" s="630"/>
      <c r="HAK125" s="52" t="s">
        <v>71</v>
      </c>
      <c r="HAL125" s="53" t="s">
        <v>79</v>
      </c>
      <c r="HAM125" s="53" t="s">
        <v>80</v>
      </c>
      <c r="HAN125" s="54" t="s">
        <v>81</v>
      </c>
      <c r="HAO125" s="630" t="s">
        <v>87</v>
      </c>
      <c r="HAP125" s="630"/>
      <c r="HAQ125" s="630"/>
      <c r="HAR125" s="630"/>
      <c r="HAS125" s="52" t="s">
        <v>71</v>
      </c>
      <c r="HAT125" s="53" t="s">
        <v>79</v>
      </c>
      <c r="HAU125" s="53" t="s">
        <v>80</v>
      </c>
      <c r="HAV125" s="54" t="s">
        <v>81</v>
      </c>
      <c r="HAW125" s="630" t="s">
        <v>87</v>
      </c>
      <c r="HAX125" s="630"/>
      <c r="HAY125" s="630"/>
      <c r="HAZ125" s="630"/>
      <c r="HBA125" s="52" t="s">
        <v>71</v>
      </c>
      <c r="HBB125" s="53" t="s">
        <v>79</v>
      </c>
      <c r="HBC125" s="53" t="s">
        <v>80</v>
      </c>
      <c r="HBD125" s="54" t="s">
        <v>81</v>
      </c>
      <c r="HBE125" s="630" t="s">
        <v>87</v>
      </c>
      <c r="HBF125" s="630"/>
      <c r="HBG125" s="630"/>
      <c r="HBH125" s="630"/>
      <c r="HBI125" s="52" t="s">
        <v>71</v>
      </c>
      <c r="HBJ125" s="53" t="s">
        <v>79</v>
      </c>
      <c r="HBK125" s="53" t="s">
        <v>80</v>
      </c>
      <c r="HBL125" s="54" t="s">
        <v>81</v>
      </c>
      <c r="HBM125" s="630" t="s">
        <v>87</v>
      </c>
      <c r="HBN125" s="630"/>
      <c r="HBO125" s="630"/>
      <c r="HBP125" s="630"/>
      <c r="HBQ125" s="52" t="s">
        <v>71</v>
      </c>
      <c r="HBR125" s="53" t="s">
        <v>79</v>
      </c>
      <c r="HBS125" s="53" t="s">
        <v>80</v>
      </c>
      <c r="HBT125" s="54" t="s">
        <v>81</v>
      </c>
      <c r="HBU125" s="630" t="s">
        <v>87</v>
      </c>
      <c r="HBV125" s="630"/>
      <c r="HBW125" s="630"/>
      <c r="HBX125" s="630"/>
      <c r="HBY125" s="52" t="s">
        <v>71</v>
      </c>
      <c r="HBZ125" s="53" t="s">
        <v>79</v>
      </c>
      <c r="HCA125" s="53" t="s">
        <v>80</v>
      </c>
      <c r="HCB125" s="54" t="s">
        <v>81</v>
      </c>
      <c r="HCC125" s="630" t="s">
        <v>87</v>
      </c>
      <c r="HCD125" s="630"/>
      <c r="HCE125" s="630"/>
      <c r="HCF125" s="630"/>
      <c r="HCG125" s="52" t="s">
        <v>71</v>
      </c>
      <c r="HCH125" s="53" t="s">
        <v>79</v>
      </c>
      <c r="HCI125" s="53" t="s">
        <v>80</v>
      </c>
      <c r="HCJ125" s="54" t="s">
        <v>81</v>
      </c>
      <c r="HCK125" s="630" t="s">
        <v>87</v>
      </c>
      <c r="HCL125" s="630"/>
      <c r="HCM125" s="630"/>
      <c r="HCN125" s="630"/>
      <c r="HCO125" s="52" t="s">
        <v>71</v>
      </c>
      <c r="HCP125" s="53" t="s">
        <v>79</v>
      </c>
      <c r="HCQ125" s="53" t="s">
        <v>80</v>
      </c>
      <c r="HCR125" s="54" t="s">
        <v>81</v>
      </c>
      <c r="HCS125" s="630" t="s">
        <v>87</v>
      </c>
      <c r="HCT125" s="630"/>
      <c r="HCU125" s="630"/>
      <c r="HCV125" s="630"/>
      <c r="HCW125" s="52" t="s">
        <v>71</v>
      </c>
      <c r="HCX125" s="53" t="s">
        <v>79</v>
      </c>
      <c r="HCY125" s="53" t="s">
        <v>80</v>
      </c>
      <c r="HCZ125" s="54" t="s">
        <v>81</v>
      </c>
      <c r="HDA125" s="630" t="s">
        <v>87</v>
      </c>
      <c r="HDB125" s="630"/>
      <c r="HDC125" s="630"/>
      <c r="HDD125" s="630"/>
      <c r="HDE125" s="52" t="s">
        <v>71</v>
      </c>
      <c r="HDF125" s="53" t="s">
        <v>79</v>
      </c>
      <c r="HDG125" s="53" t="s">
        <v>80</v>
      </c>
      <c r="HDH125" s="54" t="s">
        <v>81</v>
      </c>
      <c r="HDI125" s="630" t="s">
        <v>87</v>
      </c>
      <c r="HDJ125" s="630"/>
      <c r="HDK125" s="630"/>
      <c r="HDL125" s="630"/>
      <c r="HDM125" s="52" t="s">
        <v>71</v>
      </c>
      <c r="HDN125" s="53" t="s">
        <v>79</v>
      </c>
      <c r="HDO125" s="53" t="s">
        <v>80</v>
      </c>
      <c r="HDP125" s="54" t="s">
        <v>81</v>
      </c>
      <c r="HDQ125" s="630" t="s">
        <v>87</v>
      </c>
      <c r="HDR125" s="630"/>
      <c r="HDS125" s="630"/>
      <c r="HDT125" s="630"/>
      <c r="HDU125" s="52" t="s">
        <v>71</v>
      </c>
      <c r="HDV125" s="53" t="s">
        <v>79</v>
      </c>
      <c r="HDW125" s="53" t="s">
        <v>80</v>
      </c>
      <c r="HDX125" s="54" t="s">
        <v>81</v>
      </c>
      <c r="HDY125" s="630" t="s">
        <v>87</v>
      </c>
      <c r="HDZ125" s="630"/>
      <c r="HEA125" s="630"/>
      <c r="HEB125" s="630"/>
      <c r="HEC125" s="52" t="s">
        <v>71</v>
      </c>
      <c r="HED125" s="53" t="s">
        <v>79</v>
      </c>
      <c r="HEE125" s="53" t="s">
        <v>80</v>
      </c>
      <c r="HEF125" s="54" t="s">
        <v>81</v>
      </c>
      <c r="HEG125" s="630" t="s">
        <v>87</v>
      </c>
      <c r="HEH125" s="630"/>
      <c r="HEI125" s="630"/>
      <c r="HEJ125" s="630"/>
      <c r="HEK125" s="52" t="s">
        <v>71</v>
      </c>
      <c r="HEL125" s="53" t="s">
        <v>79</v>
      </c>
      <c r="HEM125" s="53" t="s">
        <v>80</v>
      </c>
      <c r="HEN125" s="54" t="s">
        <v>81</v>
      </c>
      <c r="HEO125" s="630" t="s">
        <v>87</v>
      </c>
      <c r="HEP125" s="630"/>
      <c r="HEQ125" s="630"/>
      <c r="HER125" s="630"/>
      <c r="HES125" s="52" t="s">
        <v>71</v>
      </c>
      <c r="HET125" s="53" t="s">
        <v>79</v>
      </c>
      <c r="HEU125" s="53" t="s">
        <v>80</v>
      </c>
      <c r="HEV125" s="54" t="s">
        <v>81</v>
      </c>
      <c r="HEW125" s="630" t="s">
        <v>87</v>
      </c>
      <c r="HEX125" s="630"/>
      <c r="HEY125" s="630"/>
      <c r="HEZ125" s="630"/>
      <c r="HFA125" s="52" t="s">
        <v>71</v>
      </c>
      <c r="HFB125" s="53" t="s">
        <v>79</v>
      </c>
      <c r="HFC125" s="53" t="s">
        <v>80</v>
      </c>
      <c r="HFD125" s="54" t="s">
        <v>81</v>
      </c>
      <c r="HFE125" s="630" t="s">
        <v>87</v>
      </c>
      <c r="HFF125" s="630"/>
      <c r="HFG125" s="630"/>
      <c r="HFH125" s="630"/>
      <c r="HFI125" s="52" t="s">
        <v>71</v>
      </c>
      <c r="HFJ125" s="53" t="s">
        <v>79</v>
      </c>
      <c r="HFK125" s="53" t="s">
        <v>80</v>
      </c>
      <c r="HFL125" s="54" t="s">
        <v>81</v>
      </c>
      <c r="HFM125" s="630" t="s">
        <v>87</v>
      </c>
      <c r="HFN125" s="630"/>
      <c r="HFO125" s="630"/>
      <c r="HFP125" s="630"/>
      <c r="HFQ125" s="52" t="s">
        <v>71</v>
      </c>
      <c r="HFR125" s="53" t="s">
        <v>79</v>
      </c>
      <c r="HFS125" s="53" t="s">
        <v>80</v>
      </c>
      <c r="HFT125" s="54" t="s">
        <v>81</v>
      </c>
      <c r="HFU125" s="630" t="s">
        <v>87</v>
      </c>
      <c r="HFV125" s="630"/>
      <c r="HFW125" s="630"/>
      <c r="HFX125" s="630"/>
      <c r="HFY125" s="52" t="s">
        <v>71</v>
      </c>
      <c r="HFZ125" s="53" t="s">
        <v>79</v>
      </c>
      <c r="HGA125" s="53" t="s">
        <v>80</v>
      </c>
      <c r="HGB125" s="54" t="s">
        <v>81</v>
      </c>
      <c r="HGC125" s="630" t="s">
        <v>87</v>
      </c>
      <c r="HGD125" s="630"/>
      <c r="HGE125" s="630"/>
      <c r="HGF125" s="630"/>
      <c r="HGG125" s="52" t="s">
        <v>71</v>
      </c>
      <c r="HGH125" s="53" t="s">
        <v>79</v>
      </c>
      <c r="HGI125" s="53" t="s">
        <v>80</v>
      </c>
      <c r="HGJ125" s="54" t="s">
        <v>81</v>
      </c>
      <c r="HGK125" s="630" t="s">
        <v>87</v>
      </c>
      <c r="HGL125" s="630"/>
      <c r="HGM125" s="630"/>
      <c r="HGN125" s="630"/>
      <c r="HGO125" s="52" t="s">
        <v>71</v>
      </c>
      <c r="HGP125" s="53" t="s">
        <v>79</v>
      </c>
      <c r="HGQ125" s="53" t="s">
        <v>80</v>
      </c>
      <c r="HGR125" s="54" t="s">
        <v>81</v>
      </c>
      <c r="HGS125" s="630" t="s">
        <v>87</v>
      </c>
      <c r="HGT125" s="630"/>
      <c r="HGU125" s="630"/>
      <c r="HGV125" s="630"/>
      <c r="HGW125" s="52" t="s">
        <v>71</v>
      </c>
      <c r="HGX125" s="53" t="s">
        <v>79</v>
      </c>
      <c r="HGY125" s="53" t="s">
        <v>80</v>
      </c>
      <c r="HGZ125" s="54" t="s">
        <v>81</v>
      </c>
      <c r="HHA125" s="630" t="s">
        <v>87</v>
      </c>
      <c r="HHB125" s="630"/>
      <c r="HHC125" s="630"/>
      <c r="HHD125" s="630"/>
      <c r="HHE125" s="52" t="s">
        <v>71</v>
      </c>
      <c r="HHF125" s="53" t="s">
        <v>79</v>
      </c>
      <c r="HHG125" s="53" t="s">
        <v>80</v>
      </c>
      <c r="HHH125" s="54" t="s">
        <v>81</v>
      </c>
      <c r="HHI125" s="630" t="s">
        <v>87</v>
      </c>
      <c r="HHJ125" s="630"/>
      <c r="HHK125" s="630"/>
      <c r="HHL125" s="630"/>
      <c r="HHM125" s="52" t="s">
        <v>71</v>
      </c>
      <c r="HHN125" s="53" t="s">
        <v>79</v>
      </c>
      <c r="HHO125" s="53" t="s">
        <v>80</v>
      </c>
      <c r="HHP125" s="54" t="s">
        <v>81</v>
      </c>
      <c r="HHQ125" s="630" t="s">
        <v>87</v>
      </c>
      <c r="HHR125" s="630"/>
      <c r="HHS125" s="630"/>
      <c r="HHT125" s="630"/>
      <c r="HHU125" s="52" t="s">
        <v>71</v>
      </c>
      <c r="HHV125" s="53" t="s">
        <v>79</v>
      </c>
      <c r="HHW125" s="53" t="s">
        <v>80</v>
      </c>
      <c r="HHX125" s="54" t="s">
        <v>81</v>
      </c>
      <c r="HHY125" s="630" t="s">
        <v>87</v>
      </c>
      <c r="HHZ125" s="630"/>
      <c r="HIA125" s="630"/>
      <c r="HIB125" s="630"/>
      <c r="HIC125" s="52" t="s">
        <v>71</v>
      </c>
      <c r="HID125" s="53" t="s">
        <v>79</v>
      </c>
      <c r="HIE125" s="53" t="s">
        <v>80</v>
      </c>
      <c r="HIF125" s="54" t="s">
        <v>81</v>
      </c>
      <c r="HIG125" s="630" t="s">
        <v>87</v>
      </c>
      <c r="HIH125" s="630"/>
      <c r="HII125" s="630"/>
      <c r="HIJ125" s="630"/>
      <c r="HIK125" s="52" t="s">
        <v>71</v>
      </c>
      <c r="HIL125" s="53" t="s">
        <v>79</v>
      </c>
      <c r="HIM125" s="53" t="s">
        <v>80</v>
      </c>
      <c r="HIN125" s="54" t="s">
        <v>81</v>
      </c>
      <c r="HIO125" s="630" t="s">
        <v>87</v>
      </c>
      <c r="HIP125" s="630"/>
      <c r="HIQ125" s="630"/>
      <c r="HIR125" s="630"/>
      <c r="HIS125" s="52" t="s">
        <v>71</v>
      </c>
      <c r="HIT125" s="53" t="s">
        <v>79</v>
      </c>
      <c r="HIU125" s="53" t="s">
        <v>80</v>
      </c>
      <c r="HIV125" s="54" t="s">
        <v>81</v>
      </c>
      <c r="HIW125" s="630" t="s">
        <v>87</v>
      </c>
      <c r="HIX125" s="630"/>
      <c r="HIY125" s="630"/>
      <c r="HIZ125" s="630"/>
      <c r="HJA125" s="52" t="s">
        <v>71</v>
      </c>
      <c r="HJB125" s="53" t="s">
        <v>79</v>
      </c>
      <c r="HJC125" s="53" t="s">
        <v>80</v>
      </c>
      <c r="HJD125" s="54" t="s">
        <v>81</v>
      </c>
      <c r="HJE125" s="630" t="s">
        <v>87</v>
      </c>
      <c r="HJF125" s="630"/>
      <c r="HJG125" s="630"/>
      <c r="HJH125" s="630"/>
      <c r="HJI125" s="52" t="s">
        <v>71</v>
      </c>
      <c r="HJJ125" s="53" t="s">
        <v>79</v>
      </c>
      <c r="HJK125" s="53" t="s">
        <v>80</v>
      </c>
      <c r="HJL125" s="54" t="s">
        <v>81</v>
      </c>
      <c r="HJM125" s="630" t="s">
        <v>87</v>
      </c>
      <c r="HJN125" s="630"/>
      <c r="HJO125" s="630"/>
      <c r="HJP125" s="630"/>
      <c r="HJQ125" s="52" t="s">
        <v>71</v>
      </c>
      <c r="HJR125" s="53" t="s">
        <v>79</v>
      </c>
      <c r="HJS125" s="53" t="s">
        <v>80</v>
      </c>
      <c r="HJT125" s="54" t="s">
        <v>81</v>
      </c>
      <c r="HJU125" s="630" t="s">
        <v>87</v>
      </c>
      <c r="HJV125" s="630"/>
      <c r="HJW125" s="630"/>
      <c r="HJX125" s="630"/>
      <c r="HJY125" s="52" t="s">
        <v>71</v>
      </c>
      <c r="HJZ125" s="53" t="s">
        <v>79</v>
      </c>
      <c r="HKA125" s="53" t="s">
        <v>80</v>
      </c>
      <c r="HKB125" s="54" t="s">
        <v>81</v>
      </c>
      <c r="HKC125" s="630" t="s">
        <v>87</v>
      </c>
      <c r="HKD125" s="630"/>
      <c r="HKE125" s="630"/>
      <c r="HKF125" s="630"/>
      <c r="HKG125" s="52" t="s">
        <v>71</v>
      </c>
      <c r="HKH125" s="53" t="s">
        <v>79</v>
      </c>
      <c r="HKI125" s="53" t="s">
        <v>80</v>
      </c>
      <c r="HKJ125" s="54" t="s">
        <v>81</v>
      </c>
      <c r="HKK125" s="630" t="s">
        <v>87</v>
      </c>
      <c r="HKL125" s="630"/>
      <c r="HKM125" s="630"/>
      <c r="HKN125" s="630"/>
      <c r="HKO125" s="52" t="s">
        <v>71</v>
      </c>
      <c r="HKP125" s="53" t="s">
        <v>79</v>
      </c>
      <c r="HKQ125" s="53" t="s">
        <v>80</v>
      </c>
      <c r="HKR125" s="54" t="s">
        <v>81</v>
      </c>
      <c r="HKS125" s="630" t="s">
        <v>87</v>
      </c>
      <c r="HKT125" s="630"/>
      <c r="HKU125" s="630"/>
      <c r="HKV125" s="630"/>
      <c r="HKW125" s="52" t="s">
        <v>71</v>
      </c>
      <c r="HKX125" s="53" t="s">
        <v>79</v>
      </c>
      <c r="HKY125" s="53" t="s">
        <v>80</v>
      </c>
      <c r="HKZ125" s="54" t="s">
        <v>81</v>
      </c>
      <c r="HLA125" s="630" t="s">
        <v>87</v>
      </c>
      <c r="HLB125" s="630"/>
      <c r="HLC125" s="630"/>
      <c r="HLD125" s="630"/>
      <c r="HLE125" s="52" t="s">
        <v>71</v>
      </c>
      <c r="HLF125" s="53" t="s">
        <v>79</v>
      </c>
      <c r="HLG125" s="53" t="s">
        <v>80</v>
      </c>
      <c r="HLH125" s="54" t="s">
        <v>81</v>
      </c>
      <c r="HLI125" s="630" t="s">
        <v>87</v>
      </c>
      <c r="HLJ125" s="630"/>
      <c r="HLK125" s="630"/>
      <c r="HLL125" s="630"/>
      <c r="HLM125" s="52" t="s">
        <v>71</v>
      </c>
      <c r="HLN125" s="53" t="s">
        <v>79</v>
      </c>
      <c r="HLO125" s="53" t="s">
        <v>80</v>
      </c>
      <c r="HLP125" s="54" t="s">
        <v>81</v>
      </c>
      <c r="HLQ125" s="630" t="s">
        <v>87</v>
      </c>
      <c r="HLR125" s="630"/>
      <c r="HLS125" s="630"/>
      <c r="HLT125" s="630"/>
      <c r="HLU125" s="52" t="s">
        <v>71</v>
      </c>
      <c r="HLV125" s="53" t="s">
        <v>79</v>
      </c>
      <c r="HLW125" s="53" t="s">
        <v>80</v>
      </c>
      <c r="HLX125" s="54" t="s">
        <v>81</v>
      </c>
      <c r="HLY125" s="630" t="s">
        <v>87</v>
      </c>
      <c r="HLZ125" s="630"/>
      <c r="HMA125" s="630"/>
      <c r="HMB125" s="630"/>
      <c r="HMC125" s="52" t="s">
        <v>71</v>
      </c>
      <c r="HMD125" s="53" t="s">
        <v>79</v>
      </c>
      <c r="HME125" s="53" t="s">
        <v>80</v>
      </c>
      <c r="HMF125" s="54" t="s">
        <v>81</v>
      </c>
      <c r="HMG125" s="630" t="s">
        <v>87</v>
      </c>
      <c r="HMH125" s="630"/>
      <c r="HMI125" s="630"/>
      <c r="HMJ125" s="630"/>
      <c r="HMK125" s="52" t="s">
        <v>71</v>
      </c>
      <c r="HML125" s="53" t="s">
        <v>79</v>
      </c>
      <c r="HMM125" s="53" t="s">
        <v>80</v>
      </c>
      <c r="HMN125" s="54" t="s">
        <v>81</v>
      </c>
      <c r="HMO125" s="630" t="s">
        <v>87</v>
      </c>
      <c r="HMP125" s="630"/>
      <c r="HMQ125" s="630"/>
      <c r="HMR125" s="630"/>
      <c r="HMS125" s="52" t="s">
        <v>71</v>
      </c>
      <c r="HMT125" s="53" t="s">
        <v>79</v>
      </c>
      <c r="HMU125" s="53" t="s">
        <v>80</v>
      </c>
      <c r="HMV125" s="54" t="s">
        <v>81</v>
      </c>
      <c r="HMW125" s="630" t="s">
        <v>87</v>
      </c>
      <c r="HMX125" s="630"/>
      <c r="HMY125" s="630"/>
      <c r="HMZ125" s="630"/>
      <c r="HNA125" s="52" t="s">
        <v>71</v>
      </c>
      <c r="HNB125" s="53" t="s">
        <v>79</v>
      </c>
      <c r="HNC125" s="53" t="s">
        <v>80</v>
      </c>
      <c r="HND125" s="54" t="s">
        <v>81</v>
      </c>
      <c r="HNE125" s="630" t="s">
        <v>87</v>
      </c>
      <c r="HNF125" s="630"/>
      <c r="HNG125" s="630"/>
      <c r="HNH125" s="630"/>
      <c r="HNI125" s="52" t="s">
        <v>71</v>
      </c>
      <c r="HNJ125" s="53" t="s">
        <v>79</v>
      </c>
      <c r="HNK125" s="53" t="s">
        <v>80</v>
      </c>
      <c r="HNL125" s="54" t="s">
        <v>81</v>
      </c>
      <c r="HNM125" s="630" t="s">
        <v>87</v>
      </c>
      <c r="HNN125" s="630"/>
      <c r="HNO125" s="630"/>
      <c r="HNP125" s="630"/>
      <c r="HNQ125" s="52" t="s">
        <v>71</v>
      </c>
      <c r="HNR125" s="53" t="s">
        <v>79</v>
      </c>
      <c r="HNS125" s="53" t="s">
        <v>80</v>
      </c>
      <c r="HNT125" s="54" t="s">
        <v>81</v>
      </c>
      <c r="HNU125" s="630" t="s">
        <v>87</v>
      </c>
      <c r="HNV125" s="630"/>
      <c r="HNW125" s="630"/>
      <c r="HNX125" s="630"/>
      <c r="HNY125" s="52" t="s">
        <v>71</v>
      </c>
      <c r="HNZ125" s="53" t="s">
        <v>79</v>
      </c>
      <c r="HOA125" s="53" t="s">
        <v>80</v>
      </c>
      <c r="HOB125" s="54" t="s">
        <v>81</v>
      </c>
      <c r="HOC125" s="630" t="s">
        <v>87</v>
      </c>
      <c r="HOD125" s="630"/>
      <c r="HOE125" s="630"/>
      <c r="HOF125" s="630"/>
      <c r="HOG125" s="52" t="s">
        <v>71</v>
      </c>
      <c r="HOH125" s="53" t="s">
        <v>79</v>
      </c>
      <c r="HOI125" s="53" t="s">
        <v>80</v>
      </c>
      <c r="HOJ125" s="54" t="s">
        <v>81</v>
      </c>
      <c r="HOK125" s="630" t="s">
        <v>87</v>
      </c>
      <c r="HOL125" s="630"/>
      <c r="HOM125" s="630"/>
      <c r="HON125" s="630"/>
      <c r="HOO125" s="52" t="s">
        <v>71</v>
      </c>
      <c r="HOP125" s="53" t="s">
        <v>79</v>
      </c>
      <c r="HOQ125" s="53" t="s">
        <v>80</v>
      </c>
      <c r="HOR125" s="54" t="s">
        <v>81</v>
      </c>
      <c r="HOS125" s="630" t="s">
        <v>87</v>
      </c>
      <c r="HOT125" s="630"/>
      <c r="HOU125" s="630"/>
      <c r="HOV125" s="630"/>
      <c r="HOW125" s="52" t="s">
        <v>71</v>
      </c>
      <c r="HOX125" s="53" t="s">
        <v>79</v>
      </c>
      <c r="HOY125" s="53" t="s">
        <v>80</v>
      </c>
      <c r="HOZ125" s="54" t="s">
        <v>81</v>
      </c>
      <c r="HPA125" s="630" t="s">
        <v>87</v>
      </c>
      <c r="HPB125" s="630"/>
      <c r="HPC125" s="630"/>
      <c r="HPD125" s="630"/>
      <c r="HPE125" s="52" t="s">
        <v>71</v>
      </c>
      <c r="HPF125" s="53" t="s">
        <v>79</v>
      </c>
      <c r="HPG125" s="53" t="s">
        <v>80</v>
      </c>
      <c r="HPH125" s="54" t="s">
        <v>81</v>
      </c>
      <c r="HPI125" s="630" t="s">
        <v>87</v>
      </c>
      <c r="HPJ125" s="630"/>
      <c r="HPK125" s="630"/>
      <c r="HPL125" s="630"/>
      <c r="HPM125" s="52" t="s">
        <v>71</v>
      </c>
      <c r="HPN125" s="53" t="s">
        <v>79</v>
      </c>
      <c r="HPO125" s="53" t="s">
        <v>80</v>
      </c>
      <c r="HPP125" s="54" t="s">
        <v>81</v>
      </c>
      <c r="HPQ125" s="630" t="s">
        <v>87</v>
      </c>
      <c r="HPR125" s="630"/>
      <c r="HPS125" s="630"/>
      <c r="HPT125" s="630"/>
      <c r="HPU125" s="52" t="s">
        <v>71</v>
      </c>
      <c r="HPV125" s="53" t="s">
        <v>79</v>
      </c>
      <c r="HPW125" s="53" t="s">
        <v>80</v>
      </c>
      <c r="HPX125" s="54" t="s">
        <v>81</v>
      </c>
      <c r="HPY125" s="630" t="s">
        <v>87</v>
      </c>
      <c r="HPZ125" s="630"/>
      <c r="HQA125" s="630"/>
      <c r="HQB125" s="630"/>
      <c r="HQC125" s="52" t="s">
        <v>71</v>
      </c>
      <c r="HQD125" s="53" t="s">
        <v>79</v>
      </c>
      <c r="HQE125" s="53" t="s">
        <v>80</v>
      </c>
      <c r="HQF125" s="54" t="s">
        <v>81</v>
      </c>
      <c r="HQG125" s="630" t="s">
        <v>87</v>
      </c>
      <c r="HQH125" s="630"/>
      <c r="HQI125" s="630"/>
      <c r="HQJ125" s="630"/>
      <c r="HQK125" s="52" t="s">
        <v>71</v>
      </c>
      <c r="HQL125" s="53" t="s">
        <v>79</v>
      </c>
      <c r="HQM125" s="53" t="s">
        <v>80</v>
      </c>
      <c r="HQN125" s="54" t="s">
        <v>81</v>
      </c>
      <c r="HQO125" s="630" t="s">
        <v>87</v>
      </c>
      <c r="HQP125" s="630"/>
      <c r="HQQ125" s="630"/>
      <c r="HQR125" s="630"/>
      <c r="HQS125" s="52" t="s">
        <v>71</v>
      </c>
      <c r="HQT125" s="53" t="s">
        <v>79</v>
      </c>
      <c r="HQU125" s="53" t="s">
        <v>80</v>
      </c>
      <c r="HQV125" s="54" t="s">
        <v>81</v>
      </c>
      <c r="HQW125" s="630" t="s">
        <v>87</v>
      </c>
      <c r="HQX125" s="630"/>
      <c r="HQY125" s="630"/>
      <c r="HQZ125" s="630"/>
      <c r="HRA125" s="52" t="s">
        <v>71</v>
      </c>
      <c r="HRB125" s="53" t="s">
        <v>79</v>
      </c>
      <c r="HRC125" s="53" t="s">
        <v>80</v>
      </c>
      <c r="HRD125" s="54" t="s">
        <v>81</v>
      </c>
      <c r="HRE125" s="630" t="s">
        <v>87</v>
      </c>
      <c r="HRF125" s="630"/>
      <c r="HRG125" s="630"/>
      <c r="HRH125" s="630"/>
      <c r="HRI125" s="52" t="s">
        <v>71</v>
      </c>
      <c r="HRJ125" s="53" t="s">
        <v>79</v>
      </c>
      <c r="HRK125" s="53" t="s">
        <v>80</v>
      </c>
      <c r="HRL125" s="54" t="s">
        <v>81</v>
      </c>
      <c r="HRM125" s="630" t="s">
        <v>87</v>
      </c>
      <c r="HRN125" s="630"/>
      <c r="HRO125" s="630"/>
      <c r="HRP125" s="630"/>
      <c r="HRQ125" s="52" t="s">
        <v>71</v>
      </c>
      <c r="HRR125" s="53" t="s">
        <v>79</v>
      </c>
      <c r="HRS125" s="53" t="s">
        <v>80</v>
      </c>
      <c r="HRT125" s="54" t="s">
        <v>81</v>
      </c>
      <c r="HRU125" s="630" t="s">
        <v>87</v>
      </c>
      <c r="HRV125" s="630"/>
      <c r="HRW125" s="630"/>
      <c r="HRX125" s="630"/>
      <c r="HRY125" s="52" t="s">
        <v>71</v>
      </c>
      <c r="HRZ125" s="53" t="s">
        <v>79</v>
      </c>
      <c r="HSA125" s="53" t="s">
        <v>80</v>
      </c>
      <c r="HSB125" s="54" t="s">
        <v>81</v>
      </c>
      <c r="HSC125" s="630" t="s">
        <v>87</v>
      </c>
      <c r="HSD125" s="630"/>
      <c r="HSE125" s="630"/>
      <c r="HSF125" s="630"/>
      <c r="HSG125" s="52" t="s">
        <v>71</v>
      </c>
      <c r="HSH125" s="53" t="s">
        <v>79</v>
      </c>
      <c r="HSI125" s="53" t="s">
        <v>80</v>
      </c>
      <c r="HSJ125" s="54" t="s">
        <v>81</v>
      </c>
      <c r="HSK125" s="630" t="s">
        <v>87</v>
      </c>
      <c r="HSL125" s="630"/>
      <c r="HSM125" s="630"/>
      <c r="HSN125" s="630"/>
      <c r="HSO125" s="52" t="s">
        <v>71</v>
      </c>
      <c r="HSP125" s="53" t="s">
        <v>79</v>
      </c>
      <c r="HSQ125" s="53" t="s">
        <v>80</v>
      </c>
      <c r="HSR125" s="54" t="s">
        <v>81</v>
      </c>
      <c r="HSS125" s="630" t="s">
        <v>87</v>
      </c>
      <c r="HST125" s="630"/>
      <c r="HSU125" s="630"/>
      <c r="HSV125" s="630"/>
      <c r="HSW125" s="52" t="s">
        <v>71</v>
      </c>
      <c r="HSX125" s="53" t="s">
        <v>79</v>
      </c>
      <c r="HSY125" s="53" t="s">
        <v>80</v>
      </c>
      <c r="HSZ125" s="54" t="s">
        <v>81</v>
      </c>
      <c r="HTA125" s="630" t="s">
        <v>87</v>
      </c>
      <c r="HTB125" s="630"/>
      <c r="HTC125" s="630"/>
      <c r="HTD125" s="630"/>
      <c r="HTE125" s="52" t="s">
        <v>71</v>
      </c>
      <c r="HTF125" s="53" t="s">
        <v>79</v>
      </c>
      <c r="HTG125" s="53" t="s">
        <v>80</v>
      </c>
      <c r="HTH125" s="54" t="s">
        <v>81</v>
      </c>
      <c r="HTI125" s="630" t="s">
        <v>87</v>
      </c>
      <c r="HTJ125" s="630"/>
      <c r="HTK125" s="630"/>
      <c r="HTL125" s="630"/>
      <c r="HTM125" s="52" t="s">
        <v>71</v>
      </c>
      <c r="HTN125" s="53" t="s">
        <v>79</v>
      </c>
      <c r="HTO125" s="53" t="s">
        <v>80</v>
      </c>
      <c r="HTP125" s="54" t="s">
        <v>81</v>
      </c>
      <c r="HTQ125" s="630" t="s">
        <v>87</v>
      </c>
      <c r="HTR125" s="630"/>
      <c r="HTS125" s="630"/>
      <c r="HTT125" s="630"/>
      <c r="HTU125" s="52" t="s">
        <v>71</v>
      </c>
      <c r="HTV125" s="53" t="s">
        <v>79</v>
      </c>
      <c r="HTW125" s="53" t="s">
        <v>80</v>
      </c>
      <c r="HTX125" s="54" t="s">
        <v>81</v>
      </c>
      <c r="HTY125" s="630" t="s">
        <v>87</v>
      </c>
      <c r="HTZ125" s="630"/>
      <c r="HUA125" s="630"/>
      <c r="HUB125" s="630"/>
      <c r="HUC125" s="52" t="s">
        <v>71</v>
      </c>
      <c r="HUD125" s="53" t="s">
        <v>79</v>
      </c>
      <c r="HUE125" s="53" t="s">
        <v>80</v>
      </c>
      <c r="HUF125" s="54" t="s">
        <v>81</v>
      </c>
      <c r="HUG125" s="630" t="s">
        <v>87</v>
      </c>
      <c r="HUH125" s="630"/>
      <c r="HUI125" s="630"/>
      <c r="HUJ125" s="630"/>
      <c r="HUK125" s="52" t="s">
        <v>71</v>
      </c>
      <c r="HUL125" s="53" t="s">
        <v>79</v>
      </c>
      <c r="HUM125" s="53" t="s">
        <v>80</v>
      </c>
      <c r="HUN125" s="54" t="s">
        <v>81</v>
      </c>
      <c r="HUO125" s="630" t="s">
        <v>87</v>
      </c>
      <c r="HUP125" s="630"/>
      <c r="HUQ125" s="630"/>
      <c r="HUR125" s="630"/>
      <c r="HUS125" s="52" t="s">
        <v>71</v>
      </c>
      <c r="HUT125" s="53" t="s">
        <v>79</v>
      </c>
      <c r="HUU125" s="53" t="s">
        <v>80</v>
      </c>
      <c r="HUV125" s="54" t="s">
        <v>81</v>
      </c>
      <c r="HUW125" s="630" t="s">
        <v>87</v>
      </c>
      <c r="HUX125" s="630"/>
      <c r="HUY125" s="630"/>
      <c r="HUZ125" s="630"/>
      <c r="HVA125" s="52" t="s">
        <v>71</v>
      </c>
      <c r="HVB125" s="53" t="s">
        <v>79</v>
      </c>
      <c r="HVC125" s="53" t="s">
        <v>80</v>
      </c>
      <c r="HVD125" s="54" t="s">
        <v>81</v>
      </c>
      <c r="HVE125" s="630" t="s">
        <v>87</v>
      </c>
      <c r="HVF125" s="630"/>
      <c r="HVG125" s="630"/>
      <c r="HVH125" s="630"/>
      <c r="HVI125" s="52" t="s">
        <v>71</v>
      </c>
      <c r="HVJ125" s="53" t="s">
        <v>79</v>
      </c>
      <c r="HVK125" s="53" t="s">
        <v>80</v>
      </c>
      <c r="HVL125" s="54" t="s">
        <v>81</v>
      </c>
      <c r="HVM125" s="630" t="s">
        <v>87</v>
      </c>
      <c r="HVN125" s="630"/>
      <c r="HVO125" s="630"/>
      <c r="HVP125" s="630"/>
      <c r="HVQ125" s="52" t="s">
        <v>71</v>
      </c>
      <c r="HVR125" s="53" t="s">
        <v>79</v>
      </c>
      <c r="HVS125" s="53" t="s">
        <v>80</v>
      </c>
      <c r="HVT125" s="54" t="s">
        <v>81</v>
      </c>
      <c r="HVU125" s="630" t="s">
        <v>87</v>
      </c>
      <c r="HVV125" s="630"/>
      <c r="HVW125" s="630"/>
      <c r="HVX125" s="630"/>
      <c r="HVY125" s="52" t="s">
        <v>71</v>
      </c>
      <c r="HVZ125" s="53" t="s">
        <v>79</v>
      </c>
      <c r="HWA125" s="53" t="s">
        <v>80</v>
      </c>
      <c r="HWB125" s="54" t="s">
        <v>81</v>
      </c>
      <c r="HWC125" s="630" t="s">
        <v>87</v>
      </c>
      <c r="HWD125" s="630"/>
      <c r="HWE125" s="630"/>
      <c r="HWF125" s="630"/>
      <c r="HWG125" s="52" t="s">
        <v>71</v>
      </c>
      <c r="HWH125" s="53" t="s">
        <v>79</v>
      </c>
      <c r="HWI125" s="53" t="s">
        <v>80</v>
      </c>
      <c r="HWJ125" s="54" t="s">
        <v>81</v>
      </c>
      <c r="HWK125" s="630" t="s">
        <v>87</v>
      </c>
      <c r="HWL125" s="630"/>
      <c r="HWM125" s="630"/>
      <c r="HWN125" s="630"/>
      <c r="HWO125" s="52" t="s">
        <v>71</v>
      </c>
      <c r="HWP125" s="53" t="s">
        <v>79</v>
      </c>
      <c r="HWQ125" s="53" t="s">
        <v>80</v>
      </c>
      <c r="HWR125" s="54" t="s">
        <v>81</v>
      </c>
      <c r="HWS125" s="630" t="s">
        <v>87</v>
      </c>
      <c r="HWT125" s="630"/>
      <c r="HWU125" s="630"/>
      <c r="HWV125" s="630"/>
      <c r="HWW125" s="52" t="s">
        <v>71</v>
      </c>
      <c r="HWX125" s="53" t="s">
        <v>79</v>
      </c>
      <c r="HWY125" s="53" t="s">
        <v>80</v>
      </c>
      <c r="HWZ125" s="54" t="s">
        <v>81</v>
      </c>
      <c r="HXA125" s="630" t="s">
        <v>87</v>
      </c>
      <c r="HXB125" s="630"/>
      <c r="HXC125" s="630"/>
      <c r="HXD125" s="630"/>
      <c r="HXE125" s="52" t="s">
        <v>71</v>
      </c>
      <c r="HXF125" s="53" t="s">
        <v>79</v>
      </c>
      <c r="HXG125" s="53" t="s">
        <v>80</v>
      </c>
      <c r="HXH125" s="54" t="s">
        <v>81</v>
      </c>
      <c r="HXI125" s="630" t="s">
        <v>87</v>
      </c>
      <c r="HXJ125" s="630"/>
      <c r="HXK125" s="630"/>
      <c r="HXL125" s="630"/>
      <c r="HXM125" s="52" t="s">
        <v>71</v>
      </c>
      <c r="HXN125" s="53" t="s">
        <v>79</v>
      </c>
      <c r="HXO125" s="53" t="s">
        <v>80</v>
      </c>
      <c r="HXP125" s="54" t="s">
        <v>81</v>
      </c>
      <c r="HXQ125" s="630" t="s">
        <v>87</v>
      </c>
      <c r="HXR125" s="630"/>
      <c r="HXS125" s="630"/>
      <c r="HXT125" s="630"/>
      <c r="HXU125" s="52" t="s">
        <v>71</v>
      </c>
      <c r="HXV125" s="53" t="s">
        <v>79</v>
      </c>
      <c r="HXW125" s="53" t="s">
        <v>80</v>
      </c>
      <c r="HXX125" s="54" t="s">
        <v>81</v>
      </c>
      <c r="HXY125" s="630" t="s">
        <v>87</v>
      </c>
      <c r="HXZ125" s="630"/>
      <c r="HYA125" s="630"/>
      <c r="HYB125" s="630"/>
      <c r="HYC125" s="52" t="s">
        <v>71</v>
      </c>
      <c r="HYD125" s="53" t="s">
        <v>79</v>
      </c>
      <c r="HYE125" s="53" t="s">
        <v>80</v>
      </c>
      <c r="HYF125" s="54" t="s">
        <v>81</v>
      </c>
      <c r="HYG125" s="630" t="s">
        <v>87</v>
      </c>
      <c r="HYH125" s="630"/>
      <c r="HYI125" s="630"/>
      <c r="HYJ125" s="630"/>
      <c r="HYK125" s="52" t="s">
        <v>71</v>
      </c>
      <c r="HYL125" s="53" t="s">
        <v>79</v>
      </c>
      <c r="HYM125" s="53" t="s">
        <v>80</v>
      </c>
      <c r="HYN125" s="54" t="s">
        <v>81</v>
      </c>
      <c r="HYO125" s="630" t="s">
        <v>87</v>
      </c>
      <c r="HYP125" s="630"/>
      <c r="HYQ125" s="630"/>
      <c r="HYR125" s="630"/>
      <c r="HYS125" s="52" t="s">
        <v>71</v>
      </c>
      <c r="HYT125" s="53" t="s">
        <v>79</v>
      </c>
      <c r="HYU125" s="53" t="s">
        <v>80</v>
      </c>
      <c r="HYV125" s="54" t="s">
        <v>81</v>
      </c>
      <c r="HYW125" s="630" t="s">
        <v>87</v>
      </c>
      <c r="HYX125" s="630"/>
      <c r="HYY125" s="630"/>
      <c r="HYZ125" s="630"/>
      <c r="HZA125" s="52" t="s">
        <v>71</v>
      </c>
      <c r="HZB125" s="53" t="s">
        <v>79</v>
      </c>
      <c r="HZC125" s="53" t="s">
        <v>80</v>
      </c>
      <c r="HZD125" s="54" t="s">
        <v>81</v>
      </c>
      <c r="HZE125" s="630" t="s">
        <v>87</v>
      </c>
      <c r="HZF125" s="630"/>
      <c r="HZG125" s="630"/>
      <c r="HZH125" s="630"/>
      <c r="HZI125" s="52" t="s">
        <v>71</v>
      </c>
      <c r="HZJ125" s="53" t="s">
        <v>79</v>
      </c>
      <c r="HZK125" s="53" t="s">
        <v>80</v>
      </c>
      <c r="HZL125" s="54" t="s">
        <v>81</v>
      </c>
      <c r="HZM125" s="630" t="s">
        <v>87</v>
      </c>
      <c r="HZN125" s="630"/>
      <c r="HZO125" s="630"/>
      <c r="HZP125" s="630"/>
      <c r="HZQ125" s="52" t="s">
        <v>71</v>
      </c>
      <c r="HZR125" s="53" t="s">
        <v>79</v>
      </c>
      <c r="HZS125" s="53" t="s">
        <v>80</v>
      </c>
      <c r="HZT125" s="54" t="s">
        <v>81</v>
      </c>
      <c r="HZU125" s="630" t="s">
        <v>87</v>
      </c>
      <c r="HZV125" s="630"/>
      <c r="HZW125" s="630"/>
      <c r="HZX125" s="630"/>
      <c r="HZY125" s="52" t="s">
        <v>71</v>
      </c>
      <c r="HZZ125" s="53" t="s">
        <v>79</v>
      </c>
      <c r="IAA125" s="53" t="s">
        <v>80</v>
      </c>
      <c r="IAB125" s="54" t="s">
        <v>81</v>
      </c>
      <c r="IAC125" s="630" t="s">
        <v>87</v>
      </c>
      <c r="IAD125" s="630"/>
      <c r="IAE125" s="630"/>
      <c r="IAF125" s="630"/>
      <c r="IAG125" s="52" t="s">
        <v>71</v>
      </c>
      <c r="IAH125" s="53" t="s">
        <v>79</v>
      </c>
      <c r="IAI125" s="53" t="s">
        <v>80</v>
      </c>
      <c r="IAJ125" s="54" t="s">
        <v>81</v>
      </c>
      <c r="IAK125" s="630" t="s">
        <v>87</v>
      </c>
      <c r="IAL125" s="630"/>
      <c r="IAM125" s="630"/>
      <c r="IAN125" s="630"/>
      <c r="IAO125" s="52" t="s">
        <v>71</v>
      </c>
      <c r="IAP125" s="53" t="s">
        <v>79</v>
      </c>
      <c r="IAQ125" s="53" t="s">
        <v>80</v>
      </c>
      <c r="IAR125" s="54" t="s">
        <v>81</v>
      </c>
      <c r="IAS125" s="630" t="s">
        <v>87</v>
      </c>
      <c r="IAT125" s="630"/>
      <c r="IAU125" s="630"/>
      <c r="IAV125" s="630"/>
      <c r="IAW125" s="52" t="s">
        <v>71</v>
      </c>
      <c r="IAX125" s="53" t="s">
        <v>79</v>
      </c>
      <c r="IAY125" s="53" t="s">
        <v>80</v>
      </c>
      <c r="IAZ125" s="54" t="s">
        <v>81</v>
      </c>
      <c r="IBA125" s="630" t="s">
        <v>87</v>
      </c>
      <c r="IBB125" s="630"/>
      <c r="IBC125" s="630"/>
      <c r="IBD125" s="630"/>
      <c r="IBE125" s="52" t="s">
        <v>71</v>
      </c>
      <c r="IBF125" s="53" t="s">
        <v>79</v>
      </c>
      <c r="IBG125" s="53" t="s">
        <v>80</v>
      </c>
      <c r="IBH125" s="54" t="s">
        <v>81</v>
      </c>
      <c r="IBI125" s="630" t="s">
        <v>87</v>
      </c>
      <c r="IBJ125" s="630"/>
      <c r="IBK125" s="630"/>
      <c r="IBL125" s="630"/>
      <c r="IBM125" s="52" t="s">
        <v>71</v>
      </c>
      <c r="IBN125" s="53" t="s">
        <v>79</v>
      </c>
      <c r="IBO125" s="53" t="s">
        <v>80</v>
      </c>
      <c r="IBP125" s="54" t="s">
        <v>81</v>
      </c>
      <c r="IBQ125" s="630" t="s">
        <v>87</v>
      </c>
      <c r="IBR125" s="630"/>
      <c r="IBS125" s="630"/>
      <c r="IBT125" s="630"/>
      <c r="IBU125" s="52" t="s">
        <v>71</v>
      </c>
      <c r="IBV125" s="53" t="s">
        <v>79</v>
      </c>
      <c r="IBW125" s="53" t="s">
        <v>80</v>
      </c>
      <c r="IBX125" s="54" t="s">
        <v>81</v>
      </c>
      <c r="IBY125" s="630" t="s">
        <v>87</v>
      </c>
      <c r="IBZ125" s="630"/>
      <c r="ICA125" s="630"/>
      <c r="ICB125" s="630"/>
      <c r="ICC125" s="52" t="s">
        <v>71</v>
      </c>
      <c r="ICD125" s="53" t="s">
        <v>79</v>
      </c>
      <c r="ICE125" s="53" t="s">
        <v>80</v>
      </c>
      <c r="ICF125" s="54" t="s">
        <v>81</v>
      </c>
      <c r="ICG125" s="630" t="s">
        <v>87</v>
      </c>
      <c r="ICH125" s="630"/>
      <c r="ICI125" s="630"/>
      <c r="ICJ125" s="630"/>
      <c r="ICK125" s="52" t="s">
        <v>71</v>
      </c>
      <c r="ICL125" s="53" t="s">
        <v>79</v>
      </c>
      <c r="ICM125" s="53" t="s">
        <v>80</v>
      </c>
      <c r="ICN125" s="54" t="s">
        <v>81</v>
      </c>
      <c r="ICO125" s="630" t="s">
        <v>87</v>
      </c>
      <c r="ICP125" s="630"/>
      <c r="ICQ125" s="630"/>
      <c r="ICR125" s="630"/>
      <c r="ICS125" s="52" t="s">
        <v>71</v>
      </c>
      <c r="ICT125" s="53" t="s">
        <v>79</v>
      </c>
      <c r="ICU125" s="53" t="s">
        <v>80</v>
      </c>
      <c r="ICV125" s="54" t="s">
        <v>81</v>
      </c>
      <c r="ICW125" s="630" t="s">
        <v>87</v>
      </c>
      <c r="ICX125" s="630"/>
      <c r="ICY125" s="630"/>
      <c r="ICZ125" s="630"/>
      <c r="IDA125" s="52" t="s">
        <v>71</v>
      </c>
      <c r="IDB125" s="53" t="s">
        <v>79</v>
      </c>
      <c r="IDC125" s="53" t="s">
        <v>80</v>
      </c>
      <c r="IDD125" s="54" t="s">
        <v>81</v>
      </c>
      <c r="IDE125" s="630" t="s">
        <v>87</v>
      </c>
      <c r="IDF125" s="630"/>
      <c r="IDG125" s="630"/>
      <c r="IDH125" s="630"/>
      <c r="IDI125" s="52" t="s">
        <v>71</v>
      </c>
      <c r="IDJ125" s="53" t="s">
        <v>79</v>
      </c>
      <c r="IDK125" s="53" t="s">
        <v>80</v>
      </c>
      <c r="IDL125" s="54" t="s">
        <v>81</v>
      </c>
      <c r="IDM125" s="630" t="s">
        <v>87</v>
      </c>
      <c r="IDN125" s="630"/>
      <c r="IDO125" s="630"/>
      <c r="IDP125" s="630"/>
      <c r="IDQ125" s="52" t="s">
        <v>71</v>
      </c>
      <c r="IDR125" s="53" t="s">
        <v>79</v>
      </c>
      <c r="IDS125" s="53" t="s">
        <v>80</v>
      </c>
      <c r="IDT125" s="54" t="s">
        <v>81</v>
      </c>
      <c r="IDU125" s="630" t="s">
        <v>87</v>
      </c>
      <c r="IDV125" s="630"/>
      <c r="IDW125" s="630"/>
      <c r="IDX125" s="630"/>
      <c r="IDY125" s="52" t="s">
        <v>71</v>
      </c>
      <c r="IDZ125" s="53" t="s">
        <v>79</v>
      </c>
      <c r="IEA125" s="53" t="s">
        <v>80</v>
      </c>
      <c r="IEB125" s="54" t="s">
        <v>81</v>
      </c>
      <c r="IEC125" s="630" t="s">
        <v>87</v>
      </c>
      <c r="IED125" s="630"/>
      <c r="IEE125" s="630"/>
      <c r="IEF125" s="630"/>
      <c r="IEG125" s="52" t="s">
        <v>71</v>
      </c>
      <c r="IEH125" s="53" t="s">
        <v>79</v>
      </c>
      <c r="IEI125" s="53" t="s">
        <v>80</v>
      </c>
      <c r="IEJ125" s="54" t="s">
        <v>81</v>
      </c>
      <c r="IEK125" s="630" t="s">
        <v>87</v>
      </c>
      <c r="IEL125" s="630"/>
      <c r="IEM125" s="630"/>
      <c r="IEN125" s="630"/>
      <c r="IEO125" s="52" t="s">
        <v>71</v>
      </c>
      <c r="IEP125" s="53" t="s">
        <v>79</v>
      </c>
      <c r="IEQ125" s="53" t="s">
        <v>80</v>
      </c>
      <c r="IER125" s="54" t="s">
        <v>81</v>
      </c>
      <c r="IES125" s="630" t="s">
        <v>87</v>
      </c>
      <c r="IET125" s="630"/>
      <c r="IEU125" s="630"/>
      <c r="IEV125" s="630"/>
      <c r="IEW125" s="52" t="s">
        <v>71</v>
      </c>
      <c r="IEX125" s="53" t="s">
        <v>79</v>
      </c>
      <c r="IEY125" s="53" t="s">
        <v>80</v>
      </c>
      <c r="IEZ125" s="54" t="s">
        <v>81</v>
      </c>
      <c r="IFA125" s="630" t="s">
        <v>87</v>
      </c>
      <c r="IFB125" s="630"/>
      <c r="IFC125" s="630"/>
      <c r="IFD125" s="630"/>
      <c r="IFE125" s="52" t="s">
        <v>71</v>
      </c>
      <c r="IFF125" s="53" t="s">
        <v>79</v>
      </c>
      <c r="IFG125" s="53" t="s">
        <v>80</v>
      </c>
      <c r="IFH125" s="54" t="s">
        <v>81</v>
      </c>
      <c r="IFI125" s="630" t="s">
        <v>87</v>
      </c>
      <c r="IFJ125" s="630"/>
      <c r="IFK125" s="630"/>
      <c r="IFL125" s="630"/>
      <c r="IFM125" s="52" t="s">
        <v>71</v>
      </c>
      <c r="IFN125" s="53" t="s">
        <v>79</v>
      </c>
      <c r="IFO125" s="53" t="s">
        <v>80</v>
      </c>
      <c r="IFP125" s="54" t="s">
        <v>81</v>
      </c>
      <c r="IFQ125" s="630" t="s">
        <v>87</v>
      </c>
      <c r="IFR125" s="630"/>
      <c r="IFS125" s="630"/>
      <c r="IFT125" s="630"/>
      <c r="IFU125" s="52" t="s">
        <v>71</v>
      </c>
      <c r="IFV125" s="53" t="s">
        <v>79</v>
      </c>
      <c r="IFW125" s="53" t="s">
        <v>80</v>
      </c>
      <c r="IFX125" s="54" t="s">
        <v>81</v>
      </c>
      <c r="IFY125" s="630" t="s">
        <v>87</v>
      </c>
      <c r="IFZ125" s="630"/>
      <c r="IGA125" s="630"/>
      <c r="IGB125" s="630"/>
      <c r="IGC125" s="52" t="s">
        <v>71</v>
      </c>
      <c r="IGD125" s="53" t="s">
        <v>79</v>
      </c>
      <c r="IGE125" s="53" t="s">
        <v>80</v>
      </c>
      <c r="IGF125" s="54" t="s">
        <v>81</v>
      </c>
      <c r="IGG125" s="630" t="s">
        <v>87</v>
      </c>
      <c r="IGH125" s="630"/>
      <c r="IGI125" s="630"/>
      <c r="IGJ125" s="630"/>
      <c r="IGK125" s="52" t="s">
        <v>71</v>
      </c>
      <c r="IGL125" s="53" t="s">
        <v>79</v>
      </c>
      <c r="IGM125" s="53" t="s">
        <v>80</v>
      </c>
      <c r="IGN125" s="54" t="s">
        <v>81</v>
      </c>
      <c r="IGO125" s="630" t="s">
        <v>87</v>
      </c>
      <c r="IGP125" s="630"/>
      <c r="IGQ125" s="630"/>
      <c r="IGR125" s="630"/>
      <c r="IGS125" s="52" t="s">
        <v>71</v>
      </c>
      <c r="IGT125" s="53" t="s">
        <v>79</v>
      </c>
      <c r="IGU125" s="53" t="s">
        <v>80</v>
      </c>
      <c r="IGV125" s="54" t="s">
        <v>81</v>
      </c>
      <c r="IGW125" s="630" t="s">
        <v>87</v>
      </c>
      <c r="IGX125" s="630"/>
      <c r="IGY125" s="630"/>
      <c r="IGZ125" s="630"/>
      <c r="IHA125" s="52" t="s">
        <v>71</v>
      </c>
      <c r="IHB125" s="53" t="s">
        <v>79</v>
      </c>
      <c r="IHC125" s="53" t="s">
        <v>80</v>
      </c>
      <c r="IHD125" s="54" t="s">
        <v>81</v>
      </c>
      <c r="IHE125" s="630" t="s">
        <v>87</v>
      </c>
      <c r="IHF125" s="630"/>
      <c r="IHG125" s="630"/>
      <c r="IHH125" s="630"/>
      <c r="IHI125" s="52" t="s">
        <v>71</v>
      </c>
      <c r="IHJ125" s="53" t="s">
        <v>79</v>
      </c>
      <c r="IHK125" s="53" t="s">
        <v>80</v>
      </c>
      <c r="IHL125" s="54" t="s">
        <v>81</v>
      </c>
      <c r="IHM125" s="630" t="s">
        <v>87</v>
      </c>
      <c r="IHN125" s="630"/>
      <c r="IHO125" s="630"/>
      <c r="IHP125" s="630"/>
      <c r="IHQ125" s="52" t="s">
        <v>71</v>
      </c>
      <c r="IHR125" s="53" t="s">
        <v>79</v>
      </c>
      <c r="IHS125" s="53" t="s">
        <v>80</v>
      </c>
      <c r="IHT125" s="54" t="s">
        <v>81</v>
      </c>
      <c r="IHU125" s="630" t="s">
        <v>87</v>
      </c>
      <c r="IHV125" s="630"/>
      <c r="IHW125" s="630"/>
      <c r="IHX125" s="630"/>
      <c r="IHY125" s="52" t="s">
        <v>71</v>
      </c>
      <c r="IHZ125" s="53" t="s">
        <v>79</v>
      </c>
      <c r="IIA125" s="53" t="s">
        <v>80</v>
      </c>
      <c r="IIB125" s="54" t="s">
        <v>81</v>
      </c>
      <c r="IIC125" s="630" t="s">
        <v>87</v>
      </c>
      <c r="IID125" s="630"/>
      <c r="IIE125" s="630"/>
      <c r="IIF125" s="630"/>
      <c r="IIG125" s="52" t="s">
        <v>71</v>
      </c>
      <c r="IIH125" s="53" t="s">
        <v>79</v>
      </c>
      <c r="III125" s="53" t="s">
        <v>80</v>
      </c>
      <c r="IIJ125" s="54" t="s">
        <v>81</v>
      </c>
      <c r="IIK125" s="630" t="s">
        <v>87</v>
      </c>
      <c r="IIL125" s="630"/>
      <c r="IIM125" s="630"/>
      <c r="IIN125" s="630"/>
      <c r="IIO125" s="52" t="s">
        <v>71</v>
      </c>
      <c r="IIP125" s="53" t="s">
        <v>79</v>
      </c>
      <c r="IIQ125" s="53" t="s">
        <v>80</v>
      </c>
      <c r="IIR125" s="54" t="s">
        <v>81</v>
      </c>
      <c r="IIS125" s="630" t="s">
        <v>87</v>
      </c>
      <c r="IIT125" s="630"/>
      <c r="IIU125" s="630"/>
      <c r="IIV125" s="630"/>
      <c r="IIW125" s="52" t="s">
        <v>71</v>
      </c>
      <c r="IIX125" s="53" t="s">
        <v>79</v>
      </c>
      <c r="IIY125" s="53" t="s">
        <v>80</v>
      </c>
      <c r="IIZ125" s="54" t="s">
        <v>81</v>
      </c>
      <c r="IJA125" s="630" t="s">
        <v>87</v>
      </c>
      <c r="IJB125" s="630"/>
      <c r="IJC125" s="630"/>
      <c r="IJD125" s="630"/>
      <c r="IJE125" s="52" t="s">
        <v>71</v>
      </c>
      <c r="IJF125" s="53" t="s">
        <v>79</v>
      </c>
      <c r="IJG125" s="53" t="s">
        <v>80</v>
      </c>
      <c r="IJH125" s="54" t="s">
        <v>81</v>
      </c>
      <c r="IJI125" s="630" t="s">
        <v>87</v>
      </c>
      <c r="IJJ125" s="630"/>
      <c r="IJK125" s="630"/>
      <c r="IJL125" s="630"/>
      <c r="IJM125" s="52" t="s">
        <v>71</v>
      </c>
      <c r="IJN125" s="53" t="s">
        <v>79</v>
      </c>
      <c r="IJO125" s="53" t="s">
        <v>80</v>
      </c>
      <c r="IJP125" s="54" t="s">
        <v>81</v>
      </c>
      <c r="IJQ125" s="630" t="s">
        <v>87</v>
      </c>
      <c r="IJR125" s="630"/>
      <c r="IJS125" s="630"/>
      <c r="IJT125" s="630"/>
      <c r="IJU125" s="52" t="s">
        <v>71</v>
      </c>
      <c r="IJV125" s="53" t="s">
        <v>79</v>
      </c>
      <c r="IJW125" s="53" t="s">
        <v>80</v>
      </c>
      <c r="IJX125" s="54" t="s">
        <v>81</v>
      </c>
      <c r="IJY125" s="630" t="s">
        <v>87</v>
      </c>
      <c r="IJZ125" s="630"/>
      <c r="IKA125" s="630"/>
      <c r="IKB125" s="630"/>
      <c r="IKC125" s="52" t="s">
        <v>71</v>
      </c>
      <c r="IKD125" s="53" t="s">
        <v>79</v>
      </c>
      <c r="IKE125" s="53" t="s">
        <v>80</v>
      </c>
      <c r="IKF125" s="54" t="s">
        <v>81</v>
      </c>
      <c r="IKG125" s="630" t="s">
        <v>87</v>
      </c>
      <c r="IKH125" s="630"/>
      <c r="IKI125" s="630"/>
      <c r="IKJ125" s="630"/>
      <c r="IKK125" s="52" t="s">
        <v>71</v>
      </c>
      <c r="IKL125" s="53" t="s">
        <v>79</v>
      </c>
      <c r="IKM125" s="53" t="s">
        <v>80</v>
      </c>
      <c r="IKN125" s="54" t="s">
        <v>81</v>
      </c>
      <c r="IKO125" s="630" t="s">
        <v>87</v>
      </c>
      <c r="IKP125" s="630"/>
      <c r="IKQ125" s="630"/>
      <c r="IKR125" s="630"/>
      <c r="IKS125" s="52" t="s">
        <v>71</v>
      </c>
      <c r="IKT125" s="53" t="s">
        <v>79</v>
      </c>
      <c r="IKU125" s="53" t="s">
        <v>80</v>
      </c>
      <c r="IKV125" s="54" t="s">
        <v>81</v>
      </c>
      <c r="IKW125" s="630" t="s">
        <v>87</v>
      </c>
      <c r="IKX125" s="630"/>
      <c r="IKY125" s="630"/>
      <c r="IKZ125" s="630"/>
      <c r="ILA125" s="52" t="s">
        <v>71</v>
      </c>
      <c r="ILB125" s="53" t="s">
        <v>79</v>
      </c>
      <c r="ILC125" s="53" t="s">
        <v>80</v>
      </c>
      <c r="ILD125" s="54" t="s">
        <v>81</v>
      </c>
      <c r="ILE125" s="630" t="s">
        <v>87</v>
      </c>
      <c r="ILF125" s="630"/>
      <c r="ILG125" s="630"/>
      <c r="ILH125" s="630"/>
      <c r="ILI125" s="52" t="s">
        <v>71</v>
      </c>
      <c r="ILJ125" s="53" t="s">
        <v>79</v>
      </c>
      <c r="ILK125" s="53" t="s">
        <v>80</v>
      </c>
      <c r="ILL125" s="54" t="s">
        <v>81</v>
      </c>
      <c r="ILM125" s="630" t="s">
        <v>87</v>
      </c>
      <c r="ILN125" s="630"/>
      <c r="ILO125" s="630"/>
      <c r="ILP125" s="630"/>
      <c r="ILQ125" s="52" t="s">
        <v>71</v>
      </c>
      <c r="ILR125" s="53" t="s">
        <v>79</v>
      </c>
      <c r="ILS125" s="53" t="s">
        <v>80</v>
      </c>
      <c r="ILT125" s="54" t="s">
        <v>81</v>
      </c>
      <c r="ILU125" s="630" t="s">
        <v>87</v>
      </c>
      <c r="ILV125" s="630"/>
      <c r="ILW125" s="630"/>
      <c r="ILX125" s="630"/>
      <c r="ILY125" s="52" t="s">
        <v>71</v>
      </c>
      <c r="ILZ125" s="53" t="s">
        <v>79</v>
      </c>
      <c r="IMA125" s="53" t="s">
        <v>80</v>
      </c>
      <c r="IMB125" s="54" t="s">
        <v>81</v>
      </c>
      <c r="IMC125" s="630" t="s">
        <v>87</v>
      </c>
      <c r="IMD125" s="630"/>
      <c r="IME125" s="630"/>
      <c r="IMF125" s="630"/>
      <c r="IMG125" s="52" t="s">
        <v>71</v>
      </c>
      <c r="IMH125" s="53" t="s">
        <v>79</v>
      </c>
      <c r="IMI125" s="53" t="s">
        <v>80</v>
      </c>
      <c r="IMJ125" s="54" t="s">
        <v>81</v>
      </c>
      <c r="IMK125" s="630" t="s">
        <v>87</v>
      </c>
      <c r="IML125" s="630"/>
      <c r="IMM125" s="630"/>
      <c r="IMN125" s="630"/>
      <c r="IMO125" s="52" t="s">
        <v>71</v>
      </c>
      <c r="IMP125" s="53" t="s">
        <v>79</v>
      </c>
      <c r="IMQ125" s="53" t="s">
        <v>80</v>
      </c>
      <c r="IMR125" s="54" t="s">
        <v>81</v>
      </c>
      <c r="IMS125" s="630" t="s">
        <v>87</v>
      </c>
      <c r="IMT125" s="630"/>
      <c r="IMU125" s="630"/>
      <c r="IMV125" s="630"/>
      <c r="IMW125" s="52" t="s">
        <v>71</v>
      </c>
      <c r="IMX125" s="53" t="s">
        <v>79</v>
      </c>
      <c r="IMY125" s="53" t="s">
        <v>80</v>
      </c>
      <c r="IMZ125" s="54" t="s">
        <v>81</v>
      </c>
      <c r="INA125" s="630" t="s">
        <v>87</v>
      </c>
      <c r="INB125" s="630"/>
      <c r="INC125" s="630"/>
      <c r="IND125" s="630"/>
      <c r="INE125" s="52" t="s">
        <v>71</v>
      </c>
      <c r="INF125" s="53" t="s">
        <v>79</v>
      </c>
      <c r="ING125" s="53" t="s">
        <v>80</v>
      </c>
      <c r="INH125" s="54" t="s">
        <v>81</v>
      </c>
      <c r="INI125" s="630" t="s">
        <v>87</v>
      </c>
      <c r="INJ125" s="630"/>
      <c r="INK125" s="630"/>
      <c r="INL125" s="630"/>
      <c r="INM125" s="52" t="s">
        <v>71</v>
      </c>
      <c r="INN125" s="53" t="s">
        <v>79</v>
      </c>
      <c r="INO125" s="53" t="s">
        <v>80</v>
      </c>
      <c r="INP125" s="54" t="s">
        <v>81</v>
      </c>
      <c r="INQ125" s="630" t="s">
        <v>87</v>
      </c>
      <c r="INR125" s="630"/>
      <c r="INS125" s="630"/>
      <c r="INT125" s="630"/>
      <c r="INU125" s="52" t="s">
        <v>71</v>
      </c>
      <c r="INV125" s="53" t="s">
        <v>79</v>
      </c>
      <c r="INW125" s="53" t="s">
        <v>80</v>
      </c>
      <c r="INX125" s="54" t="s">
        <v>81</v>
      </c>
      <c r="INY125" s="630" t="s">
        <v>87</v>
      </c>
      <c r="INZ125" s="630"/>
      <c r="IOA125" s="630"/>
      <c r="IOB125" s="630"/>
      <c r="IOC125" s="52" t="s">
        <v>71</v>
      </c>
      <c r="IOD125" s="53" t="s">
        <v>79</v>
      </c>
      <c r="IOE125" s="53" t="s">
        <v>80</v>
      </c>
      <c r="IOF125" s="54" t="s">
        <v>81</v>
      </c>
      <c r="IOG125" s="630" t="s">
        <v>87</v>
      </c>
      <c r="IOH125" s="630"/>
      <c r="IOI125" s="630"/>
      <c r="IOJ125" s="630"/>
      <c r="IOK125" s="52" t="s">
        <v>71</v>
      </c>
      <c r="IOL125" s="53" t="s">
        <v>79</v>
      </c>
      <c r="IOM125" s="53" t="s">
        <v>80</v>
      </c>
      <c r="ION125" s="54" t="s">
        <v>81</v>
      </c>
      <c r="IOO125" s="630" t="s">
        <v>87</v>
      </c>
      <c r="IOP125" s="630"/>
      <c r="IOQ125" s="630"/>
      <c r="IOR125" s="630"/>
      <c r="IOS125" s="52" t="s">
        <v>71</v>
      </c>
      <c r="IOT125" s="53" t="s">
        <v>79</v>
      </c>
      <c r="IOU125" s="53" t="s">
        <v>80</v>
      </c>
      <c r="IOV125" s="54" t="s">
        <v>81</v>
      </c>
      <c r="IOW125" s="630" t="s">
        <v>87</v>
      </c>
      <c r="IOX125" s="630"/>
      <c r="IOY125" s="630"/>
      <c r="IOZ125" s="630"/>
      <c r="IPA125" s="52" t="s">
        <v>71</v>
      </c>
      <c r="IPB125" s="53" t="s">
        <v>79</v>
      </c>
      <c r="IPC125" s="53" t="s">
        <v>80</v>
      </c>
      <c r="IPD125" s="54" t="s">
        <v>81</v>
      </c>
      <c r="IPE125" s="630" t="s">
        <v>87</v>
      </c>
      <c r="IPF125" s="630"/>
      <c r="IPG125" s="630"/>
      <c r="IPH125" s="630"/>
      <c r="IPI125" s="52" t="s">
        <v>71</v>
      </c>
      <c r="IPJ125" s="53" t="s">
        <v>79</v>
      </c>
      <c r="IPK125" s="53" t="s">
        <v>80</v>
      </c>
      <c r="IPL125" s="54" t="s">
        <v>81</v>
      </c>
      <c r="IPM125" s="630" t="s">
        <v>87</v>
      </c>
      <c r="IPN125" s="630"/>
      <c r="IPO125" s="630"/>
      <c r="IPP125" s="630"/>
      <c r="IPQ125" s="52" t="s">
        <v>71</v>
      </c>
      <c r="IPR125" s="53" t="s">
        <v>79</v>
      </c>
      <c r="IPS125" s="53" t="s">
        <v>80</v>
      </c>
      <c r="IPT125" s="54" t="s">
        <v>81</v>
      </c>
      <c r="IPU125" s="630" t="s">
        <v>87</v>
      </c>
      <c r="IPV125" s="630"/>
      <c r="IPW125" s="630"/>
      <c r="IPX125" s="630"/>
      <c r="IPY125" s="52" t="s">
        <v>71</v>
      </c>
      <c r="IPZ125" s="53" t="s">
        <v>79</v>
      </c>
      <c r="IQA125" s="53" t="s">
        <v>80</v>
      </c>
      <c r="IQB125" s="54" t="s">
        <v>81</v>
      </c>
      <c r="IQC125" s="630" t="s">
        <v>87</v>
      </c>
      <c r="IQD125" s="630"/>
      <c r="IQE125" s="630"/>
      <c r="IQF125" s="630"/>
      <c r="IQG125" s="52" t="s">
        <v>71</v>
      </c>
      <c r="IQH125" s="53" t="s">
        <v>79</v>
      </c>
      <c r="IQI125" s="53" t="s">
        <v>80</v>
      </c>
      <c r="IQJ125" s="54" t="s">
        <v>81</v>
      </c>
      <c r="IQK125" s="630" t="s">
        <v>87</v>
      </c>
      <c r="IQL125" s="630"/>
      <c r="IQM125" s="630"/>
      <c r="IQN125" s="630"/>
      <c r="IQO125" s="52" t="s">
        <v>71</v>
      </c>
      <c r="IQP125" s="53" t="s">
        <v>79</v>
      </c>
      <c r="IQQ125" s="53" t="s">
        <v>80</v>
      </c>
      <c r="IQR125" s="54" t="s">
        <v>81</v>
      </c>
      <c r="IQS125" s="630" t="s">
        <v>87</v>
      </c>
      <c r="IQT125" s="630"/>
      <c r="IQU125" s="630"/>
      <c r="IQV125" s="630"/>
      <c r="IQW125" s="52" t="s">
        <v>71</v>
      </c>
      <c r="IQX125" s="53" t="s">
        <v>79</v>
      </c>
      <c r="IQY125" s="53" t="s">
        <v>80</v>
      </c>
      <c r="IQZ125" s="54" t="s">
        <v>81</v>
      </c>
      <c r="IRA125" s="630" t="s">
        <v>87</v>
      </c>
      <c r="IRB125" s="630"/>
      <c r="IRC125" s="630"/>
      <c r="IRD125" s="630"/>
      <c r="IRE125" s="52" t="s">
        <v>71</v>
      </c>
      <c r="IRF125" s="53" t="s">
        <v>79</v>
      </c>
      <c r="IRG125" s="53" t="s">
        <v>80</v>
      </c>
      <c r="IRH125" s="54" t="s">
        <v>81</v>
      </c>
      <c r="IRI125" s="630" t="s">
        <v>87</v>
      </c>
      <c r="IRJ125" s="630"/>
      <c r="IRK125" s="630"/>
      <c r="IRL125" s="630"/>
      <c r="IRM125" s="52" t="s">
        <v>71</v>
      </c>
      <c r="IRN125" s="53" t="s">
        <v>79</v>
      </c>
      <c r="IRO125" s="53" t="s">
        <v>80</v>
      </c>
      <c r="IRP125" s="54" t="s">
        <v>81</v>
      </c>
      <c r="IRQ125" s="630" t="s">
        <v>87</v>
      </c>
      <c r="IRR125" s="630"/>
      <c r="IRS125" s="630"/>
      <c r="IRT125" s="630"/>
      <c r="IRU125" s="52" t="s">
        <v>71</v>
      </c>
      <c r="IRV125" s="53" t="s">
        <v>79</v>
      </c>
      <c r="IRW125" s="53" t="s">
        <v>80</v>
      </c>
      <c r="IRX125" s="54" t="s">
        <v>81</v>
      </c>
      <c r="IRY125" s="630" t="s">
        <v>87</v>
      </c>
      <c r="IRZ125" s="630"/>
      <c r="ISA125" s="630"/>
      <c r="ISB125" s="630"/>
      <c r="ISC125" s="52" t="s">
        <v>71</v>
      </c>
      <c r="ISD125" s="53" t="s">
        <v>79</v>
      </c>
      <c r="ISE125" s="53" t="s">
        <v>80</v>
      </c>
      <c r="ISF125" s="54" t="s">
        <v>81</v>
      </c>
      <c r="ISG125" s="630" t="s">
        <v>87</v>
      </c>
      <c r="ISH125" s="630"/>
      <c r="ISI125" s="630"/>
      <c r="ISJ125" s="630"/>
      <c r="ISK125" s="52" t="s">
        <v>71</v>
      </c>
      <c r="ISL125" s="53" t="s">
        <v>79</v>
      </c>
      <c r="ISM125" s="53" t="s">
        <v>80</v>
      </c>
      <c r="ISN125" s="54" t="s">
        <v>81</v>
      </c>
      <c r="ISO125" s="630" t="s">
        <v>87</v>
      </c>
      <c r="ISP125" s="630"/>
      <c r="ISQ125" s="630"/>
      <c r="ISR125" s="630"/>
      <c r="ISS125" s="52" t="s">
        <v>71</v>
      </c>
      <c r="IST125" s="53" t="s">
        <v>79</v>
      </c>
      <c r="ISU125" s="53" t="s">
        <v>80</v>
      </c>
      <c r="ISV125" s="54" t="s">
        <v>81</v>
      </c>
      <c r="ISW125" s="630" t="s">
        <v>87</v>
      </c>
      <c r="ISX125" s="630"/>
      <c r="ISY125" s="630"/>
      <c r="ISZ125" s="630"/>
      <c r="ITA125" s="52" t="s">
        <v>71</v>
      </c>
      <c r="ITB125" s="53" t="s">
        <v>79</v>
      </c>
      <c r="ITC125" s="53" t="s">
        <v>80</v>
      </c>
      <c r="ITD125" s="54" t="s">
        <v>81</v>
      </c>
      <c r="ITE125" s="630" t="s">
        <v>87</v>
      </c>
      <c r="ITF125" s="630"/>
      <c r="ITG125" s="630"/>
      <c r="ITH125" s="630"/>
      <c r="ITI125" s="52" t="s">
        <v>71</v>
      </c>
      <c r="ITJ125" s="53" t="s">
        <v>79</v>
      </c>
      <c r="ITK125" s="53" t="s">
        <v>80</v>
      </c>
      <c r="ITL125" s="54" t="s">
        <v>81</v>
      </c>
      <c r="ITM125" s="630" t="s">
        <v>87</v>
      </c>
      <c r="ITN125" s="630"/>
      <c r="ITO125" s="630"/>
      <c r="ITP125" s="630"/>
      <c r="ITQ125" s="52" t="s">
        <v>71</v>
      </c>
      <c r="ITR125" s="53" t="s">
        <v>79</v>
      </c>
      <c r="ITS125" s="53" t="s">
        <v>80</v>
      </c>
      <c r="ITT125" s="54" t="s">
        <v>81</v>
      </c>
      <c r="ITU125" s="630" t="s">
        <v>87</v>
      </c>
      <c r="ITV125" s="630"/>
      <c r="ITW125" s="630"/>
      <c r="ITX125" s="630"/>
      <c r="ITY125" s="52" t="s">
        <v>71</v>
      </c>
      <c r="ITZ125" s="53" t="s">
        <v>79</v>
      </c>
      <c r="IUA125" s="53" t="s">
        <v>80</v>
      </c>
      <c r="IUB125" s="54" t="s">
        <v>81</v>
      </c>
      <c r="IUC125" s="630" t="s">
        <v>87</v>
      </c>
      <c r="IUD125" s="630"/>
      <c r="IUE125" s="630"/>
      <c r="IUF125" s="630"/>
      <c r="IUG125" s="52" t="s">
        <v>71</v>
      </c>
      <c r="IUH125" s="53" t="s">
        <v>79</v>
      </c>
      <c r="IUI125" s="53" t="s">
        <v>80</v>
      </c>
      <c r="IUJ125" s="54" t="s">
        <v>81</v>
      </c>
      <c r="IUK125" s="630" t="s">
        <v>87</v>
      </c>
      <c r="IUL125" s="630"/>
      <c r="IUM125" s="630"/>
      <c r="IUN125" s="630"/>
      <c r="IUO125" s="52" t="s">
        <v>71</v>
      </c>
      <c r="IUP125" s="53" t="s">
        <v>79</v>
      </c>
      <c r="IUQ125" s="53" t="s">
        <v>80</v>
      </c>
      <c r="IUR125" s="54" t="s">
        <v>81</v>
      </c>
      <c r="IUS125" s="630" t="s">
        <v>87</v>
      </c>
      <c r="IUT125" s="630"/>
      <c r="IUU125" s="630"/>
      <c r="IUV125" s="630"/>
      <c r="IUW125" s="52" t="s">
        <v>71</v>
      </c>
      <c r="IUX125" s="53" t="s">
        <v>79</v>
      </c>
      <c r="IUY125" s="53" t="s">
        <v>80</v>
      </c>
      <c r="IUZ125" s="54" t="s">
        <v>81</v>
      </c>
      <c r="IVA125" s="630" t="s">
        <v>87</v>
      </c>
      <c r="IVB125" s="630"/>
      <c r="IVC125" s="630"/>
      <c r="IVD125" s="630"/>
      <c r="IVE125" s="52" t="s">
        <v>71</v>
      </c>
      <c r="IVF125" s="53" t="s">
        <v>79</v>
      </c>
      <c r="IVG125" s="53" t="s">
        <v>80</v>
      </c>
      <c r="IVH125" s="54" t="s">
        <v>81</v>
      </c>
      <c r="IVI125" s="630" t="s">
        <v>87</v>
      </c>
      <c r="IVJ125" s="630"/>
      <c r="IVK125" s="630"/>
      <c r="IVL125" s="630"/>
      <c r="IVM125" s="52" t="s">
        <v>71</v>
      </c>
      <c r="IVN125" s="53" t="s">
        <v>79</v>
      </c>
      <c r="IVO125" s="53" t="s">
        <v>80</v>
      </c>
      <c r="IVP125" s="54" t="s">
        <v>81</v>
      </c>
      <c r="IVQ125" s="630" t="s">
        <v>87</v>
      </c>
      <c r="IVR125" s="630"/>
      <c r="IVS125" s="630"/>
      <c r="IVT125" s="630"/>
      <c r="IVU125" s="52" t="s">
        <v>71</v>
      </c>
      <c r="IVV125" s="53" t="s">
        <v>79</v>
      </c>
      <c r="IVW125" s="53" t="s">
        <v>80</v>
      </c>
      <c r="IVX125" s="54" t="s">
        <v>81</v>
      </c>
      <c r="IVY125" s="630" t="s">
        <v>87</v>
      </c>
      <c r="IVZ125" s="630"/>
      <c r="IWA125" s="630"/>
      <c r="IWB125" s="630"/>
      <c r="IWC125" s="52" t="s">
        <v>71</v>
      </c>
      <c r="IWD125" s="53" t="s">
        <v>79</v>
      </c>
      <c r="IWE125" s="53" t="s">
        <v>80</v>
      </c>
      <c r="IWF125" s="54" t="s">
        <v>81</v>
      </c>
      <c r="IWG125" s="630" t="s">
        <v>87</v>
      </c>
      <c r="IWH125" s="630"/>
      <c r="IWI125" s="630"/>
      <c r="IWJ125" s="630"/>
      <c r="IWK125" s="52" t="s">
        <v>71</v>
      </c>
      <c r="IWL125" s="53" t="s">
        <v>79</v>
      </c>
      <c r="IWM125" s="53" t="s">
        <v>80</v>
      </c>
      <c r="IWN125" s="54" t="s">
        <v>81</v>
      </c>
      <c r="IWO125" s="630" t="s">
        <v>87</v>
      </c>
      <c r="IWP125" s="630"/>
      <c r="IWQ125" s="630"/>
      <c r="IWR125" s="630"/>
      <c r="IWS125" s="52" t="s">
        <v>71</v>
      </c>
      <c r="IWT125" s="53" t="s">
        <v>79</v>
      </c>
      <c r="IWU125" s="53" t="s">
        <v>80</v>
      </c>
      <c r="IWV125" s="54" t="s">
        <v>81</v>
      </c>
      <c r="IWW125" s="630" t="s">
        <v>87</v>
      </c>
      <c r="IWX125" s="630"/>
      <c r="IWY125" s="630"/>
      <c r="IWZ125" s="630"/>
      <c r="IXA125" s="52" t="s">
        <v>71</v>
      </c>
      <c r="IXB125" s="53" t="s">
        <v>79</v>
      </c>
      <c r="IXC125" s="53" t="s">
        <v>80</v>
      </c>
      <c r="IXD125" s="54" t="s">
        <v>81</v>
      </c>
      <c r="IXE125" s="630" t="s">
        <v>87</v>
      </c>
      <c r="IXF125" s="630"/>
      <c r="IXG125" s="630"/>
      <c r="IXH125" s="630"/>
      <c r="IXI125" s="52" t="s">
        <v>71</v>
      </c>
      <c r="IXJ125" s="53" t="s">
        <v>79</v>
      </c>
      <c r="IXK125" s="53" t="s">
        <v>80</v>
      </c>
      <c r="IXL125" s="54" t="s">
        <v>81</v>
      </c>
      <c r="IXM125" s="630" t="s">
        <v>87</v>
      </c>
      <c r="IXN125" s="630"/>
      <c r="IXO125" s="630"/>
      <c r="IXP125" s="630"/>
      <c r="IXQ125" s="52" t="s">
        <v>71</v>
      </c>
      <c r="IXR125" s="53" t="s">
        <v>79</v>
      </c>
      <c r="IXS125" s="53" t="s">
        <v>80</v>
      </c>
      <c r="IXT125" s="54" t="s">
        <v>81</v>
      </c>
      <c r="IXU125" s="630" t="s">
        <v>87</v>
      </c>
      <c r="IXV125" s="630"/>
      <c r="IXW125" s="630"/>
      <c r="IXX125" s="630"/>
      <c r="IXY125" s="52" t="s">
        <v>71</v>
      </c>
      <c r="IXZ125" s="53" t="s">
        <v>79</v>
      </c>
      <c r="IYA125" s="53" t="s">
        <v>80</v>
      </c>
      <c r="IYB125" s="54" t="s">
        <v>81</v>
      </c>
      <c r="IYC125" s="630" t="s">
        <v>87</v>
      </c>
      <c r="IYD125" s="630"/>
      <c r="IYE125" s="630"/>
      <c r="IYF125" s="630"/>
      <c r="IYG125" s="52" t="s">
        <v>71</v>
      </c>
      <c r="IYH125" s="53" t="s">
        <v>79</v>
      </c>
      <c r="IYI125" s="53" t="s">
        <v>80</v>
      </c>
      <c r="IYJ125" s="54" t="s">
        <v>81</v>
      </c>
      <c r="IYK125" s="630" t="s">
        <v>87</v>
      </c>
      <c r="IYL125" s="630"/>
      <c r="IYM125" s="630"/>
      <c r="IYN125" s="630"/>
      <c r="IYO125" s="52" t="s">
        <v>71</v>
      </c>
      <c r="IYP125" s="53" t="s">
        <v>79</v>
      </c>
      <c r="IYQ125" s="53" t="s">
        <v>80</v>
      </c>
      <c r="IYR125" s="54" t="s">
        <v>81</v>
      </c>
      <c r="IYS125" s="630" t="s">
        <v>87</v>
      </c>
      <c r="IYT125" s="630"/>
      <c r="IYU125" s="630"/>
      <c r="IYV125" s="630"/>
      <c r="IYW125" s="52" t="s">
        <v>71</v>
      </c>
      <c r="IYX125" s="53" t="s">
        <v>79</v>
      </c>
      <c r="IYY125" s="53" t="s">
        <v>80</v>
      </c>
      <c r="IYZ125" s="54" t="s">
        <v>81</v>
      </c>
      <c r="IZA125" s="630" t="s">
        <v>87</v>
      </c>
      <c r="IZB125" s="630"/>
      <c r="IZC125" s="630"/>
      <c r="IZD125" s="630"/>
      <c r="IZE125" s="52" t="s">
        <v>71</v>
      </c>
      <c r="IZF125" s="53" t="s">
        <v>79</v>
      </c>
      <c r="IZG125" s="53" t="s">
        <v>80</v>
      </c>
      <c r="IZH125" s="54" t="s">
        <v>81</v>
      </c>
      <c r="IZI125" s="630" t="s">
        <v>87</v>
      </c>
      <c r="IZJ125" s="630"/>
      <c r="IZK125" s="630"/>
      <c r="IZL125" s="630"/>
      <c r="IZM125" s="52" t="s">
        <v>71</v>
      </c>
      <c r="IZN125" s="53" t="s">
        <v>79</v>
      </c>
      <c r="IZO125" s="53" t="s">
        <v>80</v>
      </c>
      <c r="IZP125" s="54" t="s">
        <v>81</v>
      </c>
      <c r="IZQ125" s="630" t="s">
        <v>87</v>
      </c>
      <c r="IZR125" s="630"/>
      <c r="IZS125" s="630"/>
      <c r="IZT125" s="630"/>
      <c r="IZU125" s="52" t="s">
        <v>71</v>
      </c>
      <c r="IZV125" s="53" t="s">
        <v>79</v>
      </c>
      <c r="IZW125" s="53" t="s">
        <v>80</v>
      </c>
      <c r="IZX125" s="54" t="s">
        <v>81</v>
      </c>
      <c r="IZY125" s="630" t="s">
        <v>87</v>
      </c>
      <c r="IZZ125" s="630"/>
      <c r="JAA125" s="630"/>
      <c r="JAB125" s="630"/>
      <c r="JAC125" s="52" t="s">
        <v>71</v>
      </c>
      <c r="JAD125" s="53" t="s">
        <v>79</v>
      </c>
      <c r="JAE125" s="53" t="s">
        <v>80</v>
      </c>
      <c r="JAF125" s="54" t="s">
        <v>81</v>
      </c>
      <c r="JAG125" s="630" t="s">
        <v>87</v>
      </c>
      <c r="JAH125" s="630"/>
      <c r="JAI125" s="630"/>
      <c r="JAJ125" s="630"/>
      <c r="JAK125" s="52" t="s">
        <v>71</v>
      </c>
      <c r="JAL125" s="53" t="s">
        <v>79</v>
      </c>
      <c r="JAM125" s="53" t="s">
        <v>80</v>
      </c>
      <c r="JAN125" s="54" t="s">
        <v>81</v>
      </c>
      <c r="JAO125" s="630" t="s">
        <v>87</v>
      </c>
      <c r="JAP125" s="630"/>
      <c r="JAQ125" s="630"/>
      <c r="JAR125" s="630"/>
      <c r="JAS125" s="52" t="s">
        <v>71</v>
      </c>
      <c r="JAT125" s="53" t="s">
        <v>79</v>
      </c>
      <c r="JAU125" s="53" t="s">
        <v>80</v>
      </c>
      <c r="JAV125" s="54" t="s">
        <v>81</v>
      </c>
      <c r="JAW125" s="630" t="s">
        <v>87</v>
      </c>
      <c r="JAX125" s="630"/>
      <c r="JAY125" s="630"/>
      <c r="JAZ125" s="630"/>
      <c r="JBA125" s="52" t="s">
        <v>71</v>
      </c>
      <c r="JBB125" s="53" t="s">
        <v>79</v>
      </c>
      <c r="JBC125" s="53" t="s">
        <v>80</v>
      </c>
      <c r="JBD125" s="54" t="s">
        <v>81</v>
      </c>
      <c r="JBE125" s="630" t="s">
        <v>87</v>
      </c>
      <c r="JBF125" s="630"/>
      <c r="JBG125" s="630"/>
      <c r="JBH125" s="630"/>
      <c r="JBI125" s="52" t="s">
        <v>71</v>
      </c>
      <c r="JBJ125" s="53" t="s">
        <v>79</v>
      </c>
      <c r="JBK125" s="53" t="s">
        <v>80</v>
      </c>
      <c r="JBL125" s="54" t="s">
        <v>81</v>
      </c>
      <c r="JBM125" s="630" t="s">
        <v>87</v>
      </c>
      <c r="JBN125" s="630"/>
      <c r="JBO125" s="630"/>
      <c r="JBP125" s="630"/>
      <c r="JBQ125" s="52" t="s">
        <v>71</v>
      </c>
      <c r="JBR125" s="53" t="s">
        <v>79</v>
      </c>
      <c r="JBS125" s="53" t="s">
        <v>80</v>
      </c>
      <c r="JBT125" s="54" t="s">
        <v>81</v>
      </c>
      <c r="JBU125" s="630" t="s">
        <v>87</v>
      </c>
      <c r="JBV125" s="630"/>
      <c r="JBW125" s="630"/>
      <c r="JBX125" s="630"/>
      <c r="JBY125" s="52" t="s">
        <v>71</v>
      </c>
      <c r="JBZ125" s="53" t="s">
        <v>79</v>
      </c>
      <c r="JCA125" s="53" t="s">
        <v>80</v>
      </c>
      <c r="JCB125" s="54" t="s">
        <v>81</v>
      </c>
      <c r="JCC125" s="630" t="s">
        <v>87</v>
      </c>
      <c r="JCD125" s="630"/>
      <c r="JCE125" s="630"/>
      <c r="JCF125" s="630"/>
      <c r="JCG125" s="52" t="s">
        <v>71</v>
      </c>
      <c r="JCH125" s="53" t="s">
        <v>79</v>
      </c>
      <c r="JCI125" s="53" t="s">
        <v>80</v>
      </c>
      <c r="JCJ125" s="54" t="s">
        <v>81</v>
      </c>
      <c r="JCK125" s="630" t="s">
        <v>87</v>
      </c>
      <c r="JCL125" s="630"/>
      <c r="JCM125" s="630"/>
      <c r="JCN125" s="630"/>
      <c r="JCO125" s="52" t="s">
        <v>71</v>
      </c>
      <c r="JCP125" s="53" t="s">
        <v>79</v>
      </c>
      <c r="JCQ125" s="53" t="s">
        <v>80</v>
      </c>
      <c r="JCR125" s="54" t="s">
        <v>81</v>
      </c>
      <c r="JCS125" s="630" t="s">
        <v>87</v>
      </c>
      <c r="JCT125" s="630"/>
      <c r="JCU125" s="630"/>
      <c r="JCV125" s="630"/>
      <c r="JCW125" s="52" t="s">
        <v>71</v>
      </c>
      <c r="JCX125" s="53" t="s">
        <v>79</v>
      </c>
      <c r="JCY125" s="53" t="s">
        <v>80</v>
      </c>
      <c r="JCZ125" s="54" t="s">
        <v>81</v>
      </c>
      <c r="JDA125" s="630" t="s">
        <v>87</v>
      </c>
      <c r="JDB125" s="630"/>
      <c r="JDC125" s="630"/>
      <c r="JDD125" s="630"/>
      <c r="JDE125" s="52" t="s">
        <v>71</v>
      </c>
      <c r="JDF125" s="53" t="s">
        <v>79</v>
      </c>
      <c r="JDG125" s="53" t="s">
        <v>80</v>
      </c>
      <c r="JDH125" s="54" t="s">
        <v>81</v>
      </c>
      <c r="JDI125" s="630" t="s">
        <v>87</v>
      </c>
      <c r="JDJ125" s="630"/>
      <c r="JDK125" s="630"/>
      <c r="JDL125" s="630"/>
      <c r="JDM125" s="52" t="s">
        <v>71</v>
      </c>
      <c r="JDN125" s="53" t="s">
        <v>79</v>
      </c>
      <c r="JDO125" s="53" t="s">
        <v>80</v>
      </c>
      <c r="JDP125" s="54" t="s">
        <v>81</v>
      </c>
      <c r="JDQ125" s="630" t="s">
        <v>87</v>
      </c>
      <c r="JDR125" s="630"/>
      <c r="JDS125" s="630"/>
      <c r="JDT125" s="630"/>
      <c r="JDU125" s="52" t="s">
        <v>71</v>
      </c>
      <c r="JDV125" s="53" t="s">
        <v>79</v>
      </c>
      <c r="JDW125" s="53" t="s">
        <v>80</v>
      </c>
      <c r="JDX125" s="54" t="s">
        <v>81</v>
      </c>
      <c r="JDY125" s="630" t="s">
        <v>87</v>
      </c>
      <c r="JDZ125" s="630"/>
      <c r="JEA125" s="630"/>
      <c r="JEB125" s="630"/>
      <c r="JEC125" s="52" t="s">
        <v>71</v>
      </c>
      <c r="JED125" s="53" t="s">
        <v>79</v>
      </c>
      <c r="JEE125" s="53" t="s">
        <v>80</v>
      </c>
      <c r="JEF125" s="54" t="s">
        <v>81</v>
      </c>
      <c r="JEG125" s="630" t="s">
        <v>87</v>
      </c>
      <c r="JEH125" s="630"/>
      <c r="JEI125" s="630"/>
      <c r="JEJ125" s="630"/>
      <c r="JEK125" s="52" t="s">
        <v>71</v>
      </c>
      <c r="JEL125" s="53" t="s">
        <v>79</v>
      </c>
      <c r="JEM125" s="53" t="s">
        <v>80</v>
      </c>
      <c r="JEN125" s="54" t="s">
        <v>81</v>
      </c>
      <c r="JEO125" s="630" t="s">
        <v>87</v>
      </c>
      <c r="JEP125" s="630"/>
      <c r="JEQ125" s="630"/>
      <c r="JER125" s="630"/>
      <c r="JES125" s="52" t="s">
        <v>71</v>
      </c>
      <c r="JET125" s="53" t="s">
        <v>79</v>
      </c>
      <c r="JEU125" s="53" t="s">
        <v>80</v>
      </c>
      <c r="JEV125" s="54" t="s">
        <v>81</v>
      </c>
      <c r="JEW125" s="630" t="s">
        <v>87</v>
      </c>
      <c r="JEX125" s="630"/>
      <c r="JEY125" s="630"/>
      <c r="JEZ125" s="630"/>
      <c r="JFA125" s="52" t="s">
        <v>71</v>
      </c>
      <c r="JFB125" s="53" t="s">
        <v>79</v>
      </c>
      <c r="JFC125" s="53" t="s">
        <v>80</v>
      </c>
      <c r="JFD125" s="54" t="s">
        <v>81</v>
      </c>
      <c r="JFE125" s="630" t="s">
        <v>87</v>
      </c>
      <c r="JFF125" s="630"/>
      <c r="JFG125" s="630"/>
      <c r="JFH125" s="630"/>
      <c r="JFI125" s="52" t="s">
        <v>71</v>
      </c>
      <c r="JFJ125" s="53" t="s">
        <v>79</v>
      </c>
      <c r="JFK125" s="53" t="s">
        <v>80</v>
      </c>
      <c r="JFL125" s="54" t="s">
        <v>81</v>
      </c>
      <c r="JFM125" s="630" t="s">
        <v>87</v>
      </c>
      <c r="JFN125" s="630"/>
      <c r="JFO125" s="630"/>
      <c r="JFP125" s="630"/>
      <c r="JFQ125" s="52" t="s">
        <v>71</v>
      </c>
      <c r="JFR125" s="53" t="s">
        <v>79</v>
      </c>
      <c r="JFS125" s="53" t="s">
        <v>80</v>
      </c>
      <c r="JFT125" s="54" t="s">
        <v>81</v>
      </c>
      <c r="JFU125" s="630" t="s">
        <v>87</v>
      </c>
      <c r="JFV125" s="630"/>
      <c r="JFW125" s="630"/>
      <c r="JFX125" s="630"/>
      <c r="JFY125" s="52" t="s">
        <v>71</v>
      </c>
      <c r="JFZ125" s="53" t="s">
        <v>79</v>
      </c>
      <c r="JGA125" s="53" t="s">
        <v>80</v>
      </c>
      <c r="JGB125" s="54" t="s">
        <v>81</v>
      </c>
      <c r="JGC125" s="630" t="s">
        <v>87</v>
      </c>
      <c r="JGD125" s="630"/>
      <c r="JGE125" s="630"/>
      <c r="JGF125" s="630"/>
      <c r="JGG125" s="52" t="s">
        <v>71</v>
      </c>
      <c r="JGH125" s="53" t="s">
        <v>79</v>
      </c>
      <c r="JGI125" s="53" t="s">
        <v>80</v>
      </c>
      <c r="JGJ125" s="54" t="s">
        <v>81</v>
      </c>
      <c r="JGK125" s="630" t="s">
        <v>87</v>
      </c>
      <c r="JGL125" s="630"/>
      <c r="JGM125" s="630"/>
      <c r="JGN125" s="630"/>
      <c r="JGO125" s="52" t="s">
        <v>71</v>
      </c>
      <c r="JGP125" s="53" t="s">
        <v>79</v>
      </c>
      <c r="JGQ125" s="53" t="s">
        <v>80</v>
      </c>
      <c r="JGR125" s="54" t="s">
        <v>81</v>
      </c>
      <c r="JGS125" s="630" t="s">
        <v>87</v>
      </c>
      <c r="JGT125" s="630"/>
      <c r="JGU125" s="630"/>
      <c r="JGV125" s="630"/>
      <c r="JGW125" s="52" t="s">
        <v>71</v>
      </c>
      <c r="JGX125" s="53" t="s">
        <v>79</v>
      </c>
      <c r="JGY125" s="53" t="s">
        <v>80</v>
      </c>
      <c r="JGZ125" s="54" t="s">
        <v>81</v>
      </c>
      <c r="JHA125" s="630" t="s">
        <v>87</v>
      </c>
      <c r="JHB125" s="630"/>
      <c r="JHC125" s="630"/>
      <c r="JHD125" s="630"/>
      <c r="JHE125" s="52" t="s">
        <v>71</v>
      </c>
      <c r="JHF125" s="53" t="s">
        <v>79</v>
      </c>
      <c r="JHG125" s="53" t="s">
        <v>80</v>
      </c>
      <c r="JHH125" s="54" t="s">
        <v>81</v>
      </c>
      <c r="JHI125" s="630" t="s">
        <v>87</v>
      </c>
      <c r="JHJ125" s="630"/>
      <c r="JHK125" s="630"/>
      <c r="JHL125" s="630"/>
      <c r="JHM125" s="52" t="s">
        <v>71</v>
      </c>
      <c r="JHN125" s="53" t="s">
        <v>79</v>
      </c>
      <c r="JHO125" s="53" t="s">
        <v>80</v>
      </c>
      <c r="JHP125" s="54" t="s">
        <v>81</v>
      </c>
      <c r="JHQ125" s="630" t="s">
        <v>87</v>
      </c>
      <c r="JHR125" s="630"/>
      <c r="JHS125" s="630"/>
      <c r="JHT125" s="630"/>
      <c r="JHU125" s="52" t="s">
        <v>71</v>
      </c>
      <c r="JHV125" s="53" t="s">
        <v>79</v>
      </c>
      <c r="JHW125" s="53" t="s">
        <v>80</v>
      </c>
      <c r="JHX125" s="54" t="s">
        <v>81</v>
      </c>
      <c r="JHY125" s="630" t="s">
        <v>87</v>
      </c>
      <c r="JHZ125" s="630"/>
      <c r="JIA125" s="630"/>
      <c r="JIB125" s="630"/>
      <c r="JIC125" s="52" t="s">
        <v>71</v>
      </c>
      <c r="JID125" s="53" t="s">
        <v>79</v>
      </c>
      <c r="JIE125" s="53" t="s">
        <v>80</v>
      </c>
      <c r="JIF125" s="54" t="s">
        <v>81</v>
      </c>
      <c r="JIG125" s="630" t="s">
        <v>87</v>
      </c>
      <c r="JIH125" s="630"/>
      <c r="JII125" s="630"/>
      <c r="JIJ125" s="630"/>
      <c r="JIK125" s="52" t="s">
        <v>71</v>
      </c>
      <c r="JIL125" s="53" t="s">
        <v>79</v>
      </c>
      <c r="JIM125" s="53" t="s">
        <v>80</v>
      </c>
      <c r="JIN125" s="54" t="s">
        <v>81</v>
      </c>
      <c r="JIO125" s="630" t="s">
        <v>87</v>
      </c>
      <c r="JIP125" s="630"/>
      <c r="JIQ125" s="630"/>
      <c r="JIR125" s="630"/>
      <c r="JIS125" s="52" t="s">
        <v>71</v>
      </c>
      <c r="JIT125" s="53" t="s">
        <v>79</v>
      </c>
      <c r="JIU125" s="53" t="s">
        <v>80</v>
      </c>
      <c r="JIV125" s="54" t="s">
        <v>81</v>
      </c>
      <c r="JIW125" s="630" t="s">
        <v>87</v>
      </c>
      <c r="JIX125" s="630"/>
      <c r="JIY125" s="630"/>
      <c r="JIZ125" s="630"/>
      <c r="JJA125" s="52" t="s">
        <v>71</v>
      </c>
      <c r="JJB125" s="53" t="s">
        <v>79</v>
      </c>
      <c r="JJC125" s="53" t="s">
        <v>80</v>
      </c>
      <c r="JJD125" s="54" t="s">
        <v>81</v>
      </c>
      <c r="JJE125" s="630" t="s">
        <v>87</v>
      </c>
      <c r="JJF125" s="630"/>
      <c r="JJG125" s="630"/>
      <c r="JJH125" s="630"/>
      <c r="JJI125" s="52" t="s">
        <v>71</v>
      </c>
      <c r="JJJ125" s="53" t="s">
        <v>79</v>
      </c>
      <c r="JJK125" s="53" t="s">
        <v>80</v>
      </c>
      <c r="JJL125" s="54" t="s">
        <v>81</v>
      </c>
      <c r="JJM125" s="630" t="s">
        <v>87</v>
      </c>
      <c r="JJN125" s="630"/>
      <c r="JJO125" s="630"/>
      <c r="JJP125" s="630"/>
      <c r="JJQ125" s="52" t="s">
        <v>71</v>
      </c>
      <c r="JJR125" s="53" t="s">
        <v>79</v>
      </c>
      <c r="JJS125" s="53" t="s">
        <v>80</v>
      </c>
      <c r="JJT125" s="54" t="s">
        <v>81</v>
      </c>
      <c r="JJU125" s="630" t="s">
        <v>87</v>
      </c>
      <c r="JJV125" s="630"/>
      <c r="JJW125" s="630"/>
      <c r="JJX125" s="630"/>
      <c r="JJY125" s="52" t="s">
        <v>71</v>
      </c>
      <c r="JJZ125" s="53" t="s">
        <v>79</v>
      </c>
      <c r="JKA125" s="53" t="s">
        <v>80</v>
      </c>
      <c r="JKB125" s="54" t="s">
        <v>81</v>
      </c>
      <c r="JKC125" s="630" t="s">
        <v>87</v>
      </c>
      <c r="JKD125" s="630"/>
      <c r="JKE125" s="630"/>
      <c r="JKF125" s="630"/>
      <c r="JKG125" s="52" t="s">
        <v>71</v>
      </c>
      <c r="JKH125" s="53" t="s">
        <v>79</v>
      </c>
      <c r="JKI125" s="53" t="s">
        <v>80</v>
      </c>
      <c r="JKJ125" s="54" t="s">
        <v>81</v>
      </c>
      <c r="JKK125" s="630" t="s">
        <v>87</v>
      </c>
      <c r="JKL125" s="630"/>
      <c r="JKM125" s="630"/>
      <c r="JKN125" s="630"/>
      <c r="JKO125" s="52" t="s">
        <v>71</v>
      </c>
      <c r="JKP125" s="53" t="s">
        <v>79</v>
      </c>
      <c r="JKQ125" s="53" t="s">
        <v>80</v>
      </c>
      <c r="JKR125" s="54" t="s">
        <v>81</v>
      </c>
      <c r="JKS125" s="630" t="s">
        <v>87</v>
      </c>
      <c r="JKT125" s="630"/>
      <c r="JKU125" s="630"/>
      <c r="JKV125" s="630"/>
      <c r="JKW125" s="52" t="s">
        <v>71</v>
      </c>
      <c r="JKX125" s="53" t="s">
        <v>79</v>
      </c>
      <c r="JKY125" s="53" t="s">
        <v>80</v>
      </c>
      <c r="JKZ125" s="54" t="s">
        <v>81</v>
      </c>
      <c r="JLA125" s="630" t="s">
        <v>87</v>
      </c>
      <c r="JLB125" s="630"/>
      <c r="JLC125" s="630"/>
      <c r="JLD125" s="630"/>
      <c r="JLE125" s="52" t="s">
        <v>71</v>
      </c>
      <c r="JLF125" s="53" t="s">
        <v>79</v>
      </c>
      <c r="JLG125" s="53" t="s">
        <v>80</v>
      </c>
      <c r="JLH125" s="54" t="s">
        <v>81</v>
      </c>
      <c r="JLI125" s="630" t="s">
        <v>87</v>
      </c>
      <c r="JLJ125" s="630"/>
      <c r="JLK125" s="630"/>
      <c r="JLL125" s="630"/>
      <c r="JLM125" s="52" t="s">
        <v>71</v>
      </c>
      <c r="JLN125" s="53" t="s">
        <v>79</v>
      </c>
      <c r="JLO125" s="53" t="s">
        <v>80</v>
      </c>
      <c r="JLP125" s="54" t="s">
        <v>81</v>
      </c>
      <c r="JLQ125" s="630" t="s">
        <v>87</v>
      </c>
      <c r="JLR125" s="630"/>
      <c r="JLS125" s="630"/>
      <c r="JLT125" s="630"/>
      <c r="JLU125" s="52" t="s">
        <v>71</v>
      </c>
      <c r="JLV125" s="53" t="s">
        <v>79</v>
      </c>
      <c r="JLW125" s="53" t="s">
        <v>80</v>
      </c>
      <c r="JLX125" s="54" t="s">
        <v>81</v>
      </c>
      <c r="JLY125" s="630" t="s">
        <v>87</v>
      </c>
      <c r="JLZ125" s="630"/>
      <c r="JMA125" s="630"/>
      <c r="JMB125" s="630"/>
      <c r="JMC125" s="52" t="s">
        <v>71</v>
      </c>
      <c r="JMD125" s="53" t="s">
        <v>79</v>
      </c>
      <c r="JME125" s="53" t="s">
        <v>80</v>
      </c>
      <c r="JMF125" s="54" t="s">
        <v>81</v>
      </c>
      <c r="JMG125" s="630" t="s">
        <v>87</v>
      </c>
      <c r="JMH125" s="630"/>
      <c r="JMI125" s="630"/>
      <c r="JMJ125" s="630"/>
      <c r="JMK125" s="52" t="s">
        <v>71</v>
      </c>
      <c r="JML125" s="53" t="s">
        <v>79</v>
      </c>
      <c r="JMM125" s="53" t="s">
        <v>80</v>
      </c>
      <c r="JMN125" s="54" t="s">
        <v>81</v>
      </c>
      <c r="JMO125" s="630" t="s">
        <v>87</v>
      </c>
      <c r="JMP125" s="630"/>
      <c r="JMQ125" s="630"/>
      <c r="JMR125" s="630"/>
      <c r="JMS125" s="52" t="s">
        <v>71</v>
      </c>
      <c r="JMT125" s="53" t="s">
        <v>79</v>
      </c>
      <c r="JMU125" s="53" t="s">
        <v>80</v>
      </c>
      <c r="JMV125" s="54" t="s">
        <v>81</v>
      </c>
      <c r="JMW125" s="630" t="s">
        <v>87</v>
      </c>
      <c r="JMX125" s="630"/>
      <c r="JMY125" s="630"/>
      <c r="JMZ125" s="630"/>
      <c r="JNA125" s="52" t="s">
        <v>71</v>
      </c>
      <c r="JNB125" s="53" t="s">
        <v>79</v>
      </c>
      <c r="JNC125" s="53" t="s">
        <v>80</v>
      </c>
      <c r="JND125" s="54" t="s">
        <v>81</v>
      </c>
      <c r="JNE125" s="630" t="s">
        <v>87</v>
      </c>
      <c r="JNF125" s="630"/>
      <c r="JNG125" s="630"/>
      <c r="JNH125" s="630"/>
      <c r="JNI125" s="52" t="s">
        <v>71</v>
      </c>
      <c r="JNJ125" s="53" t="s">
        <v>79</v>
      </c>
      <c r="JNK125" s="53" t="s">
        <v>80</v>
      </c>
      <c r="JNL125" s="54" t="s">
        <v>81</v>
      </c>
      <c r="JNM125" s="630" t="s">
        <v>87</v>
      </c>
      <c r="JNN125" s="630"/>
      <c r="JNO125" s="630"/>
      <c r="JNP125" s="630"/>
      <c r="JNQ125" s="52" t="s">
        <v>71</v>
      </c>
      <c r="JNR125" s="53" t="s">
        <v>79</v>
      </c>
      <c r="JNS125" s="53" t="s">
        <v>80</v>
      </c>
      <c r="JNT125" s="54" t="s">
        <v>81</v>
      </c>
      <c r="JNU125" s="630" t="s">
        <v>87</v>
      </c>
      <c r="JNV125" s="630"/>
      <c r="JNW125" s="630"/>
      <c r="JNX125" s="630"/>
      <c r="JNY125" s="52" t="s">
        <v>71</v>
      </c>
      <c r="JNZ125" s="53" t="s">
        <v>79</v>
      </c>
      <c r="JOA125" s="53" t="s">
        <v>80</v>
      </c>
      <c r="JOB125" s="54" t="s">
        <v>81</v>
      </c>
      <c r="JOC125" s="630" t="s">
        <v>87</v>
      </c>
      <c r="JOD125" s="630"/>
      <c r="JOE125" s="630"/>
      <c r="JOF125" s="630"/>
      <c r="JOG125" s="52" t="s">
        <v>71</v>
      </c>
      <c r="JOH125" s="53" t="s">
        <v>79</v>
      </c>
      <c r="JOI125" s="53" t="s">
        <v>80</v>
      </c>
      <c r="JOJ125" s="54" t="s">
        <v>81</v>
      </c>
      <c r="JOK125" s="630" t="s">
        <v>87</v>
      </c>
      <c r="JOL125" s="630"/>
      <c r="JOM125" s="630"/>
      <c r="JON125" s="630"/>
      <c r="JOO125" s="52" t="s">
        <v>71</v>
      </c>
      <c r="JOP125" s="53" t="s">
        <v>79</v>
      </c>
      <c r="JOQ125" s="53" t="s">
        <v>80</v>
      </c>
      <c r="JOR125" s="54" t="s">
        <v>81</v>
      </c>
      <c r="JOS125" s="630" t="s">
        <v>87</v>
      </c>
      <c r="JOT125" s="630"/>
      <c r="JOU125" s="630"/>
      <c r="JOV125" s="630"/>
      <c r="JOW125" s="52" t="s">
        <v>71</v>
      </c>
      <c r="JOX125" s="53" t="s">
        <v>79</v>
      </c>
      <c r="JOY125" s="53" t="s">
        <v>80</v>
      </c>
      <c r="JOZ125" s="54" t="s">
        <v>81</v>
      </c>
      <c r="JPA125" s="630" t="s">
        <v>87</v>
      </c>
      <c r="JPB125" s="630"/>
      <c r="JPC125" s="630"/>
      <c r="JPD125" s="630"/>
      <c r="JPE125" s="52" t="s">
        <v>71</v>
      </c>
      <c r="JPF125" s="53" t="s">
        <v>79</v>
      </c>
      <c r="JPG125" s="53" t="s">
        <v>80</v>
      </c>
      <c r="JPH125" s="54" t="s">
        <v>81</v>
      </c>
      <c r="JPI125" s="630" t="s">
        <v>87</v>
      </c>
      <c r="JPJ125" s="630"/>
      <c r="JPK125" s="630"/>
      <c r="JPL125" s="630"/>
      <c r="JPM125" s="52" t="s">
        <v>71</v>
      </c>
      <c r="JPN125" s="53" t="s">
        <v>79</v>
      </c>
      <c r="JPO125" s="53" t="s">
        <v>80</v>
      </c>
      <c r="JPP125" s="54" t="s">
        <v>81</v>
      </c>
      <c r="JPQ125" s="630" t="s">
        <v>87</v>
      </c>
      <c r="JPR125" s="630"/>
      <c r="JPS125" s="630"/>
      <c r="JPT125" s="630"/>
      <c r="JPU125" s="52" t="s">
        <v>71</v>
      </c>
      <c r="JPV125" s="53" t="s">
        <v>79</v>
      </c>
      <c r="JPW125" s="53" t="s">
        <v>80</v>
      </c>
      <c r="JPX125" s="54" t="s">
        <v>81</v>
      </c>
      <c r="JPY125" s="630" t="s">
        <v>87</v>
      </c>
      <c r="JPZ125" s="630"/>
      <c r="JQA125" s="630"/>
      <c r="JQB125" s="630"/>
      <c r="JQC125" s="52" t="s">
        <v>71</v>
      </c>
      <c r="JQD125" s="53" t="s">
        <v>79</v>
      </c>
      <c r="JQE125" s="53" t="s">
        <v>80</v>
      </c>
      <c r="JQF125" s="54" t="s">
        <v>81</v>
      </c>
      <c r="JQG125" s="630" t="s">
        <v>87</v>
      </c>
      <c r="JQH125" s="630"/>
      <c r="JQI125" s="630"/>
      <c r="JQJ125" s="630"/>
      <c r="JQK125" s="52" t="s">
        <v>71</v>
      </c>
      <c r="JQL125" s="53" t="s">
        <v>79</v>
      </c>
      <c r="JQM125" s="53" t="s">
        <v>80</v>
      </c>
      <c r="JQN125" s="54" t="s">
        <v>81</v>
      </c>
      <c r="JQO125" s="630" t="s">
        <v>87</v>
      </c>
      <c r="JQP125" s="630"/>
      <c r="JQQ125" s="630"/>
      <c r="JQR125" s="630"/>
      <c r="JQS125" s="52" t="s">
        <v>71</v>
      </c>
      <c r="JQT125" s="53" t="s">
        <v>79</v>
      </c>
      <c r="JQU125" s="53" t="s">
        <v>80</v>
      </c>
      <c r="JQV125" s="54" t="s">
        <v>81</v>
      </c>
      <c r="JQW125" s="630" t="s">
        <v>87</v>
      </c>
      <c r="JQX125" s="630"/>
      <c r="JQY125" s="630"/>
      <c r="JQZ125" s="630"/>
      <c r="JRA125" s="52" t="s">
        <v>71</v>
      </c>
      <c r="JRB125" s="53" t="s">
        <v>79</v>
      </c>
      <c r="JRC125" s="53" t="s">
        <v>80</v>
      </c>
      <c r="JRD125" s="54" t="s">
        <v>81</v>
      </c>
      <c r="JRE125" s="630" t="s">
        <v>87</v>
      </c>
      <c r="JRF125" s="630"/>
      <c r="JRG125" s="630"/>
      <c r="JRH125" s="630"/>
      <c r="JRI125" s="52" t="s">
        <v>71</v>
      </c>
      <c r="JRJ125" s="53" t="s">
        <v>79</v>
      </c>
      <c r="JRK125" s="53" t="s">
        <v>80</v>
      </c>
      <c r="JRL125" s="54" t="s">
        <v>81</v>
      </c>
      <c r="JRM125" s="630" t="s">
        <v>87</v>
      </c>
      <c r="JRN125" s="630"/>
      <c r="JRO125" s="630"/>
      <c r="JRP125" s="630"/>
      <c r="JRQ125" s="52" t="s">
        <v>71</v>
      </c>
      <c r="JRR125" s="53" t="s">
        <v>79</v>
      </c>
      <c r="JRS125" s="53" t="s">
        <v>80</v>
      </c>
      <c r="JRT125" s="54" t="s">
        <v>81</v>
      </c>
      <c r="JRU125" s="630" t="s">
        <v>87</v>
      </c>
      <c r="JRV125" s="630"/>
      <c r="JRW125" s="630"/>
      <c r="JRX125" s="630"/>
      <c r="JRY125" s="52" t="s">
        <v>71</v>
      </c>
      <c r="JRZ125" s="53" t="s">
        <v>79</v>
      </c>
      <c r="JSA125" s="53" t="s">
        <v>80</v>
      </c>
      <c r="JSB125" s="54" t="s">
        <v>81</v>
      </c>
      <c r="JSC125" s="630" t="s">
        <v>87</v>
      </c>
      <c r="JSD125" s="630"/>
      <c r="JSE125" s="630"/>
      <c r="JSF125" s="630"/>
      <c r="JSG125" s="52" t="s">
        <v>71</v>
      </c>
      <c r="JSH125" s="53" t="s">
        <v>79</v>
      </c>
      <c r="JSI125" s="53" t="s">
        <v>80</v>
      </c>
      <c r="JSJ125" s="54" t="s">
        <v>81</v>
      </c>
      <c r="JSK125" s="630" t="s">
        <v>87</v>
      </c>
      <c r="JSL125" s="630"/>
      <c r="JSM125" s="630"/>
      <c r="JSN125" s="630"/>
      <c r="JSO125" s="52" t="s">
        <v>71</v>
      </c>
      <c r="JSP125" s="53" t="s">
        <v>79</v>
      </c>
      <c r="JSQ125" s="53" t="s">
        <v>80</v>
      </c>
      <c r="JSR125" s="54" t="s">
        <v>81</v>
      </c>
      <c r="JSS125" s="630" t="s">
        <v>87</v>
      </c>
      <c r="JST125" s="630"/>
      <c r="JSU125" s="630"/>
      <c r="JSV125" s="630"/>
      <c r="JSW125" s="52" t="s">
        <v>71</v>
      </c>
      <c r="JSX125" s="53" t="s">
        <v>79</v>
      </c>
      <c r="JSY125" s="53" t="s">
        <v>80</v>
      </c>
      <c r="JSZ125" s="54" t="s">
        <v>81</v>
      </c>
      <c r="JTA125" s="630" t="s">
        <v>87</v>
      </c>
      <c r="JTB125" s="630"/>
      <c r="JTC125" s="630"/>
      <c r="JTD125" s="630"/>
      <c r="JTE125" s="52" t="s">
        <v>71</v>
      </c>
      <c r="JTF125" s="53" t="s">
        <v>79</v>
      </c>
      <c r="JTG125" s="53" t="s">
        <v>80</v>
      </c>
      <c r="JTH125" s="54" t="s">
        <v>81</v>
      </c>
      <c r="JTI125" s="630" t="s">
        <v>87</v>
      </c>
      <c r="JTJ125" s="630"/>
      <c r="JTK125" s="630"/>
      <c r="JTL125" s="630"/>
      <c r="JTM125" s="52" t="s">
        <v>71</v>
      </c>
      <c r="JTN125" s="53" t="s">
        <v>79</v>
      </c>
      <c r="JTO125" s="53" t="s">
        <v>80</v>
      </c>
      <c r="JTP125" s="54" t="s">
        <v>81</v>
      </c>
      <c r="JTQ125" s="630" t="s">
        <v>87</v>
      </c>
      <c r="JTR125" s="630"/>
      <c r="JTS125" s="630"/>
      <c r="JTT125" s="630"/>
      <c r="JTU125" s="52" t="s">
        <v>71</v>
      </c>
      <c r="JTV125" s="53" t="s">
        <v>79</v>
      </c>
      <c r="JTW125" s="53" t="s">
        <v>80</v>
      </c>
      <c r="JTX125" s="54" t="s">
        <v>81</v>
      </c>
      <c r="JTY125" s="630" t="s">
        <v>87</v>
      </c>
      <c r="JTZ125" s="630"/>
      <c r="JUA125" s="630"/>
      <c r="JUB125" s="630"/>
      <c r="JUC125" s="52" t="s">
        <v>71</v>
      </c>
      <c r="JUD125" s="53" t="s">
        <v>79</v>
      </c>
      <c r="JUE125" s="53" t="s">
        <v>80</v>
      </c>
      <c r="JUF125" s="54" t="s">
        <v>81</v>
      </c>
      <c r="JUG125" s="630" t="s">
        <v>87</v>
      </c>
      <c r="JUH125" s="630"/>
      <c r="JUI125" s="630"/>
      <c r="JUJ125" s="630"/>
      <c r="JUK125" s="52" t="s">
        <v>71</v>
      </c>
      <c r="JUL125" s="53" t="s">
        <v>79</v>
      </c>
      <c r="JUM125" s="53" t="s">
        <v>80</v>
      </c>
      <c r="JUN125" s="54" t="s">
        <v>81</v>
      </c>
      <c r="JUO125" s="630" t="s">
        <v>87</v>
      </c>
      <c r="JUP125" s="630"/>
      <c r="JUQ125" s="630"/>
      <c r="JUR125" s="630"/>
      <c r="JUS125" s="52" t="s">
        <v>71</v>
      </c>
      <c r="JUT125" s="53" t="s">
        <v>79</v>
      </c>
      <c r="JUU125" s="53" t="s">
        <v>80</v>
      </c>
      <c r="JUV125" s="54" t="s">
        <v>81</v>
      </c>
      <c r="JUW125" s="630" t="s">
        <v>87</v>
      </c>
      <c r="JUX125" s="630"/>
      <c r="JUY125" s="630"/>
      <c r="JUZ125" s="630"/>
      <c r="JVA125" s="52" t="s">
        <v>71</v>
      </c>
      <c r="JVB125" s="53" t="s">
        <v>79</v>
      </c>
      <c r="JVC125" s="53" t="s">
        <v>80</v>
      </c>
      <c r="JVD125" s="54" t="s">
        <v>81</v>
      </c>
      <c r="JVE125" s="630" t="s">
        <v>87</v>
      </c>
      <c r="JVF125" s="630"/>
      <c r="JVG125" s="630"/>
      <c r="JVH125" s="630"/>
      <c r="JVI125" s="52" t="s">
        <v>71</v>
      </c>
      <c r="JVJ125" s="53" t="s">
        <v>79</v>
      </c>
      <c r="JVK125" s="53" t="s">
        <v>80</v>
      </c>
      <c r="JVL125" s="54" t="s">
        <v>81</v>
      </c>
      <c r="JVM125" s="630" t="s">
        <v>87</v>
      </c>
      <c r="JVN125" s="630"/>
      <c r="JVO125" s="630"/>
      <c r="JVP125" s="630"/>
      <c r="JVQ125" s="52" t="s">
        <v>71</v>
      </c>
      <c r="JVR125" s="53" t="s">
        <v>79</v>
      </c>
      <c r="JVS125" s="53" t="s">
        <v>80</v>
      </c>
      <c r="JVT125" s="54" t="s">
        <v>81</v>
      </c>
      <c r="JVU125" s="630" t="s">
        <v>87</v>
      </c>
      <c r="JVV125" s="630"/>
      <c r="JVW125" s="630"/>
      <c r="JVX125" s="630"/>
      <c r="JVY125" s="52" t="s">
        <v>71</v>
      </c>
      <c r="JVZ125" s="53" t="s">
        <v>79</v>
      </c>
      <c r="JWA125" s="53" t="s">
        <v>80</v>
      </c>
      <c r="JWB125" s="54" t="s">
        <v>81</v>
      </c>
      <c r="JWC125" s="630" t="s">
        <v>87</v>
      </c>
      <c r="JWD125" s="630"/>
      <c r="JWE125" s="630"/>
      <c r="JWF125" s="630"/>
      <c r="JWG125" s="52" t="s">
        <v>71</v>
      </c>
      <c r="JWH125" s="53" t="s">
        <v>79</v>
      </c>
      <c r="JWI125" s="53" t="s">
        <v>80</v>
      </c>
      <c r="JWJ125" s="54" t="s">
        <v>81</v>
      </c>
      <c r="JWK125" s="630" t="s">
        <v>87</v>
      </c>
      <c r="JWL125" s="630"/>
      <c r="JWM125" s="630"/>
      <c r="JWN125" s="630"/>
      <c r="JWO125" s="52" t="s">
        <v>71</v>
      </c>
      <c r="JWP125" s="53" t="s">
        <v>79</v>
      </c>
      <c r="JWQ125" s="53" t="s">
        <v>80</v>
      </c>
      <c r="JWR125" s="54" t="s">
        <v>81</v>
      </c>
      <c r="JWS125" s="630" t="s">
        <v>87</v>
      </c>
      <c r="JWT125" s="630"/>
      <c r="JWU125" s="630"/>
      <c r="JWV125" s="630"/>
      <c r="JWW125" s="52" t="s">
        <v>71</v>
      </c>
      <c r="JWX125" s="53" t="s">
        <v>79</v>
      </c>
      <c r="JWY125" s="53" t="s">
        <v>80</v>
      </c>
      <c r="JWZ125" s="54" t="s">
        <v>81</v>
      </c>
      <c r="JXA125" s="630" t="s">
        <v>87</v>
      </c>
      <c r="JXB125" s="630"/>
      <c r="JXC125" s="630"/>
      <c r="JXD125" s="630"/>
      <c r="JXE125" s="52" t="s">
        <v>71</v>
      </c>
      <c r="JXF125" s="53" t="s">
        <v>79</v>
      </c>
      <c r="JXG125" s="53" t="s">
        <v>80</v>
      </c>
      <c r="JXH125" s="54" t="s">
        <v>81</v>
      </c>
      <c r="JXI125" s="630" t="s">
        <v>87</v>
      </c>
      <c r="JXJ125" s="630"/>
      <c r="JXK125" s="630"/>
      <c r="JXL125" s="630"/>
      <c r="JXM125" s="52" t="s">
        <v>71</v>
      </c>
      <c r="JXN125" s="53" t="s">
        <v>79</v>
      </c>
      <c r="JXO125" s="53" t="s">
        <v>80</v>
      </c>
      <c r="JXP125" s="54" t="s">
        <v>81</v>
      </c>
      <c r="JXQ125" s="630" t="s">
        <v>87</v>
      </c>
      <c r="JXR125" s="630"/>
      <c r="JXS125" s="630"/>
      <c r="JXT125" s="630"/>
      <c r="JXU125" s="52" t="s">
        <v>71</v>
      </c>
      <c r="JXV125" s="53" t="s">
        <v>79</v>
      </c>
      <c r="JXW125" s="53" t="s">
        <v>80</v>
      </c>
      <c r="JXX125" s="54" t="s">
        <v>81</v>
      </c>
      <c r="JXY125" s="630" t="s">
        <v>87</v>
      </c>
      <c r="JXZ125" s="630"/>
      <c r="JYA125" s="630"/>
      <c r="JYB125" s="630"/>
      <c r="JYC125" s="52" t="s">
        <v>71</v>
      </c>
      <c r="JYD125" s="53" t="s">
        <v>79</v>
      </c>
      <c r="JYE125" s="53" t="s">
        <v>80</v>
      </c>
      <c r="JYF125" s="54" t="s">
        <v>81</v>
      </c>
      <c r="JYG125" s="630" t="s">
        <v>87</v>
      </c>
      <c r="JYH125" s="630"/>
      <c r="JYI125" s="630"/>
      <c r="JYJ125" s="630"/>
      <c r="JYK125" s="52" t="s">
        <v>71</v>
      </c>
      <c r="JYL125" s="53" t="s">
        <v>79</v>
      </c>
      <c r="JYM125" s="53" t="s">
        <v>80</v>
      </c>
      <c r="JYN125" s="54" t="s">
        <v>81</v>
      </c>
      <c r="JYO125" s="630" t="s">
        <v>87</v>
      </c>
      <c r="JYP125" s="630"/>
      <c r="JYQ125" s="630"/>
      <c r="JYR125" s="630"/>
      <c r="JYS125" s="52" t="s">
        <v>71</v>
      </c>
      <c r="JYT125" s="53" t="s">
        <v>79</v>
      </c>
      <c r="JYU125" s="53" t="s">
        <v>80</v>
      </c>
      <c r="JYV125" s="54" t="s">
        <v>81</v>
      </c>
      <c r="JYW125" s="630" t="s">
        <v>87</v>
      </c>
      <c r="JYX125" s="630"/>
      <c r="JYY125" s="630"/>
      <c r="JYZ125" s="630"/>
      <c r="JZA125" s="52" t="s">
        <v>71</v>
      </c>
      <c r="JZB125" s="53" t="s">
        <v>79</v>
      </c>
      <c r="JZC125" s="53" t="s">
        <v>80</v>
      </c>
      <c r="JZD125" s="54" t="s">
        <v>81</v>
      </c>
      <c r="JZE125" s="630" t="s">
        <v>87</v>
      </c>
      <c r="JZF125" s="630"/>
      <c r="JZG125" s="630"/>
      <c r="JZH125" s="630"/>
      <c r="JZI125" s="52" t="s">
        <v>71</v>
      </c>
      <c r="JZJ125" s="53" t="s">
        <v>79</v>
      </c>
      <c r="JZK125" s="53" t="s">
        <v>80</v>
      </c>
      <c r="JZL125" s="54" t="s">
        <v>81</v>
      </c>
      <c r="JZM125" s="630" t="s">
        <v>87</v>
      </c>
      <c r="JZN125" s="630"/>
      <c r="JZO125" s="630"/>
      <c r="JZP125" s="630"/>
      <c r="JZQ125" s="52" t="s">
        <v>71</v>
      </c>
      <c r="JZR125" s="53" t="s">
        <v>79</v>
      </c>
      <c r="JZS125" s="53" t="s">
        <v>80</v>
      </c>
      <c r="JZT125" s="54" t="s">
        <v>81</v>
      </c>
      <c r="JZU125" s="630" t="s">
        <v>87</v>
      </c>
      <c r="JZV125" s="630"/>
      <c r="JZW125" s="630"/>
      <c r="JZX125" s="630"/>
      <c r="JZY125" s="52" t="s">
        <v>71</v>
      </c>
      <c r="JZZ125" s="53" t="s">
        <v>79</v>
      </c>
      <c r="KAA125" s="53" t="s">
        <v>80</v>
      </c>
      <c r="KAB125" s="54" t="s">
        <v>81</v>
      </c>
      <c r="KAC125" s="630" t="s">
        <v>87</v>
      </c>
      <c r="KAD125" s="630"/>
      <c r="KAE125" s="630"/>
      <c r="KAF125" s="630"/>
      <c r="KAG125" s="52" t="s">
        <v>71</v>
      </c>
      <c r="KAH125" s="53" t="s">
        <v>79</v>
      </c>
      <c r="KAI125" s="53" t="s">
        <v>80</v>
      </c>
      <c r="KAJ125" s="54" t="s">
        <v>81</v>
      </c>
      <c r="KAK125" s="630" t="s">
        <v>87</v>
      </c>
      <c r="KAL125" s="630"/>
      <c r="KAM125" s="630"/>
      <c r="KAN125" s="630"/>
      <c r="KAO125" s="52" t="s">
        <v>71</v>
      </c>
      <c r="KAP125" s="53" t="s">
        <v>79</v>
      </c>
      <c r="KAQ125" s="53" t="s">
        <v>80</v>
      </c>
      <c r="KAR125" s="54" t="s">
        <v>81</v>
      </c>
      <c r="KAS125" s="630" t="s">
        <v>87</v>
      </c>
      <c r="KAT125" s="630"/>
      <c r="KAU125" s="630"/>
      <c r="KAV125" s="630"/>
      <c r="KAW125" s="52" t="s">
        <v>71</v>
      </c>
      <c r="KAX125" s="53" t="s">
        <v>79</v>
      </c>
      <c r="KAY125" s="53" t="s">
        <v>80</v>
      </c>
      <c r="KAZ125" s="54" t="s">
        <v>81</v>
      </c>
      <c r="KBA125" s="630" t="s">
        <v>87</v>
      </c>
      <c r="KBB125" s="630"/>
      <c r="KBC125" s="630"/>
      <c r="KBD125" s="630"/>
      <c r="KBE125" s="52" t="s">
        <v>71</v>
      </c>
      <c r="KBF125" s="53" t="s">
        <v>79</v>
      </c>
      <c r="KBG125" s="53" t="s">
        <v>80</v>
      </c>
      <c r="KBH125" s="54" t="s">
        <v>81</v>
      </c>
      <c r="KBI125" s="630" t="s">
        <v>87</v>
      </c>
      <c r="KBJ125" s="630"/>
      <c r="KBK125" s="630"/>
      <c r="KBL125" s="630"/>
      <c r="KBM125" s="52" t="s">
        <v>71</v>
      </c>
      <c r="KBN125" s="53" t="s">
        <v>79</v>
      </c>
      <c r="KBO125" s="53" t="s">
        <v>80</v>
      </c>
      <c r="KBP125" s="54" t="s">
        <v>81</v>
      </c>
      <c r="KBQ125" s="630" t="s">
        <v>87</v>
      </c>
      <c r="KBR125" s="630"/>
      <c r="KBS125" s="630"/>
      <c r="KBT125" s="630"/>
      <c r="KBU125" s="52" t="s">
        <v>71</v>
      </c>
      <c r="KBV125" s="53" t="s">
        <v>79</v>
      </c>
      <c r="KBW125" s="53" t="s">
        <v>80</v>
      </c>
      <c r="KBX125" s="54" t="s">
        <v>81</v>
      </c>
      <c r="KBY125" s="630" t="s">
        <v>87</v>
      </c>
      <c r="KBZ125" s="630"/>
      <c r="KCA125" s="630"/>
      <c r="KCB125" s="630"/>
      <c r="KCC125" s="52" t="s">
        <v>71</v>
      </c>
      <c r="KCD125" s="53" t="s">
        <v>79</v>
      </c>
      <c r="KCE125" s="53" t="s">
        <v>80</v>
      </c>
      <c r="KCF125" s="54" t="s">
        <v>81</v>
      </c>
      <c r="KCG125" s="630" t="s">
        <v>87</v>
      </c>
      <c r="KCH125" s="630"/>
      <c r="KCI125" s="630"/>
      <c r="KCJ125" s="630"/>
      <c r="KCK125" s="52" t="s">
        <v>71</v>
      </c>
      <c r="KCL125" s="53" t="s">
        <v>79</v>
      </c>
      <c r="KCM125" s="53" t="s">
        <v>80</v>
      </c>
      <c r="KCN125" s="54" t="s">
        <v>81</v>
      </c>
      <c r="KCO125" s="630" t="s">
        <v>87</v>
      </c>
      <c r="KCP125" s="630"/>
      <c r="KCQ125" s="630"/>
      <c r="KCR125" s="630"/>
      <c r="KCS125" s="52" t="s">
        <v>71</v>
      </c>
      <c r="KCT125" s="53" t="s">
        <v>79</v>
      </c>
      <c r="KCU125" s="53" t="s">
        <v>80</v>
      </c>
      <c r="KCV125" s="54" t="s">
        <v>81</v>
      </c>
      <c r="KCW125" s="630" t="s">
        <v>87</v>
      </c>
      <c r="KCX125" s="630"/>
      <c r="KCY125" s="630"/>
      <c r="KCZ125" s="630"/>
      <c r="KDA125" s="52" t="s">
        <v>71</v>
      </c>
      <c r="KDB125" s="53" t="s">
        <v>79</v>
      </c>
      <c r="KDC125" s="53" t="s">
        <v>80</v>
      </c>
      <c r="KDD125" s="54" t="s">
        <v>81</v>
      </c>
      <c r="KDE125" s="630" t="s">
        <v>87</v>
      </c>
      <c r="KDF125" s="630"/>
      <c r="KDG125" s="630"/>
      <c r="KDH125" s="630"/>
      <c r="KDI125" s="52" t="s">
        <v>71</v>
      </c>
      <c r="KDJ125" s="53" t="s">
        <v>79</v>
      </c>
      <c r="KDK125" s="53" t="s">
        <v>80</v>
      </c>
      <c r="KDL125" s="54" t="s">
        <v>81</v>
      </c>
      <c r="KDM125" s="630" t="s">
        <v>87</v>
      </c>
      <c r="KDN125" s="630"/>
      <c r="KDO125" s="630"/>
      <c r="KDP125" s="630"/>
      <c r="KDQ125" s="52" t="s">
        <v>71</v>
      </c>
      <c r="KDR125" s="53" t="s">
        <v>79</v>
      </c>
      <c r="KDS125" s="53" t="s">
        <v>80</v>
      </c>
      <c r="KDT125" s="54" t="s">
        <v>81</v>
      </c>
      <c r="KDU125" s="630" t="s">
        <v>87</v>
      </c>
      <c r="KDV125" s="630"/>
      <c r="KDW125" s="630"/>
      <c r="KDX125" s="630"/>
      <c r="KDY125" s="52" t="s">
        <v>71</v>
      </c>
      <c r="KDZ125" s="53" t="s">
        <v>79</v>
      </c>
      <c r="KEA125" s="53" t="s">
        <v>80</v>
      </c>
      <c r="KEB125" s="54" t="s">
        <v>81</v>
      </c>
      <c r="KEC125" s="630" t="s">
        <v>87</v>
      </c>
      <c r="KED125" s="630"/>
      <c r="KEE125" s="630"/>
      <c r="KEF125" s="630"/>
      <c r="KEG125" s="52" t="s">
        <v>71</v>
      </c>
      <c r="KEH125" s="53" t="s">
        <v>79</v>
      </c>
      <c r="KEI125" s="53" t="s">
        <v>80</v>
      </c>
      <c r="KEJ125" s="54" t="s">
        <v>81</v>
      </c>
      <c r="KEK125" s="630" t="s">
        <v>87</v>
      </c>
      <c r="KEL125" s="630"/>
      <c r="KEM125" s="630"/>
      <c r="KEN125" s="630"/>
      <c r="KEO125" s="52" t="s">
        <v>71</v>
      </c>
      <c r="KEP125" s="53" t="s">
        <v>79</v>
      </c>
      <c r="KEQ125" s="53" t="s">
        <v>80</v>
      </c>
      <c r="KER125" s="54" t="s">
        <v>81</v>
      </c>
      <c r="KES125" s="630" t="s">
        <v>87</v>
      </c>
      <c r="KET125" s="630"/>
      <c r="KEU125" s="630"/>
      <c r="KEV125" s="630"/>
      <c r="KEW125" s="52" t="s">
        <v>71</v>
      </c>
      <c r="KEX125" s="53" t="s">
        <v>79</v>
      </c>
      <c r="KEY125" s="53" t="s">
        <v>80</v>
      </c>
      <c r="KEZ125" s="54" t="s">
        <v>81</v>
      </c>
      <c r="KFA125" s="630" t="s">
        <v>87</v>
      </c>
      <c r="KFB125" s="630"/>
      <c r="KFC125" s="630"/>
      <c r="KFD125" s="630"/>
      <c r="KFE125" s="52" t="s">
        <v>71</v>
      </c>
      <c r="KFF125" s="53" t="s">
        <v>79</v>
      </c>
      <c r="KFG125" s="53" t="s">
        <v>80</v>
      </c>
      <c r="KFH125" s="54" t="s">
        <v>81</v>
      </c>
      <c r="KFI125" s="630" t="s">
        <v>87</v>
      </c>
      <c r="KFJ125" s="630"/>
      <c r="KFK125" s="630"/>
      <c r="KFL125" s="630"/>
      <c r="KFM125" s="52" t="s">
        <v>71</v>
      </c>
      <c r="KFN125" s="53" t="s">
        <v>79</v>
      </c>
      <c r="KFO125" s="53" t="s">
        <v>80</v>
      </c>
      <c r="KFP125" s="54" t="s">
        <v>81</v>
      </c>
      <c r="KFQ125" s="630" t="s">
        <v>87</v>
      </c>
      <c r="KFR125" s="630"/>
      <c r="KFS125" s="630"/>
      <c r="KFT125" s="630"/>
      <c r="KFU125" s="52" t="s">
        <v>71</v>
      </c>
      <c r="KFV125" s="53" t="s">
        <v>79</v>
      </c>
      <c r="KFW125" s="53" t="s">
        <v>80</v>
      </c>
      <c r="KFX125" s="54" t="s">
        <v>81</v>
      </c>
      <c r="KFY125" s="630" t="s">
        <v>87</v>
      </c>
      <c r="KFZ125" s="630"/>
      <c r="KGA125" s="630"/>
      <c r="KGB125" s="630"/>
      <c r="KGC125" s="52" t="s">
        <v>71</v>
      </c>
      <c r="KGD125" s="53" t="s">
        <v>79</v>
      </c>
      <c r="KGE125" s="53" t="s">
        <v>80</v>
      </c>
      <c r="KGF125" s="54" t="s">
        <v>81</v>
      </c>
      <c r="KGG125" s="630" t="s">
        <v>87</v>
      </c>
      <c r="KGH125" s="630"/>
      <c r="KGI125" s="630"/>
      <c r="KGJ125" s="630"/>
      <c r="KGK125" s="52" t="s">
        <v>71</v>
      </c>
      <c r="KGL125" s="53" t="s">
        <v>79</v>
      </c>
      <c r="KGM125" s="53" t="s">
        <v>80</v>
      </c>
      <c r="KGN125" s="54" t="s">
        <v>81</v>
      </c>
      <c r="KGO125" s="630" t="s">
        <v>87</v>
      </c>
      <c r="KGP125" s="630"/>
      <c r="KGQ125" s="630"/>
      <c r="KGR125" s="630"/>
      <c r="KGS125" s="52" t="s">
        <v>71</v>
      </c>
      <c r="KGT125" s="53" t="s">
        <v>79</v>
      </c>
      <c r="KGU125" s="53" t="s">
        <v>80</v>
      </c>
      <c r="KGV125" s="54" t="s">
        <v>81</v>
      </c>
      <c r="KGW125" s="630" t="s">
        <v>87</v>
      </c>
      <c r="KGX125" s="630"/>
      <c r="KGY125" s="630"/>
      <c r="KGZ125" s="630"/>
      <c r="KHA125" s="52" t="s">
        <v>71</v>
      </c>
      <c r="KHB125" s="53" t="s">
        <v>79</v>
      </c>
      <c r="KHC125" s="53" t="s">
        <v>80</v>
      </c>
      <c r="KHD125" s="54" t="s">
        <v>81</v>
      </c>
      <c r="KHE125" s="630" t="s">
        <v>87</v>
      </c>
      <c r="KHF125" s="630"/>
      <c r="KHG125" s="630"/>
      <c r="KHH125" s="630"/>
      <c r="KHI125" s="52" t="s">
        <v>71</v>
      </c>
      <c r="KHJ125" s="53" t="s">
        <v>79</v>
      </c>
      <c r="KHK125" s="53" t="s">
        <v>80</v>
      </c>
      <c r="KHL125" s="54" t="s">
        <v>81</v>
      </c>
      <c r="KHM125" s="630" t="s">
        <v>87</v>
      </c>
      <c r="KHN125" s="630"/>
      <c r="KHO125" s="630"/>
      <c r="KHP125" s="630"/>
      <c r="KHQ125" s="52" t="s">
        <v>71</v>
      </c>
      <c r="KHR125" s="53" t="s">
        <v>79</v>
      </c>
      <c r="KHS125" s="53" t="s">
        <v>80</v>
      </c>
      <c r="KHT125" s="54" t="s">
        <v>81</v>
      </c>
      <c r="KHU125" s="630" t="s">
        <v>87</v>
      </c>
      <c r="KHV125" s="630"/>
      <c r="KHW125" s="630"/>
      <c r="KHX125" s="630"/>
      <c r="KHY125" s="52" t="s">
        <v>71</v>
      </c>
      <c r="KHZ125" s="53" t="s">
        <v>79</v>
      </c>
      <c r="KIA125" s="53" t="s">
        <v>80</v>
      </c>
      <c r="KIB125" s="54" t="s">
        <v>81</v>
      </c>
      <c r="KIC125" s="630" t="s">
        <v>87</v>
      </c>
      <c r="KID125" s="630"/>
      <c r="KIE125" s="630"/>
      <c r="KIF125" s="630"/>
      <c r="KIG125" s="52" t="s">
        <v>71</v>
      </c>
      <c r="KIH125" s="53" t="s">
        <v>79</v>
      </c>
      <c r="KII125" s="53" t="s">
        <v>80</v>
      </c>
      <c r="KIJ125" s="54" t="s">
        <v>81</v>
      </c>
      <c r="KIK125" s="630" t="s">
        <v>87</v>
      </c>
      <c r="KIL125" s="630"/>
      <c r="KIM125" s="630"/>
      <c r="KIN125" s="630"/>
      <c r="KIO125" s="52" t="s">
        <v>71</v>
      </c>
      <c r="KIP125" s="53" t="s">
        <v>79</v>
      </c>
      <c r="KIQ125" s="53" t="s">
        <v>80</v>
      </c>
      <c r="KIR125" s="54" t="s">
        <v>81</v>
      </c>
      <c r="KIS125" s="630" t="s">
        <v>87</v>
      </c>
      <c r="KIT125" s="630"/>
      <c r="KIU125" s="630"/>
      <c r="KIV125" s="630"/>
      <c r="KIW125" s="52" t="s">
        <v>71</v>
      </c>
      <c r="KIX125" s="53" t="s">
        <v>79</v>
      </c>
      <c r="KIY125" s="53" t="s">
        <v>80</v>
      </c>
      <c r="KIZ125" s="54" t="s">
        <v>81</v>
      </c>
      <c r="KJA125" s="630" t="s">
        <v>87</v>
      </c>
      <c r="KJB125" s="630"/>
      <c r="KJC125" s="630"/>
      <c r="KJD125" s="630"/>
      <c r="KJE125" s="52" t="s">
        <v>71</v>
      </c>
      <c r="KJF125" s="53" t="s">
        <v>79</v>
      </c>
      <c r="KJG125" s="53" t="s">
        <v>80</v>
      </c>
      <c r="KJH125" s="54" t="s">
        <v>81</v>
      </c>
      <c r="KJI125" s="630" t="s">
        <v>87</v>
      </c>
      <c r="KJJ125" s="630"/>
      <c r="KJK125" s="630"/>
      <c r="KJL125" s="630"/>
      <c r="KJM125" s="52" t="s">
        <v>71</v>
      </c>
      <c r="KJN125" s="53" t="s">
        <v>79</v>
      </c>
      <c r="KJO125" s="53" t="s">
        <v>80</v>
      </c>
      <c r="KJP125" s="54" t="s">
        <v>81</v>
      </c>
      <c r="KJQ125" s="630" t="s">
        <v>87</v>
      </c>
      <c r="KJR125" s="630"/>
      <c r="KJS125" s="630"/>
      <c r="KJT125" s="630"/>
      <c r="KJU125" s="52" t="s">
        <v>71</v>
      </c>
      <c r="KJV125" s="53" t="s">
        <v>79</v>
      </c>
      <c r="KJW125" s="53" t="s">
        <v>80</v>
      </c>
      <c r="KJX125" s="54" t="s">
        <v>81</v>
      </c>
      <c r="KJY125" s="630" t="s">
        <v>87</v>
      </c>
      <c r="KJZ125" s="630"/>
      <c r="KKA125" s="630"/>
      <c r="KKB125" s="630"/>
      <c r="KKC125" s="52" t="s">
        <v>71</v>
      </c>
      <c r="KKD125" s="53" t="s">
        <v>79</v>
      </c>
      <c r="KKE125" s="53" t="s">
        <v>80</v>
      </c>
      <c r="KKF125" s="54" t="s">
        <v>81</v>
      </c>
      <c r="KKG125" s="630" t="s">
        <v>87</v>
      </c>
      <c r="KKH125" s="630"/>
      <c r="KKI125" s="630"/>
      <c r="KKJ125" s="630"/>
      <c r="KKK125" s="52" t="s">
        <v>71</v>
      </c>
      <c r="KKL125" s="53" t="s">
        <v>79</v>
      </c>
      <c r="KKM125" s="53" t="s">
        <v>80</v>
      </c>
      <c r="KKN125" s="54" t="s">
        <v>81</v>
      </c>
      <c r="KKO125" s="630" t="s">
        <v>87</v>
      </c>
      <c r="KKP125" s="630"/>
      <c r="KKQ125" s="630"/>
      <c r="KKR125" s="630"/>
      <c r="KKS125" s="52" t="s">
        <v>71</v>
      </c>
      <c r="KKT125" s="53" t="s">
        <v>79</v>
      </c>
      <c r="KKU125" s="53" t="s">
        <v>80</v>
      </c>
      <c r="KKV125" s="54" t="s">
        <v>81</v>
      </c>
      <c r="KKW125" s="630" t="s">
        <v>87</v>
      </c>
      <c r="KKX125" s="630"/>
      <c r="KKY125" s="630"/>
      <c r="KKZ125" s="630"/>
      <c r="KLA125" s="52" t="s">
        <v>71</v>
      </c>
      <c r="KLB125" s="53" t="s">
        <v>79</v>
      </c>
      <c r="KLC125" s="53" t="s">
        <v>80</v>
      </c>
      <c r="KLD125" s="54" t="s">
        <v>81</v>
      </c>
      <c r="KLE125" s="630" t="s">
        <v>87</v>
      </c>
      <c r="KLF125" s="630"/>
      <c r="KLG125" s="630"/>
      <c r="KLH125" s="630"/>
      <c r="KLI125" s="52" t="s">
        <v>71</v>
      </c>
      <c r="KLJ125" s="53" t="s">
        <v>79</v>
      </c>
      <c r="KLK125" s="53" t="s">
        <v>80</v>
      </c>
      <c r="KLL125" s="54" t="s">
        <v>81</v>
      </c>
      <c r="KLM125" s="630" t="s">
        <v>87</v>
      </c>
      <c r="KLN125" s="630"/>
      <c r="KLO125" s="630"/>
      <c r="KLP125" s="630"/>
      <c r="KLQ125" s="52" t="s">
        <v>71</v>
      </c>
      <c r="KLR125" s="53" t="s">
        <v>79</v>
      </c>
      <c r="KLS125" s="53" t="s">
        <v>80</v>
      </c>
      <c r="KLT125" s="54" t="s">
        <v>81</v>
      </c>
      <c r="KLU125" s="630" t="s">
        <v>87</v>
      </c>
      <c r="KLV125" s="630"/>
      <c r="KLW125" s="630"/>
      <c r="KLX125" s="630"/>
      <c r="KLY125" s="52" t="s">
        <v>71</v>
      </c>
      <c r="KLZ125" s="53" t="s">
        <v>79</v>
      </c>
      <c r="KMA125" s="53" t="s">
        <v>80</v>
      </c>
      <c r="KMB125" s="54" t="s">
        <v>81</v>
      </c>
      <c r="KMC125" s="630" t="s">
        <v>87</v>
      </c>
      <c r="KMD125" s="630"/>
      <c r="KME125" s="630"/>
      <c r="KMF125" s="630"/>
      <c r="KMG125" s="52" t="s">
        <v>71</v>
      </c>
      <c r="KMH125" s="53" t="s">
        <v>79</v>
      </c>
      <c r="KMI125" s="53" t="s">
        <v>80</v>
      </c>
      <c r="KMJ125" s="54" t="s">
        <v>81</v>
      </c>
      <c r="KMK125" s="630" t="s">
        <v>87</v>
      </c>
      <c r="KML125" s="630"/>
      <c r="KMM125" s="630"/>
      <c r="KMN125" s="630"/>
      <c r="KMO125" s="52" t="s">
        <v>71</v>
      </c>
      <c r="KMP125" s="53" t="s">
        <v>79</v>
      </c>
      <c r="KMQ125" s="53" t="s">
        <v>80</v>
      </c>
      <c r="KMR125" s="54" t="s">
        <v>81</v>
      </c>
      <c r="KMS125" s="630" t="s">
        <v>87</v>
      </c>
      <c r="KMT125" s="630"/>
      <c r="KMU125" s="630"/>
      <c r="KMV125" s="630"/>
      <c r="KMW125" s="52" t="s">
        <v>71</v>
      </c>
      <c r="KMX125" s="53" t="s">
        <v>79</v>
      </c>
      <c r="KMY125" s="53" t="s">
        <v>80</v>
      </c>
      <c r="KMZ125" s="54" t="s">
        <v>81</v>
      </c>
      <c r="KNA125" s="630" t="s">
        <v>87</v>
      </c>
      <c r="KNB125" s="630"/>
      <c r="KNC125" s="630"/>
      <c r="KND125" s="630"/>
      <c r="KNE125" s="52" t="s">
        <v>71</v>
      </c>
      <c r="KNF125" s="53" t="s">
        <v>79</v>
      </c>
      <c r="KNG125" s="53" t="s">
        <v>80</v>
      </c>
      <c r="KNH125" s="54" t="s">
        <v>81</v>
      </c>
      <c r="KNI125" s="630" t="s">
        <v>87</v>
      </c>
      <c r="KNJ125" s="630"/>
      <c r="KNK125" s="630"/>
      <c r="KNL125" s="630"/>
      <c r="KNM125" s="52" t="s">
        <v>71</v>
      </c>
      <c r="KNN125" s="53" t="s">
        <v>79</v>
      </c>
      <c r="KNO125" s="53" t="s">
        <v>80</v>
      </c>
      <c r="KNP125" s="54" t="s">
        <v>81</v>
      </c>
      <c r="KNQ125" s="630" t="s">
        <v>87</v>
      </c>
      <c r="KNR125" s="630"/>
      <c r="KNS125" s="630"/>
      <c r="KNT125" s="630"/>
      <c r="KNU125" s="52" t="s">
        <v>71</v>
      </c>
      <c r="KNV125" s="53" t="s">
        <v>79</v>
      </c>
      <c r="KNW125" s="53" t="s">
        <v>80</v>
      </c>
      <c r="KNX125" s="54" t="s">
        <v>81</v>
      </c>
      <c r="KNY125" s="630" t="s">
        <v>87</v>
      </c>
      <c r="KNZ125" s="630"/>
      <c r="KOA125" s="630"/>
      <c r="KOB125" s="630"/>
      <c r="KOC125" s="52" t="s">
        <v>71</v>
      </c>
      <c r="KOD125" s="53" t="s">
        <v>79</v>
      </c>
      <c r="KOE125" s="53" t="s">
        <v>80</v>
      </c>
      <c r="KOF125" s="54" t="s">
        <v>81</v>
      </c>
      <c r="KOG125" s="630" t="s">
        <v>87</v>
      </c>
      <c r="KOH125" s="630"/>
      <c r="KOI125" s="630"/>
      <c r="KOJ125" s="630"/>
      <c r="KOK125" s="52" t="s">
        <v>71</v>
      </c>
      <c r="KOL125" s="53" t="s">
        <v>79</v>
      </c>
      <c r="KOM125" s="53" t="s">
        <v>80</v>
      </c>
      <c r="KON125" s="54" t="s">
        <v>81</v>
      </c>
      <c r="KOO125" s="630" t="s">
        <v>87</v>
      </c>
      <c r="KOP125" s="630"/>
      <c r="KOQ125" s="630"/>
      <c r="KOR125" s="630"/>
      <c r="KOS125" s="52" t="s">
        <v>71</v>
      </c>
      <c r="KOT125" s="53" t="s">
        <v>79</v>
      </c>
      <c r="KOU125" s="53" t="s">
        <v>80</v>
      </c>
      <c r="KOV125" s="54" t="s">
        <v>81</v>
      </c>
      <c r="KOW125" s="630" t="s">
        <v>87</v>
      </c>
      <c r="KOX125" s="630"/>
      <c r="KOY125" s="630"/>
      <c r="KOZ125" s="630"/>
      <c r="KPA125" s="52" t="s">
        <v>71</v>
      </c>
      <c r="KPB125" s="53" t="s">
        <v>79</v>
      </c>
      <c r="KPC125" s="53" t="s">
        <v>80</v>
      </c>
      <c r="KPD125" s="54" t="s">
        <v>81</v>
      </c>
      <c r="KPE125" s="630" t="s">
        <v>87</v>
      </c>
      <c r="KPF125" s="630"/>
      <c r="KPG125" s="630"/>
      <c r="KPH125" s="630"/>
      <c r="KPI125" s="52" t="s">
        <v>71</v>
      </c>
      <c r="KPJ125" s="53" t="s">
        <v>79</v>
      </c>
      <c r="KPK125" s="53" t="s">
        <v>80</v>
      </c>
      <c r="KPL125" s="54" t="s">
        <v>81</v>
      </c>
      <c r="KPM125" s="630" t="s">
        <v>87</v>
      </c>
      <c r="KPN125" s="630"/>
      <c r="KPO125" s="630"/>
      <c r="KPP125" s="630"/>
      <c r="KPQ125" s="52" t="s">
        <v>71</v>
      </c>
      <c r="KPR125" s="53" t="s">
        <v>79</v>
      </c>
      <c r="KPS125" s="53" t="s">
        <v>80</v>
      </c>
      <c r="KPT125" s="54" t="s">
        <v>81</v>
      </c>
      <c r="KPU125" s="630" t="s">
        <v>87</v>
      </c>
      <c r="KPV125" s="630"/>
      <c r="KPW125" s="630"/>
      <c r="KPX125" s="630"/>
      <c r="KPY125" s="52" t="s">
        <v>71</v>
      </c>
      <c r="KPZ125" s="53" t="s">
        <v>79</v>
      </c>
      <c r="KQA125" s="53" t="s">
        <v>80</v>
      </c>
      <c r="KQB125" s="54" t="s">
        <v>81</v>
      </c>
      <c r="KQC125" s="630" t="s">
        <v>87</v>
      </c>
      <c r="KQD125" s="630"/>
      <c r="KQE125" s="630"/>
      <c r="KQF125" s="630"/>
      <c r="KQG125" s="52" t="s">
        <v>71</v>
      </c>
      <c r="KQH125" s="53" t="s">
        <v>79</v>
      </c>
      <c r="KQI125" s="53" t="s">
        <v>80</v>
      </c>
      <c r="KQJ125" s="54" t="s">
        <v>81</v>
      </c>
      <c r="KQK125" s="630" t="s">
        <v>87</v>
      </c>
      <c r="KQL125" s="630"/>
      <c r="KQM125" s="630"/>
      <c r="KQN125" s="630"/>
      <c r="KQO125" s="52" t="s">
        <v>71</v>
      </c>
      <c r="KQP125" s="53" t="s">
        <v>79</v>
      </c>
      <c r="KQQ125" s="53" t="s">
        <v>80</v>
      </c>
      <c r="KQR125" s="54" t="s">
        <v>81</v>
      </c>
      <c r="KQS125" s="630" t="s">
        <v>87</v>
      </c>
      <c r="KQT125" s="630"/>
      <c r="KQU125" s="630"/>
      <c r="KQV125" s="630"/>
      <c r="KQW125" s="52" t="s">
        <v>71</v>
      </c>
      <c r="KQX125" s="53" t="s">
        <v>79</v>
      </c>
      <c r="KQY125" s="53" t="s">
        <v>80</v>
      </c>
      <c r="KQZ125" s="54" t="s">
        <v>81</v>
      </c>
      <c r="KRA125" s="630" t="s">
        <v>87</v>
      </c>
      <c r="KRB125" s="630"/>
      <c r="KRC125" s="630"/>
      <c r="KRD125" s="630"/>
      <c r="KRE125" s="52" t="s">
        <v>71</v>
      </c>
      <c r="KRF125" s="53" t="s">
        <v>79</v>
      </c>
      <c r="KRG125" s="53" t="s">
        <v>80</v>
      </c>
      <c r="KRH125" s="54" t="s">
        <v>81</v>
      </c>
      <c r="KRI125" s="630" t="s">
        <v>87</v>
      </c>
      <c r="KRJ125" s="630"/>
      <c r="KRK125" s="630"/>
      <c r="KRL125" s="630"/>
      <c r="KRM125" s="52" t="s">
        <v>71</v>
      </c>
      <c r="KRN125" s="53" t="s">
        <v>79</v>
      </c>
      <c r="KRO125" s="53" t="s">
        <v>80</v>
      </c>
      <c r="KRP125" s="54" t="s">
        <v>81</v>
      </c>
      <c r="KRQ125" s="630" t="s">
        <v>87</v>
      </c>
      <c r="KRR125" s="630"/>
      <c r="KRS125" s="630"/>
      <c r="KRT125" s="630"/>
      <c r="KRU125" s="52" t="s">
        <v>71</v>
      </c>
      <c r="KRV125" s="53" t="s">
        <v>79</v>
      </c>
      <c r="KRW125" s="53" t="s">
        <v>80</v>
      </c>
      <c r="KRX125" s="54" t="s">
        <v>81</v>
      </c>
      <c r="KRY125" s="630" t="s">
        <v>87</v>
      </c>
      <c r="KRZ125" s="630"/>
      <c r="KSA125" s="630"/>
      <c r="KSB125" s="630"/>
      <c r="KSC125" s="52" t="s">
        <v>71</v>
      </c>
      <c r="KSD125" s="53" t="s">
        <v>79</v>
      </c>
      <c r="KSE125" s="53" t="s">
        <v>80</v>
      </c>
      <c r="KSF125" s="54" t="s">
        <v>81</v>
      </c>
      <c r="KSG125" s="630" t="s">
        <v>87</v>
      </c>
      <c r="KSH125" s="630"/>
      <c r="KSI125" s="630"/>
      <c r="KSJ125" s="630"/>
      <c r="KSK125" s="52" t="s">
        <v>71</v>
      </c>
      <c r="KSL125" s="53" t="s">
        <v>79</v>
      </c>
      <c r="KSM125" s="53" t="s">
        <v>80</v>
      </c>
      <c r="KSN125" s="54" t="s">
        <v>81</v>
      </c>
      <c r="KSO125" s="630" t="s">
        <v>87</v>
      </c>
      <c r="KSP125" s="630"/>
      <c r="KSQ125" s="630"/>
      <c r="KSR125" s="630"/>
      <c r="KSS125" s="52" t="s">
        <v>71</v>
      </c>
      <c r="KST125" s="53" t="s">
        <v>79</v>
      </c>
      <c r="KSU125" s="53" t="s">
        <v>80</v>
      </c>
      <c r="KSV125" s="54" t="s">
        <v>81</v>
      </c>
      <c r="KSW125" s="630" t="s">
        <v>87</v>
      </c>
      <c r="KSX125" s="630"/>
      <c r="KSY125" s="630"/>
      <c r="KSZ125" s="630"/>
      <c r="KTA125" s="52" t="s">
        <v>71</v>
      </c>
      <c r="KTB125" s="53" t="s">
        <v>79</v>
      </c>
      <c r="KTC125" s="53" t="s">
        <v>80</v>
      </c>
      <c r="KTD125" s="54" t="s">
        <v>81</v>
      </c>
      <c r="KTE125" s="630" t="s">
        <v>87</v>
      </c>
      <c r="KTF125" s="630"/>
      <c r="KTG125" s="630"/>
      <c r="KTH125" s="630"/>
      <c r="KTI125" s="52" t="s">
        <v>71</v>
      </c>
      <c r="KTJ125" s="53" t="s">
        <v>79</v>
      </c>
      <c r="KTK125" s="53" t="s">
        <v>80</v>
      </c>
      <c r="KTL125" s="54" t="s">
        <v>81</v>
      </c>
      <c r="KTM125" s="630" t="s">
        <v>87</v>
      </c>
      <c r="KTN125" s="630"/>
      <c r="KTO125" s="630"/>
      <c r="KTP125" s="630"/>
      <c r="KTQ125" s="52" t="s">
        <v>71</v>
      </c>
      <c r="KTR125" s="53" t="s">
        <v>79</v>
      </c>
      <c r="KTS125" s="53" t="s">
        <v>80</v>
      </c>
      <c r="KTT125" s="54" t="s">
        <v>81</v>
      </c>
      <c r="KTU125" s="630" t="s">
        <v>87</v>
      </c>
      <c r="KTV125" s="630"/>
      <c r="KTW125" s="630"/>
      <c r="KTX125" s="630"/>
      <c r="KTY125" s="52" t="s">
        <v>71</v>
      </c>
      <c r="KTZ125" s="53" t="s">
        <v>79</v>
      </c>
      <c r="KUA125" s="53" t="s">
        <v>80</v>
      </c>
      <c r="KUB125" s="54" t="s">
        <v>81</v>
      </c>
      <c r="KUC125" s="630" t="s">
        <v>87</v>
      </c>
      <c r="KUD125" s="630"/>
      <c r="KUE125" s="630"/>
      <c r="KUF125" s="630"/>
      <c r="KUG125" s="52" t="s">
        <v>71</v>
      </c>
      <c r="KUH125" s="53" t="s">
        <v>79</v>
      </c>
      <c r="KUI125" s="53" t="s">
        <v>80</v>
      </c>
      <c r="KUJ125" s="54" t="s">
        <v>81</v>
      </c>
      <c r="KUK125" s="630" t="s">
        <v>87</v>
      </c>
      <c r="KUL125" s="630"/>
      <c r="KUM125" s="630"/>
      <c r="KUN125" s="630"/>
      <c r="KUO125" s="52" t="s">
        <v>71</v>
      </c>
      <c r="KUP125" s="53" t="s">
        <v>79</v>
      </c>
      <c r="KUQ125" s="53" t="s">
        <v>80</v>
      </c>
      <c r="KUR125" s="54" t="s">
        <v>81</v>
      </c>
      <c r="KUS125" s="630" t="s">
        <v>87</v>
      </c>
      <c r="KUT125" s="630"/>
      <c r="KUU125" s="630"/>
      <c r="KUV125" s="630"/>
      <c r="KUW125" s="52" t="s">
        <v>71</v>
      </c>
      <c r="KUX125" s="53" t="s">
        <v>79</v>
      </c>
      <c r="KUY125" s="53" t="s">
        <v>80</v>
      </c>
      <c r="KUZ125" s="54" t="s">
        <v>81</v>
      </c>
      <c r="KVA125" s="630" t="s">
        <v>87</v>
      </c>
      <c r="KVB125" s="630"/>
      <c r="KVC125" s="630"/>
      <c r="KVD125" s="630"/>
      <c r="KVE125" s="52" t="s">
        <v>71</v>
      </c>
      <c r="KVF125" s="53" t="s">
        <v>79</v>
      </c>
      <c r="KVG125" s="53" t="s">
        <v>80</v>
      </c>
      <c r="KVH125" s="54" t="s">
        <v>81</v>
      </c>
      <c r="KVI125" s="630" t="s">
        <v>87</v>
      </c>
      <c r="KVJ125" s="630"/>
      <c r="KVK125" s="630"/>
      <c r="KVL125" s="630"/>
      <c r="KVM125" s="52" t="s">
        <v>71</v>
      </c>
      <c r="KVN125" s="53" t="s">
        <v>79</v>
      </c>
      <c r="KVO125" s="53" t="s">
        <v>80</v>
      </c>
      <c r="KVP125" s="54" t="s">
        <v>81</v>
      </c>
      <c r="KVQ125" s="630" t="s">
        <v>87</v>
      </c>
      <c r="KVR125" s="630"/>
      <c r="KVS125" s="630"/>
      <c r="KVT125" s="630"/>
      <c r="KVU125" s="52" t="s">
        <v>71</v>
      </c>
      <c r="KVV125" s="53" t="s">
        <v>79</v>
      </c>
      <c r="KVW125" s="53" t="s">
        <v>80</v>
      </c>
      <c r="KVX125" s="54" t="s">
        <v>81</v>
      </c>
      <c r="KVY125" s="630" t="s">
        <v>87</v>
      </c>
      <c r="KVZ125" s="630"/>
      <c r="KWA125" s="630"/>
      <c r="KWB125" s="630"/>
      <c r="KWC125" s="52" t="s">
        <v>71</v>
      </c>
      <c r="KWD125" s="53" t="s">
        <v>79</v>
      </c>
      <c r="KWE125" s="53" t="s">
        <v>80</v>
      </c>
      <c r="KWF125" s="54" t="s">
        <v>81</v>
      </c>
      <c r="KWG125" s="630" t="s">
        <v>87</v>
      </c>
      <c r="KWH125" s="630"/>
      <c r="KWI125" s="630"/>
      <c r="KWJ125" s="630"/>
      <c r="KWK125" s="52" t="s">
        <v>71</v>
      </c>
      <c r="KWL125" s="53" t="s">
        <v>79</v>
      </c>
      <c r="KWM125" s="53" t="s">
        <v>80</v>
      </c>
      <c r="KWN125" s="54" t="s">
        <v>81</v>
      </c>
      <c r="KWO125" s="630" t="s">
        <v>87</v>
      </c>
      <c r="KWP125" s="630"/>
      <c r="KWQ125" s="630"/>
      <c r="KWR125" s="630"/>
      <c r="KWS125" s="52" t="s">
        <v>71</v>
      </c>
      <c r="KWT125" s="53" t="s">
        <v>79</v>
      </c>
      <c r="KWU125" s="53" t="s">
        <v>80</v>
      </c>
      <c r="KWV125" s="54" t="s">
        <v>81</v>
      </c>
      <c r="KWW125" s="630" t="s">
        <v>87</v>
      </c>
      <c r="KWX125" s="630"/>
      <c r="KWY125" s="630"/>
      <c r="KWZ125" s="630"/>
      <c r="KXA125" s="52" t="s">
        <v>71</v>
      </c>
      <c r="KXB125" s="53" t="s">
        <v>79</v>
      </c>
      <c r="KXC125" s="53" t="s">
        <v>80</v>
      </c>
      <c r="KXD125" s="54" t="s">
        <v>81</v>
      </c>
      <c r="KXE125" s="630" t="s">
        <v>87</v>
      </c>
      <c r="KXF125" s="630"/>
      <c r="KXG125" s="630"/>
      <c r="KXH125" s="630"/>
      <c r="KXI125" s="52" t="s">
        <v>71</v>
      </c>
      <c r="KXJ125" s="53" t="s">
        <v>79</v>
      </c>
      <c r="KXK125" s="53" t="s">
        <v>80</v>
      </c>
      <c r="KXL125" s="54" t="s">
        <v>81</v>
      </c>
      <c r="KXM125" s="630" t="s">
        <v>87</v>
      </c>
      <c r="KXN125" s="630"/>
      <c r="KXO125" s="630"/>
      <c r="KXP125" s="630"/>
      <c r="KXQ125" s="52" t="s">
        <v>71</v>
      </c>
      <c r="KXR125" s="53" t="s">
        <v>79</v>
      </c>
      <c r="KXS125" s="53" t="s">
        <v>80</v>
      </c>
      <c r="KXT125" s="54" t="s">
        <v>81</v>
      </c>
      <c r="KXU125" s="630" t="s">
        <v>87</v>
      </c>
      <c r="KXV125" s="630"/>
      <c r="KXW125" s="630"/>
      <c r="KXX125" s="630"/>
      <c r="KXY125" s="52" t="s">
        <v>71</v>
      </c>
      <c r="KXZ125" s="53" t="s">
        <v>79</v>
      </c>
      <c r="KYA125" s="53" t="s">
        <v>80</v>
      </c>
      <c r="KYB125" s="54" t="s">
        <v>81</v>
      </c>
      <c r="KYC125" s="630" t="s">
        <v>87</v>
      </c>
      <c r="KYD125" s="630"/>
      <c r="KYE125" s="630"/>
      <c r="KYF125" s="630"/>
      <c r="KYG125" s="52" t="s">
        <v>71</v>
      </c>
      <c r="KYH125" s="53" t="s">
        <v>79</v>
      </c>
      <c r="KYI125" s="53" t="s">
        <v>80</v>
      </c>
      <c r="KYJ125" s="54" t="s">
        <v>81</v>
      </c>
      <c r="KYK125" s="630" t="s">
        <v>87</v>
      </c>
      <c r="KYL125" s="630"/>
      <c r="KYM125" s="630"/>
      <c r="KYN125" s="630"/>
      <c r="KYO125" s="52" t="s">
        <v>71</v>
      </c>
      <c r="KYP125" s="53" t="s">
        <v>79</v>
      </c>
      <c r="KYQ125" s="53" t="s">
        <v>80</v>
      </c>
      <c r="KYR125" s="54" t="s">
        <v>81</v>
      </c>
      <c r="KYS125" s="630" t="s">
        <v>87</v>
      </c>
      <c r="KYT125" s="630"/>
      <c r="KYU125" s="630"/>
      <c r="KYV125" s="630"/>
      <c r="KYW125" s="52" t="s">
        <v>71</v>
      </c>
      <c r="KYX125" s="53" t="s">
        <v>79</v>
      </c>
      <c r="KYY125" s="53" t="s">
        <v>80</v>
      </c>
      <c r="KYZ125" s="54" t="s">
        <v>81</v>
      </c>
      <c r="KZA125" s="630" t="s">
        <v>87</v>
      </c>
      <c r="KZB125" s="630"/>
      <c r="KZC125" s="630"/>
      <c r="KZD125" s="630"/>
      <c r="KZE125" s="52" t="s">
        <v>71</v>
      </c>
      <c r="KZF125" s="53" t="s">
        <v>79</v>
      </c>
      <c r="KZG125" s="53" t="s">
        <v>80</v>
      </c>
      <c r="KZH125" s="54" t="s">
        <v>81</v>
      </c>
      <c r="KZI125" s="630" t="s">
        <v>87</v>
      </c>
      <c r="KZJ125" s="630"/>
      <c r="KZK125" s="630"/>
      <c r="KZL125" s="630"/>
      <c r="KZM125" s="52" t="s">
        <v>71</v>
      </c>
      <c r="KZN125" s="53" t="s">
        <v>79</v>
      </c>
      <c r="KZO125" s="53" t="s">
        <v>80</v>
      </c>
      <c r="KZP125" s="54" t="s">
        <v>81</v>
      </c>
      <c r="KZQ125" s="630" t="s">
        <v>87</v>
      </c>
      <c r="KZR125" s="630"/>
      <c r="KZS125" s="630"/>
      <c r="KZT125" s="630"/>
      <c r="KZU125" s="52" t="s">
        <v>71</v>
      </c>
      <c r="KZV125" s="53" t="s">
        <v>79</v>
      </c>
      <c r="KZW125" s="53" t="s">
        <v>80</v>
      </c>
      <c r="KZX125" s="54" t="s">
        <v>81</v>
      </c>
      <c r="KZY125" s="630" t="s">
        <v>87</v>
      </c>
      <c r="KZZ125" s="630"/>
      <c r="LAA125" s="630"/>
      <c r="LAB125" s="630"/>
      <c r="LAC125" s="52" t="s">
        <v>71</v>
      </c>
      <c r="LAD125" s="53" t="s">
        <v>79</v>
      </c>
      <c r="LAE125" s="53" t="s">
        <v>80</v>
      </c>
      <c r="LAF125" s="54" t="s">
        <v>81</v>
      </c>
      <c r="LAG125" s="630" t="s">
        <v>87</v>
      </c>
      <c r="LAH125" s="630"/>
      <c r="LAI125" s="630"/>
      <c r="LAJ125" s="630"/>
      <c r="LAK125" s="52" t="s">
        <v>71</v>
      </c>
      <c r="LAL125" s="53" t="s">
        <v>79</v>
      </c>
      <c r="LAM125" s="53" t="s">
        <v>80</v>
      </c>
      <c r="LAN125" s="54" t="s">
        <v>81</v>
      </c>
      <c r="LAO125" s="630" t="s">
        <v>87</v>
      </c>
      <c r="LAP125" s="630"/>
      <c r="LAQ125" s="630"/>
      <c r="LAR125" s="630"/>
      <c r="LAS125" s="52" t="s">
        <v>71</v>
      </c>
      <c r="LAT125" s="53" t="s">
        <v>79</v>
      </c>
      <c r="LAU125" s="53" t="s">
        <v>80</v>
      </c>
      <c r="LAV125" s="54" t="s">
        <v>81</v>
      </c>
      <c r="LAW125" s="630" t="s">
        <v>87</v>
      </c>
      <c r="LAX125" s="630"/>
      <c r="LAY125" s="630"/>
      <c r="LAZ125" s="630"/>
      <c r="LBA125" s="52" t="s">
        <v>71</v>
      </c>
      <c r="LBB125" s="53" t="s">
        <v>79</v>
      </c>
      <c r="LBC125" s="53" t="s">
        <v>80</v>
      </c>
      <c r="LBD125" s="54" t="s">
        <v>81</v>
      </c>
      <c r="LBE125" s="630" t="s">
        <v>87</v>
      </c>
      <c r="LBF125" s="630"/>
      <c r="LBG125" s="630"/>
      <c r="LBH125" s="630"/>
      <c r="LBI125" s="52" t="s">
        <v>71</v>
      </c>
      <c r="LBJ125" s="53" t="s">
        <v>79</v>
      </c>
      <c r="LBK125" s="53" t="s">
        <v>80</v>
      </c>
      <c r="LBL125" s="54" t="s">
        <v>81</v>
      </c>
      <c r="LBM125" s="630" t="s">
        <v>87</v>
      </c>
      <c r="LBN125" s="630"/>
      <c r="LBO125" s="630"/>
      <c r="LBP125" s="630"/>
      <c r="LBQ125" s="52" t="s">
        <v>71</v>
      </c>
      <c r="LBR125" s="53" t="s">
        <v>79</v>
      </c>
      <c r="LBS125" s="53" t="s">
        <v>80</v>
      </c>
      <c r="LBT125" s="54" t="s">
        <v>81</v>
      </c>
      <c r="LBU125" s="630" t="s">
        <v>87</v>
      </c>
      <c r="LBV125" s="630"/>
      <c r="LBW125" s="630"/>
      <c r="LBX125" s="630"/>
      <c r="LBY125" s="52" t="s">
        <v>71</v>
      </c>
      <c r="LBZ125" s="53" t="s">
        <v>79</v>
      </c>
      <c r="LCA125" s="53" t="s">
        <v>80</v>
      </c>
      <c r="LCB125" s="54" t="s">
        <v>81</v>
      </c>
      <c r="LCC125" s="630" t="s">
        <v>87</v>
      </c>
      <c r="LCD125" s="630"/>
      <c r="LCE125" s="630"/>
      <c r="LCF125" s="630"/>
      <c r="LCG125" s="52" t="s">
        <v>71</v>
      </c>
      <c r="LCH125" s="53" t="s">
        <v>79</v>
      </c>
      <c r="LCI125" s="53" t="s">
        <v>80</v>
      </c>
      <c r="LCJ125" s="54" t="s">
        <v>81</v>
      </c>
      <c r="LCK125" s="630" t="s">
        <v>87</v>
      </c>
      <c r="LCL125" s="630"/>
      <c r="LCM125" s="630"/>
      <c r="LCN125" s="630"/>
      <c r="LCO125" s="52" t="s">
        <v>71</v>
      </c>
      <c r="LCP125" s="53" t="s">
        <v>79</v>
      </c>
      <c r="LCQ125" s="53" t="s">
        <v>80</v>
      </c>
      <c r="LCR125" s="54" t="s">
        <v>81</v>
      </c>
      <c r="LCS125" s="630" t="s">
        <v>87</v>
      </c>
      <c r="LCT125" s="630"/>
      <c r="LCU125" s="630"/>
      <c r="LCV125" s="630"/>
      <c r="LCW125" s="52" t="s">
        <v>71</v>
      </c>
      <c r="LCX125" s="53" t="s">
        <v>79</v>
      </c>
      <c r="LCY125" s="53" t="s">
        <v>80</v>
      </c>
      <c r="LCZ125" s="54" t="s">
        <v>81</v>
      </c>
      <c r="LDA125" s="630" t="s">
        <v>87</v>
      </c>
      <c r="LDB125" s="630"/>
      <c r="LDC125" s="630"/>
      <c r="LDD125" s="630"/>
      <c r="LDE125" s="52" t="s">
        <v>71</v>
      </c>
      <c r="LDF125" s="53" t="s">
        <v>79</v>
      </c>
      <c r="LDG125" s="53" t="s">
        <v>80</v>
      </c>
      <c r="LDH125" s="54" t="s">
        <v>81</v>
      </c>
      <c r="LDI125" s="630" t="s">
        <v>87</v>
      </c>
      <c r="LDJ125" s="630"/>
      <c r="LDK125" s="630"/>
      <c r="LDL125" s="630"/>
      <c r="LDM125" s="52" t="s">
        <v>71</v>
      </c>
      <c r="LDN125" s="53" t="s">
        <v>79</v>
      </c>
      <c r="LDO125" s="53" t="s">
        <v>80</v>
      </c>
      <c r="LDP125" s="54" t="s">
        <v>81</v>
      </c>
      <c r="LDQ125" s="630" t="s">
        <v>87</v>
      </c>
      <c r="LDR125" s="630"/>
      <c r="LDS125" s="630"/>
      <c r="LDT125" s="630"/>
      <c r="LDU125" s="52" t="s">
        <v>71</v>
      </c>
      <c r="LDV125" s="53" t="s">
        <v>79</v>
      </c>
      <c r="LDW125" s="53" t="s">
        <v>80</v>
      </c>
      <c r="LDX125" s="54" t="s">
        <v>81</v>
      </c>
      <c r="LDY125" s="630" t="s">
        <v>87</v>
      </c>
      <c r="LDZ125" s="630"/>
      <c r="LEA125" s="630"/>
      <c r="LEB125" s="630"/>
      <c r="LEC125" s="52" t="s">
        <v>71</v>
      </c>
      <c r="LED125" s="53" t="s">
        <v>79</v>
      </c>
      <c r="LEE125" s="53" t="s">
        <v>80</v>
      </c>
      <c r="LEF125" s="54" t="s">
        <v>81</v>
      </c>
      <c r="LEG125" s="630" t="s">
        <v>87</v>
      </c>
      <c r="LEH125" s="630"/>
      <c r="LEI125" s="630"/>
      <c r="LEJ125" s="630"/>
      <c r="LEK125" s="52" t="s">
        <v>71</v>
      </c>
      <c r="LEL125" s="53" t="s">
        <v>79</v>
      </c>
      <c r="LEM125" s="53" t="s">
        <v>80</v>
      </c>
      <c r="LEN125" s="54" t="s">
        <v>81</v>
      </c>
      <c r="LEO125" s="630" t="s">
        <v>87</v>
      </c>
      <c r="LEP125" s="630"/>
      <c r="LEQ125" s="630"/>
      <c r="LER125" s="630"/>
      <c r="LES125" s="52" t="s">
        <v>71</v>
      </c>
      <c r="LET125" s="53" t="s">
        <v>79</v>
      </c>
      <c r="LEU125" s="53" t="s">
        <v>80</v>
      </c>
      <c r="LEV125" s="54" t="s">
        <v>81</v>
      </c>
      <c r="LEW125" s="630" t="s">
        <v>87</v>
      </c>
      <c r="LEX125" s="630"/>
      <c r="LEY125" s="630"/>
      <c r="LEZ125" s="630"/>
      <c r="LFA125" s="52" t="s">
        <v>71</v>
      </c>
      <c r="LFB125" s="53" t="s">
        <v>79</v>
      </c>
      <c r="LFC125" s="53" t="s">
        <v>80</v>
      </c>
      <c r="LFD125" s="54" t="s">
        <v>81</v>
      </c>
      <c r="LFE125" s="630" t="s">
        <v>87</v>
      </c>
      <c r="LFF125" s="630"/>
      <c r="LFG125" s="630"/>
      <c r="LFH125" s="630"/>
      <c r="LFI125" s="52" t="s">
        <v>71</v>
      </c>
      <c r="LFJ125" s="53" t="s">
        <v>79</v>
      </c>
      <c r="LFK125" s="53" t="s">
        <v>80</v>
      </c>
      <c r="LFL125" s="54" t="s">
        <v>81</v>
      </c>
      <c r="LFM125" s="630" t="s">
        <v>87</v>
      </c>
      <c r="LFN125" s="630"/>
      <c r="LFO125" s="630"/>
      <c r="LFP125" s="630"/>
      <c r="LFQ125" s="52" t="s">
        <v>71</v>
      </c>
      <c r="LFR125" s="53" t="s">
        <v>79</v>
      </c>
      <c r="LFS125" s="53" t="s">
        <v>80</v>
      </c>
      <c r="LFT125" s="54" t="s">
        <v>81</v>
      </c>
      <c r="LFU125" s="630" t="s">
        <v>87</v>
      </c>
      <c r="LFV125" s="630"/>
      <c r="LFW125" s="630"/>
      <c r="LFX125" s="630"/>
      <c r="LFY125" s="52" t="s">
        <v>71</v>
      </c>
      <c r="LFZ125" s="53" t="s">
        <v>79</v>
      </c>
      <c r="LGA125" s="53" t="s">
        <v>80</v>
      </c>
      <c r="LGB125" s="54" t="s">
        <v>81</v>
      </c>
      <c r="LGC125" s="630" t="s">
        <v>87</v>
      </c>
      <c r="LGD125" s="630"/>
      <c r="LGE125" s="630"/>
      <c r="LGF125" s="630"/>
      <c r="LGG125" s="52" t="s">
        <v>71</v>
      </c>
      <c r="LGH125" s="53" t="s">
        <v>79</v>
      </c>
      <c r="LGI125" s="53" t="s">
        <v>80</v>
      </c>
      <c r="LGJ125" s="54" t="s">
        <v>81</v>
      </c>
      <c r="LGK125" s="630" t="s">
        <v>87</v>
      </c>
      <c r="LGL125" s="630"/>
      <c r="LGM125" s="630"/>
      <c r="LGN125" s="630"/>
      <c r="LGO125" s="52" t="s">
        <v>71</v>
      </c>
      <c r="LGP125" s="53" t="s">
        <v>79</v>
      </c>
      <c r="LGQ125" s="53" t="s">
        <v>80</v>
      </c>
      <c r="LGR125" s="54" t="s">
        <v>81</v>
      </c>
      <c r="LGS125" s="630" t="s">
        <v>87</v>
      </c>
      <c r="LGT125" s="630"/>
      <c r="LGU125" s="630"/>
      <c r="LGV125" s="630"/>
      <c r="LGW125" s="52" t="s">
        <v>71</v>
      </c>
      <c r="LGX125" s="53" t="s">
        <v>79</v>
      </c>
      <c r="LGY125" s="53" t="s">
        <v>80</v>
      </c>
      <c r="LGZ125" s="54" t="s">
        <v>81</v>
      </c>
      <c r="LHA125" s="630" t="s">
        <v>87</v>
      </c>
      <c r="LHB125" s="630"/>
      <c r="LHC125" s="630"/>
      <c r="LHD125" s="630"/>
      <c r="LHE125" s="52" t="s">
        <v>71</v>
      </c>
      <c r="LHF125" s="53" t="s">
        <v>79</v>
      </c>
      <c r="LHG125" s="53" t="s">
        <v>80</v>
      </c>
      <c r="LHH125" s="54" t="s">
        <v>81</v>
      </c>
      <c r="LHI125" s="630" t="s">
        <v>87</v>
      </c>
      <c r="LHJ125" s="630"/>
      <c r="LHK125" s="630"/>
      <c r="LHL125" s="630"/>
      <c r="LHM125" s="52" t="s">
        <v>71</v>
      </c>
      <c r="LHN125" s="53" t="s">
        <v>79</v>
      </c>
      <c r="LHO125" s="53" t="s">
        <v>80</v>
      </c>
      <c r="LHP125" s="54" t="s">
        <v>81</v>
      </c>
      <c r="LHQ125" s="630" t="s">
        <v>87</v>
      </c>
      <c r="LHR125" s="630"/>
      <c r="LHS125" s="630"/>
      <c r="LHT125" s="630"/>
      <c r="LHU125" s="52" t="s">
        <v>71</v>
      </c>
      <c r="LHV125" s="53" t="s">
        <v>79</v>
      </c>
      <c r="LHW125" s="53" t="s">
        <v>80</v>
      </c>
      <c r="LHX125" s="54" t="s">
        <v>81</v>
      </c>
      <c r="LHY125" s="630" t="s">
        <v>87</v>
      </c>
      <c r="LHZ125" s="630"/>
      <c r="LIA125" s="630"/>
      <c r="LIB125" s="630"/>
      <c r="LIC125" s="52" t="s">
        <v>71</v>
      </c>
      <c r="LID125" s="53" t="s">
        <v>79</v>
      </c>
      <c r="LIE125" s="53" t="s">
        <v>80</v>
      </c>
      <c r="LIF125" s="54" t="s">
        <v>81</v>
      </c>
      <c r="LIG125" s="630" t="s">
        <v>87</v>
      </c>
      <c r="LIH125" s="630"/>
      <c r="LII125" s="630"/>
      <c r="LIJ125" s="630"/>
      <c r="LIK125" s="52" t="s">
        <v>71</v>
      </c>
      <c r="LIL125" s="53" t="s">
        <v>79</v>
      </c>
      <c r="LIM125" s="53" t="s">
        <v>80</v>
      </c>
      <c r="LIN125" s="54" t="s">
        <v>81</v>
      </c>
      <c r="LIO125" s="630" t="s">
        <v>87</v>
      </c>
      <c r="LIP125" s="630"/>
      <c r="LIQ125" s="630"/>
      <c r="LIR125" s="630"/>
      <c r="LIS125" s="52" t="s">
        <v>71</v>
      </c>
      <c r="LIT125" s="53" t="s">
        <v>79</v>
      </c>
      <c r="LIU125" s="53" t="s">
        <v>80</v>
      </c>
      <c r="LIV125" s="54" t="s">
        <v>81</v>
      </c>
      <c r="LIW125" s="630" t="s">
        <v>87</v>
      </c>
      <c r="LIX125" s="630"/>
      <c r="LIY125" s="630"/>
      <c r="LIZ125" s="630"/>
      <c r="LJA125" s="52" t="s">
        <v>71</v>
      </c>
      <c r="LJB125" s="53" t="s">
        <v>79</v>
      </c>
      <c r="LJC125" s="53" t="s">
        <v>80</v>
      </c>
      <c r="LJD125" s="54" t="s">
        <v>81</v>
      </c>
      <c r="LJE125" s="630" t="s">
        <v>87</v>
      </c>
      <c r="LJF125" s="630"/>
      <c r="LJG125" s="630"/>
      <c r="LJH125" s="630"/>
      <c r="LJI125" s="52" t="s">
        <v>71</v>
      </c>
      <c r="LJJ125" s="53" t="s">
        <v>79</v>
      </c>
      <c r="LJK125" s="53" t="s">
        <v>80</v>
      </c>
      <c r="LJL125" s="54" t="s">
        <v>81</v>
      </c>
      <c r="LJM125" s="630" t="s">
        <v>87</v>
      </c>
      <c r="LJN125" s="630"/>
      <c r="LJO125" s="630"/>
      <c r="LJP125" s="630"/>
      <c r="LJQ125" s="52" t="s">
        <v>71</v>
      </c>
      <c r="LJR125" s="53" t="s">
        <v>79</v>
      </c>
      <c r="LJS125" s="53" t="s">
        <v>80</v>
      </c>
      <c r="LJT125" s="54" t="s">
        <v>81</v>
      </c>
      <c r="LJU125" s="630" t="s">
        <v>87</v>
      </c>
      <c r="LJV125" s="630"/>
      <c r="LJW125" s="630"/>
      <c r="LJX125" s="630"/>
      <c r="LJY125" s="52" t="s">
        <v>71</v>
      </c>
      <c r="LJZ125" s="53" t="s">
        <v>79</v>
      </c>
      <c r="LKA125" s="53" t="s">
        <v>80</v>
      </c>
      <c r="LKB125" s="54" t="s">
        <v>81</v>
      </c>
      <c r="LKC125" s="630" t="s">
        <v>87</v>
      </c>
      <c r="LKD125" s="630"/>
      <c r="LKE125" s="630"/>
      <c r="LKF125" s="630"/>
      <c r="LKG125" s="52" t="s">
        <v>71</v>
      </c>
      <c r="LKH125" s="53" t="s">
        <v>79</v>
      </c>
      <c r="LKI125" s="53" t="s">
        <v>80</v>
      </c>
      <c r="LKJ125" s="54" t="s">
        <v>81</v>
      </c>
      <c r="LKK125" s="630" t="s">
        <v>87</v>
      </c>
      <c r="LKL125" s="630"/>
      <c r="LKM125" s="630"/>
      <c r="LKN125" s="630"/>
      <c r="LKO125" s="52" t="s">
        <v>71</v>
      </c>
      <c r="LKP125" s="53" t="s">
        <v>79</v>
      </c>
      <c r="LKQ125" s="53" t="s">
        <v>80</v>
      </c>
      <c r="LKR125" s="54" t="s">
        <v>81</v>
      </c>
      <c r="LKS125" s="630" t="s">
        <v>87</v>
      </c>
      <c r="LKT125" s="630"/>
      <c r="LKU125" s="630"/>
      <c r="LKV125" s="630"/>
      <c r="LKW125" s="52" t="s">
        <v>71</v>
      </c>
      <c r="LKX125" s="53" t="s">
        <v>79</v>
      </c>
      <c r="LKY125" s="53" t="s">
        <v>80</v>
      </c>
      <c r="LKZ125" s="54" t="s">
        <v>81</v>
      </c>
      <c r="LLA125" s="630" t="s">
        <v>87</v>
      </c>
      <c r="LLB125" s="630"/>
      <c r="LLC125" s="630"/>
      <c r="LLD125" s="630"/>
      <c r="LLE125" s="52" t="s">
        <v>71</v>
      </c>
      <c r="LLF125" s="53" t="s">
        <v>79</v>
      </c>
      <c r="LLG125" s="53" t="s">
        <v>80</v>
      </c>
      <c r="LLH125" s="54" t="s">
        <v>81</v>
      </c>
      <c r="LLI125" s="630" t="s">
        <v>87</v>
      </c>
      <c r="LLJ125" s="630"/>
      <c r="LLK125" s="630"/>
      <c r="LLL125" s="630"/>
      <c r="LLM125" s="52" t="s">
        <v>71</v>
      </c>
      <c r="LLN125" s="53" t="s">
        <v>79</v>
      </c>
      <c r="LLO125" s="53" t="s">
        <v>80</v>
      </c>
      <c r="LLP125" s="54" t="s">
        <v>81</v>
      </c>
      <c r="LLQ125" s="630" t="s">
        <v>87</v>
      </c>
      <c r="LLR125" s="630"/>
      <c r="LLS125" s="630"/>
      <c r="LLT125" s="630"/>
      <c r="LLU125" s="52" t="s">
        <v>71</v>
      </c>
      <c r="LLV125" s="53" t="s">
        <v>79</v>
      </c>
      <c r="LLW125" s="53" t="s">
        <v>80</v>
      </c>
      <c r="LLX125" s="54" t="s">
        <v>81</v>
      </c>
      <c r="LLY125" s="630" t="s">
        <v>87</v>
      </c>
      <c r="LLZ125" s="630"/>
      <c r="LMA125" s="630"/>
      <c r="LMB125" s="630"/>
      <c r="LMC125" s="52" t="s">
        <v>71</v>
      </c>
      <c r="LMD125" s="53" t="s">
        <v>79</v>
      </c>
      <c r="LME125" s="53" t="s">
        <v>80</v>
      </c>
      <c r="LMF125" s="54" t="s">
        <v>81</v>
      </c>
      <c r="LMG125" s="630" t="s">
        <v>87</v>
      </c>
      <c r="LMH125" s="630"/>
      <c r="LMI125" s="630"/>
      <c r="LMJ125" s="630"/>
      <c r="LMK125" s="52" t="s">
        <v>71</v>
      </c>
      <c r="LML125" s="53" t="s">
        <v>79</v>
      </c>
      <c r="LMM125" s="53" t="s">
        <v>80</v>
      </c>
      <c r="LMN125" s="54" t="s">
        <v>81</v>
      </c>
      <c r="LMO125" s="630" t="s">
        <v>87</v>
      </c>
      <c r="LMP125" s="630"/>
      <c r="LMQ125" s="630"/>
      <c r="LMR125" s="630"/>
      <c r="LMS125" s="52" t="s">
        <v>71</v>
      </c>
      <c r="LMT125" s="53" t="s">
        <v>79</v>
      </c>
      <c r="LMU125" s="53" t="s">
        <v>80</v>
      </c>
      <c r="LMV125" s="54" t="s">
        <v>81</v>
      </c>
      <c r="LMW125" s="630" t="s">
        <v>87</v>
      </c>
      <c r="LMX125" s="630"/>
      <c r="LMY125" s="630"/>
      <c r="LMZ125" s="630"/>
      <c r="LNA125" s="52" t="s">
        <v>71</v>
      </c>
      <c r="LNB125" s="53" t="s">
        <v>79</v>
      </c>
      <c r="LNC125" s="53" t="s">
        <v>80</v>
      </c>
      <c r="LND125" s="54" t="s">
        <v>81</v>
      </c>
      <c r="LNE125" s="630" t="s">
        <v>87</v>
      </c>
      <c r="LNF125" s="630"/>
      <c r="LNG125" s="630"/>
      <c r="LNH125" s="630"/>
      <c r="LNI125" s="52" t="s">
        <v>71</v>
      </c>
      <c r="LNJ125" s="53" t="s">
        <v>79</v>
      </c>
      <c r="LNK125" s="53" t="s">
        <v>80</v>
      </c>
      <c r="LNL125" s="54" t="s">
        <v>81</v>
      </c>
      <c r="LNM125" s="630" t="s">
        <v>87</v>
      </c>
      <c r="LNN125" s="630"/>
      <c r="LNO125" s="630"/>
      <c r="LNP125" s="630"/>
      <c r="LNQ125" s="52" t="s">
        <v>71</v>
      </c>
      <c r="LNR125" s="53" t="s">
        <v>79</v>
      </c>
      <c r="LNS125" s="53" t="s">
        <v>80</v>
      </c>
      <c r="LNT125" s="54" t="s">
        <v>81</v>
      </c>
      <c r="LNU125" s="630" t="s">
        <v>87</v>
      </c>
      <c r="LNV125" s="630"/>
      <c r="LNW125" s="630"/>
      <c r="LNX125" s="630"/>
      <c r="LNY125" s="52" t="s">
        <v>71</v>
      </c>
      <c r="LNZ125" s="53" t="s">
        <v>79</v>
      </c>
      <c r="LOA125" s="53" t="s">
        <v>80</v>
      </c>
      <c r="LOB125" s="54" t="s">
        <v>81</v>
      </c>
      <c r="LOC125" s="630" t="s">
        <v>87</v>
      </c>
      <c r="LOD125" s="630"/>
      <c r="LOE125" s="630"/>
      <c r="LOF125" s="630"/>
      <c r="LOG125" s="52" t="s">
        <v>71</v>
      </c>
      <c r="LOH125" s="53" t="s">
        <v>79</v>
      </c>
      <c r="LOI125" s="53" t="s">
        <v>80</v>
      </c>
      <c r="LOJ125" s="54" t="s">
        <v>81</v>
      </c>
      <c r="LOK125" s="630" t="s">
        <v>87</v>
      </c>
      <c r="LOL125" s="630"/>
      <c r="LOM125" s="630"/>
      <c r="LON125" s="630"/>
      <c r="LOO125" s="52" t="s">
        <v>71</v>
      </c>
      <c r="LOP125" s="53" t="s">
        <v>79</v>
      </c>
      <c r="LOQ125" s="53" t="s">
        <v>80</v>
      </c>
      <c r="LOR125" s="54" t="s">
        <v>81</v>
      </c>
      <c r="LOS125" s="630" t="s">
        <v>87</v>
      </c>
      <c r="LOT125" s="630"/>
      <c r="LOU125" s="630"/>
      <c r="LOV125" s="630"/>
      <c r="LOW125" s="52" t="s">
        <v>71</v>
      </c>
      <c r="LOX125" s="53" t="s">
        <v>79</v>
      </c>
      <c r="LOY125" s="53" t="s">
        <v>80</v>
      </c>
      <c r="LOZ125" s="54" t="s">
        <v>81</v>
      </c>
      <c r="LPA125" s="630" t="s">
        <v>87</v>
      </c>
      <c r="LPB125" s="630"/>
      <c r="LPC125" s="630"/>
      <c r="LPD125" s="630"/>
      <c r="LPE125" s="52" t="s">
        <v>71</v>
      </c>
      <c r="LPF125" s="53" t="s">
        <v>79</v>
      </c>
      <c r="LPG125" s="53" t="s">
        <v>80</v>
      </c>
      <c r="LPH125" s="54" t="s">
        <v>81</v>
      </c>
      <c r="LPI125" s="630" t="s">
        <v>87</v>
      </c>
      <c r="LPJ125" s="630"/>
      <c r="LPK125" s="630"/>
      <c r="LPL125" s="630"/>
      <c r="LPM125" s="52" t="s">
        <v>71</v>
      </c>
      <c r="LPN125" s="53" t="s">
        <v>79</v>
      </c>
      <c r="LPO125" s="53" t="s">
        <v>80</v>
      </c>
      <c r="LPP125" s="54" t="s">
        <v>81</v>
      </c>
      <c r="LPQ125" s="630" t="s">
        <v>87</v>
      </c>
      <c r="LPR125" s="630"/>
      <c r="LPS125" s="630"/>
      <c r="LPT125" s="630"/>
      <c r="LPU125" s="52" t="s">
        <v>71</v>
      </c>
      <c r="LPV125" s="53" t="s">
        <v>79</v>
      </c>
      <c r="LPW125" s="53" t="s">
        <v>80</v>
      </c>
      <c r="LPX125" s="54" t="s">
        <v>81</v>
      </c>
      <c r="LPY125" s="630" t="s">
        <v>87</v>
      </c>
      <c r="LPZ125" s="630"/>
      <c r="LQA125" s="630"/>
      <c r="LQB125" s="630"/>
      <c r="LQC125" s="52" t="s">
        <v>71</v>
      </c>
      <c r="LQD125" s="53" t="s">
        <v>79</v>
      </c>
      <c r="LQE125" s="53" t="s">
        <v>80</v>
      </c>
      <c r="LQF125" s="54" t="s">
        <v>81</v>
      </c>
      <c r="LQG125" s="630" t="s">
        <v>87</v>
      </c>
      <c r="LQH125" s="630"/>
      <c r="LQI125" s="630"/>
      <c r="LQJ125" s="630"/>
      <c r="LQK125" s="52" t="s">
        <v>71</v>
      </c>
      <c r="LQL125" s="53" t="s">
        <v>79</v>
      </c>
      <c r="LQM125" s="53" t="s">
        <v>80</v>
      </c>
      <c r="LQN125" s="54" t="s">
        <v>81</v>
      </c>
      <c r="LQO125" s="630" t="s">
        <v>87</v>
      </c>
      <c r="LQP125" s="630"/>
      <c r="LQQ125" s="630"/>
      <c r="LQR125" s="630"/>
      <c r="LQS125" s="52" t="s">
        <v>71</v>
      </c>
      <c r="LQT125" s="53" t="s">
        <v>79</v>
      </c>
      <c r="LQU125" s="53" t="s">
        <v>80</v>
      </c>
      <c r="LQV125" s="54" t="s">
        <v>81</v>
      </c>
      <c r="LQW125" s="630" t="s">
        <v>87</v>
      </c>
      <c r="LQX125" s="630"/>
      <c r="LQY125" s="630"/>
      <c r="LQZ125" s="630"/>
      <c r="LRA125" s="52" t="s">
        <v>71</v>
      </c>
      <c r="LRB125" s="53" t="s">
        <v>79</v>
      </c>
      <c r="LRC125" s="53" t="s">
        <v>80</v>
      </c>
      <c r="LRD125" s="54" t="s">
        <v>81</v>
      </c>
      <c r="LRE125" s="630" t="s">
        <v>87</v>
      </c>
      <c r="LRF125" s="630"/>
      <c r="LRG125" s="630"/>
      <c r="LRH125" s="630"/>
      <c r="LRI125" s="52" t="s">
        <v>71</v>
      </c>
      <c r="LRJ125" s="53" t="s">
        <v>79</v>
      </c>
      <c r="LRK125" s="53" t="s">
        <v>80</v>
      </c>
      <c r="LRL125" s="54" t="s">
        <v>81</v>
      </c>
      <c r="LRM125" s="630" t="s">
        <v>87</v>
      </c>
      <c r="LRN125" s="630"/>
      <c r="LRO125" s="630"/>
      <c r="LRP125" s="630"/>
      <c r="LRQ125" s="52" t="s">
        <v>71</v>
      </c>
      <c r="LRR125" s="53" t="s">
        <v>79</v>
      </c>
      <c r="LRS125" s="53" t="s">
        <v>80</v>
      </c>
      <c r="LRT125" s="54" t="s">
        <v>81</v>
      </c>
      <c r="LRU125" s="630" t="s">
        <v>87</v>
      </c>
      <c r="LRV125" s="630"/>
      <c r="LRW125" s="630"/>
      <c r="LRX125" s="630"/>
      <c r="LRY125" s="52" t="s">
        <v>71</v>
      </c>
      <c r="LRZ125" s="53" t="s">
        <v>79</v>
      </c>
      <c r="LSA125" s="53" t="s">
        <v>80</v>
      </c>
      <c r="LSB125" s="54" t="s">
        <v>81</v>
      </c>
      <c r="LSC125" s="630" t="s">
        <v>87</v>
      </c>
      <c r="LSD125" s="630"/>
      <c r="LSE125" s="630"/>
      <c r="LSF125" s="630"/>
      <c r="LSG125" s="52" t="s">
        <v>71</v>
      </c>
      <c r="LSH125" s="53" t="s">
        <v>79</v>
      </c>
      <c r="LSI125" s="53" t="s">
        <v>80</v>
      </c>
      <c r="LSJ125" s="54" t="s">
        <v>81</v>
      </c>
      <c r="LSK125" s="630" t="s">
        <v>87</v>
      </c>
      <c r="LSL125" s="630"/>
      <c r="LSM125" s="630"/>
      <c r="LSN125" s="630"/>
      <c r="LSO125" s="52" t="s">
        <v>71</v>
      </c>
      <c r="LSP125" s="53" t="s">
        <v>79</v>
      </c>
      <c r="LSQ125" s="53" t="s">
        <v>80</v>
      </c>
      <c r="LSR125" s="54" t="s">
        <v>81</v>
      </c>
      <c r="LSS125" s="630" t="s">
        <v>87</v>
      </c>
      <c r="LST125" s="630"/>
      <c r="LSU125" s="630"/>
      <c r="LSV125" s="630"/>
      <c r="LSW125" s="52" t="s">
        <v>71</v>
      </c>
      <c r="LSX125" s="53" t="s">
        <v>79</v>
      </c>
      <c r="LSY125" s="53" t="s">
        <v>80</v>
      </c>
      <c r="LSZ125" s="54" t="s">
        <v>81</v>
      </c>
      <c r="LTA125" s="630" t="s">
        <v>87</v>
      </c>
      <c r="LTB125" s="630"/>
      <c r="LTC125" s="630"/>
      <c r="LTD125" s="630"/>
      <c r="LTE125" s="52" t="s">
        <v>71</v>
      </c>
      <c r="LTF125" s="53" t="s">
        <v>79</v>
      </c>
      <c r="LTG125" s="53" t="s">
        <v>80</v>
      </c>
      <c r="LTH125" s="54" t="s">
        <v>81</v>
      </c>
      <c r="LTI125" s="630" t="s">
        <v>87</v>
      </c>
      <c r="LTJ125" s="630"/>
      <c r="LTK125" s="630"/>
      <c r="LTL125" s="630"/>
      <c r="LTM125" s="52" t="s">
        <v>71</v>
      </c>
      <c r="LTN125" s="53" t="s">
        <v>79</v>
      </c>
      <c r="LTO125" s="53" t="s">
        <v>80</v>
      </c>
      <c r="LTP125" s="54" t="s">
        <v>81</v>
      </c>
      <c r="LTQ125" s="630" t="s">
        <v>87</v>
      </c>
      <c r="LTR125" s="630"/>
      <c r="LTS125" s="630"/>
      <c r="LTT125" s="630"/>
      <c r="LTU125" s="52" t="s">
        <v>71</v>
      </c>
      <c r="LTV125" s="53" t="s">
        <v>79</v>
      </c>
      <c r="LTW125" s="53" t="s">
        <v>80</v>
      </c>
      <c r="LTX125" s="54" t="s">
        <v>81</v>
      </c>
      <c r="LTY125" s="630" t="s">
        <v>87</v>
      </c>
      <c r="LTZ125" s="630"/>
      <c r="LUA125" s="630"/>
      <c r="LUB125" s="630"/>
      <c r="LUC125" s="52" t="s">
        <v>71</v>
      </c>
      <c r="LUD125" s="53" t="s">
        <v>79</v>
      </c>
      <c r="LUE125" s="53" t="s">
        <v>80</v>
      </c>
      <c r="LUF125" s="54" t="s">
        <v>81</v>
      </c>
      <c r="LUG125" s="630" t="s">
        <v>87</v>
      </c>
      <c r="LUH125" s="630"/>
      <c r="LUI125" s="630"/>
      <c r="LUJ125" s="630"/>
      <c r="LUK125" s="52" t="s">
        <v>71</v>
      </c>
      <c r="LUL125" s="53" t="s">
        <v>79</v>
      </c>
      <c r="LUM125" s="53" t="s">
        <v>80</v>
      </c>
      <c r="LUN125" s="54" t="s">
        <v>81</v>
      </c>
      <c r="LUO125" s="630" t="s">
        <v>87</v>
      </c>
      <c r="LUP125" s="630"/>
      <c r="LUQ125" s="630"/>
      <c r="LUR125" s="630"/>
      <c r="LUS125" s="52" t="s">
        <v>71</v>
      </c>
      <c r="LUT125" s="53" t="s">
        <v>79</v>
      </c>
      <c r="LUU125" s="53" t="s">
        <v>80</v>
      </c>
      <c r="LUV125" s="54" t="s">
        <v>81</v>
      </c>
      <c r="LUW125" s="630" t="s">
        <v>87</v>
      </c>
      <c r="LUX125" s="630"/>
      <c r="LUY125" s="630"/>
      <c r="LUZ125" s="630"/>
      <c r="LVA125" s="52" t="s">
        <v>71</v>
      </c>
      <c r="LVB125" s="53" t="s">
        <v>79</v>
      </c>
      <c r="LVC125" s="53" t="s">
        <v>80</v>
      </c>
      <c r="LVD125" s="54" t="s">
        <v>81</v>
      </c>
      <c r="LVE125" s="630" t="s">
        <v>87</v>
      </c>
      <c r="LVF125" s="630"/>
      <c r="LVG125" s="630"/>
      <c r="LVH125" s="630"/>
      <c r="LVI125" s="52" t="s">
        <v>71</v>
      </c>
      <c r="LVJ125" s="53" t="s">
        <v>79</v>
      </c>
      <c r="LVK125" s="53" t="s">
        <v>80</v>
      </c>
      <c r="LVL125" s="54" t="s">
        <v>81</v>
      </c>
      <c r="LVM125" s="630" t="s">
        <v>87</v>
      </c>
      <c r="LVN125" s="630"/>
      <c r="LVO125" s="630"/>
      <c r="LVP125" s="630"/>
      <c r="LVQ125" s="52" t="s">
        <v>71</v>
      </c>
      <c r="LVR125" s="53" t="s">
        <v>79</v>
      </c>
      <c r="LVS125" s="53" t="s">
        <v>80</v>
      </c>
      <c r="LVT125" s="54" t="s">
        <v>81</v>
      </c>
      <c r="LVU125" s="630" t="s">
        <v>87</v>
      </c>
      <c r="LVV125" s="630"/>
      <c r="LVW125" s="630"/>
      <c r="LVX125" s="630"/>
      <c r="LVY125" s="52" t="s">
        <v>71</v>
      </c>
      <c r="LVZ125" s="53" t="s">
        <v>79</v>
      </c>
      <c r="LWA125" s="53" t="s">
        <v>80</v>
      </c>
      <c r="LWB125" s="54" t="s">
        <v>81</v>
      </c>
      <c r="LWC125" s="630" t="s">
        <v>87</v>
      </c>
      <c r="LWD125" s="630"/>
      <c r="LWE125" s="630"/>
      <c r="LWF125" s="630"/>
      <c r="LWG125" s="52" t="s">
        <v>71</v>
      </c>
      <c r="LWH125" s="53" t="s">
        <v>79</v>
      </c>
      <c r="LWI125" s="53" t="s">
        <v>80</v>
      </c>
      <c r="LWJ125" s="54" t="s">
        <v>81</v>
      </c>
      <c r="LWK125" s="630" t="s">
        <v>87</v>
      </c>
      <c r="LWL125" s="630"/>
      <c r="LWM125" s="630"/>
      <c r="LWN125" s="630"/>
      <c r="LWO125" s="52" t="s">
        <v>71</v>
      </c>
      <c r="LWP125" s="53" t="s">
        <v>79</v>
      </c>
      <c r="LWQ125" s="53" t="s">
        <v>80</v>
      </c>
      <c r="LWR125" s="54" t="s">
        <v>81</v>
      </c>
      <c r="LWS125" s="630" t="s">
        <v>87</v>
      </c>
      <c r="LWT125" s="630"/>
      <c r="LWU125" s="630"/>
      <c r="LWV125" s="630"/>
      <c r="LWW125" s="52" t="s">
        <v>71</v>
      </c>
      <c r="LWX125" s="53" t="s">
        <v>79</v>
      </c>
      <c r="LWY125" s="53" t="s">
        <v>80</v>
      </c>
      <c r="LWZ125" s="54" t="s">
        <v>81</v>
      </c>
      <c r="LXA125" s="630" t="s">
        <v>87</v>
      </c>
      <c r="LXB125" s="630"/>
      <c r="LXC125" s="630"/>
      <c r="LXD125" s="630"/>
      <c r="LXE125" s="52" t="s">
        <v>71</v>
      </c>
      <c r="LXF125" s="53" t="s">
        <v>79</v>
      </c>
      <c r="LXG125" s="53" t="s">
        <v>80</v>
      </c>
      <c r="LXH125" s="54" t="s">
        <v>81</v>
      </c>
      <c r="LXI125" s="630" t="s">
        <v>87</v>
      </c>
      <c r="LXJ125" s="630"/>
      <c r="LXK125" s="630"/>
      <c r="LXL125" s="630"/>
      <c r="LXM125" s="52" t="s">
        <v>71</v>
      </c>
      <c r="LXN125" s="53" t="s">
        <v>79</v>
      </c>
      <c r="LXO125" s="53" t="s">
        <v>80</v>
      </c>
      <c r="LXP125" s="54" t="s">
        <v>81</v>
      </c>
      <c r="LXQ125" s="630" t="s">
        <v>87</v>
      </c>
      <c r="LXR125" s="630"/>
      <c r="LXS125" s="630"/>
      <c r="LXT125" s="630"/>
      <c r="LXU125" s="52" t="s">
        <v>71</v>
      </c>
      <c r="LXV125" s="53" t="s">
        <v>79</v>
      </c>
      <c r="LXW125" s="53" t="s">
        <v>80</v>
      </c>
      <c r="LXX125" s="54" t="s">
        <v>81</v>
      </c>
      <c r="LXY125" s="630" t="s">
        <v>87</v>
      </c>
      <c r="LXZ125" s="630"/>
      <c r="LYA125" s="630"/>
      <c r="LYB125" s="630"/>
      <c r="LYC125" s="52" t="s">
        <v>71</v>
      </c>
      <c r="LYD125" s="53" t="s">
        <v>79</v>
      </c>
      <c r="LYE125" s="53" t="s">
        <v>80</v>
      </c>
      <c r="LYF125" s="54" t="s">
        <v>81</v>
      </c>
      <c r="LYG125" s="630" t="s">
        <v>87</v>
      </c>
      <c r="LYH125" s="630"/>
      <c r="LYI125" s="630"/>
      <c r="LYJ125" s="630"/>
      <c r="LYK125" s="52" t="s">
        <v>71</v>
      </c>
      <c r="LYL125" s="53" t="s">
        <v>79</v>
      </c>
      <c r="LYM125" s="53" t="s">
        <v>80</v>
      </c>
      <c r="LYN125" s="54" t="s">
        <v>81</v>
      </c>
      <c r="LYO125" s="630" t="s">
        <v>87</v>
      </c>
      <c r="LYP125" s="630"/>
      <c r="LYQ125" s="630"/>
      <c r="LYR125" s="630"/>
      <c r="LYS125" s="52" t="s">
        <v>71</v>
      </c>
      <c r="LYT125" s="53" t="s">
        <v>79</v>
      </c>
      <c r="LYU125" s="53" t="s">
        <v>80</v>
      </c>
      <c r="LYV125" s="54" t="s">
        <v>81</v>
      </c>
      <c r="LYW125" s="630" t="s">
        <v>87</v>
      </c>
      <c r="LYX125" s="630"/>
      <c r="LYY125" s="630"/>
      <c r="LYZ125" s="630"/>
      <c r="LZA125" s="52" t="s">
        <v>71</v>
      </c>
      <c r="LZB125" s="53" t="s">
        <v>79</v>
      </c>
      <c r="LZC125" s="53" t="s">
        <v>80</v>
      </c>
      <c r="LZD125" s="54" t="s">
        <v>81</v>
      </c>
      <c r="LZE125" s="630" t="s">
        <v>87</v>
      </c>
      <c r="LZF125" s="630"/>
      <c r="LZG125" s="630"/>
      <c r="LZH125" s="630"/>
      <c r="LZI125" s="52" t="s">
        <v>71</v>
      </c>
      <c r="LZJ125" s="53" t="s">
        <v>79</v>
      </c>
      <c r="LZK125" s="53" t="s">
        <v>80</v>
      </c>
      <c r="LZL125" s="54" t="s">
        <v>81</v>
      </c>
      <c r="LZM125" s="630" t="s">
        <v>87</v>
      </c>
      <c r="LZN125" s="630"/>
      <c r="LZO125" s="630"/>
      <c r="LZP125" s="630"/>
      <c r="LZQ125" s="52" t="s">
        <v>71</v>
      </c>
      <c r="LZR125" s="53" t="s">
        <v>79</v>
      </c>
      <c r="LZS125" s="53" t="s">
        <v>80</v>
      </c>
      <c r="LZT125" s="54" t="s">
        <v>81</v>
      </c>
      <c r="LZU125" s="630" t="s">
        <v>87</v>
      </c>
      <c r="LZV125" s="630"/>
      <c r="LZW125" s="630"/>
      <c r="LZX125" s="630"/>
      <c r="LZY125" s="52" t="s">
        <v>71</v>
      </c>
      <c r="LZZ125" s="53" t="s">
        <v>79</v>
      </c>
      <c r="MAA125" s="53" t="s">
        <v>80</v>
      </c>
      <c r="MAB125" s="54" t="s">
        <v>81</v>
      </c>
      <c r="MAC125" s="630" t="s">
        <v>87</v>
      </c>
      <c r="MAD125" s="630"/>
      <c r="MAE125" s="630"/>
      <c r="MAF125" s="630"/>
      <c r="MAG125" s="52" t="s">
        <v>71</v>
      </c>
      <c r="MAH125" s="53" t="s">
        <v>79</v>
      </c>
      <c r="MAI125" s="53" t="s">
        <v>80</v>
      </c>
      <c r="MAJ125" s="54" t="s">
        <v>81</v>
      </c>
      <c r="MAK125" s="630" t="s">
        <v>87</v>
      </c>
      <c r="MAL125" s="630"/>
      <c r="MAM125" s="630"/>
      <c r="MAN125" s="630"/>
      <c r="MAO125" s="52" t="s">
        <v>71</v>
      </c>
      <c r="MAP125" s="53" t="s">
        <v>79</v>
      </c>
      <c r="MAQ125" s="53" t="s">
        <v>80</v>
      </c>
      <c r="MAR125" s="54" t="s">
        <v>81</v>
      </c>
      <c r="MAS125" s="630" t="s">
        <v>87</v>
      </c>
      <c r="MAT125" s="630"/>
      <c r="MAU125" s="630"/>
      <c r="MAV125" s="630"/>
      <c r="MAW125" s="52" t="s">
        <v>71</v>
      </c>
      <c r="MAX125" s="53" t="s">
        <v>79</v>
      </c>
      <c r="MAY125" s="53" t="s">
        <v>80</v>
      </c>
      <c r="MAZ125" s="54" t="s">
        <v>81</v>
      </c>
      <c r="MBA125" s="630" t="s">
        <v>87</v>
      </c>
      <c r="MBB125" s="630"/>
      <c r="MBC125" s="630"/>
      <c r="MBD125" s="630"/>
      <c r="MBE125" s="52" t="s">
        <v>71</v>
      </c>
      <c r="MBF125" s="53" t="s">
        <v>79</v>
      </c>
      <c r="MBG125" s="53" t="s">
        <v>80</v>
      </c>
      <c r="MBH125" s="54" t="s">
        <v>81</v>
      </c>
      <c r="MBI125" s="630" t="s">
        <v>87</v>
      </c>
      <c r="MBJ125" s="630"/>
      <c r="MBK125" s="630"/>
      <c r="MBL125" s="630"/>
      <c r="MBM125" s="52" t="s">
        <v>71</v>
      </c>
      <c r="MBN125" s="53" t="s">
        <v>79</v>
      </c>
      <c r="MBO125" s="53" t="s">
        <v>80</v>
      </c>
      <c r="MBP125" s="54" t="s">
        <v>81</v>
      </c>
      <c r="MBQ125" s="630" t="s">
        <v>87</v>
      </c>
      <c r="MBR125" s="630"/>
      <c r="MBS125" s="630"/>
      <c r="MBT125" s="630"/>
      <c r="MBU125" s="52" t="s">
        <v>71</v>
      </c>
      <c r="MBV125" s="53" t="s">
        <v>79</v>
      </c>
      <c r="MBW125" s="53" t="s">
        <v>80</v>
      </c>
      <c r="MBX125" s="54" t="s">
        <v>81</v>
      </c>
      <c r="MBY125" s="630" t="s">
        <v>87</v>
      </c>
      <c r="MBZ125" s="630"/>
      <c r="MCA125" s="630"/>
      <c r="MCB125" s="630"/>
      <c r="MCC125" s="52" t="s">
        <v>71</v>
      </c>
      <c r="MCD125" s="53" t="s">
        <v>79</v>
      </c>
      <c r="MCE125" s="53" t="s">
        <v>80</v>
      </c>
      <c r="MCF125" s="54" t="s">
        <v>81</v>
      </c>
      <c r="MCG125" s="630" t="s">
        <v>87</v>
      </c>
      <c r="MCH125" s="630"/>
      <c r="MCI125" s="630"/>
      <c r="MCJ125" s="630"/>
      <c r="MCK125" s="52" t="s">
        <v>71</v>
      </c>
      <c r="MCL125" s="53" t="s">
        <v>79</v>
      </c>
      <c r="MCM125" s="53" t="s">
        <v>80</v>
      </c>
      <c r="MCN125" s="54" t="s">
        <v>81</v>
      </c>
      <c r="MCO125" s="630" t="s">
        <v>87</v>
      </c>
      <c r="MCP125" s="630"/>
      <c r="MCQ125" s="630"/>
      <c r="MCR125" s="630"/>
      <c r="MCS125" s="52" t="s">
        <v>71</v>
      </c>
      <c r="MCT125" s="53" t="s">
        <v>79</v>
      </c>
      <c r="MCU125" s="53" t="s">
        <v>80</v>
      </c>
      <c r="MCV125" s="54" t="s">
        <v>81</v>
      </c>
      <c r="MCW125" s="630" t="s">
        <v>87</v>
      </c>
      <c r="MCX125" s="630"/>
      <c r="MCY125" s="630"/>
      <c r="MCZ125" s="630"/>
      <c r="MDA125" s="52" t="s">
        <v>71</v>
      </c>
      <c r="MDB125" s="53" t="s">
        <v>79</v>
      </c>
      <c r="MDC125" s="53" t="s">
        <v>80</v>
      </c>
      <c r="MDD125" s="54" t="s">
        <v>81</v>
      </c>
      <c r="MDE125" s="630" t="s">
        <v>87</v>
      </c>
      <c r="MDF125" s="630"/>
      <c r="MDG125" s="630"/>
      <c r="MDH125" s="630"/>
      <c r="MDI125" s="52" t="s">
        <v>71</v>
      </c>
      <c r="MDJ125" s="53" t="s">
        <v>79</v>
      </c>
      <c r="MDK125" s="53" t="s">
        <v>80</v>
      </c>
      <c r="MDL125" s="54" t="s">
        <v>81</v>
      </c>
      <c r="MDM125" s="630" t="s">
        <v>87</v>
      </c>
      <c r="MDN125" s="630"/>
      <c r="MDO125" s="630"/>
      <c r="MDP125" s="630"/>
      <c r="MDQ125" s="52" t="s">
        <v>71</v>
      </c>
      <c r="MDR125" s="53" t="s">
        <v>79</v>
      </c>
      <c r="MDS125" s="53" t="s">
        <v>80</v>
      </c>
      <c r="MDT125" s="54" t="s">
        <v>81</v>
      </c>
      <c r="MDU125" s="630" t="s">
        <v>87</v>
      </c>
      <c r="MDV125" s="630"/>
      <c r="MDW125" s="630"/>
      <c r="MDX125" s="630"/>
      <c r="MDY125" s="52" t="s">
        <v>71</v>
      </c>
      <c r="MDZ125" s="53" t="s">
        <v>79</v>
      </c>
      <c r="MEA125" s="53" t="s">
        <v>80</v>
      </c>
      <c r="MEB125" s="54" t="s">
        <v>81</v>
      </c>
      <c r="MEC125" s="630" t="s">
        <v>87</v>
      </c>
      <c r="MED125" s="630"/>
      <c r="MEE125" s="630"/>
      <c r="MEF125" s="630"/>
      <c r="MEG125" s="52" t="s">
        <v>71</v>
      </c>
      <c r="MEH125" s="53" t="s">
        <v>79</v>
      </c>
      <c r="MEI125" s="53" t="s">
        <v>80</v>
      </c>
      <c r="MEJ125" s="54" t="s">
        <v>81</v>
      </c>
      <c r="MEK125" s="630" t="s">
        <v>87</v>
      </c>
      <c r="MEL125" s="630"/>
      <c r="MEM125" s="630"/>
      <c r="MEN125" s="630"/>
      <c r="MEO125" s="52" t="s">
        <v>71</v>
      </c>
      <c r="MEP125" s="53" t="s">
        <v>79</v>
      </c>
      <c r="MEQ125" s="53" t="s">
        <v>80</v>
      </c>
      <c r="MER125" s="54" t="s">
        <v>81</v>
      </c>
      <c r="MES125" s="630" t="s">
        <v>87</v>
      </c>
      <c r="MET125" s="630"/>
      <c r="MEU125" s="630"/>
      <c r="MEV125" s="630"/>
      <c r="MEW125" s="52" t="s">
        <v>71</v>
      </c>
      <c r="MEX125" s="53" t="s">
        <v>79</v>
      </c>
      <c r="MEY125" s="53" t="s">
        <v>80</v>
      </c>
      <c r="MEZ125" s="54" t="s">
        <v>81</v>
      </c>
      <c r="MFA125" s="630" t="s">
        <v>87</v>
      </c>
      <c r="MFB125" s="630"/>
      <c r="MFC125" s="630"/>
      <c r="MFD125" s="630"/>
      <c r="MFE125" s="52" t="s">
        <v>71</v>
      </c>
      <c r="MFF125" s="53" t="s">
        <v>79</v>
      </c>
      <c r="MFG125" s="53" t="s">
        <v>80</v>
      </c>
      <c r="MFH125" s="54" t="s">
        <v>81</v>
      </c>
      <c r="MFI125" s="630" t="s">
        <v>87</v>
      </c>
      <c r="MFJ125" s="630"/>
      <c r="MFK125" s="630"/>
      <c r="MFL125" s="630"/>
      <c r="MFM125" s="52" t="s">
        <v>71</v>
      </c>
      <c r="MFN125" s="53" t="s">
        <v>79</v>
      </c>
      <c r="MFO125" s="53" t="s">
        <v>80</v>
      </c>
      <c r="MFP125" s="54" t="s">
        <v>81</v>
      </c>
      <c r="MFQ125" s="630" t="s">
        <v>87</v>
      </c>
      <c r="MFR125" s="630"/>
      <c r="MFS125" s="630"/>
      <c r="MFT125" s="630"/>
      <c r="MFU125" s="52" t="s">
        <v>71</v>
      </c>
      <c r="MFV125" s="53" t="s">
        <v>79</v>
      </c>
      <c r="MFW125" s="53" t="s">
        <v>80</v>
      </c>
      <c r="MFX125" s="54" t="s">
        <v>81</v>
      </c>
      <c r="MFY125" s="630" t="s">
        <v>87</v>
      </c>
      <c r="MFZ125" s="630"/>
      <c r="MGA125" s="630"/>
      <c r="MGB125" s="630"/>
      <c r="MGC125" s="52" t="s">
        <v>71</v>
      </c>
      <c r="MGD125" s="53" t="s">
        <v>79</v>
      </c>
      <c r="MGE125" s="53" t="s">
        <v>80</v>
      </c>
      <c r="MGF125" s="54" t="s">
        <v>81</v>
      </c>
      <c r="MGG125" s="630" t="s">
        <v>87</v>
      </c>
      <c r="MGH125" s="630"/>
      <c r="MGI125" s="630"/>
      <c r="MGJ125" s="630"/>
      <c r="MGK125" s="52" t="s">
        <v>71</v>
      </c>
      <c r="MGL125" s="53" t="s">
        <v>79</v>
      </c>
      <c r="MGM125" s="53" t="s">
        <v>80</v>
      </c>
      <c r="MGN125" s="54" t="s">
        <v>81</v>
      </c>
      <c r="MGO125" s="630" t="s">
        <v>87</v>
      </c>
      <c r="MGP125" s="630"/>
      <c r="MGQ125" s="630"/>
      <c r="MGR125" s="630"/>
      <c r="MGS125" s="52" t="s">
        <v>71</v>
      </c>
      <c r="MGT125" s="53" t="s">
        <v>79</v>
      </c>
      <c r="MGU125" s="53" t="s">
        <v>80</v>
      </c>
      <c r="MGV125" s="54" t="s">
        <v>81</v>
      </c>
      <c r="MGW125" s="630" t="s">
        <v>87</v>
      </c>
      <c r="MGX125" s="630"/>
      <c r="MGY125" s="630"/>
      <c r="MGZ125" s="630"/>
      <c r="MHA125" s="52" t="s">
        <v>71</v>
      </c>
      <c r="MHB125" s="53" t="s">
        <v>79</v>
      </c>
      <c r="MHC125" s="53" t="s">
        <v>80</v>
      </c>
      <c r="MHD125" s="54" t="s">
        <v>81</v>
      </c>
      <c r="MHE125" s="630" t="s">
        <v>87</v>
      </c>
      <c r="MHF125" s="630"/>
      <c r="MHG125" s="630"/>
      <c r="MHH125" s="630"/>
      <c r="MHI125" s="52" t="s">
        <v>71</v>
      </c>
      <c r="MHJ125" s="53" t="s">
        <v>79</v>
      </c>
      <c r="MHK125" s="53" t="s">
        <v>80</v>
      </c>
      <c r="MHL125" s="54" t="s">
        <v>81</v>
      </c>
      <c r="MHM125" s="630" t="s">
        <v>87</v>
      </c>
      <c r="MHN125" s="630"/>
      <c r="MHO125" s="630"/>
      <c r="MHP125" s="630"/>
      <c r="MHQ125" s="52" t="s">
        <v>71</v>
      </c>
      <c r="MHR125" s="53" t="s">
        <v>79</v>
      </c>
      <c r="MHS125" s="53" t="s">
        <v>80</v>
      </c>
      <c r="MHT125" s="54" t="s">
        <v>81</v>
      </c>
      <c r="MHU125" s="630" t="s">
        <v>87</v>
      </c>
      <c r="MHV125" s="630"/>
      <c r="MHW125" s="630"/>
      <c r="MHX125" s="630"/>
      <c r="MHY125" s="52" t="s">
        <v>71</v>
      </c>
      <c r="MHZ125" s="53" t="s">
        <v>79</v>
      </c>
      <c r="MIA125" s="53" t="s">
        <v>80</v>
      </c>
      <c r="MIB125" s="54" t="s">
        <v>81</v>
      </c>
      <c r="MIC125" s="630" t="s">
        <v>87</v>
      </c>
      <c r="MID125" s="630"/>
      <c r="MIE125" s="630"/>
      <c r="MIF125" s="630"/>
      <c r="MIG125" s="52" t="s">
        <v>71</v>
      </c>
      <c r="MIH125" s="53" t="s">
        <v>79</v>
      </c>
      <c r="MII125" s="53" t="s">
        <v>80</v>
      </c>
      <c r="MIJ125" s="54" t="s">
        <v>81</v>
      </c>
      <c r="MIK125" s="630" t="s">
        <v>87</v>
      </c>
      <c r="MIL125" s="630"/>
      <c r="MIM125" s="630"/>
      <c r="MIN125" s="630"/>
      <c r="MIO125" s="52" t="s">
        <v>71</v>
      </c>
      <c r="MIP125" s="53" t="s">
        <v>79</v>
      </c>
      <c r="MIQ125" s="53" t="s">
        <v>80</v>
      </c>
      <c r="MIR125" s="54" t="s">
        <v>81</v>
      </c>
      <c r="MIS125" s="630" t="s">
        <v>87</v>
      </c>
      <c r="MIT125" s="630"/>
      <c r="MIU125" s="630"/>
      <c r="MIV125" s="630"/>
      <c r="MIW125" s="52" t="s">
        <v>71</v>
      </c>
      <c r="MIX125" s="53" t="s">
        <v>79</v>
      </c>
      <c r="MIY125" s="53" t="s">
        <v>80</v>
      </c>
      <c r="MIZ125" s="54" t="s">
        <v>81</v>
      </c>
      <c r="MJA125" s="630" t="s">
        <v>87</v>
      </c>
      <c r="MJB125" s="630"/>
      <c r="MJC125" s="630"/>
      <c r="MJD125" s="630"/>
      <c r="MJE125" s="52" t="s">
        <v>71</v>
      </c>
      <c r="MJF125" s="53" t="s">
        <v>79</v>
      </c>
      <c r="MJG125" s="53" t="s">
        <v>80</v>
      </c>
      <c r="MJH125" s="54" t="s">
        <v>81</v>
      </c>
      <c r="MJI125" s="630" t="s">
        <v>87</v>
      </c>
      <c r="MJJ125" s="630"/>
      <c r="MJK125" s="630"/>
      <c r="MJL125" s="630"/>
      <c r="MJM125" s="52" t="s">
        <v>71</v>
      </c>
      <c r="MJN125" s="53" t="s">
        <v>79</v>
      </c>
      <c r="MJO125" s="53" t="s">
        <v>80</v>
      </c>
      <c r="MJP125" s="54" t="s">
        <v>81</v>
      </c>
      <c r="MJQ125" s="630" t="s">
        <v>87</v>
      </c>
      <c r="MJR125" s="630"/>
      <c r="MJS125" s="630"/>
      <c r="MJT125" s="630"/>
      <c r="MJU125" s="52" t="s">
        <v>71</v>
      </c>
      <c r="MJV125" s="53" t="s">
        <v>79</v>
      </c>
      <c r="MJW125" s="53" t="s">
        <v>80</v>
      </c>
      <c r="MJX125" s="54" t="s">
        <v>81</v>
      </c>
      <c r="MJY125" s="630" t="s">
        <v>87</v>
      </c>
      <c r="MJZ125" s="630"/>
      <c r="MKA125" s="630"/>
      <c r="MKB125" s="630"/>
      <c r="MKC125" s="52" t="s">
        <v>71</v>
      </c>
      <c r="MKD125" s="53" t="s">
        <v>79</v>
      </c>
      <c r="MKE125" s="53" t="s">
        <v>80</v>
      </c>
      <c r="MKF125" s="54" t="s">
        <v>81</v>
      </c>
      <c r="MKG125" s="630" t="s">
        <v>87</v>
      </c>
      <c r="MKH125" s="630"/>
      <c r="MKI125" s="630"/>
      <c r="MKJ125" s="630"/>
      <c r="MKK125" s="52" t="s">
        <v>71</v>
      </c>
      <c r="MKL125" s="53" t="s">
        <v>79</v>
      </c>
      <c r="MKM125" s="53" t="s">
        <v>80</v>
      </c>
      <c r="MKN125" s="54" t="s">
        <v>81</v>
      </c>
      <c r="MKO125" s="630" t="s">
        <v>87</v>
      </c>
      <c r="MKP125" s="630"/>
      <c r="MKQ125" s="630"/>
      <c r="MKR125" s="630"/>
      <c r="MKS125" s="52" t="s">
        <v>71</v>
      </c>
      <c r="MKT125" s="53" t="s">
        <v>79</v>
      </c>
      <c r="MKU125" s="53" t="s">
        <v>80</v>
      </c>
      <c r="MKV125" s="54" t="s">
        <v>81</v>
      </c>
      <c r="MKW125" s="630" t="s">
        <v>87</v>
      </c>
      <c r="MKX125" s="630"/>
      <c r="MKY125" s="630"/>
      <c r="MKZ125" s="630"/>
      <c r="MLA125" s="52" t="s">
        <v>71</v>
      </c>
      <c r="MLB125" s="53" t="s">
        <v>79</v>
      </c>
      <c r="MLC125" s="53" t="s">
        <v>80</v>
      </c>
      <c r="MLD125" s="54" t="s">
        <v>81</v>
      </c>
      <c r="MLE125" s="630" t="s">
        <v>87</v>
      </c>
      <c r="MLF125" s="630"/>
      <c r="MLG125" s="630"/>
      <c r="MLH125" s="630"/>
      <c r="MLI125" s="52" t="s">
        <v>71</v>
      </c>
      <c r="MLJ125" s="53" t="s">
        <v>79</v>
      </c>
      <c r="MLK125" s="53" t="s">
        <v>80</v>
      </c>
      <c r="MLL125" s="54" t="s">
        <v>81</v>
      </c>
      <c r="MLM125" s="630" t="s">
        <v>87</v>
      </c>
      <c r="MLN125" s="630"/>
      <c r="MLO125" s="630"/>
      <c r="MLP125" s="630"/>
      <c r="MLQ125" s="52" t="s">
        <v>71</v>
      </c>
      <c r="MLR125" s="53" t="s">
        <v>79</v>
      </c>
      <c r="MLS125" s="53" t="s">
        <v>80</v>
      </c>
      <c r="MLT125" s="54" t="s">
        <v>81</v>
      </c>
      <c r="MLU125" s="630" t="s">
        <v>87</v>
      </c>
      <c r="MLV125" s="630"/>
      <c r="MLW125" s="630"/>
      <c r="MLX125" s="630"/>
      <c r="MLY125" s="52" t="s">
        <v>71</v>
      </c>
      <c r="MLZ125" s="53" t="s">
        <v>79</v>
      </c>
      <c r="MMA125" s="53" t="s">
        <v>80</v>
      </c>
      <c r="MMB125" s="54" t="s">
        <v>81</v>
      </c>
      <c r="MMC125" s="630" t="s">
        <v>87</v>
      </c>
      <c r="MMD125" s="630"/>
      <c r="MME125" s="630"/>
      <c r="MMF125" s="630"/>
      <c r="MMG125" s="52" t="s">
        <v>71</v>
      </c>
      <c r="MMH125" s="53" t="s">
        <v>79</v>
      </c>
      <c r="MMI125" s="53" t="s">
        <v>80</v>
      </c>
      <c r="MMJ125" s="54" t="s">
        <v>81</v>
      </c>
      <c r="MMK125" s="630" t="s">
        <v>87</v>
      </c>
      <c r="MML125" s="630"/>
      <c r="MMM125" s="630"/>
      <c r="MMN125" s="630"/>
      <c r="MMO125" s="52" t="s">
        <v>71</v>
      </c>
      <c r="MMP125" s="53" t="s">
        <v>79</v>
      </c>
      <c r="MMQ125" s="53" t="s">
        <v>80</v>
      </c>
      <c r="MMR125" s="54" t="s">
        <v>81</v>
      </c>
      <c r="MMS125" s="630" t="s">
        <v>87</v>
      </c>
      <c r="MMT125" s="630"/>
      <c r="MMU125" s="630"/>
      <c r="MMV125" s="630"/>
      <c r="MMW125" s="52" t="s">
        <v>71</v>
      </c>
      <c r="MMX125" s="53" t="s">
        <v>79</v>
      </c>
      <c r="MMY125" s="53" t="s">
        <v>80</v>
      </c>
      <c r="MMZ125" s="54" t="s">
        <v>81</v>
      </c>
      <c r="MNA125" s="630" t="s">
        <v>87</v>
      </c>
      <c r="MNB125" s="630"/>
      <c r="MNC125" s="630"/>
      <c r="MND125" s="630"/>
      <c r="MNE125" s="52" t="s">
        <v>71</v>
      </c>
      <c r="MNF125" s="53" t="s">
        <v>79</v>
      </c>
      <c r="MNG125" s="53" t="s">
        <v>80</v>
      </c>
      <c r="MNH125" s="54" t="s">
        <v>81</v>
      </c>
      <c r="MNI125" s="630" t="s">
        <v>87</v>
      </c>
      <c r="MNJ125" s="630"/>
      <c r="MNK125" s="630"/>
      <c r="MNL125" s="630"/>
      <c r="MNM125" s="52" t="s">
        <v>71</v>
      </c>
      <c r="MNN125" s="53" t="s">
        <v>79</v>
      </c>
      <c r="MNO125" s="53" t="s">
        <v>80</v>
      </c>
      <c r="MNP125" s="54" t="s">
        <v>81</v>
      </c>
      <c r="MNQ125" s="630" t="s">
        <v>87</v>
      </c>
      <c r="MNR125" s="630"/>
      <c r="MNS125" s="630"/>
      <c r="MNT125" s="630"/>
      <c r="MNU125" s="52" t="s">
        <v>71</v>
      </c>
      <c r="MNV125" s="53" t="s">
        <v>79</v>
      </c>
      <c r="MNW125" s="53" t="s">
        <v>80</v>
      </c>
      <c r="MNX125" s="54" t="s">
        <v>81</v>
      </c>
      <c r="MNY125" s="630" t="s">
        <v>87</v>
      </c>
      <c r="MNZ125" s="630"/>
      <c r="MOA125" s="630"/>
      <c r="MOB125" s="630"/>
      <c r="MOC125" s="52" t="s">
        <v>71</v>
      </c>
      <c r="MOD125" s="53" t="s">
        <v>79</v>
      </c>
      <c r="MOE125" s="53" t="s">
        <v>80</v>
      </c>
      <c r="MOF125" s="54" t="s">
        <v>81</v>
      </c>
      <c r="MOG125" s="630" t="s">
        <v>87</v>
      </c>
      <c r="MOH125" s="630"/>
      <c r="MOI125" s="630"/>
      <c r="MOJ125" s="630"/>
      <c r="MOK125" s="52" t="s">
        <v>71</v>
      </c>
      <c r="MOL125" s="53" t="s">
        <v>79</v>
      </c>
      <c r="MOM125" s="53" t="s">
        <v>80</v>
      </c>
      <c r="MON125" s="54" t="s">
        <v>81</v>
      </c>
      <c r="MOO125" s="630" t="s">
        <v>87</v>
      </c>
      <c r="MOP125" s="630"/>
      <c r="MOQ125" s="630"/>
      <c r="MOR125" s="630"/>
      <c r="MOS125" s="52" t="s">
        <v>71</v>
      </c>
      <c r="MOT125" s="53" t="s">
        <v>79</v>
      </c>
      <c r="MOU125" s="53" t="s">
        <v>80</v>
      </c>
      <c r="MOV125" s="54" t="s">
        <v>81</v>
      </c>
      <c r="MOW125" s="630" t="s">
        <v>87</v>
      </c>
      <c r="MOX125" s="630"/>
      <c r="MOY125" s="630"/>
      <c r="MOZ125" s="630"/>
      <c r="MPA125" s="52" t="s">
        <v>71</v>
      </c>
      <c r="MPB125" s="53" t="s">
        <v>79</v>
      </c>
      <c r="MPC125" s="53" t="s">
        <v>80</v>
      </c>
      <c r="MPD125" s="54" t="s">
        <v>81</v>
      </c>
      <c r="MPE125" s="630" t="s">
        <v>87</v>
      </c>
      <c r="MPF125" s="630"/>
      <c r="MPG125" s="630"/>
      <c r="MPH125" s="630"/>
      <c r="MPI125" s="52" t="s">
        <v>71</v>
      </c>
      <c r="MPJ125" s="53" t="s">
        <v>79</v>
      </c>
      <c r="MPK125" s="53" t="s">
        <v>80</v>
      </c>
      <c r="MPL125" s="54" t="s">
        <v>81</v>
      </c>
      <c r="MPM125" s="630" t="s">
        <v>87</v>
      </c>
      <c r="MPN125" s="630"/>
      <c r="MPO125" s="630"/>
      <c r="MPP125" s="630"/>
      <c r="MPQ125" s="52" t="s">
        <v>71</v>
      </c>
      <c r="MPR125" s="53" t="s">
        <v>79</v>
      </c>
      <c r="MPS125" s="53" t="s">
        <v>80</v>
      </c>
      <c r="MPT125" s="54" t="s">
        <v>81</v>
      </c>
      <c r="MPU125" s="630" t="s">
        <v>87</v>
      </c>
      <c r="MPV125" s="630"/>
      <c r="MPW125" s="630"/>
      <c r="MPX125" s="630"/>
      <c r="MPY125" s="52" t="s">
        <v>71</v>
      </c>
      <c r="MPZ125" s="53" t="s">
        <v>79</v>
      </c>
      <c r="MQA125" s="53" t="s">
        <v>80</v>
      </c>
      <c r="MQB125" s="54" t="s">
        <v>81</v>
      </c>
      <c r="MQC125" s="630" t="s">
        <v>87</v>
      </c>
      <c r="MQD125" s="630"/>
      <c r="MQE125" s="630"/>
      <c r="MQF125" s="630"/>
      <c r="MQG125" s="52" t="s">
        <v>71</v>
      </c>
      <c r="MQH125" s="53" t="s">
        <v>79</v>
      </c>
      <c r="MQI125" s="53" t="s">
        <v>80</v>
      </c>
      <c r="MQJ125" s="54" t="s">
        <v>81</v>
      </c>
      <c r="MQK125" s="630" t="s">
        <v>87</v>
      </c>
      <c r="MQL125" s="630"/>
      <c r="MQM125" s="630"/>
      <c r="MQN125" s="630"/>
      <c r="MQO125" s="52" t="s">
        <v>71</v>
      </c>
      <c r="MQP125" s="53" t="s">
        <v>79</v>
      </c>
      <c r="MQQ125" s="53" t="s">
        <v>80</v>
      </c>
      <c r="MQR125" s="54" t="s">
        <v>81</v>
      </c>
      <c r="MQS125" s="630" t="s">
        <v>87</v>
      </c>
      <c r="MQT125" s="630"/>
      <c r="MQU125" s="630"/>
      <c r="MQV125" s="630"/>
      <c r="MQW125" s="52" t="s">
        <v>71</v>
      </c>
      <c r="MQX125" s="53" t="s">
        <v>79</v>
      </c>
      <c r="MQY125" s="53" t="s">
        <v>80</v>
      </c>
      <c r="MQZ125" s="54" t="s">
        <v>81</v>
      </c>
      <c r="MRA125" s="630" t="s">
        <v>87</v>
      </c>
      <c r="MRB125" s="630"/>
      <c r="MRC125" s="630"/>
      <c r="MRD125" s="630"/>
      <c r="MRE125" s="52" t="s">
        <v>71</v>
      </c>
      <c r="MRF125" s="53" t="s">
        <v>79</v>
      </c>
      <c r="MRG125" s="53" t="s">
        <v>80</v>
      </c>
      <c r="MRH125" s="54" t="s">
        <v>81</v>
      </c>
      <c r="MRI125" s="630" t="s">
        <v>87</v>
      </c>
      <c r="MRJ125" s="630"/>
      <c r="MRK125" s="630"/>
      <c r="MRL125" s="630"/>
      <c r="MRM125" s="52" t="s">
        <v>71</v>
      </c>
      <c r="MRN125" s="53" t="s">
        <v>79</v>
      </c>
      <c r="MRO125" s="53" t="s">
        <v>80</v>
      </c>
      <c r="MRP125" s="54" t="s">
        <v>81</v>
      </c>
      <c r="MRQ125" s="630" t="s">
        <v>87</v>
      </c>
      <c r="MRR125" s="630"/>
      <c r="MRS125" s="630"/>
      <c r="MRT125" s="630"/>
      <c r="MRU125" s="52" t="s">
        <v>71</v>
      </c>
      <c r="MRV125" s="53" t="s">
        <v>79</v>
      </c>
      <c r="MRW125" s="53" t="s">
        <v>80</v>
      </c>
      <c r="MRX125" s="54" t="s">
        <v>81</v>
      </c>
      <c r="MRY125" s="630" t="s">
        <v>87</v>
      </c>
      <c r="MRZ125" s="630"/>
      <c r="MSA125" s="630"/>
      <c r="MSB125" s="630"/>
      <c r="MSC125" s="52" t="s">
        <v>71</v>
      </c>
      <c r="MSD125" s="53" t="s">
        <v>79</v>
      </c>
      <c r="MSE125" s="53" t="s">
        <v>80</v>
      </c>
      <c r="MSF125" s="54" t="s">
        <v>81</v>
      </c>
      <c r="MSG125" s="630" t="s">
        <v>87</v>
      </c>
      <c r="MSH125" s="630"/>
      <c r="MSI125" s="630"/>
      <c r="MSJ125" s="630"/>
      <c r="MSK125" s="52" t="s">
        <v>71</v>
      </c>
      <c r="MSL125" s="53" t="s">
        <v>79</v>
      </c>
      <c r="MSM125" s="53" t="s">
        <v>80</v>
      </c>
      <c r="MSN125" s="54" t="s">
        <v>81</v>
      </c>
      <c r="MSO125" s="630" t="s">
        <v>87</v>
      </c>
      <c r="MSP125" s="630"/>
      <c r="MSQ125" s="630"/>
      <c r="MSR125" s="630"/>
      <c r="MSS125" s="52" t="s">
        <v>71</v>
      </c>
      <c r="MST125" s="53" t="s">
        <v>79</v>
      </c>
      <c r="MSU125" s="53" t="s">
        <v>80</v>
      </c>
      <c r="MSV125" s="54" t="s">
        <v>81</v>
      </c>
      <c r="MSW125" s="630" t="s">
        <v>87</v>
      </c>
      <c r="MSX125" s="630"/>
      <c r="MSY125" s="630"/>
      <c r="MSZ125" s="630"/>
      <c r="MTA125" s="52" t="s">
        <v>71</v>
      </c>
      <c r="MTB125" s="53" t="s">
        <v>79</v>
      </c>
      <c r="MTC125" s="53" t="s">
        <v>80</v>
      </c>
      <c r="MTD125" s="54" t="s">
        <v>81</v>
      </c>
      <c r="MTE125" s="630" t="s">
        <v>87</v>
      </c>
      <c r="MTF125" s="630"/>
      <c r="MTG125" s="630"/>
      <c r="MTH125" s="630"/>
      <c r="MTI125" s="52" t="s">
        <v>71</v>
      </c>
      <c r="MTJ125" s="53" t="s">
        <v>79</v>
      </c>
      <c r="MTK125" s="53" t="s">
        <v>80</v>
      </c>
      <c r="MTL125" s="54" t="s">
        <v>81</v>
      </c>
      <c r="MTM125" s="630" t="s">
        <v>87</v>
      </c>
      <c r="MTN125" s="630"/>
      <c r="MTO125" s="630"/>
      <c r="MTP125" s="630"/>
      <c r="MTQ125" s="52" t="s">
        <v>71</v>
      </c>
      <c r="MTR125" s="53" t="s">
        <v>79</v>
      </c>
      <c r="MTS125" s="53" t="s">
        <v>80</v>
      </c>
      <c r="MTT125" s="54" t="s">
        <v>81</v>
      </c>
      <c r="MTU125" s="630" t="s">
        <v>87</v>
      </c>
      <c r="MTV125" s="630"/>
      <c r="MTW125" s="630"/>
      <c r="MTX125" s="630"/>
      <c r="MTY125" s="52" t="s">
        <v>71</v>
      </c>
      <c r="MTZ125" s="53" t="s">
        <v>79</v>
      </c>
      <c r="MUA125" s="53" t="s">
        <v>80</v>
      </c>
      <c r="MUB125" s="54" t="s">
        <v>81</v>
      </c>
      <c r="MUC125" s="630" t="s">
        <v>87</v>
      </c>
      <c r="MUD125" s="630"/>
      <c r="MUE125" s="630"/>
      <c r="MUF125" s="630"/>
      <c r="MUG125" s="52" t="s">
        <v>71</v>
      </c>
      <c r="MUH125" s="53" t="s">
        <v>79</v>
      </c>
      <c r="MUI125" s="53" t="s">
        <v>80</v>
      </c>
      <c r="MUJ125" s="54" t="s">
        <v>81</v>
      </c>
      <c r="MUK125" s="630" t="s">
        <v>87</v>
      </c>
      <c r="MUL125" s="630"/>
      <c r="MUM125" s="630"/>
      <c r="MUN125" s="630"/>
      <c r="MUO125" s="52" t="s">
        <v>71</v>
      </c>
      <c r="MUP125" s="53" t="s">
        <v>79</v>
      </c>
      <c r="MUQ125" s="53" t="s">
        <v>80</v>
      </c>
      <c r="MUR125" s="54" t="s">
        <v>81</v>
      </c>
      <c r="MUS125" s="630" t="s">
        <v>87</v>
      </c>
      <c r="MUT125" s="630"/>
      <c r="MUU125" s="630"/>
      <c r="MUV125" s="630"/>
      <c r="MUW125" s="52" t="s">
        <v>71</v>
      </c>
      <c r="MUX125" s="53" t="s">
        <v>79</v>
      </c>
      <c r="MUY125" s="53" t="s">
        <v>80</v>
      </c>
      <c r="MUZ125" s="54" t="s">
        <v>81</v>
      </c>
      <c r="MVA125" s="630" t="s">
        <v>87</v>
      </c>
      <c r="MVB125" s="630"/>
      <c r="MVC125" s="630"/>
      <c r="MVD125" s="630"/>
      <c r="MVE125" s="52" t="s">
        <v>71</v>
      </c>
      <c r="MVF125" s="53" t="s">
        <v>79</v>
      </c>
      <c r="MVG125" s="53" t="s">
        <v>80</v>
      </c>
      <c r="MVH125" s="54" t="s">
        <v>81</v>
      </c>
      <c r="MVI125" s="630" t="s">
        <v>87</v>
      </c>
      <c r="MVJ125" s="630"/>
      <c r="MVK125" s="630"/>
      <c r="MVL125" s="630"/>
      <c r="MVM125" s="52" t="s">
        <v>71</v>
      </c>
      <c r="MVN125" s="53" t="s">
        <v>79</v>
      </c>
      <c r="MVO125" s="53" t="s">
        <v>80</v>
      </c>
      <c r="MVP125" s="54" t="s">
        <v>81</v>
      </c>
      <c r="MVQ125" s="630" t="s">
        <v>87</v>
      </c>
      <c r="MVR125" s="630"/>
      <c r="MVS125" s="630"/>
      <c r="MVT125" s="630"/>
      <c r="MVU125" s="52" t="s">
        <v>71</v>
      </c>
      <c r="MVV125" s="53" t="s">
        <v>79</v>
      </c>
      <c r="MVW125" s="53" t="s">
        <v>80</v>
      </c>
      <c r="MVX125" s="54" t="s">
        <v>81</v>
      </c>
      <c r="MVY125" s="630" t="s">
        <v>87</v>
      </c>
      <c r="MVZ125" s="630"/>
      <c r="MWA125" s="630"/>
      <c r="MWB125" s="630"/>
      <c r="MWC125" s="52" t="s">
        <v>71</v>
      </c>
      <c r="MWD125" s="53" t="s">
        <v>79</v>
      </c>
      <c r="MWE125" s="53" t="s">
        <v>80</v>
      </c>
      <c r="MWF125" s="54" t="s">
        <v>81</v>
      </c>
      <c r="MWG125" s="630" t="s">
        <v>87</v>
      </c>
      <c r="MWH125" s="630"/>
      <c r="MWI125" s="630"/>
      <c r="MWJ125" s="630"/>
      <c r="MWK125" s="52" t="s">
        <v>71</v>
      </c>
      <c r="MWL125" s="53" t="s">
        <v>79</v>
      </c>
      <c r="MWM125" s="53" t="s">
        <v>80</v>
      </c>
      <c r="MWN125" s="54" t="s">
        <v>81</v>
      </c>
      <c r="MWO125" s="630" t="s">
        <v>87</v>
      </c>
      <c r="MWP125" s="630"/>
      <c r="MWQ125" s="630"/>
      <c r="MWR125" s="630"/>
      <c r="MWS125" s="52" t="s">
        <v>71</v>
      </c>
      <c r="MWT125" s="53" t="s">
        <v>79</v>
      </c>
      <c r="MWU125" s="53" t="s">
        <v>80</v>
      </c>
      <c r="MWV125" s="54" t="s">
        <v>81</v>
      </c>
      <c r="MWW125" s="630" t="s">
        <v>87</v>
      </c>
      <c r="MWX125" s="630"/>
      <c r="MWY125" s="630"/>
      <c r="MWZ125" s="630"/>
      <c r="MXA125" s="52" t="s">
        <v>71</v>
      </c>
      <c r="MXB125" s="53" t="s">
        <v>79</v>
      </c>
      <c r="MXC125" s="53" t="s">
        <v>80</v>
      </c>
      <c r="MXD125" s="54" t="s">
        <v>81</v>
      </c>
      <c r="MXE125" s="630" t="s">
        <v>87</v>
      </c>
      <c r="MXF125" s="630"/>
      <c r="MXG125" s="630"/>
      <c r="MXH125" s="630"/>
      <c r="MXI125" s="52" t="s">
        <v>71</v>
      </c>
      <c r="MXJ125" s="53" t="s">
        <v>79</v>
      </c>
      <c r="MXK125" s="53" t="s">
        <v>80</v>
      </c>
      <c r="MXL125" s="54" t="s">
        <v>81</v>
      </c>
      <c r="MXM125" s="630" t="s">
        <v>87</v>
      </c>
      <c r="MXN125" s="630"/>
      <c r="MXO125" s="630"/>
      <c r="MXP125" s="630"/>
      <c r="MXQ125" s="52" t="s">
        <v>71</v>
      </c>
      <c r="MXR125" s="53" t="s">
        <v>79</v>
      </c>
      <c r="MXS125" s="53" t="s">
        <v>80</v>
      </c>
      <c r="MXT125" s="54" t="s">
        <v>81</v>
      </c>
      <c r="MXU125" s="630" t="s">
        <v>87</v>
      </c>
      <c r="MXV125" s="630"/>
      <c r="MXW125" s="630"/>
      <c r="MXX125" s="630"/>
      <c r="MXY125" s="52" t="s">
        <v>71</v>
      </c>
      <c r="MXZ125" s="53" t="s">
        <v>79</v>
      </c>
      <c r="MYA125" s="53" t="s">
        <v>80</v>
      </c>
      <c r="MYB125" s="54" t="s">
        <v>81</v>
      </c>
      <c r="MYC125" s="630" t="s">
        <v>87</v>
      </c>
      <c r="MYD125" s="630"/>
      <c r="MYE125" s="630"/>
      <c r="MYF125" s="630"/>
      <c r="MYG125" s="52" t="s">
        <v>71</v>
      </c>
      <c r="MYH125" s="53" t="s">
        <v>79</v>
      </c>
      <c r="MYI125" s="53" t="s">
        <v>80</v>
      </c>
      <c r="MYJ125" s="54" t="s">
        <v>81</v>
      </c>
      <c r="MYK125" s="630" t="s">
        <v>87</v>
      </c>
      <c r="MYL125" s="630"/>
      <c r="MYM125" s="630"/>
      <c r="MYN125" s="630"/>
      <c r="MYO125" s="52" t="s">
        <v>71</v>
      </c>
      <c r="MYP125" s="53" t="s">
        <v>79</v>
      </c>
      <c r="MYQ125" s="53" t="s">
        <v>80</v>
      </c>
      <c r="MYR125" s="54" t="s">
        <v>81</v>
      </c>
      <c r="MYS125" s="630" t="s">
        <v>87</v>
      </c>
      <c r="MYT125" s="630"/>
      <c r="MYU125" s="630"/>
      <c r="MYV125" s="630"/>
      <c r="MYW125" s="52" t="s">
        <v>71</v>
      </c>
      <c r="MYX125" s="53" t="s">
        <v>79</v>
      </c>
      <c r="MYY125" s="53" t="s">
        <v>80</v>
      </c>
      <c r="MYZ125" s="54" t="s">
        <v>81</v>
      </c>
      <c r="MZA125" s="630" t="s">
        <v>87</v>
      </c>
      <c r="MZB125" s="630"/>
      <c r="MZC125" s="630"/>
      <c r="MZD125" s="630"/>
      <c r="MZE125" s="52" t="s">
        <v>71</v>
      </c>
      <c r="MZF125" s="53" t="s">
        <v>79</v>
      </c>
      <c r="MZG125" s="53" t="s">
        <v>80</v>
      </c>
      <c r="MZH125" s="54" t="s">
        <v>81</v>
      </c>
      <c r="MZI125" s="630" t="s">
        <v>87</v>
      </c>
      <c r="MZJ125" s="630"/>
      <c r="MZK125" s="630"/>
      <c r="MZL125" s="630"/>
      <c r="MZM125" s="52" t="s">
        <v>71</v>
      </c>
      <c r="MZN125" s="53" t="s">
        <v>79</v>
      </c>
      <c r="MZO125" s="53" t="s">
        <v>80</v>
      </c>
      <c r="MZP125" s="54" t="s">
        <v>81</v>
      </c>
      <c r="MZQ125" s="630" t="s">
        <v>87</v>
      </c>
      <c r="MZR125" s="630"/>
      <c r="MZS125" s="630"/>
      <c r="MZT125" s="630"/>
      <c r="MZU125" s="52" t="s">
        <v>71</v>
      </c>
      <c r="MZV125" s="53" t="s">
        <v>79</v>
      </c>
      <c r="MZW125" s="53" t="s">
        <v>80</v>
      </c>
      <c r="MZX125" s="54" t="s">
        <v>81</v>
      </c>
      <c r="MZY125" s="630" t="s">
        <v>87</v>
      </c>
      <c r="MZZ125" s="630"/>
      <c r="NAA125" s="630"/>
      <c r="NAB125" s="630"/>
      <c r="NAC125" s="52" t="s">
        <v>71</v>
      </c>
      <c r="NAD125" s="53" t="s">
        <v>79</v>
      </c>
      <c r="NAE125" s="53" t="s">
        <v>80</v>
      </c>
      <c r="NAF125" s="54" t="s">
        <v>81</v>
      </c>
      <c r="NAG125" s="630" t="s">
        <v>87</v>
      </c>
      <c r="NAH125" s="630"/>
      <c r="NAI125" s="630"/>
      <c r="NAJ125" s="630"/>
      <c r="NAK125" s="52" t="s">
        <v>71</v>
      </c>
      <c r="NAL125" s="53" t="s">
        <v>79</v>
      </c>
      <c r="NAM125" s="53" t="s">
        <v>80</v>
      </c>
      <c r="NAN125" s="54" t="s">
        <v>81</v>
      </c>
      <c r="NAO125" s="630" t="s">
        <v>87</v>
      </c>
      <c r="NAP125" s="630"/>
      <c r="NAQ125" s="630"/>
      <c r="NAR125" s="630"/>
      <c r="NAS125" s="52" t="s">
        <v>71</v>
      </c>
      <c r="NAT125" s="53" t="s">
        <v>79</v>
      </c>
      <c r="NAU125" s="53" t="s">
        <v>80</v>
      </c>
      <c r="NAV125" s="54" t="s">
        <v>81</v>
      </c>
      <c r="NAW125" s="630" t="s">
        <v>87</v>
      </c>
      <c r="NAX125" s="630"/>
      <c r="NAY125" s="630"/>
      <c r="NAZ125" s="630"/>
      <c r="NBA125" s="52" t="s">
        <v>71</v>
      </c>
      <c r="NBB125" s="53" t="s">
        <v>79</v>
      </c>
      <c r="NBC125" s="53" t="s">
        <v>80</v>
      </c>
      <c r="NBD125" s="54" t="s">
        <v>81</v>
      </c>
      <c r="NBE125" s="630" t="s">
        <v>87</v>
      </c>
      <c r="NBF125" s="630"/>
      <c r="NBG125" s="630"/>
      <c r="NBH125" s="630"/>
      <c r="NBI125" s="52" t="s">
        <v>71</v>
      </c>
      <c r="NBJ125" s="53" t="s">
        <v>79</v>
      </c>
      <c r="NBK125" s="53" t="s">
        <v>80</v>
      </c>
      <c r="NBL125" s="54" t="s">
        <v>81</v>
      </c>
      <c r="NBM125" s="630" t="s">
        <v>87</v>
      </c>
      <c r="NBN125" s="630"/>
      <c r="NBO125" s="630"/>
      <c r="NBP125" s="630"/>
      <c r="NBQ125" s="52" t="s">
        <v>71</v>
      </c>
      <c r="NBR125" s="53" t="s">
        <v>79</v>
      </c>
      <c r="NBS125" s="53" t="s">
        <v>80</v>
      </c>
      <c r="NBT125" s="54" t="s">
        <v>81</v>
      </c>
      <c r="NBU125" s="630" t="s">
        <v>87</v>
      </c>
      <c r="NBV125" s="630"/>
      <c r="NBW125" s="630"/>
      <c r="NBX125" s="630"/>
      <c r="NBY125" s="52" t="s">
        <v>71</v>
      </c>
      <c r="NBZ125" s="53" t="s">
        <v>79</v>
      </c>
      <c r="NCA125" s="53" t="s">
        <v>80</v>
      </c>
      <c r="NCB125" s="54" t="s">
        <v>81</v>
      </c>
      <c r="NCC125" s="630" t="s">
        <v>87</v>
      </c>
      <c r="NCD125" s="630"/>
      <c r="NCE125" s="630"/>
      <c r="NCF125" s="630"/>
      <c r="NCG125" s="52" t="s">
        <v>71</v>
      </c>
      <c r="NCH125" s="53" t="s">
        <v>79</v>
      </c>
      <c r="NCI125" s="53" t="s">
        <v>80</v>
      </c>
      <c r="NCJ125" s="54" t="s">
        <v>81</v>
      </c>
      <c r="NCK125" s="630" t="s">
        <v>87</v>
      </c>
      <c r="NCL125" s="630"/>
      <c r="NCM125" s="630"/>
      <c r="NCN125" s="630"/>
      <c r="NCO125" s="52" t="s">
        <v>71</v>
      </c>
      <c r="NCP125" s="53" t="s">
        <v>79</v>
      </c>
      <c r="NCQ125" s="53" t="s">
        <v>80</v>
      </c>
      <c r="NCR125" s="54" t="s">
        <v>81</v>
      </c>
      <c r="NCS125" s="630" t="s">
        <v>87</v>
      </c>
      <c r="NCT125" s="630"/>
      <c r="NCU125" s="630"/>
      <c r="NCV125" s="630"/>
      <c r="NCW125" s="52" t="s">
        <v>71</v>
      </c>
      <c r="NCX125" s="53" t="s">
        <v>79</v>
      </c>
      <c r="NCY125" s="53" t="s">
        <v>80</v>
      </c>
      <c r="NCZ125" s="54" t="s">
        <v>81</v>
      </c>
      <c r="NDA125" s="630" t="s">
        <v>87</v>
      </c>
      <c r="NDB125" s="630"/>
      <c r="NDC125" s="630"/>
      <c r="NDD125" s="630"/>
      <c r="NDE125" s="52" t="s">
        <v>71</v>
      </c>
      <c r="NDF125" s="53" t="s">
        <v>79</v>
      </c>
      <c r="NDG125" s="53" t="s">
        <v>80</v>
      </c>
      <c r="NDH125" s="54" t="s">
        <v>81</v>
      </c>
      <c r="NDI125" s="630" t="s">
        <v>87</v>
      </c>
      <c r="NDJ125" s="630"/>
      <c r="NDK125" s="630"/>
      <c r="NDL125" s="630"/>
      <c r="NDM125" s="52" t="s">
        <v>71</v>
      </c>
      <c r="NDN125" s="53" t="s">
        <v>79</v>
      </c>
      <c r="NDO125" s="53" t="s">
        <v>80</v>
      </c>
      <c r="NDP125" s="54" t="s">
        <v>81</v>
      </c>
      <c r="NDQ125" s="630" t="s">
        <v>87</v>
      </c>
      <c r="NDR125" s="630"/>
      <c r="NDS125" s="630"/>
      <c r="NDT125" s="630"/>
      <c r="NDU125" s="52" t="s">
        <v>71</v>
      </c>
      <c r="NDV125" s="53" t="s">
        <v>79</v>
      </c>
      <c r="NDW125" s="53" t="s">
        <v>80</v>
      </c>
      <c r="NDX125" s="54" t="s">
        <v>81</v>
      </c>
      <c r="NDY125" s="630" t="s">
        <v>87</v>
      </c>
      <c r="NDZ125" s="630"/>
      <c r="NEA125" s="630"/>
      <c r="NEB125" s="630"/>
      <c r="NEC125" s="52" t="s">
        <v>71</v>
      </c>
      <c r="NED125" s="53" t="s">
        <v>79</v>
      </c>
      <c r="NEE125" s="53" t="s">
        <v>80</v>
      </c>
      <c r="NEF125" s="54" t="s">
        <v>81</v>
      </c>
      <c r="NEG125" s="630" t="s">
        <v>87</v>
      </c>
      <c r="NEH125" s="630"/>
      <c r="NEI125" s="630"/>
      <c r="NEJ125" s="630"/>
      <c r="NEK125" s="52" t="s">
        <v>71</v>
      </c>
      <c r="NEL125" s="53" t="s">
        <v>79</v>
      </c>
      <c r="NEM125" s="53" t="s">
        <v>80</v>
      </c>
      <c r="NEN125" s="54" t="s">
        <v>81</v>
      </c>
      <c r="NEO125" s="630" t="s">
        <v>87</v>
      </c>
      <c r="NEP125" s="630"/>
      <c r="NEQ125" s="630"/>
      <c r="NER125" s="630"/>
      <c r="NES125" s="52" t="s">
        <v>71</v>
      </c>
      <c r="NET125" s="53" t="s">
        <v>79</v>
      </c>
      <c r="NEU125" s="53" t="s">
        <v>80</v>
      </c>
      <c r="NEV125" s="54" t="s">
        <v>81</v>
      </c>
      <c r="NEW125" s="630" t="s">
        <v>87</v>
      </c>
      <c r="NEX125" s="630"/>
      <c r="NEY125" s="630"/>
      <c r="NEZ125" s="630"/>
      <c r="NFA125" s="52" t="s">
        <v>71</v>
      </c>
      <c r="NFB125" s="53" t="s">
        <v>79</v>
      </c>
      <c r="NFC125" s="53" t="s">
        <v>80</v>
      </c>
      <c r="NFD125" s="54" t="s">
        <v>81</v>
      </c>
      <c r="NFE125" s="630" t="s">
        <v>87</v>
      </c>
      <c r="NFF125" s="630"/>
      <c r="NFG125" s="630"/>
      <c r="NFH125" s="630"/>
      <c r="NFI125" s="52" t="s">
        <v>71</v>
      </c>
      <c r="NFJ125" s="53" t="s">
        <v>79</v>
      </c>
      <c r="NFK125" s="53" t="s">
        <v>80</v>
      </c>
      <c r="NFL125" s="54" t="s">
        <v>81</v>
      </c>
      <c r="NFM125" s="630" t="s">
        <v>87</v>
      </c>
      <c r="NFN125" s="630"/>
      <c r="NFO125" s="630"/>
      <c r="NFP125" s="630"/>
      <c r="NFQ125" s="52" t="s">
        <v>71</v>
      </c>
      <c r="NFR125" s="53" t="s">
        <v>79</v>
      </c>
      <c r="NFS125" s="53" t="s">
        <v>80</v>
      </c>
      <c r="NFT125" s="54" t="s">
        <v>81</v>
      </c>
      <c r="NFU125" s="630" t="s">
        <v>87</v>
      </c>
      <c r="NFV125" s="630"/>
      <c r="NFW125" s="630"/>
      <c r="NFX125" s="630"/>
      <c r="NFY125" s="52" t="s">
        <v>71</v>
      </c>
      <c r="NFZ125" s="53" t="s">
        <v>79</v>
      </c>
      <c r="NGA125" s="53" t="s">
        <v>80</v>
      </c>
      <c r="NGB125" s="54" t="s">
        <v>81</v>
      </c>
      <c r="NGC125" s="630" t="s">
        <v>87</v>
      </c>
      <c r="NGD125" s="630"/>
      <c r="NGE125" s="630"/>
      <c r="NGF125" s="630"/>
      <c r="NGG125" s="52" t="s">
        <v>71</v>
      </c>
      <c r="NGH125" s="53" t="s">
        <v>79</v>
      </c>
      <c r="NGI125" s="53" t="s">
        <v>80</v>
      </c>
      <c r="NGJ125" s="54" t="s">
        <v>81</v>
      </c>
      <c r="NGK125" s="630" t="s">
        <v>87</v>
      </c>
      <c r="NGL125" s="630"/>
      <c r="NGM125" s="630"/>
      <c r="NGN125" s="630"/>
      <c r="NGO125" s="52" t="s">
        <v>71</v>
      </c>
      <c r="NGP125" s="53" t="s">
        <v>79</v>
      </c>
      <c r="NGQ125" s="53" t="s">
        <v>80</v>
      </c>
      <c r="NGR125" s="54" t="s">
        <v>81</v>
      </c>
      <c r="NGS125" s="630" t="s">
        <v>87</v>
      </c>
      <c r="NGT125" s="630"/>
      <c r="NGU125" s="630"/>
      <c r="NGV125" s="630"/>
      <c r="NGW125" s="52" t="s">
        <v>71</v>
      </c>
      <c r="NGX125" s="53" t="s">
        <v>79</v>
      </c>
      <c r="NGY125" s="53" t="s">
        <v>80</v>
      </c>
      <c r="NGZ125" s="54" t="s">
        <v>81</v>
      </c>
      <c r="NHA125" s="630" t="s">
        <v>87</v>
      </c>
      <c r="NHB125" s="630"/>
      <c r="NHC125" s="630"/>
      <c r="NHD125" s="630"/>
      <c r="NHE125" s="52" t="s">
        <v>71</v>
      </c>
      <c r="NHF125" s="53" t="s">
        <v>79</v>
      </c>
      <c r="NHG125" s="53" t="s">
        <v>80</v>
      </c>
      <c r="NHH125" s="54" t="s">
        <v>81</v>
      </c>
      <c r="NHI125" s="630" t="s">
        <v>87</v>
      </c>
      <c r="NHJ125" s="630"/>
      <c r="NHK125" s="630"/>
      <c r="NHL125" s="630"/>
      <c r="NHM125" s="52" t="s">
        <v>71</v>
      </c>
      <c r="NHN125" s="53" t="s">
        <v>79</v>
      </c>
      <c r="NHO125" s="53" t="s">
        <v>80</v>
      </c>
      <c r="NHP125" s="54" t="s">
        <v>81</v>
      </c>
      <c r="NHQ125" s="630" t="s">
        <v>87</v>
      </c>
      <c r="NHR125" s="630"/>
      <c r="NHS125" s="630"/>
      <c r="NHT125" s="630"/>
      <c r="NHU125" s="52" t="s">
        <v>71</v>
      </c>
      <c r="NHV125" s="53" t="s">
        <v>79</v>
      </c>
      <c r="NHW125" s="53" t="s">
        <v>80</v>
      </c>
      <c r="NHX125" s="54" t="s">
        <v>81</v>
      </c>
      <c r="NHY125" s="630" t="s">
        <v>87</v>
      </c>
      <c r="NHZ125" s="630"/>
      <c r="NIA125" s="630"/>
      <c r="NIB125" s="630"/>
      <c r="NIC125" s="52" t="s">
        <v>71</v>
      </c>
      <c r="NID125" s="53" t="s">
        <v>79</v>
      </c>
      <c r="NIE125" s="53" t="s">
        <v>80</v>
      </c>
      <c r="NIF125" s="54" t="s">
        <v>81</v>
      </c>
      <c r="NIG125" s="630" t="s">
        <v>87</v>
      </c>
      <c r="NIH125" s="630"/>
      <c r="NII125" s="630"/>
      <c r="NIJ125" s="630"/>
      <c r="NIK125" s="52" t="s">
        <v>71</v>
      </c>
      <c r="NIL125" s="53" t="s">
        <v>79</v>
      </c>
      <c r="NIM125" s="53" t="s">
        <v>80</v>
      </c>
      <c r="NIN125" s="54" t="s">
        <v>81</v>
      </c>
      <c r="NIO125" s="630" t="s">
        <v>87</v>
      </c>
      <c r="NIP125" s="630"/>
      <c r="NIQ125" s="630"/>
      <c r="NIR125" s="630"/>
      <c r="NIS125" s="52" t="s">
        <v>71</v>
      </c>
      <c r="NIT125" s="53" t="s">
        <v>79</v>
      </c>
      <c r="NIU125" s="53" t="s">
        <v>80</v>
      </c>
      <c r="NIV125" s="54" t="s">
        <v>81</v>
      </c>
      <c r="NIW125" s="630" t="s">
        <v>87</v>
      </c>
      <c r="NIX125" s="630"/>
      <c r="NIY125" s="630"/>
      <c r="NIZ125" s="630"/>
      <c r="NJA125" s="52" t="s">
        <v>71</v>
      </c>
      <c r="NJB125" s="53" t="s">
        <v>79</v>
      </c>
      <c r="NJC125" s="53" t="s">
        <v>80</v>
      </c>
      <c r="NJD125" s="54" t="s">
        <v>81</v>
      </c>
      <c r="NJE125" s="630" t="s">
        <v>87</v>
      </c>
      <c r="NJF125" s="630"/>
      <c r="NJG125" s="630"/>
      <c r="NJH125" s="630"/>
      <c r="NJI125" s="52" t="s">
        <v>71</v>
      </c>
      <c r="NJJ125" s="53" t="s">
        <v>79</v>
      </c>
      <c r="NJK125" s="53" t="s">
        <v>80</v>
      </c>
      <c r="NJL125" s="54" t="s">
        <v>81</v>
      </c>
      <c r="NJM125" s="630" t="s">
        <v>87</v>
      </c>
      <c r="NJN125" s="630"/>
      <c r="NJO125" s="630"/>
      <c r="NJP125" s="630"/>
      <c r="NJQ125" s="52" t="s">
        <v>71</v>
      </c>
      <c r="NJR125" s="53" t="s">
        <v>79</v>
      </c>
      <c r="NJS125" s="53" t="s">
        <v>80</v>
      </c>
      <c r="NJT125" s="54" t="s">
        <v>81</v>
      </c>
      <c r="NJU125" s="630" t="s">
        <v>87</v>
      </c>
      <c r="NJV125" s="630"/>
      <c r="NJW125" s="630"/>
      <c r="NJX125" s="630"/>
      <c r="NJY125" s="52" t="s">
        <v>71</v>
      </c>
      <c r="NJZ125" s="53" t="s">
        <v>79</v>
      </c>
      <c r="NKA125" s="53" t="s">
        <v>80</v>
      </c>
      <c r="NKB125" s="54" t="s">
        <v>81</v>
      </c>
      <c r="NKC125" s="630" t="s">
        <v>87</v>
      </c>
      <c r="NKD125" s="630"/>
      <c r="NKE125" s="630"/>
      <c r="NKF125" s="630"/>
      <c r="NKG125" s="52" t="s">
        <v>71</v>
      </c>
      <c r="NKH125" s="53" t="s">
        <v>79</v>
      </c>
      <c r="NKI125" s="53" t="s">
        <v>80</v>
      </c>
      <c r="NKJ125" s="54" t="s">
        <v>81</v>
      </c>
      <c r="NKK125" s="630" t="s">
        <v>87</v>
      </c>
      <c r="NKL125" s="630"/>
      <c r="NKM125" s="630"/>
      <c r="NKN125" s="630"/>
      <c r="NKO125" s="52" t="s">
        <v>71</v>
      </c>
      <c r="NKP125" s="53" t="s">
        <v>79</v>
      </c>
      <c r="NKQ125" s="53" t="s">
        <v>80</v>
      </c>
      <c r="NKR125" s="54" t="s">
        <v>81</v>
      </c>
      <c r="NKS125" s="630" t="s">
        <v>87</v>
      </c>
      <c r="NKT125" s="630"/>
      <c r="NKU125" s="630"/>
      <c r="NKV125" s="630"/>
      <c r="NKW125" s="52" t="s">
        <v>71</v>
      </c>
      <c r="NKX125" s="53" t="s">
        <v>79</v>
      </c>
      <c r="NKY125" s="53" t="s">
        <v>80</v>
      </c>
      <c r="NKZ125" s="54" t="s">
        <v>81</v>
      </c>
      <c r="NLA125" s="630" t="s">
        <v>87</v>
      </c>
      <c r="NLB125" s="630"/>
      <c r="NLC125" s="630"/>
      <c r="NLD125" s="630"/>
      <c r="NLE125" s="52" t="s">
        <v>71</v>
      </c>
      <c r="NLF125" s="53" t="s">
        <v>79</v>
      </c>
      <c r="NLG125" s="53" t="s">
        <v>80</v>
      </c>
      <c r="NLH125" s="54" t="s">
        <v>81</v>
      </c>
      <c r="NLI125" s="630" t="s">
        <v>87</v>
      </c>
      <c r="NLJ125" s="630"/>
      <c r="NLK125" s="630"/>
      <c r="NLL125" s="630"/>
      <c r="NLM125" s="52" t="s">
        <v>71</v>
      </c>
      <c r="NLN125" s="53" t="s">
        <v>79</v>
      </c>
      <c r="NLO125" s="53" t="s">
        <v>80</v>
      </c>
      <c r="NLP125" s="54" t="s">
        <v>81</v>
      </c>
      <c r="NLQ125" s="630" t="s">
        <v>87</v>
      </c>
      <c r="NLR125" s="630"/>
      <c r="NLS125" s="630"/>
      <c r="NLT125" s="630"/>
      <c r="NLU125" s="52" t="s">
        <v>71</v>
      </c>
      <c r="NLV125" s="53" t="s">
        <v>79</v>
      </c>
      <c r="NLW125" s="53" t="s">
        <v>80</v>
      </c>
      <c r="NLX125" s="54" t="s">
        <v>81</v>
      </c>
      <c r="NLY125" s="630" t="s">
        <v>87</v>
      </c>
      <c r="NLZ125" s="630"/>
      <c r="NMA125" s="630"/>
      <c r="NMB125" s="630"/>
      <c r="NMC125" s="52" t="s">
        <v>71</v>
      </c>
      <c r="NMD125" s="53" t="s">
        <v>79</v>
      </c>
      <c r="NME125" s="53" t="s">
        <v>80</v>
      </c>
      <c r="NMF125" s="54" t="s">
        <v>81</v>
      </c>
      <c r="NMG125" s="630" t="s">
        <v>87</v>
      </c>
      <c r="NMH125" s="630"/>
      <c r="NMI125" s="630"/>
      <c r="NMJ125" s="630"/>
      <c r="NMK125" s="52" t="s">
        <v>71</v>
      </c>
      <c r="NML125" s="53" t="s">
        <v>79</v>
      </c>
      <c r="NMM125" s="53" t="s">
        <v>80</v>
      </c>
      <c r="NMN125" s="54" t="s">
        <v>81</v>
      </c>
      <c r="NMO125" s="630" t="s">
        <v>87</v>
      </c>
      <c r="NMP125" s="630"/>
      <c r="NMQ125" s="630"/>
      <c r="NMR125" s="630"/>
      <c r="NMS125" s="52" t="s">
        <v>71</v>
      </c>
      <c r="NMT125" s="53" t="s">
        <v>79</v>
      </c>
      <c r="NMU125" s="53" t="s">
        <v>80</v>
      </c>
      <c r="NMV125" s="54" t="s">
        <v>81</v>
      </c>
      <c r="NMW125" s="630" t="s">
        <v>87</v>
      </c>
      <c r="NMX125" s="630"/>
      <c r="NMY125" s="630"/>
      <c r="NMZ125" s="630"/>
      <c r="NNA125" s="52" t="s">
        <v>71</v>
      </c>
      <c r="NNB125" s="53" t="s">
        <v>79</v>
      </c>
      <c r="NNC125" s="53" t="s">
        <v>80</v>
      </c>
      <c r="NND125" s="54" t="s">
        <v>81</v>
      </c>
      <c r="NNE125" s="630" t="s">
        <v>87</v>
      </c>
      <c r="NNF125" s="630"/>
      <c r="NNG125" s="630"/>
      <c r="NNH125" s="630"/>
      <c r="NNI125" s="52" t="s">
        <v>71</v>
      </c>
      <c r="NNJ125" s="53" t="s">
        <v>79</v>
      </c>
      <c r="NNK125" s="53" t="s">
        <v>80</v>
      </c>
      <c r="NNL125" s="54" t="s">
        <v>81</v>
      </c>
      <c r="NNM125" s="630" t="s">
        <v>87</v>
      </c>
      <c r="NNN125" s="630"/>
      <c r="NNO125" s="630"/>
      <c r="NNP125" s="630"/>
      <c r="NNQ125" s="52" t="s">
        <v>71</v>
      </c>
      <c r="NNR125" s="53" t="s">
        <v>79</v>
      </c>
      <c r="NNS125" s="53" t="s">
        <v>80</v>
      </c>
      <c r="NNT125" s="54" t="s">
        <v>81</v>
      </c>
      <c r="NNU125" s="630" t="s">
        <v>87</v>
      </c>
      <c r="NNV125" s="630"/>
      <c r="NNW125" s="630"/>
      <c r="NNX125" s="630"/>
      <c r="NNY125" s="52" t="s">
        <v>71</v>
      </c>
      <c r="NNZ125" s="53" t="s">
        <v>79</v>
      </c>
      <c r="NOA125" s="53" t="s">
        <v>80</v>
      </c>
      <c r="NOB125" s="54" t="s">
        <v>81</v>
      </c>
      <c r="NOC125" s="630" t="s">
        <v>87</v>
      </c>
      <c r="NOD125" s="630"/>
      <c r="NOE125" s="630"/>
      <c r="NOF125" s="630"/>
      <c r="NOG125" s="52" t="s">
        <v>71</v>
      </c>
      <c r="NOH125" s="53" t="s">
        <v>79</v>
      </c>
      <c r="NOI125" s="53" t="s">
        <v>80</v>
      </c>
      <c r="NOJ125" s="54" t="s">
        <v>81</v>
      </c>
      <c r="NOK125" s="630" t="s">
        <v>87</v>
      </c>
      <c r="NOL125" s="630"/>
      <c r="NOM125" s="630"/>
      <c r="NON125" s="630"/>
      <c r="NOO125" s="52" t="s">
        <v>71</v>
      </c>
      <c r="NOP125" s="53" t="s">
        <v>79</v>
      </c>
      <c r="NOQ125" s="53" t="s">
        <v>80</v>
      </c>
      <c r="NOR125" s="54" t="s">
        <v>81</v>
      </c>
      <c r="NOS125" s="630" t="s">
        <v>87</v>
      </c>
      <c r="NOT125" s="630"/>
      <c r="NOU125" s="630"/>
      <c r="NOV125" s="630"/>
      <c r="NOW125" s="52" t="s">
        <v>71</v>
      </c>
      <c r="NOX125" s="53" t="s">
        <v>79</v>
      </c>
      <c r="NOY125" s="53" t="s">
        <v>80</v>
      </c>
      <c r="NOZ125" s="54" t="s">
        <v>81</v>
      </c>
      <c r="NPA125" s="630" t="s">
        <v>87</v>
      </c>
      <c r="NPB125" s="630"/>
      <c r="NPC125" s="630"/>
      <c r="NPD125" s="630"/>
      <c r="NPE125" s="52" t="s">
        <v>71</v>
      </c>
      <c r="NPF125" s="53" t="s">
        <v>79</v>
      </c>
      <c r="NPG125" s="53" t="s">
        <v>80</v>
      </c>
      <c r="NPH125" s="54" t="s">
        <v>81</v>
      </c>
      <c r="NPI125" s="630" t="s">
        <v>87</v>
      </c>
      <c r="NPJ125" s="630"/>
      <c r="NPK125" s="630"/>
      <c r="NPL125" s="630"/>
      <c r="NPM125" s="52" t="s">
        <v>71</v>
      </c>
      <c r="NPN125" s="53" t="s">
        <v>79</v>
      </c>
      <c r="NPO125" s="53" t="s">
        <v>80</v>
      </c>
      <c r="NPP125" s="54" t="s">
        <v>81</v>
      </c>
      <c r="NPQ125" s="630" t="s">
        <v>87</v>
      </c>
      <c r="NPR125" s="630"/>
      <c r="NPS125" s="630"/>
      <c r="NPT125" s="630"/>
      <c r="NPU125" s="52" t="s">
        <v>71</v>
      </c>
      <c r="NPV125" s="53" t="s">
        <v>79</v>
      </c>
      <c r="NPW125" s="53" t="s">
        <v>80</v>
      </c>
      <c r="NPX125" s="54" t="s">
        <v>81</v>
      </c>
      <c r="NPY125" s="630" t="s">
        <v>87</v>
      </c>
      <c r="NPZ125" s="630"/>
      <c r="NQA125" s="630"/>
      <c r="NQB125" s="630"/>
      <c r="NQC125" s="52" t="s">
        <v>71</v>
      </c>
      <c r="NQD125" s="53" t="s">
        <v>79</v>
      </c>
      <c r="NQE125" s="53" t="s">
        <v>80</v>
      </c>
      <c r="NQF125" s="54" t="s">
        <v>81</v>
      </c>
      <c r="NQG125" s="630" t="s">
        <v>87</v>
      </c>
      <c r="NQH125" s="630"/>
      <c r="NQI125" s="630"/>
      <c r="NQJ125" s="630"/>
      <c r="NQK125" s="52" t="s">
        <v>71</v>
      </c>
      <c r="NQL125" s="53" t="s">
        <v>79</v>
      </c>
      <c r="NQM125" s="53" t="s">
        <v>80</v>
      </c>
      <c r="NQN125" s="54" t="s">
        <v>81</v>
      </c>
      <c r="NQO125" s="630" t="s">
        <v>87</v>
      </c>
      <c r="NQP125" s="630"/>
      <c r="NQQ125" s="630"/>
      <c r="NQR125" s="630"/>
      <c r="NQS125" s="52" t="s">
        <v>71</v>
      </c>
      <c r="NQT125" s="53" t="s">
        <v>79</v>
      </c>
      <c r="NQU125" s="53" t="s">
        <v>80</v>
      </c>
      <c r="NQV125" s="54" t="s">
        <v>81</v>
      </c>
      <c r="NQW125" s="630" t="s">
        <v>87</v>
      </c>
      <c r="NQX125" s="630"/>
      <c r="NQY125" s="630"/>
      <c r="NQZ125" s="630"/>
      <c r="NRA125" s="52" t="s">
        <v>71</v>
      </c>
      <c r="NRB125" s="53" t="s">
        <v>79</v>
      </c>
      <c r="NRC125" s="53" t="s">
        <v>80</v>
      </c>
      <c r="NRD125" s="54" t="s">
        <v>81</v>
      </c>
      <c r="NRE125" s="630" t="s">
        <v>87</v>
      </c>
      <c r="NRF125" s="630"/>
      <c r="NRG125" s="630"/>
      <c r="NRH125" s="630"/>
      <c r="NRI125" s="52" t="s">
        <v>71</v>
      </c>
      <c r="NRJ125" s="53" t="s">
        <v>79</v>
      </c>
      <c r="NRK125" s="53" t="s">
        <v>80</v>
      </c>
      <c r="NRL125" s="54" t="s">
        <v>81</v>
      </c>
      <c r="NRM125" s="630" t="s">
        <v>87</v>
      </c>
      <c r="NRN125" s="630"/>
      <c r="NRO125" s="630"/>
      <c r="NRP125" s="630"/>
      <c r="NRQ125" s="52" t="s">
        <v>71</v>
      </c>
      <c r="NRR125" s="53" t="s">
        <v>79</v>
      </c>
      <c r="NRS125" s="53" t="s">
        <v>80</v>
      </c>
      <c r="NRT125" s="54" t="s">
        <v>81</v>
      </c>
      <c r="NRU125" s="630" t="s">
        <v>87</v>
      </c>
      <c r="NRV125" s="630"/>
      <c r="NRW125" s="630"/>
      <c r="NRX125" s="630"/>
      <c r="NRY125" s="52" t="s">
        <v>71</v>
      </c>
      <c r="NRZ125" s="53" t="s">
        <v>79</v>
      </c>
      <c r="NSA125" s="53" t="s">
        <v>80</v>
      </c>
      <c r="NSB125" s="54" t="s">
        <v>81</v>
      </c>
      <c r="NSC125" s="630" t="s">
        <v>87</v>
      </c>
      <c r="NSD125" s="630"/>
      <c r="NSE125" s="630"/>
      <c r="NSF125" s="630"/>
      <c r="NSG125" s="52" t="s">
        <v>71</v>
      </c>
      <c r="NSH125" s="53" t="s">
        <v>79</v>
      </c>
      <c r="NSI125" s="53" t="s">
        <v>80</v>
      </c>
      <c r="NSJ125" s="54" t="s">
        <v>81</v>
      </c>
      <c r="NSK125" s="630" t="s">
        <v>87</v>
      </c>
      <c r="NSL125" s="630"/>
      <c r="NSM125" s="630"/>
      <c r="NSN125" s="630"/>
      <c r="NSO125" s="52" t="s">
        <v>71</v>
      </c>
      <c r="NSP125" s="53" t="s">
        <v>79</v>
      </c>
      <c r="NSQ125" s="53" t="s">
        <v>80</v>
      </c>
      <c r="NSR125" s="54" t="s">
        <v>81</v>
      </c>
      <c r="NSS125" s="630" t="s">
        <v>87</v>
      </c>
      <c r="NST125" s="630"/>
      <c r="NSU125" s="630"/>
      <c r="NSV125" s="630"/>
      <c r="NSW125" s="52" t="s">
        <v>71</v>
      </c>
      <c r="NSX125" s="53" t="s">
        <v>79</v>
      </c>
      <c r="NSY125" s="53" t="s">
        <v>80</v>
      </c>
      <c r="NSZ125" s="54" t="s">
        <v>81</v>
      </c>
      <c r="NTA125" s="630" t="s">
        <v>87</v>
      </c>
      <c r="NTB125" s="630"/>
      <c r="NTC125" s="630"/>
      <c r="NTD125" s="630"/>
      <c r="NTE125" s="52" t="s">
        <v>71</v>
      </c>
      <c r="NTF125" s="53" t="s">
        <v>79</v>
      </c>
      <c r="NTG125" s="53" t="s">
        <v>80</v>
      </c>
      <c r="NTH125" s="54" t="s">
        <v>81</v>
      </c>
      <c r="NTI125" s="630" t="s">
        <v>87</v>
      </c>
      <c r="NTJ125" s="630"/>
      <c r="NTK125" s="630"/>
      <c r="NTL125" s="630"/>
      <c r="NTM125" s="52" t="s">
        <v>71</v>
      </c>
      <c r="NTN125" s="53" t="s">
        <v>79</v>
      </c>
      <c r="NTO125" s="53" t="s">
        <v>80</v>
      </c>
      <c r="NTP125" s="54" t="s">
        <v>81</v>
      </c>
      <c r="NTQ125" s="630" t="s">
        <v>87</v>
      </c>
      <c r="NTR125" s="630"/>
      <c r="NTS125" s="630"/>
      <c r="NTT125" s="630"/>
      <c r="NTU125" s="52" t="s">
        <v>71</v>
      </c>
      <c r="NTV125" s="53" t="s">
        <v>79</v>
      </c>
      <c r="NTW125" s="53" t="s">
        <v>80</v>
      </c>
      <c r="NTX125" s="54" t="s">
        <v>81</v>
      </c>
      <c r="NTY125" s="630" t="s">
        <v>87</v>
      </c>
      <c r="NTZ125" s="630"/>
      <c r="NUA125" s="630"/>
      <c r="NUB125" s="630"/>
      <c r="NUC125" s="52" t="s">
        <v>71</v>
      </c>
      <c r="NUD125" s="53" t="s">
        <v>79</v>
      </c>
      <c r="NUE125" s="53" t="s">
        <v>80</v>
      </c>
      <c r="NUF125" s="54" t="s">
        <v>81</v>
      </c>
      <c r="NUG125" s="630" t="s">
        <v>87</v>
      </c>
      <c r="NUH125" s="630"/>
      <c r="NUI125" s="630"/>
      <c r="NUJ125" s="630"/>
      <c r="NUK125" s="52" t="s">
        <v>71</v>
      </c>
      <c r="NUL125" s="53" t="s">
        <v>79</v>
      </c>
      <c r="NUM125" s="53" t="s">
        <v>80</v>
      </c>
      <c r="NUN125" s="54" t="s">
        <v>81</v>
      </c>
      <c r="NUO125" s="630" t="s">
        <v>87</v>
      </c>
      <c r="NUP125" s="630"/>
      <c r="NUQ125" s="630"/>
      <c r="NUR125" s="630"/>
      <c r="NUS125" s="52" t="s">
        <v>71</v>
      </c>
      <c r="NUT125" s="53" t="s">
        <v>79</v>
      </c>
      <c r="NUU125" s="53" t="s">
        <v>80</v>
      </c>
      <c r="NUV125" s="54" t="s">
        <v>81</v>
      </c>
      <c r="NUW125" s="630" t="s">
        <v>87</v>
      </c>
      <c r="NUX125" s="630"/>
      <c r="NUY125" s="630"/>
      <c r="NUZ125" s="630"/>
      <c r="NVA125" s="52" t="s">
        <v>71</v>
      </c>
      <c r="NVB125" s="53" t="s">
        <v>79</v>
      </c>
      <c r="NVC125" s="53" t="s">
        <v>80</v>
      </c>
      <c r="NVD125" s="54" t="s">
        <v>81</v>
      </c>
      <c r="NVE125" s="630" t="s">
        <v>87</v>
      </c>
      <c r="NVF125" s="630"/>
      <c r="NVG125" s="630"/>
      <c r="NVH125" s="630"/>
      <c r="NVI125" s="52" t="s">
        <v>71</v>
      </c>
      <c r="NVJ125" s="53" t="s">
        <v>79</v>
      </c>
      <c r="NVK125" s="53" t="s">
        <v>80</v>
      </c>
      <c r="NVL125" s="54" t="s">
        <v>81</v>
      </c>
      <c r="NVM125" s="630" t="s">
        <v>87</v>
      </c>
      <c r="NVN125" s="630"/>
      <c r="NVO125" s="630"/>
      <c r="NVP125" s="630"/>
      <c r="NVQ125" s="52" t="s">
        <v>71</v>
      </c>
      <c r="NVR125" s="53" t="s">
        <v>79</v>
      </c>
      <c r="NVS125" s="53" t="s">
        <v>80</v>
      </c>
      <c r="NVT125" s="54" t="s">
        <v>81</v>
      </c>
      <c r="NVU125" s="630" t="s">
        <v>87</v>
      </c>
      <c r="NVV125" s="630"/>
      <c r="NVW125" s="630"/>
      <c r="NVX125" s="630"/>
      <c r="NVY125" s="52" t="s">
        <v>71</v>
      </c>
      <c r="NVZ125" s="53" t="s">
        <v>79</v>
      </c>
      <c r="NWA125" s="53" t="s">
        <v>80</v>
      </c>
      <c r="NWB125" s="54" t="s">
        <v>81</v>
      </c>
      <c r="NWC125" s="630" t="s">
        <v>87</v>
      </c>
      <c r="NWD125" s="630"/>
      <c r="NWE125" s="630"/>
      <c r="NWF125" s="630"/>
      <c r="NWG125" s="52" t="s">
        <v>71</v>
      </c>
      <c r="NWH125" s="53" t="s">
        <v>79</v>
      </c>
      <c r="NWI125" s="53" t="s">
        <v>80</v>
      </c>
      <c r="NWJ125" s="54" t="s">
        <v>81</v>
      </c>
      <c r="NWK125" s="630" t="s">
        <v>87</v>
      </c>
      <c r="NWL125" s="630"/>
      <c r="NWM125" s="630"/>
      <c r="NWN125" s="630"/>
      <c r="NWO125" s="52" t="s">
        <v>71</v>
      </c>
      <c r="NWP125" s="53" t="s">
        <v>79</v>
      </c>
      <c r="NWQ125" s="53" t="s">
        <v>80</v>
      </c>
      <c r="NWR125" s="54" t="s">
        <v>81</v>
      </c>
      <c r="NWS125" s="630" t="s">
        <v>87</v>
      </c>
      <c r="NWT125" s="630"/>
      <c r="NWU125" s="630"/>
      <c r="NWV125" s="630"/>
      <c r="NWW125" s="52" t="s">
        <v>71</v>
      </c>
      <c r="NWX125" s="53" t="s">
        <v>79</v>
      </c>
      <c r="NWY125" s="53" t="s">
        <v>80</v>
      </c>
      <c r="NWZ125" s="54" t="s">
        <v>81</v>
      </c>
      <c r="NXA125" s="630" t="s">
        <v>87</v>
      </c>
      <c r="NXB125" s="630"/>
      <c r="NXC125" s="630"/>
      <c r="NXD125" s="630"/>
      <c r="NXE125" s="52" t="s">
        <v>71</v>
      </c>
      <c r="NXF125" s="53" t="s">
        <v>79</v>
      </c>
      <c r="NXG125" s="53" t="s">
        <v>80</v>
      </c>
      <c r="NXH125" s="54" t="s">
        <v>81</v>
      </c>
      <c r="NXI125" s="630" t="s">
        <v>87</v>
      </c>
      <c r="NXJ125" s="630"/>
      <c r="NXK125" s="630"/>
      <c r="NXL125" s="630"/>
      <c r="NXM125" s="52" t="s">
        <v>71</v>
      </c>
      <c r="NXN125" s="53" t="s">
        <v>79</v>
      </c>
      <c r="NXO125" s="53" t="s">
        <v>80</v>
      </c>
      <c r="NXP125" s="54" t="s">
        <v>81</v>
      </c>
      <c r="NXQ125" s="630" t="s">
        <v>87</v>
      </c>
      <c r="NXR125" s="630"/>
      <c r="NXS125" s="630"/>
      <c r="NXT125" s="630"/>
      <c r="NXU125" s="52" t="s">
        <v>71</v>
      </c>
      <c r="NXV125" s="53" t="s">
        <v>79</v>
      </c>
      <c r="NXW125" s="53" t="s">
        <v>80</v>
      </c>
      <c r="NXX125" s="54" t="s">
        <v>81</v>
      </c>
      <c r="NXY125" s="630" t="s">
        <v>87</v>
      </c>
      <c r="NXZ125" s="630"/>
      <c r="NYA125" s="630"/>
      <c r="NYB125" s="630"/>
      <c r="NYC125" s="52" t="s">
        <v>71</v>
      </c>
      <c r="NYD125" s="53" t="s">
        <v>79</v>
      </c>
      <c r="NYE125" s="53" t="s">
        <v>80</v>
      </c>
      <c r="NYF125" s="54" t="s">
        <v>81</v>
      </c>
      <c r="NYG125" s="630" t="s">
        <v>87</v>
      </c>
      <c r="NYH125" s="630"/>
      <c r="NYI125" s="630"/>
      <c r="NYJ125" s="630"/>
      <c r="NYK125" s="52" t="s">
        <v>71</v>
      </c>
      <c r="NYL125" s="53" t="s">
        <v>79</v>
      </c>
      <c r="NYM125" s="53" t="s">
        <v>80</v>
      </c>
      <c r="NYN125" s="54" t="s">
        <v>81</v>
      </c>
      <c r="NYO125" s="630" t="s">
        <v>87</v>
      </c>
      <c r="NYP125" s="630"/>
      <c r="NYQ125" s="630"/>
      <c r="NYR125" s="630"/>
      <c r="NYS125" s="52" t="s">
        <v>71</v>
      </c>
      <c r="NYT125" s="53" t="s">
        <v>79</v>
      </c>
      <c r="NYU125" s="53" t="s">
        <v>80</v>
      </c>
      <c r="NYV125" s="54" t="s">
        <v>81</v>
      </c>
      <c r="NYW125" s="630" t="s">
        <v>87</v>
      </c>
      <c r="NYX125" s="630"/>
      <c r="NYY125" s="630"/>
      <c r="NYZ125" s="630"/>
      <c r="NZA125" s="52" t="s">
        <v>71</v>
      </c>
      <c r="NZB125" s="53" t="s">
        <v>79</v>
      </c>
      <c r="NZC125" s="53" t="s">
        <v>80</v>
      </c>
      <c r="NZD125" s="54" t="s">
        <v>81</v>
      </c>
      <c r="NZE125" s="630" t="s">
        <v>87</v>
      </c>
      <c r="NZF125" s="630"/>
      <c r="NZG125" s="630"/>
      <c r="NZH125" s="630"/>
      <c r="NZI125" s="52" t="s">
        <v>71</v>
      </c>
      <c r="NZJ125" s="53" t="s">
        <v>79</v>
      </c>
      <c r="NZK125" s="53" t="s">
        <v>80</v>
      </c>
      <c r="NZL125" s="54" t="s">
        <v>81</v>
      </c>
      <c r="NZM125" s="630" t="s">
        <v>87</v>
      </c>
      <c r="NZN125" s="630"/>
      <c r="NZO125" s="630"/>
      <c r="NZP125" s="630"/>
      <c r="NZQ125" s="52" t="s">
        <v>71</v>
      </c>
      <c r="NZR125" s="53" t="s">
        <v>79</v>
      </c>
      <c r="NZS125" s="53" t="s">
        <v>80</v>
      </c>
      <c r="NZT125" s="54" t="s">
        <v>81</v>
      </c>
      <c r="NZU125" s="630" t="s">
        <v>87</v>
      </c>
      <c r="NZV125" s="630"/>
      <c r="NZW125" s="630"/>
      <c r="NZX125" s="630"/>
      <c r="NZY125" s="52" t="s">
        <v>71</v>
      </c>
      <c r="NZZ125" s="53" t="s">
        <v>79</v>
      </c>
      <c r="OAA125" s="53" t="s">
        <v>80</v>
      </c>
      <c r="OAB125" s="54" t="s">
        <v>81</v>
      </c>
      <c r="OAC125" s="630" t="s">
        <v>87</v>
      </c>
      <c r="OAD125" s="630"/>
      <c r="OAE125" s="630"/>
      <c r="OAF125" s="630"/>
      <c r="OAG125" s="52" t="s">
        <v>71</v>
      </c>
      <c r="OAH125" s="53" t="s">
        <v>79</v>
      </c>
      <c r="OAI125" s="53" t="s">
        <v>80</v>
      </c>
      <c r="OAJ125" s="54" t="s">
        <v>81</v>
      </c>
      <c r="OAK125" s="630" t="s">
        <v>87</v>
      </c>
      <c r="OAL125" s="630"/>
      <c r="OAM125" s="630"/>
      <c r="OAN125" s="630"/>
      <c r="OAO125" s="52" t="s">
        <v>71</v>
      </c>
      <c r="OAP125" s="53" t="s">
        <v>79</v>
      </c>
      <c r="OAQ125" s="53" t="s">
        <v>80</v>
      </c>
      <c r="OAR125" s="54" t="s">
        <v>81</v>
      </c>
      <c r="OAS125" s="630" t="s">
        <v>87</v>
      </c>
      <c r="OAT125" s="630"/>
      <c r="OAU125" s="630"/>
      <c r="OAV125" s="630"/>
      <c r="OAW125" s="52" t="s">
        <v>71</v>
      </c>
      <c r="OAX125" s="53" t="s">
        <v>79</v>
      </c>
      <c r="OAY125" s="53" t="s">
        <v>80</v>
      </c>
      <c r="OAZ125" s="54" t="s">
        <v>81</v>
      </c>
      <c r="OBA125" s="630" t="s">
        <v>87</v>
      </c>
      <c r="OBB125" s="630"/>
      <c r="OBC125" s="630"/>
      <c r="OBD125" s="630"/>
      <c r="OBE125" s="52" t="s">
        <v>71</v>
      </c>
      <c r="OBF125" s="53" t="s">
        <v>79</v>
      </c>
      <c r="OBG125" s="53" t="s">
        <v>80</v>
      </c>
      <c r="OBH125" s="54" t="s">
        <v>81</v>
      </c>
      <c r="OBI125" s="630" t="s">
        <v>87</v>
      </c>
      <c r="OBJ125" s="630"/>
      <c r="OBK125" s="630"/>
      <c r="OBL125" s="630"/>
      <c r="OBM125" s="52" t="s">
        <v>71</v>
      </c>
      <c r="OBN125" s="53" t="s">
        <v>79</v>
      </c>
      <c r="OBO125" s="53" t="s">
        <v>80</v>
      </c>
      <c r="OBP125" s="54" t="s">
        <v>81</v>
      </c>
      <c r="OBQ125" s="630" t="s">
        <v>87</v>
      </c>
      <c r="OBR125" s="630"/>
      <c r="OBS125" s="630"/>
      <c r="OBT125" s="630"/>
      <c r="OBU125" s="52" t="s">
        <v>71</v>
      </c>
      <c r="OBV125" s="53" t="s">
        <v>79</v>
      </c>
      <c r="OBW125" s="53" t="s">
        <v>80</v>
      </c>
      <c r="OBX125" s="54" t="s">
        <v>81</v>
      </c>
      <c r="OBY125" s="630" t="s">
        <v>87</v>
      </c>
      <c r="OBZ125" s="630"/>
      <c r="OCA125" s="630"/>
      <c r="OCB125" s="630"/>
      <c r="OCC125" s="52" t="s">
        <v>71</v>
      </c>
      <c r="OCD125" s="53" t="s">
        <v>79</v>
      </c>
      <c r="OCE125" s="53" t="s">
        <v>80</v>
      </c>
      <c r="OCF125" s="54" t="s">
        <v>81</v>
      </c>
      <c r="OCG125" s="630" t="s">
        <v>87</v>
      </c>
      <c r="OCH125" s="630"/>
      <c r="OCI125" s="630"/>
      <c r="OCJ125" s="630"/>
      <c r="OCK125" s="52" t="s">
        <v>71</v>
      </c>
      <c r="OCL125" s="53" t="s">
        <v>79</v>
      </c>
      <c r="OCM125" s="53" t="s">
        <v>80</v>
      </c>
      <c r="OCN125" s="54" t="s">
        <v>81</v>
      </c>
      <c r="OCO125" s="630" t="s">
        <v>87</v>
      </c>
      <c r="OCP125" s="630"/>
      <c r="OCQ125" s="630"/>
      <c r="OCR125" s="630"/>
      <c r="OCS125" s="52" t="s">
        <v>71</v>
      </c>
      <c r="OCT125" s="53" t="s">
        <v>79</v>
      </c>
      <c r="OCU125" s="53" t="s">
        <v>80</v>
      </c>
      <c r="OCV125" s="54" t="s">
        <v>81</v>
      </c>
      <c r="OCW125" s="630" t="s">
        <v>87</v>
      </c>
      <c r="OCX125" s="630"/>
      <c r="OCY125" s="630"/>
      <c r="OCZ125" s="630"/>
      <c r="ODA125" s="52" t="s">
        <v>71</v>
      </c>
      <c r="ODB125" s="53" t="s">
        <v>79</v>
      </c>
      <c r="ODC125" s="53" t="s">
        <v>80</v>
      </c>
      <c r="ODD125" s="54" t="s">
        <v>81</v>
      </c>
      <c r="ODE125" s="630" t="s">
        <v>87</v>
      </c>
      <c r="ODF125" s="630"/>
      <c r="ODG125" s="630"/>
      <c r="ODH125" s="630"/>
      <c r="ODI125" s="52" t="s">
        <v>71</v>
      </c>
      <c r="ODJ125" s="53" t="s">
        <v>79</v>
      </c>
      <c r="ODK125" s="53" t="s">
        <v>80</v>
      </c>
      <c r="ODL125" s="54" t="s">
        <v>81</v>
      </c>
      <c r="ODM125" s="630" t="s">
        <v>87</v>
      </c>
      <c r="ODN125" s="630"/>
      <c r="ODO125" s="630"/>
      <c r="ODP125" s="630"/>
      <c r="ODQ125" s="52" t="s">
        <v>71</v>
      </c>
      <c r="ODR125" s="53" t="s">
        <v>79</v>
      </c>
      <c r="ODS125" s="53" t="s">
        <v>80</v>
      </c>
      <c r="ODT125" s="54" t="s">
        <v>81</v>
      </c>
      <c r="ODU125" s="630" t="s">
        <v>87</v>
      </c>
      <c r="ODV125" s="630"/>
      <c r="ODW125" s="630"/>
      <c r="ODX125" s="630"/>
      <c r="ODY125" s="52" t="s">
        <v>71</v>
      </c>
      <c r="ODZ125" s="53" t="s">
        <v>79</v>
      </c>
      <c r="OEA125" s="53" t="s">
        <v>80</v>
      </c>
      <c r="OEB125" s="54" t="s">
        <v>81</v>
      </c>
      <c r="OEC125" s="630" t="s">
        <v>87</v>
      </c>
      <c r="OED125" s="630"/>
      <c r="OEE125" s="630"/>
      <c r="OEF125" s="630"/>
      <c r="OEG125" s="52" t="s">
        <v>71</v>
      </c>
      <c r="OEH125" s="53" t="s">
        <v>79</v>
      </c>
      <c r="OEI125" s="53" t="s">
        <v>80</v>
      </c>
      <c r="OEJ125" s="54" t="s">
        <v>81</v>
      </c>
      <c r="OEK125" s="630" t="s">
        <v>87</v>
      </c>
      <c r="OEL125" s="630"/>
      <c r="OEM125" s="630"/>
      <c r="OEN125" s="630"/>
      <c r="OEO125" s="52" t="s">
        <v>71</v>
      </c>
      <c r="OEP125" s="53" t="s">
        <v>79</v>
      </c>
      <c r="OEQ125" s="53" t="s">
        <v>80</v>
      </c>
      <c r="OER125" s="54" t="s">
        <v>81</v>
      </c>
      <c r="OES125" s="630" t="s">
        <v>87</v>
      </c>
      <c r="OET125" s="630"/>
      <c r="OEU125" s="630"/>
      <c r="OEV125" s="630"/>
      <c r="OEW125" s="52" t="s">
        <v>71</v>
      </c>
      <c r="OEX125" s="53" t="s">
        <v>79</v>
      </c>
      <c r="OEY125" s="53" t="s">
        <v>80</v>
      </c>
      <c r="OEZ125" s="54" t="s">
        <v>81</v>
      </c>
      <c r="OFA125" s="630" t="s">
        <v>87</v>
      </c>
      <c r="OFB125" s="630"/>
      <c r="OFC125" s="630"/>
      <c r="OFD125" s="630"/>
      <c r="OFE125" s="52" t="s">
        <v>71</v>
      </c>
      <c r="OFF125" s="53" t="s">
        <v>79</v>
      </c>
      <c r="OFG125" s="53" t="s">
        <v>80</v>
      </c>
      <c r="OFH125" s="54" t="s">
        <v>81</v>
      </c>
      <c r="OFI125" s="630" t="s">
        <v>87</v>
      </c>
      <c r="OFJ125" s="630"/>
      <c r="OFK125" s="630"/>
      <c r="OFL125" s="630"/>
      <c r="OFM125" s="52" t="s">
        <v>71</v>
      </c>
      <c r="OFN125" s="53" t="s">
        <v>79</v>
      </c>
      <c r="OFO125" s="53" t="s">
        <v>80</v>
      </c>
      <c r="OFP125" s="54" t="s">
        <v>81</v>
      </c>
      <c r="OFQ125" s="630" t="s">
        <v>87</v>
      </c>
      <c r="OFR125" s="630"/>
      <c r="OFS125" s="630"/>
      <c r="OFT125" s="630"/>
      <c r="OFU125" s="52" t="s">
        <v>71</v>
      </c>
      <c r="OFV125" s="53" t="s">
        <v>79</v>
      </c>
      <c r="OFW125" s="53" t="s">
        <v>80</v>
      </c>
      <c r="OFX125" s="54" t="s">
        <v>81</v>
      </c>
      <c r="OFY125" s="630" t="s">
        <v>87</v>
      </c>
      <c r="OFZ125" s="630"/>
      <c r="OGA125" s="630"/>
      <c r="OGB125" s="630"/>
      <c r="OGC125" s="52" t="s">
        <v>71</v>
      </c>
      <c r="OGD125" s="53" t="s">
        <v>79</v>
      </c>
      <c r="OGE125" s="53" t="s">
        <v>80</v>
      </c>
      <c r="OGF125" s="54" t="s">
        <v>81</v>
      </c>
      <c r="OGG125" s="630" t="s">
        <v>87</v>
      </c>
      <c r="OGH125" s="630"/>
      <c r="OGI125" s="630"/>
      <c r="OGJ125" s="630"/>
      <c r="OGK125" s="52" t="s">
        <v>71</v>
      </c>
      <c r="OGL125" s="53" t="s">
        <v>79</v>
      </c>
      <c r="OGM125" s="53" t="s">
        <v>80</v>
      </c>
      <c r="OGN125" s="54" t="s">
        <v>81</v>
      </c>
      <c r="OGO125" s="630" t="s">
        <v>87</v>
      </c>
      <c r="OGP125" s="630"/>
      <c r="OGQ125" s="630"/>
      <c r="OGR125" s="630"/>
      <c r="OGS125" s="52" t="s">
        <v>71</v>
      </c>
      <c r="OGT125" s="53" t="s">
        <v>79</v>
      </c>
      <c r="OGU125" s="53" t="s">
        <v>80</v>
      </c>
      <c r="OGV125" s="54" t="s">
        <v>81</v>
      </c>
      <c r="OGW125" s="630" t="s">
        <v>87</v>
      </c>
      <c r="OGX125" s="630"/>
      <c r="OGY125" s="630"/>
      <c r="OGZ125" s="630"/>
      <c r="OHA125" s="52" t="s">
        <v>71</v>
      </c>
      <c r="OHB125" s="53" t="s">
        <v>79</v>
      </c>
      <c r="OHC125" s="53" t="s">
        <v>80</v>
      </c>
      <c r="OHD125" s="54" t="s">
        <v>81</v>
      </c>
      <c r="OHE125" s="630" t="s">
        <v>87</v>
      </c>
      <c r="OHF125" s="630"/>
      <c r="OHG125" s="630"/>
      <c r="OHH125" s="630"/>
      <c r="OHI125" s="52" t="s">
        <v>71</v>
      </c>
      <c r="OHJ125" s="53" t="s">
        <v>79</v>
      </c>
      <c r="OHK125" s="53" t="s">
        <v>80</v>
      </c>
      <c r="OHL125" s="54" t="s">
        <v>81</v>
      </c>
      <c r="OHM125" s="630" t="s">
        <v>87</v>
      </c>
      <c r="OHN125" s="630"/>
      <c r="OHO125" s="630"/>
      <c r="OHP125" s="630"/>
      <c r="OHQ125" s="52" t="s">
        <v>71</v>
      </c>
      <c r="OHR125" s="53" t="s">
        <v>79</v>
      </c>
      <c r="OHS125" s="53" t="s">
        <v>80</v>
      </c>
      <c r="OHT125" s="54" t="s">
        <v>81</v>
      </c>
      <c r="OHU125" s="630" t="s">
        <v>87</v>
      </c>
      <c r="OHV125" s="630"/>
      <c r="OHW125" s="630"/>
      <c r="OHX125" s="630"/>
      <c r="OHY125" s="52" t="s">
        <v>71</v>
      </c>
      <c r="OHZ125" s="53" t="s">
        <v>79</v>
      </c>
      <c r="OIA125" s="53" t="s">
        <v>80</v>
      </c>
      <c r="OIB125" s="54" t="s">
        <v>81</v>
      </c>
      <c r="OIC125" s="630" t="s">
        <v>87</v>
      </c>
      <c r="OID125" s="630"/>
      <c r="OIE125" s="630"/>
      <c r="OIF125" s="630"/>
      <c r="OIG125" s="52" t="s">
        <v>71</v>
      </c>
      <c r="OIH125" s="53" t="s">
        <v>79</v>
      </c>
      <c r="OII125" s="53" t="s">
        <v>80</v>
      </c>
      <c r="OIJ125" s="54" t="s">
        <v>81</v>
      </c>
      <c r="OIK125" s="630" t="s">
        <v>87</v>
      </c>
      <c r="OIL125" s="630"/>
      <c r="OIM125" s="630"/>
      <c r="OIN125" s="630"/>
      <c r="OIO125" s="52" t="s">
        <v>71</v>
      </c>
      <c r="OIP125" s="53" t="s">
        <v>79</v>
      </c>
      <c r="OIQ125" s="53" t="s">
        <v>80</v>
      </c>
      <c r="OIR125" s="54" t="s">
        <v>81</v>
      </c>
      <c r="OIS125" s="630" t="s">
        <v>87</v>
      </c>
      <c r="OIT125" s="630"/>
      <c r="OIU125" s="630"/>
      <c r="OIV125" s="630"/>
      <c r="OIW125" s="52" t="s">
        <v>71</v>
      </c>
      <c r="OIX125" s="53" t="s">
        <v>79</v>
      </c>
      <c r="OIY125" s="53" t="s">
        <v>80</v>
      </c>
      <c r="OIZ125" s="54" t="s">
        <v>81</v>
      </c>
      <c r="OJA125" s="630" t="s">
        <v>87</v>
      </c>
      <c r="OJB125" s="630"/>
      <c r="OJC125" s="630"/>
      <c r="OJD125" s="630"/>
      <c r="OJE125" s="52" t="s">
        <v>71</v>
      </c>
      <c r="OJF125" s="53" t="s">
        <v>79</v>
      </c>
      <c r="OJG125" s="53" t="s">
        <v>80</v>
      </c>
      <c r="OJH125" s="54" t="s">
        <v>81</v>
      </c>
      <c r="OJI125" s="630" t="s">
        <v>87</v>
      </c>
      <c r="OJJ125" s="630"/>
      <c r="OJK125" s="630"/>
      <c r="OJL125" s="630"/>
      <c r="OJM125" s="52" t="s">
        <v>71</v>
      </c>
      <c r="OJN125" s="53" t="s">
        <v>79</v>
      </c>
      <c r="OJO125" s="53" t="s">
        <v>80</v>
      </c>
      <c r="OJP125" s="54" t="s">
        <v>81</v>
      </c>
      <c r="OJQ125" s="630" t="s">
        <v>87</v>
      </c>
      <c r="OJR125" s="630"/>
      <c r="OJS125" s="630"/>
      <c r="OJT125" s="630"/>
      <c r="OJU125" s="52" t="s">
        <v>71</v>
      </c>
      <c r="OJV125" s="53" t="s">
        <v>79</v>
      </c>
      <c r="OJW125" s="53" t="s">
        <v>80</v>
      </c>
      <c r="OJX125" s="54" t="s">
        <v>81</v>
      </c>
      <c r="OJY125" s="630" t="s">
        <v>87</v>
      </c>
      <c r="OJZ125" s="630"/>
      <c r="OKA125" s="630"/>
      <c r="OKB125" s="630"/>
      <c r="OKC125" s="52" t="s">
        <v>71</v>
      </c>
      <c r="OKD125" s="53" t="s">
        <v>79</v>
      </c>
      <c r="OKE125" s="53" t="s">
        <v>80</v>
      </c>
      <c r="OKF125" s="54" t="s">
        <v>81</v>
      </c>
      <c r="OKG125" s="630" t="s">
        <v>87</v>
      </c>
      <c r="OKH125" s="630"/>
      <c r="OKI125" s="630"/>
      <c r="OKJ125" s="630"/>
      <c r="OKK125" s="52" t="s">
        <v>71</v>
      </c>
      <c r="OKL125" s="53" t="s">
        <v>79</v>
      </c>
      <c r="OKM125" s="53" t="s">
        <v>80</v>
      </c>
      <c r="OKN125" s="54" t="s">
        <v>81</v>
      </c>
      <c r="OKO125" s="630" t="s">
        <v>87</v>
      </c>
      <c r="OKP125" s="630"/>
      <c r="OKQ125" s="630"/>
      <c r="OKR125" s="630"/>
      <c r="OKS125" s="52" t="s">
        <v>71</v>
      </c>
      <c r="OKT125" s="53" t="s">
        <v>79</v>
      </c>
      <c r="OKU125" s="53" t="s">
        <v>80</v>
      </c>
      <c r="OKV125" s="54" t="s">
        <v>81</v>
      </c>
      <c r="OKW125" s="630" t="s">
        <v>87</v>
      </c>
      <c r="OKX125" s="630"/>
      <c r="OKY125" s="630"/>
      <c r="OKZ125" s="630"/>
      <c r="OLA125" s="52" t="s">
        <v>71</v>
      </c>
      <c r="OLB125" s="53" t="s">
        <v>79</v>
      </c>
      <c r="OLC125" s="53" t="s">
        <v>80</v>
      </c>
      <c r="OLD125" s="54" t="s">
        <v>81</v>
      </c>
      <c r="OLE125" s="630" t="s">
        <v>87</v>
      </c>
      <c r="OLF125" s="630"/>
      <c r="OLG125" s="630"/>
      <c r="OLH125" s="630"/>
      <c r="OLI125" s="52" t="s">
        <v>71</v>
      </c>
      <c r="OLJ125" s="53" t="s">
        <v>79</v>
      </c>
      <c r="OLK125" s="53" t="s">
        <v>80</v>
      </c>
      <c r="OLL125" s="54" t="s">
        <v>81</v>
      </c>
      <c r="OLM125" s="630" t="s">
        <v>87</v>
      </c>
      <c r="OLN125" s="630"/>
      <c r="OLO125" s="630"/>
      <c r="OLP125" s="630"/>
      <c r="OLQ125" s="52" t="s">
        <v>71</v>
      </c>
      <c r="OLR125" s="53" t="s">
        <v>79</v>
      </c>
      <c r="OLS125" s="53" t="s">
        <v>80</v>
      </c>
      <c r="OLT125" s="54" t="s">
        <v>81</v>
      </c>
      <c r="OLU125" s="630" t="s">
        <v>87</v>
      </c>
      <c r="OLV125" s="630"/>
      <c r="OLW125" s="630"/>
      <c r="OLX125" s="630"/>
      <c r="OLY125" s="52" t="s">
        <v>71</v>
      </c>
      <c r="OLZ125" s="53" t="s">
        <v>79</v>
      </c>
      <c r="OMA125" s="53" t="s">
        <v>80</v>
      </c>
      <c r="OMB125" s="54" t="s">
        <v>81</v>
      </c>
      <c r="OMC125" s="630" t="s">
        <v>87</v>
      </c>
      <c r="OMD125" s="630"/>
      <c r="OME125" s="630"/>
      <c r="OMF125" s="630"/>
      <c r="OMG125" s="52" t="s">
        <v>71</v>
      </c>
      <c r="OMH125" s="53" t="s">
        <v>79</v>
      </c>
      <c r="OMI125" s="53" t="s">
        <v>80</v>
      </c>
      <c r="OMJ125" s="54" t="s">
        <v>81</v>
      </c>
      <c r="OMK125" s="630" t="s">
        <v>87</v>
      </c>
      <c r="OML125" s="630"/>
      <c r="OMM125" s="630"/>
      <c r="OMN125" s="630"/>
      <c r="OMO125" s="52" t="s">
        <v>71</v>
      </c>
      <c r="OMP125" s="53" t="s">
        <v>79</v>
      </c>
      <c r="OMQ125" s="53" t="s">
        <v>80</v>
      </c>
      <c r="OMR125" s="54" t="s">
        <v>81</v>
      </c>
      <c r="OMS125" s="630" t="s">
        <v>87</v>
      </c>
      <c r="OMT125" s="630"/>
      <c r="OMU125" s="630"/>
      <c r="OMV125" s="630"/>
      <c r="OMW125" s="52" t="s">
        <v>71</v>
      </c>
      <c r="OMX125" s="53" t="s">
        <v>79</v>
      </c>
      <c r="OMY125" s="53" t="s">
        <v>80</v>
      </c>
      <c r="OMZ125" s="54" t="s">
        <v>81</v>
      </c>
      <c r="ONA125" s="630" t="s">
        <v>87</v>
      </c>
      <c r="ONB125" s="630"/>
      <c r="ONC125" s="630"/>
      <c r="OND125" s="630"/>
      <c r="ONE125" s="52" t="s">
        <v>71</v>
      </c>
      <c r="ONF125" s="53" t="s">
        <v>79</v>
      </c>
      <c r="ONG125" s="53" t="s">
        <v>80</v>
      </c>
      <c r="ONH125" s="54" t="s">
        <v>81</v>
      </c>
      <c r="ONI125" s="630" t="s">
        <v>87</v>
      </c>
      <c r="ONJ125" s="630"/>
      <c r="ONK125" s="630"/>
      <c r="ONL125" s="630"/>
      <c r="ONM125" s="52" t="s">
        <v>71</v>
      </c>
      <c r="ONN125" s="53" t="s">
        <v>79</v>
      </c>
      <c r="ONO125" s="53" t="s">
        <v>80</v>
      </c>
      <c r="ONP125" s="54" t="s">
        <v>81</v>
      </c>
      <c r="ONQ125" s="630" t="s">
        <v>87</v>
      </c>
      <c r="ONR125" s="630"/>
      <c r="ONS125" s="630"/>
      <c r="ONT125" s="630"/>
      <c r="ONU125" s="52" t="s">
        <v>71</v>
      </c>
      <c r="ONV125" s="53" t="s">
        <v>79</v>
      </c>
      <c r="ONW125" s="53" t="s">
        <v>80</v>
      </c>
      <c r="ONX125" s="54" t="s">
        <v>81</v>
      </c>
      <c r="ONY125" s="630" t="s">
        <v>87</v>
      </c>
      <c r="ONZ125" s="630"/>
      <c r="OOA125" s="630"/>
      <c r="OOB125" s="630"/>
      <c r="OOC125" s="52" t="s">
        <v>71</v>
      </c>
      <c r="OOD125" s="53" t="s">
        <v>79</v>
      </c>
      <c r="OOE125" s="53" t="s">
        <v>80</v>
      </c>
      <c r="OOF125" s="54" t="s">
        <v>81</v>
      </c>
      <c r="OOG125" s="630" t="s">
        <v>87</v>
      </c>
      <c r="OOH125" s="630"/>
      <c r="OOI125" s="630"/>
      <c r="OOJ125" s="630"/>
      <c r="OOK125" s="52" t="s">
        <v>71</v>
      </c>
      <c r="OOL125" s="53" t="s">
        <v>79</v>
      </c>
      <c r="OOM125" s="53" t="s">
        <v>80</v>
      </c>
      <c r="OON125" s="54" t="s">
        <v>81</v>
      </c>
      <c r="OOO125" s="630" t="s">
        <v>87</v>
      </c>
      <c r="OOP125" s="630"/>
      <c r="OOQ125" s="630"/>
      <c r="OOR125" s="630"/>
      <c r="OOS125" s="52" t="s">
        <v>71</v>
      </c>
      <c r="OOT125" s="53" t="s">
        <v>79</v>
      </c>
      <c r="OOU125" s="53" t="s">
        <v>80</v>
      </c>
      <c r="OOV125" s="54" t="s">
        <v>81</v>
      </c>
      <c r="OOW125" s="630" t="s">
        <v>87</v>
      </c>
      <c r="OOX125" s="630"/>
      <c r="OOY125" s="630"/>
      <c r="OOZ125" s="630"/>
      <c r="OPA125" s="52" t="s">
        <v>71</v>
      </c>
      <c r="OPB125" s="53" t="s">
        <v>79</v>
      </c>
      <c r="OPC125" s="53" t="s">
        <v>80</v>
      </c>
      <c r="OPD125" s="54" t="s">
        <v>81</v>
      </c>
      <c r="OPE125" s="630" t="s">
        <v>87</v>
      </c>
      <c r="OPF125" s="630"/>
      <c r="OPG125" s="630"/>
      <c r="OPH125" s="630"/>
      <c r="OPI125" s="52" t="s">
        <v>71</v>
      </c>
      <c r="OPJ125" s="53" t="s">
        <v>79</v>
      </c>
      <c r="OPK125" s="53" t="s">
        <v>80</v>
      </c>
      <c r="OPL125" s="54" t="s">
        <v>81</v>
      </c>
      <c r="OPM125" s="630" t="s">
        <v>87</v>
      </c>
      <c r="OPN125" s="630"/>
      <c r="OPO125" s="630"/>
      <c r="OPP125" s="630"/>
      <c r="OPQ125" s="52" t="s">
        <v>71</v>
      </c>
      <c r="OPR125" s="53" t="s">
        <v>79</v>
      </c>
      <c r="OPS125" s="53" t="s">
        <v>80</v>
      </c>
      <c r="OPT125" s="54" t="s">
        <v>81</v>
      </c>
      <c r="OPU125" s="630" t="s">
        <v>87</v>
      </c>
      <c r="OPV125" s="630"/>
      <c r="OPW125" s="630"/>
      <c r="OPX125" s="630"/>
      <c r="OPY125" s="52" t="s">
        <v>71</v>
      </c>
      <c r="OPZ125" s="53" t="s">
        <v>79</v>
      </c>
      <c r="OQA125" s="53" t="s">
        <v>80</v>
      </c>
      <c r="OQB125" s="54" t="s">
        <v>81</v>
      </c>
      <c r="OQC125" s="630" t="s">
        <v>87</v>
      </c>
      <c r="OQD125" s="630"/>
      <c r="OQE125" s="630"/>
      <c r="OQF125" s="630"/>
      <c r="OQG125" s="52" t="s">
        <v>71</v>
      </c>
      <c r="OQH125" s="53" t="s">
        <v>79</v>
      </c>
      <c r="OQI125" s="53" t="s">
        <v>80</v>
      </c>
      <c r="OQJ125" s="54" t="s">
        <v>81</v>
      </c>
      <c r="OQK125" s="630" t="s">
        <v>87</v>
      </c>
      <c r="OQL125" s="630"/>
      <c r="OQM125" s="630"/>
      <c r="OQN125" s="630"/>
      <c r="OQO125" s="52" t="s">
        <v>71</v>
      </c>
      <c r="OQP125" s="53" t="s">
        <v>79</v>
      </c>
      <c r="OQQ125" s="53" t="s">
        <v>80</v>
      </c>
      <c r="OQR125" s="54" t="s">
        <v>81</v>
      </c>
      <c r="OQS125" s="630" t="s">
        <v>87</v>
      </c>
      <c r="OQT125" s="630"/>
      <c r="OQU125" s="630"/>
      <c r="OQV125" s="630"/>
      <c r="OQW125" s="52" t="s">
        <v>71</v>
      </c>
      <c r="OQX125" s="53" t="s">
        <v>79</v>
      </c>
      <c r="OQY125" s="53" t="s">
        <v>80</v>
      </c>
      <c r="OQZ125" s="54" t="s">
        <v>81</v>
      </c>
      <c r="ORA125" s="630" t="s">
        <v>87</v>
      </c>
      <c r="ORB125" s="630"/>
      <c r="ORC125" s="630"/>
      <c r="ORD125" s="630"/>
      <c r="ORE125" s="52" t="s">
        <v>71</v>
      </c>
      <c r="ORF125" s="53" t="s">
        <v>79</v>
      </c>
      <c r="ORG125" s="53" t="s">
        <v>80</v>
      </c>
      <c r="ORH125" s="54" t="s">
        <v>81</v>
      </c>
      <c r="ORI125" s="630" t="s">
        <v>87</v>
      </c>
      <c r="ORJ125" s="630"/>
      <c r="ORK125" s="630"/>
      <c r="ORL125" s="630"/>
      <c r="ORM125" s="52" t="s">
        <v>71</v>
      </c>
      <c r="ORN125" s="53" t="s">
        <v>79</v>
      </c>
      <c r="ORO125" s="53" t="s">
        <v>80</v>
      </c>
      <c r="ORP125" s="54" t="s">
        <v>81</v>
      </c>
      <c r="ORQ125" s="630" t="s">
        <v>87</v>
      </c>
      <c r="ORR125" s="630"/>
      <c r="ORS125" s="630"/>
      <c r="ORT125" s="630"/>
      <c r="ORU125" s="52" t="s">
        <v>71</v>
      </c>
      <c r="ORV125" s="53" t="s">
        <v>79</v>
      </c>
      <c r="ORW125" s="53" t="s">
        <v>80</v>
      </c>
      <c r="ORX125" s="54" t="s">
        <v>81</v>
      </c>
      <c r="ORY125" s="630" t="s">
        <v>87</v>
      </c>
      <c r="ORZ125" s="630"/>
      <c r="OSA125" s="630"/>
      <c r="OSB125" s="630"/>
      <c r="OSC125" s="52" t="s">
        <v>71</v>
      </c>
      <c r="OSD125" s="53" t="s">
        <v>79</v>
      </c>
      <c r="OSE125" s="53" t="s">
        <v>80</v>
      </c>
      <c r="OSF125" s="54" t="s">
        <v>81</v>
      </c>
      <c r="OSG125" s="630" t="s">
        <v>87</v>
      </c>
      <c r="OSH125" s="630"/>
      <c r="OSI125" s="630"/>
      <c r="OSJ125" s="630"/>
      <c r="OSK125" s="52" t="s">
        <v>71</v>
      </c>
      <c r="OSL125" s="53" t="s">
        <v>79</v>
      </c>
      <c r="OSM125" s="53" t="s">
        <v>80</v>
      </c>
      <c r="OSN125" s="54" t="s">
        <v>81</v>
      </c>
      <c r="OSO125" s="630" t="s">
        <v>87</v>
      </c>
      <c r="OSP125" s="630"/>
      <c r="OSQ125" s="630"/>
      <c r="OSR125" s="630"/>
      <c r="OSS125" s="52" t="s">
        <v>71</v>
      </c>
      <c r="OST125" s="53" t="s">
        <v>79</v>
      </c>
      <c r="OSU125" s="53" t="s">
        <v>80</v>
      </c>
      <c r="OSV125" s="54" t="s">
        <v>81</v>
      </c>
      <c r="OSW125" s="630" t="s">
        <v>87</v>
      </c>
      <c r="OSX125" s="630"/>
      <c r="OSY125" s="630"/>
      <c r="OSZ125" s="630"/>
      <c r="OTA125" s="52" t="s">
        <v>71</v>
      </c>
      <c r="OTB125" s="53" t="s">
        <v>79</v>
      </c>
      <c r="OTC125" s="53" t="s">
        <v>80</v>
      </c>
      <c r="OTD125" s="54" t="s">
        <v>81</v>
      </c>
      <c r="OTE125" s="630" t="s">
        <v>87</v>
      </c>
      <c r="OTF125" s="630"/>
      <c r="OTG125" s="630"/>
      <c r="OTH125" s="630"/>
      <c r="OTI125" s="52" t="s">
        <v>71</v>
      </c>
      <c r="OTJ125" s="53" t="s">
        <v>79</v>
      </c>
      <c r="OTK125" s="53" t="s">
        <v>80</v>
      </c>
      <c r="OTL125" s="54" t="s">
        <v>81</v>
      </c>
      <c r="OTM125" s="630" t="s">
        <v>87</v>
      </c>
      <c r="OTN125" s="630"/>
      <c r="OTO125" s="630"/>
      <c r="OTP125" s="630"/>
      <c r="OTQ125" s="52" t="s">
        <v>71</v>
      </c>
      <c r="OTR125" s="53" t="s">
        <v>79</v>
      </c>
      <c r="OTS125" s="53" t="s">
        <v>80</v>
      </c>
      <c r="OTT125" s="54" t="s">
        <v>81</v>
      </c>
      <c r="OTU125" s="630" t="s">
        <v>87</v>
      </c>
      <c r="OTV125" s="630"/>
      <c r="OTW125" s="630"/>
      <c r="OTX125" s="630"/>
      <c r="OTY125" s="52" t="s">
        <v>71</v>
      </c>
      <c r="OTZ125" s="53" t="s">
        <v>79</v>
      </c>
      <c r="OUA125" s="53" t="s">
        <v>80</v>
      </c>
      <c r="OUB125" s="54" t="s">
        <v>81</v>
      </c>
      <c r="OUC125" s="630" t="s">
        <v>87</v>
      </c>
      <c r="OUD125" s="630"/>
      <c r="OUE125" s="630"/>
      <c r="OUF125" s="630"/>
      <c r="OUG125" s="52" t="s">
        <v>71</v>
      </c>
      <c r="OUH125" s="53" t="s">
        <v>79</v>
      </c>
      <c r="OUI125" s="53" t="s">
        <v>80</v>
      </c>
      <c r="OUJ125" s="54" t="s">
        <v>81</v>
      </c>
      <c r="OUK125" s="630" t="s">
        <v>87</v>
      </c>
      <c r="OUL125" s="630"/>
      <c r="OUM125" s="630"/>
      <c r="OUN125" s="630"/>
      <c r="OUO125" s="52" t="s">
        <v>71</v>
      </c>
      <c r="OUP125" s="53" t="s">
        <v>79</v>
      </c>
      <c r="OUQ125" s="53" t="s">
        <v>80</v>
      </c>
      <c r="OUR125" s="54" t="s">
        <v>81</v>
      </c>
      <c r="OUS125" s="630" t="s">
        <v>87</v>
      </c>
      <c r="OUT125" s="630"/>
      <c r="OUU125" s="630"/>
      <c r="OUV125" s="630"/>
      <c r="OUW125" s="52" t="s">
        <v>71</v>
      </c>
      <c r="OUX125" s="53" t="s">
        <v>79</v>
      </c>
      <c r="OUY125" s="53" t="s">
        <v>80</v>
      </c>
      <c r="OUZ125" s="54" t="s">
        <v>81</v>
      </c>
      <c r="OVA125" s="630" t="s">
        <v>87</v>
      </c>
      <c r="OVB125" s="630"/>
      <c r="OVC125" s="630"/>
      <c r="OVD125" s="630"/>
      <c r="OVE125" s="52" t="s">
        <v>71</v>
      </c>
      <c r="OVF125" s="53" t="s">
        <v>79</v>
      </c>
      <c r="OVG125" s="53" t="s">
        <v>80</v>
      </c>
      <c r="OVH125" s="54" t="s">
        <v>81</v>
      </c>
      <c r="OVI125" s="630" t="s">
        <v>87</v>
      </c>
      <c r="OVJ125" s="630"/>
      <c r="OVK125" s="630"/>
      <c r="OVL125" s="630"/>
      <c r="OVM125" s="52" t="s">
        <v>71</v>
      </c>
      <c r="OVN125" s="53" t="s">
        <v>79</v>
      </c>
      <c r="OVO125" s="53" t="s">
        <v>80</v>
      </c>
      <c r="OVP125" s="54" t="s">
        <v>81</v>
      </c>
      <c r="OVQ125" s="630" t="s">
        <v>87</v>
      </c>
      <c r="OVR125" s="630"/>
      <c r="OVS125" s="630"/>
      <c r="OVT125" s="630"/>
      <c r="OVU125" s="52" t="s">
        <v>71</v>
      </c>
      <c r="OVV125" s="53" t="s">
        <v>79</v>
      </c>
      <c r="OVW125" s="53" t="s">
        <v>80</v>
      </c>
      <c r="OVX125" s="54" t="s">
        <v>81</v>
      </c>
      <c r="OVY125" s="630" t="s">
        <v>87</v>
      </c>
      <c r="OVZ125" s="630"/>
      <c r="OWA125" s="630"/>
      <c r="OWB125" s="630"/>
      <c r="OWC125" s="52" t="s">
        <v>71</v>
      </c>
      <c r="OWD125" s="53" t="s">
        <v>79</v>
      </c>
      <c r="OWE125" s="53" t="s">
        <v>80</v>
      </c>
      <c r="OWF125" s="54" t="s">
        <v>81</v>
      </c>
      <c r="OWG125" s="630" t="s">
        <v>87</v>
      </c>
      <c r="OWH125" s="630"/>
      <c r="OWI125" s="630"/>
      <c r="OWJ125" s="630"/>
      <c r="OWK125" s="52" t="s">
        <v>71</v>
      </c>
      <c r="OWL125" s="53" t="s">
        <v>79</v>
      </c>
      <c r="OWM125" s="53" t="s">
        <v>80</v>
      </c>
      <c r="OWN125" s="54" t="s">
        <v>81</v>
      </c>
      <c r="OWO125" s="630" t="s">
        <v>87</v>
      </c>
      <c r="OWP125" s="630"/>
      <c r="OWQ125" s="630"/>
      <c r="OWR125" s="630"/>
      <c r="OWS125" s="52" t="s">
        <v>71</v>
      </c>
      <c r="OWT125" s="53" t="s">
        <v>79</v>
      </c>
      <c r="OWU125" s="53" t="s">
        <v>80</v>
      </c>
      <c r="OWV125" s="54" t="s">
        <v>81</v>
      </c>
      <c r="OWW125" s="630" t="s">
        <v>87</v>
      </c>
      <c r="OWX125" s="630"/>
      <c r="OWY125" s="630"/>
      <c r="OWZ125" s="630"/>
      <c r="OXA125" s="52" t="s">
        <v>71</v>
      </c>
      <c r="OXB125" s="53" t="s">
        <v>79</v>
      </c>
      <c r="OXC125" s="53" t="s">
        <v>80</v>
      </c>
      <c r="OXD125" s="54" t="s">
        <v>81</v>
      </c>
      <c r="OXE125" s="630" t="s">
        <v>87</v>
      </c>
      <c r="OXF125" s="630"/>
      <c r="OXG125" s="630"/>
      <c r="OXH125" s="630"/>
      <c r="OXI125" s="52" t="s">
        <v>71</v>
      </c>
      <c r="OXJ125" s="53" t="s">
        <v>79</v>
      </c>
      <c r="OXK125" s="53" t="s">
        <v>80</v>
      </c>
      <c r="OXL125" s="54" t="s">
        <v>81</v>
      </c>
      <c r="OXM125" s="630" t="s">
        <v>87</v>
      </c>
      <c r="OXN125" s="630"/>
      <c r="OXO125" s="630"/>
      <c r="OXP125" s="630"/>
      <c r="OXQ125" s="52" t="s">
        <v>71</v>
      </c>
      <c r="OXR125" s="53" t="s">
        <v>79</v>
      </c>
      <c r="OXS125" s="53" t="s">
        <v>80</v>
      </c>
      <c r="OXT125" s="54" t="s">
        <v>81</v>
      </c>
      <c r="OXU125" s="630" t="s">
        <v>87</v>
      </c>
      <c r="OXV125" s="630"/>
      <c r="OXW125" s="630"/>
      <c r="OXX125" s="630"/>
      <c r="OXY125" s="52" t="s">
        <v>71</v>
      </c>
      <c r="OXZ125" s="53" t="s">
        <v>79</v>
      </c>
      <c r="OYA125" s="53" t="s">
        <v>80</v>
      </c>
      <c r="OYB125" s="54" t="s">
        <v>81</v>
      </c>
      <c r="OYC125" s="630" t="s">
        <v>87</v>
      </c>
      <c r="OYD125" s="630"/>
      <c r="OYE125" s="630"/>
      <c r="OYF125" s="630"/>
      <c r="OYG125" s="52" t="s">
        <v>71</v>
      </c>
      <c r="OYH125" s="53" t="s">
        <v>79</v>
      </c>
      <c r="OYI125" s="53" t="s">
        <v>80</v>
      </c>
      <c r="OYJ125" s="54" t="s">
        <v>81</v>
      </c>
      <c r="OYK125" s="630" t="s">
        <v>87</v>
      </c>
      <c r="OYL125" s="630"/>
      <c r="OYM125" s="630"/>
      <c r="OYN125" s="630"/>
      <c r="OYO125" s="52" t="s">
        <v>71</v>
      </c>
      <c r="OYP125" s="53" t="s">
        <v>79</v>
      </c>
      <c r="OYQ125" s="53" t="s">
        <v>80</v>
      </c>
      <c r="OYR125" s="54" t="s">
        <v>81</v>
      </c>
      <c r="OYS125" s="630" t="s">
        <v>87</v>
      </c>
      <c r="OYT125" s="630"/>
      <c r="OYU125" s="630"/>
      <c r="OYV125" s="630"/>
      <c r="OYW125" s="52" t="s">
        <v>71</v>
      </c>
      <c r="OYX125" s="53" t="s">
        <v>79</v>
      </c>
      <c r="OYY125" s="53" t="s">
        <v>80</v>
      </c>
      <c r="OYZ125" s="54" t="s">
        <v>81</v>
      </c>
      <c r="OZA125" s="630" t="s">
        <v>87</v>
      </c>
      <c r="OZB125" s="630"/>
      <c r="OZC125" s="630"/>
      <c r="OZD125" s="630"/>
      <c r="OZE125" s="52" t="s">
        <v>71</v>
      </c>
      <c r="OZF125" s="53" t="s">
        <v>79</v>
      </c>
      <c r="OZG125" s="53" t="s">
        <v>80</v>
      </c>
      <c r="OZH125" s="54" t="s">
        <v>81</v>
      </c>
      <c r="OZI125" s="630" t="s">
        <v>87</v>
      </c>
      <c r="OZJ125" s="630"/>
      <c r="OZK125" s="630"/>
      <c r="OZL125" s="630"/>
      <c r="OZM125" s="52" t="s">
        <v>71</v>
      </c>
      <c r="OZN125" s="53" t="s">
        <v>79</v>
      </c>
      <c r="OZO125" s="53" t="s">
        <v>80</v>
      </c>
      <c r="OZP125" s="54" t="s">
        <v>81</v>
      </c>
      <c r="OZQ125" s="630" t="s">
        <v>87</v>
      </c>
      <c r="OZR125" s="630"/>
      <c r="OZS125" s="630"/>
      <c r="OZT125" s="630"/>
      <c r="OZU125" s="52" t="s">
        <v>71</v>
      </c>
      <c r="OZV125" s="53" t="s">
        <v>79</v>
      </c>
      <c r="OZW125" s="53" t="s">
        <v>80</v>
      </c>
      <c r="OZX125" s="54" t="s">
        <v>81</v>
      </c>
      <c r="OZY125" s="630" t="s">
        <v>87</v>
      </c>
      <c r="OZZ125" s="630"/>
      <c r="PAA125" s="630"/>
      <c r="PAB125" s="630"/>
      <c r="PAC125" s="52" t="s">
        <v>71</v>
      </c>
      <c r="PAD125" s="53" t="s">
        <v>79</v>
      </c>
      <c r="PAE125" s="53" t="s">
        <v>80</v>
      </c>
      <c r="PAF125" s="54" t="s">
        <v>81</v>
      </c>
      <c r="PAG125" s="630" t="s">
        <v>87</v>
      </c>
      <c r="PAH125" s="630"/>
      <c r="PAI125" s="630"/>
      <c r="PAJ125" s="630"/>
      <c r="PAK125" s="52" t="s">
        <v>71</v>
      </c>
      <c r="PAL125" s="53" t="s">
        <v>79</v>
      </c>
      <c r="PAM125" s="53" t="s">
        <v>80</v>
      </c>
      <c r="PAN125" s="54" t="s">
        <v>81</v>
      </c>
      <c r="PAO125" s="630" t="s">
        <v>87</v>
      </c>
      <c r="PAP125" s="630"/>
      <c r="PAQ125" s="630"/>
      <c r="PAR125" s="630"/>
      <c r="PAS125" s="52" t="s">
        <v>71</v>
      </c>
      <c r="PAT125" s="53" t="s">
        <v>79</v>
      </c>
      <c r="PAU125" s="53" t="s">
        <v>80</v>
      </c>
      <c r="PAV125" s="54" t="s">
        <v>81</v>
      </c>
      <c r="PAW125" s="630" t="s">
        <v>87</v>
      </c>
      <c r="PAX125" s="630"/>
      <c r="PAY125" s="630"/>
      <c r="PAZ125" s="630"/>
      <c r="PBA125" s="52" t="s">
        <v>71</v>
      </c>
      <c r="PBB125" s="53" t="s">
        <v>79</v>
      </c>
      <c r="PBC125" s="53" t="s">
        <v>80</v>
      </c>
      <c r="PBD125" s="54" t="s">
        <v>81</v>
      </c>
      <c r="PBE125" s="630" t="s">
        <v>87</v>
      </c>
      <c r="PBF125" s="630"/>
      <c r="PBG125" s="630"/>
      <c r="PBH125" s="630"/>
      <c r="PBI125" s="52" t="s">
        <v>71</v>
      </c>
      <c r="PBJ125" s="53" t="s">
        <v>79</v>
      </c>
      <c r="PBK125" s="53" t="s">
        <v>80</v>
      </c>
      <c r="PBL125" s="54" t="s">
        <v>81</v>
      </c>
      <c r="PBM125" s="630" t="s">
        <v>87</v>
      </c>
      <c r="PBN125" s="630"/>
      <c r="PBO125" s="630"/>
      <c r="PBP125" s="630"/>
      <c r="PBQ125" s="52" t="s">
        <v>71</v>
      </c>
      <c r="PBR125" s="53" t="s">
        <v>79</v>
      </c>
      <c r="PBS125" s="53" t="s">
        <v>80</v>
      </c>
      <c r="PBT125" s="54" t="s">
        <v>81</v>
      </c>
      <c r="PBU125" s="630" t="s">
        <v>87</v>
      </c>
      <c r="PBV125" s="630"/>
      <c r="PBW125" s="630"/>
      <c r="PBX125" s="630"/>
      <c r="PBY125" s="52" t="s">
        <v>71</v>
      </c>
      <c r="PBZ125" s="53" t="s">
        <v>79</v>
      </c>
      <c r="PCA125" s="53" t="s">
        <v>80</v>
      </c>
      <c r="PCB125" s="54" t="s">
        <v>81</v>
      </c>
      <c r="PCC125" s="630" t="s">
        <v>87</v>
      </c>
      <c r="PCD125" s="630"/>
      <c r="PCE125" s="630"/>
      <c r="PCF125" s="630"/>
      <c r="PCG125" s="52" t="s">
        <v>71</v>
      </c>
      <c r="PCH125" s="53" t="s">
        <v>79</v>
      </c>
      <c r="PCI125" s="53" t="s">
        <v>80</v>
      </c>
      <c r="PCJ125" s="54" t="s">
        <v>81</v>
      </c>
      <c r="PCK125" s="630" t="s">
        <v>87</v>
      </c>
      <c r="PCL125" s="630"/>
      <c r="PCM125" s="630"/>
      <c r="PCN125" s="630"/>
      <c r="PCO125" s="52" t="s">
        <v>71</v>
      </c>
      <c r="PCP125" s="53" t="s">
        <v>79</v>
      </c>
      <c r="PCQ125" s="53" t="s">
        <v>80</v>
      </c>
      <c r="PCR125" s="54" t="s">
        <v>81</v>
      </c>
      <c r="PCS125" s="630" t="s">
        <v>87</v>
      </c>
      <c r="PCT125" s="630"/>
      <c r="PCU125" s="630"/>
      <c r="PCV125" s="630"/>
      <c r="PCW125" s="52" t="s">
        <v>71</v>
      </c>
      <c r="PCX125" s="53" t="s">
        <v>79</v>
      </c>
      <c r="PCY125" s="53" t="s">
        <v>80</v>
      </c>
      <c r="PCZ125" s="54" t="s">
        <v>81</v>
      </c>
      <c r="PDA125" s="630" t="s">
        <v>87</v>
      </c>
      <c r="PDB125" s="630"/>
      <c r="PDC125" s="630"/>
      <c r="PDD125" s="630"/>
      <c r="PDE125" s="52" t="s">
        <v>71</v>
      </c>
      <c r="PDF125" s="53" t="s">
        <v>79</v>
      </c>
      <c r="PDG125" s="53" t="s">
        <v>80</v>
      </c>
      <c r="PDH125" s="54" t="s">
        <v>81</v>
      </c>
      <c r="PDI125" s="630" t="s">
        <v>87</v>
      </c>
      <c r="PDJ125" s="630"/>
      <c r="PDK125" s="630"/>
      <c r="PDL125" s="630"/>
      <c r="PDM125" s="52" t="s">
        <v>71</v>
      </c>
      <c r="PDN125" s="53" t="s">
        <v>79</v>
      </c>
      <c r="PDO125" s="53" t="s">
        <v>80</v>
      </c>
      <c r="PDP125" s="54" t="s">
        <v>81</v>
      </c>
      <c r="PDQ125" s="630" t="s">
        <v>87</v>
      </c>
      <c r="PDR125" s="630"/>
      <c r="PDS125" s="630"/>
      <c r="PDT125" s="630"/>
      <c r="PDU125" s="52" t="s">
        <v>71</v>
      </c>
      <c r="PDV125" s="53" t="s">
        <v>79</v>
      </c>
      <c r="PDW125" s="53" t="s">
        <v>80</v>
      </c>
      <c r="PDX125" s="54" t="s">
        <v>81</v>
      </c>
      <c r="PDY125" s="630" t="s">
        <v>87</v>
      </c>
      <c r="PDZ125" s="630"/>
      <c r="PEA125" s="630"/>
      <c r="PEB125" s="630"/>
      <c r="PEC125" s="52" t="s">
        <v>71</v>
      </c>
      <c r="PED125" s="53" t="s">
        <v>79</v>
      </c>
      <c r="PEE125" s="53" t="s">
        <v>80</v>
      </c>
      <c r="PEF125" s="54" t="s">
        <v>81</v>
      </c>
      <c r="PEG125" s="630" t="s">
        <v>87</v>
      </c>
      <c r="PEH125" s="630"/>
      <c r="PEI125" s="630"/>
      <c r="PEJ125" s="630"/>
      <c r="PEK125" s="52" t="s">
        <v>71</v>
      </c>
      <c r="PEL125" s="53" t="s">
        <v>79</v>
      </c>
      <c r="PEM125" s="53" t="s">
        <v>80</v>
      </c>
      <c r="PEN125" s="54" t="s">
        <v>81</v>
      </c>
      <c r="PEO125" s="630" t="s">
        <v>87</v>
      </c>
      <c r="PEP125" s="630"/>
      <c r="PEQ125" s="630"/>
      <c r="PER125" s="630"/>
      <c r="PES125" s="52" t="s">
        <v>71</v>
      </c>
      <c r="PET125" s="53" t="s">
        <v>79</v>
      </c>
      <c r="PEU125" s="53" t="s">
        <v>80</v>
      </c>
      <c r="PEV125" s="54" t="s">
        <v>81</v>
      </c>
      <c r="PEW125" s="630" t="s">
        <v>87</v>
      </c>
      <c r="PEX125" s="630"/>
      <c r="PEY125" s="630"/>
      <c r="PEZ125" s="630"/>
      <c r="PFA125" s="52" t="s">
        <v>71</v>
      </c>
      <c r="PFB125" s="53" t="s">
        <v>79</v>
      </c>
      <c r="PFC125" s="53" t="s">
        <v>80</v>
      </c>
      <c r="PFD125" s="54" t="s">
        <v>81</v>
      </c>
      <c r="PFE125" s="630" t="s">
        <v>87</v>
      </c>
      <c r="PFF125" s="630"/>
      <c r="PFG125" s="630"/>
      <c r="PFH125" s="630"/>
      <c r="PFI125" s="52" t="s">
        <v>71</v>
      </c>
      <c r="PFJ125" s="53" t="s">
        <v>79</v>
      </c>
      <c r="PFK125" s="53" t="s">
        <v>80</v>
      </c>
      <c r="PFL125" s="54" t="s">
        <v>81</v>
      </c>
      <c r="PFM125" s="630" t="s">
        <v>87</v>
      </c>
      <c r="PFN125" s="630"/>
      <c r="PFO125" s="630"/>
      <c r="PFP125" s="630"/>
      <c r="PFQ125" s="52" t="s">
        <v>71</v>
      </c>
      <c r="PFR125" s="53" t="s">
        <v>79</v>
      </c>
      <c r="PFS125" s="53" t="s">
        <v>80</v>
      </c>
      <c r="PFT125" s="54" t="s">
        <v>81</v>
      </c>
      <c r="PFU125" s="630" t="s">
        <v>87</v>
      </c>
      <c r="PFV125" s="630"/>
      <c r="PFW125" s="630"/>
      <c r="PFX125" s="630"/>
      <c r="PFY125" s="52" t="s">
        <v>71</v>
      </c>
      <c r="PFZ125" s="53" t="s">
        <v>79</v>
      </c>
      <c r="PGA125" s="53" t="s">
        <v>80</v>
      </c>
      <c r="PGB125" s="54" t="s">
        <v>81</v>
      </c>
      <c r="PGC125" s="630" t="s">
        <v>87</v>
      </c>
      <c r="PGD125" s="630"/>
      <c r="PGE125" s="630"/>
      <c r="PGF125" s="630"/>
      <c r="PGG125" s="52" t="s">
        <v>71</v>
      </c>
      <c r="PGH125" s="53" t="s">
        <v>79</v>
      </c>
      <c r="PGI125" s="53" t="s">
        <v>80</v>
      </c>
      <c r="PGJ125" s="54" t="s">
        <v>81</v>
      </c>
      <c r="PGK125" s="630" t="s">
        <v>87</v>
      </c>
      <c r="PGL125" s="630"/>
      <c r="PGM125" s="630"/>
      <c r="PGN125" s="630"/>
      <c r="PGO125" s="52" t="s">
        <v>71</v>
      </c>
      <c r="PGP125" s="53" t="s">
        <v>79</v>
      </c>
      <c r="PGQ125" s="53" t="s">
        <v>80</v>
      </c>
      <c r="PGR125" s="54" t="s">
        <v>81</v>
      </c>
      <c r="PGS125" s="630" t="s">
        <v>87</v>
      </c>
      <c r="PGT125" s="630"/>
      <c r="PGU125" s="630"/>
      <c r="PGV125" s="630"/>
      <c r="PGW125" s="52" t="s">
        <v>71</v>
      </c>
      <c r="PGX125" s="53" t="s">
        <v>79</v>
      </c>
      <c r="PGY125" s="53" t="s">
        <v>80</v>
      </c>
      <c r="PGZ125" s="54" t="s">
        <v>81</v>
      </c>
      <c r="PHA125" s="630" t="s">
        <v>87</v>
      </c>
      <c r="PHB125" s="630"/>
      <c r="PHC125" s="630"/>
      <c r="PHD125" s="630"/>
      <c r="PHE125" s="52" t="s">
        <v>71</v>
      </c>
      <c r="PHF125" s="53" t="s">
        <v>79</v>
      </c>
      <c r="PHG125" s="53" t="s">
        <v>80</v>
      </c>
      <c r="PHH125" s="54" t="s">
        <v>81</v>
      </c>
      <c r="PHI125" s="630" t="s">
        <v>87</v>
      </c>
      <c r="PHJ125" s="630"/>
      <c r="PHK125" s="630"/>
      <c r="PHL125" s="630"/>
      <c r="PHM125" s="52" t="s">
        <v>71</v>
      </c>
      <c r="PHN125" s="53" t="s">
        <v>79</v>
      </c>
      <c r="PHO125" s="53" t="s">
        <v>80</v>
      </c>
      <c r="PHP125" s="54" t="s">
        <v>81</v>
      </c>
      <c r="PHQ125" s="630" t="s">
        <v>87</v>
      </c>
      <c r="PHR125" s="630"/>
      <c r="PHS125" s="630"/>
      <c r="PHT125" s="630"/>
      <c r="PHU125" s="52" t="s">
        <v>71</v>
      </c>
      <c r="PHV125" s="53" t="s">
        <v>79</v>
      </c>
      <c r="PHW125" s="53" t="s">
        <v>80</v>
      </c>
      <c r="PHX125" s="54" t="s">
        <v>81</v>
      </c>
      <c r="PHY125" s="630" t="s">
        <v>87</v>
      </c>
      <c r="PHZ125" s="630"/>
      <c r="PIA125" s="630"/>
      <c r="PIB125" s="630"/>
      <c r="PIC125" s="52" t="s">
        <v>71</v>
      </c>
      <c r="PID125" s="53" t="s">
        <v>79</v>
      </c>
      <c r="PIE125" s="53" t="s">
        <v>80</v>
      </c>
      <c r="PIF125" s="54" t="s">
        <v>81</v>
      </c>
      <c r="PIG125" s="630" t="s">
        <v>87</v>
      </c>
      <c r="PIH125" s="630"/>
      <c r="PII125" s="630"/>
      <c r="PIJ125" s="630"/>
      <c r="PIK125" s="52" t="s">
        <v>71</v>
      </c>
      <c r="PIL125" s="53" t="s">
        <v>79</v>
      </c>
      <c r="PIM125" s="53" t="s">
        <v>80</v>
      </c>
      <c r="PIN125" s="54" t="s">
        <v>81</v>
      </c>
      <c r="PIO125" s="630" t="s">
        <v>87</v>
      </c>
      <c r="PIP125" s="630"/>
      <c r="PIQ125" s="630"/>
      <c r="PIR125" s="630"/>
      <c r="PIS125" s="52" t="s">
        <v>71</v>
      </c>
      <c r="PIT125" s="53" t="s">
        <v>79</v>
      </c>
      <c r="PIU125" s="53" t="s">
        <v>80</v>
      </c>
      <c r="PIV125" s="54" t="s">
        <v>81</v>
      </c>
      <c r="PIW125" s="630" t="s">
        <v>87</v>
      </c>
      <c r="PIX125" s="630"/>
      <c r="PIY125" s="630"/>
      <c r="PIZ125" s="630"/>
      <c r="PJA125" s="52" t="s">
        <v>71</v>
      </c>
      <c r="PJB125" s="53" t="s">
        <v>79</v>
      </c>
      <c r="PJC125" s="53" t="s">
        <v>80</v>
      </c>
      <c r="PJD125" s="54" t="s">
        <v>81</v>
      </c>
      <c r="PJE125" s="630" t="s">
        <v>87</v>
      </c>
      <c r="PJF125" s="630"/>
      <c r="PJG125" s="630"/>
      <c r="PJH125" s="630"/>
      <c r="PJI125" s="52" t="s">
        <v>71</v>
      </c>
      <c r="PJJ125" s="53" t="s">
        <v>79</v>
      </c>
      <c r="PJK125" s="53" t="s">
        <v>80</v>
      </c>
      <c r="PJL125" s="54" t="s">
        <v>81</v>
      </c>
      <c r="PJM125" s="630" t="s">
        <v>87</v>
      </c>
      <c r="PJN125" s="630"/>
      <c r="PJO125" s="630"/>
      <c r="PJP125" s="630"/>
      <c r="PJQ125" s="52" t="s">
        <v>71</v>
      </c>
      <c r="PJR125" s="53" t="s">
        <v>79</v>
      </c>
      <c r="PJS125" s="53" t="s">
        <v>80</v>
      </c>
      <c r="PJT125" s="54" t="s">
        <v>81</v>
      </c>
      <c r="PJU125" s="630" t="s">
        <v>87</v>
      </c>
      <c r="PJV125" s="630"/>
      <c r="PJW125" s="630"/>
      <c r="PJX125" s="630"/>
      <c r="PJY125" s="52" t="s">
        <v>71</v>
      </c>
      <c r="PJZ125" s="53" t="s">
        <v>79</v>
      </c>
      <c r="PKA125" s="53" t="s">
        <v>80</v>
      </c>
      <c r="PKB125" s="54" t="s">
        <v>81</v>
      </c>
      <c r="PKC125" s="630" t="s">
        <v>87</v>
      </c>
      <c r="PKD125" s="630"/>
      <c r="PKE125" s="630"/>
      <c r="PKF125" s="630"/>
      <c r="PKG125" s="52" t="s">
        <v>71</v>
      </c>
      <c r="PKH125" s="53" t="s">
        <v>79</v>
      </c>
      <c r="PKI125" s="53" t="s">
        <v>80</v>
      </c>
      <c r="PKJ125" s="54" t="s">
        <v>81</v>
      </c>
      <c r="PKK125" s="630" t="s">
        <v>87</v>
      </c>
      <c r="PKL125" s="630"/>
      <c r="PKM125" s="630"/>
      <c r="PKN125" s="630"/>
      <c r="PKO125" s="52" t="s">
        <v>71</v>
      </c>
      <c r="PKP125" s="53" t="s">
        <v>79</v>
      </c>
      <c r="PKQ125" s="53" t="s">
        <v>80</v>
      </c>
      <c r="PKR125" s="54" t="s">
        <v>81</v>
      </c>
      <c r="PKS125" s="630" t="s">
        <v>87</v>
      </c>
      <c r="PKT125" s="630"/>
      <c r="PKU125" s="630"/>
      <c r="PKV125" s="630"/>
      <c r="PKW125" s="52" t="s">
        <v>71</v>
      </c>
      <c r="PKX125" s="53" t="s">
        <v>79</v>
      </c>
      <c r="PKY125" s="53" t="s">
        <v>80</v>
      </c>
      <c r="PKZ125" s="54" t="s">
        <v>81</v>
      </c>
      <c r="PLA125" s="630" t="s">
        <v>87</v>
      </c>
      <c r="PLB125" s="630"/>
      <c r="PLC125" s="630"/>
      <c r="PLD125" s="630"/>
      <c r="PLE125" s="52" t="s">
        <v>71</v>
      </c>
      <c r="PLF125" s="53" t="s">
        <v>79</v>
      </c>
      <c r="PLG125" s="53" t="s">
        <v>80</v>
      </c>
      <c r="PLH125" s="54" t="s">
        <v>81</v>
      </c>
      <c r="PLI125" s="630" t="s">
        <v>87</v>
      </c>
      <c r="PLJ125" s="630"/>
      <c r="PLK125" s="630"/>
      <c r="PLL125" s="630"/>
      <c r="PLM125" s="52" t="s">
        <v>71</v>
      </c>
      <c r="PLN125" s="53" t="s">
        <v>79</v>
      </c>
      <c r="PLO125" s="53" t="s">
        <v>80</v>
      </c>
      <c r="PLP125" s="54" t="s">
        <v>81</v>
      </c>
      <c r="PLQ125" s="630" t="s">
        <v>87</v>
      </c>
      <c r="PLR125" s="630"/>
      <c r="PLS125" s="630"/>
      <c r="PLT125" s="630"/>
      <c r="PLU125" s="52" t="s">
        <v>71</v>
      </c>
      <c r="PLV125" s="53" t="s">
        <v>79</v>
      </c>
      <c r="PLW125" s="53" t="s">
        <v>80</v>
      </c>
      <c r="PLX125" s="54" t="s">
        <v>81</v>
      </c>
      <c r="PLY125" s="630" t="s">
        <v>87</v>
      </c>
      <c r="PLZ125" s="630"/>
      <c r="PMA125" s="630"/>
      <c r="PMB125" s="630"/>
      <c r="PMC125" s="52" t="s">
        <v>71</v>
      </c>
      <c r="PMD125" s="53" t="s">
        <v>79</v>
      </c>
      <c r="PME125" s="53" t="s">
        <v>80</v>
      </c>
      <c r="PMF125" s="54" t="s">
        <v>81</v>
      </c>
      <c r="PMG125" s="630" t="s">
        <v>87</v>
      </c>
      <c r="PMH125" s="630"/>
      <c r="PMI125" s="630"/>
      <c r="PMJ125" s="630"/>
      <c r="PMK125" s="52" t="s">
        <v>71</v>
      </c>
      <c r="PML125" s="53" t="s">
        <v>79</v>
      </c>
      <c r="PMM125" s="53" t="s">
        <v>80</v>
      </c>
      <c r="PMN125" s="54" t="s">
        <v>81</v>
      </c>
      <c r="PMO125" s="630" t="s">
        <v>87</v>
      </c>
      <c r="PMP125" s="630"/>
      <c r="PMQ125" s="630"/>
      <c r="PMR125" s="630"/>
      <c r="PMS125" s="52" t="s">
        <v>71</v>
      </c>
      <c r="PMT125" s="53" t="s">
        <v>79</v>
      </c>
      <c r="PMU125" s="53" t="s">
        <v>80</v>
      </c>
      <c r="PMV125" s="54" t="s">
        <v>81</v>
      </c>
      <c r="PMW125" s="630" t="s">
        <v>87</v>
      </c>
      <c r="PMX125" s="630"/>
      <c r="PMY125" s="630"/>
      <c r="PMZ125" s="630"/>
      <c r="PNA125" s="52" t="s">
        <v>71</v>
      </c>
      <c r="PNB125" s="53" t="s">
        <v>79</v>
      </c>
      <c r="PNC125" s="53" t="s">
        <v>80</v>
      </c>
      <c r="PND125" s="54" t="s">
        <v>81</v>
      </c>
      <c r="PNE125" s="630" t="s">
        <v>87</v>
      </c>
      <c r="PNF125" s="630"/>
      <c r="PNG125" s="630"/>
      <c r="PNH125" s="630"/>
      <c r="PNI125" s="52" t="s">
        <v>71</v>
      </c>
      <c r="PNJ125" s="53" t="s">
        <v>79</v>
      </c>
      <c r="PNK125" s="53" t="s">
        <v>80</v>
      </c>
      <c r="PNL125" s="54" t="s">
        <v>81</v>
      </c>
      <c r="PNM125" s="630" t="s">
        <v>87</v>
      </c>
      <c r="PNN125" s="630"/>
      <c r="PNO125" s="630"/>
      <c r="PNP125" s="630"/>
      <c r="PNQ125" s="52" t="s">
        <v>71</v>
      </c>
      <c r="PNR125" s="53" t="s">
        <v>79</v>
      </c>
      <c r="PNS125" s="53" t="s">
        <v>80</v>
      </c>
      <c r="PNT125" s="54" t="s">
        <v>81</v>
      </c>
      <c r="PNU125" s="630" t="s">
        <v>87</v>
      </c>
      <c r="PNV125" s="630"/>
      <c r="PNW125" s="630"/>
      <c r="PNX125" s="630"/>
      <c r="PNY125" s="52" t="s">
        <v>71</v>
      </c>
      <c r="PNZ125" s="53" t="s">
        <v>79</v>
      </c>
      <c r="POA125" s="53" t="s">
        <v>80</v>
      </c>
      <c r="POB125" s="54" t="s">
        <v>81</v>
      </c>
      <c r="POC125" s="630" t="s">
        <v>87</v>
      </c>
      <c r="POD125" s="630"/>
      <c r="POE125" s="630"/>
      <c r="POF125" s="630"/>
      <c r="POG125" s="52" t="s">
        <v>71</v>
      </c>
      <c r="POH125" s="53" t="s">
        <v>79</v>
      </c>
      <c r="POI125" s="53" t="s">
        <v>80</v>
      </c>
      <c r="POJ125" s="54" t="s">
        <v>81</v>
      </c>
      <c r="POK125" s="630" t="s">
        <v>87</v>
      </c>
      <c r="POL125" s="630"/>
      <c r="POM125" s="630"/>
      <c r="PON125" s="630"/>
      <c r="POO125" s="52" t="s">
        <v>71</v>
      </c>
      <c r="POP125" s="53" t="s">
        <v>79</v>
      </c>
      <c r="POQ125" s="53" t="s">
        <v>80</v>
      </c>
      <c r="POR125" s="54" t="s">
        <v>81</v>
      </c>
      <c r="POS125" s="630" t="s">
        <v>87</v>
      </c>
      <c r="POT125" s="630"/>
      <c r="POU125" s="630"/>
      <c r="POV125" s="630"/>
      <c r="POW125" s="52" t="s">
        <v>71</v>
      </c>
      <c r="POX125" s="53" t="s">
        <v>79</v>
      </c>
      <c r="POY125" s="53" t="s">
        <v>80</v>
      </c>
      <c r="POZ125" s="54" t="s">
        <v>81</v>
      </c>
      <c r="PPA125" s="630" t="s">
        <v>87</v>
      </c>
      <c r="PPB125" s="630"/>
      <c r="PPC125" s="630"/>
      <c r="PPD125" s="630"/>
      <c r="PPE125" s="52" t="s">
        <v>71</v>
      </c>
      <c r="PPF125" s="53" t="s">
        <v>79</v>
      </c>
      <c r="PPG125" s="53" t="s">
        <v>80</v>
      </c>
      <c r="PPH125" s="54" t="s">
        <v>81</v>
      </c>
      <c r="PPI125" s="630" t="s">
        <v>87</v>
      </c>
      <c r="PPJ125" s="630"/>
      <c r="PPK125" s="630"/>
      <c r="PPL125" s="630"/>
      <c r="PPM125" s="52" t="s">
        <v>71</v>
      </c>
      <c r="PPN125" s="53" t="s">
        <v>79</v>
      </c>
      <c r="PPO125" s="53" t="s">
        <v>80</v>
      </c>
      <c r="PPP125" s="54" t="s">
        <v>81</v>
      </c>
      <c r="PPQ125" s="630" t="s">
        <v>87</v>
      </c>
      <c r="PPR125" s="630"/>
      <c r="PPS125" s="630"/>
      <c r="PPT125" s="630"/>
      <c r="PPU125" s="52" t="s">
        <v>71</v>
      </c>
      <c r="PPV125" s="53" t="s">
        <v>79</v>
      </c>
      <c r="PPW125" s="53" t="s">
        <v>80</v>
      </c>
      <c r="PPX125" s="54" t="s">
        <v>81</v>
      </c>
      <c r="PPY125" s="630" t="s">
        <v>87</v>
      </c>
      <c r="PPZ125" s="630"/>
      <c r="PQA125" s="630"/>
      <c r="PQB125" s="630"/>
      <c r="PQC125" s="52" t="s">
        <v>71</v>
      </c>
      <c r="PQD125" s="53" t="s">
        <v>79</v>
      </c>
      <c r="PQE125" s="53" t="s">
        <v>80</v>
      </c>
      <c r="PQF125" s="54" t="s">
        <v>81</v>
      </c>
      <c r="PQG125" s="630" t="s">
        <v>87</v>
      </c>
      <c r="PQH125" s="630"/>
      <c r="PQI125" s="630"/>
      <c r="PQJ125" s="630"/>
      <c r="PQK125" s="52" t="s">
        <v>71</v>
      </c>
      <c r="PQL125" s="53" t="s">
        <v>79</v>
      </c>
      <c r="PQM125" s="53" t="s">
        <v>80</v>
      </c>
      <c r="PQN125" s="54" t="s">
        <v>81</v>
      </c>
      <c r="PQO125" s="630" t="s">
        <v>87</v>
      </c>
      <c r="PQP125" s="630"/>
      <c r="PQQ125" s="630"/>
      <c r="PQR125" s="630"/>
      <c r="PQS125" s="52" t="s">
        <v>71</v>
      </c>
      <c r="PQT125" s="53" t="s">
        <v>79</v>
      </c>
      <c r="PQU125" s="53" t="s">
        <v>80</v>
      </c>
      <c r="PQV125" s="54" t="s">
        <v>81</v>
      </c>
      <c r="PQW125" s="630" t="s">
        <v>87</v>
      </c>
      <c r="PQX125" s="630"/>
      <c r="PQY125" s="630"/>
      <c r="PQZ125" s="630"/>
      <c r="PRA125" s="52" t="s">
        <v>71</v>
      </c>
      <c r="PRB125" s="53" t="s">
        <v>79</v>
      </c>
      <c r="PRC125" s="53" t="s">
        <v>80</v>
      </c>
      <c r="PRD125" s="54" t="s">
        <v>81</v>
      </c>
      <c r="PRE125" s="630" t="s">
        <v>87</v>
      </c>
      <c r="PRF125" s="630"/>
      <c r="PRG125" s="630"/>
      <c r="PRH125" s="630"/>
      <c r="PRI125" s="52" t="s">
        <v>71</v>
      </c>
      <c r="PRJ125" s="53" t="s">
        <v>79</v>
      </c>
      <c r="PRK125" s="53" t="s">
        <v>80</v>
      </c>
      <c r="PRL125" s="54" t="s">
        <v>81</v>
      </c>
      <c r="PRM125" s="630" t="s">
        <v>87</v>
      </c>
      <c r="PRN125" s="630"/>
      <c r="PRO125" s="630"/>
      <c r="PRP125" s="630"/>
      <c r="PRQ125" s="52" t="s">
        <v>71</v>
      </c>
      <c r="PRR125" s="53" t="s">
        <v>79</v>
      </c>
      <c r="PRS125" s="53" t="s">
        <v>80</v>
      </c>
      <c r="PRT125" s="54" t="s">
        <v>81</v>
      </c>
      <c r="PRU125" s="630" t="s">
        <v>87</v>
      </c>
      <c r="PRV125" s="630"/>
      <c r="PRW125" s="630"/>
      <c r="PRX125" s="630"/>
      <c r="PRY125" s="52" t="s">
        <v>71</v>
      </c>
      <c r="PRZ125" s="53" t="s">
        <v>79</v>
      </c>
      <c r="PSA125" s="53" t="s">
        <v>80</v>
      </c>
      <c r="PSB125" s="54" t="s">
        <v>81</v>
      </c>
      <c r="PSC125" s="630" t="s">
        <v>87</v>
      </c>
      <c r="PSD125" s="630"/>
      <c r="PSE125" s="630"/>
      <c r="PSF125" s="630"/>
      <c r="PSG125" s="52" t="s">
        <v>71</v>
      </c>
      <c r="PSH125" s="53" t="s">
        <v>79</v>
      </c>
      <c r="PSI125" s="53" t="s">
        <v>80</v>
      </c>
      <c r="PSJ125" s="54" t="s">
        <v>81</v>
      </c>
      <c r="PSK125" s="630" t="s">
        <v>87</v>
      </c>
      <c r="PSL125" s="630"/>
      <c r="PSM125" s="630"/>
      <c r="PSN125" s="630"/>
      <c r="PSO125" s="52" t="s">
        <v>71</v>
      </c>
      <c r="PSP125" s="53" t="s">
        <v>79</v>
      </c>
      <c r="PSQ125" s="53" t="s">
        <v>80</v>
      </c>
      <c r="PSR125" s="54" t="s">
        <v>81</v>
      </c>
      <c r="PSS125" s="630" t="s">
        <v>87</v>
      </c>
      <c r="PST125" s="630"/>
      <c r="PSU125" s="630"/>
      <c r="PSV125" s="630"/>
      <c r="PSW125" s="52" t="s">
        <v>71</v>
      </c>
      <c r="PSX125" s="53" t="s">
        <v>79</v>
      </c>
      <c r="PSY125" s="53" t="s">
        <v>80</v>
      </c>
      <c r="PSZ125" s="54" t="s">
        <v>81</v>
      </c>
      <c r="PTA125" s="630" t="s">
        <v>87</v>
      </c>
      <c r="PTB125" s="630"/>
      <c r="PTC125" s="630"/>
      <c r="PTD125" s="630"/>
      <c r="PTE125" s="52" t="s">
        <v>71</v>
      </c>
      <c r="PTF125" s="53" t="s">
        <v>79</v>
      </c>
      <c r="PTG125" s="53" t="s">
        <v>80</v>
      </c>
      <c r="PTH125" s="54" t="s">
        <v>81</v>
      </c>
      <c r="PTI125" s="630" t="s">
        <v>87</v>
      </c>
      <c r="PTJ125" s="630"/>
      <c r="PTK125" s="630"/>
      <c r="PTL125" s="630"/>
      <c r="PTM125" s="52" t="s">
        <v>71</v>
      </c>
      <c r="PTN125" s="53" t="s">
        <v>79</v>
      </c>
      <c r="PTO125" s="53" t="s">
        <v>80</v>
      </c>
      <c r="PTP125" s="54" t="s">
        <v>81</v>
      </c>
      <c r="PTQ125" s="630" t="s">
        <v>87</v>
      </c>
      <c r="PTR125" s="630"/>
      <c r="PTS125" s="630"/>
      <c r="PTT125" s="630"/>
      <c r="PTU125" s="52" t="s">
        <v>71</v>
      </c>
      <c r="PTV125" s="53" t="s">
        <v>79</v>
      </c>
      <c r="PTW125" s="53" t="s">
        <v>80</v>
      </c>
      <c r="PTX125" s="54" t="s">
        <v>81</v>
      </c>
      <c r="PTY125" s="630" t="s">
        <v>87</v>
      </c>
      <c r="PTZ125" s="630"/>
      <c r="PUA125" s="630"/>
      <c r="PUB125" s="630"/>
      <c r="PUC125" s="52" t="s">
        <v>71</v>
      </c>
      <c r="PUD125" s="53" t="s">
        <v>79</v>
      </c>
      <c r="PUE125" s="53" t="s">
        <v>80</v>
      </c>
      <c r="PUF125" s="54" t="s">
        <v>81</v>
      </c>
      <c r="PUG125" s="630" t="s">
        <v>87</v>
      </c>
      <c r="PUH125" s="630"/>
      <c r="PUI125" s="630"/>
      <c r="PUJ125" s="630"/>
      <c r="PUK125" s="52" t="s">
        <v>71</v>
      </c>
      <c r="PUL125" s="53" t="s">
        <v>79</v>
      </c>
      <c r="PUM125" s="53" t="s">
        <v>80</v>
      </c>
      <c r="PUN125" s="54" t="s">
        <v>81</v>
      </c>
      <c r="PUO125" s="630" t="s">
        <v>87</v>
      </c>
      <c r="PUP125" s="630"/>
      <c r="PUQ125" s="630"/>
      <c r="PUR125" s="630"/>
      <c r="PUS125" s="52" t="s">
        <v>71</v>
      </c>
      <c r="PUT125" s="53" t="s">
        <v>79</v>
      </c>
      <c r="PUU125" s="53" t="s">
        <v>80</v>
      </c>
      <c r="PUV125" s="54" t="s">
        <v>81</v>
      </c>
      <c r="PUW125" s="630" t="s">
        <v>87</v>
      </c>
      <c r="PUX125" s="630"/>
      <c r="PUY125" s="630"/>
      <c r="PUZ125" s="630"/>
      <c r="PVA125" s="52" t="s">
        <v>71</v>
      </c>
      <c r="PVB125" s="53" t="s">
        <v>79</v>
      </c>
      <c r="PVC125" s="53" t="s">
        <v>80</v>
      </c>
      <c r="PVD125" s="54" t="s">
        <v>81</v>
      </c>
      <c r="PVE125" s="630" t="s">
        <v>87</v>
      </c>
      <c r="PVF125" s="630"/>
      <c r="PVG125" s="630"/>
      <c r="PVH125" s="630"/>
      <c r="PVI125" s="52" t="s">
        <v>71</v>
      </c>
      <c r="PVJ125" s="53" t="s">
        <v>79</v>
      </c>
      <c r="PVK125" s="53" t="s">
        <v>80</v>
      </c>
      <c r="PVL125" s="54" t="s">
        <v>81</v>
      </c>
      <c r="PVM125" s="630" t="s">
        <v>87</v>
      </c>
      <c r="PVN125" s="630"/>
      <c r="PVO125" s="630"/>
      <c r="PVP125" s="630"/>
      <c r="PVQ125" s="52" t="s">
        <v>71</v>
      </c>
      <c r="PVR125" s="53" t="s">
        <v>79</v>
      </c>
      <c r="PVS125" s="53" t="s">
        <v>80</v>
      </c>
      <c r="PVT125" s="54" t="s">
        <v>81</v>
      </c>
      <c r="PVU125" s="630" t="s">
        <v>87</v>
      </c>
      <c r="PVV125" s="630"/>
      <c r="PVW125" s="630"/>
      <c r="PVX125" s="630"/>
      <c r="PVY125" s="52" t="s">
        <v>71</v>
      </c>
      <c r="PVZ125" s="53" t="s">
        <v>79</v>
      </c>
      <c r="PWA125" s="53" t="s">
        <v>80</v>
      </c>
      <c r="PWB125" s="54" t="s">
        <v>81</v>
      </c>
      <c r="PWC125" s="630" t="s">
        <v>87</v>
      </c>
      <c r="PWD125" s="630"/>
      <c r="PWE125" s="630"/>
      <c r="PWF125" s="630"/>
      <c r="PWG125" s="52" t="s">
        <v>71</v>
      </c>
      <c r="PWH125" s="53" t="s">
        <v>79</v>
      </c>
      <c r="PWI125" s="53" t="s">
        <v>80</v>
      </c>
      <c r="PWJ125" s="54" t="s">
        <v>81</v>
      </c>
      <c r="PWK125" s="630" t="s">
        <v>87</v>
      </c>
      <c r="PWL125" s="630"/>
      <c r="PWM125" s="630"/>
      <c r="PWN125" s="630"/>
      <c r="PWO125" s="52" t="s">
        <v>71</v>
      </c>
      <c r="PWP125" s="53" t="s">
        <v>79</v>
      </c>
      <c r="PWQ125" s="53" t="s">
        <v>80</v>
      </c>
      <c r="PWR125" s="54" t="s">
        <v>81</v>
      </c>
      <c r="PWS125" s="630" t="s">
        <v>87</v>
      </c>
      <c r="PWT125" s="630"/>
      <c r="PWU125" s="630"/>
      <c r="PWV125" s="630"/>
      <c r="PWW125" s="52" t="s">
        <v>71</v>
      </c>
      <c r="PWX125" s="53" t="s">
        <v>79</v>
      </c>
      <c r="PWY125" s="53" t="s">
        <v>80</v>
      </c>
      <c r="PWZ125" s="54" t="s">
        <v>81</v>
      </c>
      <c r="PXA125" s="630" t="s">
        <v>87</v>
      </c>
      <c r="PXB125" s="630"/>
      <c r="PXC125" s="630"/>
      <c r="PXD125" s="630"/>
      <c r="PXE125" s="52" t="s">
        <v>71</v>
      </c>
      <c r="PXF125" s="53" t="s">
        <v>79</v>
      </c>
      <c r="PXG125" s="53" t="s">
        <v>80</v>
      </c>
      <c r="PXH125" s="54" t="s">
        <v>81</v>
      </c>
      <c r="PXI125" s="630" t="s">
        <v>87</v>
      </c>
      <c r="PXJ125" s="630"/>
      <c r="PXK125" s="630"/>
      <c r="PXL125" s="630"/>
      <c r="PXM125" s="52" t="s">
        <v>71</v>
      </c>
      <c r="PXN125" s="53" t="s">
        <v>79</v>
      </c>
      <c r="PXO125" s="53" t="s">
        <v>80</v>
      </c>
      <c r="PXP125" s="54" t="s">
        <v>81</v>
      </c>
      <c r="PXQ125" s="630" t="s">
        <v>87</v>
      </c>
      <c r="PXR125" s="630"/>
      <c r="PXS125" s="630"/>
      <c r="PXT125" s="630"/>
      <c r="PXU125" s="52" t="s">
        <v>71</v>
      </c>
      <c r="PXV125" s="53" t="s">
        <v>79</v>
      </c>
      <c r="PXW125" s="53" t="s">
        <v>80</v>
      </c>
      <c r="PXX125" s="54" t="s">
        <v>81</v>
      </c>
      <c r="PXY125" s="630" t="s">
        <v>87</v>
      </c>
      <c r="PXZ125" s="630"/>
      <c r="PYA125" s="630"/>
      <c r="PYB125" s="630"/>
      <c r="PYC125" s="52" t="s">
        <v>71</v>
      </c>
      <c r="PYD125" s="53" t="s">
        <v>79</v>
      </c>
      <c r="PYE125" s="53" t="s">
        <v>80</v>
      </c>
      <c r="PYF125" s="54" t="s">
        <v>81</v>
      </c>
      <c r="PYG125" s="630" t="s">
        <v>87</v>
      </c>
      <c r="PYH125" s="630"/>
      <c r="PYI125" s="630"/>
      <c r="PYJ125" s="630"/>
      <c r="PYK125" s="52" t="s">
        <v>71</v>
      </c>
      <c r="PYL125" s="53" t="s">
        <v>79</v>
      </c>
      <c r="PYM125" s="53" t="s">
        <v>80</v>
      </c>
      <c r="PYN125" s="54" t="s">
        <v>81</v>
      </c>
      <c r="PYO125" s="630" t="s">
        <v>87</v>
      </c>
      <c r="PYP125" s="630"/>
      <c r="PYQ125" s="630"/>
      <c r="PYR125" s="630"/>
      <c r="PYS125" s="52" t="s">
        <v>71</v>
      </c>
      <c r="PYT125" s="53" t="s">
        <v>79</v>
      </c>
      <c r="PYU125" s="53" t="s">
        <v>80</v>
      </c>
      <c r="PYV125" s="54" t="s">
        <v>81</v>
      </c>
      <c r="PYW125" s="630" t="s">
        <v>87</v>
      </c>
      <c r="PYX125" s="630"/>
      <c r="PYY125" s="630"/>
      <c r="PYZ125" s="630"/>
      <c r="PZA125" s="52" t="s">
        <v>71</v>
      </c>
      <c r="PZB125" s="53" t="s">
        <v>79</v>
      </c>
      <c r="PZC125" s="53" t="s">
        <v>80</v>
      </c>
      <c r="PZD125" s="54" t="s">
        <v>81</v>
      </c>
      <c r="PZE125" s="630" t="s">
        <v>87</v>
      </c>
      <c r="PZF125" s="630"/>
      <c r="PZG125" s="630"/>
      <c r="PZH125" s="630"/>
      <c r="PZI125" s="52" t="s">
        <v>71</v>
      </c>
      <c r="PZJ125" s="53" t="s">
        <v>79</v>
      </c>
      <c r="PZK125" s="53" t="s">
        <v>80</v>
      </c>
      <c r="PZL125" s="54" t="s">
        <v>81</v>
      </c>
      <c r="PZM125" s="630" t="s">
        <v>87</v>
      </c>
      <c r="PZN125" s="630"/>
      <c r="PZO125" s="630"/>
      <c r="PZP125" s="630"/>
      <c r="PZQ125" s="52" t="s">
        <v>71</v>
      </c>
      <c r="PZR125" s="53" t="s">
        <v>79</v>
      </c>
      <c r="PZS125" s="53" t="s">
        <v>80</v>
      </c>
      <c r="PZT125" s="54" t="s">
        <v>81</v>
      </c>
      <c r="PZU125" s="630" t="s">
        <v>87</v>
      </c>
      <c r="PZV125" s="630"/>
      <c r="PZW125" s="630"/>
      <c r="PZX125" s="630"/>
      <c r="PZY125" s="52" t="s">
        <v>71</v>
      </c>
      <c r="PZZ125" s="53" t="s">
        <v>79</v>
      </c>
      <c r="QAA125" s="53" t="s">
        <v>80</v>
      </c>
      <c r="QAB125" s="54" t="s">
        <v>81</v>
      </c>
      <c r="QAC125" s="630" t="s">
        <v>87</v>
      </c>
      <c r="QAD125" s="630"/>
      <c r="QAE125" s="630"/>
      <c r="QAF125" s="630"/>
      <c r="QAG125" s="52" t="s">
        <v>71</v>
      </c>
      <c r="QAH125" s="53" t="s">
        <v>79</v>
      </c>
      <c r="QAI125" s="53" t="s">
        <v>80</v>
      </c>
      <c r="QAJ125" s="54" t="s">
        <v>81</v>
      </c>
      <c r="QAK125" s="630" t="s">
        <v>87</v>
      </c>
      <c r="QAL125" s="630"/>
      <c r="QAM125" s="630"/>
      <c r="QAN125" s="630"/>
      <c r="QAO125" s="52" t="s">
        <v>71</v>
      </c>
      <c r="QAP125" s="53" t="s">
        <v>79</v>
      </c>
      <c r="QAQ125" s="53" t="s">
        <v>80</v>
      </c>
      <c r="QAR125" s="54" t="s">
        <v>81</v>
      </c>
      <c r="QAS125" s="630" t="s">
        <v>87</v>
      </c>
      <c r="QAT125" s="630"/>
      <c r="QAU125" s="630"/>
      <c r="QAV125" s="630"/>
      <c r="QAW125" s="52" t="s">
        <v>71</v>
      </c>
      <c r="QAX125" s="53" t="s">
        <v>79</v>
      </c>
      <c r="QAY125" s="53" t="s">
        <v>80</v>
      </c>
      <c r="QAZ125" s="54" t="s">
        <v>81</v>
      </c>
      <c r="QBA125" s="630" t="s">
        <v>87</v>
      </c>
      <c r="QBB125" s="630"/>
      <c r="QBC125" s="630"/>
      <c r="QBD125" s="630"/>
      <c r="QBE125" s="52" t="s">
        <v>71</v>
      </c>
      <c r="QBF125" s="53" t="s">
        <v>79</v>
      </c>
      <c r="QBG125" s="53" t="s">
        <v>80</v>
      </c>
      <c r="QBH125" s="54" t="s">
        <v>81</v>
      </c>
      <c r="QBI125" s="630" t="s">
        <v>87</v>
      </c>
      <c r="QBJ125" s="630"/>
      <c r="QBK125" s="630"/>
      <c r="QBL125" s="630"/>
      <c r="QBM125" s="52" t="s">
        <v>71</v>
      </c>
      <c r="QBN125" s="53" t="s">
        <v>79</v>
      </c>
      <c r="QBO125" s="53" t="s">
        <v>80</v>
      </c>
      <c r="QBP125" s="54" t="s">
        <v>81</v>
      </c>
      <c r="QBQ125" s="630" t="s">
        <v>87</v>
      </c>
      <c r="QBR125" s="630"/>
      <c r="QBS125" s="630"/>
      <c r="QBT125" s="630"/>
      <c r="QBU125" s="52" t="s">
        <v>71</v>
      </c>
      <c r="QBV125" s="53" t="s">
        <v>79</v>
      </c>
      <c r="QBW125" s="53" t="s">
        <v>80</v>
      </c>
      <c r="QBX125" s="54" t="s">
        <v>81</v>
      </c>
      <c r="QBY125" s="630" t="s">
        <v>87</v>
      </c>
      <c r="QBZ125" s="630"/>
      <c r="QCA125" s="630"/>
      <c r="QCB125" s="630"/>
      <c r="QCC125" s="52" t="s">
        <v>71</v>
      </c>
      <c r="QCD125" s="53" t="s">
        <v>79</v>
      </c>
      <c r="QCE125" s="53" t="s">
        <v>80</v>
      </c>
      <c r="QCF125" s="54" t="s">
        <v>81</v>
      </c>
      <c r="QCG125" s="630" t="s">
        <v>87</v>
      </c>
      <c r="QCH125" s="630"/>
      <c r="QCI125" s="630"/>
      <c r="QCJ125" s="630"/>
      <c r="QCK125" s="52" t="s">
        <v>71</v>
      </c>
      <c r="QCL125" s="53" t="s">
        <v>79</v>
      </c>
      <c r="QCM125" s="53" t="s">
        <v>80</v>
      </c>
      <c r="QCN125" s="54" t="s">
        <v>81</v>
      </c>
      <c r="QCO125" s="630" t="s">
        <v>87</v>
      </c>
      <c r="QCP125" s="630"/>
      <c r="QCQ125" s="630"/>
      <c r="QCR125" s="630"/>
      <c r="QCS125" s="52" t="s">
        <v>71</v>
      </c>
      <c r="QCT125" s="53" t="s">
        <v>79</v>
      </c>
      <c r="QCU125" s="53" t="s">
        <v>80</v>
      </c>
      <c r="QCV125" s="54" t="s">
        <v>81</v>
      </c>
      <c r="QCW125" s="630" t="s">
        <v>87</v>
      </c>
      <c r="QCX125" s="630"/>
      <c r="QCY125" s="630"/>
      <c r="QCZ125" s="630"/>
      <c r="QDA125" s="52" t="s">
        <v>71</v>
      </c>
      <c r="QDB125" s="53" t="s">
        <v>79</v>
      </c>
      <c r="QDC125" s="53" t="s">
        <v>80</v>
      </c>
      <c r="QDD125" s="54" t="s">
        <v>81</v>
      </c>
      <c r="QDE125" s="630" t="s">
        <v>87</v>
      </c>
      <c r="QDF125" s="630"/>
      <c r="QDG125" s="630"/>
      <c r="QDH125" s="630"/>
      <c r="QDI125" s="52" t="s">
        <v>71</v>
      </c>
      <c r="QDJ125" s="53" t="s">
        <v>79</v>
      </c>
      <c r="QDK125" s="53" t="s">
        <v>80</v>
      </c>
      <c r="QDL125" s="54" t="s">
        <v>81</v>
      </c>
      <c r="QDM125" s="630" t="s">
        <v>87</v>
      </c>
      <c r="QDN125" s="630"/>
      <c r="QDO125" s="630"/>
      <c r="QDP125" s="630"/>
      <c r="QDQ125" s="52" t="s">
        <v>71</v>
      </c>
      <c r="QDR125" s="53" t="s">
        <v>79</v>
      </c>
      <c r="QDS125" s="53" t="s">
        <v>80</v>
      </c>
      <c r="QDT125" s="54" t="s">
        <v>81</v>
      </c>
      <c r="QDU125" s="630" t="s">
        <v>87</v>
      </c>
      <c r="QDV125" s="630"/>
      <c r="QDW125" s="630"/>
      <c r="QDX125" s="630"/>
      <c r="QDY125" s="52" t="s">
        <v>71</v>
      </c>
      <c r="QDZ125" s="53" t="s">
        <v>79</v>
      </c>
      <c r="QEA125" s="53" t="s">
        <v>80</v>
      </c>
      <c r="QEB125" s="54" t="s">
        <v>81</v>
      </c>
      <c r="QEC125" s="630" t="s">
        <v>87</v>
      </c>
      <c r="QED125" s="630"/>
      <c r="QEE125" s="630"/>
      <c r="QEF125" s="630"/>
      <c r="QEG125" s="52" t="s">
        <v>71</v>
      </c>
      <c r="QEH125" s="53" t="s">
        <v>79</v>
      </c>
      <c r="QEI125" s="53" t="s">
        <v>80</v>
      </c>
      <c r="QEJ125" s="54" t="s">
        <v>81</v>
      </c>
      <c r="QEK125" s="630" t="s">
        <v>87</v>
      </c>
      <c r="QEL125" s="630"/>
      <c r="QEM125" s="630"/>
      <c r="QEN125" s="630"/>
      <c r="QEO125" s="52" t="s">
        <v>71</v>
      </c>
      <c r="QEP125" s="53" t="s">
        <v>79</v>
      </c>
      <c r="QEQ125" s="53" t="s">
        <v>80</v>
      </c>
      <c r="QER125" s="54" t="s">
        <v>81</v>
      </c>
      <c r="QES125" s="630" t="s">
        <v>87</v>
      </c>
      <c r="QET125" s="630"/>
      <c r="QEU125" s="630"/>
      <c r="QEV125" s="630"/>
      <c r="QEW125" s="52" t="s">
        <v>71</v>
      </c>
      <c r="QEX125" s="53" t="s">
        <v>79</v>
      </c>
      <c r="QEY125" s="53" t="s">
        <v>80</v>
      </c>
      <c r="QEZ125" s="54" t="s">
        <v>81</v>
      </c>
      <c r="QFA125" s="630" t="s">
        <v>87</v>
      </c>
      <c r="QFB125" s="630"/>
      <c r="QFC125" s="630"/>
      <c r="QFD125" s="630"/>
      <c r="QFE125" s="52" t="s">
        <v>71</v>
      </c>
      <c r="QFF125" s="53" t="s">
        <v>79</v>
      </c>
      <c r="QFG125" s="53" t="s">
        <v>80</v>
      </c>
      <c r="QFH125" s="54" t="s">
        <v>81</v>
      </c>
      <c r="QFI125" s="630" t="s">
        <v>87</v>
      </c>
      <c r="QFJ125" s="630"/>
      <c r="QFK125" s="630"/>
      <c r="QFL125" s="630"/>
      <c r="QFM125" s="52" t="s">
        <v>71</v>
      </c>
      <c r="QFN125" s="53" t="s">
        <v>79</v>
      </c>
      <c r="QFO125" s="53" t="s">
        <v>80</v>
      </c>
      <c r="QFP125" s="54" t="s">
        <v>81</v>
      </c>
      <c r="QFQ125" s="630" t="s">
        <v>87</v>
      </c>
      <c r="QFR125" s="630"/>
      <c r="QFS125" s="630"/>
      <c r="QFT125" s="630"/>
      <c r="QFU125" s="52" t="s">
        <v>71</v>
      </c>
      <c r="QFV125" s="53" t="s">
        <v>79</v>
      </c>
      <c r="QFW125" s="53" t="s">
        <v>80</v>
      </c>
      <c r="QFX125" s="54" t="s">
        <v>81</v>
      </c>
      <c r="QFY125" s="630" t="s">
        <v>87</v>
      </c>
      <c r="QFZ125" s="630"/>
      <c r="QGA125" s="630"/>
      <c r="QGB125" s="630"/>
      <c r="QGC125" s="52" t="s">
        <v>71</v>
      </c>
      <c r="QGD125" s="53" t="s">
        <v>79</v>
      </c>
      <c r="QGE125" s="53" t="s">
        <v>80</v>
      </c>
      <c r="QGF125" s="54" t="s">
        <v>81</v>
      </c>
      <c r="QGG125" s="630" t="s">
        <v>87</v>
      </c>
      <c r="QGH125" s="630"/>
      <c r="QGI125" s="630"/>
      <c r="QGJ125" s="630"/>
      <c r="QGK125" s="52" t="s">
        <v>71</v>
      </c>
      <c r="QGL125" s="53" t="s">
        <v>79</v>
      </c>
      <c r="QGM125" s="53" t="s">
        <v>80</v>
      </c>
      <c r="QGN125" s="54" t="s">
        <v>81</v>
      </c>
      <c r="QGO125" s="630" t="s">
        <v>87</v>
      </c>
      <c r="QGP125" s="630"/>
      <c r="QGQ125" s="630"/>
      <c r="QGR125" s="630"/>
      <c r="QGS125" s="52" t="s">
        <v>71</v>
      </c>
      <c r="QGT125" s="53" t="s">
        <v>79</v>
      </c>
      <c r="QGU125" s="53" t="s">
        <v>80</v>
      </c>
      <c r="QGV125" s="54" t="s">
        <v>81</v>
      </c>
      <c r="QGW125" s="630" t="s">
        <v>87</v>
      </c>
      <c r="QGX125" s="630"/>
      <c r="QGY125" s="630"/>
      <c r="QGZ125" s="630"/>
      <c r="QHA125" s="52" t="s">
        <v>71</v>
      </c>
      <c r="QHB125" s="53" t="s">
        <v>79</v>
      </c>
      <c r="QHC125" s="53" t="s">
        <v>80</v>
      </c>
      <c r="QHD125" s="54" t="s">
        <v>81</v>
      </c>
      <c r="QHE125" s="630" t="s">
        <v>87</v>
      </c>
      <c r="QHF125" s="630"/>
      <c r="QHG125" s="630"/>
      <c r="QHH125" s="630"/>
      <c r="QHI125" s="52" t="s">
        <v>71</v>
      </c>
      <c r="QHJ125" s="53" t="s">
        <v>79</v>
      </c>
      <c r="QHK125" s="53" t="s">
        <v>80</v>
      </c>
      <c r="QHL125" s="54" t="s">
        <v>81</v>
      </c>
      <c r="QHM125" s="630" t="s">
        <v>87</v>
      </c>
      <c r="QHN125" s="630"/>
      <c r="QHO125" s="630"/>
      <c r="QHP125" s="630"/>
      <c r="QHQ125" s="52" t="s">
        <v>71</v>
      </c>
      <c r="QHR125" s="53" t="s">
        <v>79</v>
      </c>
      <c r="QHS125" s="53" t="s">
        <v>80</v>
      </c>
      <c r="QHT125" s="54" t="s">
        <v>81</v>
      </c>
      <c r="QHU125" s="630" t="s">
        <v>87</v>
      </c>
      <c r="QHV125" s="630"/>
      <c r="QHW125" s="630"/>
      <c r="QHX125" s="630"/>
      <c r="QHY125" s="52" t="s">
        <v>71</v>
      </c>
      <c r="QHZ125" s="53" t="s">
        <v>79</v>
      </c>
      <c r="QIA125" s="53" t="s">
        <v>80</v>
      </c>
      <c r="QIB125" s="54" t="s">
        <v>81</v>
      </c>
      <c r="QIC125" s="630" t="s">
        <v>87</v>
      </c>
      <c r="QID125" s="630"/>
      <c r="QIE125" s="630"/>
      <c r="QIF125" s="630"/>
      <c r="QIG125" s="52" t="s">
        <v>71</v>
      </c>
      <c r="QIH125" s="53" t="s">
        <v>79</v>
      </c>
      <c r="QII125" s="53" t="s">
        <v>80</v>
      </c>
      <c r="QIJ125" s="54" t="s">
        <v>81</v>
      </c>
      <c r="QIK125" s="630" t="s">
        <v>87</v>
      </c>
      <c r="QIL125" s="630"/>
      <c r="QIM125" s="630"/>
      <c r="QIN125" s="630"/>
      <c r="QIO125" s="52" t="s">
        <v>71</v>
      </c>
      <c r="QIP125" s="53" t="s">
        <v>79</v>
      </c>
      <c r="QIQ125" s="53" t="s">
        <v>80</v>
      </c>
      <c r="QIR125" s="54" t="s">
        <v>81</v>
      </c>
      <c r="QIS125" s="630" t="s">
        <v>87</v>
      </c>
      <c r="QIT125" s="630"/>
      <c r="QIU125" s="630"/>
      <c r="QIV125" s="630"/>
      <c r="QIW125" s="52" t="s">
        <v>71</v>
      </c>
      <c r="QIX125" s="53" t="s">
        <v>79</v>
      </c>
      <c r="QIY125" s="53" t="s">
        <v>80</v>
      </c>
      <c r="QIZ125" s="54" t="s">
        <v>81</v>
      </c>
      <c r="QJA125" s="630" t="s">
        <v>87</v>
      </c>
      <c r="QJB125" s="630"/>
      <c r="QJC125" s="630"/>
      <c r="QJD125" s="630"/>
      <c r="QJE125" s="52" t="s">
        <v>71</v>
      </c>
      <c r="QJF125" s="53" t="s">
        <v>79</v>
      </c>
      <c r="QJG125" s="53" t="s">
        <v>80</v>
      </c>
      <c r="QJH125" s="54" t="s">
        <v>81</v>
      </c>
      <c r="QJI125" s="630" t="s">
        <v>87</v>
      </c>
      <c r="QJJ125" s="630"/>
      <c r="QJK125" s="630"/>
      <c r="QJL125" s="630"/>
      <c r="QJM125" s="52" t="s">
        <v>71</v>
      </c>
      <c r="QJN125" s="53" t="s">
        <v>79</v>
      </c>
      <c r="QJO125" s="53" t="s">
        <v>80</v>
      </c>
      <c r="QJP125" s="54" t="s">
        <v>81</v>
      </c>
      <c r="QJQ125" s="630" t="s">
        <v>87</v>
      </c>
      <c r="QJR125" s="630"/>
      <c r="QJS125" s="630"/>
      <c r="QJT125" s="630"/>
      <c r="QJU125" s="52" t="s">
        <v>71</v>
      </c>
      <c r="QJV125" s="53" t="s">
        <v>79</v>
      </c>
      <c r="QJW125" s="53" t="s">
        <v>80</v>
      </c>
      <c r="QJX125" s="54" t="s">
        <v>81</v>
      </c>
      <c r="QJY125" s="630" t="s">
        <v>87</v>
      </c>
      <c r="QJZ125" s="630"/>
      <c r="QKA125" s="630"/>
      <c r="QKB125" s="630"/>
      <c r="QKC125" s="52" t="s">
        <v>71</v>
      </c>
      <c r="QKD125" s="53" t="s">
        <v>79</v>
      </c>
      <c r="QKE125" s="53" t="s">
        <v>80</v>
      </c>
      <c r="QKF125" s="54" t="s">
        <v>81</v>
      </c>
      <c r="QKG125" s="630" t="s">
        <v>87</v>
      </c>
      <c r="QKH125" s="630"/>
      <c r="QKI125" s="630"/>
      <c r="QKJ125" s="630"/>
      <c r="QKK125" s="52" t="s">
        <v>71</v>
      </c>
      <c r="QKL125" s="53" t="s">
        <v>79</v>
      </c>
      <c r="QKM125" s="53" t="s">
        <v>80</v>
      </c>
      <c r="QKN125" s="54" t="s">
        <v>81</v>
      </c>
      <c r="QKO125" s="630" t="s">
        <v>87</v>
      </c>
      <c r="QKP125" s="630"/>
      <c r="QKQ125" s="630"/>
      <c r="QKR125" s="630"/>
      <c r="QKS125" s="52" t="s">
        <v>71</v>
      </c>
      <c r="QKT125" s="53" t="s">
        <v>79</v>
      </c>
      <c r="QKU125" s="53" t="s">
        <v>80</v>
      </c>
      <c r="QKV125" s="54" t="s">
        <v>81</v>
      </c>
      <c r="QKW125" s="630" t="s">
        <v>87</v>
      </c>
      <c r="QKX125" s="630"/>
      <c r="QKY125" s="630"/>
      <c r="QKZ125" s="630"/>
      <c r="QLA125" s="52" t="s">
        <v>71</v>
      </c>
      <c r="QLB125" s="53" t="s">
        <v>79</v>
      </c>
      <c r="QLC125" s="53" t="s">
        <v>80</v>
      </c>
      <c r="QLD125" s="54" t="s">
        <v>81</v>
      </c>
      <c r="QLE125" s="630" t="s">
        <v>87</v>
      </c>
      <c r="QLF125" s="630"/>
      <c r="QLG125" s="630"/>
      <c r="QLH125" s="630"/>
      <c r="QLI125" s="52" t="s">
        <v>71</v>
      </c>
      <c r="QLJ125" s="53" t="s">
        <v>79</v>
      </c>
      <c r="QLK125" s="53" t="s">
        <v>80</v>
      </c>
      <c r="QLL125" s="54" t="s">
        <v>81</v>
      </c>
      <c r="QLM125" s="630" t="s">
        <v>87</v>
      </c>
      <c r="QLN125" s="630"/>
      <c r="QLO125" s="630"/>
      <c r="QLP125" s="630"/>
      <c r="QLQ125" s="52" t="s">
        <v>71</v>
      </c>
      <c r="QLR125" s="53" t="s">
        <v>79</v>
      </c>
      <c r="QLS125" s="53" t="s">
        <v>80</v>
      </c>
      <c r="QLT125" s="54" t="s">
        <v>81</v>
      </c>
      <c r="QLU125" s="630" t="s">
        <v>87</v>
      </c>
      <c r="QLV125" s="630"/>
      <c r="QLW125" s="630"/>
      <c r="QLX125" s="630"/>
      <c r="QLY125" s="52" t="s">
        <v>71</v>
      </c>
      <c r="QLZ125" s="53" t="s">
        <v>79</v>
      </c>
      <c r="QMA125" s="53" t="s">
        <v>80</v>
      </c>
      <c r="QMB125" s="54" t="s">
        <v>81</v>
      </c>
      <c r="QMC125" s="630" t="s">
        <v>87</v>
      </c>
      <c r="QMD125" s="630"/>
      <c r="QME125" s="630"/>
      <c r="QMF125" s="630"/>
      <c r="QMG125" s="52" t="s">
        <v>71</v>
      </c>
      <c r="QMH125" s="53" t="s">
        <v>79</v>
      </c>
      <c r="QMI125" s="53" t="s">
        <v>80</v>
      </c>
      <c r="QMJ125" s="54" t="s">
        <v>81</v>
      </c>
      <c r="QMK125" s="630" t="s">
        <v>87</v>
      </c>
      <c r="QML125" s="630"/>
      <c r="QMM125" s="630"/>
      <c r="QMN125" s="630"/>
      <c r="QMO125" s="52" t="s">
        <v>71</v>
      </c>
      <c r="QMP125" s="53" t="s">
        <v>79</v>
      </c>
      <c r="QMQ125" s="53" t="s">
        <v>80</v>
      </c>
      <c r="QMR125" s="54" t="s">
        <v>81</v>
      </c>
      <c r="QMS125" s="630" t="s">
        <v>87</v>
      </c>
      <c r="QMT125" s="630"/>
      <c r="QMU125" s="630"/>
      <c r="QMV125" s="630"/>
      <c r="QMW125" s="52" t="s">
        <v>71</v>
      </c>
      <c r="QMX125" s="53" t="s">
        <v>79</v>
      </c>
      <c r="QMY125" s="53" t="s">
        <v>80</v>
      </c>
      <c r="QMZ125" s="54" t="s">
        <v>81</v>
      </c>
      <c r="QNA125" s="630" t="s">
        <v>87</v>
      </c>
      <c r="QNB125" s="630"/>
      <c r="QNC125" s="630"/>
      <c r="QND125" s="630"/>
      <c r="QNE125" s="52" t="s">
        <v>71</v>
      </c>
      <c r="QNF125" s="53" t="s">
        <v>79</v>
      </c>
      <c r="QNG125" s="53" t="s">
        <v>80</v>
      </c>
      <c r="QNH125" s="54" t="s">
        <v>81</v>
      </c>
      <c r="QNI125" s="630" t="s">
        <v>87</v>
      </c>
      <c r="QNJ125" s="630"/>
      <c r="QNK125" s="630"/>
      <c r="QNL125" s="630"/>
      <c r="QNM125" s="52" t="s">
        <v>71</v>
      </c>
      <c r="QNN125" s="53" t="s">
        <v>79</v>
      </c>
      <c r="QNO125" s="53" t="s">
        <v>80</v>
      </c>
      <c r="QNP125" s="54" t="s">
        <v>81</v>
      </c>
      <c r="QNQ125" s="630" t="s">
        <v>87</v>
      </c>
      <c r="QNR125" s="630"/>
      <c r="QNS125" s="630"/>
      <c r="QNT125" s="630"/>
      <c r="QNU125" s="52" t="s">
        <v>71</v>
      </c>
      <c r="QNV125" s="53" t="s">
        <v>79</v>
      </c>
      <c r="QNW125" s="53" t="s">
        <v>80</v>
      </c>
      <c r="QNX125" s="54" t="s">
        <v>81</v>
      </c>
      <c r="QNY125" s="630" t="s">
        <v>87</v>
      </c>
      <c r="QNZ125" s="630"/>
      <c r="QOA125" s="630"/>
      <c r="QOB125" s="630"/>
      <c r="QOC125" s="52" t="s">
        <v>71</v>
      </c>
      <c r="QOD125" s="53" t="s">
        <v>79</v>
      </c>
      <c r="QOE125" s="53" t="s">
        <v>80</v>
      </c>
      <c r="QOF125" s="54" t="s">
        <v>81</v>
      </c>
      <c r="QOG125" s="630" t="s">
        <v>87</v>
      </c>
      <c r="QOH125" s="630"/>
      <c r="QOI125" s="630"/>
      <c r="QOJ125" s="630"/>
      <c r="QOK125" s="52" t="s">
        <v>71</v>
      </c>
      <c r="QOL125" s="53" t="s">
        <v>79</v>
      </c>
      <c r="QOM125" s="53" t="s">
        <v>80</v>
      </c>
      <c r="QON125" s="54" t="s">
        <v>81</v>
      </c>
      <c r="QOO125" s="630" t="s">
        <v>87</v>
      </c>
      <c r="QOP125" s="630"/>
      <c r="QOQ125" s="630"/>
      <c r="QOR125" s="630"/>
      <c r="QOS125" s="52" t="s">
        <v>71</v>
      </c>
      <c r="QOT125" s="53" t="s">
        <v>79</v>
      </c>
      <c r="QOU125" s="53" t="s">
        <v>80</v>
      </c>
      <c r="QOV125" s="54" t="s">
        <v>81</v>
      </c>
      <c r="QOW125" s="630" t="s">
        <v>87</v>
      </c>
      <c r="QOX125" s="630"/>
      <c r="QOY125" s="630"/>
      <c r="QOZ125" s="630"/>
      <c r="QPA125" s="52" t="s">
        <v>71</v>
      </c>
      <c r="QPB125" s="53" t="s">
        <v>79</v>
      </c>
      <c r="QPC125" s="53" t="s">
        <v>80</v>
      </c>
      <c r="QPD125" s="54" t="s">
        <v>81</v>
      </c>
      <c r="QPE125" s="630" t="s">
        <v>87</v>
      </c>
      <c r="QPF125" s="630"/>
      <c r="QPG125" s="630"/>
      <c r="QPH125" s="630"/>
      <c r="QPI125" s="52" t="s">
        <v>71</v>
      </c>
      <c r="QPJ125" s="53" t="s">
        <v>79</v>
      </c>
      <c r="QPK125" s="53" t="s">
        <v>80</v>
      </c>
      <c r="QPL125" s="54" t="s">
        <v>81</v>
      </c>
      <c r="QPM125" s="630" t="s">
        <v>87</v>
      </c>
      <c r="QPN125" s="630"/>
      <c r="QPO125" s="630"/>
      <c r="QPP125" s="630"/>
      <c r="QPQ125" s="52" t="s">
        <v>71</v>
      </c>
      <c r="QPR125" s="53" t="s">
        <v>79</v>
      </c>
      <c r="QPS125" s="53" t="s">
        <v>80</v>
      </c>
      <c r="QPT125" s="54" t="s">
        <v>81</v>
      </c>
      <c r="QPU125" s="630" t="s">
        <v>87</v>
      </c>
      <c r="QPV125" s="630"/>
      <c r="QPW125" s="630"/>
      <c r="QPX125" s="630"/>
      <c r="QPY125" s="52" t="s">
        <v>71</v>
      </c>
      <c r="QPZ125" s="53" t="s">
        <v>79</v>
      </c>
      <c r="QQA125" s="53" t="s">
        <v>80</v>
      </c>
      <c r="QQB125" s="54" t="s">
        <v>81</v>
      </c>
      <c r="QQC125" s="630" t="s">
        <v>87</v>
      </c>
      <c r="QQD125" s="630"/>
      <c r="QQE125" s="630"/>
      <c r="QQF125" s="630"/>
      <c r="QQG125" s="52" t="s">
        <v>71</v>
      </c>
      <c r="QQH125" s="53" t="s">
        <v>79</v>
      </c>
      <c r="QQI125" s="53" t="s">
        <v>80</v>
      </c>
      <c r="QQJ125" s="54" t="s">
        <v>81</v>
      </c>
      <c r="QQK125" s="630" t="s">
        <v>87</v>
      </c>
      <c r="QQL125" s="630"/>
      <c r="QQM125" s="630"/>
      <c r="QQN125" s="630"/>
      <c r="QQO125" s="52" t="s">
        <v>71</v>
      </c>
      <c r="QQP125" s="53" t="s">
        <v>79</v>
      </c>
      <c r="QQQ125" s="53" t="s">
        <v>80</v>
      </c>
      <c r="QQR125" s="54" t="s">
        <v>81</v>
      </c>
      <c r="QQS125" s="630" t="s">
        <v>87</v>
      </c>
      <c r="QQT125" s="630"/>
      <c r="QQU125" s="630"/>
      <c r="QQV125" s="630"/>
      <c r="QQW125" s="52" t="s">
        <v>71</v>
      </c>
      <c r="QQX125" s="53" t="s">
        <v>79</v>
      </c>
      <c r="QQY125" s="53" t="s">
        <v>80</v>
      </c>
      <c r="QQZ125" s="54" t="s">
        <v>81</v>
      </c>
      <c r="QRA125" s="630" t="s">
        <v>87</v>
      </c>
      <c r="QRB125" s="630"/>
      <c r="QRC125" s="630"/>
      <c r="QRD125" s="630"/>
      <c r="QRE125" s="52" t="s">
        <v>71</v>
      </c>
      <c r="QRF125" s="53" t="s">
        <v>79</v>
      </c>
      <c r="QRG125" s="53" t="s">
        <v>80</v>
      </c>
      <c r="QRH125" s="54" t="s">
        <v>81</v>
      </c>
      <c r="QRI125" s="630" t="s">
        <v>87</v>
      </c>
      <c r="QRJ125" s="630"/>
      <c r="QRK125" s="630"/>
      <c r="QRL125" s="630"/>
      <c r="QRM125" s="52" t="s">
        <v>71</v>
      </c>
      <c r="QRN125" s="53" t="s">
        <v>79</v>
      </c>
      <c r="QRO125" s="53" t="s">
        <v>80</v>
      </c>
      <c r="QRP125" s="54" t="s">
        <v>81</v>
      </c>
      <c r="QRQ125" s="630" t="s">
        <v>87</v>
      </c>
      <c r="QRR125" s="630"/>
      <c r="QRS125" s="630"/>
      <c r="QRT125" s="630"/>
      <c r="QRU125" s="52" t="s">
        <v>71</v>
      </c>
      <c r="QRV125" s="53" t="s">
        <v>79</v>
      </c>
      <c r="QRW125" s="53" t="s">
        <v>80</v>
      </c>
      <c r="QRX125" s="54" t="s">
        <v>81</v>
      </c>
      <c r="QRY125" s="630" t="s">
        <v>87</v>
      </c>
      <c r="QRZ125" s="630"/>
      <c r="QSA125" s="630"/>
      <c r="QSB125" s="630"/>
      <c r="QSC125" s="52" t="s">
        <v>71</v>
      </c>
      <c r="QSD125" s="53" t="s">
        <v>79</v>
      </c>
      <c r="QSE125" s="53" t="s">
        <v>80</v>
      </c>
      <c r="QSF125" s="54" t="s">
        <v>81</v>
      </c>
      <c r="QSG125" s="630" t="s">
        <v>87</v>
      </c>
      <c r="QSH125" s="630"/>
      <c r="QSI125" s="630"/>
      <c r="QSJ125" s="630"/>
      <c r="QSK125" s="52" t="s">
        <v>71</v>
      </c>
      <c r="QSL125" s="53" t="s">
        <v>79</v>
      </c>
      <c r="QSM125" s="53" t="s">
        <v>80</v>
      </c>
      <c r="QSN125" s="54" t="s">
        <v>81</v>
      </c>
      <c r="QSO125" s="630" t="s">
        <v>87</v>
      </c>
      <c r="QSP125" s="630"/>
      <c r="QSQ125" s="630"/>
      <c r="QSR125" s="630"/>
      <c r="QSS125" s="52" t="s">
        <v>71</v>
      </c>
      <c r="QST125" s="53" t="s">
        <v>79</v>
      </c>
      <c r="QSU125" s="53" t="s">
        <v>80</v>
      </c>
      <c r="QSV125" s="54" t="s">
        <v>81</v>
      </c>
      <c r="QSW125" s="630" t="s">
        <v>87</v>
      </c>
      <c r="QSX125" s="630"/>
      <c r="QSY125" s="630"/>
      <c r="QSZ125" s="630"/>
      <c r="QTA125" s="52" t="s">
        <v>71</v>
      </c>
      <c r="QTB125" s="53" t="s">
        <v>79</v>
      </c>
      <c r="QTC125" s="53" t="s">
        <v>80</v>
      </c>
      <c r="QTD125" s="54" t="s">
        <v>81</v>
      </c>
      <c r="QTE125" s="630" t="s">
        <v>87</v>
      </c>
      <c r="QTF125" s="630"/>
      <c r="QTG125" s="630"/>
      <c r="QTH125" s="630"/>
      <c r="QTI125" s="52" t="s">
        <v>71</v>
      </c>
      <c r="QTJ125" s="53" t="s">
        <v>79</v>
      </c>
      <c r="QTK125" s="53" t="s">
        <v>80</v>
      </c>
      <c r="QTL125" s="54" t="s">
        <v>81</v>
      </c>
      <c r="QTM125" s="630" t="s">
        <v>87</v>
      </c>
      <c r="QTN125" s="630"/>
      <c r="QTO125" s="630"/>
      <c r="QTP125" s="630"/>
      <c r="QTQ125" s="52" t="s">
        <v>71</v>
      </c>
      <c r="QTR125" s="53" t="s">
        <v>79</v>
      </c>
      <c r="QTS125" s="53" t="s">
        <v>80</v>
      </c>
      <c r="QTT125" s="54" t="s">
        <v>81</v>
      </c>
      <c r="QTU125" s="630" t="s">
        <v>87</v>
      </c>
      <c r="QTV125" s="630"/>
      <c r="QTW125" s="630"/>
      <c r="QTX125" s="630"/>
      <c r="QTY125" s="52" t="s">
        <v>71</v>
      </c>
      <c r="QTZ125" s="53" t="s">
        <v>79</v>
      </c>
      <c r="QUA125" s="53" t="s">
        <v>80</v>
      </c>
      <c r="QUB125" s="54" t="s">
        <v>81</v>
      </c>
      <c r="QUC125" s="630" t="s">
        <v>87</v>
      </c>
      <c r="QUD125" s="630"/>
      <c r="QUE125" s="630"/>
      <c r="QUF125" s="630"/>
      <c r="QUG125" s="52" t="s">
        <v>71</v>
      </c>
      <c r="QUH125" s="53" t="s">
        <v>79</v>
      </c>
      <c r="QUI125" s="53" t="s">
        <v>80</v>
      </c>
      <c r="QUJ125" s="54" t="s">
        <v>81</v>
      </c>
      <c r="QUK125" s="630" t="s">
        <v>87</v>
      </c>
      <c r="QUL125" s="630"/>
      <c r="QUM125" s="630"/>
      <c r="QUN125" s="630"/>
      <c r="QUO125" s="52" t="s">
        <v>71</v>
      </c>
      <c r="QUP125" s="53" t="s">
        <v>79</v>
      </c>
      <c r="QUQ125" s="53" t="s">
        <v>80</v>
      </c>
      <c r="QUR125" s="54" t="s">
        <v>81</v>
      </c>
      <c r="QUS125" s="630" t="s">
        <v>87</v>
      </c>
      <c r="QUT125" s="630"/>
      <c r="QUU125" s="630"/>
      <c r="QUV125" s="630"/>
      <c r="QUW125" s="52" t="s">
        <v>71</v>
      </c>
      <c r="QUX125" s="53" t="s">
        <v>79</v>
      </c>
      <c r="QUY125" s="53" t="s">
        <v>80</v>
      </c>
      <c r="QUZ125" s="54" t="s">
        <v>81</v>
      </c>
      <c r="QVA125" s="630" t="s">
        <v>87</v>
      </c>
      <c r="QVB125" s="630"/>
      <c r="QVC125" s="630"/>
      <c r="QVD125" s="630"/>
      <c r="QVE125" s="52" t="s">
        <v>71</v>
      </c>
      <c r="QVF125" s="53" t="s">
        <v>79</v>
      </c>
      <c r="QVG125" s="53" t="s">
        <v>80</v>
      </c>
      <c r="QVH125" s="54" t="s">
        <v>81</v>
      </c>
      <c r="QVI125" s="630" t="s">
        <v>87</v>
      </c>
      <c r="QVJ125" s="630"/>
      <c r="QVK125" s="630"/>
      <c r="QVL125" s="630"/>
      <c r="QVM125" s="52" t="s">
        <v>71</v>
      </c>
      <c r="QVN125" s="53" t="s">
        <v>79</v>
      </c>
      <c r="QVO125" s="53" t="s">
        <v>80</v>
      </c>
      <c r="QVP125" s="54" t="s">
        <v>81</v>
      </c>
      <c r="QVQ125" s="630" t="s">
        <v>87</v>
      </c>
      <c r="QVR125" s="630"/>
      <c r="QVS125" s="630"/>
      <c r="QVT125" s="630"/>
      <c r="QVU125" s="52" t="s">
        <v>71</v>
      </c>
      <c r="QVV125" s="53" t="s">
        <v>79</v>
      </c>
      <c r="QVW125" s="53" t="s">
        <v>80</v>
      </c>
      <c r="QVX125" s="54" t="s">
        <v>81</v>
      </c>
      <c r="QVY125" s="630" t="s">
        <v>87</v>
      </c>
      <c r="QVZ125" s="630"/>
      <c r="QWA125" s="630"/>
      <c r="QWB125" s="630"/>
      <c r="QWC125" s="52" t="s">
        <v>71</v>
      </c>
      <c r="QWD125" s="53" t="s">
        <v>79</v>
      </c>
      <c r="QWE125" s="53" t="s">
        <v>80</v>
      </c>
      <c r="QWF125" s="54" t="s">
        <v>81</v>
      </c>
      <c r="QWG125" s="630" t="s">
        <v>87</v>
      </c>
      <c r="QWH125" s="630"/>
      <c r="QWI125" s="630"/>
      <c r="QWJ125" s="630"/>
      <c r="QWK125" s="52" t="s">
        <v>71</v>
      </c>
      <c r="QWL125" s="53" t="s">
        <v>79</v>
      </c>
      <c r="QWM125" s="53" t="s">
        <v>80</v>
      </c>
      <c r="QWN125" s="54" t="s">
        <v>81</v>
      </c>
      <c r="QWO125" s="630" t="s">
        <v>87</v>
      </c>
      <c r="QWP125" s="630"/>
      <c r="QWQ125" s="630"/>
      <c r="QWR125" s="630"/>
      <c r="QWS125" s="52" t="s">
        <v>71</v>
      </c>
      <c r="QWT125" s="53" t="s">
        <v>79</v>
      </c>
      <c r="QWU125" s="53" t="s">
        <v>80</v>
      </c>
      <c r="QWV125" s="54" t="s">
        <v>81</v>
      </c>
      <c r="QWW125" s="630" t="s">
        <v>87</v>
      </c>
      <c r="QWX125" s="630"/>
      <c r="QWY125" s="630"/>
      <c r="QWZ125" s="630"/>
      <c r="QXA125" s="52" t="s">
        <v>71</v>
      </c>
      <c r="QXB125" s="53" t="s">
        <v>79</v>
      </c>
      <c r="QXC125" s="53" t="s">
        <v>80</v>
      </c>
      <c r="QXD125" s="54" t="s">
        <v>81</v>
      </c>
      <c r="QXE125" s="630" t="s">
        <v>87</v>
      </c>
      <c r="QXF125" s="630"/>
      <c r="QXG125" s="630"/>
      <c r="QXH125" s="630"/>
      <c r="QXI125" s="52" t="s">
        <v>71</v>
      </c>
      <c r="QXJ125" s="53" t="s">
        <v>79</v>
      </c>
      <c r="QXK125" s="53" t="s">
        <v>80</v>
      </c>
      <c r="QXL125" s="54" t="s">
        <v>81</v>
      </c>
      <c r="QXM125" s="630" t="s">
        <v>87</v>
      </c>
      <c r="QXN125" s="630"/>
      <c r="QXO125" s="630"/>
      <c r="QXP125" s="630"/>
      <c r="QXQ125" s="52" t="s">
        <v>71</v>
      </c>
      <c r="QXR125" s="53" t="s">
        <v>79</v>
      </c>
      <c r="QXS125" s="53" t="s">
        <v>80</v>
      </c>
      <c r="QXT125" s="54" t="s">
        <v>81</v>
      </c>
      <c r="QXU125" s="630" t="s">
        <v>87</v>
      </c>
      <c r="QXV125" s="630"/>
      <c r="QXW125" s="630"/>
      <c r="QXX125" s="630"/>
      <c r="QXY125" s="52" t="s">
        <v>71</v>
      </c>
      <c r="QXZ125" s="53" t="s">
        <v>79</v>
      </c>
      <c r="QYA125" s="53" t="s">
        <v>80</v>
      </c>
      <c r="QYB125" s="54" t="s">
        <v>81</v>
      </c>
      <c r="QYC125" s="630" t="s">
        <v>87</v>
      </c>
      <c r="QYD125" s="630"/>
      <c r="QYE125" s="630"/>
      <c r="QYF125" s="630"/>
      <c r="QYG125" s="52" t="s">
        <v>71</v>
      </c>
      <c r="QYH125" s="53" t="s">
        <v>79</v>
      </c>
      <c r="QYI125" s="53" t="s">
        <v>80</v>
      </c>
      <c r="QYJ125" s="54" t="s">
        <v>81</v>
      </c>
      <c r="QYK125" s="630" t="s">
        <v>87</v>
      </c>
      <c r="QYL125" s="630"/>
      <c r="QYM125" s="630"/>
      <c r="QYN125" s="630"/>
      <c r="QYO125" s="52" t="s">
        <v>71</v>
      </c>
      <c r="QYP125" s="53" t="s">
        <v>79</v>
      </c>
      <c r="QYQ125" s="53" t="s">
        <v>80</v>
      </c>
      <c r="QYR125" s="54" t="s">
        <v>81</v>
      </c>
      <c r="QYS125" s="630" t="s">
        <v>87</v>
      </c>
      <c r="QYT125" s="630"/>
      <c r="QYU125" s="630"/>
      <c r="QYV125" s="630"/>
      <c r="QYW125" s="52" t="s">
        <v>71</v>
      </c>
      <c r="QYX125" s="53" t="s">
        <v>79</v>
      </c>
      <c r="QYY125" s="53" t="s">
        <v>80</v>
      </c>
      <c r="QYZ125" s="54" t="s">
        <v>81</v>
      </c>
      <c r="QZA125" s="630" t="s">
        <v>87</v>
      </c>
      <c r="QZB125" s="630"/>
      <c r="QZC125" s="630"/>
      <c r="QZD125" s="630"/>
      <c r="QZE125" s="52" t="s">
        <v>71</v>
      </c>
      <c r="QZF125" s="53" t="s">
        <v>79</v>
      </c>
      <c r="QZG125" s="53" t="s">
        <v>80</v>
      </c>
      <c r="QZH125" s="54" t="s">
        <v>81</v>
      </c>
      <c r="QZI125" s="630" t="s">
        <v>87</v>
      </c>
      <c r="QZJ125" s="630"/>
      <c r="QZK125" s="630"/>
      <c r="QZL125" s="630"/>
      <c r="QZM125" s="52" t="s">
        <v>71</v>
      </c>
      <c r="QZN125" s="53" t="s">
        <v>79</v>
      </c>
      <c r="QZO125" s="53" t="s">
        <v>80</v>
      </c>
      <c r="QZP125" s="54" t="s">
        <v>81</v>
      </c>
      <c r="QZQ125" s="630" t="s">
        <v>87</v>
      </c>
      <c r="QZR125" s="630"/>
      <c r="QZS125" s="630"/>
      <c r="QZT125" s="630"/>
      <c r="QZU125" s="52" t="s">
        <v>71</v>
      </c>
      <c r="QZV125" s="53" t="s">
        <v>79</v>
      </c>
      <c r="QZW125" s="53" t="s">
        <v>80</v>
      </c>
      <c r="QZX125" s="54" t="s">
        <v>81</v>
      </c>
      <c r="QZY125" s="630" t="s">
        <v>87</v>
      </c>
      <c r="QZZ125" s="630"/>
      <c r="RAA125" s="630"/>
      <c r="RAB125" s="630"/>
      <c r="RAC125" s="52" t="s">
        <v>71</v>
      </c>
      <c r="RAD125" s="53" t="s">
        <v>79</v>
      </c>
      <c r="RAE125" s="53" t="s">
        <v>80</v>
      </c>
      <c r="RAF125" s="54" t="s">
        <v>81</v>
      </c>
      <c r="RAG125" s="630" t="s">
        <v>87</v>
      </c>
      <c r="RAH125" s="630"/>
      <c r="RAI125" s="630"/>
      <c r="RAJ125" s="630"/>
      <c r="RAK125" s="52" t="s">
        <v>71</v>
      </c>
      <c r="RAL125" s="53" t="s">
        <v>79</v>
      </c>
      <c r="RAM125" s="53" t="s">
        <v>80</v>
      </c>
      <c r="RAN125" s="54" t="s">
        <v>81</v>
      </c>
      <c r="RAO125" s="630" t="s">
        <v>87</v>
      </c>
      <c r="RAP125" s="630"/>
      <c r="RAQ125" s="630"/>
      <c r="RAR125" s="630"/>
      <c r="RAS125" s="52" t="s">
        <v>71</v>
      </c>
      <c r="RAT125" s="53" t="s">
        <v>79</v>
      </c>
      <c r="RAU125" s="53" t="s">
        <v>80</v>
      </c>
      <c r="RAV125" s="54" t="s">
        <v>81</v>
      </c>
      <c r="RAW125" s="630" t="s">
        <v>87</v>
      </c>
      <c r="RAX125" s="630"/>
      <c r="RAY125" s="630"/>
      <c r="RAZ125" s="630"/>
      <c r="RBA125" s="52" t="s">
        <v>71</v>
      </c>
      <c r="RBB125" s="53" t="s">
        <v>79</v>
      </c>
      <c r="RBC125" s="53" t="s">
        <v>80</v>
      </c>
      <c r="RBD125" s="54" t="s">
        <v>81</v>
      </c>
      <c r="RBE125" s="630" t="s">
        <v>87</v>
      </c>
      <c r="RBF125" s="630"/>
      <c r="RBG125" s="630"/>
      <c r="RBH125" s="630"/>
      <c r="RBI125" s="52" t="s">
        <v>71</v>
      </c>
      <c r="RBJ125" s="53" t="s">
        <v>79</v>
      </c>
      <c r="RBK125" s="53" t="s">
        <v>80</v>
      </c>
      <c r="RBL125" s="54" t="s">
        <v>81</v>
      </c>
      <c r="RBM125" s="630" t="s">
        <v>87</v>
      </c>
      <c r="RBN125" s="630"/>
      <c r="RBO125" s="630"/>
      <c r="RBP125" s="630"/>
      <c r="RBQ125" s="52" t="s">
        <v>71</v>
      </c>
      <c r="RBR125" s="53" t="s">
        <v>79</v>
      </c>
      <c r="RBS125" s="53" t="s">
        <v>80</v>
      </c>
      <c r="RBT125" s="54" t="s">
        <v>81</v>
      </c>
      <c r="RBU125" s="630" t="s">
        <v>87</v>
      </c>
      <c r="RBV125" s="630"/>
      <c r="RBW125" s="630"/>
      <c r="RBX125" s="630"/>
      <c r="RBY125" s="52" t="s">
        <v>71</v>
      </c>
      <c r="RBZ125" s="53" t="s">
        <v>79</v>
      </c>
      <c r="RCA125" s="53" t="s">
        <v>80</v>
      </c>
      <c r="RCB125" s="54" t="s">
        <v>81</v>
      </c>
      <c r="RCC125" s="630" t="s">
        <v>87</v>
      </c>
      <c r="RCD125" s="630"/>
      <c r="RCE125" s="630"/>
      <c r="RCF125" s="630"/>
      <c r="RCG125" s="52" t="s">
        <v>71</v>
      </c>
      <c r="RCH125" s="53" t="s">
        <v>79</v>
      </c>
      <c r="RCI125" s="53" t="s">
        <v>80</v>
      </c>
      <c r="RCJ125" s="54" t="s">
        <v>81</v>
      </c>
      <c r="RCK125" s="630" t="s">
        <v>87</v>
      </c>
      <c r="RCL125" s="630"/>
      <c r="RCM125" s="630"/>
      <c r="RCN125" s="630"/>
      <c r="RCO125" s="52" t="s">
        <v>71</v>
      </c>
      <c r="RCP125" s="53" t="s">
        <v>79</v>
      </c>
      <c r="RCQ125" s="53" t="s">
        <v>80</v>
      </c>
      <c r="RCR125" s="54" t="s">
        <v>81</v>
      </c>
      <c r="RCS125" s="630" t="s">
        <v>87</v>
      </c>
      <c r="RCT125" s="630"/>
      <c r="RCU125" s="630"/>
      <c r="RCV125" s="630"/>
      <c r="RCW125" s="52" t="s">
        <v>71</v>
      </c>
      <c r="RCX125" s="53" t="s">
        <v>79</v>
      </c>
      <c r="RCY125" s="53" t="s">
        <v>80</v>
      </c>
      <c r="RCZ125" s="54" t="s">
        <v>81</v>
      </c>
      <c r="RDA125" s="630" t="s">
        <v>87</v>
      </c>
      <c r="RDB125" s="630"/>
      <c r="RDC125" s="630"/>
      <c r="RDD125" s="630"/>
      <c r="RDE125" s="52" t="s">
        <v>71</v>
      </c>
      <c r="RDF125" s="53" t="s">
        <v>79</v>
      </c>
      <c r="RDG125" s="53" t="s">
        <v>80</v>
      </c>
      <c r="RDH125" s="54" t="s">
        <v>81</v>
      </c>
      <c r="RDI125" s="630" t="s">
        <v>87</v>
      </c>
      <c r="RDJ125" s="630"/>
      <c r="RDK125" s="630"/>
      <c r="RDL125" s="630"/>
      <c r="RDM125" s="52" t="s">
        <v>71</v>
      </c>
      <c r="RDN125" s="53" t="s">
        <v>79</v>
      </c>
      <c r="RDO125" s="53" t="s">
        <v>80</v>
      </c>
      <c r="RDP125" s="54" t="s">
        <v>81</v>
      </c>
      <c r="RDQ125" s="630" t="s">
        <v>87</v>
      </c>
      <c r="RDR125" s="630"/>
      <c r="RDS125" s="630"/>
      <c r="RDT125" s="630"/>
      <c r="RDU125" s="52" t="s">
        <v>71</v>
      </c>
      <c r="RDV125" s="53" t="s">
        <v>79</v>
      </c>
      <c r="RDW125" s="53" t="s">
        <v>80</v>
      </c>
      <c r="RDX125" s="54" t="s">
        <v>81</v>
      </c>
      <c r="RDY125" s="630" t="s">
        <v>87</v>
      </c>
      <c r="RDZ125" s="630"/>
      <c r="REA125" s="630"/>
      <c r="REB125" s="630"/>
      <c r="REC125" s="52" t="s">
        <v>71</v>
      </c>
      <c r="RED125" s="53" t="s">
        <v>79</v>
      </c>
      <c r="REE125" s="53" t="s">
        <v>80</v>
      </c>
      <c r="REF125" s="54" t="s">
        <v>81</v>
      </c>
      <c r="REG125" s="630" t="s">
        <v>87</v>
      </c>
      <c r="REH125" s="630"/>
      <c r="REI125" s="630"/>
      <c r="REJ125" s="630"/>
      <c r="REK125" s="52" t="s">
        <v>71</v>
      </c>
      <c r="REL125" s="53" t="s">
        <v>79</v>
      </c>
      <c r="REM125" s="53" t="s">
        <v>80</v>
      </c>
      <c r="REN125" s="54" t="s">
        <v>81</v>
      </c>
      <c r="REO125" s="630" t="s">
        <v>87</v>
      </c>
      <c r="REP125" s="630"/>
      <c r="REQ125" s="630"/>
      <c r="RER125" s="630"/>
      <c r="RES125" s="52" t="s">
        <v>71</v>
      </c>
      <c r="RET125" s="53" t="s">
        <v>79</v>
      </c>
      <c r="REU125" s="53" t="s">
        <v>80</v>
      </c>
      <c r="REV125" s="54" t="s">
        <v>81</v>
      </c>
      <c r="REW125" s="630" t="s">
        <v>87</v>
      </c>
      <c r="REX125" s="630"/>
      <c r="REY125" s="630"/>
      <c r="REZ125" s="630"/>
      <c r="RFA125" s="52" t="s">
        <v>71</v>
      </c>
      <c r="RFB125" s="53" t="s">
        <v>79</v>
      </c>
      <c r="RFC125" s="53" t="s">
        <v>80</v>
      </c>
      <c r="RFD125" s="54" t="s">
        <v>81</v>
      </c>
      <c r="RFE125" s="630" t="s">
        <v>87</v>
      </c>
      <c r="RFF125" s="630"/>
      <c r="RFG125" s="630"/>
      <c r="RFH125" s="630"/>
      <c r="RFI125" s="52" t="s">
        <v>71</v>
      </c>
      <c r="RFJ125" s="53" t="s">
        <v>79</v>
      </c>
      <c r="RFK125" s="53" t="s">
        <v>80</v>
      </c>
      <c r="RFL125" s="54" t="s">
        <v>81</v>
      </c>
      <c r="RFM125" s="630" t="s">
        <v>87</v>
      </c>
      <c r="RFN125" s="630"/>
      <c r="RFO125" s="630"/>
      <c r="RFP125" s="630"/>
      <c r="RFQ125" s="52" t="s">
        <v>71</v>
      </c>
      <c r="RFR125" s="53" t="s">
        <v>79</v>
      </c>
      <c r="RFS125" s="53" t="s">
        <v>80</v>
      </c>
      <c r="RFT125" s="54" t="s">
        <v>81</v>
      </c>
      <c r="RFU125" s="630" t="s">
        <v>87</v>
      </c>
      <c r="RFV125" s="630"/>
      <c r="RFW125" s="630"/>
      <c r="RFX125" s="630"/>
      <c r="RFY125" s="52" t="s">
        <v>71</v>
      </c>
      <c r="RFZ125" s="53" t="s">
        <v>79</v>
      </c>
      <c r="RGA125" s="53" t="s">
        <v>80</v>
      </c>
      <c r="RGB125" s="54" t="s">
        <v>81</v>
      </c>
      <c r="RGC125" s="630" t="s">
        <v>87</v>
      </c>
      <c r="RGD125" s="630"/>
      <c r="RGE125" s="630"/>
      <c r="RGF125" s="630"/>
      <c r="RGG125" s="52" t="s">
        <v>71</v>
      </c>
      <c r="RGH125" s="53" t="s">
        <v>79</v>
      </c>
      <c r="RGI125" s="53" t="s">
        <v>80</v>
      </c>
      <c r="RGJ125" s="54" t="s">
        <v>81</v>
      </c>
      <c r="RGK125" s="630" t="s">
        <v>87</v>
      </c>
      <c r="RGL125" s="630"/>
      <c r="RGM125" s="630"/>
      <c r="RGN125" s="630"/>
      <c r="RGO125" s="52" t="s">
        <v>71</v>
      </c>
      <c r="RGP125" s="53" t="s">
        <v>79</v>
      </c>
      <c r="RGQ125" s="53" t="s">
        <v>80</v>
      </c>
      <c r="RGR125" s="54" t="s">
        <v>81</v>
      </c>
      <c r="RGS125" s="630" t="s">
        <v>87</v>
      </c>
      <c r="RGT125" s="630"/>
      <c r="RGU125" s="630"/>
      <c r="RGV125" s="630"/>
      <c r="RGW125" s="52" t="s">
        <v>71</v>
      </c>
      <c r="RGX125" s="53" t="s">
        <v>79</v>
      </c>
      <c r="RGY125" s="53" t="s">
        <v>80</v>
      </c>
      <c r="RGZ125" s="54" t="s">
        <v>81</v>
      </c>
      <c r="RHA125" s="630" t="s">
        <v>87</v>
      </c>
      <c r="RHB125" s="630"/>
      <c r="RHC125" s="630"/>
      <c r="RHD125" s="630"/>
      <c r="RHE125" s="52" t="s">
        <v>71</v>
      </c>
      <c r="RHF125" s="53" t="s">
        <v>79</v>
      </c>
      <c r="RHG125" s="53" t="s">
        <v>80</v>
      </c>
      <c r="RHH125" s="54" t="s">
        <v>81</v>
      </c>
      <c r="RHI125" s="630" t="s">
        <v>87</v>
      </c>
      <c r="RHJ125" s="630"/>
      <c r="RHK125" s="630"/>
      <c r="RHL125" s="630"/>
      <c r="RHM125" s="52" t="s">
        <v>71</v>
      </c>
      <c r="RHN125" s="53" t="s">
        <v>79</v>
      </c>
      <c r="RHO125" s="53" t="s">
        <v>80</v>
      </c>
      <c r="RHP125" s="54" t="s">
        <v>81</v>
      </c>
      <c r="RHQ125" s="630" t="s">
        <v>87</v>
      </c>
      <c r="RHR125" s="630"/>
      <c r="RHS125" s="630"/>
      <c r="RHT125" s="630"/>
      <c r="RHU125" s="52" t="s">
        <v>71</v>
      </c>
      <c r="RHV125" s="53" t="s">
        <v>79</v>
      </c>
      <c r="RHW125" s="53" t="s">
        <v>80</v>
      </c>
      <c r="RHX125" s="54" t="s">
        <v>81</v>
      </c>
      <c r="RHY125" s="630" t="s">
        <v>87</v>
      </c>
      <c r="RHZ125" s="630"/>
      <c r="RIA125" s="630"/>
      <c r="RIB125" s="630"/>
      <c r="RIC125" s="52" t="s">
        <v>71</v>
      </c>
      <c r="RID125" s="53" t="s">
        <v>79</v>
      </c>
      <c r="RIE125" s="53" t="s">
        <v>80</v>
      </c>
      <c r="RIF125" s="54" t="s">
        <v>81</v>
      </c>
      <c r="RIG125" s="630" t="s">
        <v>87</v>
      </c>
      <c r="RIH125" s="630"/>
      <c r="RII125" s="630"/>
      <c r="RIJ125" s="630"/>
      <c r="RIK125" s="52" t="s">
        <v>71</v>
      </c>
      <c r="RIL125" s="53" t="s">
        <v>79</v>
      </c>
      <c r="RIM125" s="53" t="s">
        <v>80</v>
      </c>
      <c r="RIN125" s="54" t="s">
        <v>81</v>
      </c>
      <c r="RIO125" s="630" t="s">
        <v>87</v>
      </c>
      <c r="RIP125" s="630"/>
      <c r="RIQ125" s="630"/>
      <c r="RIR125" s="630"/>
      <c r="RIS125" s="52" t="s">
        <v>71</v>
      </c>
      <c r="RIT125" s="53" t="s">
        <v>79</v>
      </c>
      <c r="RIU125" s="53" t="s">
        <v>80</v>
      </c>
      <c r="RIV125" s="54" t="s">
        <v>81</v>
      </c>
      <c r="RIW125" s="630" t="s">
        <v>87</v>
      </c>
      <c r="RIX125" s="630"/>
      <c r="RIY125" s="630"/>
      <c r="RIZ125" s="630"/>
      <c r="RJA125" s="52" t="s">
        <v>71</v>
      </c>
      <c r="RJB125" s="53" t="s">
        <v>79</v>
      </c>
      <c r="RJC125" s="53" t="s">
        <v>80</v>
      </c>
      <c r="RJD125" s="54" t="s">
        <v>81</v>
      </c>
      <c r="RJE125" s="630" t="s">
        <v>87</v>
      </c>
      <c r="RJF125" s="630"/>
      <c r="RJG125" s="630"/>
      <c r="RJH125" s="630"/>
      <c r="RJI125" s="52" t="s">
        <v>71</v>
      </c>
      <c r="RJJ125" s="53" t="s">
        <v>79</v>
      </c>
      <c r="RJK125" s="53" t="s">
        <v>80</v>
      </c>
      <c r="RJL125" s="54" t="s">
        <v>81</v>
      </c>
      <c r="RJM125" s="630" t="s">
        <v>87</v>
      </c>
      <c r="RJN125" s="630"/>
      <c r="RJO125" s="630"/>
      <c r="RJP125" s="630"/>
      <c r="RJQ125" s="52" t="s">
        <v>71</v>
      </c>
      <c r="RJR125" s="53" t="s">
        <v>79</v>
      </c>
      <c r="RJS125" s="53" t="s">
        <v>80</v>
      </c>
      <c r="RJT125" s="54" t="s">
        <v>81</v>
      </c>
      <c r="RJU125" s="630" t="s">
        <v>87</v>
      </c>
      <c r="RJV125" s="630"/>
      <c r="RJW125" s="630"/>
      <c r="RJX125" s="630"/>
      <c r="RJY125" s="52" t="s">
        <v>71</v>
      </c>
      <c r="RJZ125" s="53" t="s">
        <v>79</v>
      </c>
      <c r="RKA125" s="53" t="s">
        <v>80</v>
      </c>
      <c r="RKB125" s="54" t="s">
        <v>81</v>
      </c>
      <c r="RKC125" s="630" t="s">
        <v>87</v>
      </c>
      <c r="RKD125" s="630"/>
      <c r="RKE125" s="630"/>
      <c r="RKF125" s="630"/>
      <c r="RKG125" s="52" t="s">
        <v>71</v>
      </c>
      <c r="RKH125" s="53" t="s">
        <v>79</v>
      </c>
      <c r="RKI125" s="53" t="s">
        <v>80</v>
      </c>
      <c r="RKJ125" s="54" t="s">
        <v>81</v>
      </c>
      <c r="RKK125" s="630" t="s">
        <v>87</v>
      </c>
      <c r="RKL125" s="630"/>
      <c r="RKM125" s="630"/>
      <c r="RKN125" s="630"/>
      <c r="RKO125" s="52" t="s">
        <v>71</v>
      </c>
      <c r="RKP125" s="53" t="s">
        <v>79</v>
      </c>
      <c r="RKQ125" s="53" t="s">
        <v>80</v>
      </c>
      <c r="RKR125" s="54" t="s">
        <v>81</v>
      </c>
      <c r="RKS125" s="630" t="s">
        <v>87</v>
      </c>
      <c r="RKT125" s="630"/>
      <c r="RKU125" s="630"/>
      <c r="RKV125" s="630"/>
      <c r="RKW125" s="52" t="s">
        <v>71</v>
      </c>
      <c r="RKX125" s="53" t="s">
        <v>79</v>
      </c>
      <c r="RKY125" s="53" t="s">
        <v>80</v>
      </c>
      <c r="RKZ125" s="54" t="s">
        <v>81</v>
      </c>
      <c r="RLA125" s="630" t="s">
        <v>87</v>
      </c>
      <c r="RLB125" s="630"/>
      <c r="RLC125" s="630"/>
      <c r="RLD125" s="630"/>
      <c r="RLE125" s="52" t="s">
        <v>71</v>
      </c>
      <c r="RLF125" s="53" t="s">
        <v>79</v>
      </c>
      <c r="RLG125" s="53" t="s">
        <v>80</v>
      </c>
      <c r="RLH125" s="54" t="s">
        <v>81</v>
      </c>
      <c r="RLI125" s="630" t="s">
        <v>87</v>
      </c>
      <c r="RLJ125" s="630"/>
      <c r="RLK125" s="630"/>
      <c r="RLL125" s="630"/>
      <c r="RLM125" s="52" t="s">
        <v>71</v>
      </c>
      <c r="RLN125" s="53" t="s">
        <v>79</v>
      </c>
      <c r="RLO125" s="53" t="s">
        <v>80</v>
      </c>
      <c r="RLP125" s="54" t="s">
        <v>81</v>
      </c>
      <c r="RLQ125" s="630" t="s">
        <v>87</v>
      </c>
      <c r="RLR125" s="630"/>
      <c r="RLS125" s="630"/>
      <c r="RLT125" s="630"/>
      <c r="RLU125" s="52" t="s">
        <v>71</v>
      </c>
      <c r="RLV125" s="53" t="s">
        <v>79</v>
      </c>
      <c r="RLW125" s="53" t="s">
        <v>80</v>
      </c>
      <c r="RLX125" s="54" t="s">
        <v>81</v>
      </c>
      <c r="RLY125" s="630" t="s">
        <v>87</v>
      </c>
      <c r="RLZ125" s="630"/>
      <c r="RMA125" s="630"/>
      <c r="RMB125" s="630"/>
      <c r="RMC125" s="52" t="s">
        <v>71</v>
      </c>
      <c r="RMD125" s="53" t="s">
        <v>79</v>
      </c>
      <c r="RME125" s="53" t="s">
        <v>80</v>
      </c>
      <c r="RMF125" s="54" t="s">
        <v>81</v>
      </c>
      <c r="RMG125" s="630" t="s">
        <v>87</v>
      </c>
      <c r="RMH125" s="630"/>
      <c r="RMI125" s="630"/>
      <c r="RMJ125" s="630"/>
      <c r="RMK125" s="52" t="s">
        <v>71</v>
      </c>
      <c r="RML125" s="53" t="s">
        <v>79</v>
      </c>
      <c r="RMM125" s="53" t="s">
        <v>80</v>
      </c>
      <c r="RMN125" s="54" t="s">
        <v>81</v>
      </c>
      <c r="RMO125" s="630" t="s">
        <v>87</v>
      </c>
      <c r="RMP125" s="630"/>
      <c r="RMQ125" s="630"/>
      <c r="RMR125" s="630"/>
      <c r="RMS125" s="52" t="s">
        <v>71</v>
      </c>
      <c r="RMT125" s="53" t="s">
        <v>79</v>
      </c>
      <c r="RMU125" s="53" t="s">
        <v>80</v>
      </c>
      <c r="RMV125" s="54" t="s">
        <v>81</v>
      </c>
      <c r="RMW125" s="630" t="s">
        <v>87</v>
      </c>
      <c r="RMX125" s="630"/>
      <c r="RMY125" s="630"/>
      <c r="RMZ125" s="630"/>
      <c r="RNA125" s="52" t="s">
        <v>71</v>
      </c>
      <c r="RNB125" s="53" t="s">
        <v>79</v>
      </c>
      <c r="RNC125" s="53" t="s">
        <v>80</v>
      </c>
      <c r="RND125" s="54" t="s">
        <v>81</v>
      </c>
      <c r="RNE125" s="630" t="s">
        <v>87</v>
      </c>
      <c r="RNF125" s="630"/>
      <c r="RNG125" s="630"/>
      <c r="RNH125" s="630"/>
      <c r="RNI125" s="52" t="s">
        <v>71</v>
      </c>
      <c r="RNJ125" s="53" t="s">
        <v>79</v>
      </c>
      <c r="RNK125" s="53" t="s">
        <v>80</v>
      </c>
      <c r="RNL125" s="54" t="s">
        <v>81</v>
      </c>
      <c r="RNM125" s="630" t="s">
        <v>87</v>
      </c>
      <c r="RNN125" s="630"/>
      <c r="RNO125" s="630"/>
      <c r="RNP125" s="630"/>
      <c r="RNQ125" s="52" t="s">
        <v>71</v>
      </c>
      <c r="RNR125" s="53" t="s">
        <v>79</v>
      </c>
      <c r="RNS125" s="53" t="s">
        <v>80</v>
      </c>
      <c r="RNT125" s="54" t="s">
        <v>81</v>
      </c>
      <c r="RNU125" s="630" t="s">
        <v>87</v>
      </c>
      <c r="RNV125" s="630"/>
      <c r="RNW125" s="630"/>
      <c r="RNX125" s="630"/>
      <c r="RNY125" s="52" t="s">
        <v>71</v>
      </c>
      <c r="RNZ125" s="53" t="s">
        <v>79</v>
      </c>
      <c r="ROA125" s="53" t="s">
        <v>80</v>
      </c>
      <c r="ROB125" s="54" t="s">
        <v>81</v>
      </c>
      <c r="ROC125" s="630" t="s">
        <v>87</v>
      </c>
      <c r="ROD125" s="630"/>
      <c r="ROE125" s="630"/>
      <c r="ROF125" s="630"/>
      <c r="ROG125" s="52" t="s">
        <v>71</v>
      </c>
      <c r="ROH125" s="53" t="s">
        <v>79</v>
      </c>
      <c r="ROI125" s="53" t="s">
        <v>80</v>
      </c>
      <c r="ROJ125" s="54" t="s">
        <v>81</v>
      </c>
      <c r="ROK125" s="630" t="s">
        <v>87</v>
      </c>
      <c r="ROL125" s="630"/>
      <c r="ROM125" s="630"/>
      <c r="RON125" s="630"/>
      <c r="ROO125" s="52" t="s">
        <v>71</v>
      </c>
      <c r="ROP125" s="53" t="s">
        <v>79</v>
      </c>
      <c r="ROQ125" s="53" t="s">
        <v>80</v>
      </c>
      <c r="ROR125" s="54" t="s">
        <v>81</v>
      </c>
      <c r="ROS125" s="630" t="s">
        <v>87</v>
      </c>
      <c r="ROT125" s="630"/>
      <c r="ROU125" s="630"/>
      <c r="ROV125" s="630"/>
      <c r="ROW125" s="52" t="s">
        <v>71</v>
      </c>
      <c r="ROX125" s="53" t="s">
        <v>79</v>
      </c>
      <c r="ROY125" s="53" t="s">
        <v>80</v>
      </c>
      <c r="ROZ125" s="54" t="s">
        <v>81</v>
      </c>
      <c r="RPA125" s="630" t="s">
        <v>87</v>
      </c>
      <c r="RPB125" s="630"/>
      <c r="RPC125" s="630"/>
      <c r="RPD125" s="630"/>
      <c r="RPE125" s="52" t="s">
        <v>71</v>
      </c>
      <c r="RPF125" s="53" t="s">
        <v>79</v>
      </c>
      <c r="RPG125" s="53" t="s">
        <v>80</v>
      </c>
      <c r="RPH125" s="54" t="s">
        <v>81</v>
      </c>
      <c r="RPI125" s="630" t="s">
        <v>87</v>
      </c>
      <c r="RPJ125" s="630"/>
      <c r="RPK125" s="630"/>
      <c r="RPL125" s="630"/>
      <c r="RPM125" s="52" t="s">
        <v>71</v>
      </c>
      <c r="RPN125" s="53" t="s">
        <v>79</v>
      </c>
      <c r="RPO125" s="53" t="s">
        <v>80</v>
      </c>
      <c r="RPP125" s="54" t="s">
        <v>81</v>
      </c>
      <c r="RPQ125" s="630" t="s">
        <v>87</v>
      </c>
      <c r="RPR125" s="630"/>
      <c r="RPS125" s="630"/>
      <c r="RPT125" s="630"/>
      <c r="RPU125" s="52" t="s">
        <v>71</v>
      </c>
      <c r="RPV125" s="53" t="s">
        <v>79</v>
      </c>
      <c r="RPW125" s="53" t="s">
        <v>80</v>
      </c>
      <c r="RPX125" s="54" t="s">
        <v>81</v>
      </c>
      <c r="RPY125" s="630" t="s">
        <v>87</v>
      </c>
      <c r="RPZ125" s="630"/>
      <c r="RQA125" s="630"/>
      <c r="RQB125" s="630"/>
      <c r="RQC125" s="52" t="s">
        <v>71</v>
      </c>
      <c r="RQD125" s="53" t="s">
        <v>79</v>
      </c>
      <c r="RQE125" s="53" t="s">
        <v>80</v>
      </c>
      <c r="RQF125" s="54" t="s">
        <v>81</v>
      </c>
      <c r="RQG125" s="630" t="s">
        <v>87</v>
      </c>
      <c r="RQH125" s="630"/>
      <c r="RQI125" s="630"/>
      <c r="RQJ125" s="630"/>
      <c r="RQK125" s="52" t="s">
        <v>71</v>
      </c>
      <c r="RQL125" s="53" t="s">
        <v>79</v>
      </c>
      <c r="RQM125" s="53" t="s">
        <v>80</v>
      </c>
      <c r="RQN125" s="54" t="s">
        <v>81</v>
      </c>
      <c r="RQO125" s="630" t="s">
        <v>87</v>
      </c>
      <c r="RQP125" s="630"/>
      <c r="RQQ125" s="630"/>
      <c r="RQR125" s="630"/>
      <c r="RQS125" s="52" t="s">
        <v>71</v>
      </c>
      <c r="RQT125" s="53" t="s">
        <v>79</v>
      </c>
      <c r="RQU125" s="53" t="s">
        <v>80</v>
      </c>
      <c r="RQV125" s="54" t="s">
        <v>81</v>
      </c>
      <c r="RQW125" s="630" t="s">
        <v>87</v>
      </c>
      <c r="RQX125" s="630"/>
      <c r="RQY125" s="630"/>
      <c r="RQZ125" s="630"/>
      <c r="RRA125" s="52" t="s">
        <v>71</v>
      </c>
      <c r="RRB125" s="53" t="s">
        <v>79</v>
      </c>
      <c r="RRC125" s="53" t="s">
        <v>80</v>
      </c>
      <c r="RRD125" s="54" t="s">
        <v>81</v>
      </c>
      <c r="RRE125" s="630" t="s">
        <v>87</v>
      </c>
      <c r="RRF125" s="630"/>
      <c r="RRG125" s="630"/>
      <c r="RRH125" s="630"/>
      <c r="RRI125" s="52" t="s">
        <v>71</v>
      </c>
      <c r="RRJ125" s="53" t="s">
        <v>79</v>
      </c>
      <c r="RRK125" s="53" t="s">
        <v>80</v>
      </c>
      <c r="RRL125" s="54" t="s">
        <v>81</v>
      </c>
      <c r="RRM125" s="630" t="s">
        <v>87</v>
      </c>
      <c r="RRN125" s="630"/>
      <c r="RRO125" s="630"/>
      <c r="RRP125" s="630"/>
      <c r="RRQ125" s="52" t="s">
        <v>71</v>
      </c>
      <c r="RRR125" s="53" t="s">
        <v>79</v>
      </c>
      <c r="RRS125" s="53" t="s">
        <v>80</v>
      </c>
      <c r="RRT125" s="54" t="s">
        <v>81</v>
      </c>
      <c r="RRU125" s="630" t="s">
        <v>87</v>
      </c>
      <c r="RRV125" s="630"/>
      <c r="RRW125" s="630"/>
      <c r="RRX125" s="630"/>
      <c r="RRY125" s="52" t="s">
        <v>71</v>
      </c>
      <c r="RRZ125" s="53" t="s">
        <v>79</v>
      </c>
      <c r="RSA125" s="53" t="s">
        <v>80</v>
      </c>
      <c r="RSB125" s="54" t="s">
        <v>81</v>
      </c>
      <c r="RSC125" s="630" t="s">
        <v>87</v>
      </c>
      <c r="RSD125" s="630"/>
      <c r="RSE125" s="630"/>
      <c r="RSF125" s="630"/>
      <c r="RSG125" s="52" t="s">
        <v>71</v>
      </c>
      <c r="RSH125" s="53" t="s">
        <v>79</v>
      </c>
      <c r="RSI125" s="53" t="s">
        <v>80</v>
      </c>
      <c r="RSJ125" s="54" t="s">
        <v>81</v>
      </c>
      <c r="RSK125" s="630" t="s">
        <v>87</v>
      </c>
      <c r="RSL125" s="630"/>
      <c r="RSM125" s="630"/>
      <c r="RSN125" s="630"/>
      <c r="RSO125" s="52" t="s">
        <v>71</v>
      </c>
      <c r="RSP125" s="53" t="s">
        <v>79</v>
      </c>
      <c r="RSQ125" s="53" t="s">
        <v>80</v>
      </c>
      <c r="RSR125" s="54" t="s">
        <v>81</v>
      </c>
      <c r="RSS125" s="630" t="s">
        <v>87</v>
      </c>
      <c r="RST125" s="630"/>
      <c r="RSU125" s="630"/>
      <c r="RSV125" s="630"/>
      <c r="RSW125" s="52" t="s">
        <v>71</v>
      </c>
      <c r="RSX125" s="53" t="s">
        <v>79</v>
      </c>
      <c r="RSY125" s="53" t="s">
        <v>80</v>
      </c>
      <c r="RSZ125" s="54" t="s">
        <v>81</v>
      </c>
      <c r="RTA125" s="630" t="s">
        <v>87</v>
      </c>
      <c r="RTB125" s="630"/>
      <c r="RTC125" s="630"/>
      <c r="RTD125" s="630"/>
      <c r="RTE125" s="52" t="s">
        <v>71</v>
      </c>
      <c r="RTF125" s="53" t="s">
        <v>79</v>
      </c>
      <c r="RTG125" s="53" t="s">
        <v>80</v>
      </c>
      <c r="RTH125" s="54" t="s">
        <v>81</v>
      </c>
      <c r="RTI125" s="630" t="s">
        <v>87</v>
      </c>
      <c r="RTJ125" s="630"/>
      <c r="RTK125" s="630"/>
      <c r="RTL125" s="630"/>
      <c r="RTM125" s="52" t="s">
        <v>71</v>
      </c>
      <c r="RTN125" s="53" t="s">
        <v>79</v>
      </c>
      <c r="RTO125" s="53" t="s">
        <v>80</v>
      </c>
      <c r="RTP125" s="54" t="s">
        <v>81</v>
      </c>
      <c r="RTQ125" s="630" t="s">
        <v>87</v>
      </c>
      <c r="RTR125" s="630"/>
      <c r="RTS125" s="630"/>
      <c r="RTT125" s="630"/>
      <c r="RTU125" s="52" t="s">
        <v>71</v>
      </c>
      <c r="RTV125" s="53" t="s">
        <v>79</v>
      </c>
      <c r="RTW125" s="53" t="s">
        <v>80</v>
      </c>
      <c r="RTX125" s="54" t="s">
        <v>81</v>
      </c>
      <c r="RTY125" s="630" t="s">
        <v>87</v>
      </c>
      <c r="RTZ125" s="630"/>
      <c r="RUA125" s="630"/>
      <c r="RUB125" s="630"/>
      <c r="RUC125" s="52" t="s">
        <v>71</v>
      </c>
      <c r="RUD125" s="53" t="s">
        <v>79</v>
      </c>
      <c r="RUE125" s="53" t="s">
        <v>80</v>
      </c>
      <c r="RUF125" s="54" t="s">
        <v>81</v>
      </c>
      <c r="RUG125" s="630" t="s">
        <v>87</v>
      </c>
      <c r="RUH125" s="630"/>
      <c r="RUI125" s="630"/>
      <c r="RUJ125" s="630"/>
      <c r="RUK125" s="52" t="s">
        <v>71</v>
      </c>
      <c r="RUL125" s="53" t="s">
        <v>79</v>
      </c>
      <c r="RUM125" s="53" t="s">
        <v>80</v>
      </c>
      <c r="RUN125" s="54" t="s">
        <v>81</v>
      </c>
      <c r="RUO125" s="630" t="s">
        <v>87</v>
      </c>
      <c r="RUP125" s="630"/>
      <c r="RUQ125" s="630"/>
      <c r="RUR125" s="630"/>
      <c r="RUS125" s="52" t="s">
        <v>71</v>
      </c>
      <c r="RUT125" s="53" t="s">
        <v>79</v>
      </c>
      <c r="RUU125" s="53" t="s">
        <v>80</v>
      </c>
      <c r="RUV125" s="54" t="s">
        <v>81</v>
      </c>
      <c r="RUW125" s="630" t="s">
        <v>87</v>
      </c>
      <c r="RUX125" s="630"/>
      <c r="RUY125" s="630"/>
      <c r="RUZ125" s="630"/>
      <c r="RVA125" s="52" t="s">
        <v>71</v>
      </c>
      <c r="RVB125" s="53" t="s">
        <v>79</v>
      </c>
      <c r="RVC125" s="53" t="s">
        <v>80</v>
      </c>
      <c r="RVD125" s="54" t="s">
        <v>81</v>
      </c>
      <c r="RVE125" s="630" t="s">
        <v>87</v>
      </c>
      <c r="RVF125" s="630"/>
      <c r="RVG125" s="630"/>
      <c r="RVH125" s="630"/>
      <c r="RVI125" s="52" t="s">
        <v>71</v>
      </c>
      <c r="RVJ125" s="53" t="s">
        <v>79</v>
      </c>
      <c r="RVK125" s="53" t="s">
        <v>80</v>
      </c>
      <c r="RVL125" s="54" t="s">
        <v>81</v>
      </c>
      <c r="RVM125" s="630" t="s">
        <v>87</v>
      </c>
      <c r="RVN125" s="630"/>
      <c r="RVO125" s="630"/>
      <c r="RVP125" s="630"/>
      <c r="RVQ125" s="52" t="s">
        <v>71</v>
      </c>
      <c r="RVR125" s="53" t="s">
        <v>79</v>
      </c>
      <c r="RVS125" s="53" t="s">
        <v>80</v>
      </c>
      <c r="RVT125" s="54" t="s">
        <v>81</v>
      </c>
      <c r="RVU125" s="630" t="s">
        <v>87</v>
      </c>
      <c r="RVV125" s="630"/>
      <c r="RVW125" s="630"/>
      <c r="RVX125" s="630"/>
      <c r="RVY125" s="52" t="s">
        <v>71</v>
      </c>
      <c r="RVZ125" s="53" t="s">
        <v>79</v>
      </c>
      <c r="RWA125" s="53" t="s">
        <v>80</v>
      </c>
      <c r="RWB125" s="54" t="s">
        <v>81</v>
      </c>
      <c r="RWC125" s="630" t="s">
        <v>87</v>
      </c>
      <c r="RWD125" s="630"/>
      <c r="RWE125" s="630"/>
      <c r="RWF125" s="630"/>
      <c r="RWG125" s="52" t="s">
        <v>71</v>
      </c>
      <c r="RWH125" s="53" t="s">
        <v>79</v>
      </c>
      <c r="RWI125" s="53" t="s">
        <v>80</v>
      </c>
      <c r="RWJ125" s="54" t="s">
        <v>81</v>
      </c>
      <c r="RWK125" s="630" t="s">
        <v>87</v>
      </c>
      <c r="RWL125" s="630"/>
      <c r="RWM125" s="630"/>
      <c r="RWN125" s="630"/>
      <c r="RWO125" s="52" t="s">
        <v>71</v>
      </c>
      <c r="RWP125" s="53" t="s">
        <v>79</v>
      </c>
      <c r="RWQ125" s="53" t="s">
        <v>80</v>
      </c>
      <c r="RWR125" s="54" t="s">
        <v>81</v>
      </c>
      <c r="RWS125" s="630" t="s">
        <v>87</v>
      </c>
      <c r="RWT125" s="630"/>
      <c r="RWU125" s="630"/>
      <c r="RWV125" s="630"/>
      <c r="RWW125" s="52" t="s">
        <v>71</v>
      </c>
      <c r="RWX125" s="53" t="s">
        <v>79</v>
      </c>
      <c r="RWY125" s="53" t="s">
        <v>80</v>
      </c>
      <c r="RWZ125" s="54" t="s">
        <v>81</v>
      </c>
      <c r="RXA125" s="630" t="s">
        <v>87</v>
      </c>
      <c r="RXB125" s="630"/>
      <c r="RXC125" s="630"/>
      <c r="RXD125" s="630"/>
      <c r="RXE125" s="52" t="s">
        <v>71</v>
      </c>
      <c r="RXF125" s="53" t="s">
        <v>79</v>
      </c>
      <c r="RXG125" s="53" t="s">
        <v>80</v>
      </c>
      <c r="RXH125" s="54" t="s">
        <v>81</v>
      </c>
      <c r="RXI125" s="630" t="s">
        <v>87</v>
      </c>
      <c r="RXJ125" s="630"/>
      <c r="RXK125" s="630"/>
      <c r="RXL125" s="630"/>
      <c r="RXM125" s="52" t="s">
        <v>71</v>
      </c>
      <c r="RXN125" s="53" t="s">
        <v>79</v>
      </c>
      <c r="RXO125" s="53" t="s">
        <v>80</v>
      </c>
      <c r="RXP125" s="54" t="s">
        <v>81</v>
      </c>
      <c r="RXQ125" s="630" t="s">
        <v>87</v>
      </c>
      <c r="RXR125" s="630"/>
      <c r="RXS125" s="630"/>
      <c r="RXT125" s="630"/>
      <c r="RXU125" s="52" t="s">
        <v>71</v>
      </c>
      <c r="RXV125" s="53" t="s">
        <v>79</v>
      </c>
      <c r="RXW125" s="53" t="s">
        <v>80</v>
      </c>
      <c r="RXX125" s="54" t="s">
        <v>81</v>
      </c>
      <c r="RXY125" s="630" t="s">
        <v>87</v>
      </c>
      <c r="RXZ125" s="630"/>
      <c r="RYA125" s="630"/>
      <c r="RYB125" s="630"/>
      <c r="RYC125" s="52" t="s">
        <v>71</v>
      </c>
      <c r="RYD125" s="53" t="s">
        <v>79</v>
      </c>
      <c r="RYE125" s="53" t="s">
        <v>80</v>
      </c>
      <c r="RYF125" s="54" t="s">
        <v>81</v>
      </c>
      <c r="RYG125" s="630" t="s">
        <v>87</v>
      </c>
      <c r="RYH125" s="630"/>
      <c r="RYI125" s="630"/>
      <c r="RYJ125" s="630"/>
      <c r="RYK125" s="52" t="s">
        <v>71</v>
      </c>
      <c r="RYL125" s="53" t="s">
        <v>79</v>
      </c>
      <c r="RYM125" s="53" t="s">
        <v>80</v>
      </c>
      <c r="RYN125" s="54" t="s">
        <v>81</v>
      </c>
      <c r="RYO125" s="630" t="s">
        <v>87</v>
      </c>
      <c r="RYP125" s="630"/>
      <c r="RYQ125" s="630"/>
      <c r="RYR125" s="630"/>
      <c r="RYS125" s="52" t="s">
        <v>71</v>
      </c>
      <c r="RYT125" s="53" t="s">
        <v>79</v>
      </c>
      <c r="RYU125" s="53" t="s">
        <v>80</v>
      </c>
      <c r="RYV125" s="54" t="s">
        <v>81</v>
      </c>
      <c r="RYW125" s="630" t="s">
        <v>87</v>
      </c>
      <c r="RYX125" s="630"/>
      <c r="RYY125" s="630"/>
      <c r="RYZ125" s="630"/>
      <c r="RZA125" s="52" t="s">
        <v>71</v>
      </c>
      <c r="RZB125" s="53" t="s">
        <v>79</v>
      </c>
      <c r="RZC125" s="53" t="s">
        <v>80</v>
      </c>
      <c r="RZD125" s="54" t="s">
        <v>81</v>
      </c>
      <c r="RZE125" s="630" t="s">
        <v>87</v>
      </c>
      <c r="RZF125" s="630"/>
      <c r="RZG125" s="630"/>
      <c r="RZH125" s="630"/>
      <c r="RZI125" s="52" t="s">
        <v>71</v>
      </c>
      <c r="RZJ125" s="53" t="s">
        <v>79</v>
      </c>
      <c r="RZK125" s="53" t="s">
        <v>80</v>
      </c>
      <c r="RZL125" s="54" t="s">
        <v>81</v>
      </c>
      <c r="RZM125" s="630" t="s">
        <v>87</v>
      </c>
      <c r="RZN125" s="630"/>
      <c r="RZO125" s="630"/>
      <c r="RZP125" s="630"/>
      <c r="RZQ125" s="52" t="s">
        <v>71</v>
      </c>
      <c r="RZR125" s="53" t="s">
        <v>79</v>
      </c>
      <c r="RZS125" s="53" t="s">
        <v>80</v>
      </c>
      <c r="RZT125" s="54" t="s">
        <v>81</v>
      </c>
      <c r="RZU125" s="630" t="s">
        <v>87</v>
      </c>
      <c r="RZV125" s="630"/>
      <c r="RZW125" s="630"/>
      <c r="RZX125" s="630"/>
      <c r="RZY125" s="52" t="s">
        <v>71</v>
      </c>
      <c r="RZZ125" s="53" t="s">
        <v>79</v>
      </c>
      <c r="SAA125" s="53" t="s">
        <v>80</v>
      </c>
      <c r="SAB125" s="54" t="s">
        <v>81</v>
      </c>
      <c r="SAC125" s="630" t="s">
        <v>87</v>
      </c>
      <c r="SAD125" s="630"/>
      <c r="SAE125" s="630"/>
      <c r="SAF125" s="630"/>
      <c r="SAG125" s="52" t="s">
        <v>71</v>
      </c>
      <c r="SAH125" s="53" t="s">
        <v>79</v>
      </c>
      <c r="SAI125" s="53" t="s">
        <v>80</v>
      </c>
      <c r="SAJ125" s="54" t="s">
        <v>81</v>
      </c>
      <c r="SAK125" s="630" t="s">
        <v>87</v>
      </c>
      <c r="SAL125" s="630"/>
      <c r="SAM125" s="630"/>
      <c r="SAN125" s="630"/>
      <c r="SAO125" s="52" t="s">
        <v>71</v>
      </c>
      <c r="SAP125" s="53" t="s">
        <v>79</v>
      </c>
      <c r="SAQ125" s="53" t="s">
        <v>80</v>
      </c>
      <c r="SAR125" s="54" t="s">
        <v>81</v>
      </c>
      <c r="SAS125" s="630" t="s">
        <v>87</v>
      </c>
      <c r="SAT125" s="630"/>
      <c r="SAU125" s="630"/>
      <c r="SAV125" s="630"/>
      <c r="SAW125" s="52" t="s">
        <v>71</v>
      </c>
      <c r="SAX125" s="53" t="s">
        <v>79</v>
      </c>
      <c r="SAY125" s="53" t="s">
        <v>80</v>
      </c>
      <c r="SAZ125" s="54" t="s">
        <v>81</v>
      </c>
      <c r="SBA125" s="630" t="s">
        <v>87</v>
      </c>
      <c r="SBB125" s="630"/>
      <c r="SBC125" s="630"/>
      <c r="SBD125" s="630"/>
      <c r="SBE125" s="52" t="s">
        <v>71</v>
      </c>
      <c r="SBF125" s="53" t="s">
        <v>79</v>
      </c>
      <c r="SBG125" s="53" t="s">
        <v>80</v>
      </c>
      <c r="SBH125" s="54" t="s">
        <v>81</v>
      </c>
      <c r="SBI125" s="630" t="s">
        <v>87</v>
      </c>
      <c r="SBJ125" s="630"/>
      <c r="SBK125" s="630"/>
      <c r="SBL125" s="630"/>
      <c r="SBM125" s="52" t="s">
        <v>71</v>
      </c>
      <c r="SBN125" s="53" t="s">
        <v>79</v>
      </c>
      <c r="SBO125" s="53" t="s">
        <v>80</v>
      </c>
      <c r="SBP125" s="54" t="s">
        <v>81</v>
      </c>
      <c r="SBQ125" s="630" t="s">
        <v>87</v>
      </c>
      <c r="SBR125" s="630"/>
      <c r="SBS125" s="630"/>
      <c r="SBT125" s="630"/>
      <c r="SBU125" s="52" t="s">
        <v>71</v>
      </c>
      <c r="SBV125" s="53" t="s">
        <v>79</v>
      </c>
      <c r="SBW125" s="53" t="s">
        <v>80</v>
      </c>
      <c r="SBX125" s="54" t="s">
        <v>81</v>
      </c>
      <c r="SBY125" s="630" t="s">
        <v>87</v>
      </c>
      <c r="SBZ125" s="630"/>
      <c r="SCA125" s="630"/>
      <c r="SCB125" s="630"/>
      <c r="SCC125" s="52" t="s">
        <v>71</v>
      </c>
      <c r="SCD125" s="53" t="s">
        <v>79</v>
      </c>
      <c r="SCE125" s="53" t="s">
        <v>80</v>
      </c>
      <c r="SCF125" s="54" t="s">
        <v>81</v>
      </c>
      <c r="SCG125" s="630" t="s">
        <v>87</v>
      </c>
      <c r="SCH125" s="630"/>
      <c r="SCI125" s="630"/>
      <c r="SCJ125" s="630"/>
      <c r="SCK125" s="52" t="s">
        <v>71</v>
      </c>
      <c r="SCL125" s="53" t="s">
        <v>79</v>
      </c>
      <c r="SCM125" s="53" t="s">
        <v>80</v>
      </c>
      <c r="SCN125" s="54" t="s">
        <v>81</v>
      </c>
      <c r="SCO125" s="630" t="s">
        <v>87</v>
      </c>
      <c r="SCP125" s="630"/>
      <c r="SCQ125" s="630"/>
      <c r="SCR125" s="630"/>
      <c r="SCS125" s="52" t="s">
        <v>71</v>
      </c>
      <c r="SCT125" s="53" t="s">
        <v>79</v>
      </c>
      <c r="SCU125" s="53" t="s">
        <v>80</v>
      </c>
      <c r="SCV125" s="54" t="s">
        <v>81</v>
      </c>
      <c r="SCW125" s="630" t="s">
        <v>87</v>
      </c>
      <c r="SCX125" s="630"/>
      <c r="SCY125" s="630"/>
      <c r="SCZ125" s="630"/>
      <c r="SDA125" s="52" t="s">
        <v>71</v>
      </c>
      <c r="SDB125" s="53" t="s">
        <v>79</v>
      </c>
      <c r="SDC125" s="53" t="s">
        <v>80</v>
      </c>
      <c r="SDD125" s="54" t="s">
        <v>81</v>
      </c>
      <c r="SDE125" s="630" t="s">
        <v>87</v>
      </c>
      <c r="SDF125" s="630"/>
      <c r="SDG125" s="630"/>
      <c r="SDH125" s="630"/>
      <c r="SDI125" s="52" t="s">
        <v>71</v>
      </c>
      <c r="SDJ125" s="53" t="s">
        <v>79</v>
      </c>
      <c r="SDK125" s="53" t="s">
        <v>80</v>
      </c>
      <c r="SDL125" s="54" t="s">
        <v>81</v>
      </c>
      <c r="SDM125" s="630" t="s">
        <v>87</v>
      </c>
      <c r="SDN125" s="630"/>
      <c r="SDO125" s="630"/>
      <c r="SDP125" s="630"/>
      <c r="SDQ125" s="52" t="s">
        <v>71</v>
      </c>
      <c r="SDR125" s="53" t="s">
        <v>79</v>
      </c>
      <c r="SDS125" s="53" t="s">
        <v>80</v>
      </c>
      <c r="SDT125" s="54" t="s">
        <v>81</v>
      </c>
      <c r="SDU125" s="630" t="s">
        <v>87</v>
      </c>
      <c r="SDV125" s="630"/>
      <c r="SDW125" s="630"/>
      <c r="SDX125" s="630"/>
      <c r="SDY125" s="52" t="s">
        <v>71</v>
      </c>
      <c r="SDZ125" s="53" t="s">
        <v>79</v>
      </c>
      <c r="SEA125" s="53" t="s">
        <v>80</v>
      </c>
      <c r="SEB125" s="54" t="s">
        <v>81</v>
      </c>
      <c r="SEC125" s="630" t="s">
        <v>87</v>
      </c>
      <c r="SED125" s="630"/>
      <c r="SEE125" s="630"/>
      <c r="SEF125" s="630"/>
      <c r="SEG125" s="52" t="s">
        <v>71</v>
      </c>
      <c r="SEH125" s="53" t="s">
        <v>79</v>
      </c>
      <c r="SEI125" s="53" t="s">
        <v>80</v>
      </c>
      <c r="SEJ125" s="54" t="s">
        <v>81</v>
      </c>
      <c r="SEK125" s="630" t="s">
        <v>87</v>
      </c>
      <c r="SEL125" s="630"/>
      <c r="SEM125" s="630"/>
      <c r="SEN125" s="630"/>
      <c r="SEO125" s="52" t="s">
        <v>71</v>
      </c>
      <c r="SEP125" s="53" t="s">
        <v>79</v>
      </c>
      <c r="SEQ125" s="53" t="s">
        <v>80</v>
      </c>
      <c r="SER125" s="54" t="s">
        <v>81</v>
      </c>
      <c r="SES125" s="630" t="s">
        <v>87</v>
      </c>
      <c r="SET125" s="630"/>
      <c r="SEU125" s="630"/>
      <c r="SEV125" s="630"/>
      <c r="SEW125" s="52" t="s">
        <v>71</v>
      </c>
      <c r="SEX125" s="53" t="s">
        <v>79</v>
      </c>
      <c r="SEY125" s="53" t="s">
        <v>80</v>
      </c>
      <c r="SEZ125" s="54" t="s">
        <v>81</v>
      </c>
      <c r="SFA125" s="630" t="s">
        <v>87</v>
      </c>
      <c r="SFB125" s="630"/>
      <c r="SFC125" s="630"/>
      <c r="SFD125" s="630"/>
      <c r="SFE125" s="52" t="s">
        <v>71</v>
      </c>
      <c r="SFF125" s="53" t="s">
        <v>79</v>
      </c>
      <c r="SFG125" s="53" t="s">
        <v>80</v>
      </c>
      <c r="SFH125" s="54" t="s">
        <v>81</v>
      </c>
      <c r="SFI125" s="630" t="s">
        <v>87</v>
      </c>
      <c r="SFJ125" s="630"/>
      <c r="SFK125" s="630"/>
      <c r="SFL125" s="630"/>
      <c r="SFM125" s="52" t="s">
        <v>71</v>
      </c>
      <c r="SFN125" s="53" t="s">
        <v>79</v>
      </c>
      <c r="SFO125" s="53" t="s">
        <v>80</v>
      </c>
      <c r="SFP125" s="54" t="s">
        <v>81</v>
      </c>
      <c r="SFQ125" s="630" t="s">
        <v>87</v>
      </c>
      <c r="SFR125" s="630"/>
      <c r="SFS125" s="630"/>
      <c r="SFT125" s="630"/>
      <c r="SFU125" s="52" t="s">
        <v>71</v>
      </c>
      <c r="SFV125" s="53" t="s">
        <v>79</v>
      </c>
      <c r="SFW125" s="53" t="s">
        <v>80</v>
      </c>
      <c r="SFX125" s="54" t="s">
        <v>81</v>
      </c>
      <c r="SFY125" s="630" t="s">
        <v>87</v>
      </c>
      <c r="SFZ125" s="630"/>
      <c r="SGA125" s="630"/>
      <c r="SGB125" s="630"/>
      <c r="SGC125" s="52" t="s">
        <v>71</v>
      </c>
      <c r="SGD125" s="53" t="s">
        <v>79</v>
      </c>
      <c r="SGE125" s="53" t="s">
        <v>80</v>
      </c>
      <c r="SGF125" s="54" t="s">
        <v>81</v>
      </c>
      <c r="SGG125" s="630" t="s">
        <v>87</v>
      </c>
      <c r="SGH125" s="630"/>
      <c r="SGI125" s="630"/>
      <c r="SGJ125" s="630"/>
      <c r="SGK125" s="52" t="s">
        <v>71</v>
      </c>
      <c r="SGL125" s="53" t="s">
        <v>79</v>
      </c>
      <c r="SGM125" s="53" t="s">
        <v>80</v>
      </c>
      <c r="SGN125" s="54" t="s">
        <v>81</v>
      </c>
      <c r="SGO125" s="630" t="s">
        <v>87</v>
      </c>
      <c r="SGP125" s="630"/>
      <c r="SGQ125" s="630"/>
      <c r="SGR125" s="630"/>
      <c r="SGS125" s="52" t="s">
        <v>71</v>
      </c>
      <c r="SGT125" s="53" t="s">
        <v>79</v>
      </c>
      <c r="SGU125" s="53" t="s">
        <v>80</v>
      </c>
      <c r="SGV125" s="54" t="s">
        <v>81</v>
      </c>
      <c r="SGW125" s="630" t="s">
        <v>87</v>
      </c>
      <c r="SGX125" s="630"/>
      <c r="SGY125" s="630"/>
      <c r="SGZ125" s="630"/>
      <c r="SHA125" s="52" t="s">
        <v>71</v>
      </c>
      <c r="SHB125" s="53" t="s">
        <v>79</v>
      </c>
      <c r="SHC125" s="53" t="s">
        <v>80</v>
      </c>
      <c r="SHD125" s="54" t="s">
        <v>81</v>
      </c>
      <c r="SHE125" s="630" t="s">
        <v>87</v>
      </c>
      <c r="SHF125" s="630"/>
      <c r="SHG125" s="630"/>
      <c r="SHH125" s="630"/>
      <c r="SHI125" s="52" t="s">
        <v>71</v>
      </c>
      <c r="SHJ125" s="53" t="s">
        <v>79</v>
      </c>
      <c r="SHK125" s="53" t="s">
        <v>80</v>
      </c>
      <c r="SHL125" s="54" t="s">
        <v>81</v>
      </c>
      <c r="SHM125" s="630" t="s">
        <v>87</v>
      </c>
      <c r="SHN125" s="630"/>
      <c r="SHO125" s="630"/>
      <c r="SHP125" s="630"/>
      <c r="SHQ125" s="52" t="s">
        <v>71</v>
      </c>
      <c r="SHR125" s="53" t="s">
        <v>79</v>
      </c>
      <c r="SHS125" s="53" t="s">
        <v>80</v>
      </c>
      <c r="SHT125" s="54" t="s">
        <v>81</v>
      </c>
      <c r="SHU125" s="630" t="s">
        <v>87</v>
      </c>
      <c r="SHV125" s="630"/>
      <c r="SHW125" s="630"/>
      <c r="SHX125" s="630"/>
      <c r="SHY125" s="52" t="s">
        <v>71</v>
      </c>
      <c r="SHZ125" s="53" t="s">
        <v>79</v>
      </c>
      <c r="SIA125" s="53" t="s">
        <v>80</v>
      </c>
      <c r="SIB125" s="54" t="s">
        <v>81</v>
      </c>
      <c r="SIC125" s="630" t="s">
        <v>87</v>
      </c>
      <c r="SID125" s="630"/>
      <c r="SIE125" s="630"/>
      <c r="SIF125" s="630"/>
      <c r="SIG125" s="52" t="s">
        <v>71</v>
      </c>
      <c r="SIH125" s="53" t="s">
        <v>79</v>
      </c>
      <c r="SII125" s="53" t="s">
        <v>80</v>
      </c>
      <c r="SIJ125" s="54" t="s">
        <v>81</v>
      </c>
      <c r="SIK125" s="630" t="s">
        <v>87</v>
      </c>
      <c r="SIL125" s="630"/>
      <c r="SIM125" s="630"/>
      <c r="SIN125" s="630"/>
      <c r="SIO125" s="52" t="s">
        <v>71</v>
      </c>
      <c r="SIP125" s="53" t="s">
        <v>79</v>
      </c>
      <c r="SIQ125" s="53" t="s">
        <v>80</v>
      </c>
      <c r="SIR125" s="54" t="s">
        <v>81</v>
      </c>
      <c r="SIS125" s="630" t="s">
        <v>87</v>
      </c>
      <c r="SIT125" s="630"/>
      <c r="SIU125" s="630"/>
      <c r="SIV125" s="630"/>
      <c r="SIW125" s="52" t="s">
        <v>71</v>
      </c>
      <c r="SIX125" s="53" t="s">
        <v>79</v>
      </c>
      <c r="SIY125" s="53" t="s">
        <v>80</v>
      </c>
      <c r="SIZ125" s="54" t="s">
        <v>81</v>
      </c>
      <c r="SJA125" s="630" t="s">
        <v>87</v>
      </c>
      <c r="SJB125" s="630"/>
      <c r="SJC125" s="630"/>
      <c r="SJD125" s="630"/>
      <c r="SJE125" s="52" t="s">
        <v>71</v>
      </c>
      <c r="SJF125" s="53" t="s">
        <v>79</v>
      </c>
      <c r="SJG125" s="53" t="s">
        <v>80</v>
      </c>
      <c r="SJH125" s="54" t="s">
        <v>81</v>
      </c>
      <c r="SJI125" s="630" t="s">
        <v>87</v>
      </c>
      <c r="SJJ125" s="630"/>
      <c r="SJK125" s="630"/>
      <c r="SJL125" s="630"/>
      <c r="SJM125" s="52" t="s">
        <v>71</v>
      </c>
      <c r="SJN125" s="53" t="s">
        <v>79</v>
      </c>
      <c r="SJO125" s="53" t="s">
        <v>80</v>
      </c>
      <c r="SJP125" s="54" t="s">
        <v>81</v>
      </c>
      <c r="SJQ125" s="630" t="s">
        <v>87</v>
      </c>
      <c r="SJR125" s="630"/>
      <c r="SJS125" s="630"/>
      <c r="SJT125" s="630"/>
      <c r="SJU125" s="52" t="s">
        <v>71</v>
      </c>
      <c r="SJV125" s="53" t="s">
        <v>79</v>
      </c>
      <c r="SJW125" s="53" t="s">
        <v>80</v>
      </c>
      <c r="SJX125" s="54" t="s">
        <v>81</v>
      </c>
      <c r="SJY125" s="630" t="s">
        <v>87</v>
      </c>
      <c r="SJZ125" s="630"/>
      <c r="SKA125" s="630"/>
      <c r="SKB125" s="630"/>
      <c r="SKC125" s="52" t="s">
        <v>71</v>
      </c>
      <c r="SKD125" s="53" t="s">
        <v>79</v>
      </c>
      <c r="SKE125" s="53" t="s">
        <v>80</v>
      </c>
      <c r="SKF125" s="54" t="s">
        <v>81</v>
      </c>
      <c r="SKG125" s="630" t="s">
        <v>87</v>
      </c>
      <c r="SKH125" s="630"/>
      <c r="SKI125" s="630"/>
      <c r="SKJ125" s="630"/>
      <c r="SKK125" s="52" t="s">
        <v>71</v>
      </c>
      <c r="SKL125" s="53" t="s">
        <v>79</v>
      </c>
      <c r="SKM125" s="53" t="s">
        <v>80</v>
      </c>
      <c r="SKN125" s="54" t="s">
        <v>81</v>
      </c>
      <c r="SKO125" s="630" t="s">
        <v>87</v>
      </c>
      <c r="SKP125" s="630"/>
      <c r="SKQ125" s="630"/>
      <c r="SKR125" s="630"/>
      <c r="SKS125" s="52" t="s">
        <v>71</v>
      </c>
      <c r="SKT125" s="53" t="s">
        <v>79</v>
      </c>
      <c r="SKU125" s="53" t="s">
        <v>80</v>
      </c>
      <c r="SKV125" s="54" t="s">
        <v>81</v>
      </c>
      <c r="SKW125" s="630" t="s">
        <v>87</v>
      </c>
      <c r="SKX125" s="630"/>
      <c r="SKY125" s="630"/>
      <c r="SKZ125" s="630"/>
      <c r="SLA125" s="52" t="s">
        <v>71</v>
      </c>
      <c r="SLB125" s="53" t="s">
        <v>79</v>
      </c>
      <c r="SLC125" s="53" t="s">
        <v>80</v>
      </c>
      <c r="SLD125" s="54" t="s">
        <v>81</v>
      </c>
      <c r="SLE125" s="630" t="s">
        <v>87</v>
      </c>
      <c r="SLF125" s="630"/>
      <c r="SLG125" s="630"/>
      <c r="SLH125" s="630"/>
      <c r="SLI125" s="52" t="s">
        <v>71</v>
      </c>
      <c r="SLJ125" s="53" t="s">
        <v>79</v>
      </c>
      <c r="SLK125" s="53" t="s">
        <v>80</v>
      </c>
      <c r="SLL125" s="54" t="s">
        <v>81</v>
      </c>
      <c r="SLM125" s="630" t="s">
        <v>87</v>
      </c>
      <c r="SLN125" s="630"/>
      <c r="SLO125" s="630"/>
      <c r="SLP125" s="630"/>
      <c r="SLQ125" s="52" t="s">
        <v>71</v>
      </c>
      <c r="SLR125" s="53" t="s">
        <v>79</v>
      </c>
      <c r="SLS125" s="53" t="s">
        <v>80</v>
      </c>
      <c r="SLT125" s="54" t="s">
        <v>81</v>
      </c>
      <c r="SLU125" s="630" t="s">
        <v>87</v>
      </c>
      <c r="SLV125" s="630"/>
      <c r="SLW125" s="630"/>
      <c r="SLX125" s="630"/>
      <c r="SLY125" s="52" t="s">
        <v>71</v>
      </c>
      <c r="SLZ125" s="53" t="s">
        <v>79</v>
      </c>
      <c r="SMA125" s="53" t="s">
        <v>80</v>
      </c>
      <c r="SMB125" s="54" t="s">
        <v>81</v>
      </c>
      <c r="SMC125" s="630" t="s">
        <v>87</v>
      </c>
      <c r="SMD125" s="630"/>
      <c r="SME125" s="630"/>
      <c r="SMF125" s="630"/>
      <c r="SMG125" s="52" t="s">
        <v>71</v>
      </c>
      <c r="SMH125" s="53" t="s">
        <v>79</v>
      </c>
      <c r="SMI125" s="53" t="s">
        <v>80</v>
      </c>
      <c r="SMJ125" s="54" t="s">
        <v>81</v>
      </c>
      <c r="SMK125" s="630" t="s">
        <v>87</v>
      </c>
      <c r="SML125" s="630"/>
      <c r="SMM125" s="630"/>
      <c r="SMN125" s="630"/>
      <c r="SMO125" s="52" t="s">
        <v>71</v>
      </c>
      <c r="SMP125" s="53" t="s">
        <v>79</v>
      </c>
      <c r="SMQ125" s="53" t="s">
        <v>80</v>
      </c>
      <c r="SMR125" s="54" t="s">
        <v>81</v>
      </c>
      <c r="SMS125" s="630" t="s">
        <v>87</v>
      </c>
      <c r="SMT125" s="630"/>
      <c r="SMU125" s="630"/>
      <c r="SMV125" s="630"/>
      <c r="SMW125" s="52" t="s">
        <v>71</v>
      </c>
      <c r="SMX125" s="53" t="s">
        <v>79</v>
      </c>
      <c r="SMY125" s="53" t="s">
        <v>80</v>
      </c>
      <c r="SMZ125" s="54" t="s">
        <v>81</v>
      </c>
      <c r="SNA125" s="630" t="s">
        <v>87</v>
      </c>
      <c r="SNB125" s="630"/>
      <c r="SNC125" s="630"/>
      <c r="SND125" s="630"/>
      <c r="SNE125" s="52" t="s">
        <v>71</v>
      </c>
      <c r="SNF125" s="53" t="s">
        <v>79</v>
      </c>
      <c r="SNG125" s="53" t="s">
        <v>80</v>
      </c>
      <c r="SNH125" s="54" t="s">
        <v>81</v>
      </c>
      <c r="SNI125" s="630" t="s">
        <v>87</v>
      </c>
      <c r="SNJ125" s="630"/>
      <c r="SNK125" s="630"/>
      <c r="SNL125" s="630"/>
      <c r="SNM125" s="52" t="s">
        <v>71</v>
      </c>
      <c r="SNN125" s="53" t="s">
        <v>79</v>
      </c>
      <c r="SNO125" s="53" t="s">
        <v>80</v>
      </c>
      <c r="SNP125" s="54" t="s">
        <v>81</v>
      </c>
      <c r="SNQ125" s="630" t="s">
        <v>87</v>
      </c>
      <c r="SNR125" s="630"/>
      <c r="SNS125" s="630"/>
      <c r="SNT125" s="630"/>
      <c r="SNU125" s="52" t="s">
        <v>71</v>
      </c>
      <c r="SNV125" s="53" t="s">
        <v>79</v>
      </c>
      <c r="SNW125" s="53" t="s">
        <v>80</v>
      </c>
      <c r="SNX125" s="54" t="s">
        <v>81</v>
      </c>
      <c r="SNY125" s="630" t="s">
        <v>87</v>
      </c>
      <c r="SNZ125" s="630"/>
      <c r="SOA125" s="630"/>
      <c r="SOB125" s="630"/>
      <c r="SOC125" s="52" t="s">
        <v>71</v>
      </c>
      <c r="SOD125" s="53" t="s">
        <v>79</v>
      </c>
      <c r="SOE125" s="53" t="s">
        <v>80</v>
      </c>
      <c r="SOF125" s="54" t="s">
        <v>81</v>
      </c>
      <c r="SOG125" s="630" t="s">
        <v>87</v>
      </c>
      <c r="SOH125" s="630"/>
      <c r="SOI125" s="630"/>
      <c r="SOJ125" s="630"/>
      <c r="SOK125" s="52" t="s">
        <v>71</v>
      </c>
      <c r="SOL125" s="53" t="s">
        <v>79</v>
      </c>
      <c r="SOM125" s="53" t="s">
        <v>80</v>
      </c>
      <c r="SON125" s="54" t="s">
        <v>81</v>
      </c>
      <c r="SOO125" s="630" t="s">
        <v>87</v>
      </c>
      <c r="SOP125" s="630"/>
      <c r="SOQ125" s="630"/>
      <c r="SOR125" s="630"/>
      <c r="SOS125" s="52" t="s">
        <v>71</v>
      </c>
      <c r="SOT125" s="53" t="s">
        <v>79</v>
      </c>
      <c r="SOU125" s="53" t="s">
        <v>80</v>
      </c>
      <c r="SOV125" s="54" t="s">
        <v>81</v>
      </c>
      <c r="SOW125" s="630" t="s">
        <v>87</v>
      </c>
      <c r="SOX125" s="630"/>
      <c r="SOY125" s="630"/>
      <c r="SOZ125" s="630"/>
      <c r="SPA125" s="52" t="s">
        <v>71</v>
      </c>
      <c r="SPB125" s="53" t="s">
        <v>79</v>
      </c>
      <c r="SPC125" s="53" t="s">
        <v>80</v>
      </c>
      <c r="SPD125" s="54" t="s">
        <v>81</v>
      </c>
      <c r="SPE125" s="630" t="s">
        <v>87</v>
      </c>
      <c r="SPF125" s="630"/>
      <c r="SPG125" s="630"/>
      <c r="SPH125" s="630"/>
      <c r="SPI125" s="52" t="s">
        <v>71</v>
      </c>
      <c r="SPJ125" s="53" t="s">
        <v>79</v>
      </c>
      <c r="SPK125" s="53" t="s">
        <v>80</v>
      </c>
      <c r="SPL125" s="54" t="s">
        <v>81</v>
      </c>
      <c r="SPM125" s="630" t="s">
        <v>87</v>
      </c>
      <c r="SPN125" s="630"/>
      <c r="SPO125" s="630"/>
      <c r="SPP125" s="630"/>
      <c r="SPQ125" s="52" t="s">
        <v>71</v>
      </c>
      <c r="SPR125" s="53" t="s">
        <v>79</v>
      </c>
      <c r="SPS125" s="53" t="s">
        <v>80</v>
      </c>
      <c r="SPT125" s="54" t="s">
        <v>81</v>
      </c>
      <c r="SPU125" s="630" t="s">
        <v>87</v>
      </c>
      <c r="SPV125" s="630"/>
      <c r="SPW125" s="630"/>
      <c r="SPX125" s="630"/>
      <c r="SPY125" s="52" t="s">
        <v>71</v>
      </c>
      <c r="SPZ125" s="53" t="s">
        <v>79</v>
      </c>
      <c r="SQA125" s="53" t="s">
        <v>80</v>
      </c>
      <c r="SQB125" s="54" t="s">
        <v>81</v>
      </c>
      <c r="SQC125" s="630" t="s">
        <v>87</v>
      </c>
      <c r="SQD125" s="630"/>
      <c r="SQE125" s="630"/>
      <c r="SQF125" s="630"/>
      <c r="SQG125" s="52" t="s">
        <v>71</v>
      </c>
      <c r="SQH125" s="53" t="s">
        <v>79</v>
      </c>
      <c r="SQI125" s="53" t="s">
        <v>80</v>
      </c>
      <c r="SQJ125" s="54" t="s">
        <v>81</v>
      </c>
      <c r="SQK125" s="630" t="s">
        <v>87</v>
      </c>
      <c r="SQL125" s="630"/>
      <c r="SQM125" s="630"/>
      <c r="SQN125" s="630"/>
      <c r="SQO125" s="52" t="s">
        <v>71</v>
      </c>
      <c r="SQP125" s="53" t="s">
        <v>79</v>
      </c>
      <c r="SQQ125" s="53" t="s">
        <v>80</v>
      </c>
      <c r="SQR125" s="54" t="s">
        <v>81</v>
      </c>
      <c r="SQS125" s="630" t="s">
        <v>87</v>
      </c>
      <c r="SQT125" s="630"/>
      <c r="SQU125" s="630"/>
      <c r="SQV125" s="630"/>
      <c r="SQW125" s="52" t="s">
        <v>71</v>
      </c>
      <c r="SQX125" s="53" t="s">
        <v>79</v>
      </c>
      <c r="SQY125" s="53" t="s">
        <v>80</v>
      </c>
      <c r="SQZ125" s="54" t="s">
        <v>81</v>
      </c>
      <c r="SRA125" s="630" t="s">
        <v>87</v>
      </c>
      <c r="SRB125" s="630"/>
      <c r="SRC125" s="630"/>
      <c r="SRD125" s="630"/>
      <c r="SRE125" s="52" t="s">
        <v>71</v>
      </c>
      <c r="SRF125" s="53" t="s">
        <v>79</v>
      </c>
      <c r="SRG125" s="53" t="s">
        <v>80</v>
      </c>
      <c r="SRH125" s="54" t="s">
        <v>81</v>
      </c>
      <c r="SRI125" s="630" t="s">
        <v>87</v>
      </c>
      <c r="SRJ125" s="630"/>
      <c r="SRK125" s="630"/>
      <c r="SRL125" s="630"/>
      <c r="SRM125" s="52" t="s">
        <v>71</v>
      </c>
      <c r="SRN125" s="53" t="s">
        <v>79</v>
      </c>
      <c r="SRO125" s="53" t="s">
        <v>80</v>
      </c>
      <c r="SRP125" s="54" t="s">
        <v>81</v>
      </c>
      <c r="SRQ125" s="630" t="s">
        <v>87</v>
      </c>
      <c r="SRR125" s="630"/>
      <c r="SRS125" s="630"/>
      <c r="SRT125" s="630"/>
      <c r="SRU125" s="52" t="s">
        <v>71</v>
      </c>
      <c r="SRV125" s="53" t="s">
        <v>79</v>
      </c>
      <c r="SRW125" s="53" t="s">
        <v>80</v>
      </c>
      <c r="SRX125" s="54" t="s">
        <v>81</v>
      </c>
      <c r="SRY125" s="630" t="s">
        <v>87</v>
      </c>
      <c r="SRZ125" s="630"/>
      <c r="SSA125" s="630"/>
      <c r="SSB125" s="630"/>
      <c r="SSC125" s="52" t="s">
        <v>71</v>
      </c>
      <c r="SSD125" s="53" t="s">
        <v>79</v>
      </c>
      <c r="SSE125" s="53" t="s">
        <v>80</v>
      </c>
      <c r="SSF125" s="54" t="s">
        <v>81</v>
      </c>
      <c r="SSG125" s="630" t="s">
        <v>87</v>
      </c>
      <c r="SSH125" s="630"/>
      <c r="SSI125" s="630"/>
      <c r="SSJ125" s="630"/>
      <c r="SSK125" s="52" t="s">
        <v>71</v>
      </c>
      <c r="SSL125" s="53" t="s">
        <v>79</v>
      </c>
      <c r="SSM125" s="53" t="s">
        <v>80</v>
      </c>
      <c r="SSN125" s="54" t="s">
        <v>81</v>
      </c>
      <c r="SSO125" s="630" t="s">
        <v>87</v>
      </c>
      <c r="SSP125" s="630"/>
      <c r="SSQ125" s="630"/>
      <c r="SSR125" s="630"/>
      <c r="SSS125" s="52" t="s">
        <v>71</v>
      </c>
      <c r="SST125" s="53" t="s">
        <v>79</v>
      </c>
      <c r="SSU125" s="53" t="s">
        <v>80</v>
      </c>
      <c r="SSV125" s="54" t="s">
        <v>81</v>
      </c>
      <c r="SSW125" s="630" t="s">
        <v>87</v>
      </c>
      <c r="SSX125" s="630"/>
      <c r="SSY125" s="630"/>
      <c r="SSZ125" s="630"/>
      <c r="STA125" s="52" t="s">
        <v>71</v>
      </c>
      <c r="STB125" s="53" t="s">
        <v>79</v>
      </c>
      <c r="STC125" s="53" t="s">
        <v>80</v>
      </c>
      <c r="STD125" s="54" t="s">
        <v>81</v>
      </c>
      <c r="STE125" s="630" t="s">
        <v>87</v>
      </c>
      <c r="STF125" s="630"/>
      <c r="STG125" s="630"/>
      <c r="STH125" s="630"/>
      <c r="STI125" s="52" t="s">
        <v>71</v>
      </c>
      <c r="STJ125" s="53" t="s">
        <v>79</v>
      </c>
      <c r="STK125" s="53" t="s">
        <v>80</v>
      </c>
      <c r="STL125" s="54" t="s">
        <v>81</v>
      </c>
      <c r="STM125" s="630" t="s">
        <v>87</v>
      </c>
      <c r="STN125" s="630"/>
      <c r="STO125" s="630"/>
      <c r="STP125" s="630"/>
      <c r="STQ125" s="52" t="s">
        <v>71</v>
      </c>
      <c r="STR125" s="53" t="s">
        <v>79</v>
      </c>
      <c r="STS125" s="53" t="s">
        <v>80</v>
      </c>
      <c r="STT125" s="54" t="s">
        <v>81</v>
      </c>
      <c r="STU125" s="630" t="s">
        <v>87</v>
      </c>
      <c r="STV125" s="630"/>
      <c r="STW125" s="630"/>
      <c r="STX125" s="630"/>
      <c r="STY125" s="52" t="s">
        <v>71</v>
      </c>
      <c r="STZ125" s="53" t="s">
        <v>79</v>
      </c>
      <c r="SUA125" s="53" t="s">
        <v>80</v>
      </c>
      <c r="SUB125" s="54" t="s">
        <v>81</v>
      </c>
      <c r="SUC125" s="630" t="s">
        <v>87</v>
      </c>
      <c r="SUD125" s="630"/>
      <c r="SUE125" s="630"/>
      <c r="SUF125" s="630"/>
      <c r="SUG125" s="52" t="s">
        <v>71</v>
      </c>
      <c r="SUH125" s="53" t="s">
        <v>79</v>
      </c>
      <c r="SUI125" s="53" t="s">
        <v>80</v>
      </c>
      <c r="SUJ125" s="54" t="s">
        <v>81</v>
      </c>
      <c r="SUK125" s="630" t="s">
        <v>87</v>
      </c>
      <c r="SUL125" s="630"/>
      <c r="SUM125" s="630"/>
      <c r="SUN125" s="630"/>
      <c r="SUO125" s="52" t="s">
        <v>71</v>
      </c>
      <c r="SUP125" s="53" t="s">
        <v>79</v>
      </c>
      <c r="SUQ125" s="53" t="s">
        <v>80</v>
      </c>
      <c r="SUR125" s="54" t="s">
        <v>81</v>
      </c>
      <c r="SUS125" s="630" t="s">
        <v>87</v>
      </c>
      <c r="SUT125" s="630"/>
      <c r="SUU125" s="630"/>
      <c r="SUV125" s="630"/>
      <c r="SUW125" s="52" t="s">
        <v>71</v>
      </c>
      <c r="SUX125" s="53" t="s">
        <v>79</v>
      </c>
      <c r="SUY125" s="53" t="s">
        <v>80</v>
      </c>
      <c r="SUZ125" s="54" t="s">
        <v>81</v>
      </c>
      <c r="SVA125" s="630" t="s">
        <v>87</v>
      </c>
      <c r="SVB125" s="630"/>
      <c r="SVC125" s="630"/>
      <c r="SVD125" s="630"/>
      <c r="SVE125" s="52" t="s">
        <v>71</v>
      </c>
      <c r="SVF125" s="53" t="s">
        <v>79</v>
      </c>
      <c r="SVG125" s="53" t="s">
        <v>80</v>
      </c>
      <c r="SVH125" s="54" t="s">
        <v>81</v>
      </c>
      <c r="SVI125" s="630" t="s">
        <v>87</v>
      </c>
      <c r="SVJ125" s="630"/>
      <c r="SVK125" s="630"/>
      <c r="SVL125" s="630"/>
      <c r="SVM125" s="52" t="s">
        <v>71</v>
      </c>
      <c r="SVN125" s="53" t="s">
        <v>79</v>
      </c>
      <c r="SVO125" s="53" t="s">
        <v>80</v>
      </c>
      <c r="SVP125" s="54" t="s">
        <v>81</v>
      </c>
      <c r="SVQ125" s="630" t="s">
        <v>87</v>
      </c>
      <c r="SVR125" s="630"/>
      <c r="SVS125" s="630"/>
      <c r="SVT125" s="630"/>
      <c r="SVU125" s="52" t="s">
        <v>71</v>
      </c>
      <c r="SVV125" s="53" t="s">
        <v>79</v>
      </c>
      <c r="SVW125" s="53" t="s">
        <v>80</v>
      </c>
      <c r="SVX125" s="54" t="s">
        <v>81</v>
      </c>
      <c r="SVY125" s="630" t="s">
        <v>87</v>
      </c>
      <c r="SVZ125" s="630"/>
      <c r="SWA125" s="630"/>
      <c r="SWB125" s="630"/>
      <c r="SWC125" s="52" t="s">
        <v>71</v>
      </c>
      <c r="SWD125" s="53" t="s">
        <v>79</v>
      </c>
      <c r="SWE125" s="53" t="s">
        <v>80</v>
      </c>
      <c r="SWF125" s="54" t="s">
        <v>81</v>
      </c>
      <c r="SWG125" s="630" t="s">
        <v>87</v>
      </c>
      <c r="SWH125" s="630"/>
      <c r="SWI125" s="630"/>
      <c r="SWJ125" s="630"/>
      <c r="SWK125" s="52" t="s">
        <v>71</v>
      </c>
      <c r="SWL125" s="53" t="s">
        <v>79</v>
      </c>
      <c r="SWM125" s="53" t="s">
        <v>80</v>
      </c>
      <c r="SWN125" s="54" t="s">
        <v>81</v>
      </c>
      <c r="SWO125" s="630" t="s">
        <v>87</v>
      </c>
      <c r="SWP125" s="630"/>
      <c r="SWQ125" s="630"/>
      <c r="SWR125" s="630"/>
      <c r="SWS125" s="52" t="s">
        <v>71</v>
      </c>
      <c r="SWT125" s="53" t="s">
        <v>79</v>
      </c>
      <c r="SWU125" s="53" t="s">
        <v>80</v>
      </c>
      <c r="SWV125" s="54" t="s">
        <v>81</v>
      </c>
      <c r="SWW125" s="630" t="s">
        <v>87</v>
      </c>
      <c r="SWX125" s="630"/>
      <c r="SWY125" s="630"/>
      <c r="SWZ125" s="630"/>
      <c r="SXA125" s="52" t="s">
        <v>71</v>
      </c>
      <c r="SXB125" s="53" t="s">
        <v>79</v>
      </c>
      <c r="SXC125" s="53" t="s">
        <v>80</v>
      </c>
      <c r="SXD125" s="54" t="s">
        <v>81</v>
      </c>
      <c r="SXE125" s="630" t="s">
        <v>87</v>
      </c>
      <c r="SXF125" s="630"/>
      <c r="SXG125" s="630"/>
      <c r="SXH125" s="630"/>
      <c r="SXI125" s="52" t="s">
        <v>71</v>
      </c>
      <c r="SXJ125" s="53" t="s">
        <v>79</v>
      </c>
      <c r="SXK125" s="53" t="s">
        <v>80</v>
      </c>
      <c r="SXL125" s="54" t="s">
        <v>81</v>
      </c>
      <c r="SXM125" s="630" t="s">
        <v>87</v>
      </c>
      <c r="SXN125" s="630"/>
      <c r="SXO125" s="630"/>
      <c r="SXP125" s="630"/>
      <c r="SXQ125" s="52" t="s">
        <v>71</v>
      </c>
      <c r="SXR125" s="53" t="s">
        <v>79</v>
      </c>
      <c r="SXS125" s="53" t="s">
        <v>80</v>
      </c>
      <c r="SXT125" s="54" t="s">
        <v>81</v>
      </c>
      <c r="SXU125" s="630" t="s">
        <v>87</v>
      </c>
      <c r="SXV125" s="630"/>
      <c r="SXW125" s="630"/>
      <c r="SXX125" s="630"/>
      <c r="SXY125" s="52" t="s">
        <v>71</v>
      </c>
      <c r="SXZ125" s="53" t="s">
        <v>79</v>
      </c>
      <c r="SYA125" s="53" t="s">
        <v>80</v>
      </c>
      <c r="SYB125" s="54" t="s">
        <v>81</v>
      </c>
      <c r="SYC125" s="630" t="s">
        <v>87</v>
      </c>
      <c r="SYD125" s="630"/>
      <c r="SYE125" s="630"/>
      <c r="SYF125" s="630"/>
      <c r="SYG125" s="52" t="s">
        <v>71</v>
      </c>
      <c r="SYH125" s="53" t="s">
        <v>79</v>
      </c>
      <c r="SYI125" s="53" t="s">
        <v>80</v>
      </c>
      <c r="SYJ125" s="54" t="s">
        <v>81</v>
      </c>
      <c r="SYK125" s="630" t="s">
        <v>87</v>
      </c>
      <c r="SYL125" s="630"/>
      <c r="SYM125" s="630"/>
      <c r="SYN125" s="630"/>
      <c r="SYO125" s="52" t="s">
        <v>71</v>
      </c>
      <c r="SYP125" s="53" t="s">
        <v>79</v>
      </c>
      <c r="SYQ125" s="53" t="s">
        <v>80</v>
      </c>
      <c r="SYR125" s="54" t="s">
        <v>81</v>
      </c>
      <c r="SYS125" s="630" t="s">
        <v>87</v>
      </c>
      <c r="SYT125" s="630"/>
      <c r="SYU125" s="630"/>
      <c r="SYV125" s="630"/>
      <c r="SYW125" s="52" t="s">
        <v>71</v>
      </c>
      <c r="SYX125" s="53" t="s">
        <v>79</v>
      </c>
      <c r="SYY125" s="53" t="s">
        <v>80</v>
      </c>
      <c r="SYZ125" s="54" t="s">
        <v>81</v>
      </c>
      <c r="SZA125" s="630" t="s">
        <v>87</v>
      </c>
      <c r="SZB125" s="630"/>
      <c r="SZC125" s="630"/>
      <c r="SZD125" s="630"/>
      <c r="SZE125" s="52" t="s">
        <v>71</v>
      </c>
      <c r="SZF125" s="53" t="s">
        <v>79</v>
      </c>
      <c r="SZG125" s="53" t="s">
        <v>80</v>
      </c>
      <c r="SZH125" s="54" t="s">
        <v>81</v>
      </c>
      <c r="SZI125" s="630" t="s">
        <v>87</v>
      </c>
      <c r="SZJ125" s="630"/>
      <c r="SZK125" s="630"/>
      <c r="SZL125" s="630"/>
      <c r="SZM125" s="52" t="s">
        <v>71</v>
      </c>
      <c r="SZN125" s="53" t="s">
        <v>79</v>
      </c>
      <c r="SZO125" s="53" t="s">
        <v>80</v>
      </c>
      <c r="SZP125" s="54" t="s">
        <v>81</v>
      </c>
      <c r="SZQ125" s="630" t="s">
        <v>87</v>
      </c>
      <c r="SZR125" s="630"/>
      <c r="SZS125" s="630"/>
      <c r="SZT125" s="630"/>
      <c r="SZU125" s="52" t="s">
        <v>71</v>
      </c>
      <c r="SZV125" s="53" t="s">
        <v>79</v>
      </c>
      <c r="SZW125" s="53" t="s">
        <v>80</v>
      </c>
      <c r="SZX125" s="54" t="s">
        <v>81</v>
      </c>
      <c r="SZY125" s="630" t="s">
        <v>87</v>
      </c>
      <c r="SZZ125" s="630"/>
      <c r="TAA125" s="630"/>
      <c r="TAB125" s="630"/>
      <c r="TAC125" s="52" t="s">
        <v>71</v>
      </c>
      <c r="TAD125" s="53" t="s">
        <v>79</v>
      </c>
      <c r="TAE125" s="53" t="s">
        <v>80</v>
      </c>
      <c r="TAF125" s="54" t="s">
        <v>81</v>
      </c>
      <c r="TAG125" s="630" t="s">
        <v>87</v>
      </c>
      <c r="TAH125" s="630"/>
      <c r="TAI125" s="630"/>
      <c r="TAJ125" s="630"/>
      <c r="TAK125" s="52" t="s">
        <v>71</v>
      </c>
      <c r="TAL125" s="53" t="s">
        <v>79</v>
      </c>
      <c r="TAM125" s="53" t="s">
        <v>80</v>
      </c>
      <c r="TAN125" s="54" t="s">
        <v>81</v>
      </c>
      <c r="TAO125" s="630" t="s">
        <v>87</v>
      </c>
      <c r="TAP125" s="630"/>
      <c r="TAQ125" s="630"/>
      <c r="TAR125" s="630"/>
      <c r="TAS125" s="52" t="s">
        <v>71</v>
      </c>
      <c r="TAT125" s="53" t="s">
        <v>79</v>
      </c>
      <c r="TAU125" s="53" t="s">
        <v>80</v>
      </c>
      <c r="TAV125" s="54" t="s">
        <v>81</v>
      </c>
      <c r="TAW125" s="630" t="s">
        <v>87</v>
      </c>
      <c r="TAX125" s="630"/>
      <c r="TAY125" s="630"/>
      <c r="TAZ125" s="630"/>
      <c r="TBA125" s="52" t="s">
        <v>71</v>
      </c>
      <c r="TBB125" s="53" t="s">
        <v>79</v>
      </c>
      <c r="TBC125" s="53" t="s">
        <v>80</v>
      </c>
      <c r="TBD125" s="54" t="s">
        <v>81</v>
      </c>
      <c r="TBE125" s="630" t="s">
        <v>87</v>
      </c>
      <c r="TBF125" s="630"/>
      <c r="TBG125" s="630"/>
      <c r="TBH125" s="630"/>
      <c r="TBI125" s="52" t="s">
        <v>71</v>
      </c>
      <c r="TBJ125" s="53" t="s">
        <v>79</v>
      </c>
      <c r="TBK125" s="53" t="s">
        <v>80</v>
      </c>
      <c r="TBL125" s="54" t="s">
        <v>81</v>
      </c>
      <c r="TBM125" s="630" t="s">
        <v>87</v>
      </c>
      <c r="TBN125" s="630"/>
      <c r="TBO125" s="630"/>
      <c r="TBP125" s="630"/>
      <c r="TBQ125" s="52" t="s">
        <v>71</v>
      </c>
      <c r="TBR125" s="53" t="s">
        <v>79</v>
      </c>
      <c r="TBS125" s="53" t="s">
        <v>80</v>
      </c>
      <c r="TBT125" s="54" t="s">
        <v>81</v>
      </c>
      <c r="TBU125" s="630" t="s">
        <v>87</v>
      </c>
      <c r="TBV125" s="630"/>
      <c r="TBW125" s="630"/>
      <c r="TBX125" s="630"/>
      <c r="TBY125" s="52" t="s">
        <v>71</v>
      </c>
      <c r="TBZ125" s="53" t="s">
        <v>79</v>
      </c>
      <c r="TCA125" s="53" t="s">
        <v>80</v>
      </c>
      <c r="TCB125" s="54" t="s">
        <v>81</v>
      </c>
      <c r="TCC125" s="630" t="s">
        <v>87</v>
      </c>
      <c r="TCD125" s="630"/>
      <c r="TCE125" s="630"/>
      <c r="TCF125" s="630"/>
      <c r="TCG125" s="52" t="s">
        <v>71</v>
      </c>
      <c r="TCH125" s="53" t="s">
        <v>79</v>
      </c>
      <c r="TCI125" s="53" t="s">
        <v>80</v>
      </c>
      <c r="TCJ125" s="54" t="s">
        <v>81</v>
      </c>
      <c r="TCK125" s="630" t="s">
        <v>87</v>
      </c>
      <c r="TCL125" s="630"/>
      <c r="TCM125" s="630"/>
      <c r="TCN125" s="630"/>
      <c r="TCO125" s="52" t="s">
        <v>71</v>
      </c>
      <c r="TCP125" s="53" t="s">
        <v>79</v>
      </c>
      <c r="TCQ125" s="53" t="s">
        <v>80</v>
      </c>
      <c r="TCR125" s="54" t="s">
        <v>81</v>
      </c>
      <c r="TCS125" s="630" t="s">
        <v>87</v>
      </c>
      <c r="TCT125" s="630"/>
      <c r="TCU125" s="630"/>
      <c r="TCV125" s="630"/>
      <c r="TCW125" s="52" t="s">
        <v>71</v>
      </c>
      <c r="TCX125" s="53" t="s">
        <v>79</v>
      </c>
      <c r="TCY125" s="53" t="s">
        <v>80</v>
      </c>
      <c r="TCZ125" s="54" t="s">
        <v>81</v>
      </c>
      <c r="TDA125" s="630" t="s">
        <v>87</v>
      </c>
      <c r="TDB125" s="630"/>
      <c r="TDC125" s="630"/>
      <c r="TDD125" s="630"/>
      <c r="TDE125" s="52" t="s">
        <v>71</v>
      </c>
      <c r="TDF125" s="53" t="s">
        <v>79</v>
      </c>
      <c r="TDG125" s="53" t="s">
        <v>80</v>
      </c>
      <c r="TDH125" s="54" t="s">
        <v>81</v>
      </c>
      <c r="TDI125" s="630" t="s">
        <v>87</v>
      </c>
      <c r="TDJ125" s="630"/>
      <c r="TDK125" s="630"/>
      <c r="TDL125" s="630"/>
      <c r="TDM125" s="52" t="s">
        <v>71</v>
      </c>
      <c r="TDN125" s="53" t="s">
        <v>79</v>
      </c>
      <c r="TDO125" s="53" t="s">
        <v>80</v>
      </c>
      <c r="TDP125" s="54" t="s">
        <v>81</v>
      </c>
      <c r="TDQ125" s="630" t="s">
        <v>87</v>
      </c>
      <c r="TDR125" s="630"/>
      <c r="TDS125" s="630"/>
      <c r="TDT125" s="630"/>
      <c r="TDU125" s="52" t="s">
        <v>71</v>
      </c>
      <c r="TDV125" s="53" t="s">
        <v>79</v>
      </c>
      <c r="TDW125" s="53" t="s">
        <v>80</v>
      </c>
      <c r="TDX125" s="54" t="s">
        <v>81</v>
      </c>
      <c r="TDY125" s="630" t="s">
        <v>87</v>
      </c>
      <c r="TDZ125" s="630"/>
      <c r="TEA125" s="630"/>
      <c r="TEB125" s="630"/>
      <c r="TEC125" s="52" t="s">
        <v>71</v>
      </c>
      <c r="TED125" s="53" t="s">
        <v>79</v>
      </c>
      <c r="TEE125" s="53" t="s">
        <v>80</v>
      </c>
      <c r="TEF125" s="54" t="s">
        <v>81</v>
      </c>
      <c r="TEG125" s="630" t="s">
        <v>87</v>
      </c>
      <c r="TEH125" s="630"/>
      <c r="TEI125" s="630"/>
      <c r="TEJ125" s="630"/>
      <c r="TEK125" s="52" t="s">
        <v>71</v>
      </c>
      <c r="TEL125" s="53" t="s">
        <v>79</v>
      </c>
      <c r="TEM125" s="53" t="s">
        <v>80</v>
      </c>
      <c r="TEN125" s="54" t="s">
        <v>81</v>
      </c>
      <c r="TEO125" s="630" t="s">
        <v>87</v>
      </c>
      <c r="TEP125" s="630"/>
      <c r="TEQ125" s="630"/>
      <c r="TER125" s="630"/>
      <c r="TES125" s="52" t="s">
        <v>71</v>
      </c>
      <c r="TET125" s="53" t="s">
        <v>79</v>
      </c>
      <c r="TEU125" s="53" t="s">
        <v>80</v>
      </c>
      <c r="TEV125" s="54" t="s">
        <v>81</v>
      </c>
      <c r="TEW125" s="630" t="s">
        <v>87</v>
      </c>
      <c r="TEX125" s="630"/>
      <c r="TEY125" s="630"/>
      <c r="TEZ125" s="630"/>
      <c r="TFA125" s="52" t="s">
        <v>71</v>
      </c>
      <c r="TFB125" s="53" t="s">
        <v>79</v>
      </c>
      <c r="TFC125" s="53" t="s">
        <v>80</v>
      </c>
      <c r="TFD125" s="54" t="s">
        <v>81</v>
      </c>
      <c r="TFE125" s="630" t="s">
        <v>87</v>
      </c>
      <c r="TFF125" s="630"/>
      <c r="TFG125" s="630"/>
      <c r="TFH125" s="630"/>
      <c r="TFI125" s="52" t="s">
        <v>71</v>
      </c>
      <c r="TFJ125" s="53" t="s">
        <v>79</v>
      </c>
      <c r="TFK125" s="53" t="s">
        <v>80</v>
      </c>
      <c r="TFL125" s="54" t="s">
        <v>81</v>
      </c>
      <c r="TFM125" s="630" t="s">
        <v>87</v>
      </c>
      <c r="TFN125" s="630"/>
      <c r="TFO125" s="630"/>
      <c r="TFP125" s="630"/>
      <c r="TFQ125" s="52" t="s">
        <v>71</v>
      </c>
      <c r="TFR125" s="53" t="s">
        <v>79</v>
      </c>
      <c r="TFS125" s="53" t="s">
        <v>80</v>
      </c>
      <c r="TFT125" s="54" t="s">
        <v>81</v>
      </c>
      <c r="TFU125" s="630" t="s">
        <v>87</v>
      </c>
      <c r="TFV125" s="630"/>
      <c r="TFW125" s="630"/>
      <c r="TFX125" s="630"/>
      <c r="TFY125" s="52" t="s">
        <v>71</v>
      </c>
      <c r="TFZ125" s="53" t="s">
        <v>79</v>
      </c>
      <c r="TGA125" s="53" t="s">
        <v>80</v>
      </c>
      <c r="TGB125" s="54" t="s">
        <v>81</v>
      </c>
      <c r="TGC125" s="630" t="s">
        <v>87</v>
      </c>
      <c r="TGD125" s="630"/>
      <c r="TGE125" s="630"/>
      <c r="TGF125" s="630"/>
      <c r="TGG125" s="52" t="s">
        <v>71</v>
      </c>
      <c r="TGH125" s="53" t="s">
        <v>79</v>
      </c>
      <c r="TGI125" s="53" t="s">
        <v>80</v>
      </c>
      <c r="TGJ125" s="54" t="s">
        <v>81</v>
      </c>
      <c r="TGK125" s="630" t="s">
        <v>87</v>
      </c>
      <c r="TGL125" s="630"/>
      <c r="TGM125" s="630"/>
      <c r="TGN125" s="630"/>
      <c r="TGO125" s="52" t="s">
        <v>71</v>
      </c>
      <c r="TGP125" s="53" t="s">
        <v>79</v>
      </c>
      <c r="TGQ125" s="53" t="s">
        <v>80</v>
      </c>
      <c r="TGR125" s="54" t="s">
        <v>81</v>
      </c>
      <c r="TGS125" s="630" t="s">
        <v>87</v>
      </c>
      <c r="TGT125" s="630"/>
      <c r="TGU125" s="630"/>
      <c r="TGV125" s="630"/>
      <c r="TGW125" s="52" t="s">
        <v>71</v>
      </c>
      <c r="TGX125" s="53" t="s">
        <v>79</v>
      </c>
      <c r="TGY125" s="53" t="s">
        <v>80</v>
      </c>
      <c r="TGZ125" s="54" t="s">
        <v>81</v>
      </c>
      <c r="THA125" s="630" t="s">
        <v>87</v>
      </c>
      <c r="THB125" s="630"/>
      <c r="THC125" s="630"/>
      <c r="THD125" s="630"/>
      <c r="THE125" s="52" t="s">
        <v>71</v>
      </c>
      <c r="THF125" s="53" t="s">
        <v>79</v>
      </c>
      <c r="THG125" s="53" t="s">
        <v>80</v>
      </c>
      <c r="THH125" s="54" t="s">
        <v>81</v>
      </c>
      <c r="THI125" s="630" t="s">
        <v>87</v>
      </c>
      <c r="THJ125" s="630"/>
      <c r="THK125" s="630"/>
      <c r="THL125" s="630"/>
      <c r="THM125" s="52" t="s">
        <v>71</v>
      </c>
      <c r="THN125" s="53" t="s">
        <v>79</v>
      </c>
      <c r="THO125" s="53" t="s">
        <v>80</v>
      </c>
      <c r="THP125" s="54" t="s">
        <v>81</v>
      </c>
      <c r="THQ125" s="630" t="s">
        <v>87</v>
      </c>
      <c r="THR125" s="630"/>
      <c r="THS125" s="630"/>
      <c r="THT125" s="630"/>
      <c r="THU125" s="52" t="s">
        <v>71</v>
      </c>
      <c r="THV125" s="53" t="s">
        <v>79</v>
      </c>
      <c r="THW125" s="53" t="s">
        <v>80</v>
      </c>
      <c r="THX125" s="54" t="s">
        <v>81</v>
      </c>
      <c r="THY125" s="630" t="s">
        <v>87</v>
      </c>
      <c r="THZ125" s="630"/>
      <c r="TIA125" s="630"/>
      <c r="TIB125" s="630"/>
      <c r="TIC125" s="52" t="s">
        <v>71</v>
      </c>
      <c r="TID125" s="53" t="s">
        <v>79</v>
      </c>
      <c r="TIE125" s="53" t="s">
        <v>80</v>
      </c>
      <c r="TIF125" s="54" t="s">
        <v>81</v>
      </c>
      <c r="TIG125" s="630" t="s">
        <v>87</v>
      </c>
      <c r="TIH125" s="630"/>
      <c r="TII125" s="630"/>
      <c r="TIJ125" s="630"/>
      <c r="TIK125" s="52" t="s">
        <v>71</v>
      </c>
      <c r="TIL125" s="53" t="s">
        <v>79</v>
      </c>
      <c r="TIM125" s="53" t="s">
        <v>80</v>
      </c>
      <c r="TIN125" s="54" t="s">
        <v>81</v>
      </c>
      <c r="TIO125" s="630" t="s">
        <v>87</v>
      </c>
      <c r="TIP125" s="630"/>
      <c r="TIQ125" s="630"/>
      <c r="TIR125" s="630"/>
      <c r="TIS125" s="52" t="s">
        <v>71</v>
      </c>
      <c r="TIT125" s="53" t="s">
        <v>79</v>
      </c>
      <c r="TIU125" s="53" t="s">
        <v>80</v>
      </c>
      <c r="TIV125" s="54" t="s">
        <v>81</v>
      </c>
      <c r="TIW125" s="630" t="s">
        <v>87</v>
      </c>
      <c r="TIX125" s="630"/>
      <c r="TIY125" s="630"/>
      <c r="TIZ125" s="630"/>
      <c r="TJA125" s="52" t="s">
        <v>71</v>
      </c>
      <c r="TJB125" s="53" t="s">
        <v>79</v>
      </c>
      <c r="TJC125" s="53" t="s">
        <v>80</v>
      </c>
      <c r="TJD125" s="54" t="s">
        <v>81</v>
      </c>
      <c r="TJE125" s="630" t="s">
        <v>87</v>
      </c>
      <c r="TJF125" s="630"/>
      <c r="TJG125" s="630"/>
      <c r="TJH125" s="630"/>
      <c r="TJI125" s="52" t="s">
        <v>71</v>
      </c>
      <c r="TJJ125" s="53" t="s">
        <v>79</v>
      </c>
      <c r="TJK125" s="53" t="s">
        <v>80</v>
      </c>
      <c r="TJL125" s="54" t="s">
        <v>81</v>
      </c>
      <c r="TJM125" s="630" t="s">
        <v>87</v>
      </c>
      <c r="TJN125" s="630"/>
      <c r="TJO125" s="630"/>
      <c r="TJP125" s="630"/>
      <c r="TJQ125" s="52" t="s">
        <v>71</v>
      </c>
      <c r="TJR125" s="53" t="s">
        <v>79</v>
      </c>
      <c r="TJS125" s="53" t="s">
        <v>80</v>
      </c>
      <c r="TJT125" s="54" t="s">
        <v>81</v>
      </c>
      <c r="TJU125" s="630" t="s">
        <v>87</v>
      </c>
      <c r="TJV125" s="630"/>
      <c r="TJW125" s="630"/>
      <c r="TJX125" s="630"/>
      <c r="TJY125" s="52" t="s">
        <v>71</v>
      </c>
      <c r="TJZ125" s="53" t="s">
        <v>79</v>
      </c>
      <c r="TKA125" s="53" t="s">
        <v>80</v>
      </c>
      <c r="TKB125" s="54" t="s">
        <v>81</v>
      </c>
      <c r="TKC125" s="630" t="s">
        <v>87</v>
      </c>
      <c r="TKD125" s="630"/>
      <c r="TKE125" s="630"/>
      <c r="TKF125" s="630"/>
      <c r="TKG125" s="52" t="s">
        <v>71</v>
      </c>
      <c r="TKH125" s="53" t="s">
        <v>79</v>
      </c>
      <c r="TKI125" s="53" t="s">
        <v>80</v>
      </c>
      <c r="TKJ125" s="54" t="s">
        <v>81</v>
      </c>
      <c r="TKK125" s="630" t="s">
        <v>87</v>
      </c>
      <c r="TKL125" s="630"/>
      <c r="TKM125" s="630"/>
      <c r="TKN125" s="630"/>
      <c r="TKO125" s="52" t="s">
        <v>71</v>
      </c>
      <c r="TKP125" s="53" t="s">
        <v>79</v>
      </c>
      <c r="TKQ125" s="53" t="s">
        <v>80</v>
      </c>
      <c r="TKR125" s="54" t="s">
        <v>81</v>
      </c>
      <c r="TKS125" s="630" t="s">
        <v>87</v>
      </c>
      <c r="TKT125" s="630"/>
      <c r="TKU125" s="630"/>
      <c r="TKV125" s="630"/>
      <c r="TKW125" s="52" t="s">
        <v>71</v>
      </c>
      <c r="TKX125" s="53" t="s">
        <v>79</v>
      </c>
      <c r="TKY125" s="53" t="s">
        <v>80</v>
      </c>
      <c r="TKZ125" s="54" t="s">
        <v>81</v>
      </c>
      <c r="TLA125" s="630" t="s">
        <v>87</v>
      </c>
      <c r="TLB125" s="630"/>
      <c r="TLC125" s="630"/>
      <c r="TLD125" s="630"/>
      <c r="TLE125" s="52" t="s">
        <v>71</v>
      </c>
      <c r="TLF125" s="53" t="s">
        <v>79</v>
      </c>
      <c r="TLG125" s="53" t="s">
        <v>80</v>
      </c>
      <c r="TLH125" s="54" t="s">
        <v>81</v>
      </c>
      <c r="TLI125" s="630" t="s">
        <v>87</v>
      </c>
      <c r="TLJ125" s="630"/>
      <c r="TLK125" s="630"/>
      <c r="TLL125" s="630"/>
      <c r="TLM125" s="52" t="s">
        <v>71</v>
      </c>
      <c r="TLN125" s="53" t="s">
        <v>79</v>
      </c>
      <c r="TLO125" s="53" t="s">
        <v>80</v>
      </c>
      <c r="TLP125" s="54" t="s">
        <v>81</v>
      </c>
      <c r="TLQ125" s="630" t="s">
        <v>87</v>
      </c>
      <c r="TLR125" s="630"/>
      <c r="TLS125" s="630"/>
      <c r="TLT125" s="630"/>
      <c r="TLU125" s="52" t="s">
        <v>71</v>
      </c>
      <c r="TLV125" s="53" t="s">
        <v>79</v>
      </c>
      <c r="TLW125" s="53" t="s">
        <v>80</v>
      </c>
      <c r="TLX125" s="54" t="s">
        <v>81</v>
      </c>
      <c r="TLY125" s="630" t="s">
        <v>87</v>
      </c>
      <c r="TLZ125" s="630"/>
      <c r="TMA125" s="630"/>
      <c r="TMB125" s="630"/>
      <c r="TMC125" s="52" t="s">
        <v>71</v>
      </c>
      <c r="TMD125" s="53" t="s">
        <v>79</v>
      </c>
      <c r="TME125" s="53" t="s">
        <v>80</v>
      </c>
      <c r="TMF125" s="54" t="s">
        <v>81</v>
      </c>
      <c r="TMG125" s="630" t="s">
        <v>87</v>
      </c>
      <c r="TMH125" s="630"/>
      <c r="TMI125" s="630"/>
      <c r="TMJ125" s="630"/>
      <c r="TMK125" s="52" t="s">
        <v>71</v>
      </c>
      <c r="TML125" s="53" t="s">
        <v>79</v>
      </c>
      <c r="TMM125" s="53" t="s">
        <v>80</v>
      </c>
      <c r="TMN125" s="54" t="s">
        <v>81</v>
      </c>
      <c r="TMO125" s="630" t="s">
        <v>87</v>
      </c>
      <c r="TMP125" s="630"/>
      <c r="TMQ125" s="630"/>
      <c r="TMR125" s="630"/>
      <c r="TMS125" s="52" t="s">
        <v>71</v>
      </c>
      <c r="TMT125" s="53" t="s">
        <v>79</v>
      </c>
      <c r="TMU125" s="53" t="s">
        <v>80</v>
      </c>
      <c r="TMV125" s="54" t="s">
        <v>81</v>
      </c>
      <c r="TMW125" s="630" t="s">
        <v>87</v>
      </c>
      <c r="TMX125" s="630"/>
      <c r="TMY125" s="630"/>
      <c r="TMZ125" s="630"/>
      <c r="TNA125" s="52" t="s">
        <v>71</v>
      </c>
      <c r="TNB125" s="53" t="s">
        <v>79</v>
      </c>
      <c r="TNC125" s="53" t="s">
        <v>80</v>
      </c>
      <c r="TND125" s="54" t="s">
        <v>81</v>
      </c>
      <c r="TNE125" s="630" t="s">
        <v>87</v>
      </c>
      <c r="TNF125" s="630"/>
      <c r="TNG125" s="630"/>
      <c r="TNH125" s="630"/>
      <c r="TNI125" s="52" t="s">
        <v>71</v>
      </c>
      <c r="TNJ125" s="53" t="s">
        <v>79</v>
      </c>
      <c r="TNK125" s="53" t="s">
        <v>80</v>
      </c>
      <c r="TNL125" s="54" t="s">
        <v>81</v>
      </c>
      <c r="TNM125" s="630" t="s">
        <v>87</v>
      </c>
      <c r="TNN125" s="630"/>
      <c r="TNO125" s="630"/>
      <c r="TNP125" s="630"/>
      <c r="TNQ125" s="52" t="s">
        <v>71</v>
      </c>
      <c r="TNR125" s="53" t="s">
        <v>79</v>
      </c>
      <c r="TNS125" s="53" t="s">
        <v>80</v>
      </c>
      <c r="TNT125" s="54" t="s">
        <v>81</v>
      </c>
      <c r="TNU125" s="630" t="s">
        <v>87</v>
      </c>
      <c r="TNV125" s="630"/>
      <c r="TNW125" s="630"/>
      <c r="TNX125" s="630"/>
      <c r="TNY125" s="52" t="s">
        <v>71</v>
      </c>
      <c r="TNZ125" s="53" t="s">
        <v>79</v>
      </c>
      <c r="TOA125" s="53" t="s">
        <v>80</v>
      </c>
      <c r="TOB125" s="54" t="s">
        <v>81</v>
      </c>
      <c r="TOC125" s="630" t="s">
        <v>87</v>
      </c>
      <c r="TOD125" s="630"/>
      <c r="TOE125" s="630"/>
      <c r="TOF125" s="630"/>
      <c r="TOG125" s="52" t="s">
        <v>71</v>
      </c>
      <c r="TOH125" s="53" t="s">
        <v>79</v>
      </c>
      <c r="TOI125" s="53" t="s">
        <v>80</v>
      </c>
      <c r="TOJ125" s="54" t="s">
        <v>81</v>
      </c>
      <c r="TOK125" s="630" t="s">
        <v>87</v>
      </c>
      <c r="TOL125" s="630"/>
      <c r="TOM125" s="630"/>
      <c r="TON125" s="630"/>
      <c r="TOO125" s="52" t="s">
        <v>71</v>
      </c>
      <c r="TOP125" s="53" t="s">
        <v>79</v>
      </c>
      <c r="TOQ125" s="53" t="s">
        <v>80</v>
      </c>
      <c r="TOR125" s="54" t="s">
        <v>81</v>
      </c>
      <c r="TOS125" s="630" t="s">
        <v>87</v>
      </c>
      <c r="TOT125" s="630"/>
      <c r="TOU125" s="630"/>
      <c r="TOV125" s="630"/>
      <c r="TOW125" s="52" t="s">
        <v>71</v>
      </c>
      <c r="TOX125" s="53" t="s">
        <v>79</v>
      </c>
      <c r="TOY125" s="53" t="s">
        <v>80</v>
      </c>
      <c r="TOZ125" s="54" t="s">
        <v>81</v>
      </c>
      <c r="TPA125" s="630" t="s">
        <v>87</v>
      </c>
      <c r="TPB125" s="630"/>
      <c r="TPC125" s="630"/>
      <c r="TPD125" s="630"/>
      <c r="TPE125" s="52" t="s">
        <v>71</v>
      </c>
      <c r="TPF125" s="53" t="s">
        <v>79</v>
      </c>
      <c r="TPG125" s="53" t="s">
        <v>80</v>
      </c>
      <c r="TPH125" s="54" t="s">
        <v>81</v>
      </c>
      <c r="TPI125" s="630" t="s">
        <v>87</v>
      </c>
      <c r="TPJ125" s="630"/>
      <c r="TPK125" s="630"/>
      <c r="TPL125" s="630"/>
      <c r="TPM125" s="52" t="s">
        <v>71</v>
      </c>
      <c r="TPN125" s="53" t="s">
        <v>79</v>
      </c>
      <c r="TPO125" s="53" t="s">
        <v>80</v>
      </c>
      <c r="TPP125" s="54" t="s">
        <v>81</v>
      </c>
      <c r="TPQ125" s="630" t="s">
        <v>87</v>
      </c>
      <c r="TPR125" s="630"/>
      <c r="TPS125" s="630"/>
      <c r="TPT125" s="630"/>
      <c r="TPU125" s="52" t="s">
        <v>71</v>
      </c>
      <c r="TPV125" s="53" t="s">
        <v>79</v>
      </c>
      <c r="TPW125" s="53" t="s">
        <v>80</v>
      </c>
      <c r="TPX125" s="54" t="s">
        <v>81</v>
      </c>
      <c r="TPY125" s="630" t="s">
        <v>87</v>
      </c>
      <c r="TPZ125" s="630"/>
      <c r="TQA125" s="630"/>
      <c r="TQB125" s="630"/>
      <c r="TQC125" s="52" t="s">
        <v>71</v>
      </c>
      <c r="TQD125" s="53" t="s">
        <v>79</v>
      </c>
      <c r="TQE125" s="53" t="s">
        <v>80</v>
      </c>
      <c r="TQF125" s="54" t="s">
        <v>81</v>
      </c>
      <c r="TQG125" s="630" t="s">
        <v>87</v>
      </c>
      <c r="TQH125" s="630"/>
      <c r="TQI125" s="630"/>
      <c r="TQJ125" s="630"/>
      <c r="TQK125" s="52" t="s">
        <v>71</v>
      </c>
      <c r="TQL125" s="53" t="s">
        <v>79</v>
      </c>
      <c r="TQM125" s="53" t="s">
        <v>80</v>
      </c>
      <c r="TQN125" s="54" t="s">
        <v>81</v>
      </c>
      <c r="TQO125" s="630" t="s">
        <v>87</v>
      </c>
      <c r="TQP125" s="630"/>
      <c r="TQQ125" s="630"/>
      <c r="TQR125" s="630"/>
      <c r="TQS125" s="52" t="s">
        <v>71</v>
      </c>
      <c r="TQT125" s="53" t="s">
        <v>79</v>
      </c>
      <c r="TQU125" s="53" t="s">
        <v>80</v>
      </c>
      <c r="TQV125" s="54" t="s">
        <v>81</v>
      </c>
      <c r="TQW125" s="630" t="s">
        <v>87</v>
      </c>
      <c r="TQX125" s="630"/>
      <c r="TQY125" s="630"/>
      <c r="TQZ125" s="630"/>
      <c r="TRA125" s="52" t="s">
        <v>71</v>
      </c>
      <c r="TRB125" s="53" t="s">
        <v>79</v>
      </c>
      <c r="TRC125" s="53" t="s">
        <v>80</v>
      </c>
      <c r="TRD125" s="54" t="s">
        <v>81</v>
      </c>
      <c r="TRE125" s="630" t="s">
        <v>87</v>
      </c>
      <c r="TRF125" s="630"/>
      <c r="TRG125" s="630"/>
      <c r="TRH125" s="630"/>
      <c r="TRI125" s="52" t="s">
        <v>71</v>
      </c>
      <c r="TRJ125" s="53" t="s">
        <v>79</v>
      </c>
      <c r="TRK125" s="53" t="s">
        <v>80</v>
      </c>
      <c r="TRL125" s="54" t="s">
        <v>81</v>
      </c>
      <c r="TRM125" s="630" t="s">
        <v>87</v>
      </c>
      <c r="TRN125" s="630"/>
      <c r="TRO125" s="630"/>
      <c r="TRP125" s="630"/>
      <c r="TRQ125" s="52" t="s">
        <v>71</v>
      </c>
      <c r="TRR125" s="53" t="s">
        <v>79</v>
      </c>
      <c r="TRS125" s="53" t="s">
        <v>80</v>
      </c>
      <c r="TRT125" s="54" t="s">
        <v>81</v>
      </c>
      <c r="TRU125" s="630" t="s">
        <v>87</v>
      </c>
      <c r="TRV125" s="630"/>
      <c r="TRW125" s="630"/>
      <c r="TRX125" s="630"/>
      <c r="TRY125" s="52" t="s">
        <v>71</v>
      </c>
      <c r="TRZ125" s="53" t="s">
        <v>79</v>
      </c>
      <c r="TSA125" s="53" t="s">
        <v>80</v>
      </c>
      <c r="TSB125" s="54" t="s">
        <v>81</v>
      </c>
      <c r="TSC125" s="630" t="s">
        <v>87</v>
      </c>
      <c r="TSD125" s="630"/>
      <c r="TSE125" s="630"/>
      <c r="TSF125" s="630"/>
      <c r="TSG125" s="52" t="s">
        <v>71</v>
      </c>
      <c r="TSH125" s="53" t="s">
        <v>79</v>
      </c>
      <c r="TSI125" s="53" t="s">
        <v>80</v>
      </c>
      <c r="TSJ125" s="54" t="s">
        <v>81</v>
      </c>
      <c r="TSK125" s="630" t="s">
        <v>87</v>
      </c>
      <c r="TSL125" s="630"/>
      <c r="TSM125" s="630"/>
      <c r="TSN125" s="630"/>
      <c r="TSO125" s="52" t="s">
        <v>71</v>
      </c>
      <c r="TSP125" s="53" t="s">
        <v>79</v>
      </c>
      <c r="TSQ125" s="53" t="s">
        <v>80</v>
      </c>
      <c r="TSR125" s="54" t="s">
        <v>81</v>
      </c>
      <c r="TSS125" s="630" t="s">
        <v>87</v>
      </c>
      <c r="TST125" s="630"/>
      <c r="TSU125" s="630"/>
      <c r="TSV125" s="630"/>
      <c r="TSW125" s="52" t="s">
        <v>71</v>
      </c>
      <c r="TSX125" s="53" t="s">
        <v>79</v>
      </c>
      <c r="TSY125" s="53" t="s">
        <v>80</v>
      </c>
      <c r="TSZ125" s="54" t="s">
        <v>81</v>
      </c>
      <c r="TTA125" s="630" t="s">
        <v>87</v>
      </c>
      <c r="TTB125" s="630"/>
      <c r="TTC125" s="630"/>
      <c r="TTD125" s="630"/>
      <c r="TTE125" s="52" t="s">
        <v>71</v>
      </c>
      <c r="TTF125" s="53" t="s">
        <v>79</v>
      </c>
      <c r="TTG125" s="53" t="s">
        <v>80</v>
      </c>
      <c r="TTH125" s="54" t="s">
        <v>81</v>
      </c>
      <c r="TTI125" s="630" t="s">
        <v>87</v>
      </c>
      <c r="TTJ125" s="630"/>
      <c r="TTK125" s="630"/>
      <c r="TTL125" s="630"/>
      <c r="TTM125" s="52" t="s">
        <v>71</v>
      </c>
      <c r="TTN125" s="53" t="s">
        <v>79</v>
      </c>
      <c r="TTO125" s="53" t="s">
        <v>80</v>
      </c>
      <c r="TTP125" s="54" t="s">
        <v>81</v>
      </c>
      <c r="TTQ125" s="630" t="s">
        <v>87</v>
      </c>
      <c r="TTR125" s="630"/>
      <c r="TTS125" s="630"/>
      <c r="TTT125" s="630"/>
      <c r="TTU125" s="52" t="s">
        <v>71</v>
      </c>
      <c r="TTV125" s="53" t="s">
        <v>79</v>
      </c>
      <c r="TTW125" s="53" t="s">
        <v>80</v>
      </c>
      <c r="TTX125" s="54" t="s">
        <v>81</v>
      </c>
      <c r="TTY125" s="630" t="s">
        <v>87</v>
      </c>
      <c r="TTZ125" s="630"/>
      <c r="TUA125" s="630"/>
      <c r="TUB125" s="630"/>
      <c r="TUC125" s="52" t="s">
        <v>71</v>
      </c>
      <c r="TUD125" s="53" t="s">
        <v>79</v>
      </c>
      <c r="TUE125" s="53" t="s">
        <v>80</v>
      </c>
      <c r="TUF125" s="54" t="s">
        <v>81</v>
      </c>
      <c r="TUG125" s="630" t="s">
        <v>87</v>
      </c>
      <c r="TUH125" s="630"/>
      <c r="TUI125" s="630"/>
      <c r="TUJ125" s="630"/>
      <c r="TUK125" s="52" t="s">
        <v>71</v>
      </c>
      <c r="TUL125" s="53" t="s">
        <v>79</v>
      </c>
      <c r="TUM125" s="53" t="s">
        <v>80</v>
      </c>
      <c r="TUN125" s="54" t="s">
        <v>81</v>
      </c>
      <c r="TUO125" s="630" t="s">
        <v>87</v>
      </c>
      <c r="TUP125" s="630"/>
      <c r="TUQ125" s="630"/>
      <c r="TUR125" s="630"/>
      <c r="TUS125" s="52" t="s">
        <v>71</v>
      </c>
      <c r="TUT125" s="53" t="s">
        <v>79</v>
      </c>
      <c r="TUU125" s="53" t="s">
        <v>80</v>
      </c>
      <c r="TUV125" s="54" t="s">
        <v>81</v>
      </c>
      <c r="TUW125" s="630" t="s">
        <v>87</v>
      </c>
      <c r="TUX125" s="630"/>
      <c r="TUY125" s="630"/>
      <c r="TUZ125" s="630"/>
      <c r="TVA125" s="52" t="s">
        <v>71</v>
      </c>
      <c r="TVB125" s="53" t="s">
        <v>79</v>
      </c>
      <c r="TVC125" s="53" t="s">
        <v>80</v>
      </c>
      <c r="TVD125" s="54" t="s">
        <v>81</v>
      </c>
      <c r="TVE125" s="630" t="s">
        <v>87</v>
      </c>
      <c r="TVF125" s="630"/>
      <c r="TVG125" s="630"/>
      <c r="TVH125" s="630"/>
      <c r="TVI125" s="52" t="s">
        <v>71</v>
      </c>
      <c r="TVJ125" s="53" t="s">
        <v>79</v>
      </c>
      <c r="TVK125" s="53" t="s">
        <v>80</v>
      </c>
      <c r="TVL125" s="54" t="s">
        <v>81</v>
      </c>
      <c r="TVM125" s="630" t="s">
        <v>87</v>
      </c>
      <c r="TVN125" s="630"/>
      <c r="TVO125" s="630"/>
      <c r="TVP125" s="630"/>
      <c r="TVQ125" s="52" t="s">
        <v>71</v>
      </c>
      <c r="TVR125" s="53" t="s">
        <v>79</v>
      </c>
      <c r="TVS125" s="53" t="s">
        <v>80</v>
      </c>
      <c r="TVT125" s="54" t="s">
        <v>81</v>
      </c>
      <c r="TVU125" s="630" t="s">
        <v>87</v>
      </c>
      <c r="TVV125" s="630"/>
      <c r="TVW125" s="630"/>
      <c r="TVX125" s="630"/>
      <c r="TVY125" s="52" t="s">
        <v>71</v>
      </c>
      <c r="TVZ125" s="53" t="s">
        <v>79</v>
      </c>
      <c r="TWA125" s="53" t="s">
        <v>80</v>
      </c>
      <c r="TWB125" s="54" t="s">
        <v>81</v>
      </c>
      <c r="TWC125" s="630" t="s">
        <v>87</v>
      </c>
      <c r="TWD125" s="630"/>
      <c r="TWE125" s="630"/>
      <c r="TWF125" s="630"/>
      <c r="TWG125" s="52" t="s">
        <v>71</v>
      </c>
      <c r="TWH125" s="53" t="s">
        <v>79</v>
      </c>
      <c r="TWI125" s="53" t="s">
        <v>80</v>
      </c>
      <c r="TWJ125" s="54" t="s">
        <v>81</v>
      </c>
      <c r="TWK125" s="630" t="s">
        <v>87</v>
      </c>
      <c r="TWL125" s="630"/>
      <c r="TWM125" s="630"/>
      <c r="TWN125" s="630"/>
      <c r="TWO125" s="52" t="s">
        <v>71</v>
      </c>
      <c r="TWP125" s="53" t="s">
        <v>79</v>
      </c>
      <c r="TWQ125" s="53" t="s">
        <v>80</v>
      </c>
      <c r="TWR125" s="54" t="s">
        <v>81</v>
      </c>
      <c r="TWS125" s="630" t="s">
        <v>87</v>
      </c>
      <c r="TWT125" s="630"/>
      <c r="TWU125" s="630"/>
      <c r="TWV125" s="630"/>
      <c r="TWW125" s="52" t="s">
        <v>71</v>
      </c>
      <c r="TWX125" s="53" t="s">
        <v>79</v>
      </c>
      <c r="TWY125" s="53" t="s">
        <v>80</v>
      </c>
      <c r="TWZ125" s="54" t="s">
        <v>81</v>
      </c>
      <c r="TXA125" s="630" t="s">
        <v>87</v>
      </c>
      <c r="TXB125" s="630"/>
      <c r="TXC125" s="630"/>
      <c r="TXD125" s="630"/>
      <c r="TXE125" s="52" t="s">
        <v>71</v>
      </c>
      <c r="TXF125" s="53" t="s">
        <v>79</v>
      </c>
      <c r="TXG125" s="53" t="s">
        <v>80</v>
      </c>
      <c r="TXH125" s="54" t="s">
        <v>81</v>
      </c>
      <c r="TXI125" s="630" t="s">
        <v>87</v>
      </c>
      <c r="TXJ125" s="630"/>
      <c r="TXK125" s="630"/>
      <c r="TXL125" s="630"/>
      <c r="TXM125" s="52" t="s">
        <v>71</v>
      </c>
      <c r="TXN125" s="53" t="s">
        <v>79</v>
      </c>
      <c r="TXO125" s="53" t="s">
        <v>80</v>
      </c>
      <c r="TXP125" s="54" t="s">
        <v>81</v>
      </c>
      <c r="TXQ125" s="630" t="s">
        <v>87</v>
      </c>
      <c r="TXR125" s="630"/>
      <c r="TXS125" s="630"/>
      <c r="TXT125" s="630"/>
      <c r="TXU125" s="52" t="s">
        <v>71</v>
      </c>
      <c r="TXV125" s="53" t="s">
        <v>79</v>
      </c>
      <c r="TXW125" s="53" t="s">
        <v>80</v>
      </c>
      <c r="TXX125" s="54" t="s">
        <v>81</v>
      </c>
      <c r="TXY125" s="630" t="s">
        <v>87</v>
      </c>
      <c r="TXZ125" s="630"/>
      <c r="TYA125" s="630"/>
      <c r="TYB125" s="630"/>
      <c r="TYC125" s="52" t="s">
        <v>71</v>
      </c>
      <c r="TYD125" s="53" t="s">
        <v>79</v>
      </c>
      <c r="TYE125" s="53" t="s">
        <v>80</v>
      </c>
      <c r="TYF125" s="54" t="s">
        <v>81</v>
      </c>
      <c r="TYG125" s="630" t="s">
        <v>87</v>
      </c>
      <c r="TYH125" s="630"/>
      <c r="TYI125" s="630"/>
      <c r="TYJ125" s="630"/>
      <c r="TYK125" s="52" t="s">
        <v>71</v>
      </c>
      <c r="TYL125" s="53" t="s">
        <v>79</v>
      </c>
      <c r="TYM125" s="53" t="s">
        <v>80</v>
      </c>
      <c r="TYN125" s="54" t="s">
        <v>81</v>
      </c>
      <c r="TYO125" s="630" t="s">
        <v>87</v>
      </c>
      <c r="TYP125" s="630"/>
      <c r="TYQ125" s="630"/>
      <c r="TYR125" s="630"/>
      <c r="TYS125" s="52" t="s">
        <v>71</v>
      </c>
      <c r="TYT125" s="53" t="s">
        <v>79</v>
      </c>
      <c r="TYU125" s="53" t="s">
        <v>80</v>
      </c>
      <c r="TYV125" s="54" t="s">
        <v>81</v>
      </c>
      <c r="TYW125" s="630" t="s">
        <v>87</v>
      </c>
      <c r="TYX125" s="630"/>
      <c r="TYY125" s="630"/>
      <c r="TYZ125" s="630"/>
      <c r="TZA125" s="52" t="s">
        <v>71</v>
      </c>
      <c r="TZB125" s="53" t="s">
        <v>79</v>
      </c>
      <c r="TZC125" s="53" t="s">
        <v>80</v>
      </c>
      <c r="TZD125" s="54" t="s">
        <v>81</v>
      </c>
      <c r="TZE125" s="630" t="s">
        <v>87</v>
      </c>
      <c r="TZF125" s="630"/>
      <c r="TZG125" s="630"/>
      <c r="TZH125" s="630"/>
      <c r="TZI125" s="52" t="s">
        <v>71</v>
      </c>
      <c r="TZJ125" s="53" t="s">
        <v>79</v>
      </c>
      <c r="TZK125" s="53" t="s">
        <v>80</v>
      </c>
      <c r="TZL125" s="54" t="s">
        <v>81</v>
      </c>
      <c r="TZM125" s="630" t="s">
        <v>87</v>
      </c>
      <c r="TZN125" s="630"/>
      <c r="TZO125" s="630"/>
      <c r="TZP125" s="630"/>
      <c r="TZQ125" s="52" t="s">
        <v>71</v>
      </c>
      <c r="TZR125" s="53" t="s">
        <v>79</v>
      </c>
      <c r="TZS125" s="53" t="s">
        <v>80</v>
      </c>
      <c r="TZT125" s="54" t="s">
        <v>81</v>
      </c>
      <c r="TZU125" s="630" t="s">
        <v>87</v>
      </c>
      <c r="TZV125" s="630"/>
      <c r="TZW125" s="630"/>
      <c r="TZX125" s="630"/>
      <c r="TZY125" s="52" t="s">
        <v>71</v>
      </c>
      <c r="TZZ125" s="53" t="s">
        <v>79</v>
      </c>
      <c r="UAA125" s="53" t="s">
        <v>80</v>
      </c>
      <c r="UAB125" s="54" t="s">
        <v>81</v>
      </c>
      <c r="UAC125" s="630" t="s">
        <v>87</v>
      </c>
      <c r="UAD125" s="630"/>
      <c r="UAE125" s="630"/>
      <c r="UAF125" s="630"/>
      <c r="UAG125" s="52" t="s">
        <v>71</v>
      </c>
      <c r="UAH125" s="53" t="s">
        <v>79</v>
      </c>
      <c r="UAI125" s="53" t="s">
        <v>80</v>
      </c>
      <c r="UAJ125" s="54" t="s">
        <v>81</v>
      </c>
      <c r="UAK125" s="630" t="s">
        <v>87</v>
      </c>
      <c r="UAL125" s="630"/>
      <c r="UAM125" s="630"/>
      <c r="UAN125" s="630"/>
      <c r="UAO125" s="52" t="s">
        <v>71</v>
      </c>
      <c r="UAP125" s="53" t="s">
        <v>79</v>
      </c>
      <c r="UAQ125" s="53" t="s">
        <v>80</v>
      </c>
      <c r="UAR125" s="54" t="s">
        <v>81</v>
      </c>
      <c r="UAS125" s="630" t="s">
        <v>87</v>
      </c>
      <c r="UAT125" s="630"/>
      <c r="UAU125" s="630"/>
      <c r="UAV125" s="630"/>
      <c r="UAW125" s="52" t="s">
        <v>71</v>
      </c>
      <c r="UAX125" s="53" t="s">
        <v>79</v>
      </c>
      <c r="UAY125" s="53" t="s">
        <v>80</v>
      </c>
      <c r="UAZ125" s="54" t="s">
        <v>81</v>
      </c>
      <c r="UBA125" s="630" t="s">
        <v>87</v>
      </c>
      <c r="UBB125" s="630"/>
      <c r="UBC125" s="630"/>
      <c r="UBD125" s="630"/>
      <c r="UBE125" s="52" t="s">
        <v>71</v>
      </c>
      <c r="UBF125" s="53" t="s">
        <v>79</v>
      </c>
      <c r="UBG125" s="53" t="s">
        <v>80</v>
      </c>
      <c r="UBH125" s="54" t="s">
        <v>81</v>
      </c>
      <c r="UBI125" s="630" t="s">
        <v>87</v>
      </c>
      <c r="UBJ125" s="630"/>
      <c r="UBK125" s="630"/>
      <c r="UBL125" s="630"/>
      <c r="UBM125" s="52" t="s">
        <v>71</v>
      </c>
      <c r="UBN125" s="53" t="s">
        <v>79</v>
      </c>
      <c r="UBO125" s="53" t="s">
        <v>80</v>
      </c>
      <c r="UBP125" s="54" t="s">
        <v>81</v>
      </c>
      <c r="UBQ125" s="630" t="s">
        <v>87</v>
      </c>
      <c r="UBR125" s="630"/>
      <c r="UBS125" s="630"/>
      <c r="UBT125" s="630"/>
      <c r="UBU125" s="52" t="s">
        <v>71</v>
      </c>
      <c r="UBV125" s="53" t="s">
        <v>79</v>
      </c>
      <c r="UBW125" s="53" t="s">
        <v>80</v>
      </c>
      <c r="UBX125" s="54" t="s">
        <v>81</v>
      </c>
      <c r="UBY125" s="630" t="s">
        <v>87</v>
      </c>
      <c r="UBZ125" s="630"/>
      <c r="UCA125" s="630"/>
      <c r="UCB125" s="630"/>
      <c r="UCC125" s="52" t="s">
        <v>71</v>
      </c>
      <c r="UCD125" s="53" t="s">
        <v>79</v>
      </c>
      <c r="UCE125" s="53" t="s">
        <v>80</v>
      </c>
      <c r="UCF125" s="54" t="s">
        <v>81</v>
      </c>
      <c r="UCG125" s="630" t="s">
        <v>87</v>
      </c>
      <c r="UCH125" s="630"/>
      <c r="UCI125" s="630"/>
      <c r="UCJ125" s="630"/>
      <c r="UCK125" s="52" t="s">
        <v>71</v>
      </c>
      <c r="UCL125" s="53" t="s">
        <v>79</v>
      </c>
      <c r="UCM125" s="53" t="s">
        <v>80</v>
      </c>
      <c r="UCN125" s="54" t="s">
        <v>81</v>
      </c>
      <c r="UCO125" s="630" t="s">
        <v>87</v>
      </c>
      <c r="UCP125" s="630"/>
      <c r="UCQ125" s="630"/>
      <c r="UCR125" s="630"/>
      <c r="UCS125" s="52" t="s">
        <v>71</v>
      </c>
      <c r="UCT125" s="53" t="s">
        <v>79</v>
      </c>
      <c r="UCU125" s="53" t="s">
        <v>80</v>
      </c>
      <c r="UCV125" s="54" t="s">
        <v>81</v>
      </c>
      <c r="UCW125" s="630" t="s">
        <v>87</v>
      </c>
      <c r="UCX125" s="630"/>
      <c r="UCY125" s="630"/>
      <c r="UCZ125" s="630"/>
      <c r="UDA125" s="52" t="s">
        <v>71</v>
      </c>
      <c r="UDB125" s="53" t="s">
        <v>79</v>
      </c>
      <c r="UDC125" s="53" t="s">
        <v>80</v>
      </c>
      <c r="UDD125" s="54" t="s">
        <v>81</v>
      </c>
      <c r="UDE125" s="630" t="s">
        <v>87</v>
      </c>
      <c r="UDF125" s="630"/>
      <c r="UDG125" s="630"/>
      <c r="UDH125" s="630"/>
      <c r="UDI125" s="52" t="s">
        <v>71</v>
      </c>
      <c r="UDJ125" s="53" t="s">
        <v>79</v>
      </c>
      <c r="UDK125" s="53" t="s">
        <v>80</v>
      </c>
      <c r="UDL125" s="54" t="s">
        <v>81</v>
      </c>
      <c r="UDM125" s="630" t="s">
        <v>87</v>
      </c>
      <c r="UDN125" s="630"/>
      <c r="UDO125" s="630"/>
      <c r="UDP125" s="630"/>
      <c r="UDQ125" s="52" t="s">
        <v>71</v>
      </c>
      <c r="UDR125" s="53" t="s">
        <v>79</v>
      </c>
      <c r="UDS125" s="53" t="s">
        <v>80</v>
      </c>
      <c r="UDT125" s="54" t="s">
        <v>81</v>
      </c>
      <c r="UDU125" s="630" t="s">
        <v>87</v>
      </c>
      <c r="UDV125" s="630"/>
      <c r="UDW125" s="630"/>
      <c r="UDX125" s="630"/>
      <c r="UDY125" s="52" t="s">
        <v>71</v>
      </c>
      <c r="UDZ125" s="53" t="s">
        <v>79</v>
      </c>
      <c r="UEA125" s="53" t="s">
        <v>80</v>
      </c>
      <c r="UEB125" s="54" t="s">
        <v>81</v>
      </c>
      <c r="UEC125" s="630" t="s">
        <v>87</v>
      </c>
      <c r="UED125" s="630"/>
      <c r="UEE125" s="630"/>
      <c r="UEF125" s="630"/>
      <c r="UEG125" s="52" t="s">
        <v>71</v>
      </c>
      <c r="UEH125" s="53" t="s">
        <v>79</v>
      </c>
      <c r="UEI125" s="53" t="s">
        <v>80</v>
      </c>
      <c r="UEJ125" s="54" t="s">
        <v>81</v>
      </c>
      <c r="UEK125" s="630" t="s">
        <v>87</v>
      </c>
      <c r="UEL125" s="630"/>
      <c r="UEM125" s="630"/>
      <c r="UEN125" s="630"/>
      <c r="UEO125" s="52" t="s">
        <v>71</v>
      </c>
      <c r="UEP125" s="53" t="s">
        <v>79</v>
      </c>
      <c r="UEQ125" s="53" t="s">
        <v>80</v>
      </c>
      <c r="UER125" s="54" t="s">
        <v>81</v>
      </c>
      <c r="UES125" s="630" t="s">
        <v>87</v>
      </c>
      <c r="UET125" s="630"/>
      <c r="UEU125" s="630"/>
      <c r="UEV125" s="630"/>
      <c r="UEW125" s="52" t="s">
        <v>71</v>
      </c>
      <c r="UEX125" s="53" t="s">
        <v>79</v>
      </c>
      <c r="UEY125" s="53" t="s">
        <v>80</v>
      </c>
      <c r="UEZ125" s="54" t="s">
        <v>81</v>
      </c>
      <c r="UFA125" s="630" t="s">
        <v>87</v>
      </c>
      <c r="UFB125" s="630"/>
      <c r="UFC125" s="630"/>
      <c r="UFD125" s="630"/>
      <c r="UFE125" s="52" t="s">
        <v>71</v>
      </c>
      <c r="UFF125" s="53" t="s">
        <v>79</v>
      </c>
      <c r="UFG125" s="53" t="s">
        <v>80</v>
      </c>
      <c r="UFH125" s="54" t="s">
        <v>81</v>
      </c>
      <c r="UFI125" s="630" t="s">
        <v>87</v>
      </c>
      <c r="UFJ125" s="630"/>
      <c r="UFK125" s="630"/>
      <c r="UFL125" s="630"/>
      <c r="UFM125" s="52" t="s">
        <v>71</v>
      </c>
      <c r="UFN125" s="53" t="s">
        <v>79</v>
      </c>
      <c r="UFO125" s="53" t="s">
        <v>80</v>
      </c>
      <c r="UFP125" s="54" t="s">
        <v>81</v>
      </c>
      <c r="UFQ125" s="630" t="s">
        <v>87</v>
      </c>
      <c r="UFR125" s="630"/>
      <c r="UFS125" s="630"/>
      <c r="UFT125" s="630"/>
      <c r="UFU125" s="52" t="s">
        <v>71</v>
      </c>
      <c r="UFV125" s="53" t="s">
        <v>79</v>
      </c>
      <c r="UFW125" s="53" t="s">
        <v>80</v>
      </c>
      <c r="UFX125" s="54" t="s">
        <v>81</v>
      </c>
      <c r="UFY125" s="630" t="s">
        <v>87</v>
      </c>
      <c r="UFZ125" s="630"/>
      <c r="UGA125" s="630"/>
      <c r="UGB125" s="630"/>
      <c r="UGC125" s="52" t="s">
        <v>71</v>
      </c>
      <c r="UGD125" s="53" t="s">
        <v>79</v>
      </c>
      <c r="UGE125" s="53" t="s">
        <v>80</v>
      </c>
      <c r="UGF125" s="54" t="s">
        <v>81</v>
      </c>
      <c r="UGG125" s="630" t="s">
        <v>87</v>
      </c>
      <c r="UGH125" s="630"/>
      <c r="UGI125" s="630"/>
      <c r="UGJ125" s="630"/>
      <c r="UGK125" s="52" t="s">
        <v>71</v>
      </c>
      <c r="UGL125" s="53" t="s">
        <v>79</v>
      </c>
      <c r="UGM125" s="53" t="s">
        <v>80</v>
      </c>
      <c r="UGN125" s="54" t="s">
        <v>81</v>
      </c>
      <c r="UGO125" s="630" t="s">
        <v>87</v>
      </c>
      <c r="UGP125" s="630"/>
      <c r="UGQ125" s="630"/>
      <c r="UGR125" s="630"/>
      <c r="UGS125" s="52" t="s">
        <v>71</v>
      </c>
      <c r="UGT125" s="53" t="s">
        <v>79</v>
      </c>
      <c r="UGU125" s="53" t="s">
        <v>80</v>
      </c>
      <c r="UGV125" s="54" t="s">
        <v>81</v>
      </c>
      <c r="UGW125" s="630" t="s">
        <v>87</v>
      </c>
      <c r="UGX125" s="630"/>
      <c r="UGY125" s="630"/>
      <c r="UGZ125" s="630"/>
      <c r="UHA125" s="52" t="s">
        <v>71</v>
      </c>
      <c r="UHB125" s="53" t="s">
        <v>79</v>
      </c>
      <c r="UHC125" s="53" t="s">
        <v>80</v>
      </c>
      <c r="UHD125" s="54" t="s">
        <v>81</v>
      </c>
      <c r="UHE125" s="630" t="s">
        <v>87</v>
      </c>
      <c r="UHF125" s="630"/>
      <c r="UHG125" s="630"/>
      <c r="UHH125" s="630"/>
      <c r="UHI125" s="52" t="s">
        <v>71</v>
      </c>
      <c r="UHJ125" s="53" t="s">
        <v>79</v>
      </c>
      <c r="UHK125" s="53" t="s">
        <v>80</v>
      </c>
      <c r="UHL125" s="54" t="s">
        <v>81</v>
      </c>
      <c r="UHM125" s="630" t="s">
        <v>87</v>
      </c>
      <c r="UHN125" s="630"/>
      <c r="UHO125" s="630"/>
      <c r="UHP125" s="630"/>
      <c r="UHQ125" s="52" t="s">
        <v>71</v>
      </c>
      <c r="UHR125" s="53" t="s">
        <v>79</v>
      </c>
      <c r="UHS125" s="53" t="s">
        <v>80</v>
      </c>
      <c r="UHT125" s="54" t="s">
        <v>81</v>
      </c>
      <c r="UHU125" s="630" t="s">
        <v>87</v>
      </c>
      <c r="UHV125" s="630"/>
      <c r="UHW125" s="630"/>
      <c r="UHX125" s="630"/>
      <c r="UHY125" s="52" t="s">
        <v>71</v>
      </c>
      <c r="UHZ125" s="53" t="s">
        <v>79</v>
      </c>
      <c r="UIA125" s="53" t="s">
        <v>80</v>
      </c>
      <c r="UIB125" s="54" t="s">
        <v>81</v>
      </c>
      <c r="UIC125" s="630" t="s">
        <v>87</v>
      </c>
      <c r="UID125" s="630"/>
      <c r="UIE125" s="630"/>
      <c r="UIF125" s="630"/>
      <c r="UIG125" s="52" t="s">
        <v>71</v>
      </c>
      <c r="UIH125" s="53" t="s">
        <v>79</v>
      </c>
      <c r="UII125" s="53" t="s">
        <v>80</v>
      </c>
      <c r="UIJ125" s="54" t="s">
        <v>81</v>
      </c>
      <c r="UIK125" s="630" t="s">
        <v>87</v>
      </c>
      <c r="UIL125" s="630"/>
      <c r="UIM125" s="630"/>
      <c r="UIN125" s="630"/>
      <c r="UIO125" s="52" t="s">
        <v>71</v>
      </c>
      <c r="UIP125" s="53" t="s">
        <v>79</v>
      </c>
      <c r="UIQ125" s="53" t="s">
        <v>80</v>
      </c>
      <c r="UIR125" s="54" t="s">
        <v>81</v>
      </c>
      <c r="UIS125" s="630" t="s">
        <v>87</v>
      </c>
      <c r="UIT125" s="630"/>
      <c r="UIU125" s="630"/>
      <c r="UIV125" s="630"/>
      <c r="UIW125" s="52" t="s">
        <v>71</v>
      </c>
      <c r="UIX125" s="53" t="s">
        <v>79</v>
      </c>
      <c r="UIY125" s="53" t="s">
        <v>80</v>
      </c>
      <c r="UIZ125" s="54" t="s">
        <v>81</v>
      </c>
      <c r="UJA125" s="630" t="s">
        <v>87</v>
      </c>
      <c r="UJB125" s="630"/>
      <c r="UJC125" s="630"/>
      <c r="UJD125" s="630"/>
      <c r="UJE125" s="52" t="s">
        <v>71</v>
      </c>
      <c r="UJF125" s="53" t="s">
        <v>79</v>
      </c>
      <c r="UJG125" s="53" t="s">
        <v>80</v>
      </c>
      <c r="UJH125" s="54" t="s">
        <v>81</v>
      </c>
      <c r="UJI125" s="630" t="s">
        <v>87</v>
      </c>
      <c r="UJJ125" s="630"/>
      <c r="UJK125" s="630"/>
      <c r="UJL125" s="630"/>
      <c r="UJM125" s="52" t="s">
        <v>71</v>
      </c>
      <c r="UJN125" s="53" t="s">
        <v>79</v>
      </c>
      <c r="UJO125" s="53" t="s">
        <v>80</v>
      </c>
      <c r="UJP125" s="54" t="s">
        <v>81</v>
      </c>
      <c r="UJQ125" s="630" t="s">
        <v>87</v>
      </c>
      <c r="UJR125" s="630"/>
      <c r="UJS125" s="630"/>
      <c r="UJT125" s="630"/>
      <c r="UJU125" s="52" t="s">
        <v>71</v>
      </c>
      <c r="UJV125" s="53" t="s">
        <v>79</v>
      </c>
      <c r="UJW125" s="53" t="s">
        <v>80</v>
      </c>
      <c r="UJX125" s="54" t="s">
        <v>81</v>
      </c>
      <c r="UJY125" s="630" t="s">
        <v>87</v>
      </c>
      <c r="UJZ125" s="630"/>
      <c r="UKA125" s="630"/>
      <c r="UKB125" s="630"/>
      <c r="UKC125" s="52" t="s">
        <v>71</v>
      </c>
      <c r="UKD125" s="53" t="s">
        <v>79</v>
      </c>
      <c r="UKE125" s="53" t="s">
        <v>80</v>
      </c>
      <c r="UKF125" s="54" t="s">
        <v>81</v>
      </c>
      <c r="UKG125" s="630" t="s">
        <v>87</v>
      </c>
      <c r="UKH125" s="630"/>
      <c r="UKI125" s="630"/>
      <c r="UKJ125" s="630"/>
      <c r="UKK125" s="52" t="s">
        <v>71</v>
      </c>
      <c r="UKL125" s="53" t="s">
        <v>79</v>
      </c>
      <c r="UKM125" s="53" t="s">
        <v>80</v>
      </c>
      <c r="UKN125" s="54" t="s">
        <v>81</v>
      </c>
      <c r="UKO125" s="630" t="s">
        <v>87</v>
      </c>
      <c r="UKP125" s="630"/>
      <c r="UKQ125" s="630"/>
      <c r="UKR125" s="630"/>
      <c r="UKS125" s="52" t="s">
        <v>71</v>
      </c>
      <c r="UKT125" s="53" t="s">
        <v>79</v>
      </c>
      <c r="UKU125" s="53" t="s">
        <v>80</v>
      </c>
      <c r="UKV125" s="54" t="s">
        <v>81</v>
      </c>
      <c r="UKW125" s="630" t="s">
        <v>87</v>
      </c>
      <c r="UKX125" s="630"/>
      <c r="UKY125" s="630"/>
      <c r="UKZ125" s="630"/>
      <c r="ULA125" s="52" t="s">
        <v>71</v>
      </c>
      <c r="ULB125" s="53" t="s">
        <v>79</v>
      </c>
      <c r="ULC125" s="53" t="s">
        <v>80</v>
      </c>
      <c r="ULD125" s="54" t="s">
        <v>81</v>
      </c>
      <c r="ULE125" s="630" t="s">
        <v>87</v>
      </c>
      <c r="ULF125" s="630"/>
      <c r="ULG125" s="630"/>
      <c r="ULH125" s="630"/>
      <c r="ULI125" s="52" t="s">
        <v>71</v>
      </c>
      <c r="ULJ125" s="53" t="s">
        <v>79</v>
      </c>
      <c r="ULK125" s="53" t="s">
        <v>80</v>
      </c>
      <c r="ULL125" s="54" t="s">
        <v>81</v>
      </c>
      <c r="ULM125" s="630" t="s">
        <v>87</v>
      </c>
      <c r="ULN125" s="630"/>
      <c r="ULO125" s="630"/>
      <c r="ULP125" s="630"/>
      <c r="ULQ125" s="52" t="s">
        <v>71</v>
      </c>
      <c r="ULR125" s="53" t="s">
        <v>79</v>
      </c>
      <c r="ULS125" s="53" t="s">
        <v>80</v>
      </c>
      <c r="ULT125" s="54" t="s">
        <v>81</v>
      </c>
      <c r="ULU125" s="630" t="s">
        <v>87</v>
      </c>
      <c r="ULV125" s="630"/>
      <c r="ULW125" s="630"/>
      <c r="ULX125" s="630"/>
      <c r="ULY125" s="52" t="s">
        <v>71</v>
      </c>
      <c r="ULZ125" s="53" t="s">
        <v>79</v>
      </c>
      <c r="UMA125" s="53" t="s">
        <v>80</v>
      </c>
      <c r="UMB125" s="54" t="s">
        <v>81</v>
      </c>
      <c r="UMC125" s="630" t="s">
        <v>87</v>
      </c>
      <c r="UMD125" s="630"/>
      <c r="UME125" s="630"/>
      <c r="UMF125" s="630"/>
      <c r="UMG125" s="52" t="s">
        <v>71</v>
      </c>
      <c r="UMH125" s="53" t="s">
        <v>79</v>
      </c>
      <c r="UMI125" s="53" t="s">
        <v>80</v>
      </c>
      <c r="UMJ125" s="54" t="s">
        <v>81</v>
      </c>
      <c r="UMK125" s="630" t="s">
        <v>87</v>
      </c>
      <c r="UML125" s="630"/>
      <c r="UMM125" s="630"/>
      <c r="UMN125" s="630"/>
      <c r="UMO125" s="52" t="s">
        <v>71</v>
      </c>
      <c r="UMP125" s="53" t="s">
        <v>79</v>
      </c>
      <c r="UMQ125" s="53" t="s">
        <v>80</v>
      </c>
      <c r="UMR125" s="54" t="s">
        <v>81</v>
      </c>
      <c r="UMS125" s="630" t="s">
        <v>87</v>
      </c>
      <c r="UMT125" s="630"/>
      <c r="UMU125" s="630"/>
      <c r="UMV125" s="630"/>
      <c r="UMW125" s="52" t="s">
        <v>71</v>
      </c>
      <c r="UMX125" s="53" t="s">
        <v>79</v>
      </c>
      <c r="UMY125" s="53" t="s">
        <v>80</v>
      </c>
      <c r="UMZ125" s="54" t="s">
        <v>81</v>
      </c>
      <c r="UNA125" s="630" t="s">
        <v>87</v>
      </c>
      <c r="UNB125" s="630"/>
      <c r="UNC125" s="630"/>
      <c r="UND125" s="630"/>
      <c r="UNE125" s="52" t="s">
        <v>71</v>
      </c>
      <c r="UNF125" s="53" t="s">
        <v>79</v>
      </c>
      <c r="UNG125" s="53" t="s">
        <v>80</v>
      </c>
      <c r="UNH125" s="54" t="s">
        <v>81</v>
      </c>
      <c r="UNI125" s="630" t="s">
        <v>87</v>
      </c>
      <c r="UNJ125" s="630"/>
      <c r="UNK125" s="630"/>
      <c r="UNL125" s="630"/>
      <c r="UNM125" s="52" t="s">
        <v>71</v>
      </c>
      <c r="UNN125" s="53" t="s">
        <v>79</v>
      </c>
      <c r="UNO125" s="53" t="s">
        <v>80</v>
      </c>
      <c r="UNP125" s="54" t="s">
        <v>81</v>
      </c>
      <c r="UNQ125" s="630" t="s">
        <v>87</v>
      </c>
      <c r="UNR125" s="630"/>
      <c r="UNS125" s="630"/>
      <c r="UNT125" s="630"/>
      <c r="UNU125" s="52" t="s">
        <v>71</v>
      </c>
      <c r="UNV125" s="53" t="s">
        <v>79</v>
      </c>
      <c r="UNW125" s="53" t="s">
        <v>80</v>
      </c>
      <c r="UNX125" s="54" t="s">
        <v>81</v>
      </c>
      <c r="UNY125" s="630" t="s">
        <v>87</v>
      </c>
      <c r="UNZ125" s="630"/>
      <c r="UOA125" s="630"/>
      <c r="UOB125" s="630"/>
      <c r="UOC125" s="52" t="s">
        <v>71</v>
      </c>
      <c r="UOD125" s="53" t="s">
        <v>79</v>
      </c>
      <c r="UOE125" s="53" t="s">
        <v>80</v>
      </c>
      <c r="UOF125" s="54" t="s">
        <v>81</v>
      </c>
      <c r="UOG125" s="630" t="s">
        <v>87</v>
      </c>
      <c r="UOH125" s="630"/>
      <c r="UOI125" s="630"/>
      <c r="UOJ125" s="630"/>
      <c r="UOK125" s="52" t="s">
        <v>71</v>
      </c>
      <c r="UOL125" s="53" t="s">
        <v>79</v>
      </c>
      <c r="UOM125" s="53" t="s">
        <v>80</v>
      </c>
      <c r="UON125" s="54" t="s">
        <v>81</v>
      </c>
      <c r="UOO125" s="630" t="s">
        <v>87</v>
      </c>
      <c r="UOP125" s="630"/>
      <c r="UOQ125" s="630"/>
      <c r="UOR125" s="630"/>
      <c r="UOS125" s="52" t="s">
        <v>71</v>
      </c>
      <c r="UOT125" s="53" t="s">
        <v>79</v>
      </c>
      <c r="UOU125" s="53" t="s">
        <v>80</v>
      </c>
      <c r="UOV125" s="54" t="s">
        <v>81</v>
      </c>
      <c r="UOW125" s="630" t="s">
        <v>87</v>
      </c>
      <c r="UOX125" s="630"/>
      <c r="UOY125" s="630"/>
      <c r="UOZ125" s="630"/>
      <c r="UPA125" s="52" t="s">
        <v>71</v>
      </c>
      <c r="UPB125" s="53" t="s">
        <v>79</v>
      </c>
      <c r="UPC125" s="53" t="s">
        <v>80</v>
      </c>
      <c r="UPD125" s="54" t="s">
        <v>81</v>
      </c>
      <c r="UPE125" s="630" t="s">
        <v>87</v>
      </c>
      <c r="UPF125" s="630"/>
      <c r="UPG125" s="630"/>
      <c r="UPH125" s="630"/>
      <c r="UPI125" s="52" t="s">
        <v>71</v>
      </c>
      <c r="UPJ125" s="53" t="s">
        <v>79</v>
      </c>
      <c r="UPK125" s="53" t="s">
        <v>80</v>
      </c>
      <c r="UPL125" s="54" t="s">
        <v>81</v>
      </c>
      <c r="UPM125" s="630" t="s">
        <v>87</v>
      </c>
      <c r="UPN125" s="630"/>
      <c r="UPO125" s="630"/>
      <c r="UPP125" s="630"/>
      <c r="UPQ125" s="52" t="s">
        <v>71</v>
      </c>
      <c r="UPR125" s="53" t="s">
        <v>79</v>
      </c>
      <c r="UPS125" s="53" t="s">
        <v>80</v>
      </c>
      <c r="UPT125" s="54" t="s">
        <v>81</v>
      </c>
      <c r="UPU125" s="630" t="s">
        <v>87</v>
      </c>
      <c r="UPV125" s="630"/>
      <c r="UPW125" s="630"/>
      <c r="UPX125" s="630"/>
      <c r="UPY125" s="52" t="s">
        <v>71</v>
      </c>
      <c r="UPZ125" s="53" t="s">
        <v>79</v>
      </c>
      <c r="UQA125" s="53" t="s">
        <v>80</v>
      </c>
      <c r="UQB125" s="54" t="s">
        <v>81</v>
      </c>
      <c r="UQC125" s="630" t="s">
        <v>87</v>
      </c>
      <c r="UQD125" s="630"/>
      <c r="UQE125" s="630"/>
      <c r="UQF125" s="630"/>
      <c r="UQG125" s="52" t="s">
        <v>71</v>
      </c>
      <c r="UQH125" s="53" t="s">
        <v>79</v>
      </c>
      <c r="UQI125" s="53" t="s">
        <v>80</v>
      </c>
      <c r="UQJ125" s="54" t="s">
        <v>81</v>
      </c>
      <c r="UQK125" s="630" t="s">
        <v>87</v>
      </c>
      <c r="UQL125" s="630"/>
      <c r="UQM125" s="630"/>
      <c r="UQN125" s="630"/>
      <c r="UQO125" s="52" t="s">
        <v>71</v>
      </c>
      <c r="UQP125" s="53" t="s">
        <v>79</v>
      </c>
      <c r="UQQ125" s="53" t="s">
        <v>80</v>
      </c>
      <c r="UQR125" s="54" t="s">
        <v>81</v>
      </c>
      <c r="UQS125" s="630" t="s">
        <v>87</v>
      </c>
      <c r="UQT125" s="630"/>
      <c r="UQU125" s="630"/>
      <c r="UQV125" s="630"/>
      <c r="UQW125" s="52" t="s">
        <v>71</v>
      </c>
      <c r="UQX125" s="53" t="s">
        <v>79</v>
      </c>
      <c r="UQY125" s="53" t="s">
        <v>80</v>
      </c>
      <c r="UQZ125" s="54" t="s">
        <v>81</v>
      </c>
      <c r="URA125" s="630" t="s">
        <v>87</v>
      </c>
      <c r="URB125" s="630"/>
      <c r="URC125" s="630"/>
      <c r="URD125" s="630"/>
      <c r="URE125" s="52" t="s">
        <v>71</v>
      </c>
      <c r="URF125" s="53" t="s">
        <v>79</v>
      </c>
      <c r="URG125" s="53" t="s">
        <v>80</v>
      </c>
      <c r="URH125" s="54" t="s">
        <v>81</v>
      </c>
      <c r="URI125" s="630" t="s">
        <v>87</v>
      </c>
      <c r="URJ125" s="630"/>
      <c r="URK125" s="630"/>
      <c r="URL125" s="630"/>
      <c r="URM125" s="52" t="s">
        <v>71</v>
      </c>
      <c r="URN125" s="53" t="s">
        <v>79</v>
      </c>
      <c r="URO125" s="53" t="s">
        <v>80</v>
      </c>
      <c r="URP125" s="54" t="s">
        <v>81</v>
      </c>
      <c r="URQ125" s="630" t="s">
        <v>87</v>
      </c>
      <c r="URR125" s="630"/>
      <c r="URS125" s="630"/>
      <c r="URT125" s="630"/>
      <c r="URU125" s="52" t="s">
        <v>71</v>
      </c>
      <c r="URV125" s="53" t="s">
        <v>79</v>
      </c>
      <c r="URW125" s="53" t="s">
        <v>80</v>
      </c>
      <c r="URX125" s="54" t="s">
        <v>81</v>
      </c>
      <c r="URY125" s="630" t="s">
        <v>87</v>
      </c>
      <c r="URZ125" s="630"/>
      <c r="USA125" s="630"/>
      <c r="USB125" s="630"/>
      <c r="USC125" s="52" t="s">
        <v>71</v>
      </c>
      <c r="USD125" s="53" t="s">
        <v>79</v>
      </c>
      <c r="USE125" s="53" t="s">
        <v>80</v>
      </c>
      <c r="USF125" s="54" t="s">
        <v>81</v>
      </c>
      <c r="USG125" s="630" t="s">
        <v>87</v>
      </c>
      <c r="USH125" s="630"/>
      <c r="USI125" s="630"/>
      <c r="USJ125" s="630"/>
      <c r="USK125" s="52" t="s">
        <v>71</v>
      </c>
      <c r="USL125" s="53" t="s">
        <v>79</v>
      </c>
      <c r="USM125" s="53" t="s">
        <v>80</v>
      </c>
      <c r="USN125" s="54" t="s">
        <v>81</v>
      </c>
      <c r="USO125" s="630" t="s">
        <v>87</v>
      </c>
      <c r="USP125" s="630"/>
      <c r="USQ125" s="630"/>
      <c r="USR125" s="630"/>
      <c r="USS125" s="52" t="s">
        <v>71</v>
      </c>
      <c r="UST125" s="53" t="s">
        <v>79</v>
      </c>
      <c r="USU125" s="53" t="s">
        <v>80</v>
      </c>
      <c r="USV125" s="54" t="s">
        <v>81</v>
      </c>
      <c r="USW125" s="630" t="s">
        <v>87</v>
      </c>
      <c r="USX125" s="630"/>
      <c r="USY125" s="630"/>
      <c r="USZ125" s="630"/>
      <c r="UTA125" s="52" t="s">
        <v>71</v>
      </c>
      <c r="UTB125" s="53" t="s">
        <v>79</v>
      </c>
      <c r="UTC125" s="53" t="s">
        <v>80</v>
      </c>
      <c r="UTD125" s="54" t="s">
        <v>81</v>
      </c>
      <c r="UTE125" s="630" t="s">
        <v>87</v>
      </c>
      <c r="UTF125" s="630"/>
      <c r="UTG125" s="630"/>
      <c r="UTH125" s="630"/>
      <c r="UTI125" s="52" t="s">
        <v>71</v>
      </c>
      <c r="UTJ125" s="53" t="s">
        <v>79</v>
      </c>
      <c r="UTK125" s="53" t="s">
        <v>80</v>
      </c>
      <c r="UTL125" s="54" t="s">
        <v>81</v>
      </c>
      <c r="UTM125" s="630" t="s">
        <v>87</v>
      </c>
      <c r="UTN125" s="630"/>
      <c r="UTO125" s="630"/>
      <c r="UTP125" s="630"/>
      <c r="UTQ125" s="52" t="s">
        <v>71</v>
      </c>
      <c r="UTR125" s="53" t="s">
        <v>79</v>
      </c>
      <c r="UTS125" s="53" t="s">
        <v>80</v>
      </c>
      <c r="UTT125" s="54" t="s">
        <v>81</v>
      </c>
      <c r="UTU125" s="630" t="s">
        <v>87</v>
      </c>
      <c r="UTV125" s="630"/>
      <c r="UTW125" s="630"/>
      <c r="UTX125" s="630"/>
      <c r="UTY125" s="52" t="s">
        <v>71</v>
      </c>
      <c r="UTZ125" s="53" t="s">
        <v>79</v>
      </c>
      <c r="UUA125" s="53" t="s">
        <v>80</v>
      </c>
      <c r="UUB125" s="54" t="s">
        <v>81</v>
      </c>
      <c r="UUC125" s="630" t="s">
        <v>87</v>
      </c>
      <c r="UUD125" s="630"/>
      <c r="UUE125" s="630"/>
      <c r="UUF125" s="630"/>
      <c r="UUG125" s="52" t="s">
        <v>71</v>
      </c>
      <c r="UUH125" s="53" t="s">
        <v>79</v>
      </c>
      <c r="UUI125" s="53" t="s">
        <v>80</v>
      </c>
      <c r="UUJ125" s="54" t="s">
        <v>81</v>
      </c>
      <c r="UUK125" s="630" t="s">
        <v>87</v>
      </c>
      <c r="UUL125" s="630"/>
      <c r="UUM125" s="630"/>
      <c r="UUN125" s="630"/>
      <c r="UUO125" s="52" t="s">
        <v>71</v>
      </c>
      <c r="UUP125" s="53" t="s">
        <v>79</v>
      </c>
      <c r="UUQ125" s="53" t="s">
        <v>80</v>
      </c>
      <c r="UUR125" s="54" t="s">
        <v>81</v>
      </c>
      <c r="UUS125" s="630" t="s">
        <v>87</v>
      </c>
      <c r="UUT125" s="630"/>
      <c r="UUU125" s="630"/>
      <c r="UUV125" s="630"/>
      <c r="UUW125" s="52" t="s">
        <v>71</v>
      </c>
      <c r="UUX125" s="53" t="s">
        <v>79</v>
      </c>
      <c r="UUY125" s="53" t="s">
        <v>80</v>
      </c>
      <c r="UUZ125" s="54" t="s">
        <v>81</v>
      </c>
      <c r="UVA125" s="630" t="s">
        <v>87</v>
      </c>
      <c r="UVB125" s="630"/>
      <c r="UVC125" s="630"/>
      <c r="UVD125" s="630"/>
      <c r="UVE125" s="52" t="s">
        <v>71</v>
      </c>
      <c r="UVF125" s="53" t="s">
        <v>79</v>
      </c>
      <c r="UVG125" s="53" t="s">
        <v>80</v>
      </c>
      <c r="UVH125" s="54" t="s">
        <v>81</v>
      </c>
      <c r="UVI125" s="630" t="s">
        <v>87</v>
      </c>
      <c r="UVJ125" s="630"/>
      <c r="UVK125" s="630"/>
      <c r="UVL125" s="630"/>
      <c r="UVM125" s="52" t="s">
        <v>71</v>
      </c>
      <c r="UVN125" s="53" t="s">
        <v>79</v>
      </c>
      <c r="UVO125" s="53" t="s">
        <v>80</v>
      </c>
      <c r="UVP125" s="54" t="s">
        <v>81</v>
      </c>
      <c r="UVQ125" s="630" t="s">
        <v>87</v>
      </c>
      <c r="UVR125" s="630"/>
      <c r="UVS125" s="630"/>
      <c r="UVT125" s="630"/>
      <c r="UVU125" s="52" t="s">
        <v>71</v>
      </c>
      <c r="UVV125" s="53" t="s">
        <v>79</v>
      </c>
      <c r="UVW125" s="53" t="s">
        <v>80</v>
      </c>
      <c r="UVX125" s="54" t="s">
        <v>81</v>
      </c>
      <c r="UVY125" s="630" t="s">
        <v>87</v>
      </c>
      <c r="UVZ125" s="630"/>
      <c r="UWA125" s="630"/>
      <c r="UWB125" s="630"/>
      <c r="UWC125" s="52" t="s">
        <v>71</v>
      </c>
      <c r="UWD125" s="53" t="s">
        <v>79</v>
      </c>
      <c r="UWE125" s="53" t="s">
        <v>80</v>
      </c>
      <c r="UWF125" s="54" t="s">
        <v>81</v>
      </c>
      <c r="UWG125" s="630" t="s">
        <v>87</v>
      </c>
      <c r="UWH125" s="630"/>
      <c r="UWI125" s="630"/>
      <c r="UWJ125" s="630"/>
      <c r="UWK125" s="52" t="s">
        <v>71</v>
      </c>
      <c r="UWL125" s="53" t="s">
        <v>79</v>
      </c>
      <c r="UWM125" s="53" t="s">
        <v>80</v>
      </c>
      <c r="UWN125" s="54" t="s">
        <v>81</v>
      </c>
      <c r="UWO125" s="630" t="s">
        <v>87</v>
      </c>
      <c r="UWP125" s="630"/>
      <c r="UWQ125" s="630"/>
      <c r="UWR125" s="630"/>
      <c r="UWS125" s="52" t="s">
        <v>71</v>
      </c>
      <c r="UWT125" s="53" t="s">
        <v>79</v>
      </c>
      <c r="UWU125" s="53" t="s">
        <v>80</v>
      </c>
      <c r="UWV125" s="54" t="s">
        <v>81</v>
      </c>
      <c r="UWW125" s="630" t="s">
        <v>87</v>
      </c>
      <c r="UWX125" s="630"/>
      <c r="UWY125" s="630"/>
      <c r="UWZ125" s="630"/>
      <c r="UXA125" s="52" t="s">
        <v>71</v>
      </c>
      <c r="UXB125" s="53" t="s">
        <v>79</v>
      </c>
      <c r="UXC125" s="53" t="s">
        <v>80</v>
      </c>
      <c r="UXD125" s="54" t="s">
        <v>81</v>
      </c>
      <c r="UXE125" s="630" t="s">
        <v>87</v>
      </c>
      <c r="UXF125" s="630"/>
      <c r="UXG125" s="630"/>
      <c r="UXH125" s="630"/>
      <c r="UXI125" s="52" t="s">
        <v>71</v>
      </c>
      <c r="UXJ125" s="53" t="s">
        <v>79</v>
      </c>
      <c r="UXK125" s="53" t="s">
        <v>80</v>
      </c>
      <c r="UXL125" s="54" t="s">
        <v>81</v>
      </c>
      <c r="UXM125" s="630" t="s">
        <v>87</v>
      </c>
      <c r="UXN125" s="630"/>
      <c r="UXO125" s="630"/>
      <c r="UXP125" s="630"/>
      <c r="UXQ125" s="52" t="s">
        <v>71</v>
      </c>
      <c r="UXR125" s="53" t="s">
        <v>79</v>
      </c>
      <c r="UXS125" s="53" t="s">
        <v>80</v>
      </c>
      <c r="UXT125" s="54" t="s">
        <v>81</v>
      </c>
      <c r="UXU125" s="630" t="s">
        <v>87</v>
      </c>
      <c r="UXV125" s="630"/>
      <c r="UXW125" s="630"/>
      <c r="UXX125" s="630"/>
      <c r="UXY125" s="52" t="s">
        <v>71</v>
      </c>
      <c r="UXZ125" s="53" t="s">
        <v>79</v>
      </c>
      <c r="UYA125" s="53" t="s">
        <v>80</v>
      </c>
      <c r="UYB125" s="54" t="s">
        <v>81</v>
      </c>
      <c r="UYC125" s="630" t="s">
        <v>87</v>
      </c>
      <c r="UYD125" s="630"/>
      <c r="UYE125" s="630"/>
      <c r="UYF125" s="630"/>
      <c r="UYG125" s="52" t="s">
        <v>71</v>
      </c>
      <c r="UYH125" s="53" t="s">
        <v>79</v>
      </c>
      <c r="UYI125" s="53" t="s">
        <v>80</v>
      </c>
      <c r="UYJ125" s="54" t="s">
        <v>81</v>
      </c>
      <c r="UYK125" s="630" t="s">
        <v>87</v>
      </c>
      <c r="UYL125" s="630"/>
      <c r="UYM125" s="630"/>
      <c r="UYN125" s="630"/>
      <c r="UYO125" s="52" t="s">
        <v>71</v>
      </c>
      <c r="UYP125" s="53" t="s">
        <v>79</v>
      </c>
      <c r="UYQ125" s="53" t="s">
        <v>80</v>
      </c>
      <c r="UYR125" s="54" t="s">
        <v>81</v>
      </c>
      <c r="UYS125" s="630" t="s">
        <v>87</v>
      </c>
      <c r="UYT125" s="630"/>
      <c r="UYU125" s="630"/>
      <c r="UYV125" s="630"/>
      <c r="UYW125" s="52" t="s">
        <v>71</v>
      </c>
      <c r="UYX125" s="53" t="s">
        <v>79</v>
      </c>
      <c r="UYY125" s="53" t="s">
        <v>80</v>
      </c>
      <c r="UYZ125" s="54" t="s">
        <v>81</v>
      </c>
      <c r="UZA125" s="630" t="s">
        <v>87</v>
      </c>
      <c r="UZB125" s="630"/>
      <c r="UZC125" s="630"/>
      <c r="UZD125" s="630"/>
      <c r="UZE125" s="52" t="s">
        <v>71</v>
      </c>
      <c r="UZF125" s="53" t="s">
        <v>79</v>
      </c>
      <c r="UZG125" s="53" t="s">
        <v>80</v>
      </c>
      <c r="UZH125" s="54" t="s">
        <v>81</v>
      </c>
      <c r="UZI125" s="630" t="s">
        <v>87</v>
      </c>
      <c r="UZJ125" s="630"/>
      <c r="UZK125" s="630"/>
      <c r="UZL125" s="630"/>
      <c r="UZM125" s="52" t="s">
        <v>71</v>
      </c>
      <c r="UZN125" s="53" t="s">
        <v>79</v>
      </c>
      <c r="UZO125" s="53" t="s">
        <v>80</v>
      </c>
      <c r="UZP125" s="54" t="s">
        <v>81</v>
      </c>
      <c r="UZQ125" s="630" t="s">
        <v>87</v>
      </c>
      <c r="UZR125" s="630"/>
      <c r="UZS125" s="630"/>
      <c r="UZT125" s="630"/>
      <c r="UZU125" s="52" t="s">
        <v>71</v>
      </c>
      <c r="UZV125" s="53" t="s">
        <v>79</v>
      </c>
      <c r="UZW125" s="53" t="s">
        <v>80</v>
      </c>
      <c r="UZX125" s="54" t="s">
        <v>81</v>
      </c>
      <c r="UZY125" s="630" t="s">
        <v>87</v>
      </c>
      <c r="UZZ125" s="630"/>
      <c r="VAA125" s="630"/>
      <c r="VAB125" s="630"/>
      <c r="VAC125" s="52" t="s">
        <v>71</v>
      </c>
      <c r="VAD125" s="53" t="s">
        <v>79</v>
      </c>
      <c r="VAE125" s="53" t="s">
        <v>80</v>
      </c>
      <c r="VAF125" s="54" t="s">
        <v>81</v>
      </c>
      <c r="VAG125" s="630" t="s">
        <v>87</v>
      </c>
      <c r="VAH125" s="630"/>
      <c r="VAI125" s="630"/>
      <c r="VAJ125" s="630"/>
      <c r="VAK125" s="52" t="s">
        <v>71</v>
      </c>
      <c r="VAL125" s="53" t="s">
        <v>79</v>
      </c>
      <c r="VAM125" s="53" t="s">
        <v>80</v>
      </c>
      <c r="VAN125" s="54" t="s">
        <v>81</v>
      </c>
      <c r="VAO125" s="630" t="s">
        <v>87</v>
      </c>
      <c r="VAP125" s="630"/>
      <c r="VAQ125" s="630"/>
      <c r="VAR125" s="630"/>
      <c r="VAS125" s="52" t="s">
        <v>71</v>
      </c>
      <c r="VAT125" s="53" t="s">
        <v>79</v>
      </c>
      <c r="VAU125" s="53" t="s">
        <v>80</v>
      </c>
      <c r="VAV125" s="54" t="s">
        <v>81</v>
      </c>
      <c r="VAW125" s="630" t="s">
        <v>87</v>
      </c>
      <c r="VAX125" s="630"/>
      <c r="VAY125" s="630"/>
      <c r="VAZ125" s="630"/>
      <c r="VBA125" s="52" t="s">
        <v>71</v>
      </c>
      <c r="VBB125" s="53" t="s">
        <v>79</v>
      </c>
      <c r="VBC125" s="53" t="s">
        <v>80</v>
      </c>
      <c r="VBD125" s="54" t="s">
        <v>81</v>
      </c>
      <c r="VBE125" s="630" t="s">
        <v>87</v>
      </c>
      <c r="VBF125" s="630"/>
      <c r="VBG125" s="630"/>
      <c r="VBH125" s="630"/>
      <c r="VBI125" s="52" t="s">
        <v>71</v>
      </c>
      <c r="VBJ125" s="53" t="s">
        <v>79</v>
      </c>
      <c r="VBK125" s="53" t="s">
        <v>80</v>
      </c>
      <c r="VBL125" s="54" t="s">
        <v>81</v>
      </c>
      <c r="VBM125" s="630" t="s">
        <v>87</v>
      </c>
      <c r="VBN125" s="630"/>
      <c r="VBO125" s="630"/>
      <c r="VBP125" s="630"/>
      <c r="VBQ125" s="52" t="s">
        <v>71</v>
      </c>
      <c r="VBR125" s="53" t="s">
        <v>79</v>
      </c>
      <c r="VBS125" s="53" t="s">
        <v>80</v>
      </c>
      <c r="VBT125" s="54" t="s">
        <v>81</v>
      </c>
      <c r="VBU125" s="630" t="s">
        <v>87</v>
      </c>
      <c r="VBV125" s="630"/>
      <c r="VBW125" s="630"/>
      <c r="VBX125" s="630"/>
      <c r="VBY125" s="52" t="s">
        <v>71</v>
      </c>
      <c r="VBZ125" s="53" t="s">
        <v>79</v>
      </c>
      <c r="VCA125" s="53" t="s">
        <v>80</v>
      </c>
      <c r="VCB125" s="54" t="s">
        <v>81</v>
      </c>
      <c r="VCC125" s="630" t="s">
        <v>87</v>
      </c>
      <c r="VCD125" s="630"/>
      <c r="VCE125" s="630"/>
      <c r="VCF125" s="630"/>
      <c r="VCG125" s="52" t="s">
        <v>71</v>
      </c>
      <c r="VCH125" s="53" t="s">
        <v>79</v>
      </c>
      <c r="VCI125" s="53" t="s">
        <v>80</v>
      </c>
      <c r="VCJ125" s="54" t="s">
        <v>81</v>
      </c>
      <c r="VCK125" s="630" t="s">
        <v>87</v>
      </c>
      <c r="VCL125" s="630"/>
      <c r="VCM125" s="630"/>
      <c r="VCN125" s="630"/>
      <c r="VCO125" s="52" t="s">
        <v>71</v>
      </c>
      <c r="VCP125" s="53" t="s">
        <v>79</v>
      </c>
      <c r="VCQ125" s="53" t="s">
        <v>80</v>
      </c>
      <c r="VCR125" s="54" t="s">
        <v>81</v>
      </c>
      <c r="VCS125" s="630" t="s">
        <v>87</v>
      </c>
      <c r="VCT125" s="630"/>
      <c r="VCU125" s="630"/>
      <c r="VCV125" s="630"/>
      <c r="VCW125" s="52" t="s">
        <v>71</v>
      </c>
      <c r="VCX125" s="53" t="s">
        <v>79</v>
      </c>
      <c r="VCY125" s="53" t="s">
        <v>80</v>
      </c>
      <c r="VCZ125" s="54" t="s">
        <v>81</v>
      </c>
      <c r="VDA125" s="630" t="s">
        <v>87</v>
      </c>
      <c r="VDB125" s="630"/>
      <c r="VDC125" s="630"/>
      <c r="VDD125" s="630"/>
      <c r="VDE125" s="52" t="s">
        <v>71</v>
      </c>
      <c r="VDF125" s="53" t="s">
        <v>79</v>
      </c>
      <c r="VDG125" s="53" t="s">
        <v>80</v>
      </c>
      <c r="VDH125" s="54" t="s">
        <v>81</v>
      </c>
      <c r="VDI125" s="630" t="s">
        <v>87</v>
      </c>
      <c r="VDJ125" s="630"/>
      <c r="VDK125" s="630"/>
      <c r="VDL125" s="630"/>
      <c r="VDM125" s="52" t="s">
        <v>71</v>
      </c>
      <c r="VDN125" s="53" t="s">
        <v>79</v>
      </c>
      <c r="VDO125" s="53" t="s">
        <v>80</v>
      </c>
      <c r="VDP125" s="54" t="s">
        <v>81</v>
      </c>
      <c r="VDQ125" s="630" t="s">
        <v>87</v>
      </c>
      <c r="VDR125" s="630"/>
      <c r="VDS125" s="630"/>
      <c r="VDT125" s="630"/>
      <c r="VDU125" s="52" t="s">
        <v>71</v>
      </c>
      <c r="VDV125" s="53" t="s">
        <v>79</v>
      </c>
      <c r="VDW125" s="53" t="s">
        <v>80</v>
      </c>
      <c r="VDX125" s="54" t="s">
        <v>81</v>
      </c>
      <c r="VDY125" s="630" t="s">
        <v>87</v>
      </c>
      <c r="VDZ125" s="630"/>
      <c r="VEA125" s="630"/>
      <c r="VEB125" s="630"/>
      <c r="VEC125" s="52" t="s">
        <v>71</v>
      </c>
      <c r="VED125" s="53" t="s">
        <v>79</v>
      </c>
      <c r="VEE125" s="53" t="s">
        <v>80</v>
      </c>
      <c r="VEF125" s="54" t="s">
        <v>81</v>
      </c>
      <c r="VEG125" s="630" t="s">
        <v>87</v>
      </c>
      <c r="VEH125" s="630"/>
      <c r="VEI125" s="630"/>
      <c r="VEJ125" s="630"/>
      <c r="VEK125" s="52" t="s">
        <v>71</v>
      </c>
      <c r="VEL125" s="53" t="s">
        <v>79</v>
      </c>
      <c r="VEM125" s="53" t="s">
        <v>80</v>
      </c>
      <c r="VEN125" s="54" t="s">
        <v>81</v>
      </c>
      <c r="VEO125" s="630" t="s">
        <v>87</v>
      </c>
      <c r="VEP125" s="630"/>
      <c r="VEQ125" s="630"/>
      <c r="VER125" s="630"/>
      <c r="VES125" s="52" t="s">
        <v>71</v>
      </c>
      <c r="VET125" s="53" t="s">
        <v>79</v>
      </c>
      <c r="VEU125" s="53" t="s">
        <v>80</v>
      </c>
      <c r="VEV125" s="54" t="s">
        <v>81</v>
      </c>
      <c r="VEW125" s="630" t="s">
        <v>87</v>
      </c>
      <c r="VEX125" s="630"/>
      <c r="VEY125" s="630"/>
      <c r="VEZ125" s="630"/>
      <c r="VFA125" s="52" t="s">
        <v>71</v>
      </c>
      <c r="VFB125" s="53" t="s">
        <v>79</v>
      </c>
      <c r="VFC125" s="53" t="s">
        <v>80</v>
      </c>
      <c r="VFD125" s="54" t="s">
        <v>81</v>
      </c>
      <c r="VFE125" s="630" t="s">
        <v>87</v>
      </c>
      <c r="VFF125" s="630"/>
      <c r="VFG125" s="630"/>
      <c r="VFH125" s="630"/>
      <c r="VFI125" s="52" t="s">
        <v>71</v>
      </c>
      <c r="VFJ125" s="53" t="s">
        <v>79</v>
      </c>
      <c r="VFK125" s="53" t="s">
        <v>80</v>
      </c>
      <c r="VFL125" s="54" t="s">
        <v>81</v>
      </c>
      <c r="VFM125" s="630" t="s">
        <v>87</v>
      </c>
      <c r="VFN125" s="630"/>
      <c r="VFO125" s="630"/>
      <c r="VFP125" s="630"/>
      <c r="VFQ125" s="52" t="s">
        <v>71</v>
      </c>
      <c r="VFR125" s="53" t="s">
        <v>79</v>
      </c>
      <c r="VFS125" s="53" t="s">
        <v>80</v>
      </c>
      <c r="VFT125" s="54" t="s">
        <v>81</v>
      </c>
      <c r="VFU125" s="630" t="s">
        <v>87</v>
      </c>
      <c r="VFV125" s="630"/>
      <c r="VFW125" s="630"/>
      <c r="VFX125" s="630"/>
      <c r="VFY125" s="52" t="s">
        <v>71</v>
      </c>
      <c r="VFZ125" s="53" t="s">
        <v>79</v>
      </c>
      <c r="VGA125" s="53" t="s">
        <v>80</v>
      </c>
      <c r="VGB125" s="54" t="s">
        <v>81</v>
      </c>
      <c r="VGC125" s="630" t="s">
        <v>87</v>
      </c>
      <c r="VGD125" s="630"/>
      <c r="VGE125" s="630"/>
      <c r="VGF125" s="630"/>
      <c r="VGG125" s="52" t="s">
        <v>71</v>
      </c>
      <c r="VGH125" s="53" t="s">
        <v>79</v>
      </c>
      <c r="VGI125" s="53" t="s">
        <v>80</v>
      </c>
      <c r="VGJ125" s="54" t="s">
        <v>81</v>
      </c>
      <c r="VGK125" s="630" t="s">
        <v>87</v>
      </c>
      <c r="VGL125" s="630"/>
      <c r="VGM125" s="630"/>
      <c r="VGN125" s="630"/>
      <c r="VGO125" s="52" t="s">
        <v>71</v>
      </c>
      <c r="VGP125" s="53" t="s">
        <v>79</v>
      </c>
      <c r="VGQ125" s="53" t="s">
        <v>80</v>
      </c>
      <c r="VGR125" s="54" t="s">
        <v>81</v>
      </c>
      <c r="VGS125" s="630" t="s">
        <v>87</v>
      </c>
      <c r="VGT125" s="630"/>
      <c r="VGU125" s="630"/>
      <c r="VGV125" s="630"/>
      <c r="VGW125" s="52" t="s">
        <v>71</v>
      </c>
      <c r="VGX125" s="53" t="s">
        <v>79</v>
      </c>
      <c r="VGY125" s="53" t="s">
        <v>80</v>
      </c>
      <c r="VGZ125" s="54" t="s">
        <v>81</v>
      </c>
      <c r="VHA125" s="630" t="s">
        <v>87</v>
      </c>
      <c r="VHB125" s="630"/>
      <c r="VHC125" s="630"/>
      <c r="VHD125" s="630"/>
      <c r="VHE125" s="52" t="s">
        <v>71</v>
      </c>
      <c r="VHF125" s="53" t="s">
        <v>79</v>
      </c>
      <c r="VHG125" s="53" t="s">
        <v>80</v>
      </c>
      <c r="VHH125" s="54" t="s">
        <v>81</v>
      </c>
      <c r="VHI125" s="630" t="s">
        <v>87</v>
      </c>
      <c r="VHJ125" s="630"/>
      <c r="VHK125" s="630"/>
      <c r="VHL125" s="630"/>
      <c r="VHM125" s="52" t="s">
        <v>71</v>
      </c>
      <c r="VHN125" s="53" t="s">
        <v>79</v>
      </c>
      <c r="VHO125" s="53" t="s">
        <v>80</v>
      </c>
      <c r="VHP125" s="54" t="s">
        <v>81</v>
      </c>
      <c r="VHQ125" s="630" t="s">
        <v>87</v>
      </c>
      <c r="VHR125" s="630"/>
      <c r="VHS125" s="630"/>
      <c r="VHT125" s="630"/>
      <c r="VHU125" s="52" t="s">
        <v>71</v>
      </c>
      <c r="VHV125" s="53" t="s">
        <v>79</v>
      </c>
      <c r="VHW125" s="53" t="s">
        <v>80</v>
      </c>
      <c r="VHX125" s="54" t="s">
        <v>81</v>
      </c>
      <c r="VHY125" s="630" t="s">
        <v>87</v>
      </c>
      <c r="VHZ125" s="630"/>
      <c r="VIA125" s="630"/>
      <c r="VIB125" s="630"/>
      <c r="VIC125" s="52" t="s">
        <v>71</v>
      </c>
      <c r="VID125" s="53" t="s">
        <v>79</v>
      </c>
      <c r="VIE125" s="53" t="s">
        <v>80</v>
      </c>
      <c r="VIF125" s="54" t="s">
        <v>81</v>
      </c>
      <c r="VIG125" s="630" t="s">
        <v>87</v>
      </c>
      <c r="VIH125" s="630"/>
      <c r="VII125" s="630"/>
      <c r="VIJ125" s="630"/>
      <c r="VIK125" s="52" t="s">
        <v>71</v>
      </c>
      <c r="VIL125" s="53" t="s">
        <v>79</v>
      </c>
      <c r="VIM125" s="53" t="s">
        <v>80</v>
      </c>
      <c r="VIN125" s="54" t="s">
        <v>81</v>
      </c>
      <c r="VIO125" s="630" t="s">
        <v>87</v>
      </c>
      <c r="VIP125" s="630"/>
      <c r="VIQ125" s="630"/>
      <c r="VIR125" s="630"/>
      <c r="VIS125" s="52" t="s">
        <v>71</v>
      </c>
      <c r="VIT125" s="53" t="s">
        <v>79</v>
      </c>
      <c r="VIU125" s="53" t="s">
        <v>80</v>
      </c>
      <c r="VIV125" s="54" t="s">
        <v>81</v>
      </c>
      <c r="VIW125" s="630" t="s">
        <v>87</v>
      </c>
      <c r="VIX125" s="630"/>
      <c r="VIY125" s="630"/>
      <c r="VIZ125" s="630"/>
      <c r="VJA125" s="52" t="s">
        <v>71</v>
      </c>
      <c r="VJB125" s="53" t="s">
        <v>79</v>
      </c>
      <c r="VJC125" s="53" t="s">
        <v>80</v>
      </c>
      <c r="VJD125" s="54" t="s">
        <v>81</v>
      </c>
      <c r="VJE125" s="630" t="s">
        <v>87</v>
      </c>
      <c r="VJF125" s="630"/>
      <c r="VJG125" s="630"/>
      <c r="VJH125" s="630"/>
      <c r="VJI125" s="52" t="s">
        <v>71</v>
      </c>
      <c r="VJJ125" s="53" t="s">
        <v>79</v>
      </c>
      <c r="VJK125" s="53" t="s">
        <v>80</v>
      </c>
      <c r="VJL125" s="54" t="s">
        <v>81</v>
      </c>
      <c r="VJM125" s="630" t="s">
        <v>87</v>
      </c>
      <c r="VJN125" s="630"/>
      <c r="VJO125" s="630"/>
      <c r="VJP125" s="630"/>
      <c r="VJQ125" s="52" t="s">
        <v>71</v>
      </c>
      <c r="VJR125" s="53" t="s">
        <v>79</v>
      </c>
      <c r="VJS125" s="53" t="s">
        <v>80</v>
      </c>
      <c r="VJT125" s="54" t="s">
        <v>81</v>
      </c>
      <c r="VJU125" s="630" t="s">
        <v>87</v>
      </c>
      <c r="VJV125" s="630"/>
      <c r="VJW125" s="630"/>
      <c r="VJX125" s="630"/>
      <c r="VJY125" s="52" t="s">
        <v>71</v>
      </c>
      <c r="VJZ125" s="53" t="s">
        <v>79</v>
      </c>
      <c r="VKA125" s="53" t="s">
        <v>80</v>
      </c>
      <c r="VKB125" s="54" t="s">
        <v>81</v>
      </c>
      <c r="VKC125" s="630" t="s">
        <v>87</v>
      </c>
      <c r="VKD125" s="630"/>
      <c r="VKE125" s="630"/>
      <c r="VKF125" s="630"/>
      <c r="VKG125" s="52" t="s">
        <v>71</v>
      </c>
      <c r="VKH125" s="53" t="s">
        <v>79</v>
      </c>
      <c r="VKI125" s="53" t="s">
        <v>80</v>
      </c>
      <c r="VKJ125" s="54" t="s">
        <v>81</v>
      </c>
      <c r="VKK125" s="630" t="s">
        <v>87</v>
      </c>
      <c r="VKL125" s="630"/>
      <c r="VKM125" s="630"/>
      <c r="VKN125" s="630"/>
      <c r="VKO125" s="52" t="s">
        <v>71</v>
      </c>
      <c r="VKP125" s="53" t="s">
        <v>79</v>
      </c>
      <c r="VKQ125" s="53" t="s">
        <v>80</v>
      </c>
      <c r="VKR125" s="54" t="s">
        <v>81</v>
      </c>
      <c r="VKS125" s="630" t="s">
        <v>87</v>
      </c>
      <c r="VKT125" s="630"/>
      <c r="VKU125" s="630"/>
      <c r="VKV125" s="630"/>
      <c r="VKW125" s="52" t="s">
        <v>71</v>
      </c>
      <c r="VKX125" s="53" t="s">
        <v>79</v>
      </c>
      <c r="VKY125" s="53" t="s">
        <v>80</v>
      </c>
      <c r="VKZ125" s="54" t="s">
        <v>81</v>
      </c>
      <c r="VLA125" s="630" t="s">
        <v>87</v>
      </c>
      <c r="VLB125" s="630"/>
      <c r="VLC125" s="630"/>
      <c r="VLD125" s="630"/>
      <c r="VLE125" s="52" t="s">
        <v>71</v>
      </c>
      <c r="VLF125" s="53" t="s">
        <v>79</v>
      </c>
      <c r="VLG125" s="53" t="s">
        <v>80</v>
      </c>
      <c r="VLH125" s="54" t="s">
        <v>81</v>
      </c>
      <c r="VLI125" s="630" t="s">
        <v>87</v>
      </c>
      <c r="VLJ125" s="630"/>
      <c r="VLK125" s="630"/>
      <c r="VLL125" s="630"/>
      <c r="VLM125" s="52" t="s">
        <v>71</v>
      </c>
      <c r="VLN125" s="53" t="s">
        <v>79</v>
      </c>
      <c r="VLO125" s="53" t="s">
        <v>80</v>
      </c>
      <c r="VLP125" s="54" t="s">
        <v>81</v>
      </c>
      <c r="VLQ125" s="630" t="s">
        <v>87</v>
      </c>
      <c r="VLR125" s="630"/>
      <c r="VLS125" s="630"/>
      <c r="VLT125" s="630"/>
      <c r="VLU125" s="52" t="s">
        <v>71</v>
      </c>
      <c r="VLV125" s="53" t="s">
        <v>79</v>
      </c>
      <c r="VLW125" s="53" t="s">
        <v>80</v>
      </c>
      <c r="VLX125" s="54" t="s">
        <v>81</v>
      </c>
      <c r="VLY125" s="630" t="s">
        <v>87</v>
      </c>
      <c r="VLZ125" s="630"/>
      <c r="VMA125" s="630"/>
      <c r="VMB125" s="630"/>
      <c r="VMC125" s="52" t="s">
        <v>71</v>
      </c>
      <c r="VMD125" s="53" t="s">
        <v>79</v>
      </c>
      <c r="VME125" s="53" t="s">
        <v>80</v>
      </c>
      <c r="VMF125" s="54" t="s">
        <v>81</v>
      </c>
      <c r="VMG125" s="630" t="s">
        <v>87</v>
      </c>
      <c r="VMH125" s="630"/>
      <c r="VMI125" s="630"/>
      <c r="VMJ125" s="630"/>
      <c r="VMK125" s="52" t="s">
        <v>71</v>
      </c>
      <c r="VML125" s="53" t="s">
        <v>79</v>
      </c>
      <c r="VMM125" s="53" t="s">
        <v>80</v>
      </c>
      <c r="VMN125" s="54" t="s">
        <v>81</v>
      </c>
      <c r="VMO125" s="630" t="s">
        <v>87</v>
      </c>
      <c r="VMP125" s="630"/>
      <c r="VMQ125" s="630"/>
      <c r="VMR125" s="630"/>
      <c r="VMS125" s="52" t="s">
        <v>71</v>
      </c>
      <c r="VMT125" s="53" t="s">
        <v>79</v>
      </c>
      <c r="VMU125" s="53" t="s">
        <v>80</v>
      </c>
      <c r="VMV125" s="54" t="s">
        <v>81</v>
      </c>
      <c r="VMW125" s="630" t="s">
        <v>87</v>
      </c>
      <c r="VMX125" s="630"/>
      <c r="VMY125" s="630"/>
      <c r="VMZ125" s="630"/>
      <c r="VNA125" s="52" t="s">
        <v>71</v>
      </c>
      <c r="VNB125" s="53" t="s">
        <v>79</v>
      </c>
      <c r="VNC125" s="53" t="s">
        <v>80</v>
      </c>
      <c r="VND125" s="54" t="s">
        <v>81</v>
      </c>
      <c r="VNE125" s="630" t="s">
        <v>87</v>
      </c>
      <c r="VNF125" s="630"/>
      <c r="VNG125" s="630"/>
      <c r="VNH125" s="630"/>
      <c r="VNI125" s="52" t="s">
        <v>71</v>
      </c>
      <c r="VNJ125" s="53" t="s">
        <v>79</v>
      </c>
      <c r="VNK125" s="53" t="s">
        <v>80</v>
      </c>
      <c r="VNL125" s="54" t="s">
        <v>81</v>
      </c>
      <c r="VNM125" s="630" t="s">
        <v>87</v>
      </c>
      <c r="VNN125" s="630"/>
      <c r="VNO125" s="630"/>
      <c r="VNP125" s="630"/>
      <c r="VNQ125" s="52" t="s">
        <v>71</v>
      </c>
      <c r="VNR125" s="53" t="s">
        <v>79</v>
      </c>
      <c r="VNS125" s="53" t="s">
        <v>80</v>
      </c>
      <c r="VNT125" s="54" t="s">
        <v>81</v>
      </c>
      <c r="VNU125" s="630" t="s">
        <v>87</v>
      </c>
      <c r="VNV125" s="630"/>
      <c r="VNW125" s="630"/>
      <c r="VNX125" s="630"/>
      <c r="VNY125" s="52" t="s">
        <v>71</v>
      </c>
      <c r="VNZ125" s="53" t="s">
        <v>79</v>
      </c>
      <c r="VOA125" s="53" t="s">
        <v>80</v>
      </c>
      <c r="VOB125" s="54" t="s">
        <v>81</v>
      </c>
      <c r="VOC125" s="630" t="s">
        <v>87</v>
      </c>
      <c r="VOD125" s="630"/>
      <c r="VOE125" s="630"/>
      <c r="VOF125" s="630"/>
      <c r="VOG125" s="52" t="s">
        <v>71</v>
      </c>
      <c r="VOH125" s="53" t="s">
        <v>79</v>
      </c>
      <c r="VOI125" s="53" t="s">
        <v>80</v>
      </c>
      <c r="VOJ125" s="54" t="s">
        <v>81</v>
      </c>
      <c r="VOK125" s="630" t="s">
        <v>87</v>
      </c>
      <c r="VOL125" s="630"/>
      <c r="VOM125" s="630"/>
      <c r="VON125" s="630"/>
      <c r="VOO125" s="52" t="s">
        <v>71</v>
      </c>
      <c r="VOP125" s="53" t="s">
        <v>79</v>
      </c>
      <c r="VOQ125" s="53" t="s">
        <v>80</v>
      </c>
      <c r="VOR125" s="54" t="s">
        <v>81</v>
      </c>
      <c r="VOS125" s="630" t="s">
        <v>87</v>
      </c>
      <c r="VOT125" s="630"/>
      <c r="VOU125" s="630"/>
      <c r="VOV125" s="630"/>
      <c r="VOW125" s="52" t="s">
        <v>71</v>
      </c>
      <c r="VOX125" s="53" t="s">
        <v>79</v>
      </c>
      <c r="VOY125" s="53" t="s">
        <v>80</v>
      </c>
      <c r="VOZ125" s="54" t="s">
        <v>81</v>
      </c>
      <c r="VPA125" s="630" t="s">
        <v>87</v>
      </c>
      <c r="VPB125" s="630"/>
      <c r="VPC125" s="630"/>
      <c r="VPD125" s="630"/>
      <c r="VPE125" s="52" t="s">
        <v>71</v>
      </c>
      <c r="VPF125" s="53" t="s">
        <v>79</v>
      </c>
      <c r="VPG125" s="53" t="s">
        <v>80</v>
      </c>
      <c r="VPH125" s="54" t="s">
        <v>81</v>
      </c>
      <c r="VPI125" s="630" t="s">
        <v>87</v>
      </c>
      <c r="VPJ125" s="630"/>
      <c r="VPK125" s="630"/>
      <c r="VPL125" s="630"/>
      <c r="VPM125" s="52" t="s">
        <v>71</v>
      </c>
      <c r="VPN125" s="53" t="s">
        <v>79</v>
      </c>
      <c r="VPO125" s="53" t="s">
        <v>80</v>
      </c>
      <c r="VPP125" s="54" t="s">
        <v>81</v>
      </c>
      <c r="VPQ125" s="630" t="s">
        <v>87</v>
      </c>
      <c r="VPR125" s="630"/>
      <c r="VPS125" s="630"/>
      <c r="VPT125" s="630"/>
      <c r="VPU125" s="52" t="s">
        <v>71</v>
      </c>
      <c r="VPV125" s="53" t="s">
        <v>79</v>
      </c>
      <c r="VPW125" s="53" t="s">
        <v>80</v>
      </c>
      <c r="VPX125" s="54" t="s">
        <v>81</v>
      </c>
      <c r="VPY125" s="630" t="s">
        <v>87</v>
      </c>
      <c r="VPZ125" s="630"/>
      <c r="VQA125" s="630"/>
      <c r="VQB125" s="630"/>
      <c r="VQC125" s="52" t="s">
        <v>71</v>
      </c>
      <c r="VQD125" s="53" t="s">
        <v>79</v>
      </c>
      <c r="VQE125" s="53" t="s">
        <v>80</v>
      </c>
      <c r="VQF125" s="54" t="s">
        <v>81</v>
      </c>
      <c r="VQG125" s="630" t="s">
        <v>87</v>
      </c>
      <c r="VQH125" s="630"/>
      <c r="VQI125" s="630"/>
      <c r="VQJ125" s="630"/>
      <c r="VQK125" s="52" t="s">
        <v>71</v>
      </c>
      <c r="VQL125" s="53" t="s">
        <v>79</v>
      </c>
      <c r="VQM125" s="53" t="s">
        <v>80</v>
      </c>
      <c r="VQN125" s="54" t="s">
        <v>81</v>
      </c>
      <c r="VQO125" s="630" t="s">
        <v>87</v>
      </c>
      <c r="VQP125" s="630"/>
      <c r="VQQ125" s="630"/>
      <c r="VQR125" s="630"/>
      <c r="VQS125" s="52" t="s">
        <v>71</v>
      </c>
      <c r="VQT125" s="53" t="s">
        <v>79</v>
      </c>
      <c r="VQU125" s="53" t="s">
        <v>80</v>
      </c>
      <c r="VQV125" s="54" t="s">
        <v>81</v>
      </c>
      <c r="VQW125" s="630" t="s">
        <v>87</v>
      </c>
      <c r="VQX125" s="630"/>
      <c r="VQY125" s="630"/>
      <c r="VQZ125" s="630"/>
      <c r="VRA125" s="52" t="s">
        <v>71</v>
      </c>
      <c r="VRB125" s="53" t="s">
        <v>79</v>
      </c>
      <c r="VRC125" s="53" t="s">
        <v>80</v>
      </c>
      <c r="VRD125" s="54" t="s">
        <v>81</v>
      </c>
      <c r="VRE125" s="630" t="s">
        <v>87</v>
      </c>
      <c r="VRF125" s="630"/>
      <c r="VRG125" s="630"/>
      <c r="VRH125" s="630"/>
      <c r="VRI125" s="52" t="s">
        <v>71</v>
      </c>
      <c r="VRJ125" s="53" t="s">
        <v>79</v>
      </c>
      <c r="VRK125" s="53" t="s">
        <v>80</v>
      </c>
      <c r="VRL125" s="54" t="s">
        <v>81</v>
      </c>
      <c r="VRM125" s="630" t="s">
        <v>87</v>
      </c>
      <c r="VRN125" s="630"/>
      <c r="VRO125" s="630"/>
      <c r="VRP125" s="630"/>
      <c r="VRQ125" s="52" t="s">
        <v>71</v>
      </c>
      <c r="VRR125" s="53" t="s">
        <v>79</v>
      </c>
      <c r="VRS125" s="53" t="s">
        <v>80</v>
      </c>
      <c r="VRT125" s="54" t="s">
        <v>81</v>
      </c>
      <c r="VRU125" s="630" t="s">
        <v>87</v>
      </c>
      <c r="VRV125" s="630"/>
      <c r="VRW125" s="630"/>
      <c r="VRX125" s="630"/>
      <c r="VRY125" s="52" t="s">
        <v>71</v>
      </c>
      <c r="VRZ125" s="53" t="s">
        <v>79</v>
      </c>
      <c r="VSA125" s="53" t="s">
        <v>80</v>
      </c>
      <c r="VSB125" s="54" t="s">
        <v>81</v>
      </c>
      <c r="VSC125" s="630" t="s">
        <v>87</v>
      </c>
      <c r="VSD125" s="630"/>
      <c r="VSE125" s="630"/>
      <c r="VSF125" s="630"/>
      <c r="VSG125" s="52" t="s">
        <v>71</v>
      </c>
      <c r="VSH125" s="53" t="s">
        <v>79</v>
      </c>
      <c r="VSI125" s="53" t="s">
        <v>80</v>
      </c>
      <c r="VSJ125" s="54" t="s">
        <v>81</v>
      </c>
      <c r="VSK125" s="630" t="s">
        <v>87</v>
      </c>
      <c r="VSL125" s="630"/>
      <c r="VSM125" s="630"/>
      <c r="VSN125" s="630"/>
      <c r="VSO125" s="52" t="s">
        <v>71</v>
      </c>
      <c r="VSP125" s="53" t="s">
        <v>79</v>
      </c>
      <c r="VSQ125" s="53" t="s">
        <v>80</v>
      </c>
      <c r="VSR125" s="54" t="s">
        <v>81</v>
      </c>
      <c r="VSS125" s="630" t="s">
        <v>87</v>
      </c>
      <c r="VST125" s="630"/>
      <c r="VSU125" s="630"/>
      <c r="VSV125" s="630"/>
      <c r="VSW125" s="52" t="s">
        <v>71</v>
      </c>
      <c r="VSX125" s="53" t="s">
        <v>79</v>
      </c>
      <c r="VSY125" s="53" t="s">
        <v>80</v>
      </c>
      <c r="VSZ125" s="54" t="s">
        <v>81</v>
      </c>
      <c r="VTA125" s="630" t="s">
        <v>87</v>
      </c>
      <c r="VTB125" s="630"/>
      <c r="VTC125" s="630"/>
      <c r="VTD125" s="630"/>
      <c r="VTE125" s="52" t="s">
        <v>71</v>
      </c>
      <c r="VTF125" s="53" t="s">
        <v>79</v>
      </c>
      <c r="VTG125" s="53" t="s">
        <v>80</v>
      </c>
      <c r="VTH125" s="54" t="s">
        <v>81</v>
      </c>
      <c r="VTI125" s="630" t="s">
        <v>87</v>
      </c>
      <c r="VTJ125" s="630"/>
      <c r="VTK125" s="630"/>
      <c r="VTL125" s="630"/>
      <c r="VTM125" s="52" t="s">
        <v>71</v>
      </c>
      <c r="VTN125" s="53" t="s">
        <v>79</v>
      </c>
      <c r="VTO125" s="53" t="s">
        <v>80</v>
      </c>
      <c r="VTP125" s="54" t="s">
        <v>81</v>
      </c>
      <c r="VTQ125" s="630" t="s">
        <v>87</v>
      </c>
      <c r="VTR125" s="630"/>
      <c r="VTS125" s="630"/>
      <c r="VTT125" s="630"/>
      <c r="VTU125" s="52" t="s">
        <v>71</v>
      </c>
      <c r="VTV125" s="53" t="s">
        <v>79</v>
      </c>
      <c r="VTW125" s="53" t="s">
        <v>80</v>
      </c>
      <c r="VTX125" s="54" t="s">
        <v>81</v>
      </c>
      <c r="VTY125" s="630" t="s">
        <v>87</v>
      </c>
      <c r="VTZ125" s="630"/>
      <c r="VUA125" s="630"/>
      <c r="VUB125" s="630"/>
      <c r="VUC125" s="52" t="s">
        <v>71</v>
      </c>
      <c r="VUD125" s="53" t="s">
        <v>79</v>
      </c>
      <c r="VUE125" s="53" t="s">
        <v>80</v>
      </c>
      <c r="VUF125" s="54" t="s">
        <v>81</v>
      </c>
      <c r="VUG125" s="630" t="s">
        <v>87</v>
      </c>
      <c r="VUH125" s="630"/>
      <c r="VUI125" s="630"/>
      <c r="VUJ125" s="630"/>
      <c r="VUK125" s="52" t="s">
        <v>71</v>
      </c>
      <c r="VUL125" s="53" t="s">
        <v>79</v>
      </c>
      <c r="VUM125" s="53" t="s">
        <v>80</v>
      </c>
      <c r="VUN125" s="54" t="s">
        <v>81</v>
      </c>
      <c r="VUO125" s="630" t="s">
        <v>87</v>
      </c>
      <c r="VUP125" s="630"/>
      <c r="VUQ125" s="630"/>
      <c r="VUR125" s="630"/>
      <c r="VUS125" s="52" t="s">
        <v>71</v>
      </c>
      <c r="VUT125" s="53" t="s">
        <v>79</v>
      </c>
      <c r="VUU125" s="53" t="s">
        <v>80</v>
      </c>
      <c r="VUV125" s="54" t="s">
        <v>81</v>
      </c>
      <c r="VUW125" s="630" t="s">
        <v>87</v>
      </c>
      <c r="VUX125" s="630"/>
      <c r="VUY125" s="630"/>
      <c r="VUZ125" s="630"/>
      <c r="VVA125" s="52" t="s">
        <v>71</v>
      </c>
      <c r="VVB125" s="53" t="s">
        <v>79</v>
      </c>
      <c r="VVC125" s="53" t="s">
        <v>80</v>
      </c>
      <c r="VVD125" s="54" t="s">
        <v>81</v>
      </c>
      <c r="VVE125" s="630" t="s">
        <v>87</v>
      </c>
      <c r="VVF125" s="630"/>
      <c r="VVG125" s="630"/>
      <c r="VVH125" s="630"/>
      <c r="VVI125" s="52" t="s">
        <v>71</v>
      </c>
      <c r="VVJ125" s="53" t="s">
        <v>79</v>
      </c>
      <c r="VVK125" s="53" t="s">
        <v>80</v>
      </c>
      <c r="VVL125" s="54" t="s">
        <v>81</v>
      </c>
      <c r="VVM125" s="630" t="s">
        <v>87</v>
      </c>
      <c r="VVN125" s="630"/>
      <c r="VVO125" s="630"/>
      <c r="VVP125" s="630"/>
      <c r="VVQ125" s="52" t="s">
        <v>71</v>
      </c>
      <c r="VVR125" s="53" t="s">
        <v>79</v>
      </c>
      <c r="VVS125" s="53" t="s">
        <v>80</v>
      </c>
      <c r="VVT125" s="54" t="s">
        <v>81</v>
      </c>
      <c r="VVU125" s="630" t="s">
        <v>87</v>
      </c>
      <c r="VVV125" s="630"/>
      <c r="VVW125" s="630"/>
      <c r="VVX125" s="630"/>
      <c r="VVY125" s="52" t="s">
        <v>71</v>
      </c>
      <c r="VVZ125" s="53" t="s">
        <v>79</v>
      </c>
      <c r="VWA125" s="53" t="s">
        <v>80</v>
      </c>
      <c r="VWB125" s="54" t="s">
        <v>81</v>
      </c>
      <c r="VWC125" s="630" t="s">
        <v>87</v>
      </c>
      <c r="VWD125" s="630"/>
      <c r="VWE125" s="630"/>
      <c r="VWF125" s="630"/>
      <c r="VWG125" s="52" t="s">
        <v>71</v>
      </c>
      <c r="VWH125" s="53" t="s">
        <v>79</v>
      </c>
      <c r="VWI125" s="53" t="s">
        <v>80</v>
      </c>
      <c r="VWJ125" s="54" t="s">
        <v>81</v>
      </c>
      <c r="VWK125" s="630" t="s">
        <v>87</v>
      </c>
      <c r="VWL125" s="630"/>
      <c r="VWM125" s="630"/>
      <c r="VWN125" s="630"/>
      <c r="VWO125" s="52" t="s">
        <v>71</v>
      </c>
      <c r="VWP125" s="53" t="s">
        <v>79</v>
      </c>
      <c r="VWQ125" s="53" t="s">
        <v>80</v>
      </c>
      <c r="VWR125" s="54" t="s">
        <v>81</v>
      </c>
      <c r="VWS125" s="630" t="s">
        <v>87</v>
      </c>
      <c r="VWT125" s="630"/>
      <c r="VWU125" s="630"/>
      <c r="VWV125" s="630"/>
      <c r="VWW125" s="52" t="s">
        <v>71</v>
      </c>
      <c r="VWX125" s="53" t="s">
        <v>79</v>
      </c>
      <c r="VWY125" s="53" t="s">
        <v>80</v>
      </c>
      <c r="VWZ125" s="54" t="s">
        <v>81</v>
      </c>
      <c r="VXA125" s="630" t="s">
        <v>87</v>
      </c>
      <c r="VXB125" s="630"/>
      <c r="VXC125" s="630"/>
      <c r="VXD125" s="630"/>
      <c r="VXE125" s="52" t="s">
        <v>71</v>
      </c>
      <c r="VXF125" s="53" t="s">
        <v>79</v>
      </c>
      <c r="VXG125" s="53" t="s">
        <v>80</v>
      </c>
      <c r="VXH125" s="54" t="s">
        <v>81</v>
      </c>
      <c r="VXI125" s="630" t="s">
        <v>87</v>
      </c>
      <c r="VXJ125" s="630"/>
      <c r="VXK125" s="630"/>
      <c r="VXL125" s="630"/>
      <c r="VXM125" s="52" t="s">
        <v>71</v>
      </c>
      <c r="VXN125" s="53" t="s">
        <v>79</v>
      </c>
      <c r="VXO125" s="53" t="s">
        <v>80</v>
      </c>
      <c r="VXP125" s="54" t="s">
        <v>81</v>
      </c>
      <c r="VXQ125" s="630" t="s">
        <v>87</v>
      </c>
      <c r="VXR125" s="630"/>
      <c r="VXS125" s="630"/>
      <c r="VXT125" s="630"/>
      <c r="VXU125" s="52" t="s">
        <v>71</v>
      </c>
      <c r="VXV125" s="53" t="s">
        <v>79</v>
      </c>
      <c r="VXW125" s="53" t="s">
        <v>80</v>
      </c>
      <c r="VXX125" s="54" t="s">
        <v>81</v>
      </c>
      <c r="VXY125" s="630" t="s">
        <v>87</v>
      </c>
      <c r="VXZ125" s="630"/>
      <c r="VYA125" s="630"/>
      <c r="VYB125" s="630"/>
      <c r="VYC125" s="52" t="s">
        <v>71</v>
      </c>
      <c r="VYD125" s="53" t="s">
        <v>79</v>
      </c>
      <c r="VYE125" s="53" t="s">
        <v>80</v>
      </c>
      <c r="VYF125" s="54" t="s">
        <v>81</v>
      </c>
      <c r="VYG125" s="630" t="s">
        <v>87</v>
      </c>
      <c r="VYH125" s="630"/>
      <c r="VYI125" s="630"/>
      <c r="VYJ125" s="630"/>
      <c r="VYK125" s="52" t="s">
        <v>71</v>
      </c>
      <c r="VYL125" s="53" t="s">
        <v>79</v>
      </c>
      <c r="VYM125" s="53" t="s">
        <v>80</v>
      </c>
      <c r="VYN125" s="54" t="s">
        <v>81</v>
      </c>
      <c r="VYO125" s="630" t="s">
        <v>87</v>
      </c>
      <c r="VYP125" s="630"/>
      <c r="VYQ125" s="630"/>
      <c r="VYR125" s="630"/>
      <c r="VYS125" s="52" t="s">
        <v>71</v>
      </c>
      <c r="VYT125" s="53" t="s">
        <v>79</v>
      </c>
      <c r="VYU125" s="53" t="s">
        <v>80</v>
      </c>
      <c r="VYV125" s="54" t="s">
        <v>81</v>
      </c>
      <c r="VYW125" s="630" t="s">
        <v>87</v>
      </c>
      <c r="VYX125" s="630"/>
      <c r="VYY125" s="630"/>
      <c r="VYZ125" s="630"/>
      <c r="VZA125" s="52" t="s">
        <v>71</v>
      </c>
      <c r="VZB125" s="53" t="s">
        <v>79</v>
      </c>
      <c r="VZC125" s="53" t="s">
        <v>80</v>
      </c>
      <c r="VZD125" s="54" t="s">
        <v>81</v>
      </c>
      <c r="VZE125" s="630" t="s">
        <v>87</v>
      </c>
      <c r="VZF125" s="630"/>
      <c r="VZG125" s="630"/>
      <c r="VZH125" s="630"/>
      <c r="VZI125" s="52" t="s">
        <v>71</v>
      </c>
      <c r="VZJ125" s="53" t="s">
        <v>79</v>
      </c>
      <c r="VZK125" s="53" t="s">
        <v>80</v>
      </c>
      <c r="VZL125" s="54" t="s">
        <v>81</v>
      </c>
      <c r="VZM125" s="630" t="s">
        <v>87</v>
      </c>
      <c r="VZN125" s="630"/>
      <c r="VZO125" s="630"/>
      <c r="VZP125" s="630"/>
      <c r="VZQ125" s="52" t="s">
        <v>71</v>
      </c>
      <c r="VZR125" s="53" t="s">
        <v>79</v>
      </c>
      <c r="VZS125" s="53" t="s">
        <v>80</v>
      </c>
      <c r="VZT125" s="54" t="s">
        <v>81</v>
      </c>
      <c r="VZU125" s="630" t="s">
        <v>87</v>
      </c>
      <c r="VZV125" s="630"/>
      <c r="VZW125" s="630"/>
      <c r="VZX125" s="630"/>
      <c r="VZY125" s="52" t="s">
        <v>71</v>
      </c>
      <c r="VZZ125" s="53" t="s">
        <v>79</v>
      </c>
      <c r="WAA125" s="53" t="s">
        <v>80</v>
      </c>
      <c r="WAB125" s="54" t="s">
        <v>81</v>
      </c>
      <c r="WAC125" s="630" t="s">
        <v>87</v>
      </c>
      <c r="WAD125" s="630"/>
      <c r="WAE125" s="630"/>
      <c r="WAF125" s="630"/>
      <c r="WAG125" s="52" t="s">
        <v>71</v>
      </c>
      <c r="WAH125" s="53" t="s">
        <v>79</v>
      </c>
      <c r="WAI125" s="53" t="s">
        <v>80</v>
      </c>
      <c r="WAJ125" s="54" t="s">
        <v>81</v>
      </c>
      <c r="WAK125" s="630" t="s">
        <v>87</v>
      </c>
      <c r="WAL125" s="630"/>
      <c r="WAM125" s="630"/>
      <c r="WAN125" s="630"/>
      <c r="WAO125" s="52" t="s">
        <v>71</v>
      </c>
      <c r="WAP125" s="53" t="s">
        <v>79</v>
      </c>
      <c r="WAQ125" s="53" t="s">
        <v>80</v>
      </c>
      <c r="WAR125" s="54" t="s">
        <v>81</v>
      </c>
      <c r="WAS125" s="630" t="s">
        <v>87</v>
      </c>
      <c r="WAT125" s="630"/>
      <c r="WAU125" s="630"/>
      <c r="WAV125" s="630"/>
      <c r="WAW125" s="52" t="s">
        <v>71</v>
      </c>
      <c r="WAX125" s="53" t="s">
        <v>79</v>
      </c>
      <c r="WAY125" s="53" t="s">
        <v>80</v>
      </c>
      <c r="WAZ125" s="54" t="s">
        <v>81</v>
      </c>
      <c r="WBA125" s="630" t="s">
        <v>87</v>
      </c>
      <c r="WBB125" s="630"/>
      <c r="WBC125" s="630"/>
      <c r="WBD125" s="630"/>
      <c r="WBE125" s="52" t="s">
        <v>71</v>
      </c>
      <c r="WBF125" s="53" t="s">
        <v>79</v>
      </c>
      <c r="WBG125" s="53" t="s">
        <v>80</v>
      </c>
      <c r="WBH125" s="54" t="s">
        <v>81</v>
      </c>
      <c r="WBI125" s="630" t="s">
        <v>87</v>
      </c>
      <c r="WBJ125" s="630"/>
      <c r="WBK125" s="630"/>
      <c r="WBL125" s="630"/>
      <c r="WBM125" s="52" t="s">
        <v>71</v>
      </c>
      <c r="WBN125" s="53" t="s">
        <v>79</v>
      </c>
      <c r="WBO125" s="53" t="s">
        <v>80</v>
      </c>
      <c r="WBP125" s="54" t="s">
        <v>81</v>
      </c>
      <c r="WBQ125" s="630" t="s">
        <v>87</v>
      </c>
      <c r="WBR125" s="630"/>
      <c r="WBS125" s="630"/>
      <c r="WBT125" s="630"/>
      <c r="WBU125" s="52" t="s">
        <v>71</v>
      </c>
      <c r="WBV125" s="53" t="s">
        <v>79</v>
      </c>
      <c r="WBW125" s="53" t="s">
        <v>80</v>
      </c>
      <c r="WBX125" s="54" t="s">
        <v>81</v>
      </c>
      <c r="WBY125" s="630" t="s">
        <v>87</v>
      </c>
      <c r="WBZ125" s="630"/>
      <c r="WCA125" s="630"/>
      <c r="WCB125" s="630"/>
      <c r="WCC125" s="52" t="s">
        <v>71</v>
      </c>
      <c r="WCD125" s="53" t="s">
        <v>79</v>
      </c>
      <c r="WCE125" s="53" t="s">
        <v>80</v>
      </c>
      <c r="WCF125" s="54" t="s">
        <v>81</v>
      </c>
      <c r="WCG125" s="630" t="s">
        <v>87</v>
      </c>
      <c r="WCH125" s="630"/>
      <c r="WCI125" s="630"/>
      <c r="WCJ125" s="630"/>
      <c r="WCK125" s="52" t="s">
        <v>71</v>
      </c>
      <c r="WCL125" s="53" t="s">
        <v>79</v>
      </c>
      <c r="WCM125" s="53" t="s">
        <v>80</v>
      </c>
      <c r="WCN125" s="54" t="s">
        <v>81</v>
      </c>
      <c r="WCO125" s="630" t="s">
        <v>87</v>
      </c>
      <c r="WCP125" s="630"/>
      <c r="WCQ125" s="630"/>
      <c r="WCR125" s="630"/>
      <c r="WCS125" s="52" t="s">
        <v>71</v>
      </c>
      <c r="WCT125" s="53" t="s">
        <v>79</v>
      </c>
      <c r="WCU125" s="53" t="s">
        <v>80</v>
      </c>
      <c r="WCV125" s="54" t="s">
        <v>81</v>
      </c>
      <c r="WCW125" s="630" t="s">
        <v>87</v>
      </c>
      <c r="WCX125" s="630"/>
      <c r="WCY125" s="630"/>
      <c r="WCZ125" s="630"/>
      <c r="WDA125" s="52" t="s">
        <v>71</v>
      </c>
      <c r="WDB125" s="53" t="s">
        <v>79</v>
      </c>
      <c r="WDC125" s="53" t="s">
        <v>80</v>
      </c>
      <c r="WDD125" s="54" t="s">
        <v>81</v>
      </c>
      <c r="WDE125" s="630" t="s">
        <v>87</v>
      </c>
      <c r="WDF125" s="630"/>
      <c r="WDG125" s="630"/>
      <c r="WDH125" s="630"/>
      <c r="WDI125" s="52" t="s">
        <v>71</v>
      </c>
      <c r="WDJ125" s="53" t="s">
        <v>79</v>
      </c>
      <c r="WDK125" s="53" t="s">
        <v>80</v>
      </c>
      <c r="WDL125" s="54" t="s">
        <v>81</v>
      </c>
      <c r="WDM125" s="630" t="s">
        <v>87</v>
      </c>
      <c r="WDN125" s="630"/>
      <c r="WDO125" s="630"/>
      <c r="WDP125" s="630"/>
      <c r="WDQ125" s="52" t="s">
        <v>71</v>
      </c>
      <c r="WDR125" s="53" t="s">
        <v>79</v>
      </c>
      <c r="WDS125" s="53" t="s">
        <v>80</v>
      </c>
      <c r="WDT125" s="54" t="s">
        <v>81</v>
      </c>
      <c r="WDU125" s="630" t="s">
        <v>87</v>
      </c>
      <c r="WDV125" s="630"/>
      <c r="WDW125" s="630"/>
      <c r="WDX125" s="630"/>
      <c r="WDY125" s="52" t="s">
        <v>71</v>
      </c>
      <c r="WDZ125" s="53" t="s">
        <v>79</v>
      </c>
      <c r="WEA125" s="53" t="s">
        <v>80</v>
      </c>
      <c r="WEB125" s="54" t="s">
        <v>81</v>
      </c>
      <c r="WEC125" s="630" t="s">
        <v>87</v>
      </c>
      <c r="WED125" s="630"/>
      <c r="WEE125" s="630"/>
      <c r="WEF125" s="630"/>
      <c r="WEG125" s="52" t="s">
        <v>71</v>
      </c>
      <c r="WEH125" s="53" t="s">
        <v>79</v>
      </c>
      <c r="WEI125" s="53" t="s">
        <v>80</v>
      </c>
      <c r="WEJ125" s="54" t="s">
        <v>81</v>
      </c>
      <c r="WEK125" s="630" t="s">
        <v>87</v>
      </c>
      <c r="WEL125" s="630"/>
      <c r="WEM125" s="630"/>
      <c r="WEN125" s="630"/>
      <c r="WEO125" s="52" t="s">
        <v>71</v>
      </c>
      <c r="WEP125" s="53" t="s">
        <v>79</v>
      </c>
      <c r="WEQ125" s="53" t="s">
        <v>80</v>
      </c>
      <c r="WER125" s="54" t="s">
        <v>81</v>
      </c>
      <c r="WES125" s="630" t="s">
        <v>87</v>
      </c>
      <c r="WET125" s="630"/>
      <c r="WEU125" s="630"/>
      <c r="WEV125" s="630"/>
      <c r="WEW125" s="52" t="s">
        <v>71</v>
      </c>
      <c r="WEX125" s="53" t="s">
        <v>79</v>
      </c>
      <c r="WEY125" s="53" t="s">
        <v>80</v>
      </c>
      <c r="WEZ125" s="54" t="s">
        <v>81</v>
      </c>
      <c r="WFA125" s="630" t="s">
        <v>87</v>
      </c>
      <c r="WFB125" s="630"/>
      <c r="WFC125" s="630"/>
      <c r="WFD125" s="630"/>
      <c r="WFE125" s="52" t="s">
        <v>71</v>
      </c>
      <c r="WFF125" s="53" t="s">
        <v>79</v>
      </c>
      <c r="WFG125" s="53" t="s">
        <v>80</v>
      </c>
      <c r="WFH125" s="54" t="s">
        <v>81</v>
      </c>
      <c r="WFI125" s="630" t="s">
        <v>87</v>
      </c>
      <c r="WFJ125" s="630"/>
      <c r="WFK125" s="630"/>
      <c r="WFL125" s="630"/>
      <c r="WFM125" s="52" t="s">
        <v>71</v>
      </c>
      <c r="WFN125" s="53" t="s">
        <v>79</v>
      </c>
      <c r="WFO125" s="53" t="s">
        <v>80</v>
      </c>
      <c r="WFP125" s="54" t="s">
        <v>81</v>
      </c>
      <c r="WFQ125" s="630" t="s">
        <v>87</v>
      </c>
      <c r="WFR125" s="630"/>
      <c r="WFS125" s="630"/>
      <c r="WFT125" s="630"/>
      <c r="WFU125" s="52" t="s">
        <v>71</v>
      </c>
      <c r="WFV125" s="53" t="s">
        <v>79</v>
      </c>
      <c r="WFW125" s="53" t="s">
        <v>80</v>
      </c>
      <c r="WFX125" s="54" t="s">
        <v>81</v>
      </c>
      <c r="WFY125" s="630" t="s">
        <v>87</v>
      </c>
      <c r="WFZ125" s="630"/>
      <c r="WGA125" s="630"/>
      <c r="WGB125" s="630"/>
      <c r="WGC125" s="52" t="s">
        <v>71</v>
      </c>
      <c r="WGD125" s="53" t="s">
        <v>79</v>
      </c>
      <c r="WGE125" s="53" t="s">
        <v>80</v>
      </c>
      <c r="WGF125" s="54" t="s">
        <v>81</v>
      </c>
      <c r="WGG125" s="630" t="s">
        <v>87</v>
      </c>
      <c r="WGH125" s="630"/>
      <c r="WGI125" s="630"/>
      <c r="WGJ125" s="630"/>
      <c r="WGK125" s="52" t="s">
        <v>71</v>
      </c>
      <c r="WGL125" s="53" t="s">
        <v>79</v>
      </c>
      <c r="WGM125" s="53" t="s">
        <v>80</v>
      </c>
      <c r="WGN125" s="54" t="s">
        <v>81</v>
      </c>
      <c r="WGO125" s="630" t="s">
        <v>87</v>
      </c>
      <c r="WGP125" s="630"/>
      <c r="WGQ125" s="630"/>
      <c r="WGR125" s="630"/>
      <c r="WGS125" s="52" t="s">
        <v>71</v>
      </c>
      <c r="WGT125" s="53" t="s">
        <v>79</v>
      </c>
      <c r="WGU125" s="53" t="s">
        <v>80</v>
      </c>
      <c r="WGV125" s="54" t="s">
        <v>81</v>
      </c>
      <c r="WGW125" s="630" t="s">
        <v>87</v>
      </c>
      <c r="WGX125" s="630"/>
      <c r="WGY125" s="630"/>
      <c r="WGZ125" s="630"/>
      <c r="WHA125" s="52" t="s">
        <v>71</v>
      </c>
      <c r="WHB125" s="53" t="s">
        <v>79</v>
      </c>
      <c r="WHC125" s="53" t="s">
        <v>80</v>
      </c>
      <c r="WHD125" s="54" t="s">
        <v>81</v>
      </c>
      <c r="WHE125" s="630" t="s">
        <v>87</v>
      </c>
      <c r="WHF125" s="630"/>
      <c r="WHG125" s="630"/>
      <c r="WHH125" s="630"/>
      <c r="WHI125" s="52" t="s">
        <v>71</v>
      </c>
      <c r="WHJ125" s="53" t="s">
        <v>79</v>
      </c>
      <c r="WHK125" s="53" t="s">
        <v>80</v>
      </c>
      <c r="WHL125" s="54" t="s">
        <v>81</v>
      </c>
      <c r="WHM125" s="630" t="s">
        <v>87</v>
      </c>
      <c r="WHN125" s="630"/>
      <c r="WHO125" s="630"/>
      <c r="WHP125" s="630"/>
      <c r="WHQ125" s="52" t="s">
        <v>71</v>
      </c>
      <c r="WHR125" s="53" t="s">
        <v>79</v>
      </c>
      <c r="WHS125" s="53" t="s">
        <v>80</v>
      </c>
      <c r="WHT125" s="54" t="s">
        <v>81</v>
      </c>
      <c r="WHU125" s="630" t="s">
        <v>87</v>
      </c>
      <c r="WHV125" s="630"/>
      <c r="WHW125" s="630"/>
      <c r="WHX125" s="630"/>
      <c r="WHY125" s="52" t="s">
        <v>71</v>
      </c>
      <c r="WHZ125" s="53" t="s">
        <v>79</v>
      </c>
      <c r="WIA125" s="53" t="s">
        <v>80</v>
      </c>
      <c r="WIB125" s="54" t="s">
        <v>81</v>
      </c>
      <c r="WIC125" s="630" t="s">
        <v>87</v>
      </c>
      <c r="WID125" s="630"/>
      <c r="WIE125" s="630"/>
      <c r="WIF125" s="630"/>
      <c r="WIG125" s="52" t="s">
        <v>71</v>
      </c>
      <c r="WIH125" s="53" t="s">
        <v>79</v>
      </c>
      <c r="WII125" s="53" t="s">
        <v>80</v>
      </c>
      <c r="WIJ125" s="54" t="s">
        <v>81</v>
      </c>
      <c r="WIK125" s="630" t="s">
        <v>87</v>
      </c>
      <c r="WIL125" s="630"/>
      <c r="WIM125" s="630"/>
      <c r="WIN125" s="630"/>
      <c r="WIO125" s="52" t="s">
        <v>71</v>
      </c>
      <c r="WIP125" s="53" t="s">
        <v>79</v>
      </c>
      <c r="WIQ125" s="53" t="s">
        <v>80</v>
      </c>
      <c r="WIR125" s="54" t="s">
        <v>81</v>
      </c>
      <c r="WIS125" s="630" t="s">
        <v>87</v>
      </c>
      <c r="WIT125" s="630"/>
      <c r="WIU125" s="630"/>
      <c r="WIV125" s="630"/>
      <c r="WIW125" s="52" t="s">
        <v>71</v>
      </c>
      <c r="WIX125" s="53" t="s">
        <v>79</v>
      </c>
      <c r="WIY125" s="53" t="s">
        <v>80</v>
      </c>
      <c r="WIZ125" s="54" t="s">
        <v>81</v>
      </c>
      <c r="WJA125" s="630" t="s">
        <v>87</v>
      </c>
      <c r="WJB125" s="630"/>
      <c r="WJC125" s="630"/>
      <c r="WJD125" s="630"/>
      <c r="WJE125" s="52" t="s">
        <v>71</v>
      </c>
      <c r="WJF125" s="53" t="s">
        <v>79</v>
      </c>
      <c r="WJG125" s="53" t="s">
        <v>80</v>
      </c>
      <c r="WJH125" s="54" t="s">
        <v>81</v>
      </c>
      <c r="WJI125" s="630" t="s">
        <v>87</v>
      </c>
      <c r="WJJ125" s="630"/>
      <c r="WJK125" s="630"/>
      <c r="WJL125" s="630"/>
      <c r="WJM125" s="52" t="s">
        <v>71</v>
      </c>
      <c r="WJN125" s="53" t="s">
        <v>79</v>
      </c>
      <c r="WJO125" s="53" t="s">
        <v>80</v>
      </c>
      <c r="WJP125" s="54" t="s">
        <v>81</v>
      </c>
      <c r="WJQ125" s="630" t="s">
        <v>87</v>
      </c>
      <c r="WJR125" s="630"/>
      <c r="WJS125" s="630"/>
      <c r="WJT125" s="630"/>
      <c r="WJU125" s="52" t="s">
        <v>71</v>
      </c>
      <c r="WJV125" s="53" t="s">
        <v>79</v>
      </c>
      <c r="WJW125" s="53" t="s">
        <v>80</v>
      </c>
      <c r="WJX125" s="54" t="s">
        <v>81</v>
      </c>
      <c r="WJY125" s="630" t="s">
        <v>87</v>
      </c>
      <c r="WJZ125" s="630"/>
      <c r="WKA125" s="630"/>
      <c r="WKB125" s="630"/>
      <c r="WKC125" s="52" t="s">
        <v>71</v>
      </c>
      <c r="WKD125" s="53" t="s">
        <v>79</v>
      </c>
      <c r="WKE125" s="53" t="s">
        <v>80</v>
      </c>
      <c r="WKF125" s="54" t="s">
        <v>81</v>
      </c>
      <c r="WKG125" s="630" t="s">
        <v>87</v>
      </c>
      <c r="WKH125" s="630"/>
      <c r="WKI125" s="630"/>
      <c r="WKJ125" s="630"/>
      <c r="WKK125" s="52" t="s">
        <v>71</v>
      </c>
      <c r="WKL125" s="53" t="s">
        <v>79</v>
      </c>
      <c r="WKM125" s="53" t="s">
        <v>80</v>
      </c>
      <c r="WKN125" s="54" t="s">
        <v>81</v>
      </c>
      <c r="WKO125" s="630" t="s">
        <v>87</v>
      </c>
      <c r="WKP125" s="630"/>
      <c r="WKQ125" s="630"/>
      <c r="WKR125" s="630"/>
      <c r="WKS125" s="52" t="s">
        <v>71</v>
      </c>
      <c r="WKT125" s="53" t="s">
        <v>79</v>
      </c>
      <c r="WKU125" s="53" t="s">
        <v>80</v>
      </c>
      <c r="WKV125" s="54" t="s">
        <v>81</v>
      </c>
      <c r="WKW125" s="630" t="s">
        <v>87</v>
      </c>
      <c r="WKX125" s="630"/>
      <c r="WKY125" s="630"/>
      <c r="WKZ125" s="630"/>
      <c r="WLA125" s="52" t="s">
        <v>71</v>
      </c>
      <c r="WLB125" s="53" t="s">
        <v>79</v>
      </c>
      <c r="WLC125" s="53" t="s">
        <v>80</v>
      </c>
      <c r="WLD125" s="54" t="s">
        <v>81</v>
      </c>
      <c r="WLE125" s="630" t="s">
        <v>87</v>
      </c>
      <c r="WLF125" s="630"/>
      <c r="WLG125" s="630"/>
      <c r="WLH125" s="630"/>
      <c r="WLI125" s="52" t="s">
        <v>71</v>
      </c>
      <c r="WLJ125" s="53" t="s">
        <v>79</v>
      </c>
      <c r="WLK125" s="53" t="s">
        <v>80</v>
      </c>
      <c r="WLL125" s="54" t="s">
        <v>81</v>
      </c>
      <c r="WLM125" s="630" t="s">
        <v>87</v>
      </c>
      <c r="WLN125" s="630"/>
      <c r="WLO125" s="630"/>
      <c r="WLP125" s="630"/>
      <c r="WLQ125" s="52" t="s">
        <v>71</v>
      </c>
      <c r="WLR125" s="53" t="s">
        <v>79</v>
      </c>
      <c r="WLS125" s="53" t="s">
        <v>80</v>
      </c>
      <c r="WLT125" s="54" t="s">
        <v>81</v>
      </c>
      <c r="WLU125" s="630" t="s">
        <v>87</v>
      </c>
      <c r="WLV125" s="630"/>
      <c r="WLW125" s="630"/>
      <c r="WLX125" s="630"/>
      <c r="WLY125" s="52" t="s">
        <v>71</v>
      </c>
      <c r="WLZ125" s="53" t="s">
        <v>79</v>
      </c>
      <c r="WMA125" s="53" t="s">
        <v>80</v>
      </c>
      <c r="WMB125" s="54" t="s">
        <v>81</v>
      </c>
      <c r="WMC125" s="630" t="s">
        <v>87</v>
      </c>
      <c r="WMD125" s="630"/>
      <c r="WME125" s="630"/>
      <c r="WMF125" s="630"/>
      <c r="WMG125" s="52" t="s">
        <v>71</v>
      </c>
      <c r="WMH125" s="53" t="s">
        <v>79</v>
      </c>
      <c r="WMI125" s="53" t="s">
        <v>80</v>
      </c>
      <c r="WMJ125" s="54" t="s">
        <v>81</v>
      </c>
      <c r="WMK125" s="630" t="s">
        <v>87</v>
      </c>
      <c r="WML125" s="630"/>
      <c r="WMM125" s="630"/>
      <c r="WMN125" s="630"/>
      <c r="WMO125" s="52" t="s">
        <v>71</v>
      </c>
      <c r="WMP125" s="53" t="s">
        <v>79</v>
      </c>
      <c r="WMQ125" s="53" t="s">
        <v>80</v>
      </c>
      <c r="WMR125" s="54" t="s">
        <v>81</v>
      </c>
      <c r="WMS125" s="630" t="s">
        <v>87</v>
      </c>
      <c r="WMT125" s="630"/>
      <c r="WMU125" s="630"/>
      <c r="WMV125" s="630"/>
      <c r="WMW125" s="52" t="s">
        <v>71</v>
      </c>
      <c r="WMX125" s="53" t="s">
        <v>79</v>
      </c>
      <c r="WMY125" s="53" t="s">
        <v>80</v>
      </c>
      <c r="WMZ125" s="54" t="s">
        <v>81</v>
      </c>
      <c r="WNA125" s="630" t="s">
        <v>87</v>
      </c>
      <c r="WNB125" s="630"/>
      <c r="WNC125" s="630"/>
      <c r="WND125" s="630"/>
      <c r="WNE125" s="52" t="s">
        <v>71</v>
      </c>
      <c r="WNF125" s="53" t="s">
        <v>79</v>
      </c>
      <c r="WNG125" s="53" t="s">
        <v>80</v>
      </c>
      <c r="WNH125" s="54" t="s">
        <v>81</v>
      </c>
      <c r="WNI125" s="630" t="s">
        <v>87</v>
      </c>
      <c r="WNJ125" s="630"/>
      <c r="WNK125" s="630"/>
      <c r="WNL125" s="630"/>
      <c r="WNM125" s="52" t="s">
        <v>71</v>
      </c>
      <c r="WNN125" s="53" t="s">
        <v>79</v>
      </c>
      <c r="WNO125" s="53" t="s">
        <v>80</v>
      </c>
      <c r="WNP125" s="54" t="s">
        <v>81</v>
      </c>
      <c r="WNQ125" s="630" t="s">
        <v>87</v>
      </c>
      <c r="WNR125" s="630"/>
      <c r="WNS125" s="630"/>
      <c r="WNT125" s="630"/>
      <c r="WNU125" s="52" t="s">
        <v>71</v>
      </c>
      <c r="WNV125" s="53" t="s">
        <v>79</v>
      </c>
      <c r="WNW125" s="53" t="s">
        <v>80</v>
      </c>
      <c r="WNX125" s="54" t="s">
        <v>81</v>
      </c>
      <c r="WNY125" s="630" t="s">
        <v>87</v>
      </c>
      <c r="WNZ125" s="630"/>
      <c r="WOA125" s="630"/>
      <c r="WOB125" s="630"/>
      <c r="WOC125" s="52" t="s">
        <v>71</v>
      </c>
      <c r="WOD125" s="53" t="s">
        <v>79</v>
      </c>
      <c r="WOE125" s="53" t="s">
        <v>80</v>
      </c>
      <c r="WOF125" s="54" t="s">
        <v>81</v>
      </c>
      <c r="WOG125" s="630" t="s">
        <v>87</v>
      </c>
      <c r="WOH125" s="630"/>
      <c r="WOI125" s="630"/>
      <c r="WOJ125" s="630"/>
      <c r="WOK125" s="52" t="s">
        <v>71</v>
      </c>
      <c r="WOL125" s="53" t="s">
        <v>79</v>
      </c>
      <c r="WOM125" s="53" t="s">
        <v>80</v>
      </c>
      <c r="WON125" s="54" t="s">
        <v>81</v>
      </c>
      <c r="WOO125" s="630" t="s">
        <v>87</v>
      </c>
      <c r="WOP125" s="630"/>
      <c r="WOQ125" s="630"/>
      <c r="WOR125" s="630"/>
      <c r="WOS125" s="52" t="s">
        <v>71</v>
      </c>
      <c r="WOT125" s="53" t="s">
        <v>79</v>
      </c>
      <c r="WOU125" s="53" t="s">
        <v>80</v>
      </c>
      <c r="WOV125" s="54" t="s">
        <v>81</v>
      </c>
      <c r="WOW125" s="630" t="s">
        <v>87</v>
      </c>
      <c r="WOX125" s="630"/>
      <c r="WOY125" s="630"/>
      <c r="WOZ125" s="630"/>
      <c r="WPA125" s="52" t="s">
        <v>71</v>
      </c>
      <c r="WPB125" s="53" t="s">
        <v>79</v>
      </c>
      <c r="WPC125" s="53" t="s">
        <v>80</v>
      </c>
      <c r="WPD125" s="54" t="s">
        <v>81</v>
      </c>
      <c r="WPE125" s="630" t="s">
        <v>87</v>
      </c>
      <c r="WPF125" s="630"/>
      <c r="WPG125" s="630"/>
      <c r="WPH125" s="630"/>
      <c r="WPI125" s="52" t="s">
        <v>71</v>
      </c>
      <c r="WPJ125" s="53" t="s">
        <v>79</v>
      </c>
      <c r="WPK125" s="53" t="s">
        <v>80</v>
      </c>
      <c r="WPL125" s="54" t="s">
        <v>81</v>
      </c>
      <c r="WPM125" s="630" t="s">
        <v>87</v>
      </c>
      <c r="WPN125" s="630"/>
      <c r="WPO125" s="630"/>
      <c r="WPP125" s="630"/>
      <c r="WPQ125" s="52" t="s">
        <v>71</v>
      </c>
      <c r="WPR125" s="53" t="s">
        <v>79</v>
      </c>
      <c r="WPS125" s="53" t="s">
        <v>80</v>
      </c>
      <c r="WPT125" s="54" t="s">
        <v>81</v>
      </c>
      <c r="WPU125" s="630" t="s">
        <v>87</v>
      </c>
      <c r="WPV125" s="630"/>
      <c r="WPW125" s="630"/>
      <c r="WPX125" s="630"/>
      <c r="WPY125" s="52" t="s">
        <v>71</v>
      </c>
      <c r="WPZ125" s="53" t="s">
        <v>79</v>
      </c>
      <c r="WQA125" s="53" t="s">
        <v>80</v>
      </c>
      <c r="WQB125" s="54" t="s">
        <v>81</v>
      </c>
      <c r="WQC125" s="630" t="s">
        <v>87</v>
      </c>
      <c r="WQD125" s="630"/>
      <c r="WQE125" s="630"/>
      <c r="WQF125" s="630"/>
      <c r="WQG125" s="52" t="s">
        <v>71</v>
      </c>
      <c r="WQH125" s="53" t="s">
        <v>79</v>
      </c>
      <c r="WQI125" s="53" t="s">
        <v>80</v>
      </c>
      <c r="WQJ125" s="54" t="s">
        <v>81</v>
      </c>
      <c r="WQK125" s="630" t="s">
        <v>87</v>
      </c>
      <c r="WQL125" s="630"/>
      <c r="WQM125" s="630"/>
      <c r="WQN125" s="630"/>
      <c r="WQO125" s="52" t="s">
        <v>71</v>
      </c>
      <c r="WQP125" s="53" t="s">
        <v>79</v>
      </c>
      <c r="WQQ125" s="53" t="s">
        <v>80</v>
      </c>
      <c r="WQR125" s="54" t="s">
        <v>81</v>
      </c>
      <c r="WQS125" s="630" t="s">
        <v>87</v>
      </c>
      <c r="WQT125" s="630"/>
      <c r="WQU125" s="630"/>
      <c r="WQV125" s="630"/>
      <c r="WQW125" s="52" t="s">
        <v>71</v>
      </c>
      <c r="WQX125" s="53" t="s">
        <v>79</v>
      </c>
      <c r="WQY125" s="53" t="s">
        <v>80</v>
      </c>
      <c r="WQZ125" s="54" t="s">
        <v>81</v>
      </c>
      <c r="WRA125" s="630" t="s">
        <v>87</v>
      </c>
      <c r="WRB125" s="630"/>
      <c r="WRC125" s="630"/>
      <c r="WRD125" s="630"/>
      <c r="WRE125" s="52" t="s">
        <v>71</v>
      </c>
      <c r="WRF125" s="53" t="s">
        <v>79</v>
      </c>
      <c r="WRG125" s="53" t="s">
        <v>80</v>
      </c>
      <c r="WRH125" s="54" t="s">
        <v>81</v>
      </c>
      <c r="WRI125" s="630" t="s">
        <v>87</v>
      </c>
      <c r="WRJ125" s="630"/>
      <c r="WRK125" s="630"/>
      <c r="WRL125" s="630"/>
      <c r="WRM125" s="52" t="s">
        <v>71</v>
      </c>
      <c r="WRN125" s="53" t="s">
        <v>79</v>
      </c>
      <c r="WRO125" s="53" t="s">
        <v>80</v>
      </c>
      <c r="WRP125" s="54" t="s">
        <v>81</v>
      </c>
      <c r="WRQ125" s="630" t="s">
        <v>87</v>
      </c>
      <c r="WRR125" s="630"/>
      <c r="WRS125" s="630"/>
      <c r="WRT125" s="630"/>
      <c r="WRU125" s="52" t="s">
        <v>71</v>
      </c>
      <c r="WRV125" s="53" t="s">
        <v>79</v>
      </c>
      <c r="WRW125" s="53" t="s">
        <v>80</v>
      </c>
      <c r="WRX125" s="54" t="s">
        <v>81</v>
      </c>
      <c r="WRY125" s="630" t="s">
        <v>87</v>
      </c>
      <c r="WRZ125" s="630"/>
      <c r="WSA125" s="630"/>
      <c r="WSB125" s="630"/>
      <c r="WSC125" s="52" t="s">
        <v>71</v>
      </c>
      <c r="WSD125" s="53" t="s">
        <v>79</v>
      </c>
      <c r="WSE125" s="53" t="s">
        <v>80</v>
      </c>
      <c r="WSF125" s="54" t="s">
        <v>81</v>
      </c>
      <c r="WSG125" s="630" t="s">
        <v>87</v>
      </c>
      <c r="WSH125" s="630"/>
      <c r="WSI125" s="630"/>
      <c r="WSJ125" s="630"/>
      <c r="WSK125" s="52" t="s">
        <v>71</v>
      </c>
      <c r="WSL125" s="53" t="s">
        <v>79</v>
      </c>
      <c r="WSM125" s="53" t="s">
        <v>80</v>
      </c>
      <c r="WSN125" s="54" t="s">
        <v>81</v>
      </c>
      <c r="WSO125" s="630" t="s">
        <v>87</v>
      </c>
      <c r="WSP125" s="630"/>
      <c r="WSQ125" s="630"/>
      <c r="WSR125" s="630"/>
      <c r="WSS125" s="52" t="s">
        <v>71</v>
      </c>
      <c r="WST125" s="53" t="s">
        <v>79</v>
      </c>
      <c r="WSU125" s="53" t="s">
        <v>80</v>
      </c>
      <c r="WSV125" s="54" t="s">
        <v>81</v>
      </c>
      <c r="WSW125" s="630" t="s">
        <v>87</v>
      </c>
      <c r="WSX125" s="630"/>
      <c r="WSY125" s="630"/>
      <c r="WSZ125" s="630"/>
      <c r="WTA125" s="52" t="s">
        <v>71</v>
      </c>
      <c r="WTB125" s="53" t="s">
        <v>79</v>
      </c>
      <c r="WTC125" s="53" t="s">
        <v>80</v>
      </c>
      <c r="WTD125" s="54" t="s">
        <v>81</v>
      </c>
      <c r="WTE125" s="630" t="s">
        <v>87</v>
      </c>
      <c r="WTF125" s="630"/>
      <c r="WTG125" s="630"/>
      <c r="WTH125" s="630"/>
      <c r="WTI125" s="52" t="s">
        <v>71</v>
      </c>
      <c r="WTJ125" s="53" t="s">
        <v>79</v>
      </c>
      <c r="WTK125" s="53" t="s">
        <v>80</v>
      </c>
      <c r="WTL125" s="54" t="s">
        <v>81</v>
      </c>
      <c r="WTM125" s="630" t="s">
        <v>87</v>
      </c>
      <c r="WTN125" s="630"/>
      <c r="WTO125" s="630"/>
      <c r="WTP125" s="630"/>
      <c r="WTQ125" s="52" t="s">
        <v>71</v>
      </c>
      <c r="WTR125" s="53" t="s">
        <v>79</v>
      </c>
      <c r="WTS125" s="53" t="s">
        <v>80</v>
      </c>
      <c r="WTT125" s="54" t="s">
        <v>81</v>
      </c>
      <c r="WTU125" s="630" t="s">
        <v>87</v>
      </c>
      <c r="WTV125" s="630"/>
      <c r="WTW125" s="630"/>
      <c r="WTX125" s="630"/>
      <c r="WTY125" s="52" t="s">
        <v>71</v>
      </c>
      <c r="WTZ125" s="53" t="s">
        <v>79</v>
      </c>
      <c r="WUA125" s="53" t="s">
        <v>80</v>
      </c>
      <c r="WUB125" s="54" t="s">
        <v>81</v>
      </c>
      <c r="WUC125" s="630" t="s">
        <v>87</v>
      </c>
      <c r="WUD125" s="630"/>
      <c r="WUE125" s="630"/>
      <c r="WUF125" s="630"/>
      <c r="WUG125" s="52" t="s">
        <v>71</v>
      </c>
      <c r="WUH125" s="53" t="s">
        <v>79</v>
      </c>
      <c r="WUI125" s="53" t="s">
        <v>80</v>
      </c>
      <c r="WUJ125" s="54" t="s">
        <v>81</v>
      </c>
      <c r="WUK125" s="630" t="s">
        <v>87</v>
      </c>
      <c r="WUL125" s="630"/>
      <c r="WUM125" s="630"/>
      <c r="WUN125" s="630"/>
      <c r="WUO125" s="52" t="s">
        <v>71</v>
      </c>
      <c r="WUP125" s="53" t="s">
        <v>79</v>
      </c>
      <c r="WUQ125" s="53" t="s">
        <v>80</v>
      </c>
      <c r="WUR125" s="54" t="s">
        <v>81</v>
      </c>
      <c r="WUS125" s="630" t="s">
        <v>87</v>
      </c>
      <c r="WUT125" s="630"/>
      <c r="WUU125" s="630"/>
      <c r="WUV125" s="630"/>
      <c r="WUW125" s="52" t="s">
        <v>71</v>
      </c>
      <c r="WUX125" s="53" t="s">
        <v>79</v>
      </c>
      <c r="WUY125" s="53" t="s">
        <v>80</v>
      </c>
      <c r="WUZ125" s="54" t="s">
        <v>81</v>
      </c>
      <c r="WVA125" s="630" t="s">
        <v>87</v>
      </c>
      <c r="WVB125" s="630"/>
      <c r="WVC125" s="630"/>
      <c r="WVD125" s="630"/>
      <c r="WVE125" s="52" t="s">
        <v>71</v>
      </c>
      <c r="WVF125" s="53" t="s">
        <v>79</v>
      </c>
      <c r="WVG125" s="53" t="s">
        <v>80</v>
      </c>
      <c r="WVH125" s="54" t="s">
        <v>81</v>
      </c>
      <c r="WVI125" s="630" t="s">
        <v>87</v>
      </c>
      <c r="WVJ125" s="630"/>
      <c r="WVK125" s="630"/>
      <c r="WVL125" s="630"/>
      <c r="WVM125" s="52" t="s">
        <v>71</v>
      </c>
      <c r="WVN125" s="53" t="s">
        <v>79</v>
      </c>
      <c r="WVO125" s="53" t="s">
        <v>80</v>
      </c>
      <c r="WVP125" s="54" t="s">
        <v>81</v>
      </c>
      <c r="WVQ125" s="630" t="s">
        <v>87</v>
      </c>
      <c r="WVR125" s="630"/>
      <c r="WVS125" s="630"/>
      <c r="WVT125" s="630"/>
      <c r="WVU125" s="52" t="s">
        <v>71</v>
      </c>
      <c r="WVV125" s="53" t="s">
        <v>79</v>
      </c>
      <c r="WVW125" s="53" t="s">
        <v>80</v>
      </c>
      <c r="WVX125" s="54" t="s">
        <v>81</v>
      </c>
      <c r="WVY125" s="630" t="s">
        <v>87</v>
      </c>
      <c r="WVZ125" s="630"/>
      <c r="WWA125" s="630"/>
      <c r="WWB125" s="630"/>
      <c r="WWC125" s="52" t="s">
        <v>71</v>
      </c>
      <c r="WWD125" s="53" t="s">
        <v>79</v>
      </c>
      <c r="WWE125" s="53" t="s">
        <v>80</v>
      </c>
      <c r="WWF125" s="54" t="s">
        <v>81</v>
      </c>
      <c r="WWG125" s="630" t="s">
        <v>87</v>
      </c>
      <c r="WWH125" s="630"/>
      <c r="WWI125" s="630"/>
      <c r="WWJ125" s="630"/>
      <c r="WWK125" s="52" t="s">
        <v>71</v>
      </c>
      <c r="WWL125" s="53" t="s">
        <v>79</v>
      </c>
      <c r="WWM125" s="53" t="s">
        <v>80</v>
      </c>
      <c r="WWN125" s="54" t="s">
        <v>81</v>
      </c>
      <c r="WWO125" s="630" t="s">
        <v>87</v>
      </c>
      <c r="WWP125" s="630"/>
      <c r="WWQ125" s="630"/>
      <c r="WWR125" s="630"/>
      <c r="WWS125" s="52" t="s">
        <v>71</v>
      </c>
      <c r="WWT125" s="53" t="s">
        <v>79</v>
      </c>
      <c r="WWU125" s="53" t="s">
        <v>80</v>
      </c>
      <c r="WWV125" s="54" t="s">
        <v>81</v>
      </c>
      <c r="WWW125" s="630" t="s">
        <v>87</v>
      </c>
      <c r="WWX125" s="630"/>
      <c r="WWY125" s="630"/>
      <c r="WWZ125" s="630"/>
      <c r="WXA125" s="52" t="s">
        <v>71</v>
      </c>
      <c r="WXB125" s="53" t="s">
        <v>79</v>
      </c>
      <c r="WXC125" s="53" t="s">
        <v>80</v>
      </c>
      <c r="WXD125" s="54" t="s">
        <v>81</v>
      </c>
      <c r="WXE125" s="630" t="s">
        <v>87</v>
      </c>
      <c r="WXF125" s="630"/>
      <c r="WXG125" s="630"/>
      <c r="WXH125" s="630"/>
      <c r="WXI125" s="52" t="s">
        <v>71</v>
      </c>
      <c r="WXJ125" s="53" t="s">
        <v>79</v>
      </c>
      <c r="WXK125" s="53" t="s">
        <v>80</v>
      </c>
      <c r="WXL125" s="54" t="s">
        <v>81</v>
      </c>
      <c r="WXM125" s="630" t="s">
        <v>87</v>
      </c>
      <c r="WXN125" s="630"/>
      <c r="WXO125" s="630"/>
      <c r="WXP125" s="630"/>
      <c r="WXQ125" s="52" t="s">
        <v>71</v>
      </c>
      <c r="WXR125" s="53" t="s">
        <v>79</v>
      </c>
      <c r="WXS125" s="53" t="s">
        <v>80</v>
      </c>
      <c r="WXT125" s="54" t="s">
        <v>81</v>
      </c>
      <c r="WXU125" s="630" t="s">
        <v>87</v>
      </c>
      <c r="WXV125" s="630"/>
      <c r="WXW125" s="630"/>
      <c r="WXX125" s="630"/>
      <c r="WXY125" s="52" t="s">
        <v>71</v>
      </c>
      <c r="WXZ125" s="53" t="s">
        <v>79</v>
      </c>
      <c r="WYA125" s="53" t="s">
        <v>80</v>
      </c>
      <c r="WYB125" s="54" t="s">
        <v>81</v>
      </c>
      <c r="WYC125" s="630" t="s">
        <v>87</v>
      </c>
      <c r="WYD125" s="630"/>
      <c r="WYE125" s="630"/>
      <c r="WYF125" s="630"/>
      <c r="WYG125" s="52" t="s">
        <v>71</v>
      </c>
      <c r="WYH125" s="53" t="s">
        <v>79</v>
      </c>
      <c r="WYI125" s="53" t="s">
        <v>80</v>
      </c>
      <c r="WYJ125" s="54" t="s">
        <v>81</v>
      </c>
      <c r="WYK125" s="630" t="s">
        <v>87</v>
      </c>
      <c r="WYL125" s="630"/>
      <c r="WYM125" s="630"/>
      <c r="WYN125" s="630"/>
      <c r="WYO125" s="52" t="s">
        <v>71</v>
      </c>
      <c r="WYP125" s="53" t="s">
        <v>79</v>
      </c>
      <c r="WYQ125" s="53" t="s">
        <v>80</v>
      </c>
      <c r="WYR125" s="54" t="s">
        <v>81</v>
      </c>
      <c r="WYS125" s="630" t="s">
        <v>87</v>
      </c>
      <c r="WYT125" s="630"/>
      <c r="WYU125" s="630"/>
      <c r="WYV125" s="630"/>
      <c r="WYW125" s="52" t="s">
        <v>71</v>
      </c>
      <c r="WYX125" s="53" t="s">
        <v>79</v>
      </c>
      <c r="WYY125" s="53" t="s">
        <v>80</v>
      </c>
      <c r="WYZ125" s="54" t="s">
        <v>81</v>
      </c>
      <c r="WZA125" s="630" t="s">
        <v>87</v>
      </c>
      <c r="WZB125" s="630"/>
      <c r="WZC125" s="630"/>
      <c r="WZD125" s="630"/>
      <c r="WZE125" s="52" t="s">
        <v>71</v>
      </c>
      <c r="WZF125" s="53" t="s">
        <v>79</v>
      </c>
      <c r="WZG125" s="53" t="s">
        <v>80</v>
      </c>
      <c r="WZH125" s="54" t="s">
        <v>81</v>
      </c>
      <c r="WZI125" s="630" t="s">
        <v>87</v>
      </c>
      <c r="WZJ125" s="630"/>
      <c r="WZK125" s="630"/>
      <c r="WZL125" s="630"/>
      <c r="WZM125" s="52" t="s">
        <v>71</v>
      </c>
      <c r="WZN125" s="53" t="s">
        <v>79</v>
      </c>
      <c r="WZO125" s="53" t="s">
        <v>80</v>
      </c>
      <c r="WZP125" s="54" t="s">
        <v>81</v>
      </c>
      <c r="WZQ125" s="630" t="s">
        <v>87</v>
      </c>
      <c r="WZR125" s="630"/>
      <c r="WZS125" s="630"/>
      <c r="WZT125" s="630"/>
      <c r="WZU125" s="52" t="s">
        <v>71</v>
      </c>
      <c r="WZV125" s="53" t="s">
        <v>79</v>
      </c>
      <c r="WZW125" s="53" t="s">
        <v>80</v>
      </c>
      <c r="WZX125" s="54" t="s">
        <v>81</v>
      </c>
      <c r="WZY125" s="630" t="s">
        <v>87</v>
      </c>
      <c r="WZZ125" s="630"/>
      <c r="XAA125" s="630"/>
      <c r="XAB125" s="630"/>
      <c r="XAC125" s="52" t="s">
        <v>71</v>
      </c>
      <c r="XAD125" s="53" t="s">
        <v>79</v>
      </c>
      <c r="XAE125" s="53" t="s">
        <v>80</v>
      </c>
      <c r="XAF125" s="54" t="s">
        <v>81</v>
      </c>
      <c r="XAG125" s="630" t="s">
        <v>87</v>
      </c>
      <c r="XAH125" s="630"/>
      <c r="XAI125" s="630"/>
      <c r="XAJ125" s="630"/>
      <c r="XAK125" s="52" t="s">
        <v>71</v>
      </c>
      <c r="XAL125" s="53" t="s">
        <v>79</v>
      </c>
      <c r="XAM125" s="53" t="s">
        <v>80</v>
      </c>
      <c r="XAN125" s="54" t="s">
        <v>81</v>
      </c>
      <c r="XAO125" s="630" t="s">
        <v>87</v>
      </c>
      <c r="XAP125" s="630"/>
      <c r="XAQ125" s="630"/>
      <c r="XAR125" s="630"/>
      <c r="XAS125" s="52" t="s">
        <v>71</v>
      </c>
      <c r="XAT125" s="53" t="s">
        <v>79</v>
      </c>
      <c r="XAU125" s="53" t="s">
        <v>80</v>
      </c>
      <c r="XAV125" s="54" t="s">
        <v>81</v>
      </c>
      <c r="XAW125" s="630" t="s">
        <v>87</v>
      </c>
      <c r="XAX125" s="630"/>
      <c r="XAY125" s="630"/>
      <c r="XAZ125" s="630"/>
      <c r="XBA125" s="52" t="s">
        <v>71</v>
      </c>
      <c r="XBB125" s="53" t="s">
        <v>79</v>
      </c>
      <c r="XBC125" s="53" t="s">
        <v>80</v>
      </c>
      <c r="XBD125" s="54" t="s">
        <v>81</v>
      </c>
      <c r="XBE125" s="630" t="s">
        <v>87</v>
      </c>
      <c r="XBF125" s="630"/>
      <c r="XBG125" s="630"/>
      <c r="XBH125" s="630"/>
      <c r="XBI125" s="52" t="s">
        <v>71</v>
      </c>
      <c r="XBJ125" s="53" t="s">
        <v>79</v>
      </c>
      <c r="XBK125" s="53" t="s">
        <v>80</v>
      </c>
      <c r="XBL125" s="54" t="s">
        <v>81</v>
      </c>
      <c r="XBM125" s="630" t="s">
        <v>87</v>
      </c>
      <c r="XBN125" s="630"/>
      <c r="XBO125" s="630"/>
      <c r="XBP125" s="630"/>
      <c r="XBQ125" s="52" t="s">
        <v>71</v>
      </c>
      <c r="XBR125" s="53" t="s">
        <v>79</v>
      </c>
      <c r="XBS125" s="53" t="s">
        <v>80</v>
      </c>
      <c r="XBT125" s="54" t="s">
        <v>81</v>
      </c>
      <c r="XBU125" s="630" t="s">
        <v>87</v>
      </c>
      <c r="XBV125" s="630"/>
      <c r="XBW125" s="630"/>
      <c r="XBX125" s="630"/>
      <c r="XBY125" s="52" t="s">
        <v>71</v>
      </c>
      <c r="XBZ125" s="53" t="s">
        <v>79</v>
      </c>
      <c r="XCA125" s="53" t="s">
        <v>80</v>
      </c>
      <c r="XCB125" s="54" t="s">
        <v>81</v>
      </c>
      <c r="XCC125" s="630" t="s">
        <v>87</v>
      </c>
      <c r="XCD125" s="630"/>
      <c r="XCE125" s="630"/>
      <c r="XCF125" s="630"/>
      <c r="XCG125" s="52" t="s">
        <v>71</v>
      </c>
      <c r="XCH125" s="53" t="s">
        <v>79</v>
      </c>
      <c r="XCI125" s="53" t="s">
        <v>80</v>
      </c>
      <c r="XCJ125" s="54" t="s">
        <v>81</v>
      </c>
      <c r="XCK125" s="630" t="s">
        <v>87</v>
      </c>
      <c r="XCL125" s="630"/>
      <c r="XCM125" s="630"/>
      <c r="XCN125" s="630"/>
      <c r="XCO125" s="52" t="s">
        <v>71</v>
      </c>
      <c r="XCP125" s="53" t="s">
        <v>79</v>
      </c>
      <c r="XCQ125" s="53" t="s">
        <v>80</v>
      </c>
      <c r="XCR125" s="54" t="s">
        <v>81</v>
      </c>
      <c r="XCS125" s="630" t="s">
        <v>87</v>
      </c>
      <c r="XCT125" s="630"/>
      <c r="XCU125" s="630"/>
      <c r="XCV125" s="630"/>
      <c r="XCW125" s="52" t="s">
        <v>71</v>
      </c>
      <c r="XCX125" s="53" t="s">
        <v>79</v>
      </c>
      <c r="XCY125" s="53" t="s">
        <v>80</v>
      </c>
      <c r="XCZ125" s="54" t="s">
        <v>81</v>
      </c>
      <c r="XDA125" s="630" t="s">
        <v>87</v>
      </c>
      <c r="XDB125" s="630"/>
      <c r="XDC125" s="630"/>
      <c r="XDD125" s="630"/>
      <c r="XDE125" s="52" t="s">
        <v>71</v>
      </c>
      <c r="XDF125" s="53" t="s">
        <v>79</v>
      </c>
      <c r="XDG125" s="53" t="s">
        <v>80</v>
      </c>
      <c r="XDH125" s="54" t="s">
        <v>81</v>
      </c>
      <c r="XDI125" s="630" t="s">
        <v>87</v>
      </c>
      <c r="XDJ125" s="630"/>
      <c r="XDK125" s="630"/>
      <c r="XDL125" s="630"/>
      <c r="XDM125" s="52" t="s">
        <v>71</v>
      </c>
      <c r="XDN125" s="53" t="s">
        <v>79</v>
      </c>
      <c r="XDO125" s="53" t="s">
        <v>80</v>
      </c>
      <c r="XDP125" s="54" t="s">
        <v>81</v>
      </c>
      <c r="XDQ125" s="630" t="s">
        <v>87</v>
      </c>
      <c r="XDR125" s="630"/>
      <c r="XDS125" s="630"/>
      <c r="XDT125" s="630"/>
      <c r="XDU125" s="52" t="s">
        <v>71</v>
      </c>
      <c r="XDV125" s="53" t="s">
        <v>79</v>
      </c>
      <c r="XDW125" s="53" t="s">
        <v>80</v>
      </c>
      <c r="XDX125" s="54" t="s">
        <v>81</v>
      </c>
      <c r="XDY125" s="630" t="s">
        <v>87</v>
      </c>
      <c r="XDZ125" s="630"/>
      <c r="XEA125" s="630"/>
      <c r="XEB125" s="630"/>
      <c r="XEC125" s="52" t="s">
        <v>71</v>
      </c>
      <c r="XED125" s="53" t="s">
        <v>79</v>
      </c>
      <c r="XEE125" s="53" t="s">
        <v>80</v>
      </c>
      <c r="XEF125" s="54" t="s">
        <v>81</v>
      </c>
      <c r="XEG125" s="630" t="s">
        <v>87</v>
      </c>
      <c r="XEH125" s="630"/>
      <c r="XEI125" s="630"/>
      <c r="XEJ125" s="630"/>
      <c r="XEK125" s="52" t="s">
        <v>71</v>
      </c>
      <c r="XEL125" s="53" t="s">
        <v>79</v>
      </c>
      <c r="XEM125" s="53" t="s">
        <v>80</v>
      </c>
      <c r="XEN125" s="54" t="s">
        <v>81</v>
      </c>
      <c r="XEO125" s="630" t="s">
        <v>87</v>
      </c>
      <c r="XEP125" s="630"/>
      <c r="XEQ125" s="630"/>
      <c r="XER125" s="630"/>
      <c r="XES125" s="52" t="s">
        <v>71</v>
      </c>
      <c r="XET125" s="53" t="s">
        <v>79</v>
      </c>
      <c r="XEU125" s="53" t="s">
        <v>80</v>
      </c>
      <c r="XEV125" s="54" t="s">
        <v>81</v>
      </c>
      <c r="XEW125" s="630" t="s">
        <v>87</v>
      </c>
      <c r="XEX125" s="630"/>
      <c r="XEY125" s="630"/>
      <c r="XEZ125" s="630"/>
      <c r="XFA125" s="52" t="s">
        <v>71</v>
      </c>
      <c r="XFB125" s="53" t="s">
        <v>79</v>
      </c>
      <c r="XFC125" s="53" t="s">
        <v>80</v>
      </c>
      <c r="XFD125" s="54" t="s">
        <v>81</v>
      </c>
    </row>
    <row r="126" spans="1:16384" ht="15.75" customHeight="1">
      <c r="A126" s="463">
        <v>93288</v>
      </c>
      <c r="B126" s="618" t="s">
        <v>344</v>
      </c>
      <c r="C126" s="619"/>
      <c r="D126" s="620"/>
      <c r="E126" s="199" t="s">
        <v>142</v>
      </c>
      <c r="F126" s="200">
        <v>0.01</v>
      </c>
      <c r="G126" s="200">
        <v>81.44</v>
      </c>
      <c r="H126" s="195">
        <f t="shared" ref="H126" si="4101">F126*G126</f>
        <v>0.81</v>
      </c>
      <c r="I126" s="463">
        <v>93288</v>
      </c>
      <c r="J126" s="618" t="s">
        <v>344</v>
      </c>
      <c r="K126" s="619"/>
      <c r="L126" s="620"/>
      <c r="M126" s="199" t="s">
        <v>142</v>
      </c>
      <c r="N126" s="200">
        <v>0.01</v>
      </c>
      <c r="O126" s="200">
        <v>81.44</v>
      </c>
      <c r="P126" s="195">
        <f t="shared" ref="P126" si="4102">N126*O126</f>
        <v>0.81</v>
      </c>
      <c r="Q126" s="463">
        <v>93288</v>
      </c>
      <c r="R126" s="618" t="s">
        <v>344</v>
      </c>
      <c r="S126" s="619"/>
      <c r="T126" s="620"/>
      <c r="U126" s="199" t="s">
        <v>142</v>
      </c>
      <c r="V126" s="200">
        <v>0.01</v>
      </c>
      <c r="W126" s="200">
        <v>81.44</v>
      </c>
      <c r="X126" s="195">
        <f t="shared" ref="X126" si="4103">V126*W126</f>
        <v>0.81</v>
      </c>
      <c r="Y126" s="463">
        <v>93288</v>
      </c>
      <c r="Z126" s="618" t="s">
        <v>344</v>
      </c>
      <c r="AA126" s="619"/>
      <c r="AB126" s="620"/>
      <c r="AC126" s="199" t="s">
        <v>142</v>
      </c>
      <c r="AD126" s="200">
        <v>0.01</v>
      </c>
      <c r="AE126" s="200">
        <v>81.44</v>
      </c>
      <c r="AF126" s="195">
        <f t="shared" ref="AF126" si="4104">AD126*AE126</f>
        <v>0.81</v>
      </c>
      <c r="AG126" s="463">
        <v>93288</v>
      </c>
      <c r="AH126" s="618" t="s">
        <v>344</v>
      </c>
      <c r="AI126" s="619"/>
      <c r="AJ126" s="620"/>
      <c r="AK126" s="199" t="s">
        <v>142</v>
      </c>
      <c r="AL126" s="200">
        <v>0.01</v>
      </c>
      <c r="AM126" s="200">
        <v>81.44</v>
      </c>
      <c r="AN126" s="195">
        <f t="shared" ref="AN126" si="4105">AL126*AM126</f>
        <v>0.81</v>
      </c>
      <c r="AO126" s="463">
        <v>93288</v>
      </c>
      <c r="AP126" s="618" t="s">
        <v>344</v>
      </c>
      <c r="AQ126" s="619"/>
      <c r="AR126" s="620"/>
      <c r="AS126" s="199" t="s">
        <v>142</v>
      </c>
      <c r="AT126" s="200">
        <v>0.01</v>
      </c>
      <c r="AU126" s="200">
        <v>81.44</v>
      </c>
      <c r="AV126" s="195">
        <f t="shared" ref="AV126" si="4106">AT126*AU126</f>
        <v>0.81</v>
      </c>
      <c r="AW126" s="463">
        <v>93288</v>
      </c>
      <c r="AX126" s="618" t="s">
        <v>344</v>
      </c>
      <c r="AY126" s="619"/>
      <c r="AZ126" s="620"/>
      <c r="BA126" s="199" t="s">
        <v>142</v>
      </c>
      <c r="BB126" s="200">
        <v>0.01</v>
      </c>
      <c r="BC126" s="200">
        <v>81.44</v>
      </c>
      <c r="BD126" s="195">
        <f t="shared" ref="BD126" si="4107">BB126*BC126</f>
        <v>0.81</v>
      </c>
      <c r="BE126" s="463">
        <v>93288</v>
      </c>
      <c r="BF126" s="618" t="s">
        <v>344</v>
      </c>
      <c r="BG126" s="619"/>
      <c r="BH126" s="620"/>
      <c r="BI126" s="199" t="s">
        <v>142</v>
      </c>
      <c r="BJ126" s="200">
        <v>0.01</v>
      </c>
      <c r="BK126" s="200">
        <v>81.44</v>
      </c>
      <c r="BL126" s="195">
        <f t="shared" ref="BL126" si="4108">BJ126*BK126</f>
        <v>0.81</v>
      </c>
      <c r="BM126" s="463">
        <v>93288</v>
      </c>
      <c r="BN126" s="618" t="s">
        <v>344</v>
      </c>
      <c r="BO126" s="619"/>
      <c r="BP126" s="620"/>
      <c r="BQ126" s="199" t="s">
        <v>142</v>
      </c>
      <c r="BR126" s="200">
        <v>0.01</v>
      </c>
      <c r="BS126" s="200">
        <v>81.44</v>
      </c>
      <c r="BT126" s="195">
        <f t="shared" ref="BT126" si="4109">BR126*BS126</f>
        <v>0.81</v>
      </c>
      <c r="BU126" s="463">
        <v>93288</v>
      </c>
      <c r="BV126" s="618" t="s">
        <v>344</v>
      </c>
      <c r="BW126" s="619"/>
      <c r="BX126" s="620"/>
      <c r="BY126" s="199" t="s">
        <v>142</v>
      </c>
      <c r="BZ126" s="200">
        <v>0.01</v>
      </c>
      <c r="CA126" s="200">
        <v>81.44</v>
      </c>
      <c r="CB126" s="195">
        <f t="shared" ref="CB126" si="4110">BZ126*CA126</f>
        <v>0.81</v>
      </c>
      <c r="CC126" s="463">
        <v>93288</v>
      </c>
      <c r="CD126" s="618" t="s">
        <v>344</v>
      </c>
      <c r="CE126" s="619"/>
      <c r="CF126" s="620"/>
      <c r="CG126" s="199" t="s">
        <v>142</v>
      </c>
      <c r="CH126" s="200">
        <v>0.01</v>
      </c>
      <c r="CI126" s="200">
        <v>81.44</v>
      </c>
      <c r="CJ126" s="195">
        <f t="shared" ref="CJ126" si="4111">CH126*CI126</f>
        <v>0.81</v>
      </c>
      <c r="CK126" s="463">
        <v>93288</v>
      </c>
      <c r="CL126" s="618" t="s">
        <v>344</v>
      </c>
      <c r="CM126" s="619"/>
      <c r="CN126" s="620"/>
      <c r="CO126" s="199" t="s">
        <v>142</v>
      </c>
      <c r="CP126" s="200">
        <v>0.01</v>
      </c>
      <c r="CQ126" s="200">
        <v>81.44</v>
      </c>
      <c r="CR126" s="195">
        <f t="shared" ref="CR126" si="4112">CP126*CQ126</f>
        <v>0.81</v>
      </c>
      <c r="CS126" s="463">
        <v>93288</v>
      </c>
      <c r="CT126" s="618" t="s">
        <v>344</v>
      </c>
      <c r="CU126" s="619"/>
      <c r="CV126" s="620"/>
      <c r="CW126" s="199" t="s">
        <v>142</v>
      </c>
      <c r="CX126" s="200">
        <v>0.01</v>
      </c>
      <c r="CY126" s="200">
        <v>81.44</v>
      </c>
      <c r="CZ126" s="195">
        <f t="shared" ref="CZ126" si="4113">CX126*CY126</f>
        <v>0.81</v>
      </c>
      <c r="DA126" s="463">
        <v>93288</v>
      </c>
      <c r="DB126" s="618" t="s">
        <v>344</v>
      </c>
      <c r="DC126" s="619"/>
      <c r="DD126" s="620"/>
      <c r="DE126" s="199" t="s">
        <v>142</v>
      </c>
      <c r="DF126" s="200">
        <v>0.01</v>
      </c>
      <c r="DG126" s="200">
        <v>81.44</v>
      </c>
      <c r="DH126" s="195">
        <f t="shared" ref="DH126" si="4114">DF126*DG126</f>
        <v>0.81</v>
      </c>
      <c r="DI126" s="463">
        <v>93288</v>
      </c>
      <c r="DJ126" s="618" t="s">
        <v>344</v>
      </c>
      <c r="DK126" s="619"/>
      <c r="DL126" s="620"/>
      <c r="DM126" s="199" t="s">
        <v>142</v>
      </c>
      <c r="DN126" s="200">
        <v>0.01</v>
      </c>
      <c r="DO126" s="200">
        <v>81.44</v>
      </c>
      <c r="DP126" s="195">
        <f t="shared" ref="DP126" si="4115">DN126*DO126</f>
        <v>0.81</v>
      </c>
      <c r="DQ126" s="463">
        <v>93288</v>
      </c>
      <c r="DR126" s="618" t="s">
        <v>344</v>
      </c>
      <c r="DS126" s="619"/>
      <c r="DT126" s="620"/>
      <c r="DU126" s="199" t="s">
        <v>142</v>
      </c>
      <c r="DV126" s="200">
        <v>0.01</v>
      </c>
      <c r="DW126" s="200">
        <v>81.44</v>
      </c>
      <c r="DX126" s="195">
        <f t="shared" ref="DX126" si="4116">DV126*DW126</f>
        <v>0.81</v>
      </c>
      <c r="DY126" s="463">
        <v>93288</v>
      </c>
      <c r="DZ126" s="618" t="s">
        <v>344</v>
      </c>
      <c r="EA126" s="619"/>
      <c r="EB126" s="620"/>
      <c r="EC126" s="199" t="s">
        <v>142</v>
      </c>
      <c r="ED126" s="200">
        <v>0.01</v>
      </c>
      <c r="EE126" s="200">
        <v>81.44</v>
      </c>
      <c r="EF126" s="195">
        <f t="shared" ref="EF126" si="4117">ED126*EE126</f>
        <v>0.81</v>
      </c>
      <c r="EG126" s="463">
        <v>93288</v>
      </c>
      <c r="EH126" s="618" t="s">
        <v>344</v>
      </c>
      <c r="EI126" s="619"/>
      <c r="EJ126" s="620"/>
      <c r="EK126" s="199" t="s">
        <v>142</v>
      </c>
      <c r="EL126" s="200">
        <v>0.01</v>
      </c>
      <c r="EM126" s="200">
        <v>81.44</v>
      </c>
      <c r="EN126" s="195">
        <f t="shared" ref="EN126" si="4118">EL126*EM126</f>
        <v>0.81</v>
      </c>
      <c r="EO126" s="463">
        <v>93288</v>
      </c>
      <c r="EP126" s="618" t="s">
        <v>344</v>
      </c>
      <c r="EQ126" s="619"/>
      <c r="ER126" s="620"/>
      <c r="ES126" s="199" t="s">
        <v>142</v>
      </c>
      <c r="ET126" s="200">
        <v>0.01</v>
      </c>
      <c r="EU126" s="200">
        <v>81.44</v>
      </c>
      <c r="EV126" s="195">
        <f t="shared" ref="EV126" si="4119">ET126*EU126</f>
        <v>0.81</v>
      </c>
      <c r="EW126" s="463">
        <v>93288</v>
      </c>
      <c r="EX126" s="618" t="s">
        <v>344</v>
      </c>
      <c r="EY126" s="619"/>
      <c r="EZ126" s="620"/>
      <c r="FA126" s="199" t="s">
        <v>142</v>
      </c>
      <c r="FB126" s="200">
        <v>0.01</v>
      </c>
      <c r="FC126" s="200">
        <v>81.44</v>
      </c>
      <c r="FD126" s="195">
        <f t="shared" ref="FD126" si="4120">FB126*FC126</f>
        <v>0.81</v>
      </c>
      <c r="FE126" s="463">
        <v>93288</v>
      </c>
      <c r="FF126" s="618" t="s">
        <v>344</v>
      </c>
      <c r="FG126" s="619"/>
      <c r="FH126" s="620"/>
      <c r="FI126" s="199" t="s">
        <v>142</v>
      </c>
      <c r="FJ126" s="200">
        <v>0.01</v>
      </c>
      <c r="FK126" s="200">
        <v>81.44</v>
      </c>
      <c r="FL126" s="195">
        <f t="shared" ref="FL126" si="4121">FJ126*FK126</f>
        <v>0.81</v>
      </c>
      <c r="FM126" s="463">
        <v>93288</v>
      </c>
      <c r="FN126" s="618" t="s">
        <v>344</v>
      </c>
      <c r="FO126" s="619"/>
      <c r="FP126" s="620"/>
      <c r="FQ126" s="199" t="s">
        <v>142</v>
      </c>
      <c r="FR126" s="200">
        <v>0.01</v>
      </c>
      <c r="FS126" s="200">
        <v>81.44</v>
      </c>
      <c r="FT126" s="195">
        <f t="shared" ref="FT126" si="4122">FR126*FS126</f>
        <v>0.81</v>
      </c>
      <c r="FU126" s="463">
        <v>93288</v>
      </c>
      <c r="FV126" s="618" t="s">
        <v>344</v>
      </c>
      <c r="FW126" s="619"/>
      <c r="FX126" s="620"/>
      <c r="FY126" s="199" t="s">
        <v>142</v>
      </c>
      <c r="FZ126" s="200">
        <v>0.01</v>
      </c>
      <c r="GA126" s="200">
        <v>81.44</v>
      </c>
      <c r="GB126" s="195">
        <f t="shared" ref="GB126" si="4123">FZ126*GA126</f>
        <v>0.81</v>
      </c>
      <c r="GC126" s="463">
        <v>93288</v>
      </c>
      <c r="GD126" s="618" t="s">
        <v>344</v>
      </c>
      <c r="GE126" s="619"/>
      <c r="GF126" s="620"/>
      <c r="GG126" s="199" t="s">
        <v>142</v>
      </c>
      <c r="GH126" s="200">
        <v>0.01</v>
      </c>
      <c r="GI126" s="200">
        <v>81.44</v>
      </c>
      <c r="GJ126" s="195">
        <f t="shared" ref="GJ126" si="4124">GH126*GI126</f>
        <v>0.81</v>
      </c>
      <c r="GK126" s="463">
        <v>93288</v>
      </c>
      <c r="GL126" s="618" t="s">
        <v>344</v>
      </c>
      <c r="GM126" s="619"/>
      <c r="GN126" s="620"/>
      <c r="GO126" s="199" t="s">
        <v>142</v>
      </c>
      <c r="GP126" s="200">
        <v>0.01</v>
      </c>
      <c r="GQ126" s="200">
        <v>81.44</v>
      </c>
      <c r="GR126" s="195">
        <f t="shared" ref="GR126" si="4125">GP126*GQ126</f>
        <v>0.81</v>
      </c>
      <c r="GS126" s="463">
        <v>93288</v>
      </c>
      <c r="GT126" s="618" t="s">
        <v>344</v>
      </c>
      <c r="GU126" s="619"/>
      <c r="GV126" s="620"/>
      <c r="GW126" s="199" t="s">
        <v>142</v>
      </c>
      <c r="GX126" s="200">
        <v>0.01</v>
      </c>
      <c r="GY126" s="200">
        <v>81.44</v>
      </c>
      <c r="GZ126" s="195">
        <f t="shared" ref="GZ126" si="4126">GX126*GY126</f>
        <v>0.81</v>
      </c>
      <c r="HA126" s="463">
        <v>93288</v>
      </c>
      <c r="HB126" s="618" t="s">
        <v>344</v>
      </c>
      <c r="HC126" s="619"/>
      <c r="HD126" s="620"/>
      <c r="HE126" s="199" t="s">
        <v>142</v>
      </c>
      <c r="HF126" s="200">
        <v>0.01</v>
      </c>
      <c r="HG126" s="200">
        <v>81.44</v>
      </c>
      <c r="HH126" s="195">
        <f t="shared" ref="HH126" si="4127">HF126*HG126</f>
        <v>0.81</v>
      </c>
      <c r="HI126" s="463">
        <v>93288</v>
      </c>
      <c r="HJ126" s="618" t="s">
        <v>344</v>
      </c>
      <c r="HK126" s="619"/>
      <c r="HL126" s="620"/>
      <c r="HM126" s="199" t="s">
        <v>142</v>
      </c>
      <c r="HN126" s="200">
        <v>0.01</v>
      </c>
      <c r="HO126" s="200">
        <v>81.44</v>
      </c>
      <c r="HP126" s="195">
        <f t="shared" ref="HP126" si="4128">HN126*HO126</f>
        <v>0.81</v>
      </c>
      <c r="HQ126" s="463">
        <v>93288</v>
      </c>
      <c r="HR126" s="618" t="s">
        <v>344</v>
      </c>
      <c r="HS126" s="619"/>
      <c r="HT126" s="620"/>
      <c r="HU126" s="199" t="s">
        <v>142</v>
      </c>
      <c r="HV126" s="200">
        <v>0.01</v>
      </c>
      <c r="HW126" s="200">
        <v>81.44</v>
      </c>
      <c r="HX126" s="195">
        <f t="shared" ref="HX126" si="4129">HV126*HW126</f>
        <v>0.81</v>
      </c>
      <c r="HY126" s="463">
        <v>93288</v>
      </c>
      <c r="HZ126" s="618" t="s">
        <v>344</v>
      </c>
      <c r="IA126" s="619"/>
      <c r="IB126" s="620"/>
      <c r="IC126" s="199" t="s">
        <v>142</v>
      </c>
      <c r="ID126" s="200">
        <v>0.01</v>
      </c>
      <c r="IE126" s="200">
        <v>81.44</v>
      </c>
      <c r="IF126" s="195">
        <f t="shared" ref="IF126" si="4130">ID126*IE126</f>
        <v>0.81</v>
      </c>
      <c r="IG126" s="463">
        <v>93288</v>
      </c>
      <c r="IH126" s="618" t="s">
        <v>344</v>
      </c>
      <c r="II126" s="619"/>
      <c r="IJ126" s="620"/>
      <c r="IK126" s="199" t="s">
        <v>142</v>
      </c>
      <c r="IL126" s="200">
        <v>0.01</v>
      </c>
      <c r="IM126" s="200">
        <v>81.44</v>
      </c>
      <c r="IN126" s="195">
        <f t="shared" ref="IN126" si="4131">IL126*IM126</f>
        <v>0.81</v>
      </c>
      <c r="IO126" s="463">
        <v>93288</v>
      </c>
      <c r="IP126" s="618" t="s">
        <v>344</v>
      </c>
      <c r="IQ126" s="619"/>
      <c r="IR126" s="620"/>
      <c r="IS126" s="199" t="s">
        <v>142</v>
      </c>
      <c r="IT126" s="200">
        <v>0.01</v>
      </c>
      <c r="IU126" s="200">
        <v>81.44</v>
      </c>
      <c r="IV126" s="195">
        <f t="shared" ref="IV126" si="4132">IT126*IU126</f>
        <v>0.81</v>
      </c>
      <c r="IW126" s="463">
        <v>93288</v>
      </c>
      <c r="IX126" s="618" t="s">
        <v>344</v>
      </c>
      <c r="IY126" s="619"/>
      <c r="IZ126" s="620"/>
      <c r="JA126" s="199" t="s">
        <v>142</v>
      </c>
      <c r="JB126" s="200">
        <v>0.01</v>
      </c>
      <c r="JC126" s="200">
        <v>81.44</v>
      </c>
      <c r="JD126" s="195">
        <f t="shared" ref="JD126" si="4133">JB126*JC126</f>
        <v>0.81</v>
      </c>
      <c r="JE126" s="463">
        <v>93288</v>
      </c>
      <c r="JF126" s="618" t="s">
        <v>344</v>
      </c>
      <c r="JG126" s="619"/>
      <c r="JH126" s="620"/>
      <c r="JI126" s="199" t="s">
        <v>142</v>
      </c>
      <c r="JJ126" s="200">
        <v>0.01</v>
      </c>
      <c r="JK126" s="200">
        <v>81.44</v>
      </c>
      <c r="JL126" s="195">
        <f t="shared" ref="JL126" si="4134">JJ126*JK126</f>
        <v>0.81</v>
      </c>
      <c r="JM126" s="463">
        <v>93288</v>
      </c>
      <c r="JN126" s="618" t="s">
        <v>344</v>
      </c>
      <c r="JO126" s="619"/>
      <c r="JP126" s="620"/>
      <c r="JQ126" s="199" t="s">
        <v>142</v>
      </c>
      <c r="JR126" s="200">
        <v>0.01</v>
      </c>
      <c r="JS126" s="200">
        <v>81.44</v>
      </c>
      <c r="JT126" s="195">
        <f t="shared" ref="JT126" si="4135">JR126*JS126</f>
        <v>0.81</v>
      </c>
      <c r="JU126" s="463">
        <v>93288</v>
      </c>
      <c r="JV126" s="618" t="s">
        <v>344</v>
      </c>
      <c r="JW126" s="619"/>
      <c r="JX126" s="620"/>
      <c r="JY126" s="199" t="s">
        <v>142</v>
      </c>
      <c r="JZ126" s="200">
        <v>0.01</v>
      </c>
      <c r="KA126" s="200">
        <v>81.44</v>
      </c>
      <c r="KB126" s="195">
        <f t="shared" ref="KB126" si="4136">JZ126*KA126</f>
        <v>0.81</v>
      </c>
      <c r="KC126" s="463">
        <v>93288</v>
      </c>
      <c r="KD126" s="618" t="s">
        <v>344</v>
      </c>
      <c r="KE126" s="619"/>
      <c r="KF126" s="620"/>
      <c r="KG126" s="199" t="s">
        <v>142</v>
      </c>
      <c r="KH126" s="200">
        <v>0.01</v>
      </c>
      <c r="KI126" s="200">
        <v>81.44</v>
      </c>
      <c r="KJ126" s="195">
        <f t="shared" ref="KJ126" si="4137">KH126*KI126</f>
        <v>0.81</v>
      </c>
      <c r="KK126" s="463">
        <v>93288</v>
      </c>
      <c r="KL126" s="618" t="s">
        <v>344</v>
      </c>
      <c r="KM126" s="619"/>
      <c r="KN126" s="620"/>
      <c r="KO126" s="199" t="s">
        <v>142</v>
      </c>
      <c r="KP126" s="200">
        <v>0.01</v>
      </c>
      <c r="KQ126" s="200">
        <v>81.44</v>
      </c>
      <c r="KR126" s="195">
        <f t="shared" ref="KR126" si="4138">KP126*KQ126</f>
        <v>0.81</v>
      </c>
      <c r="KS126" s="463">
        <v>93288</v>
      </c>
      <c r="KT126" s="618" t="s">
        <v>344</v>
      </c>
      <c r="KU126" s="619"/>
      <c r="KV126" s="620"/>
      <c r="KW126" s="199" t="s">
        <v>142</v>
      </c>
      <c r="KX126" s="200">
        <v>0.01</v>
      </c>
      <c r="KY126" s="200">
        <v>81.44</v>
      </c>
      <c r="KZ126" s="195">
        <f t="shared" ref="KZ126" si="4139">KX126*KY126</f>
        <v>0.81</v>
      </c>
      <c r="LA126" s="463">
        <v>93288</v>
      </c>
      <c r="LB126" s="618" t="s">
        <v>344</v>
      </c>
      <c r="LC126" s="619"/>
      <c r="LD126" s="620"/>
      <c r="LE126" s="199" t="s">
        <v>142</v>
      </c>
      <c r="LF126" s="200">
        <v>0.01</v>
      </c>
      <c r="LG126" s="200">
        <v>81.44</v>
      </c>
      <c r="LH126" s="195">
        <f t="shared" ref="LH126" si="4140">LF126*LG126</f>
        <v>0.81</v>
      </c>
      <c r="LI126" s="463">
        <v>93288</v>
      </c>
      <c r="LJ126" s="618" t="s">
        <v>344</v>
      </c>
      <c r="LK126" s="619"/>
      <c r="LL126" s="620"/>
      <c r="LM126" s="199" t="s">
        <v>142</v>
      </c>
      <c r="LN126" s="200">
        <v>0.01</v>
      </c>
      <c r="LO126" s="200">
        <v>81.44</v>
      </c>
      <c r="LP126" s="195">
        <f t="shared" ref="LP126" si="4141">LN126*LO126</f>
        <v>0.81</v>
      </c>
      <c r="LQ126" s="463">
        <v>93288</v>
      </c>
      <c r="LR126" s="618" t="s">
        <v>344</v>
      </c>
      <c r="LS126" s="619"/>
      <c r="LT126" s="620"/>
      <c r="LU126" s="199" t="s">
        <v>142</v>
      </c>
      <c r="LV126" s="200">
        <v>0.01</v>
      </c>
      <c r="LW126" s="200">
        <v>81.44</v>
      </c>
      <c r="LX126" s="195">
        <f t="shared" ref="LX126" si="4142">LV126*LW126</f>
        <v>0.81</v>
      </c>
      <c r="LY126" s="463">
        <v>93288</v>
      </c>
      <c r="LZ126" s="618" t="s">
        <v>344</v>
      </c>
      <c r="MA126" s="619"/>
      <c r="MB126" s="620"/>
      <c r="MC126" s="199" t="s">
        <v>142</v>
      </c>
      <c r="MD126" s="200">
        <v>0.01</v>
      </c>
      <c r="ME126" s="200">
        <v>81.44</v>
      </c>
      <c r="MF126" s="195">
        <f t="shared" ref="MF126" si="4143">MD126*ME126</f>
        <v>0.81</v>
      </c>
      <c r="MG126" s="463">
        <v>93288</v>
      </c>
      <c r="MH126" s="618" t="s">
        <v>344</v>
      </c>
      <c r="MI126" s="619"/>
      <c r="MJ126" s="620"/>
      <c r="MK126" s="199" t="s">
        <v>142</v>
      </c>
      <c r="ML126" s="200">
        <v>0.01</v>
      </c>
      <c r="MM126" s="200">
        <v>81.44</v>
      </c>
      <c r="MN126" s="195">
        <f t="shared" ref="MN126" si="4144">ML126*MM126</f>
        <v>0.81</v>
      </c>
      <c r="MO126" s="463">
        <v>93288</v>
      </c>
      <c r="MP126" s="618" t="s">
        <v>344</v>
      </c>
      <c r="MQ126" s="619"/>
      <c r="MR126" s="620"/>
      <c r="MS126" s="199" t="s">
        <v>142</v>
      </c>
      <c r="MT126" s="200">
        <v>0.01</v>
      </c>
      <c r="MU126" s="200">
        <v>81.44</v>
      </c>
      <c r="MV126" s="195">
        <f t="shared" ref="MV126" si="4145">MT126*MU126</f>
        <v>0.81</v>
      </c>
      <c r="MW126" s="463">
        <v>93288</v>
      </c>
      <c r="MX126" s="618" t="s">
        <v>344</v>
      </c>
      <c r="MY126" s="619"/>
      <c r="MZ126" s="620"/>
      <c r="NA126" s="199" t="s">
        <v>142</v>
      </c>
      <c r="NB126" s="200">
        <v>0.01</v>
      </c>
      <c r="NC126" s="200">
        <v>81.44</v>
      </c>
      <c r="ND126" s="195">
        <f t="shared" ref="ND126" si="4146">NB126*NC126</f>
        <v>0.81</v>
      </c>
      <c r="NE126" s="463">
        <v>93288</v>
      </c>
      <c r="NF126" s="618" t="s">
        <v>344</v>
      </c>
      <c r="NG126" s="619"/>
      <c r="NH126" s="620"/>
      <c r="NI126" s="199" t="s">
        <v>142</v>
      </c>
      <c r="NJ126" s="200">
        <v>0.01</v>
      </c>
      <c r="NK126" s="200">
        <v>81.44</v>
      </c>
      <c r="NL126" s="195">
        <f t="shared" ref="NL126" si="4147">NJ126*NK126</f>
        <v>0.81</v>
      </c>
      <c r="NM126" s="463">
        <v>93288</v>
      </c>
      <c r="NN126" s="618" t="s">
        <v>344</v>
      </c>
      <c r="NO126" s="619"/>
      <c r="NP126" s="620"/>
      <c r="NQ126" s="199" t="s">
        <v>142</v>
      </c>
      <c r="NR126" s="200">
        <v>0.01</v>
      </c>
      <c r="NS126" s="200">
        <v>81.44</v>
      </c>
      <c r="NT126" s="195">
        <f t="shared" ref="NT126" si="4148">NR126*NS126</f>
        <v>0.81</v>
      </c>
      <c r="NU126" s="463">
        <v>93288</v>
      </c>
      <c r="NV126" s="618" t="s">
        <v>344</v>
      </c>
      <c r="NW126" s="619"/>
      <c r="NX126" s="620"/>
      <c r="NY126" s="199" t="s">
        <v>142</v>
      </c>
      <c r="NZ126" s="200">
        <v>0.01</v>
      </c>
      <c r="OA126" s="200">
        <v>81.44</v>
      </c>
      <c r="OB126" s="195">
        <f t="shared" ref="OB126" si="4149">NZ126*OA126</f>
        <v>0.81</v>
      </c>
      <c r="OC126" s="463">
        <v>93288</v>
      </c>
      <c r="OD126" s="618" t="s">
        <v>344</v>
      </c>
      <c r="OE126" s="619"/>
      <c r="OF126" s="620"/>
      <c r="OG126" s="199" t="s">
        <v>142</v>
      </c>
      <c r="OH126" s="200">
        <v>0.01</v>
      </c>
      <c r="OI126" s="200">
        <v>81.44</v>
      </c>
      <c r="OJ126" s="195">
        <f t="shared" ref="OJ126" si="4150">OH126*OI126</f>
        <v>0.81</v>
      </c>
      <c r="OK126" s="463">
        <v>93288</v>
      </c>
      <c r="OL126" s="618" t="s">
        <v>344</v>
      </c>
      <c r="OM126" s="619"/>
      <c r="ON126" s="620"/>
      <c r="OO126" s="199" t="s">
        <v>142</v>
      </c>
      <c r="OP126" s="200">
        <v>0.01</v>
      </c>
      <c r="OQ126" s="200">
        <v>81.44</v>
      </c>
      <c r="OR126" s="195">
        <f t="shared" ref="OR126" si="4151">OP126*OQ126</f>
        <v>0.81</v>
      </c>
      <c r="OS126" s="463">
        <v>93288</v>
      </c>
      <c r="OT126" s="618" t="s">
        <v>344</v>
      </c>
      <c r="OU126" s="619"/>
      <c r="OV126" s="620"/>
      <c r="OW126" s="199" t="s">
        <v>142</v>
      </c>
      <c r="OX126" s="200">
        <v>0.01</v>
      </c>
      <c r="OY126" s="200">
        <v>81.44</v>
      </c>
      <c r="OZ126" s="195">
        <f t="shared" ref="OZ126" si="4152">OX126*OY126</f>
        <v>0.81</v>
      </c>
      <c r="PA126" s="463">
        <v>93288</v>
      </c>
      <c r="PB126" s="618" t="s">
        <v>344</v>
      </c>
      <c r="PC126" s="619"/>
      <c r="PD126" s="620"/>
      <c r="PE126" s="199" t="s">
        <v>142</v>
      </c>
      <c r="PF126" s="200">
        <v>0.01</v>
      </c>
      <c r="PG126" s="200">
        <v>81.44</v>
      </c>
      <c r="PH126" s="195">
        <f t="shared" ref="PH126" si="4153">PF126*PG126</f>
        <v>0.81</v>
      </c>
      <c r="PI126" s="463">
        <v>93288</v>
      </c>
      <c r="PJ126" s="618" t="s">
        <v>344</v>
      </c>
      <c r="PK126" s="619"/>
      <c r="PL126" s="620"/>
      <c r="PM126" s="199" t="s">
        <v>142</v>
      </c>
      <c r="PN126" s="200">
        <v>0.01</v>
      </c>
      <c r="PO126" s="200">
        <v>81.44</v>
      </c>
      <c r="PP126" s="195">
        <f t="shared" ref="PP126" si="4154">PN126*PO126</f>
        <v>0.81</v>
      </c>
      <c r="PQ126" s="463">
        <v>93288</v>
      </c>
      <c r="PR126" s="618" t="s">
        <v>344</v>
      </c>
      <c r="PS126" s="619"/>
      <c r="PT126" s="620"/>
      <c r="PU126" s="199" t="s">
        <v>142</v>
      </c>
      <c r="PV126" s="200">
        <v>0.01</v>
      </c>
      <c r="PW126" s="200">
        <v>81.44</v>
      </c>
      <c r="PX126" s="195">
        <f t="shared" ref="PX126" si="4155">PV126*PW126</f>
        <v>0.81</v>
      </c>
      <c r="PY126" s="463">
        <v>93288</v>
      </c>
      <c r="PZ126" s="618" t="s">
        <v>344</v>
      </c>
      <c r="QA126" s="619"/>
      <c r="QB126" s="620"/>
      <c r="QC126" s="199" t="s">
        <v>142</v>
      </c>
      <c r="QD126" s="200">
        <v>0.01</v>
      </c>
      <c r="QE126" s="200">
        <v>81.44</v>
      </c>
      <c r="QF126" s="195">
        <f t="shared" ref="QF126" si="4156">QD126*QE126</f>
        <v>0.81</v>
      </c>
      <c r="QG126" s="463">
        <v>93288</v>
      </c>
      <c r="QH126" s="618" t="s">
        <v>344</v>
      </c>
      <c r="QI126" s="619"/>
      <c r="QJ126" s="620"/>
      <c r="QK126" s="199" t="s">
        <v>142</v>
      </c>
      <c r="QL126" s="200">
        <v>0.01</v>
      </c>
      <c r="QM126" s="200">
        <v>81.44</v>
      </c>
      <c r="QN126" s="195">
        <f t="shared" ref="QN126" si="4157">QL126*QM126</f>
        <v>0.81</v>
      </c>
      <c r="QO126" s="463">
        <v>93288</v>
      </c>
      <c r="QP126" s="618" t="s">
        <v>344</v>
      </c>
      <c r="QQ126" s="619"/>
      <c r="QR126" s="620"/>
      <c r="QS126" s="199" t="s">
        <v>142</v>
      </c>
      <c r="QT126" s="200">
        <v>0.01</v>
      </c>
      <c r="QU126" s="200">
        <v>81.44</v>
      </c>
      <c r="QV126" s="195">
        <f t="shared" ref="QV126" si="4158">QT126*QU126</f>
        <v>0.81</v>
      </c>
      <c r="QW126" s="463">
        <v>93288</v>
      </c>
      <c r="QX126" s="618" t="s">
        <v>344</v>
      </c>
      <c r="QY126" s="619"/>
      <c r="QZ126" s="620"/>
      <c r="RA126" s="199" t="s">
        <v>142</v>
      </c>
      <c r="RB126" s="200">
        <v>0.01</v>
      </c>
      <c r="RC126" s="200">
        <v>81.44</v>
      </c>
      <c r="RD126" s="195">
        <f t="shared" ref="RD126" si="4159">RB126*RC126</f>
        <v>0.81</v>
      </c>
      <c r="RE126" s="463">
        <v>93288</v>
      </c>
      <c r="RF126" s="618" t="s">
        <v>344</v>
      </c>
      <c r="RG126" s="619"/>
      <c r="RH126" s="620"/>
      <c r="RI126" s="199" t="s">
        <v>142</v>
      </c>
      <c r="RJ126" s="200">
        <v>0.01</v>
      </c>
      <c r="RK126" s="200">
        <v>81.44</v>
      </c>
      <c r="RL126" s="195">
        <f t="shared" ref="RL126" si="4160">RJ126*RK126</f>
        <v>0.81</v>
      </c>
      <c r="RM126" s="463">
        <v>93288</v>
      </c>
      <c r="RN126" s="618" t="s">
        <v>344</v>
      </c>
      <c r="RO126" s="619"/>
      <c r="RP126" s="620"/>
      <c r="RQ126" s="199" t="s">
        <v>142</v>
      </c>
      <c r="RR126" s="200">
        <v>0.01</v>
      </c>
      <c r="RS126" s="200">
        <v>81.44</v>
      </c>
      <c r="RT126" s="195">
        <f t="shared" ref="RT126" si="4161">RR126*RS126</f>
        <v>0.81</v>
      </c>
      <c r="RU126" s="463">
        <v>93288</v>
      </c>
      <c r="RV126" s="618" t="s">
        <v>344</v>
      </c>
      <c r="RW126" s="619"/>
      <c r="RX126" s="620"/>
      <c r="RY126" s="199" t="s">
        <v>142</v>
      </c>
      <c r="RZ126" s="200">
        <v>0.01</v>
      </c>
      <c r="SA126" s="200">
        <v>81.44</v>
      </c>
      <c r="SB126" s="195">
        <f t="shared" ref="SB126" si="4162">RZ126*SA126</f>
        <v>0.81</v>
      </c>
      <c r="SC126" s="463">
        <v>93288</v>
      </c>
      <c r="SD126" s="618" t="s">
        <v>344</v>
      </c>
      <c r="SE126" s="619"/>
      <c r="SF126" s="620"/>
      <c r="SG126" s="199" t="s">
        <v>142</v>
      </c>
      <c r="SH126" s="200">
        <v>0.01</v>
      </c>
      <c r="SI126" s="200">
        <v>81.44</v>
      </c>
      <c r="SJ126" s="195">
        <f t="shared" ref="SJ126" si="4163">SH126*SI126</f>
        <v>0.81</v>
      </c>
      <c r="SK126" s="463">
        <v>93288</v>
      </c>
      <c r="SL126" s="618" t="s">
        <v>344</v>
      </c>
      <c r="SM126" s="619"/>
      <c r="SN126" s="620"/>
      <c r="SO126" s="199" t="s">
        <v>142</v>
      </c>
      <c r="SP126" s="200">
        <v>0.01</v>
      </c>
      <c r="SQ126" s="200">
        <v>81.44</v>
      </c>
      <c r="SR126" s="195">
        <f t="shared" ref="SR126" si="4164">SP126*SQ126</f>
        <v>0.81</v>
      </c>
      <c r="SS126" s="463">
        <v>93288</v>
      </c>
      <c r="ST126" s="618" t="s">
        <v>344</v>
      </c>
      <c r="SU126" s="619"/>
      <c r="SV126" s="620"/>
      <c r="SW126" s="199" t="s">
        <v>142</v>
      </c>
      <c r="SX126" s="200">
        <v>0.01</v>
      </c>
      <c r="SY126" s="200">
        <v>81.44</v>
      </c>
      <c r="SZ126" s="195">
        <f t="shared" ref="SZ126" si="4165">SX126*SY126</f>
        <v>0.81</v>
      </c>
      <c r="TA126" s="463">
        <v>93288</v>
      </c>
      <c r="TB126" s="618" t="s">
        <v>344</v>
      </c>
      <c r="TC126" s="619"/>
      <c r="TD126" s="620"/>
      <c r="TE126" s="199" t="s">
        <v>142</v>
      </c>
      <c r="TF126" s="200">
        <v>0.01</v>
      </c>
      <c r="TG126" s="200">
        <v>81.44</v>
      </c>
      <c r="TH126" s="195">
        <f t="shared" ref="TH126" si="4166">TF126*TG126</f>
        <v>0.81</v>
      </c>
      <c r="TI126" s="463">
        <v>93288</v>
      </c>
      <c r="TJ126" s="618" t="s">
        <v>344</v>
      </c>
      <c r="TK126" s="619"/>
      <c r="TL126" s="620"/>
      <c r="TM126" s="199" t="s">
        <v>142</v>
      </c>
      <c r="TN126" s="200">
        <v>0.01</v>
      </c>
      <c r="TO126" s="200">
        <v>81.44</v>
      </c>
      <c r="TP126" s="195">
        <f t="shared" ref="TP126" si="4167">TN126*TO126</f>
        <v>0.81</v>
      </c>
      <c r="TQ126" s="463">
        <v>93288</v>
      </c>
      <c r="TR126" s="618" t="s">
        <v>344</v>
      </c>
      <c r="TS126" s="619"/>
      <c r="TT126" s="620"/>
      <c r="TU126" s="199" t="s">
        <v>142</v>
      </c>
      <c r="TV126" s="200">
        <v>0.01</v>
      </c>
      <c r="TW126" s="200">
        <v>81.44</v>
      </c>
      <c r="TX126" s="195">
        <f t="shared" ref="TX126" si="4168">TV126*TW126</f>
        <v>0.81</v>
      </c>
      <c r="TY126" s="463">
        <v>93288</v>
      </c>
      <c r="TZ126" s="618" t="s">
        <v>344</v>
      </c>
      <c r="UA126" s="619"/>
      <c r="UB126" s="620"/>
      <c r="UC126" s="199" t="s">
        <v>142</v>
      </c>
      <c r="UD126" s="200">
        <v>0.01</v>
      </c>
      <c r="UE126" s="200">
        <v>81.44</v>
      </c>
      <c r="UF126" s="195">
        <f t="shared" ref="UF126" si="4169">UD126*UE126</f>
        <v>0.81</v>
      </c>
      <c r="UG126" s="463">
        <v>93288</v>
      </c>
      <c r="UH126" s="618" t="s">
        <v>344</v>
      </c>
      <c r="UI126" s="619"/>
      <c r="UJ126" s="620"/>
      <c r="UK126" s="199" t="s">
        <v>142</v>
      </c>
      <c r="UL126" s="200">
        <v>0.01</v>
      </c>
      <c r="UM126" s="200">
        <v>81.44</v>
      </c>
      <c r="UN126" s="195">
        <f t="shared" ref="UN126" si="4170">UL126*UM126</f>
        <v>0.81</v>
      </c>
      <c r="UO126" s="463">
        <v>93288</v>
      </c>
      <c r="UP126" s="618" t="s">
        <v>344</v>
      </c>
      <c r="UQ126" s="619"/>
      <c r="UR126" s="620"/>
      <c r="US126" s="199" t="s">
        <v>142</v>
      </c>
      <c r="UT126" s="200">
        <v>0.01</v>
      </c>
      <c r="UU126" s="200">
        <v>81.44</v>
      </c>
      <c r="UV126" s="195">
        <f t="shared" ref="UV126" si="4171">UT126*UU126</f>
        <v>0.81</v>
      </c>
      <c r="UW126" s="463">
        <v>93288</v>
      </c>
      <c r="UX126" s="618" t="s">
        <v>344</v>
      </c>
      <c r="UY126" s="619"/>
      <c r="UZ126" s="620"/>
      <c r="VA126" s="199" t="s">
        <v>142</v>
      </c>
      <c r="VB126" s="200">
        <v>0.01</v>
      </c>
      <c r="VC126" s="200">
        <v>81.44</v>
      </c>
      <c r="VD126" s="195">
        <f t="shared" ref="VD126" si="4172">VB126*VC126</f>
        <v>0.81</v>
      </c>
      <c r="VE126" s="463">
        <v>93288</v>
      </c>
      <c r="VF126" s="618" t="s">
        <v>344</v>
      </c>
      <c r="VG126" s="619"/>
      <c r="VH126" s="620"/>
      <c r="VI126" s="199" t="s">
        <v>142</v>
      </c>
      <c r="VJ126" s="200">
        <v>0.01</v>
      </c>
      <c r="VK126" s="200">
        <v>81.44</v>
      </c>
      <c r="VL126" s="195">
        <f t="shared" ref="VL126" si="4173">VJ126*VK126</f>
        <v>0.81</v>
      </c>
      <c r="VM126" s="463">
        <v>93288</v>
      </c>
      <c r="VN126" s="618" t="s">
        <v>344</v>
      </c>
      <c r="VO126" s="619"/>
      <c r="VP126" s="620"/>
      <c r="VQ126" s="199" t="s">
        <v>142</v>
      </c>
      <c r="VR126" s="200">
        <v>0.01</v>
      </c>
      <c r="VS126" s="200">
        <v>81.44</v>
      </c>
      <c r="VT126" s="195">
        <f t="shared" ref="VT126" si="4174">VR126*VS126</f>
        <v>0.81</v>
      </c>
      <c r="VU126" s="463">
        <v>93288</v>
      </c>
      <c r="VV126" s="618" t="s">
        <v>344</v>
      </c>
      <c r="VW126" s="619"/>
      <c r="VX126" s="620"/>
      <c r="VY126" s="199" t="s">
        <v>142</v>
      </c>
      <c r="VZ126" s="200">
        <v>0.01</v>
      </c>
      <c r="WA126" s="200">
        <v>81.44</v>
      </c>
      <c r="WB126" s="195">
        <f t="shared" ref="WB126" si="4175">VZ126*WA126</f>
        <v>0.81</v>
      </c>
      <c r="WC126" s="463">
        <v>93288</v>
      </c>
      <c r="WD126" s="618" t="s">
        <v>344</v>
      </c>
      <c r="WE126" s="619"/>
      <c r="WF126" s="620"/>
      <c r="WG126" s="199" t="s">
        <v>142</v>
      </c>
      <c r="WH126" s="200">
        <v>0.01</v>
      </c>
      <c r="WI126" s="200">
        <v>81.44</v>
      </c>
      <c r="WJ126" s="195">
        <f t="shared" ref="WJ126" si="4176">WH126*WI126</f>
        <v>0.81</v>
      </c>
      <c r="WK126" s="463">
        <v>93288</v>
      </c>
      <c r="WL126" s="618" t="s">
        <v>344</v>
      </c>
      <c r="WM126" s="619"/>
      <c r="WN126" s="620"/>
      <c r="WO126" s="199" t="s">
        <v>142</v>
      </c>
      <c r="WP126" s="200">
        <v>0.01</v>
      </c>
      <c r="WQ126" s="200">
        <v>81.44</v>
      </c>
      <c r="WR126" s="195">
        <f t="shared" ref="WR126" si="4177">WP126*WQ126</f>
        <v>0.81</v>
      </c>
      <c r="WS126" s="463">
        <v>93288</v>
      </c>
      <c r="WT126" s="618" t="s">
        <v>344</v>
      </c>
      <c r="WU126" s="619"/>
      <c r="WV126" s="620"/>
      <c r="WW126" s="199" t="s">
        <v>142</v>
      </c>
      <c r="WX126" s="200">
        <v>0.01</v>
      </c>
      <c r="WY126" s="200">
        <v>81.44</v>
      </c>
      <c r="WZ126" s="195">
        <f t="shared" ref="WZ126" si="4178">WX126*WY126</f>
        <v>0.81</v>
      </c>
      <c r="XA126" s="463">
        <v>93288</v>
      </c>
      <c r="XB126" s="618" t="s">
        <v>344</v>
      </c>
      <c r="XC126" s="619"/>
      <c r="XD126" s="620"/>
      <c r="XE126" s="199" t="s">
        <v>142</v>
      </c>
      <c r="XF126" s="200">
        <v>0.01</v>
      </c>
      <c r="XG126" s="200">
        <v>81.44</v>
      </c>
      <c r="XH126" s="195">
        <f t="shared" ref="XH126" si="4179">XF126*XG126</f>
        <v>0.81</v>
      </c>
      <c r="XI126" s="463">
        <v>93288</v>
      </c>
      <c r="XJ126" s="618" t="s">
        <v>344</v>
      </c>
      <c r="XK126" s="619"/>
      <c r="XL126" s="620"/>
      <c r="XM126" s="199" t="s">
        <v>142</v>
      </c>
      <c r="XN126" s="200">
        <v>0.01</v>
      </c>
      <c r="XO126" s="200">
        <v>81.44</v>
      </c>
      <c r="XP126" s="195">
        <f t="shared" ref="XP126" si="4180">XN126*XO126</f>
        <v>0.81</v>
      </c>
      <c r="XQ126" s="463">
        <v>93288</v>
      </c>
      <c r="XR126" s="618" t="s">
        <v>344</v>
      </c>
      <c r="XS126" s="619"/>
      <c r="XT126" s="620"/>
      <c r="XU126" s="199" t="s">
        <v>142</v>
      </c>
      <c r="XV126" s="200">
        <v>0.01</v>
      </c>
      <c r="XW126" s="200">
        <v>81.44</v>
      </c>
      <c r="XX126" s="195">
        <f t="shared" ref="XX126" si="4181">XV126*XW126</f>
        <v>0.81</v>
      </c>
      <c r="XY126" s="463">
        <v>93288</v>
      </c>
      <c r="XZ126" s="618" t="s">
        <v>344</v>
      </c>
      <c r="YA126" s="619"/>
      <c r="YB126" s="620"/>
      <c r="YC126" s="199" t="s">
        <v>142</v>
      </c>
      <c r="YD126" s="200">
        <v>0.01</v>
      </c>
      <c r="YE126" s="200">
        <v>81.44</v>
      </c>
      <c r="YF126" s="195">
        <f t="shared" ref="YF126" si="4182">YD126*YE126</f>
        <v>0.81</v>
      </c>
      <c r="YG126" s="463">
        <v>93288</v>
      </c>
      <c r="YH126" s="618" t="s">
        <v>344</v>
      </c>
      <c r="YI126" s="619"/>
      <c r="YJ126" s="620"/>
      <c r="YK126" s="199" t="s">
        <v>142</v>
      </c>
      <c r="YL126" s="200">
        <v>0.01</v>
      </c>
      <c r="YM126" s="200">
        <v>81.44</v>
      </c>
      <c r="YN126" s="195">
        <f t="shared" ref="YN126" si="4183">YL126*YM126</f>
        <v>0.81</v>
      </c>
      <c r="YO126" s="463">
        <v>93288</v>
      </c>
      <c r="YP126" s="618" t="s">
        <v>344</v>
      </c>
      <c r="YQ126" s="619"/>
      <c r="YR126" s="620"/>
      <c r="YS126" s="199" t="s">
        <v>142</v>
      </c>
      <c r="YT126" s="200">
        <v>0.01</v>
      </c>
      <c r="YU126" s="200">
        <v>81.44</v>
      </c>
      <c r="YV126" s="195">
        <f t="shared" ref="YV126" si="4184">YT126*YU126</f>
        <v>0.81</v>
      </c>
      <c r="YW126" s="463">
        <v>93288</v>
      </c>
      <c r="YX126" s="618" t="s">
        <v>344</v>
      </c>
      <c r="YY126" s="619"/>
      <c r="YZ126" s="620"/>
      <c r="ZA126" s="199" t="s">
        <v>142</v>
      </c>
      <c r="ZB126" s="200">
        <v>0.01</v>
      </c>
      <c r="ZC126" s="200">
        <v>81.44</v>
      </c>
      <c r="ZD126" s="195">
        <f t="shared" ref="ZD126" si="4185">ZB126*ZC126</f>
        <v>0.81</v>
      </c>
      <c r="ZE126" s="463">
        <v>93288</v>
      </c>
      <c r="ZF126" s="618" t="s">
        <v>344</v>
      </c>
      <c r="ZG126" s="619"/>
      <c r="ZH126" s="620"/>
      <c r="ZI126" s="199" t="s">
        <v>142</v>
      </c>
      <c r="ZJ126" s="200">
        <v>0.01</v>
      </c>
      <c r="ZK126" s="200">
        <v>81.44</v>
      </c>
      <c r="ZL126" s="195">
        <f t="shared" ref="ZL126" si="4186">ZJ126*ZK126</f>
        <v>0.81</v>
      </c>
      <c r="ZM126" s="463">
        <v>93288</v>
      </c>
      <c r="ZN126" s="618" t="s">
        <v>344</v>
      </c>
      <c r="ZO126" s="619"/>
      <c r="ZP126" s="620"/>
      <c r="ZQ126" s="199" t="s">
        <v>142</v>
      </c>
      <c r="ZR126" s="200">
        <v>0.01</v>
      </c>
      <c r="ZS126" s="200">
        <v>81.44</v>
      </c>
      <c r="ZT126" s="195">
        <f t="shared" ref="ZT126" si="4187">ZR126*ZS126</f>
        <v>0.81</v>
      </c>
      <c r="ZU126" s="463">
        <v>93288</v>
      </c>
      <c r="ZV126" s="618" t="s">
        <v>344</v>
      </c>
      <c r="ZW126" s="619"/>
      <c r="ZX126" s="620"/>
      <c r="ZY126" s="199" t="s">
        <v>142</v>
      </c>
      <c r="ZZ126" s="200">
        <v>0.01</v>
      </c>
      <c r="AAA126" s="200">
        <v>81.44</v>
      </c>
      <c r="AAB126" s="195">
        <f t="shared" ref="AAB126" si="4188">ZZ126*AAA126</f>
        <v>0.81</v>
      </c>
      <c r="AAC126" s="463">
        <v>93288</v>
      </c>
      <c r="AAD126" s="618" t="s">
        <v>344</v>
      </c>
      <c r="AAE126" s="619"/>
      <c r="AAF126" s="620"/>
      <c r="AAG126" s="199" t="s">
        <v>142</v>
      </c>
      <c r="AAH126" s="200">
        <v>0.01</v>
      </c>
      <c r="AAI126" s="200">
        <v>81.44</v>
      </c>
      <c r="AAJ126" s="195">
        <f t="shared" ref="AAJ126" si="4189">AAH126*AAI126</f>
        <v>0.81</v>
      </c>
      <c r="AAK126" s="463">
        <v>93288</v>
      </c>
      <c r="AAL126" s="618" t="s">
        <v>344</v>
      </c>
      <c r="AAM126" s="619"/>
      <c r="AAN126" s="620"/>
      <c r="AAO126" s="199" t="s">
        <v>142</v>
      </c>
      <c r="AAP126" s="200">
        <v>0.01</v>
      </c>
      <c r="AAQ126" s="200">
        <v>81.44</v>
      </c>
      <c r="AAR126" s="195">
        <f t="shared" ref="AAR126" si="4190">AAP126*AAQ126</f>
        <v>0.81</v>
      </c>
      <c r="AAS126" s="463">
        <v>93288</v>
      </c>
      <c r="AAT126" s="618" t="s">
        <v>344</v>
      </c>
      <c r="AAU126" s="619"/>
      <c r="AAV126" s="620"/>
      <c r="AAW126" s="199" t="s">
        <v>142</v>
      </c>
      <c r="AAX126" s="200">
        <v>0.01</v>
      </c>
      <c r="AAY126" s="200">
        <v>81.44</v>
      </c>
      <c r="AAZ126" s="195">
        <f t="shared" ref="AAZ126" si="4191">AAX126*AAY126</f>
        <v>0.81</v>
      </c>
      <c r="ABA126" s="463">
        <v>93288</v>
      </c>
      <c r="ABB126" s="618" t="s">
        <v>344</v>
      </c>
      <c r="ABC126" s="619"/>
      <c r="ABD126" s="620"/>
      <c r="ABE126" s="199" t="s">
        <v>142</v>
      </c>
      <c r="ABF126" s="200">
        <v>0.01</v>
      </c>
      <c r="ABG126" s="200">
        <v>81.44</v>
      </c>
      <c r="ABH126" s="195">
        <f t="shared" ref="ABH126" si="4192">ABF126*ABG126</f>
        <v>0.81</v>
      </c>
      <c r="ABI126" s="463">
        <v>93288</v>
      </c>
      <c r="ABJ126" s="618" t="s">
        <v>344</v>
      </c>
      <c r="ABK126" s="619"/>
      <c r="ABL126" s="620"/>
      <c r="ABM126" s="199" t="s">
        <v>142</v>
      </c>
      <c r="ABN126" s="200">
        <v>0.01</v>
      </c>
      <c r="ABO126" s="200">
        <v>81.44</v>
      </c>
      <c r="ABP126" s="195">
        <f t="shared" ref="ABP126" si="4193">ABN126*ABO126</f>
        <v>0.81</v>
      </c>
      <c r="ABQ126" s="463">
        <v>93288</v>
      </c>
      <c r="ABR126" s="618" t="s">
        <v>344</v>
      </c>
      <c r="ABS126" s="619"/>
      <c r="ABT126" s="620"/>
      <c r="ABU126" s="199" t="s">
        <v>142</v>
      </c>
      <c r="ABV126" s="200">
        <v>0.01</v>
      </c>
      <c r="ABW126" s="200">
        <v>81.44</v>
      </c>
      <c r="ABX126" s="195">
        <f t="shared" ref="ABX126" si="4194">ABV126*ABW126</f>
        <v>0.81</v>
      </c>
      <c r="ABY126" s="463">
        <v>93288</v>
      </c>
      <c r="ABZ126" s="618" t="s">
        <v>344</v>
      </c>
      <c r="ACA126" s="619"/>
      <c r="ACB126" s="620"/>
      <c r="ACC126" s="199" t="s">
        <v>142</v>
      </c>
      <c r="ACD126" s="200">
        <v>0.01</v>
      </c>
      <c r="ACE126" s="200">
        <v>81.44</v>
      </c>
      <c r="ACF126" s="195">
        <f t="shared" ref="ACF126" si="4195">ACD126*ACE126</f>
        <v>0.81</v>
      </c>
      <c r="ACG126" s="463">
        <v>93288</v>
      </c>
      <c r="ACH126" s="618" t="s">
        <v>344</v>
      </c>
      <c r="ACI126" s="619"/>
      <c r="ACJ126" s="620"/>
      <c r="ACK126" s="199" t="s">
        <v>142</v>
      </c>
      <c r="ACL126" s="200">
        <v>0.01</v>
      </c>
      <c r="ACM126" s="200">
        <v>81.44</v>
      </c>
      <c r="ACN126" s="195">
        <f t="shared" ref="ACN126" si="4196">ACL126*ACM126</f>
        <v>0.81</v>
      </c>
      <c r="ACO126" s="463">
        <v>93288</v>
      </c>
      <c r="ACP126" s="618" t="s">
        <v>344</v>
      </c>
      <c r="ACQ126" s="619"/>
      <c r="ACR126" s="620"/>
      <c r="ACS126" s="199" t="s">
        <v>142</v>
      </c>
      <c r="ACT126" s="200">
        <v>0.01</v>
      </c>
      <c r="ACU126" s="200">
        <v>81.44</v>
      </c>
      <c r="ACV126" s="195">
        <f t="shared" ref="ACV126" si="4197">ACT126*ACU126</f>
        <v>0.81</v>
      </c>
      <c r="ACW126" s="463">
        <v>93288</v>
      </c>
      <c r="ACX126" s="618" t="s">
        <v>344</v>
      </c>
      <c r="ACY126" s="619"/>
      <c r="ACZ126" s="620"/>
      <c r="ADA126" s="199" t="s">
        <v>142</v>
      </c>
      <c r="ADB126" s="200">
        <v>0.01</v>
      </c>
      <c r="ADC126" s="200">
        <v>81.44</v>
      </c>
      <c r="ADD126" s="195">
        <f t="shared" ref="ADD126" si="4198">ADB126*ADC126</f>
        <v>0.81</v>
      </c>
      <c r="ADE126" s="463">
        <v>93288</v>
      </c>
      <c r="ADF126" s="618" t="s">
        <v>344</v>
      </c>
      <c r="ADG126" s="619"/>
      <c r="ADH126" s="620"/>
      <c r="ADI126" s="199" t="s">
        <v>142</v>
      </c>
      <c r="ADJ126" s="200">
        <v>0.01</v>
      </c>
      <c r="ADK126" s="200">
        <v>81.44</v>
      </c>
      <c r="ADL126" s="195">
        <f t="shared" ref="ADL126" si="4199">ADJ126*ADK126</f>
        <v>0.81</v>
      </c>
      <c r="ADM126" s="463">
        <v>93288</v>
      </c>
      <c r="ADN126" s="618" t="s">
        <v>344</v>
      </c>
      <c r="ADO126" s="619"/>
      <c r="ADP126" s="620"/>
      <c r="ADQ126" s="199" t="s">
        <v>142</v>
      </c>
      <c r="ADR126" s="200">
        <v>0.01</v>
      </c>
      <c r="ADS126" s="200">
        <v>81.44</v>
      </c>
      <c r="ADT126" s="195">
        <f t="shared" ref="ADT126" si="4200">ADR126*ADS126</f>
        <v>0.81</v>
      </c>
      <c r="ADU126" s="463">
        <v>93288</v>
      </c>
      <c r="ADV126" s="618" t="s">
        <v>344</v>
      </c>
      <c r="ADW126" s="619"/>
      <c r="ADX126" s="620"/>
      <c r="ADY126" s="199" t="s">
        <v>142</v>
      </c>
      <c r="ADZ126" s="200">
        <v>0.01</v>
      </c>
      <c r="AEA126" s="200">
        <v>81.44</v>
      </c>
      <c r="AEB126" s="195">
        <f t="shared" ref="AEB126" si="4201">ADZ126*AEA126</f>
        <v>0.81</v>
      </c>
      <c r="AEC126" s="463">
        <v>93288</v>
      </c>
      <c r="AED126" s="618" t="s">
        <v>344</v>
      </c>
      <c r="AEE126" s="619"/>
      <c r="AEF126" s="620"/>
      <c r="AEG126" s="199" t="s">
        <v>142</v>
      </c>
      <c r="AEH126" s="200">
        <v>0.01</v>
      </c>
      <c r="AEI126" s="200">
        <v>81.44</v>
      </c>
      <c r="AEJ126" s="195">
        <f t="shared" ref="AEJ126" si="4202">AEH126*AEI126</f>
        <v>0.81</v>
      </c>
      <c r="AEK126" s="463">
        <v>93288</v>
      </c>
      <c r="AEL126" s="618" t="s">
        <v>344</v>
      </c>
      <c r="AEM126" s="619"/>
      <c r="AEN126" s="620"/>
      <c r="AEO126" s="199" t="s">
        <v>142</v>
      </c>
      <c r="AEP126" s="200">
        <v>0.01</v>
      </c>
      <c r="AEQ126" s="200">
        <v>81.44</v>
      </c>
      <c r="AER126" s="195">
        <f t="shared" ref="AER126" si="4203">AEP126*AEQ126</f>
        <v>0.81</v>
      </c>
      <c r="AES126" s="463">
        <v>93288</v>
      </c>
      <c r="AET126" s="618" t="s">
        <v>344</v>
      </c>
      <c r="AEU126" s="619"/>
      <c r="AEV126" s="620"/>
      <c r="AEW126" s="199" t="s">
        <v>142</v>
      </c>
      <c r="AEX126" s="200">
        <v>0.01</v>
      </c>
      <c r="AEY126" s="200">
        <v>81.44</v>
      </c>
      <c r="AEZ126" s="195">
        <f t="shared" ref="AEZ126" si="4204">AEX126*AEY126</f>
        <v>0.81</v>
      </c>
      <c r="AFA126" s="463">
        <v>93288</v>
      </c>
      <c r="AFB126" s="618" t="s">
        <v>344</v>
      </c>
      <c r="AFC126" s="619"/>
      <c r="AFD126" s="620"/>
      <c r="AFE126" s="199" t="s">
        <v>142</v>
      </c>
      <c r="AFF126" s="200">
        <v>0.01</v>
      </c>
      <c r="AFG126" s="200">
        <v>81.44</v>
      </c>
      <c r="AFH126" s="195">
        <f t="shared" ref="AFH126" si="4205">AFF126*AFG126</f>
        <v>0.81</v>
      </c>
      <c r="AFI126" s="463">
        <v>93288</v>
      </c>
      <c r="AFJ126" s="618" t="s">
        <v>344</v>
      </c>
      <c r="AFK126" s="619"/>
      <c r="AFL126" s="620"/>
      <c r="AFM126" s="199" t="s">
        <v>142</v>
      </c>
      <c r="AFN126" s="200">
        <v>0.01</v>
      </c>
      <c r="AFO126" s="200">
        <v>81.44</v>
      </c>
      <c r="AFP126" s="195">
        <f t="shared" ref="AFP126" si="4206">AFN126*AFO126</f>
        <v>0.81</v>
      </c>
      <c r="AFQ126" s="463">
        <v>93288</v>
      </c>
      <c r="AFR126" s="618" t="s">
        <v>344</v>
      </c>
      <c r="AFS126" s="619"/>
      <c r="AFT126" s="620"/>
      <c r="AFU126" s="199" t="s">
        <v>142</v>
      </c>
      <c r="AFV126" s="200">
        <v>0.01</v>
      </c>
      <c r="AFW126" s="200">
        <v>81.44</v>
      </c>
      <c r="AFX126" s="195">
        <f t="shared" ref="AFX126" si="4207">AFV126*AFW126</f>
        <v>0.81</v>
      </c>
      <c r="AFY126" s="463">
        <v>93288</v>
      </c>
      <c r="AFZ126" s="618" t="s">
        <v>344</v>
      </c>
      <c r="AGA126" s="619"/>
      <c r="AGB126" s="620"/>
      <c r="AGC126" s="199" t="s">
        <v>142</v>
      </c>
      <c r="AGD126" s="200">
        <v>0.01</v>
      </c>
      <c r="AGE126" s="200">
        <v>81.44</v>
      </c>
      <c r="AGF126" s="195">
        <f t="shared" ref="AGF126" si="4208">AGD126*AGE126</f>
        <v>0.81</v>
      </c>
      <c r="AGG126" s="463">
        <v>93288</v>
      </c>
      <c r="AGH126" s="618" t="s">
        <v>344</v>
      </c>
      <c r="AGI126" s="619"/>
      <c r="AGJ126" s="620"/>
      <c r="AGK126" s="199" t="s">
        <v>142</v>
      </c>
      <c r="AGL126" s="200">
        <v>0.01</v>
      </c>
      <c r="AGM126" s="200">
        <v>81.44</v>
      </c>
      <c r="AGN126" s="195">
        <f t="shared" ref="AGN126" si="4209">AGL126*AGM126</f>
        <v>0.81</v>
      </c>
      <c r="AGO126" s="463">
        <v>93288</v>
      </c>
      <c r="AGP126" s="618" t="s">
        <v>344</v>
      </c>
      <c r="AGQ126" s="619"/>
      <c r="AGR126" s="620"/>
      <c r="AGS126" s="199" t="s">
        <v>142</v>
      </c>
      <c r="AGT126" s="200">
        <v>0.01</v>
      </c>
      <c r="AGU126" s="200">
        <v>81.44</v>
      </c>
      <c r="AGV126" s="195">
        <f t="shared" ref="AGV126" si="4210">AGT126*AGU126</f>
        <v>0.81</v>
      </c>
      <c r="AGW126" s="463">
        <v>93288</v>
      </c>
      <c r="AGX126" s="618" t="s">
        <v>344</v>
      </c>
      <c r="AGY126" s="619"/>
      <c r="AGZ126" s="620"/>
      <c r="AHA126" s="199" t="s">
        <v>142</v>
      </c>
      <c r="AHB126" s="200">
        <v>0.01</v>
      </c>
      <c r="AHC126" s="200">
        <v>81.44</v>
      </c>
      <c r="AHD126" s="195">
        <f t="shared" ref="AHD126" si="4211">AHB126*AHC126</f>
        <v>0.81</v>
      </c>
      <c r="AHE126" s="463">
        <v>93288</v>
      </c>
      <c r="AHF126" s="618" t="s">
        <v>344</v>
      </c>
      <c r="AHG126" s="619"/>
      <c r="AHH126" s="620"/>
      <c r="AHI126" s="199" t="s">
        <v>142</v>
      </c>
      <c r="AHJ126" s="200">
        <v>0.01</v>
      </c>
      <c r="AHK126" s="200">
        <v>81.44</v>
      </c>
      <c r="AHL126" s="195">
        <f t="shared" ref="AHL126" si="4212">AHJ126*AHK126</f>
        <v>0.81</v>
      </c>
      <c r="AHM126" s="463">
        <v>93288</v>
      </c>
      <c r="AHN126" s="618" t="s">
        <v>344</v>
      </c>
      <c r="AHO126" s="619"/>
      <c r="AHP126" s="620"/>
      <c r="AHQ126" s="199" t="s">
        <v>142</v>
      </c>
      <c r="AHR126" s="200">
        <v>0.01</v>
      </c>
      <c r="AHS126" s="200">
        <v>81.44</v>
      </c>
      <c r="AHT126" s="195">
        <f t="shared" ref="AHT126" si="4213">AHR126*AHS126</f>
        <v>0.81</v>
      </c>
      <c r="AHU126" s="463">
        <v>93288</v>
      </c>
      <c r="AHV126" s="618" t="s">
        <v>344</v>
      </c>
      <c r="AHW126" s="619"/>
      <c r="AHX126" s="620"/>
      <c r="AHY126" s="199" t="s">
        <v>142</v>
      </c>
      <c r="AHZ126" s="200">
        <v>0.01</v>
      </c>
      <c r="AIA126" s="200">
        <v>81.44</v>
      </c>
      <c r="AIB126" s="195">
        <f t="shared" ref="AIB126" si="4214">AHZ126*AIA126</f>
        <v>0.81</v>
      </c>
      <c r="AIC126" s="463">
        <v>93288</v>
      </c>
      <c r="AID126" s="618" t="s">
        <v>344</v>
      </c>
      <c r="AIE126" s="619"/>
      <c r="AIF126" s="620"/>
      <c r="AIG126" s="199" t="s">
        <v>142</v>
      </c>
      <c r="AIH126" s="200">
        <v>0.01</v>
      </c>
      <c r="AII126" s="200">
        <v>81.44</v>
      </c>
      <c r="AIJ126" s="195">
        <f t="shared" ref="AIJ126" si="4215">AIH126*AII126</f>
        <v>0.81</v>
      </c>
      <c r="AIK126" s="463">
        <v>93288</v>
      </c>
      <c r="AIL126" s="618" t="s">
        <v>344</v>
      </c>
      <c r="AIM126" s="619"/>
      <c r="AIN126" s="620"/>
      <c r="AIO126" s="199" t="s">
        <v>142</v>
      </c>
      <c r="AIP126" s="200">
        <v>0.01</v>
      </c>
      <c r="AIQ126" s="200">
        <v>81.44</v>
      </c>
      <c r="AIR126" s="195">
        <f t="shared" ref="AIR126" si="4216">AIP126*AIQ126</f>
        <v>0.81</v>
      </c>
      <c r="AIS126" s="463">
        <v>93288</v>
      </c>
      <c r="AIT126" s="618" t="s">
        <v>344</v>
      </c>
      <c r="AIU126" s="619"/>
      <c r="AIV126" s="620"/>
      <c r="AIW126" s="199" t="s">
        <v>142</v>
      </c>
      <c r="AIX126" s="200">
        <v>0.01</v>
      </c>
      <c r="AIY126" s="200">
        <v>81.44</v>
      </c>
      <c r="AIZ126" s="195">
        <f t="shared" ref="AIZ126" si="4217">AIX126*AIY126</f>
        <v>0.81</v>
      </c>
      <c r="AJA126" s="463">
        <v>93288</v>
      </c>
      <c r="AJB126" s="618" t="s">
        <v>344</v>
      </c>
      <c r="AJC126" s="619"/>
      <c r="AJD126" s="620"/>
      <c r="AJE126" s="199" t="s">
        <v>142</v>
      </c>
      <c r="AJF126" s="200">
        <v>0.01</v>
      </c>
      <c r="AJG126" s="200">
        <v>81.44</v>
      </c>
      <c r="AJH126" s="195">
        <f t="shared" ref="AJH126" si="4218">AJF126*AJG126</f>
        <v>0.81</v>
      </c>
      <c r="AJI126" s="463">
        <v>93288</v>
      </c>
      <c r="AJJ126" s="618" t="s">
        <v>344</v>
      </c>
      <c r="AJK126" s="619"/>
      <c r="AJL126" s="620"/>
      <c r="AJM126" s="199" t="s">
        <v>142</v>
      </c>
      <c r="AJN126" s="200">
        <v>0.01</v>
      </c>
      <c r="AJO126" s="200">
        <v>81.44</v>
      </c>
      <c r="AJP126" s="195">
        <f t="shared" ref="AJP126" si="4219">AJN126*AJO126</f>
        <v>0.81</v>
      </c>
      <c r="AJQ126" s="463">
        <v>93288</v>
      </c>
      <c r="AJR126" s="618" t="s">
        <v>344</v>
      </c>
      <c r="AJS126" s="619"/>
      <c r="AJT126" s="620"/>
      <c r="AJU126" s="199" t="s">
        <v>142</v>
      </c>
      <c r="AJV126" s="200">
        <v>0.01</v>
      </c>
      <c r="AJW126" s="200">
        <v>81.44</v>
      </c>
      <c r="AJX126" s="195">
        <f t="shared" ref="AJX126" si="4220">AJV126*AJW126</f>
        <v>0.81</v>
      </c>
      <c r="AJY126" s="463">
        <v>93288</v>
      </c>
      <c r="AJZ126" s="618" t="s">
        <v>344</v>
      </c>
      <c r="AKA126" s="619"/>
      <c r="AKB126" s="620"/>
      <c r="AKC126" s="199" t="s">
        <v>142</v>
      </c>
      <c r="AKD126" s="200">
        <v>0.01</v>
      </c>
      <c r="AKE126" s="200">
        <v>81.44</v>
      </c>
      <c r="AKF126" s="195">
        <f t="shared" ref="AKF126" si="4221">AKD126*AKE126</f>
        <v>0.81</v>
      </c>
      <c r="AKG126" s="463">
        <v>93288</v>
      </c>
      <c r="AKH126" s="618" t="s">
        <v>344</v>
      </c>
      <c r="AKI126" s="619"/>
      <c r="AKJ126" s="620"/>
      <c r="AKK126" s="199" t="s">
        <v>142</v>
      </c>
      <c r="AKL126" s="200">
        <v>0.01</v>
      </c>
      <c r="AKM126" s="200">
        <v>81.44</v>
      </c>
      <c r="AKN126" s="195">
        <f t="shared" ref="AKN126" si="4222">AKL126*AKM126</f>
        <v>0.81</v>
      </c>
      <c r="AKO126" s="463">
        <v>93288</v>
      </c>
      <c r="AKP126" s="618" t="s">
        <v>344</v>
      </c>
      <c r="AKQ126" s="619"/>
      <c r="AKR126" s="620"/>
      <c r="AKS126" s="199" t="s">
        <v>142</v>
      </c>
      <c r="AKT126" s="200">
        <v>0.01</v>
      </c>
      <c r="AKU126" s="200">
        <v>81.44</v>
      </c>
      <c r="AKV126" s="195">
        <f t="shared" ref="AKV126" si="4223">AKT126*AKU126</f>
        <v>0.81</v>
      </c>
      <c r="AKW126" s="463">
        <v>93288</v>
      </c>
      <c r="AKX126" s="618" t="s">
        <v>344</v>
      </c>
      <c r="AKY126" s="619"/>
      <c r="AKZ126" s="620"/>
      <c r="ALA126" s="199" t="s">
        <v>142</v>
      </c>
      <c r="ALB126" s="200">
        <v>0.01</v>
      </c>
      <c r="ALC126" s="200">
        <v>81.44</v>
      </c>
      <c r="ALD126" s="195">
        <f t="shared" ref="ALD126" si="4224">ALB126*ALC126</f>
        <v>0.81</v>
      </c>
      <c r="ALE126" s="463">
        <v>93288</v>
      </c>
      <c r="ALF126" s="618" t="s">
        <v>344</v>
      </c>
      <c r="ALG126" s="619"/>
      <c r="ALH126" s="620"/>
      <c r="ALI126" s="199" t="s">
        <v>142</v>
      </c>
      <c r="ALJ126" s="200">
        <v>0.01</v>
      </c>
      <c r="ALK126" s="200">
        <v>81.44</v>
      </c>
      <c r="ALL126" s="195">
        <f t="shared" ref="ALL126" si="4225">ALJ126*ALK126</f>
        <v>0.81</v>
      </c>
      <c r="ALM126" s="463">
        <v>93288</v>
      </c>
      <c r="ALN126" s="618" t="s">
        <v>344</v>
      </c>
      <c r="ALO126" s="619"/>
      <c r="ALP126" s="620"/>
      <c r="ALQ126" s="199" t="s">
        <v>142</v>
      </c>
      <c r="ALR126" s="200">
        <v>0.01</v>
      </c>
      <c r="ALS126" s="200">
        <v>81.44</v>
      </c>
      <c r="ALT126" s="195">
        <f t="shared" ref="ALT126" si="4226">ALR126*ALS126</f>
        <v>0.81</v>
      </c>
      <c r="ALU126" s="463">
        <v>93288</v>
      </c>
      <c r="ALV126" s="618" t="s">
        <v>344</v>
      </c>
      <c r="ALW126" s="619"/>
      <c r="ALX126" s="620"/>
      <c r="ALY126" s="199" t="s">
        <v>142</v>
      </c>
      <c r="ALZ126" s="200">
        <v>0.01</v>
      </c>
      <c r="AMA126" s="200">
        <v>81.44</v>
      </c>
      <c r="AMB126" s="195">
        <f t="shared" ref="AMB126" si="4227">ALZ126*AMA126</f>
        <v>0.81</v>
      </c>
      <c r="AMC126" s="463">
        <v>93288</v>
      </c>
      <c r="AMD126" s="618" t="s">
        <v>344</v>
      </c>
      <c r="AME126" s="619"/>
      <c r="AMF126" s="620"/>
      <c r="AMG126" s="199" t="s">
        <v>142</v>
      </c>
      <c r="AMH126" s="200">
        <v>0.01</v>
      </c>
      <c r="AMI126" s="200">
        <v>81.44</v>
      </c>
      <c r="AMJ126" s="195">
        <f t="shared" ref="AMJ126" si="4228">AMH126*AMI126</f>
        <v>0.81</v>
      </c>
      <c r="AMK126" s="463">
        <v>93288</v>
      </c>
      <c r="AML126" s="618" t="s">
        <v>344</v>
      </c>
      <c r="AMM126" s="619"/>
      <c r="AMN126" s="620"/>
      <c r="AMO126" s="199" t="s">
        <v>142</v>
      </c>
      <c r="AMP126" s="200">
        <v>0.01</v>
      </c>
      <c r="AMQ126" s="200">
        <v>81.44</v>
      </c>
      <c r="AMR126" s="195">
        <f t="shared" ref="AMR126" si="4229">AMP126*AMQ126</f>
        <v>0.81</v>
      </c>
      <c r="AMS126" s="463">
        <v>93288</v>
      </c>
      <c r="AMT126" s="618" t="s">
        <v>344</v>
      </c>
      <c r="AMU126" s="619"/>
      <c r="AMV126" s="620"/>
      <c r="AMW126" s="199" t="s">
        <v>142</v>
      </c>
      <c r="AMX126" s="200">
        <v>0.01</v>
      </c>
      <c r="AMY126" s="200">
        <v>81.44</v>
      </c>
      <c r="AMZ126" s="195">
        <f t="shared" ref="AMZ126" si="4230">AMX126*AMY126</f>
        <v>0.81</v>
      </c>
      <c r="ANA126" s="463">
        <v>93288</v>
      </c>
      <c r="ANB126" s="618" t="s">
        <v>344</v>
      </c>
      <c r="ANC126" s="619"/>
      <c r="AND126" s="620"/>
      <c r="ANE126" s="199" t="s">
        <v>142</v>
      </c>
      <c r="ANF126" s="200">
        <v>0.01</v>
      </c>
      <c r="ANG126" s="200">
        <v>81.44</v>
      </c>
      <c r="ANH126" s="195">
        <f t="shared" ref="ANH126" si="4231">ANF126*ANG126</f>
        <v>0.81</v>
      </c>
      <c r="ANI126" s="463">
        <v>93288</v>
      </c>
      <c r="ANJ126" s="618" t="s">
        <v>344</v>
      </c>
      <c r="ANK126" s="619"/>
      <c r="ANL126" s="620"/>
      <c r="ANM126" s="199" t="s">
        <v>142</v>
      </c>
      <c r="ANN126" s="200">
        <v>0.01</v>
      </c>
      <c r="ANO126" s="200">
        <v>81.44</v>
      </c>
      <c r="ANP126" s="195">
        <f t="shared" ref="ANP126" si="4232">ANN126*ANO126</f>
        <v>0.81</v>
      </c>
      <c r="ANQ126" s="463">
        <v>93288</v>
      </c>
      <c r="ANR126" s="618" t="s">
        <v>344</v>
      </c>
      <c r="ANS126" s="619"/>
      <c r="ANT126" s="620"/>
      <c r="ANU126" s="199" t="s">
        <v>142</v>
      </c>
      <c r="ANV126" s="200">
        <v>0.01</v>
      </c>
      <c r="ANW126" s="200">
        <v>81.44</v>
      </c>
      <c r="ANX126" s="195">
        <f t="shared" ref="ANX126" si="4233">ANV126*ANW126</f>
        <v>0.81</v>
      </c>
      <c r="ANY126" s="463">
        <v>93288</v>
      </c>
      <c r="ANZ126" s="618" t="s">
        <v>344</v>
      </c>
      <c r="AOA126" s="619"/>
      <c r="AOB126" s="620"/>
      <c r="AOC126" s="199" t="s">
        <v>142</v>
      </c>
      <c r="AOD126" s="200">
        <v>0.01</v>
      </c>
      <c r="AOE126" s="200">
        <v>81.44</v>
      </c>
      <c r="AOF126" s="195">
        <f t="shared" ref="AOF126" si="4234">AOD126*AOE126</f>
        <v>0.81</v>
      </c>
      <c r="AOG126" s="463">
        <v>93288</v>
      </c>
      <c r="AOH126" s="618" t="s">
        <v>344</v>
      </c>
      <c r="AOI126" s="619"/>
      <c r="AOJ126" s="620"/>
      <c r="AOK126" s="199" t="s">
        <v>142</v>
      </c>
      <c r="AOL126" s="200">
        <v>0.01</v>
      </c>
      <c r="AOM126" s="200">
        <v>81.44</v>
      </c>
      <c r="AON126" s="195">
        <f t="shared" ref="AON126" si="4235">AOL126*AOM126</f>
        <v>0.81</v>
      </c>
      <c r="AOO126" s="463">
        <v>93288</v>
      </c>
      <c r="AOP126" s="618" t="s">
        <v>344</v>
      </c>
      <c r="AOQ126" s="619"/>
      <c r="AOR126" s="620"/>
      <c r="AOS126" s="199" t="s">
        <v>142</v>
      </c>
      <c r="AOT126" s="200">
        <v>0.01</v>
      </c>
      <c r="AOU126" s="200">
        <v>81.44</v>
      </c>
      <c r="AOV126" s="195">
        <f t="shared" ref="AOV126" si="4236">AOT126*AOU126</f>
        <v>0.81</v>
      </c>
      <c r="AOW126" s="463">
        <v>93288</v>
      </c>
      <c r="AOX126" s="618" t="s">
        <v>344</v>
      </c>
      <c r="AOY126" s="619"/>
      <c r="AOZ126" s="620"/>
      <c r="APA126" s="199" t="s">
        <v>142</v>
      </c>
      <c r="APB126" s="200">
        <v>0.01</v>
      </c>
      <c r="APC126" s="200">
        <v>81.44</v>
      </c>
      <c r="APD126" s="195">
        <f t="shared" ref="APD126" si="4237">APB126*APC126</f>
        <v>0.81</v>
      </c>
      <c r="APE126" s="463">
        <v>93288</v>
      </c>
      <c r="APF126" s="618" t="s">
        <v>344</v>
      </c>
      <c r="APG126" s="619"/>
      <c r="APH126" s="620"/>
      <c r="API126" s="199" t="s">
        <v>142</v>
      </c>
      <c r="APJ126" s="200">
        <v>0.01</v>
      </c>
      <c r="APK126" s="200">
        <v>81.44</v>
      </c>
      <c r="APL126" s="195">
        <f t="shared" ref="APL126" si="4238">APJ126*APK126</f>
        <v>0.81</v>
      </c>
      <c r="APM126" s="463">
        <v>93288</v>
      </c>
      <c r="APN126" s="618" t="s">
        <v>344</v>
      </c>
      <c r="APO126" s="619"/>
      <c r="APP126" s="620"/>
      <c r="APQ126" s="199" t="s">
        <v>142</v>
      </c>
      <c r="APR126" s="200">
        <v>0.01</v>
      </c>
      <c r="APS126" s="200">
        <v>81.44</v>
      </c>
      <c r="APT126" s="195">
        <f t="shared" ref="APT126" si="4239">APR126*APS126</f>
        <v>0.81</v>
      </c>
      <c r="APU126" s="463">
        <v>93288</v>
      </c>
      <c r="APV126" s="618" t="s">
        <v>344</v>
      </c>
      <c r="APW126" s="619"/>
      <c r="APX126" s="620"/>
      <c r="APY126" s="199" t="s">
        <v>142</v>
      </c>
      <c r="APZ126" s="200">
        <v>0.01</v>
      </c>
      <c r="AQA126" s="200">
        <v>81.44</v>
      </c>
      <c r="AQB126" s="195">
        <f t="shared" ref="AQB126" si="4240">APZ126*AQA126</f>
        <v>0.81</v>
      </c>
      <c r="AQC126" s="463">
        <v>93288</v>
      </c>
      <c r="AQD126" s="618" t="s">
        <v>344</v>
      </c>
      <c r="AQE126" s="619"/>
      <c r="AQF126" s="620"/>
      <c r="AQG126" s="199" t="s">
        <v>142</v>
      </c>
      <c r="AQH126" s="200">
        <v>0.01</v>
      </c>
      <c r="AQI126" s="200">
        <v>81.44</v>
      </c>
      <c r="AQJ126" s="195">
        <f t="shared" ref="AQJ126" si="4241">AQH126*AQI126</f>
        <v>0.81</v>
      </c>
      <c r="AQK126" s="463">
        <v>93288</v>
      </c>
      <c r="AQL126" s="618" t="s">
        <v>344</v>
      </c>
      <c r="AQM126" s="619"/>
      <c r="AQN126" s="620"/>
      <c r="AQO126" s="199" t="s">
        <v>142</v>
      </c>
      <c r="AQP126" s="200">
        <v>0.01</v>
      </c>
      <c r="AQQ126" s="200">
        <v>81.44</v>
      </c>
      <c r="AQR126" s="195">
        <f t="shared" ref="AQR126" si="4242">AQP126*AQQ126</f>
        <v>0.81</v>
      </c>
      <c r="AQS126" s="463">
        <v>93288</v>
      </c>
      <c r="AQT126" s="618" t="s">
        <v>344</v>
      </c>
      <c r="AQU126" s="619"/>
      <c r="AQV126" s="620"/>
      <c r="AQW126" s="199" t="s">
        <v>142</v>
      </c>
      <c r="AQX126" s="200">
        <v>0.01</v>
      </c>
      <c r="AQY126" s="200">
        <v>81.44</v>
      </c>
      <c r="AQZ126" s="195">
        <f t="shared" ref="AQZ126" si="4243">AQX126*AQY126</f>
        <v>0.81</v>
      </c>
      <c r="ARA126" s="463">
        <v>93288</v>
      </c>
      <c r="ARB126" s="618" t="s">
        <v>344</v>
      </c>
      <c r="ARC126" s="619"/>
      <c r="ARD126" s="620"/>
      <c r="ARE126" s="199" t="s">
        <v>142</v>
      </c>
      <c r="ARF126" s="200">
        <v>0.01</v>
      </c>
      <c r="ARG126" s="200">
        <v>81.44</v>
      </c>
      <c r="ARH126" s="195">
        <f t="shared" ref="ARH126" si="4244">ARF126*ARG126</f>
        <v>0.81</v>
      </c>
      <c r="ARI126" s="463">
        <v>93288</v>
      </c>
      <c r="ARJ126" s="618" t="s">
        <v>344</v>
      </c>
      <c r="ARK126" s="619"/>
      <c r="ARL126" s="620"/>
      <c r="ARM126" s="199" t="s">
        <v>142</v>
      </c>
      <c r="ARN126" s="200">
        <v>0.01</v>
      </c>
      <c r="ARO126" s="200">
        <v>81.44</v>
      </c>
      <c r="ARP126" s="195">
        <f t="shared" ref="ARP126" si="4245">ARN126*ARO126</f>
        <v>0.81</v>
      </c>
      <c r="ARQ126" s="463">
        <v>93288</v>
      </c>
      <c r="ARR126" s="618" t="s">
        <v>344</v>
      </c>
      <c r="ARS126" s="619"/>
      <c r="ART126" s="620"/>
      <c r="ARU126" s="199" t="s">
        <v>142</v>
      </c>
      <c r="ARV126" s="200">
        <v>0.01</v>
      </c>
      <c r="ARW126" s="200">
        <v>81.44</v>
      </c>
      <c r="ARX126" s="195">
        <f t="shared" ref="ARX126" si="4246">ARV126*ARW126</f>
        <v>0.81</v>
      </c>
      <c r="ARY126" s="463">
        <v>93288</v>
      </c>
      <c r="ARZ126" s="618" t="s">
        <v>344</v>
      </c>
      <c r="ASA126" s="619"/>
      <c r="ASB126" s="620"/>
      <c r="ASC126" s="199" t="s">
        <v>142</v>
      </c>
      <c r="ASD126" s="200">
        <v>0.01</v>
      </c>
      <c r="ASE126" s="200">
        <v>81.44</v>
      </c>
      <c r="ASF126" s="195">
        <f t="shared" ref="ASF126" si="4247">ASD126*ASE126</f>
        <v>0.81</v>
      </c>
      <c r="ASG126" s="463">
        <v>93288</v>
      </c>
      <c r="ASH126" s="618" t="s">
        <v>344</v>
      </c>
      <c r="ASI126" s="619"/>
      <c r="ASJ126" s="620"/>
      <c r="ASK126" s="199" t="s">
        <v>142</v>
      </c>
      <c r="ASL126" s="200">
        <v>0.01</v>
      </c>
      <c r="ASM126" s="200">
        <v>81.44</v>
      </c>
      <c r="ASN126" s="195">
        <f t="shared" ref="ASN126" si="4248">ASL126*ASM126</f>
        <v>0.81</v>
      </c>
      <c r="ASO126" s="463">
        <v>93288</v>
      </c>
      <c r="ASP126" s="618" t="s">
        <v>344</v>
      </c>
      <c r="ASQ126" s="619"/>
      <c r="ASR126" s="620"/>
      <c r="ASS126" s="199" t="s">
        <v>142</v>
      </c>
      <c r="AST126" s="200">
        <v>0.01</v>
      </c>
      <c r="ASU126" s="200">
        <v>81.44</v>
      </c>
      <c r="ASV126" s="195">
        <f t="shared" ref="ASV126" si="4249">AST126*ASU126</f>
        <v>0.81</v>
      </c>
      <c r="ASW126" s="463">
        <v>93288</v>
      </c>
      <c r="ASX126" s="618" t="s">
        <v>344</v>
      </c>
      <c r="ASY126" s="619"/>
      <c r="ASZ126" s="620"/>
      <c r="ATA126" s="199" t="s">
        <v>142</v>
      </c>
      <c r="ATB126" s="200">
        <v>0.01</v>
      </c>
      <c r="ATC126" s="200">
        <v>81.44</v>
      </c>
      <c r="ATD126" s="195">
        <f t="shared" ref="ATD126" si="4250">ATB126*ATC126</f>
        <v>0.81</v>
      </c>
      <c r="ATE126" s="463">
        <v>93288</v>
      </c>
      <c r="ATF126" s="618" t="s">
        <v>344</v>
      </c>
      <c r="ATG126" s="619"/>
      <c r="ATH126" s="620"/>
      <c r="ATI126" s="199" t="s">
        <v>142</v>
      </c>
      <c r="ATJ126" s="200">
        <v>0.01</v>
      </c>
      <c r="ATK126" s="200">
        <v>81.44</v>
      </c>
      <c r="ATL126" s="195">
        <f t="shared" ref="ATL126" si="4251">ATJ126*ATK126</f>
        <v>0.81</v>
      </c>
      <c r="ATM126" s="463">
        <v>93288</v>
      </c>
      <c r="ATN126" s="618" t="s">
        <v>344</v>
      </c>
      <c r="ATO126" s="619"/>
      <c r="ATP126" s="620"/>
      <c r="ATQ126" s="199" t="s">
        <v>142</v>
      </c>
      <c r="ATR126" s="200">
        <v>0.01</v>
      </c>
      <c r="ATS126" s="200">
        <v>81.44</v>
      </c>
      <c r="ATT126" s="195">
        <f t="shared" ref="ATT126" si="4252">ATR126*ATS126</f>
        <v>0.81</v>
      </c>
      <c r="ATU126" s="463">
        <v>93288</v>
      </c>
      <c r="ATV126" s="618" t="s">
        <v>344</v>
      </c>
      <c r="ATW126" s="619"/>
      <c r="ATX126" s="620"/>
      <c r="ATY126" s="199" t="s">
        <v>142</v>
      </c>
      <c r="ATZ126" s="200">
        <v>0.01</v>
      </c>
      <c r="AUA126" s="200">
        <v>81.44</v>
      </c>
      <c r="AUB126" s="195">
        <f t="shared" ref="AUB126" si="4253">ATZ126*AUA126</f>
        <v>0.81</v>
      </c>
      <c r="AUC126" s="463">
        <v>93288</v>
      </c>
      <c r="AUD126" s="618" t="s">
        <v>344</v>
      </c>
      <c r="AUE126" s="619"/>
      <c r="AUF126" s="620"/>
      <c r="AUG126" s="199" t="s">
        <v>142</v>
      </c>
      <c r="AUH126" s="200">
        <v>0.01</v>
      </c>
      <c r="AUI126" s="200">
        <v>81.44</v>
      </c>
      <c r="AUJ126" s="195">
        <f t="shared" ref="AUJ126" si="4254">AUH126*AUI126</f>
        <v>0.81</v>
      </c>
      <c r="AUK126" s="463">
        <v>93288</v>
      </c>
      <c r="AUL126" s="618" t="s">
        <v>344</v>
      </c>
      <c r="AUM126" s="619"/>
      <c r="AUN126" s="620"/>
      <c r="AUO126" s="199" t="s">
        <v>142</v>
      </c>
      <c r="AUP126" s="200">
        <v>0.01</v>
      </c>
      <c r="AUQ126" s="200">
        <v>81.44</v>
      </c>
      <c r="AUR126" s="195">
        <f t="shared" ref="AUR126" si="4255">AUP126*AUQ126</f>
        <v>0.81</v>
      </c>
      <c r="AUS126" s="463">
        <v>93288</v>
      </c>
      <c r="AUT126" s="618" t="s">
        <v>344</v>
      </c>
      <c r="AUU126" s="619"/>
      <c r="AUV126" s="620"/>
      <c r="AUW126" s="199" t="s">
        <v>142</v>
      </c>
      <c r="AUX126" s="200">
        <v>0.01</v>
      </c>
      <c r="AUY126" s="200">
        <v>81.44</v>
      </c>
      <c r="AUZ126" s="195">
        <f t="shared" ref="AUZ126" si="4256">AUX126*AUY126</f>
        <v>0.81</v>
      </c>
      <c r="AVA126" s="463">
        <v>93288</v>
      </c>
      <c r="AVB126" s="618" t="s">
        <v>344</v>
      </c>
      <c r="AVC126" s="619"/>
      <c r="AVD126" s="620"/>
      <c r="AVE126" s="199" t="s">
        <v>142</v>
      </c>
      <c r="AVF126" s="200">
        <v>0.01</v>
      </c>
      <c r="AVG126" s="200">
        <v>81.44</v>
      </c>
      <c r="AVH126" s="195">
        <f t="shared" ref="AVH126" si="4257">AVF126*AVG126</f>
        <v>0.81</v>
      </c>
      <c r="AVI126" s="463">
        <v>93288</v>
      </c>
      <c r="AVJ126" s="618" t="s">
        <v>344</v>
      </c>
      <c r="AVK126" s="619"/>
      <c r="AVL126" s="620"/>
      <c r="AVM126" s="199" t="s">
        <v>142</v>
      </c>
      <c r="AVN126" s="200">
        <v>0.01</v>
      </c>
      <c r="AVO126" s="200">
        <v>81.44</v>
      </c>
      <c r="AVP126" s="195">
        <f t="shared" ref="AVP126" si="4258">AVN126*AVO126</f>
        <v>0.81</v>
      </c>
      <c r="AVQ126" s="463">
        <v>93288</v>
      </c>
      <c r="AVR126" s="618" t="s">
        <v>344</v>
      </c>
      <c r="AVS126" s="619"/>
      <c r="AVT126" s="620"/>
      <c r="AVU126" s="199" t="s">
        <v>142</v>
      </c>
      <c r="AVV126" s="200">
        <v>0.01</v>
      </c>
      <c r="AVW126" s="200">
        <v>81.44</v>
      </c>
      <c r="AVX126" s="195">
        <f t="shared" ref="AVX126" si="4259">AVV126*AVW126</f>
        <v>0.81</v>
      </c>
      <c r="AVY126" s="463">
        <v>93288</v>
      </c>
      <c r="AVZ126" s="618" t="s">
        <v>344</v>
      </c>
      <c r="AWA126" s="619"/>
      <c r="AWB126" s="620"/>
      <c r="AWC126" s="199" t="s">
        <v>142</v>
      </c>
      <c r="AWD126" s="200">
        <v>0.01</v>
      </c>
      <c r="AWE126" s="200">
        <v>81.44</v>
      </c>
      <c r="AWF126" s="195">
        <f t="shared" ref="AWF126" si="4260">AWD126*AWE126</f>
        <v>0.81</v>
      </c>
      <c r="AWG126" s="463">
        <v>93288</v>
      </c>
      <c r="AWH126" s="618" t="s">
        <v>344</v>
      </c>
      <c r="AWI126" s="619"/>
      <c r="AWJ126" s="620"/>
      <c r="AWK126" s="199" t="s">
        <v>142</v>
      </c>
      <c r="AWL126" s="200">
        <v>0.01</v>
      </c>
      <c r="AWM126" s="200">
        <v>81.44</v>
      </c>
      <c r="AWN126" s="195">
        <f t="shared" ref="AWN126" si="4261">AWL126*AWM126</f>
        <v>0.81</v>
      </c>
      <c r="AWO126" s="463">
        <v>93288</v>
      </c>
      <c r="AWP126" s="618" t="s">
        <v>344</v>
      </c>
      <c r="AWQ126" s="619"/>
      <c r="AWR126" s="620"/>
      <c r="AWS126" s="199" t="s">
        <v>142</v>
      </c>
      <c r="AWT126" s="200">
        <v>0.01</v>
      </c>
      <c r="AWU126" s="200">
        <v>81.44</v>
      </c>
      <c r="AWV126" s="195">
        <f t="shared" ref="AWV126" si="4262">AWT126*AWU126</f>
        <v>0.81</v>
      </c>
      <c r="AWW126" s="463">
        <v>93288</v>
      </c>
      <c r="AWX126" s="618" t="s">
        <v>344</v>
      </c>
      <c r="AWY126" s="619"/>
      <c r="AWZ126" s="620"/>
      <c r="AXA126" s="199" t="s">
        <v>142</v>
      </c>
      <c r="AXB126" s="200">
        <v>0.01</v>
      </c>
      <c r="AXC126" s="200">
        <v>81.44</v>
      </c>
      <c r="AXD126" s="195">
        <f t="shared" ref="AXD126" si="4263">AXB126*AXC126</f>
        <v>0.81</v>
      </c>
      <c r="AXE126" s="463">
        <v>93288</v>
      </c>
      <c r="AXF126" s="618" t="s">
        <v>344</v>
      </c>
      <c r="AXG126" s="619"/>
      <c r="AXH126" s="620"/>
      <c r="AXI126" s="199" t="s">
        <v>142</v>
      </c>
      <c r="AXJ126" s="200">
        <v>0.01</v>
      </c>
      <c r="AXK126" s="200">
        <v>81.44</v>
      </c>
      <c r="AXL126" s="195">
        <f t="shared" ref="AXL126" si="4264">AXJ126*AXK126</f>
        <v>0.81</v>
      </c>
      <c r="AXM126" s="463">
        <v>93288</v>
      </c>
      <c r="AXN126" s="618" t="s">
        <v>344</v>
      </c>
      <c r="AXO126" s="619"/>
      <c r="AXP126" s="620"/>
      <c r="AXQ126" s="199" t="s">
        <v>142</v>
      </c>
      <c r="AXR126" s="200">
        <v>0.01</v>
      </c>
      <c r="AXS126" s="200">
        <v>81.44</v>
      </c>
      <c r="AXT126" s="195">
        <f t="shared" ref="AXT126" si="4265">AXR126*AXS126</f>
        <v>0.81</v>
      </c>
      <c r="AXU126" s="463">
        <v>93288</v>
      </c>
      <c r="AXV126" s="618" t="s">
        <v>344</v>
      </c>
      <c r="AXW126" s="619"/>
      <c r="AXX126" s="620"/>
      <c r="AXY126" s="199" t="s">
        <v>142</v>
      </c>
      <c r="AXZ126" s="200">
        <v>0.01</v>
      </c>
      <c r="AYA126" s="200">
        <v>81.44</v>
      </c>
      <c r="AYB126" s="195">
        <f t="shared" ref="AYB126" si="4266">AXZ126*AYA126</f>
        <v>0.81</v>
      </c>
      <c r="AYC126" s="463">
        <v>93288</v>
      </c>
      <c r="AYD126" s="618" t="s">
        <v>344</v>
      </c>
      <c r="AYE126" s="619"/>
      <c r="AYF126" s="620"/>
      <c r="AYG126" s="199" t="s">
        <v>142</v>
      </c>
      <c r="AYH126" s="200">
        <v>0.01</v>
      </c>
      <c r="AYI126" s="200">
        <v>81.44</v>
      </c>
      <c r="AYJ126" s="195">
        <f t="shared" ref="AYJ126" si="4267">AYH126*AYI126</f>
        <v>0.81</v>
      </c>
      <c r="AYK126" s="463">
        <v>93288</v>
      </c>
      <c r="AYL126" s="618" t="s">
        <v>344</v>
      </c>
      <c r="AYM126" s="619"/>
      <c r="AYN126" s="620"/>
      <c r="AYO126" s="199" t="s">
        <v>142</v>
      </c>
      <c r="AYP126" s="200">
        <v>0.01</v>
      </c>
      <c r="AYQ126" s="200">
        <v>81.44</v>
      </c>
      <c r="AYR126" s="195">
        <f t="shared" ref="AYR126" si="4268">AYP126*AYQ126</f>
        <v>0.81</v>
      </c>
      <c r="AYS126" s="463">
        <v>93288</v>
      </c>
      <c r="AYT126" s="618" t="s">
        <v>344</v>
      </c>
      <c r="AYU126" s="619"/>
      <c r="AYV126" s="620"/>
      <c r="AYW126" s="199" t="s">
        <v>142</v>
      </c>
      <c r="AYX126" s="200">
        <v>0.01</v>
      </c>
      <c r="AYY126" s="200">
        <v>81.44</v>
      </c>
      <c r="AYZ126" s="195">
        <f t="shared" ref="AYZ126" si="4269">AYX126*AYY126</f>
        <v>0.81</v>
      </c>
      <c r="AZA126" s="463">
        <v>93288</v>
      </c>
      <c r="AZB126" s="618" t="s">
        <v>344</v>
      </c>
      <c r="AZC126" s="619"/>
      <c r="AZD126" s="620"/>
      <c r="AZE126" s="199" t="s">
        <v>142</v>
      </c>
      <c r="AZF126" s="200">
        <v>0.01</v>
      </c>
      <c r="AZG126" s="200">
        <v>81.44</v>
      </c>
      <c r="AZH126" s="195">
        <f t="shared" ref="AZH126" si="4270">AZF126*AZG126</f>
        <v>0.81</v>
      </c>
      <c r="AZI126" s="463">
        <v>93288</v>
      </c>
      <c r="AZJ126" s="618" t="s">
        <v>344</v>
      </c>
      <c r="AZK126" s="619"/>
      <c r="AZL126" s="620"/>
      <c r="AZM126" s="199" t="s">
        <v>142</v>
      </c>
      <c r="AZN126" s="200">
        <v>0.01</v>
      </c>
      <c r="AZO126" s="200">
        <v>81.44</v>
      </c>
      <c r="AZP126" s="195">
        <f t="shared" ref="AZP126" si="4271">AZN126*AZO126</f>
        <v>0.81</v>
      </c>
      <c r="AZQ126" s="463">
        <v>93288</v>
      </c>
      <c r="AZR126" s="618" t="s">
        <v>344</v>
      </c>
      <c r="AZS126" s="619"/>
      <c r="AZT126" s="620"/>
      <c r="AZU126" s="199" t="s">
        <v>142</v>
      </c>
      <c r="AZV126" s="200">
        <v>0.01</v>
      </c>
      <c r="AZW126" s="200">
        <v>81.44</v>
      </c>
      <c r="AZX126" s="195">
        <f t="shared" ref="AZX126" si="4272">AZV126*AZW126</f>
        <v>0.81</v>
      </c>
      <c r="AZY126" s="463">
        <v>93288</v>
      </c>
      <c r="AZZ126" s="618" t="s">
        <v>344</v>
      </c>
      <c r="BAA126" s="619"/>
      <c r="BAB126" s="620"/>
      <c r="BAC126" s="199" t="s">
        <v>142</v>
      </c>
      <c r="BAD126" s="200">
        <v>0.01</v>
      </c>
      <c r="BAE126" s="200">
        <v>81.44</v>
      </c>
      <c r="BAF126" s="195">
        <f t="shared" ref="BAF126" si="4273">BAD126*BAE126</f>
        <v>0.81</v>
      </c>
      <c r="BAG126" s="463">
        <v>93288</v>
      </c>
      <c r="BAH126" s="618" t="s">
        <v>344</v>
      </c>
      <c r="BAI126" s="619"/>
      <c r="BAJ126" s="620"/>
      <c r="BAK126" s="199" t="s">
        <v>142</v>
      </c>
      <c r="BAL126" s="200">
        <v>0.01</v>
      </c>
      <c r="BAM126" s="200">
        <v>81.44</v>
      </c>
      <c r="BAN126" s="195">
        <f t="shared" ref="BAN126" si="4274">BAL126*BAM126</f>
        <v>0.81</v>
      </c>
      <c r="BAO126" s="463">
        <v>93288</v>
      </c>
      <c r="BAP126" s="618" t="s">
        <v>344</v>
      </c>
      <c r="BAQ126" s="619"/>
      <c r="BAR126" s="620"/>
      <c r="BAS126" s="199" t="s">
        <v>142</v>
      </c>
      <c r="BAT126" s="200">
        <v>0.01</v>
      </c>
      <c r="BAU126" s="200">
        <v>81.44</v>
      </c>
      <c r="BAV126" s="195">
        <f t="shared" ref="BAV126" si="4275">BAT126*BAU126</f>
        <v>0.81</v>
      </c>
      <c r="BAW126" s="463">
        <v>93288</v>
      </c>
      <c r="BAX126" s="618" t="s">
        <v>344</v>
      </c>
      <c r="BAY126" s="619"/>
      <c r="BAZ126" s="620"/>
      <c r="BBA126" s="199" t="s">
        <v>142</v>
      </c>
      <c r="BBB126" s="200">
        <v>0.01</v>
      </c>
      <c r="BBC126" s="200">
        <v>81.44</v>
      </c>
      <c r="BBD126" s="195">
        <f t="shared" ref="BBD126" si="4276">BBB126*BBC126</f>
        <v>0.81</v>
      </c>
      <c r="BBE126" s="463">
        <v>93288</v>
      </c>
      <c r="BBF126" s="618" t="s">
        <v>344</v>
      </c>
      <c r="BBG126" s="619"/>
      <c r="BBH126" s="620"/>
      <c r="BBI126" s="199" t="s">
        <v>142</v>
      </c>
      <c r="BBJ126" s="200">
        <v>0.01</v>
      </c>
      <c r="BBK126" s="200">
        <v>81.44</v>
      </c>
      <c r="BBL126" s="195">
        <f t="shared" ref="BBL126" si="4277">BBJ126*BBK126</f>
        <v>0.81</v>
      </c>
      <c r="BBM126" s="463">
        <v>93288</v>
      </c>
      <c r="BBN126" s="618" t="s">
        <v>344</v>
      </c>
      <c r="BBO126" s="619"/>
      <c r="BBP126" s="620"/>
      <c r="BBQ126" s="199" t="s">
        <v>142</v>
      </c>
      <c r="BBR126" s="200">
        <v>0.01</v>
      </c>
      <c r="BBS126" s="200">
        <v>81.44</v>
      </c>
      <c r="BBT126" s="195">
        <f t="shared" ref="BBT126" si="4278">BBR126*BBS126</f>
        <v>0.81</v>
      </c>
      <c r="BBU126" s="463">
        <v>93288</v>
      </c>
      <c r="BBV126" s="618" t="s">
        <v>344</v>
      </c>
      <c r="BBW126" s="619"/>
      <c r="BBX126" s="620"/>
      <c r="BBY126" s="199" t="s">
        <v>142</v>
      </c>
      <c r="BBZ126" s="200">
        <v>0.01</v>
      </c>
      <c r="BCA126" s="200">
        <v>81.44</v>
      </c>
      <c r="BCB126" s="195">
        <f t="shared" ref="BCB126" si="4279">BBZ126*BCA126</f>
        <v>0.81</v>
      </c>
      <c r="BCC126" s="463">
        <v>93288</v>
      </c>
      <c r="BCD126" s="618" t="s">
        <v>344</v>
      </c>
      <c r="BCE126" s="619"/>
      <c r="BCF126" s="620"/>
      <c r="BCG126" s="199" t="s">
        <v>142</v>
      </c>
      <c r="BCH126" s="200">
        <v>0.01</v>
      </c>
      <c r="BCI126" s="200">
        <v>81.44</v>
      </c>
      <c r="BCJ126" s="195">
        <f t="shared" ref="BCJ126" si="4280">BCH126*BCI126</f>
        <v>0.81</v>
      </c>
      <c r="BCK126" s="463">
        <v>93288</v>
      </c>
      <c r="BCL126" s="618" t="s">
        <v>344</v>
      </c>
      <c r="BCM126" s="619"/>
      <c r="BCN126" s="620"/>
      <c r="BCO126" s="199" t="s">
        <v>142</v>
      </c>
      <c r="BCP126" s="200">
        <v>0.01</v>
      </c>
      <c r="BCQ126" s="200">
        <v>81.44</v>
      </c>
      <c r="BCR126" s="195">
        <f t="shared" ref="BCR126" si="4281">BCP126*BCQ126</f>
        <v>0.81</v>
      </c>
      <c r="BCS126" s="463">
        <v>93288</v>
      </c>
      <c r="BCT126" s="618" t="s">
        <v>344</v>
      </c>
      <c r="BCU126" s="619"/>
      <c r="BCV126" s="620"/>
      <c r="BCW126" s="199" t="s">
        <v>142</v>
      </c>
      <c r="BCX126" s="200">
        <v>0.01</v>
      </c>
      <c r="BCY126" s="200">
        <v>81.44</v>
      </c>
      <c r="BCZ126" s="195">
        <f t="shared" ref="BCZ126" si="4282">BCX126*BCY126</f>
        <v>0.81</v>
      </c>
      <c r="BDA126" s="463">
        <v>93288</v>
      </c>
      <c r="BDB126" s="618" t="s">
        <v>344</v>
      </c>
      <c r="BDC126" s="619"/>
      <c r="BDD126" s="620"/>
      <c r="BDE126" s="199" t="s">
        <v>142</v>
      </c>
      <c r="BDF126" s="200">
        <v>0.01</v>
      </c>
      <c r="BDG126" s="200">
        <v>81.44</v>
      </c>
      <c r="BDH126" s="195">
        <f t="shared" ref="BDH126" si="4283">BDF126*BDG126</f>
        <v>0.81</v>
      </c>
      <c r="BDI126" s="463">
        <v>93288</v>
      </c>
      <c r="BDJ126" s="618" t="s">
        <v>344</v>
      </c>
      <c r="BDK126" s="619"/>
      <c r="BDL126" s="620"/>
      <c r="BDM126" s="199" t="s">
        <v>142</v>
      </c>
      <c r="BDN126" s="200">
        <v>0.01</v>
      </c>
      <c r="BDO126" s="200">
        <v>81.44</v>
      </c>
      <c r="BDP126" s="195">
        <f t="shared" ref="BDP126" si="4284">BDN126*BDO126</f>
        <v>0.81</v>
      </c>
      <c r="BDQ126" s="463">
        <v>93288</v>
      </c>
      <c r="BDR126" s="618" t="s">
        <v>344</v>
      </c>
      <c r="BDS126" s="619"/>
      <c r="BDT126" s="620"/>
      <c r="BDU126" s="199" t="s">
        <v>142</v>
      </c>
      <c r="BDV126" s="200">
        <v>0.01</v>
      </c>
      <c r="BDW126" s="200">
        <v>81.44</v>
      </c>
      <c r="BDX126" s="195">
        <f t="shared" ref="BDX126" si="4285">BDV126*BDW126</f>
        <v>0.81</v>
      </c>
      <c r="BDY126" s="463">
        <v>93288</v>
      </c>
      <c r="BDZ126" s="618" t="s">
        <v>344</v>
      </c>
      <c r="BEA126" s="619"/>
      <c r="BEB126" s="620"/>
      <c r="BEC126" s="199" t="s">
        <v>142</v>
      </c>
      <c r="BED126" s="200">
        <v>0.01</v>
      </c>
      <c r="BEE126" s="200">
        <v>81.44</v>
      </c>
      <c r="BEF126" s="195">
        <f t="shared" ref="BEF126" si="4286">BED126*BEE126</f>
        <v>0.81</v>
      </c>
      <c r="BEG126" s="463">
        <v>93288</v>
      </c>
      <c r="BEH126" s="618" t="s">
        <v>344</v>
      </c>
      <c r="BEI126" s="619"/>
      <c r="BEJ126" s="620"/>
      <c r="BEK126" s="199" t="s">
        <v>142</v>
      </c>
      <c r="BEL126" s="200">
        <v>0.01</v>
      </c>
      <c r="BEM126" s="200">
        <v>81.44</v>
      </c>
      <c r="BEN126" s="195">
        <f t="shared" ref="BEN126" si="4287">BEL126*BEM126</f>
        <v>0.81</v>
      </c>
      <c r="BEO126" s="463">
        <v>93288</v>
      </c>
      <c r="BEP126" s="618" t="s">
        <v>344</v>
      </c>
      <c r="BEQ126" s="619"/>
      <c r="BER126" s="620"/>
      <c r="BES126" s="199" t="s">
        <v>142</v>
      </c>
      <c r="BET126" s="200">
        <v>0.01</v>
      </c>
      <c r="BEU126" s="200">
        <v>81.44</v>
      </c>
      <c r="BEV126" s="195">
        <f t="shared" ref="BEV126" si="4288">BET126*BEU126</f>
        <v>0.81</v>
      </c>
      <c r="BEW126" s="463">
        <v>93288</v>
      </c>
      <c r="BEX126" s="618" t="s">
        <v>344</v>
      </c>
      <c r="BEY126" s="619"/>
      <c r="BEZ126" s="620"/>
      <c r="BFA126" s="199" t="s">
        <v>142</v>
      </c>
      <c r="BFB126" s="200">
        <v>0.01</v>
      </c>
      <c r="BFC126" s="200">
        <v>81.44</v>
      </c>
      <c r="BFD126" s="195">
        <f t="shared" ref="BFD126" si="4289">BFB126*BFC126</f>
        <v>0.81</v>
      </c>
      <c r="BFE126" s="463">
        <v>93288</v>
      </c>
      <c r="BFF126" s="618" t="s">
        <v>344</v>
      </c>
      <c r="BFG126" s="619"/>
      <c r="BFH126" s="620"/>
      <c r="BFI126" s="199" t="s">
        <v>142</v>
      </c>
      <c r="BFJ126" s="200">
        <v>0.01</v>
      </c>
      <c r="BFK126" s="200">
        <v>81.44</v>
      </c>
      <c r="BFL126" s="195">
        <f t="shared" ref="BFL126" si="4290">BFJ126*BFK126</f>
        <v>0.81</v>
      </c>
      <c r="BFM126" s="463">
        <v>93288</v>
      </c>
      <c r="BFN126" s="618" t="s">
        <v>344</v>
      </c>
      <c r="BFO126" s="619"/>
      <c r="BFP126" s="620"/>
      <c r="BFQ126" s="199" t="s">
        <v>142</v>
      </c>
      <c r="BFR126" s="200">
        <v>0.01</v>
      </c>
      <c r="BFS126" s="200">
        <v>81.44</v>
      </c>
      <c r="BFT126" s="195">
        <f t="shared" ref="BFT126" si="4291">BFR126*BFS126</f>
        <v>0.81</v>
      </c>
      <c r="BFU126" s="463">
        <v>93288</v>
      </c>
      <c r="BFV126" s="618" t="s">
        <v>344</v>
      </c>
      <c r="BFW126" s="619"/>
      <c r="BFX126" s="620"/>
      <c r="BFY126" s="199" t="s">
        <v>142</v>
      </c>
      <c r="BFZ126" s="200">
        <v>0.01</v>
      </c>
      <c r="BGA126" s="200">
        <v>81.44</v>
      </c>
      <c r="BGB126" s="195">
        <f t="shared" ref="BGB126" si="4292">BFZ126*BGA126</f>
        <v>0.81</v>
      </c>
      <c r="BGC126" s="463">
        <v>93288</v>
      </c>
      <c r="BGD126" s="618" t="s">
        <v>344</v>
      </c>
      <c r="BGE126" s="619"/>
      <c r="BGF126" s="620"/>
      <c r="BGG126" s="199" t="s">
        <v>142</v>
      </c>
      <c r="BGH126" s="200">
        <v>0.01</v>
      </c>
      <c r="BGI126" s="200">
        <v>81.44</v>
      </c>
      <c r="BGJ126" s="195">
        <f t="shared" ref="BGJ126" si="4293">BGH126*BGI126</f>
        <v>0.81</v>
      </c>
      <c r="BGK126" s="463">
        <v>93288</v>
      </c>
      <c r="BGL126" s="618" t="s">
        <v>344</v>
      </c>
      <c r="BGM126" s="619"/>
      <c r="BGN126" s="620"/>
      <c r="BGO126" s="199" t="s">
        <v>142</v>
      </c>
      <c r="BGP126" s="200">
        <v>0.01</v>
      </c>
      <c r="BGQ126" s="200">
        <v>81.44</v>
      </c>
      <c r="BGR126" s="195">
        <f t="shared" ref="BGR126" si="4294">BGP126*BGQ126</f>
        <v>0.81</v>
      </c>
      <c r="BGS126" s="463">
        <v>93288</v>
      </c>
      <c r="BGT126" s="618" t="s">
        <v>344</v>
      </c>
      <c r="BGU126" s="619"/>
      <c r="BGV126" s="620"/>
      <c r="BGW126" s="199" t="s">
        <v>142</v>
      </c>
      <c r="BGX126" s="200">
        <v>0.01</v>
      </c>
      <c r="BGY126" s="200">
        <v>81.44</v>
      </c>
      <c r="BGZ126" s="195">
        <f t="shared" ref="BGZ126" si="4295">BGX126*BGY126</f>
        <v>0.81</v>
      </c>
      <c r="BHA126" s="463">
        <v>93288</v>
      </c>
      <c r="BHB126" s="618" t="s">
        <v>344</v>
      </c>
      <c r="BHC126" s="619"/>
      <c r="BHD126" s="620"/>
      <c r="BHE126" s="199" t="s">
        <v>142</v>
      </c>
      <c r="BHF126" s="200">
        <v>0.01</v>
      </c>
      <c r="BHG126" s="200">
        <v>81.44</v>
      </c>
      <c r="BHH126" s="195">
        <f t="shared" ref="BHH126" si="4296">BHF126*BHG126</f>
        <v>0.81</v>
      </c>
      <c r="BHI126" s="463">
        <v>93288</v>
      </c>
      <c r="BHJ126" s="618" t="s">
        <v>344</v>
      </c>
      <c r="BHK126" s="619"/>
      <c r="BHL126" s="620"/>
      <c r="BHM126" s="199" t="s">
        <v>142</v>
      </c>
      <c r="BHN126" s="200">
        <v>0.01</v>
      </c>
      <c r="BHO126" s="200">
        <v>81.44</v>
      </c>
      <c r="BHP126" s="195">
        <f t="shared" ref="BHP126" si="4297">BHN126*BHO126</f>
        <v>0.81</v>
      </c>
      <c r="BHQ126" s="463">
        <v>93288</v>
      </c>
      <c r="BHR126" s="618" t="s">
        <v>344</v>
      </c>
      <c r="BHS126" s="619"/>
      <c r="BHT126" s="620"/>
      <c r="BHU126" s="199" t="s">
        <v>142</v>
      </c>
      <c r="BHV126" s="200">
        <v>0.01</v>
      </c>
      <c r="BHW126" s="200">
        <v>81.44</v>
      </c>
      <c r="BHX126" s="195">
        <f t="shared" ref="BHX126" si="4298">BHV126*BHW126</f>
        <v>0.81</v>
      </c>
      <c r="BHY126" s="463">
        <v>93288</v>
      </c>
      <c r="BHZ126" s="618" t="s">
        <v>344</v>
      </c>
      <c r="BIA126" s="619"/>
      <c r="BIB126" s="620"/>
      <c r="BIC126" s="199" t="s">
        <v>142</v>
      </c>
      <c r="BID126" s="200">
        <v>0.01</v>
      </c>
      <c r="BIE126" s="200">
        <v>81.44</v>
      </c>
      <c r="BIF126" s="195">
        <f t="shared" ref="BIF126" si="4299">BID126*BIE126</f>
        <v>0.81</v>
      </c>
      <c r="BIG126" s="463">
        <v>93288</v>
      </c>
      <c r="BIH126" s="618" t="s">
        <v>344</v>
      </c>
      <c r="BII126" s="619"/>
      <c r="BIJ126" s="620"/>
      <c r="BIK126" s="199" t="s">
        <v>142</v>
      </c>
      <c r="BIL126" s="200">
        <v>0.01</v>
      </c>
      <c r="BIM126" s="200">
        <v>81.44</v>
      </c>
      <c r="BIN126" s="195">
        <f t="shared" ref="BIN126" si="4300">BIL126*BIM126</f>
        <v>0.81</v>
      </c>
      <c r="BIO126" s="463">
        <v>93288</v>
      </c>
      <c r="BIP126" s="618" t="s">
        <v>344</v>
      </c>
      <c r="BIQ126" s="619"/>
      <c r="BIR126" s="620"/>
      <c r="BIS126" s="199" t="s">
        <v>142</v>
      </c>
      <c r="BIT126" s="200">
        <v>0.01</v>
      </c>
      <c r="BIU126" s="200">
        <v>81.44</v>
      </c>
      <c r="BIV126" s="195">
        <f t="shared" ref="BIV126" si="4301">BIT126*BIU126</f>
        <v>0.81</v>
      </c>
      <c r="BIW126" s="463">
        <v>93288</v>
      </c>
      <c r="BIX126" s="618" t="s">
        <v>344</v>
      </c>
      <c r="BIY126" s="619"/>
      <c r="BIZ126" s="620"/>
      <c r="BJA126" s="199" t="s">
        <v>142</v>
      </c>
      <c r="BJB126" s="200">
        <v>0.01</v>
      </c>
      <c r="BJC126" s="200">
        <v>81.44</v>
      </c>
      <c r="BJD126" s="195">
        <f t="shared" ref="BJD126" si="4302">BJB126*BJC126</f>
        <v>0.81</v>
      </c>
      <c r="BJE126" s="463">
        <v>93288</v>
      </c>
      <c r="BJF126" s="618" t="s">
        <v>344</v>
      </c>
      <c r="BJG126" s="619"/>
      <c r="BJH126" s="620"/>
      <c r="BJI126" s="199" t="s">
        <v>142</v>
      </c>
      <c r="BJJ126" s="200">
        <v>0.01</v>
      </c>
      <c r="BJK126" s="200">
        <v>81.44</v>
      </c>
      <c r="BJL126" s="195">
        <f t="shared" ref="BJL126" si="4303">BJJ126*BJK126</f>
        <v>0.81</v>
      </c>
      <c r="BJM126" s="463">
        <v>93288</v>
      </c>
      <c r="BJN126" s="618" t="s">
        <v>344</v>
      </c>
      <c r="BJO126" s="619"/>
      <c r="BJP126" s="620"/>
      <c r="BJQ126" s="199" t="s">
        <v>142</v>
      </c>
      <c r="BJR126" s="200">
        <v>0.01</v>
      </c>
      <c r="BJS126" s="200">
        <v>81.44</v>
      </c>
      <c r="BJT126" s="195">
        <f t="shared" ref="BJT126" si="4304">BJR126*BJS126</f>
        <v>0.81</v>
      </c>
      <c r="BJU126" s="463">
        <v>93288</v>
      </c>
      <c r="BJV126" s="618" t="s">
        <v>344</v>
      </c>
      <c r="BJW126" s="619"/>
      <c r="BJX126" s="620"/>
      <c r="BJY126" s="199" t="s">
        <v>142</v>
      </c>
      <c r="BJZ126" s="200">
        <v>0.01</v>
      </c>
      <c r="BKA126" s="200">
        <v>81.44</v>
      </c>
      <c r="BKB126" s="195">
        <f t="shared" ref="BKB126" si="4305">BJZ126*BKA126</f>
        <v>0.81</v>
      </c>
      <c r="BKC126" s="463">
        <v>93288</v>
      </c>
      <c r="BKD126" s="618" t="s">
        <v>344</v>
      </c>
      <c r="BKE126" s="619"/>
      <c r="BKF126" s="620"/>
      <c r="BKG126" s="199" t="s">
        <v>142</v>
      </c>
      <c r="BKH126" s="200">
        <v>0.01</v>
      </c>
      <c r="BKI126" s="200">
        <v>81.44</v>
      </c>
      <c r="BKJ126" s="195">
        <f t="shared" ref="BKJ126" si="4306">BKH126*BKI126</f>
        <v>0.81</v>
      </c>
      <c r="BKK126" s="463">
        <v>93288</v>
      </c>
      <c r="BKL126" s="618" t="s">
        <v>344</v>
      </c>
      <c r="BKM126" s="619"/>
      <c r="BKN126" s="620"/>
      <c r="BKO126" s="199" t="s">
        <v>142</v>
      </c>
      <c r="BKP126" s="200">
        <v>0.01</v>
      </c>
      <c r="BKQ126" s="200">
        <v>81.44</v>
      </c>
      <c r="BKR126" s="195">
        <f t="shared" ref="BKR126" si="4307">BKP126*BKQ126</f>
        <v>0.81</v>
      </c>
      <c r="BKS126" s="463">
        <v>93288</v>
      </c>
      <c r="BKT126" s="618" t="s">
        <v>344</v>
      </c>
      <c r="BKU126" s="619"/>
      <c r="BKV126" s="620"/>
      <c r="BKW126" s="199" t="s">
        <v>142</v>
      </c>
      <c r="BKX126" s="200">
        <v>0.01</v>
      </c>
      <c r="BKY126" s="200">
        <v>81.44</v>
      </c>
      <c r="BKZ126" s="195">
        <f t="shared" ref="BKZ126" si="4308">BKX126*BKY126</f>
        <v>0.81</v>
      </c>
      <c r="BLA126" s="463">
        <v>93288</v>
      </c>
      <c r="BLB126" s="618" t="s">
        <v>344</v>
      </c>
      <c r="BLC126" s="619"/>
      <c r="BLD126" s="620"/>
      <c r="BLE126" s="199" t="s">
        <v>142</v>
      </c>
      <c r="BLF126" s="200">
        <v>0.01</v>
      </c>
      <c r="BLG126" s="200">
        <v>81.44</v>
      </c>
      <c r="BLH126" s="195">
        <f t="shared" ref="BLH126" si="4309">BLF126*BLG126</f>
        <v>0.81</v>
      </c>
      <c r="BLI126" s="463">
        <v>93288</v>
      </c>
      <c r="BLJ126" s="618" t="s">
        <v>344</v>
      </c>
      <c r="BLK126" s="619"/>
      <c r="BLL126" s="620"/>
      <c r="BLM126" s="199" t="s">
        <v>142</v>
      </c>
      <c r="BLN126" s="200">
        <v>0.01</v>
      </c>
      <c r="BLO126" s="200">
        <v>81.44</v>
      </c>
      <c r="BLP126" s="195">
        <f t="shared" ref="BLP126" si="4310">BLN126*BLO126</f>
        <v>0.81</v>
      </c>
      <c r="BLQ126" s="463">
        <v>93288</v>
      </c>
      <c r="BLR126" s="618" t="s">
        <v>344</v>
      </c>
      <c r="BLS126" s="619"/>
      <c r="BLT126" s="620"/>
      <c r="BLU126" s="199" t="s">
        <v>142</v>
      </c>
      <c r="BLV126" s="200">
        <v>0.01</v>
      </c>
      <c r="BLW126" s="200">
        <v>81.44</v>
      </c>
      <c r="BLX126" s="195">
        <f t="shared" ref="BLX126" si="4311">BLV126*BLW126</f>
        <v>0.81</v>
      </c>
      <c r="BLY126" s="463">
        <v>93288</v>
      </c>
      <c r="BLZ126" s="618" t="s">
        <v>344</v>
      </c>
      <c r="BMA126" s="619"/>
      <c r="BMB126" s="620"/>
      <c r="BMC126" s="199" t="s">
        <v>142</v>
      </c>
      <c r="BMD126" s="200">
        <v>0.01</v>
      </c>
      <c r="BME126" s="200">
        <v>81.44</v>
      </c>
      <c r="BMF126" s="195">
        <f t="shared" ref="BMF126" si="4312">BMD126*BME126</f>
        <v>0.81</v>
      </c>
      <c r="BMG126" s="463">
        <v>93288</v>
      </c>
      <c r="BMH126" s="618" t="s">
        <v>344</v>
      </c>
      <c r="BMI126" s="619"/>
      <c r="BMJ126" s="620"/>
      <c r="BMK126" s="199" t="s">
        <v>142</v>
      </c>
      <c r="BML126" s="200">
        <v>0.01</v>
      </c>
      <c r="BMM126" s="200">
        <v>81.44</v>
      </c>
      <c r="BMN126" s="195">
        <f t="shared" ref="BMN126" si="4313">BML126*BMM126</f>
        <v>0.81</v>
      </c>
      <c r="BMO126" s="463">
        <v>93288</v>
      </c>
      <c r="BMP126" s="618" t="s">
        <v>344</v>
      </c>
      <c r="BMQ126" s="619"/>
      <c r="BMR126" s="620"/>
      <c r="BMS126" s="199" t="s">
        <v>142</v>
      </c>
      <c r="BMT126" s="200">
        <v>0.01</v>
      </c>
      <c r="BMU126" s="200">
        <v>81.44</v>
      </c>
      <c r="BMV126" s="195">
        <f t="shared" ref="BMV126" si="4314">BMT126*BMU126</f>
        <v>0.81</v>
      </c>
      <c r="BMW126" s="463">
        <v>93288</v>
      </c>
      <c r="BMX126" s="618" t="s">
        <v>344</v>
      </c>
      <c r="BMY126" s="619"/>
      <c r="BMZ126" s="620"/>
      <c r="BNA126" s="199" t="s">
        <v>142</v>
      </c>
      <c r="BNB126" s="200">
        <v>0.01</v>
      </c>
      <c r="BNC126" s="200">
        <v>81.44</v>
      </c>
      <c r="BND126" s="195">
        <f t="shared" ref="BND126" si="4315">BNB126*BNC126</f>
        <v>0.81</v>
      </c>
      <c r="BNE126" s="463">
        <v>93288</v>
      </c>
      <c r="BNF126" s="618" t="s">
        <v>344</v>
      </c>
      <c r="BNG126" s="619"/>
      <c r="BNH126" s="620"/>
      <c r="BNI126" s="199" t="s">
        <v>142</v>
      </c>
      <c r="BNJ126" s="200">
        <v>0.01</v>
      </c>
      <c r="BNK126" s="200">
        <v>81.44</v>
      </c>
      <c r="BNL126" s="195">
        <f t="shared" ref="BNL126" si="4316">BNJ126*BNK126</f>
        <v>0.81</v>
      </c>
      <c r="BNM126" s="463">
        <v>93288</v>
      </c>
      <c r="BNN126" s="618" t="s">
        <v>344</v>
      </c>
      <c r="BNO126" s="619"/>
      <c r="BNP126" s="620"/>
      <c r="BNQ126" s="199" t="s">
        <v>142</v>
      </c>
      <c r="BNR126" s="200">
        <v>0.01</v>
      </c>
      <c r="BNS126" s="200">
        <v>81.44</v>
      </c>
      <c r="BNT126" s="195">
        <f t="shared" ref="BNT126" si="4317">BNR126*BNS126</f>
        <v>0.81</v>
      </c>
      <c r="BNU126" s="463">
        <v>93288</v>
      </c>
      <c r="BNV126" s="618" t="s">
        <v>344</v>
      </c>
      <c r="BNW126" s="619"/>
      <c r="BNX126" s="620"/>
      <c r="BNY126" s="199" t="s">
        <v>142</v>
      </c>
      <c r="BNZ126" s="200">
        <v>0.01</v>
      </c>
      <c r="BOA126" s="200">
        <v>81.44</v>
      </c>
      <c r="BOB126" s="195">
        <f t="shared" ref="BOB126" si="4318">BNZ126*BOA126</f>
        <v>0.81</v>
      </c>
      <c r="BOC126" s="463">
        <v>93288</v>
      </c>
      <c r="BOD126" s="618" t="s">
        <v>344</v>
      </c>
      <c r="BOE126" s="619"/>
      <c r="BOF126" s="620"/>
      <c r="BOG126" s="199" t="s">
        <v>142</v>
      </c>
      <c r="BOH126" s="200">
        <v>0.01</v>
      </c>
      <c r="BOI126" s="200">
        <v>81.44</v>
      </c>
      <c r="BOJ126" s="195">
        <f t="shared" ref="BOJ126" si="4319">BOH126*BOI126</f>
        <v>0.81</v>
      </c>
      <c r="BOK126" s="463">
        <v>93288</v>
      </c>
      <c r="BOL126" s="618" t="s">
        <v>344</v>
      </c>
      <c r="BOM126" s="619"/>
      <c r="BON126" s="620"/>
      <c r="BOO126" s="199" t="s">
        <v>142</v>
      </c>
      <c r="BOP126" s="200">
        <v>0.01</v>
      </c>
      <c r="BOQ126" s="200">
        <v>81.44</v>
      </c>
      <c r="BOR126" s="195">
        <f t="shared" ref="BOR126" si="4320">BOP126*BOQ126</f>
        <v>0.81</v>
      </c>
      <c r="BOS126" s="463">
        <v>93288</v>
      </c>
      <c r="BOT126" s="618" t="s">
        <v>344</v>
      </c>
      <c r="BOU126" s="619"/>
      <c r="BOV126" s="620"/>
      <c r="BOW126" s="199" t="s">
        <v>142</v>
      </c>
      <c r="BOX126" s="200">
        <v>0.01</v>
      </c>
      <c r="BOY126" s="200">
        <v>81.44</v>
      </c>
      <c r="BOZ126" s="195">
        <f t="shared" ref="BOZ126" si="4321">BOX126*BOY126</f>
        <v>0.81</v>
      </c>
      <c r="BPA126" s="463">
        <v>93288</v>
      </c>
      <c r="BPB126" s="618" t="s">
        <v>344</v>
      </c>
      <c r="BPC126" s="619"/>
      <c r="BPD126" s="620"/>
      <c r="BPE126" s="199" t="s">
        <v>142</v>
      </c>
      <c r="BPF126" s="200">
        <v>0.01</v>
      </c>
      <c r="BPG126" s="200">
        <v>81.44</v>
      </c>
      <c r="BPH126" s="195">
        <f t="shared" ref="BPH126" si="4322">BPF126*BPG126</f>
        <v>0.81</v>
      </c>
      <c r="BPI126" s="463">
        <v>93288</v>
      </c>
      <c r="BPJ126" s="618" t="s">
        <v>344</v>
      </c>
      <c r="BPK126" s="619"/>
      <c r="BPL126" s="620"/>
      <c r="BPM126" s="199" t="s">
        <v>142</v>
      </c>
      <c r="BPN126" s="200">
        <v>0.01</v>
      </c>
      <c r="BPO126" s="200">
        <v>81.44</v>
      </c>
      <c r="BPP126" s="195">
        <f t="shared" ref="BPP126" si="4323">BPN126*BPO126</f>
        <v>0.81</v>
      </c>
      <c r="BPQ126" s="463">
        <v>93288</v>
      </c>
      <c r="BPR126" s="618" t="s">
        <v>344</v>
      </c>
      <c r="BPS126" s="619"/>
      <c r="BPT126" s="620"/>
      <c r="BPU126" s="199" t="s">
        <v>142</v>
      </c>
      <c r="BPV126" s="200">
        <v>0.01</v>
      </c>
      <c r="BPW126" s="200">
        <v>81.44</v>
      </c>
      <c r="BPX126" s="195">
        <f t="shared" ref="BPX126" si="4324">BPV126*BPW126</f>
        <v>0.81</v>
      </c>
      <c r="BPY126" s="463">
        <v>93288</v>
      </c>
      <c r="BPZ126" s="618" t="s">
        <v>344</v>
      </c>
      <c r="BQA126" s="619"/>
      <c r="BQB126" s="620"/>
      <c r="BQC126" s="199" t="s">
        <v>142</v>
      </c>
      <c r="BQD126" s="200">
        <v>0.01</v>
      </c>
      <c r="BQE126" s="200">
        <v>81.44</v>
      </c>
      <c r="BQF126" s="195">
        <f t="shared" ref="BQF126" si="4325">BQD126*BQE126</f>
        <v>0.81</v>
      </c>
      <c r="BQG126" s="463">
        <v>93288</v>
      </c>
      <c r="BQH126" s="618" t="s">
        <v>344</v>
      </c>
      <c r="BQI126" s="619"/>
      <c r="BQJ126" s="620"/>
      <c r="BQK126" s="199" t="s">
        <v>142</v>
      </c>
      <c r="BQL126" s="200">
        <v>0.01</v>
      </c>
      <c r="BQM126" s="200">
        <v>81.44</v>
      </c>
      <c r="BQN126" s="195">
        <f t="shared" ref="BQN126" si="4326">BQL126*BQM126</f>
        <v>0.81</v>
      </c>
      <c r="BQO126" s="463">
        <v>93288</v>
      </c>
      <c r="BQP126" s="618" t="s">
        <v>344</v>
      </c>
      <c r="BQQ126" s="619"/>
      <c r="BQR126" s="620"/>
      <c r="BQS126" s="199" t="s">
        <v>142</v>
      </c>
      <c r="BQT126" s="200">
        <v>0.01</v>
      </c>
      <c r="BQU126" s="200">
        <v>81.44</v>
      </c>
      <c r="BQV126" s="195">
        <f t="shared" ref="BQV126" si="4327">BQT126*BQU126</f>
        <v>0.81</v>
      </c>
      <c r="BQW126" s="463">
        <v>93288</v>
      </c>
      <c r="BQX126" s="618" t="s">
        <v>344</v>
      </c>
      <c r="BQY126" s="619"/>
      <c r="BQZ126" s="620"/>
      <c r="BRA126" s="199" t="s">
        <v>142</v>
      </c>
      <c r="BRB126" s="200">
        <v>0.01</v>
      </c>
      <c r="BRC126" s="200">
        <v>81.44</v>
      </c>
      <c r="BRD126" s="195">
        <f t="shared" ref="BRD126" si="4328">BRB126*BRC126</f>
        <v>0.81</v>
      </c>
      <c r="BRE126" s="463">
        <v>93288</v>
      </c>
      <c r="BRF126" s="618" t="s">
        <v>344</v>
      </c>
      <c r="BRG126" s="619"/>
      <c r="BRH126" s="620"/>
      <c r="BRI126" s="199" t="s">
        <v>142</v>
      </c>
      <c r="BRJ126" s="200">
        <v>0.01</v>
      </c>
      <c r="BRK126" s="200">
        <v>81.44</v>
      </c>
      <c r="BRL126" s="195">
        <f t="shared" ref="BRL126" si="4329">BRJ126*BRK126</f>
        <v>0.81</v>
      </c>
      <c r="BRM126" s="463">
        <v>93288</v>
      </c>
      <c r="BRN126" s="618" t="s">
        <v>344</v>
      </c>
      <c r="BRO126" s="619"/>
      <c r="BRP126" s="620"/>
      <c r="BRQ126" s="199" t="s">
        <v>142</v>
      </c>
      <c r="BRR126" s="200">
        <v>0.01</v>
      </c>
      <c r="BRS126" s="200">
        <v>81.44</v>
      </c>
      <c r="BRT126" s="195">
        <f t="shared" ref="BRT126" si="4330">BRR126*BRS126</f>
        <v>0.81</v>
      </c>
      <c r="BRU126" s="463">
        <v>93288</v>
      </c>
      <c r="BRV126" s="618" t="s">
        <v>344</v>
      </c>
      <c r="BRW126" s="619"/>
      <c r="BRX126" s="620"/>
      <c r="BRY126" s="199" t="s">
        <v>142</v>
      </c>
      <c r="BRZ126" s="200">
        <v>0.01</v>
      </c>
      <c r="BSA126" s="200">
        <v>81.44</v>
      </c>
      <c r="BSB126" s="195">
        <f t="shared" ref="BSB126" si="4331">BRZ126*BSA126</f>
        <v>0.81</v>
      </c>
      <c r="BSC126" s="463">
        <v>93288</v>
      </c>
      <c r="BSD126" s="618" t="s">
        <v>344</v>
      </c>
      <c r="BSE126" s="619"/>
      <c r="BSF126" s="620"/>
      <c r="BSG126" s="199" t="s">
        <v>142</v>
      </c>
      <c r="BSH126" s="200">
        <v>0.01</v>
      </c>
      <c r="BSI126" s="200">
        <v>81.44</v>
      </c>
      <c r="BSJ126" s="195">
        <f t="shared" ref="BSJ126" si="4332">BSH126*BSI126</f>
        <v>0.81</v>
      </c>
      <c r="BSK126" s="463">
        <v>93288</v>
      </c>
      <c r="BSL126" s="618" t="s">
        <v>344</v>
      </c>
      <c r="BSM126" s="619"/>
      <c r="BSN126" s="620"/>
      <c r="BSO126" s="199" t="s">
        <v>142</v>
      </c>
      <c r="BSP126" s="200">
        <v>0.01</v>
      </c>
      <c r="BSQ126" s="200">
        <v>81.44</v>
      </c>
      <c r="BSR126" s="195">
        <f t="shared" ref="BSR126" si="4333">BSP126*BSQ126</f>
        <v>0.81</v>
      </c>
      <c r="BSS126" s="463">
        <v>93288</v>
      </c>
      <c r="BST126" s="618" t="s">
        <v>344</v>
      </c>
      <c r="BSU126" s="619"/>
      <c r="BSV126" s="620"/>
      <c r="BSW126" s="199" t="s">
        <v>142</v>
      </c>
      <c r="BSX126" s="200">
        <v>0.01</v>
      </c>
      <c r="BSY126" s="200">
        <v>81.44</v>
      </c>
      <c r="BSZ126" s="195">
        <f t="shared" ref="BSZ126" si="4334">BSX126*BSY126</f>
        <v>0.81</v>
      </c>
      <c r="BTA126" s="463">
        <v>93288</v>
      </c>
      <c r="BTB126" s="618" t="s">
        <v>344</v>
      </c>
      <c r="BTC126" s="619"/>
      <c r="BTD126" s="620"/>
      <c r="BTE126" s="199" t="s">
        <v>142</v>
      </c>
      <c r="BTF126" s="200">
        <v>0.01</v>
      </c>
      <c r="BTG126" s="200">
        <v>81.44</v>
      </c>
      <c r="BTH126" s="195">
        <f t="shared" ref="BTH126" si="4335">BTF126*BTG126</f>
        <v>0.81</v>
      </c>
      <c r="BTI126" s="463">
        <v>93288</v>
      </c>
      <c r="BTJ126" s="618" t="s">
        <v>344</v>
      </c>
      <c r="BTK126" s="619"/>
      <c r="BTL126" s="620"/>
      <c r="BTM126" s="199" t="s">
        <v>142</v>
      </c>
      <c r="BTN126" s="200">
        <v>0.01</v>
      </c>
      <c r="BTO126" s="200">
        <v>81.44</v>
      </c>
      <c r="BTP126" s="195">
        <f t="shared" ref="BTP126" si="4336">BTN126*BTO126</f>
        <v>0.81</v>
      </c>
      <c r="BTQ126" s="463">
        <v>93288</v>
      </c>
      <c r="BTR126" s="618" t="s">
        <v>344</v>
      </c>
      <c r="BTS126" s="619"/>
      <c r="BTT126" s="620"/>
      <c r="BTU126" s="199" t="s">
        <v>142</v>
      </c>
      <c r="BTV126" s="200">
        <v>0.01</v>
      </c>
      <c r="BTW126" s="200">
        <v>81.44</v>
      </c>
      <c r="BTX126" s="195">
        <f t="shared" ref="BTX126" si="4337">BTV126*BTW126</f>
        <v>0.81</v>
      </c>
      <c r="BTY126" s="463">
        <v>93288</v>
      </c>
      <c r="BTZ126" s="618" t="s">
        <v>344</v>
      </c>
      <c r="BUA126" s="619"/>
      <c r="BUB126" s="620"/>
      <c r="BUC126" s="199" t="s">
        <v>142</v>
      </c>
      <c r="BUD126" s="200">
        <v>0.01</v>
      </c>
      <c r="BUE126" s="200">
        <v>81.44</v>
      </c>
      <c r="BUF126" s="195">
        <f t="shared" ref="BUF126" si="4338">BUD126*BUE126</f>
        <v>0.81</v>
      </c>
      <c r="BUG126" s="463">
        <v>93288</v>
      </c>
      <c r="BUH126" s="618" t="s">
        <v>344</v>
      </c>
      <c r="BUI126" s="619"/>
      <c r="BUJ126" s="620"/>
      <c r="BUK126" s="199" t="s">
        <v>142</v>
      </c>
      <c r="BUL126" s="200">
        <v>0.01</v>
      </c>
      <c r="BUM126" s="200">
        <v>81.44</v>
      </c>
      <c r="BUN126" s="195">
        <f t="shared" ref="BUN126" si="4339">BUL126*BUM126</f>
        <v>0.81</v>
      </c>
      <c r="BUO126" s="463">
        <v>93288</v>
      </c>
      <c r="BUP126" s="618" t="s">
        <v>344</v>
      </c>
      <c r="BUQ126" s="619"/>
      <c r="BUR126" s="620"/>
      <c r="BUS126" s="199" t="s">
        <v>142</v>
      </c>
      <c r="BUT126" s="200">
        <v>0.01</v>
      </c>
      <c r="BUU126" s="200">
        <v>81.44</v>
      </c>
      <c r="BUV126" s="195">
        <f t="shared" ref="BUV126" si="4340">BUT126*BUU126</f>
        <v>0.81</v>
      </c>
      <c r="BUW126" s="463">
        <v>93288</v>
      </c>
      <c r="BUX126" s="618" t="s">
        <v>344</v>
      </c>
      <c r="BUY126" s="619"/>
      <c r="BUZ126" s="620"/>
      <c r="BVA126" s="199" t="s">
        <v>142</v>
      </c>
      <c r="BVB126" s="200">
        <v>0.01</v>
      </c>
      <c r="BVC126" s="200">
        <v>81.44</v>
      </c>
      <c r="BVD126" s="195">
        <f t="shared" ref="BVD126" si="4341">BVB126*BVC126</f>
        <v>0.81</v>
      </c>
      <c r="BVE126" s="463">
        <v>93288</v>
      </c>
      <c r="BVF126" s="618" t="s">
        <v>344</v>
      </c>
      <c r="BVG126" s="619"/>
      <c r="BVH126" s="620"/>
      <c r="BVI126" s="199" t="s">
        <v>142</v>
      </c>
      <c r="BVJ126" s="200">
        <v>0.01</v>
      </c>
      <c r="BVK126" s="200">
        <v>81.44</v>
      </c>
      <c r="BVL126" s="195">
        <f t="shared" ref="BVL126" si="4342">BVJ126*BVK126</f>
        <v>0.81</v>
      </c>
      <c r="BVM126" s="463">
        <v>93288</v>
      </c>
      <c r="BVN126" s="618" t="s">
        <v>344</v>
      </c>
      <c r="BVO126" s="619"/>
      <c r="BVP126" s="620"/>
      <c r="BVQ126" s="199" t="s">
        <v>142</v>
      </c>
      <c r="BVR126" s="200">
        <v>0.01</v>
      </c>
      <c r="BVS126" s="200">
        <v>81.44</v>
      </c>
      <c r="BVT126" s="195">
        <f t="shared" ref="BVT126" si="4343">BVR126*BVS126</f>
        <v>0.81</v>
      </c>
      <c r="BVU126" s="463">
        <v>93288</v>
      </c>
      <c r="BVV126" s="618" t="s">
        <v>344</v>
      </c>
      <c r="BVW126" s="619"/>
      <c r="BVX126" s="620"/>
      <c r="BVY126" s="199" t="s">
        <v>142</v>
      </c>
      <c r="BVZ126" s="200">
        <v>0.01</v>
      </c>
      <c r="BWA126" s="200">
        <v>81.44</v>
      </c>
      <c r="BWB126" s="195">
        <f t="shared" ref="BWB126" si="4344">BVZ126*BWA126</f>
        <v>0.81</v>
      </c>
      <c r="BWC126" s="463">
        <v>93288</v>
      </c>
      <c r="BWD126" s="618" t="s">
        <v>344</v>
      </c>
      <c r="BWE126" s="619"/>
      <c r="BWF126" s="620"/>
      <c r="BWG126" s="199" t="s">
        <v>142</v>
      </c>
      <c r="BWH126" s="200">
        <v>0.01</v>
      </c>
      <c r="BWI126" s="200">
        <v>81.44</v>
      </c>
      <c r="BWJ126" s="195">
        <f t="shared" ref="BWJ126" si="4345">BWH126*BWI126</f>
        <v>0.81</v>
      </c>
      <c r="BWK126" s="463">
        <v>93288</v>
      </c>
      <c r="BWL126" s="618" t="s">
        <v>344</v>
      </c>
      <c r="BWM126" s="619"/>
      <c r="BWN126" s="620"/>
      <c r="BWO126" s="199" t="s">
        <v>142</v>
      </c>
      <c r="BWP126" s="200">
        <v>0.01</v>
      </c>
      <c r="BWQ126" s="200">
        <v>81.44</v>
      </c>
      <c r="BWR126" s="195">
        <f t="shared" ref="BWR126" si="4346">BWP126*BWQ126</f>
        <v>0.81</v>
      </c>
      <c r="BWS126" s="463">
        <v>93288</v>
      </c>
      <c r="BWT126" s="618" t="s">
        <v>344</v>
      </c>
      <c r="BWU126" s="619"/>
      <c r="BWV126" s="620"/>
      <c r="BWW126" s="199" t="s">
        <v>142</v>
      </c>
      <c r="BWX126" s="200">
        <v>0.01</v>
      </c>
      <c r="BWY126" s="200">
        <v>81.44</v>
      </c>
      <c r="BWZ126" s="195">
        <f t="shared" ref="BWZ126" si="4347">BWX126*BWY126</f>
        <v>0.81</v>
      </c>
      <c r="BXA126" s="463">
        <v>93288</v>
      </c>
      <c r="BXB126" s="618" t="s">
        <v>344</v>
      </c>
      <c r="BXC126" s="619"/>
      <c r="BXD126" s="620"/>
      <c r="BXE126" s="199" t="s">
        <v>142</v>
      </c>
      <c r="BXF126" s="200">
        <v>0.01</v>
      </c>
      <c r="BXG126" s="200">
        <v>81.44</v>
      </c>
      <c r="BXH126" s="195">
        <f t="shared" ref="BXH126" si="4348">BXF126*BXG126</f>
        <v>0.81</v>
      </c>
      <c r="BXI126" s="463">
        <v>93288</v>
      </c>
      <c r="BXJ126" s="618" t="s">
        <v>344</v>
      </c>
      <c r="BXK126" s="619"/>
      <c r="BXL126" s="620"/>
      <c r="BXM126" s="199" t="s">
        <v>142</v>
      </c>
      <c r="BXN126" s="200">
        <v>0.01</v>
      </c>
      <c r="BXO126" s="200">
        <v>81.44</v>
      </c>
      <c r="BXP126" s="195">
        <f t="shared" ref="BXP126" si="4349">BXN126*BXO126</f>
        <v>0.81</v>
      </c>
      <c r="BXQ126" s="463">
        <v>93288</v>
      </c>
      <c r="BXR126" s="618" t="s">
        <v>344</v>
      </c>
      <c r="BXS126" s="619"/>
      <c r="BXT126" s="620"/>
      <c r="BXU126" s="199" t="s">
        <v>142</v>
      </c>
      <c r="BXV126" s="200">
        <v>0.01</v>
      </c>
      <c r="BXW126" s="200">
        <v>81.44</v>
      </c>
      <c r="BXX126" s="195">
        <f t="shared" ref="BXX126" si="4350">BXV126*BXW126</f>
        <v>0.81</v>
      </c>
      <c r="BXY126" s="463">
        <v>93288</v>
      </c>
      <c r="BXZ126" s="618" t="s">
        <v>344</v>
      </c>
      <c r="BYA126" s="619"/>
      <c r="BYB126" s="620"/>
      <c r="BYC126" s="199" t="s">
        <v>142</v>
      </c>
      <c r="BYD126" s="200">
        <v>0.01</v>
      </c>
      <c r="BYE126" s="200">
        <v>81.44</v>
      </c>
      <c r="BYF126" s="195">
        <f t="shared" ref="BYF126" si="4351">BYD126*BYE126</f>
        <v>0.81</v>
      </c>
      <c r="BYG126" s="463">
        <v>93288</v>
      </c>
      <c r="BYH126" s="618" t="s">
        <v>344</v>
      </c>
      <c r="BYI126" s="619"/>
      <c r="BYJ126" s="620"/>
      <c r="BYK126" s="199" t="s">
        <v>142</v>
      </c>
      <c r="BYL126" s="200">
        <v>0.01</v>
      </c>
      <c r="BYM126" s="200">
        <v>81.44</v>
      </c>
      <c r="BYN126" s="195">
        <f t="shared" ref="BYN126" si="4352">BYL126*BYM126</f>
        <v>0.81</v>
      </c>
      <c r="BYO126" s="463">
        <v>93288</v>
      </c>
      <c r="BYP126" s="618" t="s">
        <v>344</v>
      </c>
      <c r="BYQ126" s="619"/>
      <c r="BYR126" s="620"/>
      <c r="BYS126" s="199" t="s">
        <v>142</v>
      </c>
      <c r="BYT126" s="200">
        <v>0.01</v>
      </c>
      <c r="BYU126" s="200">
        <v>81.44</v>
      </c>
      <c r="BYV126" s="195">
        <f t="shared" ref="BYV126" si="4353">BYT126*BYU126</f>
        <v>0.81</v>
      </c>
      <c r="BYW126" s="463">
        <v>93288</v>
      </c>
      <c r="BYX126" s="618" t="s">
        <v>344</v>
      </c>
      <c r="BYY126" s="619"/>
      <c r="BYZ126" s="620"/>
      <c r="BZA126" s="199" t="s">
        <v>142</v>
      </c>
      <c r="BZB126" s="200">
        <v>0.01</v>
      </c>
      <c r="BZC126" s="200">
        <v>81.44</v>
      </c>
      <c r="BZD126" s="195">
        <f t="shared" ref="BZD126" si="4354">BZB126*BZC126</f>
        <v>0.81</v>
      </c>
      <c r="BZE126" s="463">
        <v>93288</v>
      </c>
      <c r="BZF126" s="618" t="s">
        <v>344</v>
      </c>
      <c r="BZG126" s="619"/>
      <c r="BZH126" s="620"/>
      <c r="BZI126" s="199" t="s">
        <v>142</v>
      </c>
      <c r="BZJ126" s="200">
        <v>0.01</v>
      </c>
      <c r="BZK126" s="200">
        <v>81.44</v>
      </c>
      <c r="BZL126" s="195">
        <f t="shared" ref="BZL126" si="4355">BZJ126*BZK126</f>
        <v>0.81</v>
      </c>
      <c r="BZM126" s="463">
        <v>93288</v>
      </c>
      <c r="BZN126" s="618" t="s">
        <v>344</v>
      </c>
      <c r="BZO126" s="619"/>
      <c r="BZP126" s="620"/>
      <c r="BZQ126" s="199" t="s">
        <v>142</v>
      </c>
      <c r="BZR126" s="200">
        <v>0.01</v>
      </c>
      <c r="BZS126" s="200">
        <v>81.44</v>
      </c>
      <c r="BZT126" s="195">
        <f t="shared" ref="BZT126" si="4356">BZR126*BZS126</f>
        <v>0.81</v>
      </c>
      <c r="BZU126" s="463">
        <v>93288</v>
      </c>
      <c r="BZV126" s="618" t="s">
        <v>344</v>
      </c>
      <c r="BZW126" s="619"/>
      <c r="BZX126" s="620"/>
      <c r="BZY126" s="199" t="s">
        <v>142</v>
      </c>
      <c r="BZZ126" s="200">
        <v>0.01</v>
      </c>
      <c r="CAA126" s="200">
        <v>81.44</v>
      </c>
      <c r="CAB126" s="195">
        <f t="shared" ref="CAB126" si="4357">BZZ126*CAA126</f>
        <v>0.81</v>
      </c>
      <c r="CAC126" s="463">
        <v>93288</v>
      </c>
      <c r="CAD126" s="618" t="s">
        <v>344</v>
      </c>
      <c r="CAE126" s="619"/>
      <c r="CAF126" s="620"/>
      <c r="CAG126" s="199" t="s">
        <v>142</v>
      </c>
      <c r="CAH126" s="200">
        <v>0.01</v>
      </c>
      <c r="CAI126" s="200">
        <v>81.44</v>
      </c>
      <c r="CAJ126" s="195">
        <f t="shared" ref="CAJ126" si="4358">CAH126*CAI126</f>
        <v>0.81</v>
      </c>
      <c r="CAK126" s="463">
        <v>93288</v>
      </c>
      <c r="CAL126" s="618" t="s">
        <v>344</v>
      </c>
      <c r="CAM126" s="619"/>
      <c r="CAN126" s="620"/>
      <c r="CAO126" s="199" t="s">
        <v>142</v>
      </c>
      <c r="CAP126" s="200">
        <v>0.01</v>
      </c>
      <c r="CAQ126" s="200">
        <v>81.44</v>
      </c>
      <c r="CAR126" s="195">
        <f t="shared" ref="CAR126" si="4359">CAP126*CAQ126</f>
        <v>0.81</v>
      </c>
      <c r="CAS126" s="463">
        <v>93288</v>
      </c>
      <c r="CAT126" s="618" t="s">
        <v>344</v>
      </c>
      <c r="CAU126" s="619"/>
      <c r="CAV126" s="620"/>
      <c r="CAW126" s="199" t="s">
        <v>142</v>
      </c>
      <c r="CAX126" s="200">
        <v>0.01</v>
      </c>
      <c r="CAY126" s="200">
        <v>81.44</v>
      </c>
      <c r="CAZ126" s="195">
        <f t="shared" ref="CAZ126" si="4360">CAX126*CAY126</f>
        <v>0.81</v>
      </c>
      <c r="CBA126" s="463">
        <v>93288</v>
      </c>
      <c r="CBB126" s="618" t="s">
        <v>344</v>
      </c>
      <c r="CBC126" s="619"/>
      <c r="CBD126" s="620"/>
      <c r="CBE126" s="199" t="s">
        <v>142</v>
      </c>
      <c r="CBF126" s="200">
        <v>0.01</v>
      </c>
      <c r="CBG126" s="200">
        <v>81.44</v>
      </c>
      <c r="CBH126" s="195">
        <f t="shared" ref="CBH126" si="4361">CBF126*CBG126</f>
        <v>0.81</v>
      </c>
      <c r="CBI126" s="463">
        <v>93288</v>
      </c>
      <c r="CBJ126" s="618" t="s">
        <v>344</v>
      </c>
      <c r="CBK126" s="619"/>
      <c r="CBL126" s="620"/>
      <c r="CBM126" s="199" t="s">
        <v>142</v>
      </c>
      <c r="CBN126" s="200">
        <v>0.01</v>
      </c>
      <c r="CBO126" s="200">
        <v>81.44</v>
      </c>
      <c r="CBP126" s="195">
        <f t="shared" ref="CBP126" si="4362">CBN126*CBO126</f>
        <v>0.81</v>
      </c>
      <c r="CBQ126" s="463">
        <v>93288</v>
      </c>
      <c r="CBR126" s="618" t="s">
        <v>344</v>
      </c>
      <c r="CBS126" s="619"/>
      <c r="CBT126" s="620"/>
      <c r="CBU126" s="199" t="s">
        <v>142</v>
      </c>
      <c r="CBV126" s="200">
        <v>0.01</v>
      </c>
      <c r="CBW126" s="200">
        <v>81.44</v>
      </c>
      <c r="CBX126" s="195">
        <f t="shared" ref="CBX126" si="4363">CBV126*CBW126</f>
        <v>0.81</v>
      </c>
      <c r="CBY126" s="463">
        <v>93288</v>
      </c>
      <c r="CBZ126" s="618" t="s">
        <v>344</v>
      </c>
      <c r="CCA126" s="619"/>
      <c r="CCB126" s="620"/>
      <c r="CCC126" s="199" t="s">
        <v>142</v>
      </c>
      <c r="CCD126" s="200">
        <v>0.01</v>
      </c>
      <c r="CCE126" s="200">
        <v>81.44</v>
      </c>
      <c r="CCF126" s="195">
        <f t="shared" ref="CCF126" si="4364">CCD126*CCE126</f>
        <v>0.81</v>
      </c>
      <c r="CCG126" s="463">
        <v>93288</v>
      </c>
      <c r="CCH126" s="618" t="s">
        <v>344</v>
      </c>
      <c r="CCI126" s="619"/>
      <c r="CCJ126" s="620"/>
      <c r="CCK126" s="199" t="s">
        <v>142</v>
      </c>
      <c r="CCL126" s="200">
        <v>0.01</v>
      </c>
      <c r="CCM126" s="200">
        <v>81.44</v>
      </c>
      <c r="CCN126" s="195">
        <f t="shared" ref="CCN126" si="4365">CCL126*CCM126</f>
        <v>0.81</v>
      </c>
      <c r="CCO126" s="463">
        <v>93288</v>
      </c>
      <c r="CCP126" s="618" t="s">
        <v>344</v>
      </c>
      <c r="CCQ126" s="619"/>
      <c r="CCR126" s="620"/>
      <c r="CCS126" s="199" t="s">
        <v>142</v>
      </c>
      <c r="CCT126" s="200">
        <v>0.01</v>
      </c>
      <c r="CCU126" s="200">
        <v>81.44</v>
      </c>
      <c r="CCV126" s="195">
        <f t="shared" ref="CCV126" si="4366">CCT126*CCU126</f>
        <v>0.81</v>
      </c>
      <c r="CCW126" s="463">
        <v>93288</v>
      </c>
      <c r="CCX126" s="618" t="s">
        <v>344</v>
      </c>
      <c r="CCY126" s="619"/>
      <c r="CCZ126" s="620"/>
      <c r="CDA126" s="199" t="s">
        <v>142</v>
      </c>
      <c r="CDB126" s="200">
        <v>0.01</v>
      </c>
      <c r="CDC126" s="200">
        <v>81.44</v>
      </c>
      <c r="CDD126" s="195">
        <f t="shared" ref="CDD126" si="4367">CDB126*CDC126</f>
        <v>0.81</v>
      </c>
      <c r="CDE126" s="463">
        <v>93288</v>
      </c>
      <c r="CDF126" s="618" t="s">
        <v>344</v>
      </c>
      <c r="CDG126" s="619"/>
      <c r="CDH126" s="620"/>
      <c r="CDI126" s="199" t="s">
        <v>142</v>
      </c>
      <c r="CDJ126" s="200">
        <v>0.01</v>
      </c>
      <c r="CDK126" s="200">
        <v>81.44</v>
      </c>
      <c r="CDL126" s="195">
        <f t="shared" ref="CDL126" si="4368">CDJ126*CDK126</f>
        <v>0.81</v>
      </c>
      <c r="CDM126" s="463">
        <v>93288</v>
      </c>
      <c r="CDN126" s="618" t="s">
        <v>344</v>
      </c>
      <c r="CDO126" s="619"/>
      <c r="CDP126" s="620"/>
      <c r="CDQ126" s="199" t="s">
        <v>142</v>
      </c>
      <c r="CDR126" s="200">
        <v>0.01</v>
      </c>
      <c r="CDS126" s="200">
        <v>81.44</v>
      </c>
      <c r="CDT126" s="195">
        <f t="shared" ref="CDT126" si="4369">CDR126*CDS126</f>
        <v>0.81</v>
      </c>
      <c r="CDU126" s="463">
        <v>93288</v>
      </c>
      <c r="CDV126" s="618" t="s">
        <v>344</v>
      </c>
      <c r="CDW126" s="619"/>
      <c r="CDX126" s="620"/>
      <c r="CDY126" s="199" t="s">
        <v>142</v>
      </c>
      <c r="CDZ126" s="200">
        <v>0.01</v>
      </c>
      <c r="CEA126" s="200">
        <v>81.44</v>
      </c>
      <c r="CEB126" s="195">
        <f t="shared" ref="CEB126" si="4370">CDZ126*CEA126</f>
        <v>0.81</v>
      </c>
      <c r="CEC126" s="463">
        <v>93288</v>
      </c>
      <c r="CED126" s="618" t="s">
        <v>344</v>
      </c>
      <c r="CEE126" s="619"/>
      <c r="CEF126" s="620"/>
      <c r="CEG126" s="199" t="s">
        <v>142</v>
      </c>
      <c r="CEH126" s="200">
        <v>0.01</v>
      </c>
      <c r="CEI126" s="200">
        <v>81.44</v>
      </c>
      <c r="CEJ126" s="195">
        <f t="shared" ref="CEJ126" si="4371">CEH126*CEI126</f>
        <v>0.81</v>
      </c>
      <c r="CEK126" s="463">
        <v>93288</v>
      </c>
      <c r="CEL126" s="618" t="s">
        <v>344</v>
      </c>
      <c r="CEM126" s="619"/>
      <c r="CEN126" s="620"/>
      <c r="CEO126" s="199" t="s">
        <v>142</v>
      </c>
      <c r="CEP126" s="200">
        <v>0.01</v>
      </c>
      <c r="CEQ126" s="200">
        <v>81.44</v>
      </c>
      <c r="CER126" s="195">
        <f t="shared" ref="CER126" si="4372">CEP126*CEQ126</f>
        <v>0.81</v>
      </c>
      <c r="CES126" s="463">
        <v>93288</v>
      </c>
      <c r="CET126" s="618" t="s">
        <v>344</v>
      </c>
      <c r="CEU126" s="619"/>
      <c r="CEV126" s="620"/>
      <c r="CEW126" s="199" t="s">
        <v>142</v>
      </c>
      <c r="CEX126" s="200">
        <v>0.01</v>
      </c>
      <c r="CEY126" s="200">
        <v>81.44</v>
      </c>
      <c r="CEZ126" s="195">
        <f t="shared" ref="CEZ126" si="4373">CEX126*CEY126</f>
        <v>0.81</v>
      </c>
      <c r="CFA126" s="463">
        <v>93288</v>
      </c>
      <c r="CFB126" s="618" t="s">
        <v>344</v>
      </c>
      <c r="CFC126" s="619"/>
      <c r="CFD126" s="620"/>
      <c r="CFE126" s="199" t="s">
        <v>142</v>
      </c>
      <c r="CFF126" s="200">
        <v>0.01</v>
      </c>
      <c r="CFG126" s="200">
        <v>81.44</v>
      </c>
      <c r="CFH126" s="195">
        <f t="shared" ref="CFH126" si="4374">CFF126*CFG126</f>
        <v>0.81</v>
      </c>
      <c r="CFI126" s="463">
        <v>93288</v>
      </c>
      <c r="CFJ126" s="618" t="s">
        <v>344</v>
      </c>
      <c r="CFK126" s="619"/>
      <c r="CFL126" s="620"/>
      <c r="CFM126" s="199" t="s">
        <v>142</v>
      </c>
      <c r="CFN126" s="200">
        <v>0.01</v>
      </c>
      <c r="CFO126" s="200">
        <v>81.44</v>
      </c>
      <c r="CFP126" s="195">
        <f t="shared" ref="CFP126" si="4375">CFN126*CFO126</f>
        <v>0.81</v>
      </c>
      <c r="CFQ126" s="463">
        <v>93288</v>
      </c>
      <c r="CFR126" s="618" t="s">
        <v>344</v>
      </c>
      <c r="CFS126" s="619"/>
      <c r="CFT126" s="620"/>
      <c r="CFU126" s="199" t="s">
        <v>142</v>
      </c>
      <c r="CFV126" s="200">
        <v>0.01</v>
      </c>
      <c r="CFW126" s="200">
        <v>81.44</v>
      </c>
      <c r="CFX126" s="195">
        <f t="shared" ref="CFX126" si="4376">CFV126*CFW126</f>
        <v>0.81</v>
      </c>
      <c r="CFY126" s="463">
        <v>93288</v>
      </c>
      <c r="CFZ126" s="618" t="s">
        <v>344</v>
      </c>
      <c r="CGA126" s="619"/>
      <c r="CGB126" s="620"/>
      <c r="CGC126" s="199" t="s">
        <v>142</v>
      </c>
      <c r="CGD126" s="200">
        <v>0.01</v>
      </c>
      <c r="CGE126" s="200">
        <v>81.44</v>
      </c>
      <c r="CGF126" s="195">
        <f t="shared" ref="CGF126" si="4377">CGD126*CGE126</f>
        <v>0.81</v>
      </c>
      <c r="CGG126" s="463">
        <v>93288</v>
      </c>
      <c r="CGH126" s="618" t="s">
        <v>344</v>
      </c>
      <c r="CGI126" s="619"/>
      <c r="CGJ126" s="620"/>
      <c r="CGK126" s="199" t="s">
        <v>142</v>
      </c>
      <c r="CGL126" s="200">
        <v>0.01</v>
      </c>
      <c r="CGM126" s="200">
        <v>81.44</v>
      </c>
      <c r="CGN126" s="195">
        <f t="shared" ref="CGN126" si="4378">CGL126*CGM126</f>
        <v>0.81</v>
      </c>
      <c r="CGO126" s="463">
        <v>93288</v>
      </c>
      <c r="CGP126" s="618" t="s">
        <v>344</v>
      </c>
      <c r="CGQ126" s="619"/>
      <c r="CGR126" s="620"/>
      <c r="CGS126" s="199" t="s">
        <v>142</v>
      </c>
      <c r="CGT126" s="200">
        <v>0.01</v>
      </c>
      <c r="CGU126" s="200">
        <v>81.44</v>
      </c>
      <c r="CGV126" s="195">
        <f t="shared" ref="CGV126" si="4379">CGT126*CGU126</f>
        <v>0.81</v>
      </c>
      <c r="CGW126" s="463">
        <v>93288</v>
      </c>
      <c r="CGX126" s="618" t="s">
        <v>344</v>
      </c>
      <c r="CGY126" s="619"/>
      <c r="CGZ126" s="620"/>
      <c r="CHA126" s="199" t="s">
        <v>142</v>
      </c>
      <c r="CHB126" s="200">
        <v>0.01</v>
      </c>
      <c r="CHC126" s="200">
        <v>81.44</v>
      </c>
      <c r="CHD126" s="195">
        <f t="shared" ref="CHD126" si="4380">CHB126*CHC126</f>
        <v>0.81</v>
      </c>
      <c r="CHE126" s="463">
        <v>93288</v>
      </c>
      <c r="CHF126" s="618" t="s">
        <v>344</v>
      </c>
      <c r="CHG126" s="619"/>
      <c r="CHH126" s="620"/>
      <c r="CHI126" s="199" t="s">
        <v>142</v>
      </c>
      <c r="CHJ126" s="200">
        <v>0.01</v>
      </c>
      <c r="CHK126" s="200">
        <v>81.44</v>
      </c>
      <c r="CHL126" s="195">
        <f t="shared" ref="CHL126" si="4381">CHJ126*CHK126</f>
        <v>0.81</v>
      </c>
      <c r="CHM126" s="463">
        <v>93288</v>
      </c>
      <c r="CHN126" s="618" t="s">
        <v>344</v>
      </c>
      <c r="CHO126" s="619"/>
      <c r="CHP126" s="620"/>
      <c r="CHQ126" s="199" t="s">
        <v>142</v>
      </c>
      <c r="CHR126" s="200">
        <v>0.01</v>
      </c>
      <c r="CHS126" s="200">
        <v>81.44</v>
      </c>
      <c r="CHT126" s="195">
        <f t="shared" ref="CHT126" si="4382">CHR126*CHS126</f>
        <v>0.81</v>
      </c>
      <c r="CHU126" s="463">
        <v>93288</v>
      </c>
      <c r="CHV126" s="618" t="s">
        <v>344</v>
      </c>
      <c r="CHW126" s="619"/>
      <c r="CHX126" s="620"/>
      <c r="CHY126" s="199" t="s">
        <v>142</v>
      </c>
      <c r="CHZ126" s="200">
        <v>0.01</v>
      </c>
      <c r="CIA126" s="200">
        <v>81.44</v>
      </c>
      <c r="CIB126" s="195">
        <f t="shared" ref="CIB126" si="4383">CHZ126*CIA126</f>
        <v>0.81</v>
      </c>
      <c r="CIC126" s="463">
        <v>93288</v>
      </c>
      <c r="CID126" s="618" t="s">
        <v>344</v>
      </c>
      <c r="CIE126" s="619"/>
      <c r="CIF126" s="620"/>
      <c r="CIG126" s="199" t="s">
        <v>142</v>
      </c>
      <c r="CIH126" s="200">
        <v>0.01</v>
      </c>
      <c r="CII126" s="200">
        <v>81.44</v>
      </c>
      <c r="CIJ126" s="195">
        <f t="shared" ref="CIJ126" si="4384">CIH126*CII126</f>
        <v>0.81</v>
      </c>
      <c r="CIK126" s="463">
        <v>93288</v>
      </c>
      <c r="CIL126" s="618" t="s">
        <v>344</v>
      </c>
      <c r="CIM126" s="619"/>
      <c r="CIN126" s="620"/>
      <c r="CIO126" s="199" t="s">
        <v>142</v>
      </c>
      <c r="CIP126" s="200">
        <v>0.01</v>
      </c>
      <c r="CIQ126" s="200">
        <v>81.44</v>
      </c>
      <c r="CIR126" s="195">
        <f t="shared" ref="CIR126" si="4385">CIP126*CIQ126</f>
        <v>0.81</v>
      </c>
      <c r="CIS126" s="463">
        <v>93288</v>
      </c>
      <c r="CIT126" s="618" t="s">
        <v>344</v>
      </c>
      <c r="CIU126" s="619"/>
      <c r="CIV126" s="620"/>
      <c r="CIW126" s="199" t="s">
        <v>142</v>
      </c>
      <c r="CIX126" s="200">
        <v>0.01</v>
      </c>
      <c r="CIY126" s="200">
        <v>81.44</v>
      </c>
      <c r="CIZ126" s="195">
        <f t="shared" ref="CIZ126" si="4386">CIX126*CIY126</f>
        <v>0.81</v>
      </c>
      <c r="CJA126" s="463">
        <v>93288</v>
      </c>
      <c r="CJB126" s="618" t="s">
        <v>344</v>
      </c>
      <c r="CJC126" s="619"/>
      <c r="CJD126" s="620"/>
      <c r="CJE126" s="199" t="s">
        <v>142</v>
      </c>
      <c r="CJF126" s="200">
        <v>0.01</v>
      </c>
      <c r="CJG126" s="200">
        <v>81.44</v>
      </c>
      <c r="CJH126" s="195">
        <f t="shared" ref="CJH126" si="4387">CJF126*CJG126</f>
        <v>0.81</v>
      </c>
      <c r="CJI126" s="463">
        <v>93288</v>
      </c>
      <c r="CJJ126" s="618" t="s">
        <v>344</v>
      </c>
      <c r="CJK126" s="619"/>
      <c r="CJL126" s="620"/>
      <c r="CJM126" s="199" t="s">
        <v>142</v>
      </c>
      <c r="CJN126" s="200">
        <v>0.01</v>
      </c>
      <c r="CJO126" s="200">
        <v>81.44</v>
      </c>
      <c r="CJP126" s="195">
        <f t="shared" ref="CJP126" si="4388">CJN126*CJO126</f>
        <v>0.81</v>
      </c>
      <c r="CJQ126" s="463">
        <v>93288</v>
      </c>
      <c r="CJR126" s="618" t="s">
        <v>344</v>
      </c>
      <c r="CJS126" s="619"/>
      <c r="CJT126" s="620"/>
      <c r="CJU126" s="199" t="s">
        <v>142</v>
      </c>
      <c r="CJV126" s="200">
        <v>0.01</v>
      </c>
      <c r="CJW126" s="200">
        <v>81.44</v>
      </c>
      <c r="CJX126" s="195">
        <f t="shared" ref="CJX126" si="4389">CJV126*CJW126</f>
        <v>0.81</v>
      </c>
      <c r="CJY126" s="463">
        <v>93288</v>
      </c>
      <c r="CJZ126" s="618" t="s">
        <v>344</v>
      </c>
      <c r="CKA126" s="619"/>
      <c r="CKB126" s="620"/>
      <c r="CKC126" s="199" t="s">
        <v>142</v>
      </c>
      <c r="CKD126" s="200">
        <v>0.01</v>
      </c>
      <c r="CKE126" s="200">
        <v>81.44</v>
      </c>
      <c r="CKF126" s="195">
        <f t="shared" ref="CKF126" si="4390">CKD126*CKE126</f>
        <v>0.81</v>
      </c>
      <c r="CKG126" s="463">
        <v>93288</v>
      </c>
      <c r="CKH126" s="618" t="s">
        <v>344</v>
      </c>
      <c r="CKI126" s="619"/>
      <c r="CKJ126" s="620"/>
      <c r="CKK126" s="199" t="s">
        <v>142</v>
      </c>
      <c r="CKL126" s="200">
        <v>0.01</v>
      </c>
      <c r="CKM126" s="200">
        <v>81.44</v>
      </c>
      <c r="CKN126" s="195">
        <f t="shared" ref="CKN126" si="4391">CKL126*CKM126</f>
        <v>0.81</v>
      </c>
      <c r="CKO126" s="463">
        <v>93288</v>
      </c>
      <c r="CKP126" s="618" t="s">
        <v>344</v>
      </c>
      <c r="CKQ126" s="619"/>
      <c r="CKR126" s="620"/>
      <c r="CKS126" s="199" t="s">
        <v>142</v>
      </c>
      <c r="CKT126" s="200">
        <v>0.01</v>
      </c>
      <c r="CKU126" s="200">
        <v>81.44</v>
      </c>
      <c r="CKV126" s="195">
        <f t="shared" ref="CKV126" si="4392">CKT126*CKU126</f>
        <v>0.81</v>
      </c>
      <c r="CKW126" s="463">
        <v>93288</v>
      </c>
      <c r="CKX126" s="618" t="s">
        <v>344</v>
      </c>
      <c r="CKY126" s="619"/>
      <c r="CKZ126" s="620"/>
      <c r="CLA126" s="199" t="s">
        <v>142</v>
      </c>
      <c r="CLB126" s="200">
        <v>0.01</v>
      </c>
      <c r="CLC126" s="200">
        <v>81.44</v>
      </c>
      <c r="CLD126" s="195">
        <f t="shared" ref="CLD126" si="4393">CLB126*CLC126</f>
        <v>0.81</v>
      </c>
      <c r="CLE126" s="463">
        <v>93288</v>
      </c>
      <c r="CLF126" s="618" t="s">
        <v>344</v>
      </c>
      <c r="CLG126" s="619"/>
      <c r="CLH126" s="620"/>
      <c r="CLI126" s="199" t="s">
        <v>142</v>
      </c>
      <c r="CLJ126" s="200">
        <v>0.01</v>
      </c>
      <c r="CLK126" s="200">
        <v>81.44</v>
      </c>
      <c r="CLL126" s="195">
        <f t="shared" ref="CLL126" si="4394">CLJ126*CLK126</f>
        <v>0.81</v>
      </c>
      <c r="CLM126" s="463">
        <v>93288</v>
      </c>
      <c r="CLN126" s="618" t="s">
        <v>344</v>
      </c>
      <c r="CLO126" s="619"/>
      <c r="CLP126" s="620"/>
      <c r="CLQ126" s="199" t="s">
        <v>142</v>
      </c>
      <c r="CLR126" s="200">
        <v>0.01</v>
      </c>
      <c r="CLS126" s="200">
        <v>81.44</v>
      </c>
      <c r="CLT126" s="195">
        <f t="shared" ref="CLT126" si="4395">CLR126*CLS126</f>
        <v>0.81</v>
      </c>
      <c r="CLU126" s="463">
        <v>93288</v>
      </c>
      <c r="CLV126" s="618" t="s">
        <v>344</v>
      </c>
      <c r="CLW126" s="619"/>
      <c r="CLX126" s="620"/>
      <c r="CLY126" s="199" t="s">
        <v>142</v>
      </c>
      <c r="CLZ126" s="200">
        <v>0.01</v>
      </c>
      <c r="CMA126" s="200">
        <v>81.44</v>
      </c>
      <c r="CMB126" s="195">
        <f t="shared" ref="CMB126" si="4396">CLZ126*CMA126</f>
        <v>0.81</v>
      </c>
      <c r="CMC126" s="463">
        <v>93288</v>
      </c>
      <c r="CMD126" s="618" t="s">
        <v>344</v>
      </c>
      <c r="CME126" s="619"/>
      <c r="CMF126" s="620"/>
      <c r="CMG126" s="199" t="s">
        <v>142</v>
      </c>
      <c r="CMH126" s="200">
        <v>0.01</v>
      </c>
      <c r="CMI126" s="200">
        <v>81.44</v>
      </c>
      <c r="CMJ126" s="195">
        <f t="shared" ref="CMJ126" si="4397">CMH126*CMI126</f>
        <v>0.81</v>
      </c>
      <c r="CMK126" s="463">
        <v>93288</v>
      </c>
      <c r="CML126" s="618" t="s">
        <v>344</v>
      </c>
      <c r="CMM126" s="619"/>
      <c r="CMN126" s="620"/>
      <c r="CMO126" s="199" t="s">
        <v>142</v>
      </c>
      <c r="CMP126" s="200">
        <v>0.01</v>
      </c>
      <c r="CMQ126" s="200">
        <v>81.44</v>
      </c>
      <c r="CMR126" s="195">
        <f t="shared" ref="CMR126" si="4398">CMP126*CMQ126</f>
        <v>0.81</v>
      </c>
      <c r="CMS126" s="463">
        <v>93288</v>
      </c>
      <c r="CMT126" s="618" t="s">
        <v>344</v>
      </c>
      <c r="CMU126" s="619"/>
      <c r="CMV126" s="620"/>
      <c r="CMW126" s="199" t="s">
        <v>142</v>
      </c>
      <c r="CMX126" s="200">
        <v>0.01</v>
      </c>
      <c r="CMY126" s="200">
        <v>81.44</v>
      </c>
      <c r="CMZ126" s="195">
        <f t="shared" ref="CMZ126" si="4399">CMX126*CMY126</f>
        <v>0.81</v>
      </c>
      <c r="CNA126" s="463">
        <v>93288</v>
      </c>
      <c r="CNB126" s="618" t="s">
        <v>344</v>
      </c>
      <c r="CNC126" s="619"/>
      <c r="CND126" s="620"/>
      <c r="CNE126" s="199" t="s">
        <v>142</v>
      </c>
      <c r="CNF126" s="200">
        <v>0.01</v>
      </c>
      <c r="CNG126" s="200">
        <v>81.44</v>
      </c>
      <c r="CNH126" s="195">
        <f t="shared" ref="CNH126" si="4400">CNF126*CNG126</f>
        <v>0.81</v>
      </c>
      <c r="CNI126" s="463">
        <v>93288</v>
      </c>
      <c r="CNJ126" s="618" t="s">
        <v>344</v>
      </c>
      <c r="CNK126" s="619"/>
      <c r="CNL126" s="620"/>
      <c r="CNM126" s="199" t="s">
        <v>142</v>
      </c>
      <c r="CNN126" s="200">
        <v>0.01</v>
      </c>
      <c r="CNO126" s="200">
        <v>81.44</v>
      </c>
      <c r="CNP126" s="195">
        <f t="shared" ref="CNP126" si="4401">CNN126*CNO126</f>
        <v>0.81</v>
      </c>
      <c r="CNQ126" s="463">
        <v>93288</v>
      </c>
      <c r="CNR126" s="618" t="s">
        <v>344</v>
      </c>
      <c r="CNS126" s="619"/>
      <c r="CNT126" s="620"/>
      <c r="CNU126" s="199" t="s">
        <v>142</v>
      </c>
      <c r="CNV126" s="200">
        <v>0.01</v>
      </c>
      <c r="CNW126" s="200">
        <v>81.44</v>
      </c>
      <c r="CNX126" s="195">
        <f t="shared" ref="CNX126" si="4402">CNV126*CNW126</f>
        <v>0.81</v>
      </c>
      <c r="CNY126" s="463">
        <v>93288</v>
      </c>
      <c r="CNZ126" s="618" t="s">
        <v>344</v>
      </c>
      <c r="COA126" s="619"/>
      <c r="COB126" s="620"/>
      <c r="COC126" s="199" t="s">
        <v>142</v>
      </c>
      <c r="COD126" s="200">
        <v>0.01</v>
      </c>
      <c r="COE126" s="200">
        <v>81.44</v>
      </c>
      <c r="COF126" s="195">
        <f t="shared" ref="COF126" si="4403">COD126*COE126</f>
        <v>0.81</v>
      </c>
      <c r="COG126" s="463">
        <v>93288</v>
      </c>
      <c r="COH126" s="618" t="s">
        <v>344</v>
      </c>
      <c r="COI126" s="619"/>
      <c r="COJ126" s="620"/>
      <c r="COK126" s="199" t="s">
        <v>142</v>
      </c>
      <c r="COL126" s="200">
        <v>0.01</v>
      </c>
      <c r="COM126" s="200">
        <v>81.44</v>
      </c>
      <c r="CON126" s="195">
        <f t="shared" ref="CON126" si="4404">COL126*COM126</f>
        <v>0.81</v>
      </c>
      <c r="COO126" s="463">
        <v>93288</v>
      </c>
      <c r="COP126" s="618" t="s">
        <v>344</v>
      </c>
      <c r="COQ126" s="619"/>
      <c r="COR126" s="620"/>
      <c r="COS126" s="199" t="s">
        <v>142</v>
      </c>
      <c r="COT126" s="200">
        <v>0.01</v>
      </c>
      <c r="COU126" s="200">
        <v>81.44</v>
      </c>
      <c r="COV126" s="195">
        <f t="shared" ref="COV126" si="4405">COT126*COU126</f>
        <v>0.81</v>
      </c>
      <c r="COW126" s="463">
        <v>93288</v>
      </c>
      <c r="COX126" s="618" t="s">
        <v>344</v>
      </c>
      <c r="COY126" s="619"/>
      <c r="COZ126" s="620"/>
      <c r="CPA126" s="199" t="s">
        <v>142</v>
      </c>
      <c r="CPB126" s="200">
        <v>0.01</v>
      </c>
      <c r="CPC126" s="200">
        <v>81.44</v>
      </c>
      <c r="CPD126" s="195">
        <f t="shared" ref="CPD126" si="4406">CPB126*CPC126</f>
        <v>0.81</v>
      </c>
      <c r="CPE126" s="463">
        <v>93288</v>
      </c>
      <c r="CPF126" s="618" t="s">
        <v>344</v>
      </c>
      <c r="CPG126" s="619"/>
      <c r="CPH126" s="620"/>
      <c r="CPI126" s="199" t="s">
        <v>142</v>
      </c>
      <c r="CPJ126" s="200">
        <v>0.01</v>
      </c>
      <c r="CPK126" s="200">
        <v>81.44</v>
      </c>
      <c r="CPL126" s="195">
        <f t="shared" ref="CPL126" si="4407">CPJ126*CPK126</f>
        <v>0.81</v>
      </c>
      <c r="CPM126" s="463">
        <v>93288</v>
      </c>
      <c r="CPN126" s="618" t="s">
        <v>344</v>
      </c>
      <c r="CPO126" s="619"/>
      <c r="CPP126" s="620"/>
      <c r="CPQ126" s="199" t="s">
        <v>142</v>
      </c>
      <c r="CPR126" s="200">
        <v>0.01</v>
      </c>
      <c r="CPS126" s="200">
        <v>81.44</v>
      </c>
      <c r="CPT126" s="195">
        <f t="shared" ref="CPT126" si="4408">CPR126*CPS126</f>
        <v>0.81</v>
      </c>
      <c r="CPU126" s="463">
        <v>93288</v>
      </c>
      <c r="CPV126" s="618" t="s">
        <v>344</v>
      </c>
      <c r="CPW126" s="619"/>
      <c r="CPX126" s="620"/>
      <c r="CPY126" s="199" t="s">
        <v>142</v>
      </c>
      <c r="CPZ126" s="200">
        <v>0.01</v>
      </c>
      <c r="CQA126" s="200">
        <v>81.44</v>
      </c>
      <c r="CQB126" s="195">
        <f t="shared" ref="CQB126" si="4409">CPZ126*CQA126</f>
        <v>0.81</v>
      </c>
      <c r="CQC126" s="463">
        <v>93288</v>
      </c>
      <c r="CQD126" s="618" t="s">
        <v>344</v>
      </c>
      <c r="CQE126" s="619"/>
      <c r="CQF126" s="620"/>
      <c r="CQG126" s="199" t="s">
        <v>142</v>
      </c>
      <c r="CQH126" s="200">
        <v>0.01</v>
      </c>
      <c r="CQI126" s="200">
        <v>81.44</v>
      </c>
      <c r="CQJ126" s="195">
        <f t="shared" ref="CQJ126" si="4410">CQH126*CQI126</f>
        <v>0.81</v>
      </c>
      <c r="CQK126" s="463">
        <v>93288</v>
      </c>
      <c r="CQL126" s="618" t="s">
        <v>344</v>
      </c>
      <c r="CQM126" s="619"/>
      <c r="CQN126" s="620"/>
      <c r="CQO126" s="199" t="s">
        <v>142</v>
      </c>
      <c r="CQP126" s="200">
        <v>0.01</v>
      </c>
      <c r="CQQ126" s="200">
        <v>81.44</v>
      </c>
      <c r="CQR126" s="195">
        <f t="shared" ref="CQR126" si="4411">CQP126*CQQ126</f>
        <v>0.81</v>
      </c>
      <c r="CQS126" s="463">
        <v>93288</v>
      </c>
      <c r="CQT126" s="618" t="s">
        <v>344</v>
      </c>
      <c r="CQU126" s="619"/>
      <c r="CQV126" s="620"/>
      <c r="CQW126" s="199" t="s">
        <v>142</v>
      </c>
      <c r="CQX126" s="200">
        <v>0.01</v>
      </c>
      <c r="CQY126" s="200">
        <v>81.44</v>
      </c>
      <c r="CQZ126" s="195">
        <f t="shared" ref="CQZ126" si="4412">CQX126*CQY126</f>
        <v>0.81</v>
      </c>
      <c r="CRA126" s="463">
        <v>93288</v>
      </c>
      <c r="CRB126" s="618" t="s">
        <v>344</v>
      </c>
      <c r="CRC126" s="619"/>
      <c r="CRD126" s="620"/>
      <c r="CRE126" s="199" t="s">
        <v>142</v>
      </c>
      <c r="CRF126" s="200">
        <v>0.01</v>
      </c>
      <c r="CRG126" s="200">
        <v>81.44</v>
      </c>
      <c r="CRH126" s="195">
        <f t="shared" ref="CRH126" si="4413">CRF126*CRG126</f>
        <v>0.81</v>
      </c>
      <c r="CRI126" s="463">
        <v>93288</v>
      </c>
      <c r="CRJ126" s="618" t="s">
        <v>344</v>
      </c>
      <c r="CRK126" s="619"/>
      <c r="CRL126" s="620"/>
      <c r="CRM126" s="199" t="s">
        <v>142</v>
      </c>
      <c r="CRN126" s="200">
        <v>0.01</v>
      </c>
      <c r="CRO126" s="200">
        <v>81.44</v>
      </c>
      <c r="CRP126" s="195">
        <f t="shared" ref="CRP126" si="4414">CRN126*CRO126</f>
        <v>0.81</v>
      </c>
      <c r="CRQ126" s="463">
        <v>93288</v>
      </c>
      <c r="CRR126" s="618" t="s">
        <v>344</v>
      </c>
      <c r="CRS126" s="619"/>
      <c r="CRT126" s="620"/>
      <c r="CRU126" s="199" t="s">
        <v>142</v>
      </c>
      <c r="CRV126" s="200">
        <v>0.01</v>
      </c>
      <c r="CRW126" s="200">
        <v>81.44</v>
      </c>
      <c r="CRX126" s="195">
        <f t="shared" ref="CRX126" si="4415">CRV126*CRW126</f>
        <v>0.81</v>
      </c>
      <c r="CRY126" s="463">
        <v>93288</v>
      </c>
      <c r="CRZ126" s="618" t="s">
        <v>344</v>
      </c>
      <c r="CSA126" s="619"/>
      <c r="CSB126" s="620"/>
      <c r="CSC126" s="199" t="s">
        <v>142</v>
      </c>
      <c r="CSD126" s="200">
        <v>0.01</v>
      </c>
      <c r="CSE126" s="200">
        <v>81.44</v>
      </c>
      <c r="CSF126" s="195">
        <f t="shared" ref="CSF126" si="4416">CSD126*CSE126</f>
        <v>0.81</v>
      </c>
      <c r="CSG126" s="463">
        <v>93288</v>
      </c>
      <c r="CSH126" s="618" t="s">
        <v>344</v>
      </c>
      <c r="CSI126" s="619"/>
      <c r="CSJ126" s="620"/>
      <c r="CSK126" s="199" t="s">
        <v>142</v>
      </c>
      <c r="CSL126" s="200">
        <v>0.01</v>
      </c>
      <c r="CSM126" s="200">
        <v>81.44</v>
      </c>
      <c r="CSN126" s="195">
        <f t="shared" ref="CSN126" si="4417">CSL126*CSM126</f>
        <v>0.81</v>
      </c>
      <c r="CSO126" s="463">
        <v>93288</v>
      </c>
      <c r="CSP126" s="618" t="s">
        <v>344</v>
      </c>
      <c r="CSQ126" s="619"/>
      <c r="CSR126" s="620"/>
      <c r="CSS126" s="199" t="s">
        <v>142</v>
      </c>
      <c r="CST126" s="200">
        <v>0.01</v>
      </c>
      <c r="CSU126" s="200">
        <v>81.44</v>
      </c>
      <c r="CSV126" s="195">
        <f t="shared" ref="CSV126" si="4418">CST126*CSU126</f>
        <v>0.81</v>
      </c>
      <c r="CSW126" s="463">
        <v>93288</v>
      </c>
      <c r="CSX126" s="618" t="s">
        <v>344</v>
      </c>
      <c r="CSY126" s="619"/>
      <c r="CSZ126" s="620"/>
      <c r="CTA126" s="199" t="s">
        <v>142</v>
      </c>
      <c r="CTB126" s="200">
        <v>0.01</v>
      </c>
      <c r="CTC126" s="200">
        <v>81.44</v>
      </c>
      <c r="CTD126" s="195">
        <f t="shared" ref="CTD126" si="4419">CTB126*CTC126</f>
        <v>0.81</v>
      </c>
      <c r="CTE126" s="463">
        <v>93288</v>
      </c>
      <c r="CTF126" s="618" t="s">
        <v>344</v>
      </c>
      <c r="CTG126" s="619"/>
      <c r="CTH126" s="620"/>
      <c r="CTI126" s="199" t="s">
        <v>142</v>
      </c>
      <c r="CTJ126" s="200">
        <v>0.01</v>
      </c>
      <c r="CTK126" s="200">
        <v>81.44</v>
      </c>
      <c r="CTL126" s="195">
        <f t="shared" ref="CTL126" si="4420">CTJ126*CTK126</f>
        <v>0.81</v>
      </c>
      <c r="CTM126" s="463">
        <v>93288</v>
      </c>
      <c r="CTN126" s="618" t="s">
        <v>344</v>
      </c>
      <c r="CTO126" s="619"/>
      <c r="CTP126" s="620"/>
      <c r="CTQ126" s="199" t="s">
        <v>142</v>
      </c>
      <c r="CTR126" s="200">
        <v>0.01</v>
      </c>
      <c r="CTS126" s="200">
        <v>81.44</v>
      </c>
      <c r="CTT126" s="195">
        <f t="shared" ref="CTT126" si="4421">CTR126*CTS126</f>
        <v>0.81</v>
      </c>
      <c r="CTU126" s="463">
        <v>93288</v>
      </c>
      <c r="CTV126" s="618" t="s">
        <v>344</v>
      </c>
      <c r="CTW126" s="619"/>
      <c r="CTX126" s="620"/>
      <c r="CTY126" s="199" t="s">
        <v>142</v>
      </c>
      <c r="CTZ126" s="200">
        <v>0.01</v>
      </c>
      <c r="CUA126" s="200">
        <v>81.44</v>
      </c>
      <c r="CUB126" s="195">
        <f t="shared" ref="CUB126" si="4422">CTZ126*CUA126</f>
        <v>0.81</v>
      </c>
      <c r="CUC126" s="463">
        <v>93288</v>
      </c>
      <c r="CUD126" s="618" t="s">
        <v>344</v>
      </c>
      <c r="CUE126" s="619"/>
      <c r="CUF126" s="620"/>
      <c r="CUG126" s="199" t="s">
        <v>142</v>
      </c>
      <c r="CUH126" s="200">
        <v>0.01</v>
      </c>
      <c r="CUI126" s="200">
        <v>81.44</v>
      </c>
      <c r="CUJ126" s="195">
        <f t="shared" ref="CUJ126" si="4423">CUH126*CUI126</f>
        <v>0.81</v>
      </c>
      <c r="CUK126" s="463">
        <v>93288</v>
      </c>
      <c r="CUL126" s="618" t="s">
        <v>344</v>
      </c>
      <c r="CUM126" s="619"/>
      <c r="CUN126" s="620"/>
      <c r="CUO126" s="199" t="s">
        <v>142</v>
      </c>
      <c r="CUP126" s="200">
        <v>0.01</v>
      </c>
      <c r="CUQ126" s="200">
        <v>81.44</v>
      </c>
      <c r="CUR126" s="195">
        <f t="shared" ref="CUR126" si="4424">CUP126*CUQ126</f>
        <v>0.81</v>
      </c>
      <c r="CUS126" s="463">
        <v>93288</v>
      </c>
      <c r="CUT126" s="618" t="s">
        <v>344</v>
      </c>
      <c r="CUU126" s="619"/>
      <c r="CUV126" s="620"/>
      <c r="CUW126" s="199" t="s">
        <v>142</v>
      </c>
      <c r="CUX126" s="200">
        <v>0.01</v>
      </c>
      <c r="CUY126" s="200">
        <v>81.44</v>
      </c>
      <c r="CUZ126" s="195">
        <f t="shared" ref="CUZ126" si="4425">CUX126*CUY126</f>
        <v>0.81</v>
      </c>
      <c r="CVA126" s="463">
        <v>93288</v>
      </c>
      <c r="CVB126" s="618" t="s">
        <v>344</v>
      </c>
      <c r="CVC126" s="619"/>
      <c r="CVD126" s="620"/>
      <c r="CVE126" s="199" t="s">
        <v>142</v>
      </c>
      <c r="CVF126" s="200">
        <v>0.01</v>
      </c>
      <c r="CVG126" s="200">
        <v>81.44</v>
      </c>
      <c r="CVH126" s="195">
        <f t="shared" ref="CVH126" si="4426">CVF126*CVG126</f>
        <v>0.81</v>
      </c>
      <c r="CVI126" s="463">
        <v>93288</v>
      </c>
      <c r="CVJ126" s="618" t="s">
        <v>344</v>
      </c>
      <c r="CVK126" s="619"/>
      <c r="CVL126" s="620"/>
      <c r="CVM126" s="199" t="s">
        <v>142</v>
      </c>
      <c r="CVN126" s="200">
        <v>0.01</v>
      </c>
      <c r="CVO126" s="200">
        <v>81.44</v>
      </c>
      <c r="CVP126" s="195">
        <f t="shared" ref="CVP126" si="4427">CVN126*CVO126</f>
        <v>0.81</v>
      </c>
      <c r="CVQ126" s="463">
        <v>93288</v>
      </c>
      <c r="CVR126" s="618" t="s">
        <v>344</v>
      </c>
      <c r="CVS126" s="619"/>
      <c r="CVT126" s="620"/>
      <c r="CVU126" s="199" t="s">
        <v>142</v>
      </c>
      <c r="CVV126" s="200">
        <v>0.01</v>
      </c>
      <c r="CVW126" s="200">
        <v>81.44</v>
      </c>
      <c r="CVX126" s="195">
        <f t="shared" ref="CVX126" si="4428">CVV126*CVW126</f>
        <v>0.81</v>
      </c>
      <c r="CVY126" s="463">
        <v>93288</v>
      </c>
      <c r="CVZ126" s="618" t="s">
        <v>344</v>
      </c>
      <c r="CWA126" s="619"/>
      <c r="CWB126" s="620"/>
      <c r="CWC126" s="199" t="s">
        <v>142</v>
      </c>
      <c r="CWD126" s="200">
        <v>0.01</v>
      </c>
      <c r="CWE126" s="200">
        <v>81.44</v>
      </c>
      <c r="CWF126" s="195">
        <f t="shared" ref="CWF126" si="4429">CWD126*CWE126</f>
        <v>0.81</v>
      </c>
      <c r="CWG126" s="463">
        <v>93288</v>
      </c>
      <c r="CWH126" s="618" t="s">
        <v>344</v>
      </c>
      <c r="CWI126" s="619"/>
      <c r="CWJ126" s="620"/>
      <c r="CWK126" s="199" t="s">
        <v>142</v>
      </c>
      <c r="CWL126" s="200">
        <v>0.01</v>
      </c>
      <c r="CWM126" s="200">
        <v>81.44</v>
      </c>
      <c r="CWN126" s="195">
        <f t="shared" ref="CWN126" si="4430">CWL126*CWM126</f>
        <v>0.81</v>
      </c>
      <c r="CWO126" s="463">
        <v>93288</v>
      </c>
      <c r="CWP126" s="618" t="s">
        <v>344</v>
      </c>
      <c r="CWQ126" s="619"/>
      <c r="CWR126" s="620"/>
      <c r="CWS126" s="199" t="s">
        <v>142</v>
      </c>
      <c r="CWT126" s="200">
        <v>0.01</v>
      </c>
      <c r="CWU126" s="200">
        <v>81.44</v>
      </c>
      <c r="CWV126" s="195">
        <f t="shared" ref="CWV126" si="4431">CWT126*CWU126</f>
        <v>0.81</v>
      </c>
      <c r="CWW126" s="463">
        <v>93288</v>
      </c>
      <c r="CWX126" s="618" t="s">
        <v>344</v>
      </c>
      <c r="CWY126" s="619"/>
      <c r="CWZ126" s="620"/>
      <c r="CXA126" s="199" t="s">
        <v>142</v>
      </c>
      <c r="CXB126" s="200">
        <v>0.01</v>
      </c>
      <c r="CXC126" s="200">
        <v>81.44</v>
      </c>
      <c r="CXD126" s="195">
        <f t="shared" ref="CXD126" si="4432">CXB126*CXC126</f>
        <v>0.81</v>
      </c>
      <c r="CXE126" s="463">
        <v>93288</v>
      </c>
      <c r="CXF126" s="618" t="s">
        <v>344</v>
      </c>
      <c r="CXG126" s="619"/>
      <c r="CXH126" s="620"/>
      <c r="CXI126" s="199" t="s">
        <v>142</v>
      </c>
      <c r="CXJ126" s="200">
        <v>0.01</v>
      </c>
      <c r="CXK126" s="200">
        <v>81.44</v>
      </c>
      <c r="CXL126" s="195">
        <f t="shared" ref="CXL126" si="4433">CXJ126*CXK126</f>
        <v>0.81</v>
      </c>
      <c r="CXM126" s="463">
        <v>93288</v>
      </c>
      <c r="CXN126" s="618" t="s">
        <v>344</v>
      </c>
      <c r="CXO126" s="619"/>
      <c r="CXP126" s="620"/>
      <c r="CXQ126" s="199" t="s">
        <v>142</v>
      </c>
      <c r="CXR126" s="200">
        <v>0.01</v>
      </c>
      <c r="CXS126" s="200">
        <v>81.44</v>
      </c>
      <c r="CXT126" s="195">
        <f t="shared" ref="CXT126" si="4434">CXR126*CXS126</f>
        <v>0.81</v>
      </c>
      <c r="CXU126" s="463">
        <v>93288</v>
      </c>
      <c r="CXV126" s="618" t="s">
        <v>344</v>
      </c>
      <c r="CXW126" s="619"/>
      <c r="CXX126" s="620"/>
      <c r="CXY126" s="199" t="s">
        <v>142</v>
      </c>
      <c r="CXZ126" s="200">
        <v>0.01</v>
      </c>
      <c r="CYA126" s="200">
        <v>81.44</v>
      </c>
      <c r="CYB126" s="195">
        <f t="shared" ref="CYB126" si="4435">CXZ126*CYA126</f>
        <v>0.81</v>
      </c>
      <c r="CYC126" s="463">
        <v>93288</v>
      </c>
      <c r="CYD126" s="618" t="s">
        <v>344</v>
      </c>
      <c r="CYE126" s="619"/>
      <c r="CYF126" s="620"/>
      <c r="CYG126" s="199" t="s">
        <v>142</v>
      </c>
      <c r="CYH126" s="200">
        <v>0.01</v>
      </c>
      <c r="CYI126" s="200">
        <v>81.44</v>
      </c>
      <c r="CYJ126" s="195">
        <f t="shared" ref="CYJ126" si="4436">CYH126*CYI126</f>
        <v>0.81</v>
      </c>
      <c r="CYK126" s="463">
        <v>93288</v>
      </c>
      <c r="CYL126" s="618" t="s">
        <v>344</v>
      </c>
      <c r="CYM126" s="619"/>
      <c r="CYN126" s="620"/>
      <c r="CYO126" s="199" t="s">
        <v>142</v>
      </c>
      <c r="CYP126" s="200">
        <v>0.01</v>
      </c>
      <c r="CYQ126" s="200">
        <v>81.44</v>
      </c>
      <c r="CYR126" s="195">
        <f t="shared" ref="CYR126" si="4437">CYP126*CYQ126</f>
        <v>0.81</v>
      </c>
      <c r="CYS126" s="463">
        <v>93288</v>
      </c>
      <c r="CYT126" s="618" t="s">
        <v>344</v>
      </c>
      <c r="CYU126" s="619"/>
      <c r="CYV126" s="620"/>
      <c r="CYW126" s="199" t="s">
        <v>142</v>
      </c>
      <c r="CYX126" s="200">
        <v>0.01</v>
      </c>
      <c r="CYY126" s="200">
        <v>81.44</v>
      </c>
      <c r="CYZ126" s="195">
        <f t="shared" ref="CYZ126" si="4438">CYX126*CYY126</f>
        <v>0.81</v>
      </c>
      <c r="CZA126" s="463">
        <v>93288</v>
      </c>
      <c r="CZB126" s="618" t="s">
        <v>344</v>
      </c>
      <c r="CZC126" s="619"/>
      <c r="CZD126" s="620"/>
      <c r="CZE126" s="199" t="s">
        <v>142</v>
      </c>
      <c r="CZF126" s="200">
        <v>0.01</v>
      </c>
      <c r="CZG126" s="200">
        <v>81.44</v>
      </c>
      <c r="CZH126" s="195">
        <f t="shared" ref="CZH126" si="4439">CZF126*CZG126</f>
        <v>0.81</v>
      </c>
      <c r="CZI126" s="463">
        <v>93288</v>
      </c>
      <c r="CZJ126" s="618" t="s">
        <v>344</v>
      </c>
      <c r="CZK126" s="619"/>
      <c r="CZL126" s="620"/>
      <c r="CZM126" s="199" t="s">
        <v>142</v>
      </c>
      <c r="CZN126" s="200">
        <v>0.01</v>
      </c>
      <c r="CZO126" s="200">
        <v>81.44</v>
      </c>
      <c r="CZP126" s="195">
        <f t="shared" ref="CZP126" si="4440">CZN126*CZO126</f>
        <v>0.81</v>
      </c>
      <c r="CZQ126" s="463">
        <v>93288</v>
      </c>
      <c r="CZR126" s="618" t="s">
        <v>344</v>
      </c>
      <c r="CZS126" s="619"/>
      <c r="CZT126" s="620"/>
      <c r="CZU126" s="199" t="s">
        <v>142</v>
      </c>
      <c r="CZV126" s="200">
        <v>0.01</v>
      </c>
      <c r="CZW126" s="200">
        <v>81.44</v>
      </c>
      <c r="CZX126" s="195">
        <f t="shared" ref="CZX126" si="4441">CZV126*CZW126</f>
        <v>0.81</v>
      </c>
      <c r="CZY126" s="463">
        <v>93288</v>
      </c>
      <c r="CZZ126" s="618" t="s">
        <v>344</v>
      </c>
      <c r="DAA126" s="619"/>
      <c r="DAB126" s="620"/>
      <c r="DAC126" s="199" t="s">
        <v>142</v>
      </c>
      <c r="DAD126" s="200">
        <v>0.01</v>
      </c>
      <c r="DAE126" s="200">
        <v>81.44</v>
      </c>
      <c r="DAF126" s="195">
        <f t="shared" ref="DAF126" si="4442">DAD126*DAE126</f>
        <v>0.81</v>
      </c>
      <c r="DAG126" s="463">
        <v>93288</v>
      </c>
      <c r="DAH126" s="618" t="s">
        <v>344</v>
      </c>
      <c r="DAI126" s="619"/>
      <c r="DAJ126" s="620"/>
      <c r="DAK126" s="199" t="s">
        <v>142</v>
      </c>
      <c r="DAL126" s="200">
        <v>0.01</v>
      </c>
      <c r="DAM126" s="200">
        <v>81.44</v>
      </c>
      <c r="DAN126" s="195">
        <f t="shared" ref="DAN126" si="4443">DAL126*DAM126</f>
        <v>0.81</v>
      </c>
      <c r="DAO126" s="463">
        <v>93288</v>
      </c>
      <c r="DAP126" s="618" t="s">
        <v>344</v>
      </c>
      <c r="DAQ126" s="619"/>
      <c r="DAR126" s="620"/>
      <c r="DAS126" s="199" t="s">
        <v>142</v>
      </c>
      <c r="DAT126" s="200">
        <v>0.01</v>
      </c>
      <c r="DAU126" s="200">
        <v>81.44</v>
      </c>
      <c r="DAV126" s="195">
        <f t="shared" ref="DAV126" si="4444">DAT126*DAU126</f>
        <v>0.81</v>
      </c>
      <c r="DAW126" s="463">
        <v>93288</v>
      </c>
      <c r="DAX126" s="618" t="s">
        <v>344</v>
      </c>
      <c r="DAY126" s="619"/>
      <c r="DAZ126" s="620"/>
      <c r="DBA126" s="199" t="s">
        <v>142</v>
      </c>
      <c r="DBB126" s="200">
        <v>0.01</v>
      </c>
      <c r="DBC126" s="200">
        <v>81.44</v>
      </c>
      <c r="DBD126" s="195">
        <f t="shared" ref="DBD126" si="4445">DBB126*DBC126</f>
        <v>0.81</v>
      </c>
      <c r="DBE126" s="463">
        <v>93288</v>
      </c>
      <c r="DBF126" s="618" t="s">
        <v>344</v>
      </c>
      <c r="DBG126" s="619"/>
      <c r="DBH126" s="620"/>
      <c r="DBI126" s="199" t="s">
        <v>142</v>
      </c>
      <c r="DBJ126" s="200">
        <v>0.01</v>
      </c>
      <c r="DBK126" s="200">
        <v>81.44</v>
      </c>
      <c r="DBL126" s="195">
        <f t="shared" ref="DBL126" si="4446">DBJ126*DBK126</f>
        <v>0.81</v>
      </c>
      <c r="DBM126" s="463">
        <v>93288</v>
      </c>
      <c r="DBN126" s="618" t="s">
        <v>344</v>
      </c>
      <c r="DBO126" s="619"/>
      <c r="DBP126" s="620"/>
      <c r="DBQ126" s="199" t="s">
        <v>142</v>
      </c>
      <c r="DBR126" s="200">
        <v>0.01</v>
      </c>
      <c r="DBS126" s="200">
        <v>81.44</v>
      </c>
      <c r="DBT126" s="195">
        <f t="shared" ref="DBT126" si="4447">DBR126*DBS126</f>
        <v>0.81</v>
      </c>
      <c r="DBU126" s="463">
        <v>93288</v>
      </c>
      <c r="DBV126" s="618" t="s">
        <v>344</v>
      </c>
      <c r="DBW126" s="619"/>
      <c r="DBX126" s="620"/>
      <c r="DBY126" s="199" t="s">
        <v>142</v>
      </c>
      <c r="DBZ126" s="200">
        <v>0.01</v>
      </c>
      <c r="DCA126" s="200">
        <v>81.44</v>
      </c>
      <c r="DCB126" s="195">
        <f t="shared" ref="DCB126" si="4448">DBZ126*DCA126</f>
        <v>0.81</v>
      </c>
      <c r="DCC126" s="463">
        <v>93288</v>
      </c>
      <c r="DCD126" s="618" t="s">
        <v>344</v>
      </c>
      <c r="DCE126" s="619"/>
      <c r="DCF126" s="620"/>
      <c r="DCG126" s="199" t="s">
        <v>142</v>
      </c>
      <c r="DCH126" s="200">
        <v>0.01</v>
      </c>
      <c r="DCI126" s="200">
        <v>81.44</v>
      </c>
      <c r="DCJ126" s="195">
        <f t="shared" ref="DCJ126" si="4449">DCH126*DCI126</f>
        <v>0.81</v>
      </c>
      <c r="DCK126" s="463">
        <v>93288</v>
      </c>
      <c r="DCL126" s="618" t="s">
        <v>344</v>
      </c>
      <c r="DCM126" s="619"/>
      <c r="DCN126" s="620"/>
      <c r="DCO126" s="199" t="s">
        <v>142</v>
      </c>
      <c r="DCP126" s="200">
        <v>0.01</v>
      </c>
      <c r="DCQ126" s="200">
        <v>81.44</v>
      </c>
      <c r="DCR126" s="195">
        <f t="shared" ref="DCR126" si="4450">DCP126*DCQ126</f>
        <v>0.81</v>
      </c>
      <c r="DCS126" s="463">
        <v>93288</v>
      </c>
      <c r="DCT126" s="618" t="s">
        <v>344</v>
      </c>
      <c r="DCU126" s="619"/>
      <c r="DCV126" s="620"/>
      <c r="DCW126" s="199" t="s">
        <v>142</v>
      </c>
      <c r="DCX126" s="200">
        <v>0.01</v>
      </c>
      <c r="DCY126" s="200">
        <v>81.44</v>
      </c>
      <c r="DCZ126" s="195">
        <f t="shared" ref="DCZ126" si="4451">DCX126*DCY126</f>
        <v>0.81</v>
      </c>
      <c r="DDA126" s="463">
        <v>93288</v>
      </c>
      <c r="DDB126" s="618" t="s">
        <v>344</v>
      </c>
      <c r="DDC126" s="619"/>
      <c r="DDD126" s="620"/>
      <c r="DDE126" s="199" t="s">
        <v>142</v>
      </c>
      <c r="DDF126" s="200">
        <v>0.01</v>
      </c>
      <c r="DDG126" s="200">
        <v>81.44</v>
      </c>
      <c r="DDH126" s="195">
        <f t="shared" ref="DDH126" si="4452">DDF126*DDG126</f>
        <v>0.81</v>
      </c>
      <c r="DDI126" s="463">
        <v>93288</v>
      </c>
      <c r="DDJ126" s="618" t="s">
        <v>344</v>
      </c>
      <c r="DDK126" s="619"/>
      <c r="DDL126" s="620"/>
      <c r="DDM126" s="199" t="s">
        <v>142</v>
      </c>
      <c r="DDN126" s="200">
        <v>0.01</v>
      </c>
      <c r="DDO126" s="200">
        <v>81.44</v>
      </c>
      <c r="DDP126" s="195">
        <f t="shared" ref="DDP126" si="4453">DDN126*DDO126</f>
        <v>0.81</v>
      </c>
      <c r="DDQ126" s="463">
        <v>93288</v>
      </c>
      <c r="DDR126" s="618" t="s">
        <v>344</v>
      </c>
      <c r="DDS126" s="619"/>
      <c r="DDT126" s="620"/>
      <c r="DDU126" s="199" t="s">
        <v>142</v>
      </c>
      <c r="DDV126" s="200">
        <v>0.01</v>
      </c>
      <c r="DDW126" s="200">
        <v>81.44</v>
      </c>
      <c r="DDX126" s="195">
        <f t="shared" ref="DDX126" si="4454">DDV126*DDW126</f>
        <v>0.81</v>
      </c>
      <c r="DDY126" s="463">
        <v>93288</v>
      </c>
      <c r="DDZ126" s="618" t="s">
        <v>344</v>
      </c>
      <c r="DEA126" s="619"/>
      <c r="DEB126" s="620"/>
      <c r="DEC126" s="199" t="s">
        <v>142</v>
      </c>
      <c r="DED126" s="200">
        <v>0.01</v>
      </c>
      <c r="DEE126" s="200">
        <v>81.44</v>
      </c>
      <c r="DEF126" s="195">
        <f t="shared" ref="DEF126" si="4455">DED126*DEE126</f>
        <v>0.81</v>
      </c>
      <c r="DEG126" s="463">
        <v>93288</v>
      </c>
      <c r="DEH126" s="618" t="s">
        <v>344</v>
      </c>
      <c r="DEI126" s="619"/>
      <c r="DEJ126" s="620"/>
      <c r="DEK126" s="199" t="s">
        <v>142</v>
      </c>
      <c r="DEL126" s="200">
        <v>0.01</v>
      </c>
      <c r="DEM126" s="200">
        <v>81.44</v>
      </c>
      <c r="DEN126" s="195">
        <f t="shared" ref="DEN126" si="4456">DEL126*DEM126</f>
        <v>0.81</v>
      </c>
      <c r="DEO126" s="463">
        <v>93288</v>
      </c>
      <c r="DEP126" s="618" t="s">
        <v>344</v>
      </c>
      <c r="DEQ126" s="619"/>
      <c r="DER126" s="620"/>
      <c r="DES126" s="199" t="s">
        <v>142</v>
      </c>
      <c r="DET126" s="200">
        <v>0.01</v>
      </c>
      <c r="DEU126" s="200">
        <v>81.44</v>
      </c>
      <c r="DEV126" s="195">
        <f t="shared" ref="DEV126" si="4457">DET126*DEU126</f>
        <v>0.81</v>
      </c>
      <c r="DEW126" s="463">
        <v>93288</v>
      </c>
      <c r="DEX126" s="618" t="s">
        <v>344</v>
      </c>
      <c r="DEY126" s="619"/>
      <c r="DEZ126" s="620"/>
      <c r="DFA126" s="199" t="s">
        <v>142</v>
      </c>
      <c r="DFB126" s="200">
        <v>0.01</v>
      </c>
      <c r="DFC126" s="200">
        <v>81.44</v>
      </c>
      <c r="DFD126" s="195">
        <f t="shared" ref="DFD126" si="4458">DFB126*DFC126</f>
        <v>0.81</v>
      </c>
      <c r="DFE126" s="463">
        <v>93288</v>
      </c>
      <c r="DFF126" s="618" t="s">
        <v>344</v>
      </c>
      <c r="DFG126" s="619"/>
      <c r="DFH126" s="620"/>
      <c r="DFI126" s="199" t="s">
        <v>142</v>
      </c>
      <c r="DFJ126" s="200">
        <v>0.01</v>
      </c>
      <c r="DFK126" s="200">
        <v>81.44</v>
      </c>
      <c r="DFL126" s="195">
        <f t="shared" ref="DFL126" si="4459">DFJ126*DFK126</f>
        <v>0.81</v>
      </c>
      <c r="DFM126" s="463">
        <v>93288</v>
      </c>
      <c r="DFN126" s="618" t="s">
        <v>344</v>
      </c>
      <c r="DFO126" s="619"/>
      <c r="DFP126" s="620"/>
      <c r="DFQ126" s="199" t="s">
        <v>142</v>
      </c>
      <c r="DFR126" s="200">
        <v>0.01</v>
      </c>
      <c r="DFS126" s="200">
        <v>81.44</v>
      </c>
      <c r="DFT126" s="195">
        <f t="shared" ref="DFT126" si="4460">DFR126*DFS126</f>
        <v>0.81</v>
      </c>
      <c r="DFU126" s="463">
        <v>93288</v>
      </c>
      <c r="DFV126" s="618" t="s">
        <v>344</v>
      </c>
      <c r="DFW126" s="619"/>
      <c r="DFX126" s="620"/>
      <c r="DFY126" s="199" t="s">
        <v>142</v>
      </c>
      <c r="DFZ126" s="200">
        <v>0.01</v>
      </c>
      <c r="DGA126" s="200">
        <v>81.44</v>
      </c>
      <c r="DGB126" s="195">
        <f t="shared" ref="DGB126" si="4461">DFZ126*DGA126</f>
        <v>0.81</v>
      </c>
      <c r="DGC126" s="463">
        <v>93288</v>
      </c>
      <c r="DGD126" s="618" t="s">
        <v>344</v>
      </c>
      <c r="DGE126" s="619"/>
      <c r="DGF126" s="620"/>
      <c r="DGG126" s="199" t="s">
        <v>142</v>
      </c>
      <c r="DGH126" s="200">
        <v>0.01</v>
      </c>
      <c r="DGI126" s="200">
        <v>81.44</v>
      </c>
      <c r="DGJ126" s="195">
        <f t="shared" ref="DGJ126" si="4462">DGH126*DGI126</f>
        <v>0.81</v>
      </c>
      <c r="DGK126" s="463">
        <v>93288</v>
      </c>
      <c r="DGL126" s="618" t="s">
        <v>344</v>
      </c>
      <c r="DGM126" s="619"/>
      <c r="DGN126" s="620"/>
      <c r="DGO126" s="199" t="s">
        <v>142</v>
      </c>
      <c r="DGP126" s="200">
        <v>0.01</v>
      </c>
      <c r="DGQ126" s="200">
        <v>81.44</v>
      </c>
      <c r="DGR126" s="195">
        <f t="shared" ref="DGR126" si="4463">DGP126*DGQ126</f>
        <v>0.81</v>
      </c>
      <c r="DGS126" s="463">
        <v>93288</v>
      </c>
      <c r="DGT126" s="618" t="s">
        <v>344</v>
      </c>
      <c r="DGU126" s="619"/>
      <c r="DGV126" s="620"/>
      <c r="DGW126" s="199" t="s">
        <v>142</v>
      </c>
      <c r="DGX126" s="200">
        <v>0.01</v>
      </c>
      <c r="DGY126" s="200">
        <v>81.44</v>
      </c>
      <c r="DGZ126" s="195">
        <f t="shared" ref="DGZ126" si="4464">DGX126*DGY126</f>
        <v>0.81</v>
      </c>
      <c r="DHA126" s="463">
        <v>93288</v>
      </c>
      <c r="DHB126" s="618" t="s">
        <v>344</v>
      </c>
      <c r="DHC126" s="619"/>
      <c r="DHD126" s="620"/>
      <c r="DHE126" s="199" t="s">
        <v>142</v>
      </c>
      <c r="DHF126" s="200">
        <v>0.01</v>
      </c>
      <c r="DHG126" s="200">
        <v>81.44</v>
      </c>
      <c r="DHH126" s="195">
        <f t="shared" ref="DHH126" si="4465">DHF126*DHG126</f>
        <v>0.81</v>
      </c>
      <c r="DHI126" s="463">
        <v>93288</v>
      </c>
      <c r="DHJ126" s="618" t="s">
        <v>344</v>
      </c>
      <c r="DHK126" s="619"/>
      <c r="DHL126" s="620"/>
      <c r="DHM126" s="199" t="s">
        <v>142</v>
      </c>
      <c r="DHN126" s="200">
        <v>0.01</v>
      </c>
      <c r="DHO126" s="200">
        <v>81.44</v>
      </c>
      <c r="DHP126" s="195">
        <f t="shared" ref="DHP126" si="4466">DHN126*DHO126</f>
        <v>0.81</v>
      </c>
      <c r="DHQ126" s="463">
        <v>93288</v>
      </c>
      <c r="DHR126" s="618" t="s">
        <v>344</v>
      </c>
      <c r="DHS126" s="619"/>
      <c r="DHT126" s="620"/>
      <c r="DHU126" s="199" t="s">
        <v>142</v>
      </c>
      <c r="DHV126" s="200">
        <v>0.01</v>
      </c>
      <c r="DHW126" s="200">
        <v>81.44</v>
      </c>
      <c r="DHX126" s="195">
        <f t="shared" ref="DHX126" si="4467">DHV126*DHW126</f>
        <v>0.81</v>
      </c>
      <c r="DHY126" s="463">
        <v>93288</v>
      </c>
      <c r="DHZ126" s="618" t="s">
        <v>344</v>
      </c>
      <c r="DIA126" s="619"/>
      <c r="DIB126" s="620"/>
      <c r="DIC126" s="199" t="s">
        <v>142</v>
      </c>
      <c r="DID126" s="200">
        <v>0.01</v>
      </c>
      <c r="DIE126" s="200">
        <v>81.44</v>
      </c>
      <c r="DIF126" s="195">
        <f t="shared" ref="DIF126" si="4468">DID126*DIE126</f>
        <v>0.81</v>
      </c>
      <c r="DIG126" s="463">
        <v>93288</v>
      </c>
      <c r="DIH126" s="618" t="s">
        <v>344</v>
      </c>
      <c r="DII126" s="619"/>
      <c r="DIJ126" s="620"/>
      <c r="DIK126" s="199" t="s">
        <v>142</v>
      </c>
      <c r="DIL126" s="200">
        <v>0.01</v>
      </c>
      <c r="DIM126" s="200">
        <v>81.44</v>
      </c>
      <c r="DIN126" s="195">
        <f t="shared" ref="DIN126" si="4469">DIL126*DIM126</f>
        <v>0.81</v>
      </c>
      <c r="DIO126" s="463">
        <v>93288</v>
      </c>
      <c r="DIP126" s="618" t="s">
        <v>344</v>
      </c>
      <c r="DIQ126" s="619"/>
      <c r="DIR126" s="620"/>
      <c r="DIS126" s="199" t="s">
        <v>142</v>
      </c>
      <c r="DIT126" s="200">
        <v>0.01</v>
      </c>
      <c r="DIU126" s="200">
        <v>81.44</v>
      </c>
      <c r="DIV126" s="195">
        <f t="shared" ref="DIV126" si="4470">DIT126*DIU126</f>
        <v>0.81</v>
      </c>
      <c r="DIW126" s="463">
        <v>93288</v>
      </c>
      <c r="DIX126" s="618" t="s">
        <v>344</v>
      </c>
      <c r="DIY126" s="619"/>
      <c r="DIZ126" s="620"/>
      <c r="DJA126" s="199" t="s">
        <v>142</v>
      </c>
      <c r="DJB126" s="200">
        <v>0.01</v>
      </c>
      <c r="DJC126" s="200">
        <v>81.44</v>
      </c>
      <c r="DJD126" s="195">
        <f t="shared" ref="DJD126" si="4471">DJB126*DJC126</f>
        <v>0.81</v>
      </c>
      <c r="DJE126" s="463">
        <v>93288</v>
      </c>
      <c r="DJF126" s="618" t="s">
        <v>344</v>
      </c>
      <c r="DJG126" s="619"/>
      <c r="DJH126" s="620"/>
      <c r="DJI126" s="199" t="s">
        <v>142</v>
      </c>
      <c r="DJJ126" s="200">
        <v>0.01</v>
      </c>
      <c r="DJK126" s="200">
        <v>81.44</v>
      </c>
      <c r="DJL126" s="195">
        <f t="shared" ref="DJL126" si="4472">DJJ126*DJK126</f>
        <v>0.81</v>
      </c>
      <c r="DJM126" s="463">
        <v>93288</v>
      </c>
      <c r="DJN126" s="618" t="s">
        <v>344</v>
      </c>
      <c r="DJO126" s="619"/>
      <c r="DJP126" s="620"/>
      <c r="DJQ126" s="199" t="s">
        <v>142</v>
      </c>
      <c r="DJR126" s="200">
        <v>0.01</v>
      </c>
      <c r="DJS126" s="200">
        <v>81.44</v>
      </c>
      <c r="DJT126" s="195">
        <f t="shared" ref="DJT126" si="4473">DJR126*DJS126</f>
        <v>0.81</v>
      </c>
      <c r="DJU126" s="463">
        <v>93288</v>
      </c>
      <c r="DJV126" s="618" t="s">
        <v>344</v>
      </c>
      <c r="DJW126" s="619"/>
      <c r="DJX126" s="620"/>
      <c r="DJY126" s="199" t="s">
        <v>142</v>
      </c>
      <c r="DJZ126" s="200">
        <v>0.01</v>
      </c>
      <c r="DKA126" s="200">
        <v>81.44</v>
      </c>
      <c r="DKB126" s="195">
        <f t="shared" ref="DKB126" si="4474">DJZ126*DKA126</f>
        <v>0.81</v>
      </c>
      <c r="DKC126" s="463">
        <v>93288</v>
      </c>
      <c r="DKD126" s="618" t="s">
        <v>344</v>
      </c>
      <c r="DKE126" s="619"/>
      <c r="DKF126" s="620"/>
      <c r="DKG126" s="199" t="s">
        <v>142</v>
      </c>
      <c r="DKH126" s="200">
        <v>0.01</v>
      </c>
      <c r="DKI126" s="200">
        <v>81.44</v>
      </c>
      <c r="DKJ126" s="195">
        <f t="shared" ref="DKJ126" si="4475">DKH126*DKI126</f>
        <v>0.81</v>
      </c>
      <c r="DKK126" s="463">
        <v>93288</v>
      </c>
      <c r="DKL126" s="618" t="s">
        <v>344</v>
      </c>
      <c r="DKM126" s="619"/>
      <c r="DKN126" s="620"/>
      <c r="DKO126" s="199" t="s">
        <v>142</v>
      </c>
      <c r="DKP126" s="200">
        <v>0.01</v>
      </c>
      <c r="DKQ126" s="200">
        <v>81.44</v>
      </c>
      <c r="DKR126" s="195">
        <f t="shared" ref="DKR126" si="4476">DKP126*DKQ126</f>
        <v>0.81</v>
      </c>
      <c r="DKS126" s="463">
        <v>93288</v>
      </c>
      <c r="DKT126" s="618" t="s">
        <v>344</v>
      </c>
      <c r="DKU126" s="619"/>
      <c r="DKV126" s="620"/>
      <c r="DKW126" s="199" t="s">
        <v>142</v>
      </c>
      <c r="DKX126" s="200">
        <v>0.01</v>
      </c>
      <c r="DKY126" s="200">
        <v>81.44</v>
      </c>
      <c r="DKZ126" s="195">
        <f t="shared" ref="DKZ126" si="4477">DKX126*DKY126</f>
        <v>0.81</v>
      </c>
      <c r="DLA126" s="463">
        <v>93288</v>
      </c>
      <c r="DLB126" s="618" t="s">
        <v>344</v>
      </c>
      <c r="DLC126" s="619"/>
      <c r="DLD126" s="620"/>
      <c r="DLE126" s="199" t="s">
        <v>142</v>
      </c>
      <c r="DLF126" s="200">
        <v>0.01</v>
      </c>
      <c r="DLG126" s="200">
        <v>81.44</v>
      </c>
      <c r="DLH126" s="195">
        <f t="shared" ref="DLH126" si="4478">DLF126*DLG126</f>
        <v>0.81</v>
      </c>
      <c r="DLI126" s="463">
        <v>93288</v>
      </c>
      <c r="DLJ126" s="618" t="s">
        <v>344</v>
      </c>
      <c r="DLK126" s="619"/>
      <c r="DLL126" s="620"/>
      <c r="DLM126" s="199" t="s">
        <v>142</v>
      </c>
      <c r="DLN126" s="200">
        <v>0.01</v>
      </c>
      <c r="DLO126" s="200">
        <v>81.44</v>
      </c>
      <c r="DLP126" s="195">
        <f t="shared" ref="DLP126" si="4479">DLN126*DLO126</f>
        <v>0.81</v>
      </c>
      <c r="DLQ126" s="463">
        <v>93288</v>
      </c>
      <c r="DLR126" s="618" t="s">
        <v>344</v>
      </c>
      <c r="DLS126" s="619"/>
      <c r="DLT126" s="620"/>
      <c r="DLU126" s="199" t="s">
        <v>142</v>
      </c>
      <c r="DLV126" s="200">
        <v>0.01</v>
      </c>
      <c r="DLW126" s="200">
        <v>81.44</v>
      </c>
      <c r="DLX126" s="195">
        <f t="shared" ref="DLX126" si="4480">DLV126*DLW126</f>
        <v>0.81</v>
      </c>
      <c r="DLY126" s="463">
        <v>93288</v>
      </c>
      <c r="DLZ126" s="618" t="s">
        <v>344</v>
      </c>
      <c r="DMA126" s="619"/>
      <c r="DMB126" s="620"/>
      <c r="DMC126" s="199" t="s">
        <v>142</v>
      </c>
      <c r="DMD126" s="200">
        <v>0.01</v>
      </c>
      <c r="DME126" s="200">
        <v>81.44</v>
      </c>
      <c r="DMF126" s="195">
        <f t="shared" ref="DMF126" si="4481">DMD126*DME126</f>
        <v>0.81</v>
      </c>
      <c r="DMG126" s="463">
        <v>93288</v>
      </c>
      <c r="DMH126" s="618" t="s">
        <v>344</v>
      </c>
      <c r="DMI126" s="619"/>
      <c r="DMJ126" s="620"/>
      <c r="DMK126" s="199" t="s">
        <v>142</v>
      </c>
      <c r="DML126" s="200">
        <v>0.01</v>
      </c>
      <c r="DMM126" s="200">
        <v>81.44</v>
      </c>
      <c r="DMN126" s="195">
        <f t="shared" ref="DMN126" si="4482">DML126*DMM126</f>
        <v>0.81</v>
      </c>
      <c r="DMO126" s="463">
        <v>93288</v>
      </c>
      <c r="DMP126" s="618" t="s">
        <v>344</v>
      </c>
      <c r="DMQ126" s="619"/>
      <c r="DMR126" s="620"/>
      <c r="DMS126" s="199" t="s">
        <v>142</v>
      </c>
      <c r="DMT126" s="200">
        <v>0.01</v>
      </c>
      <c r="DMU126" s="200">
        <v>81.44</v>
      </c>
      <c r="DMV126" s="195">
        <f t="shared" ref="DMV126" si="4483">DMT126*DMU126</f>
        <v>0.81</v>
      </c>
      <c r="DMW126" s="463">
        <v>93288</v>
      </c>
      <c r="DMX126" s="618" t="s">
        <v>344</v>
      </c>
      <c r="DMY126" s="619"/>
      <c r="DMZ126" s="620"/>
      <c r="DNA126" s="199" t="s">
        <v>142</v>
      </c>
      <c r="DNB126" s="200">
        <v>0.01</v>
      </c>
      <c r="DNC126" s="200">
        <v>81.44</v>
      </c>
      <c r="DND126" s="195">
        <f t="shared" ref="DND126" si="4484">DNB126*DNC126</f>
        <v>0.81</v>
      </c>
      <c r="DNE126" s="463">
        <v>93288</v>
      </c>
      <c r="DNF126" s="618" t="s">
        <v>344</v>
      </c>
      <c r="DNG126" s="619"/>
      <c r="DNH126" s="620"/>
      <c r="DNI126" s="199" t="s">
        <v>142</v>
      </c>
      <c r="DNJ126" s="200">
        <v>0.01</v>
      </c>
      <c r="DNK126" s="200">
        <v>81.44</v>
      </c>
      <c r="DNL126" s="195">
        <f t="shared" ref="DNL126" si="4485">DNJ126*DNK126</f>
        <v>0.81</v>
      </c>
      <c r="DNM126" s="463">
        <v>93288</v>
      </c>
      <c r="DNN126" s="618" t="s">
        <v>344</v>
      </c>
      <c r="DNO126" s="619"/>
      <c r="DNP126" s="620"/>
      <c r="DNQ126" s="199" t="s">
        <v>142</v>
      </c>
      <c r="DNR126" s="200">
        <v>0.01</v>
      </c>
      <c r="DNS126" s="200">
        <v>81.44</v>
      </c>
      <c r="DNT126" s="195">
        <f t="shared" ref="DNT126" si="4486">DNR126*DNS126</f>
        <v>0.81</v>
      </c>
      <c r="DNU126" s="463">
        <v>93288</v>
      </c>
      <c r="DNV126" s="618" t="s">
        <v>344</v>
      </c>
      <c r="DNW126" s="619"/>
      <c r="DNX126" s="620"/>
      <c r="DNY126" s="199" t="s">
        <v>142</v>
      </c>
      <c r="DNZ126" s="200">
        <v>0.01</v>
      </c>
      <c r="DOA126" s="200">
        <v>81.44</v>
      </c>
      <c r="DOB126" s="195">
        <f t="shared" ref="DOB126" si="4487">DNZ126*DOA126</f>
        <v>0.81</v>
      </c>
      <c r="DOC126" s="463">
        <v>93288</v>
      </c>
      <c r="DOD126" s="618" t="s">
        <v>344</v>
      </c>
      <c r="DOE126" s="619"/>
      <c r="DOF126" s="620"/>
      <c r="DOG126" s="199" t="s">
        <v>142</v>
      </c>
      <c r="DOH126" s="200">
        <v>0.01</v>
      </c>
      <c r="DOI126" s="200">
        <v>81.44</v>
      </c>
      <c r="DOJ126" s="195">
        <f t="shared" ref="DOJ126" si="4488">DOH126*DOI126</f>
        <v>0.81</v>
      </c>
      <c r="DOK126" s="463">
        <v>93288</v>
      </c>
      <c r="DOL126" s="618" t="s">
        <v>344</v>
      </c>
      <c r="DOM126" s="619"/>
      <c r="DON126" s="620"/>
      <c r="DOO126" s="199" t="s">
        <v>142</v>
      </c>
      <c r="DOP126" s="200">
        <v>0.01</v>
      </c>
      <c r="DOQ126" s="200">
        <v>81.44</v>
      </c>
      <c r="DOR126" s="195">
        <f t="shared" ref="DOR126" si="4489">DOP126*DOQ126</f>
        <v>0.81</v>
      </c>
      <c r="DOS126" s="463">
        <v>93288</v>
      </c>
      <c r="DOT126" s="618" t="s">
        <v>344</v>
      </c>
      <c r="DOU126" s="619"/>
      <c r="DOV126" s="620"/>
      <c r="DOW126" s="199" t="s">
        <v>142</v>
      </c>
      <c r="DOX126" s="200">
        <v>0.01</v>
      </c>
      <c r="DOY126" s="200">
        <v>81.44</v>
      </c>
      <c r="DOZ126" s="195">
        <f t="shared" ref="DOZ126" si="4490">DOX126*DOY126</f>
        <v>0.81</v>
      </c>
      <c r="DPA126" s="463">
        <v>93288</v>
      </c>
      <c r="DPB126" s="618" t="s">
        <v>344</v>
      </c>
      <c r="DPC126" s="619"/>
      <c r="DPD126" s="620"/>
      <c r="DPE126" s="199" t="s">
        <v>142</v>
      </c>
      <c r="DPF126" s="200">
        <v>0.01</v>
      </c>
      <c r="DPG126" s="200">
        <v>81.44</v>
      </c>
      <c r="DPH126" s="195">
        <f t="shared" ref="DPH126" si="4491">DPF126*DPG126</f>
        <v>0.81</v>
      </c>
      <c r="DPI126" s="463">
        <v>93288</v>
      </c>
      <c r="DPJ126" s="618" t="s">
        <v>344</v>
      </c>
      <c r="DPK126" s="619"/>
      <c r="DPL126" s="620"/>
      <c r="DPM126" s="199" t="s">
        <v>142</v>
      </c>
      <c r="DPN126" s="200">
        <v>0.01</v>
      </c>
      <c r="DPO126" s="200">
        <v>81.44</v>
      </c>
      <c r="DPP126" s="195">
        <f t="shared" ref="DPP126" si="4492">DPN126*DPO126</f>
        <v>0.81</v>
      </c>
      <c r="DPQ126" s="463">
        <v>93288</v>
      </c>
      <c r="DPR126" s="618" t="s">
        <v>344</v>
      </c>
      <c r="DPS126" s="619"/>
      <c r="DPT126" s="620"/>
      <c r="DPU126" s="199" t="s">
        <v>142</v>
      </c>
      <c r="DPV126" s="200">
        <v>0.01</v>
      </c>
      <c r="DPW126" s="200">
        <v>81.44</v>
      </c>
      <c r="DPX126" s="195">
        <f t="shared" ref="DPX126" si="4493">DPV126*DPW126</f>
        <v>0.81</v>
      </c>
      <c r="DPY126" s="463">
        <v>93288</v>
      </c>
      <c r="DPZ126" s="618" t="s">
        <v>344</v>
      </c>
      <c r="DQA126" s="619"/>
      <c r="DQB126" s="620"/>
      <c r="DQC126" s="199" t="s">
        <v>142</v>
      </c>
      <c r="DQD126" s="200">
        <v>0.01</v>
      </c>
      <c r="DQE126" s="200">
        <v>81.44</v>
      </c>
      <c r="DQF126" s="195">
        <f t="shared" ref="DQF126" si="4494">DQD126*DQE126</f>
        <v>0.81</v>
      </c>
      <c r="DQG126" s="463">
        <v>93288</v>
      </c>
      <c r="DQH126" s="618" t="s">
        <v>344</v>
      </c>
      <c r="DQI126" s="619"/>
      <c r="DQJ126" s="620"/>
      <c r="DQK126" s="199" t="s">
        <v>142</v>
      </c>
      <c r="DQL126" s="200">
        <v>0.01</v>
      </c>
      <c r="DQM126" s="200">
        <v>81.44</v>
      </c>
      <c r="DQN126" s="195">
        <f t="shared" ref="DQN126" si="4495">DQL126*DQM126</f>
        <v>0.81</v>
      </c>
      <c r="DQO126" s="463">
        <v>93288</v>
      </c>
      <c r="DQP126" s="618" t="s">
        <v>344</v>
      </c>
      <c r="DQQ126" s="619"/>
      <c r="DQR126" s="620"/>
      <c r="DQS126" s="199" t="s">
        <v>142</v>
      </c>
      <c r="DQT126" s="200">
        <v>0.01</v>
      </c>
      <c r="DQU126" s="200">
        <v>81.44</v>
      </c>
      <c r="DQV126" s="195">
        <f t="shared" ref="DQV126" si="4496">DQT126*DQU126</f>
        <v>0.81</v>
      </c>
      <c r="DQW126" s="463">
        <v>93288</v>
      </c>
      <c r="DQX126" s="618" t="s">
        <v>344</v>
      </c>
      <c r="DQY126" s="619"/>
      <c r="DQZ126" s="620"/>
      <c r="DRA126" s="199" t="s">
        <v>142</v>
      </c>
      <c r="DRB126" s="200">
        <v>0.01</v>
      </c>
      <c r="DRC126" s="200">
        <v>81.44</v>
      </c>
      <c r="DRD126" s="195">
        <f t="shared" ref="DRD126" si="4497">DRB126*DRC126</f>
        <v>0.81</v>
      </c>
      <c r="DRE126" s="463">
        <v>93288</v>
      </c>
      <c r="DRF126" s="618" t="s">
        <v>344</v>
      </c>
      <c r="DRG126" s="619"/>
      <c r="DRH126" s="620"/>
      <c r="DRI126" s="199" t="s">
        <v>142</v>
      </c>
      <c r="DRJ126" s="200">
        <v>0.01</v>
      </c>
      <c r="DRK126" s="200">
        <v>81.44</v>
      </c>
      <c r="DRL126" s="195">
        <f t="shared" ref="DRL126" si="4498">DRJ126*DRK126</f>
        <v>0.81</v>
      </c>
      <c r="DRM126" s="463">
        <v>93288</v>
      </c>
      <c r="DRN126" s="618" t="s">
        <v>344</v>
      </c>
      <c r="DRO126" s="619"/>
      <c r="DRP126" s="620"/>
      <c r="DRQ126" s="199" t="s">
        <v>142</v>
      </c>
      <c r="DRR126" s="200">
        <v>0.01</v>
      </c>
      <c r="DRS126" s="200">
        <v>81.44</v>
      </c>
      <c r="DRT126" s="195">
        <f t="shared" ref="DRT126" si="4499">DRR126*DRS126</f>
        <v>0.81</v>
      </c>
      <c r="DRU126" s="463">
        <v>93288</v>
      </c>
      <c r="DRV126" s="618" t="s">
        <v>344</v>
      </c>
      <c r="DRW126" s="619"/>
      <c r="DRX126" s="620"/>
      <c r="DRY126" s="199" t="s">
        <v>142</v>
      </c>
      <c r="DRZ126" s="200">
        <v>0.01</v>
      </c>
      <c r="DSA126" s="200">
        <v>81.44</v>
      </c>
      <c r="DSB126" s="195">
        <f t="shared" ref="DSB126" si="4500">DRZ126*DSA126</f>
        <v>0.81</v>
      </c>
      <c r="DSC126" s="463">
        <v>93288</v>
      </c>
      <c r="DSD126" s="618" t="s">
        <v>344</v>
      </c>
      <c r="DSE126" s="619"/>
      <c r="DSF126" s="620"/>
      <c r="DSG126" s="199" t="s">
        <v>142</v>
      </c>
      <c r="DSH126" s="200">
        <v>0.01</v>
      </c>
      <c r="DSI126" s="200">
        <v>81.44</v>
      </c>
      <c r="DSJ126" s="195">
        <f t="shared" ref="DSJ126" si="4501">DSH126*DSI126</f>
        <v>0.81</v>
      </c>
      <c r="DSK126" s="463">
        <v>93288</v>
      </c>
      <c r="DSL126" s="618" t="s">
        <v>344</v>
      </c>
      <c r="DSM126" s="619"/>
      <c r="DSN126" s="620"/>
      <c r="DSO126" s="199" t="s">
        <v>142</v>
      </c>
      <c r="DSP126" s="200">
        <v>0.01</v>
      </c>
      <c r="DSQ126" s="200">
        <v>81.44</v>
      </c>
      <c r="DSR126" s="195">
        <f t="shared" ref="DSR126" si="4502">DSP126*DSQ126</f>
        <v>0.81</v>
      </c>
      <c r="DSS126" s="463">
        <v>93288</v>
      </c>
      <c r="DST126" s="618" t="s">
        <v>344</v>
      </c>
      <c r="DSU126" s="619"/>
      <c r="DSV126" s="620"/>
      <c r="DSW126" s="199" t="s">
        <v>142</v>
      </c>
      <c r="DSX126" s="200">
        <v>0.01</v>
      </c>
      <c r="DSY126" s="200">
        <v>81.44</v>
      </c>
      <c r="DSZ126" s="195">
        <f t="shared" ref="DSZ126" si="4503">DSX126*DSY126</f>
        <v>0.81</v>
      </c>
      <c r="DTA126" s="463">
        <v>93288</v>
      </c>
      <c r="DTB126" s="618" t="s">
        <v>344</v>
      </c>
      <c r="DTC126" s="619"/>
      <c r="DTD126" s="620"/>
      <c r="DTE126" s="199" t="s">
        <v>142</v>
      </c>
      <c r="DTF126" s="200">
        <v>0.01</v>
      </c>
      <c r="DTG126" s="200">
        <v>81.44</v>
      </c>
      <c r="DTH126" s="195">
        <f t="shared" ref="DTH126" si="4504">DTF126*DTG126</f>
        <v>0.81</v>
      </c>
      <c r="DTI126" s="463">
        <v>93288</v>
      </c>
      <c r="DTJ126" s="618" t="s">
        <v>344</v>
      </c>
      <c r="DTK126" s="619"/>
      <c r="DTL126" s="620"/>
      <c r="DTM126" s="199" t="s">
        <v>142</v>
      </c>
      <c r="DTN126" s="200">
        <v>0.01</v>
      </c>
      <c r="DTO126" s="200">
        <v>81.44</v>
      </c>
      <c r="DTP126" s="195">
        <f t="shared" ref="DTP126" si="4505">DTN126*DTO126</f>
        <v>0.81</v>
      </c>
      <c r="DTQ126" s="463">
        <v>93288</v>
      </c>
      <c r="DTR126" s="618" t="s">
        <v>344</v>
      </c>
      <c r="DTS126" s="619"/>
      <c r="DTT126" s="620"/>
      <c r="DTU126" s="199" t="s">
        <v>142</v>
      </c>
      <c r="DTV126" s="200">
        <v>0.01</v>
      </c>
      <c r="DTW126" s="200">
        <v>81.44</v>
      </c>
      <c r="DTX126" s="195">
        <f t="shared" ref="DTX126" si="4506">DTV126*DTW126</f>
        <v>0.81</v>
      </c>
      <c r="DTY126" s="463">
        <v>93288</v>
      </c>
      <c r="DTZ126" s="618" t="s">
        <v>344</v>
      </c>
      <c r="DUA126" s="619"/>
      <c r="DUB126" s="620"/>
      <c r="DUC126" s="199" t="s">
        <v>142</v>
      </c>
      <c r="DUD126" s="200">
        <v>0.01</v>
      </c>
      <c r="DUE126" s="200">
        <v>81.44</v>
      </c>
      <c r="DUF126" s="195">
        <f t="shared" ref="DUF126" si="4507">DUD126*DUE126</f>
        <v>0.81</v>
      </c>
      <c r="DUG126" s="463">
        <v>93288</v>
      </c>
      <c r="DUH126" s="618" t="s">
        <v>344</v>
      </c>
      <c r="DUI126" s="619"/>
      <c r="DUJ126" s="620"/>
      <c r="DUK126" s="199" t="s">
        <v>142</v>
      </c>
      <c r="DUL126" s="200">
        <v>0.01</v>
      </c>
      <c r="DUM126" s="200">
        <v>81.44</v>
      </c>
      <c r="DUN126" s="195">
        <f t="shared" ref="DUN126" si="4508">DUL126*DUM126</f>
        <v>0.81</v>
      </c>
      <c r="DUO126" s="463">
        <v>93288</v>
      </c>
      <c r="DUP126" s="618" t="s">
        <v>344</v>
      </c>
      <c r="DUQ126" s="619"/>
      <c r="DUR126" s="620"/>
      <c r="DUS126" s="199" t="s">
        <v>142</v>
      </c>
      <c r="DUT126" s="200">
        <v>0.01</v>
      </c>
      <c r="DUU126" s="200">
        <v>81.44</v>
      </c>
      <c r="DUV126" s="195">
        <f t="shared" ref="DUV126" si="4509">DUT126*DUU126</f>
        <v>0.81</v>
      </c>
      <c r="DUW126" s="463">
        <v>93288</v>
      </c>
      <c r="DUX126" s="618" t="s">
        <v>344</v>
      </c>
      <c r="DUY126" s="619"/>
      <c r="DUZ126" s="620"/>
      <c r="DVA126" s="199" t="s">
        <v>142</v>
      </c>
      <c r="DVB126" s="200">
        <v>0.01</v>
      </c>
      <c r="DVC126" s="200">
        <v>81.44</v>
      </c>
      <c r="DVD126" s="195">
        <f t="shared" ref="DVD126" si="4510">DVB126*DVC126</f>
        <v>0.81</v>
      </c>
      <c r="DVE126" s="463">
        <v>93288</v>
      </c>
      <c r="DVF126" s="618" t="s">
        <v>344</v>
      </c>
      <c r="DVG126" s="619"/>
      <c r="DVH126" s="620"/>
      <c r="DVI126" s="199" t="s">
        <v>142</v>
      </c>
      <c r="DVJ126" s="200">
        <v>0.01</v>
      </c>
      <c r="DVK126" s="200">
        <v>81.44</v>
      </c>
      <c r="DVL126" s="195">
        <f t="shared" ref="DVL126" si="4511">DVJ126*DVK126</f>
        <v>0.81</v>
      </c>
      <c r="DVM126" s="463">
        <v>93288</v>
      </c>
      <c r="DVN126" s="618" t="s">
        <v>344</v>
      </c>
      <c r="DVO126" s="619"/>
      <c r="DVP126" s="620"/>
      <c r="DVQ126" s="199" t="s">
        <v>142</v>
      </c>
      <c r="DVR126" s="200">
        <v>0.01</v>
      </c>
      <c r="DVS126" s="200">
        <v>81.44</v>
      </c>
      <c r="DVT126" s="195">
        <f t="shared" ref="DVT126" si="4512">DVR126*DVS126</f>
        <v>0.81</v>
      </c>
      <c r="DVU126" s="463">
        <v>93288</v>
      </c>
      <c r="DVV126" s="618" t="s">
        <v>344</v>
      </c>
      <c r="DVW126" s="619"/>
      <c r="DVX126" s="620"/>
      <c r="DVY126" s="199" t="s">
        <v>142</v>
      </c>
      <c r="DVZ126" s="200">
        <v>0.01</v>
      </c>
      <c r="DWA126" s="200">
        <v>81.44</v>
      </c>
      <c r="DWB126" s="195">
        <f t="shared" ref="DWB126" si="4513">DVZ126*DWA126</f>
        <v>0.81</v>
      </c>
      <c r="DWC126" s="463">
        <v>93288</v>
      </c>
      <c r="DWD126" s="618" t="s">
        <v>344</v>
      </c>
      <c r="DWE126" s="619"/>
      <c r="DWF126" s="620"/>
      <c r="DWG126" s="199" t="s">
        <v>142</v>
      </c>
      <c r="DWH126" s="200">
        <v>0.01</v>
      </c>
      <c r="DWI126" s="200">
        <v>81.44</v>
      </c>
      <c r="DWJ126" s="195">
        <f t="shared" ref="DWJ126" si="4514">DWH126*DWI126</f>
        <v>0.81</v>
      </c>
      <c r="DWK126" s="463">
        <v>93288</v>
      </c>
      <c r="DWL126" s="618" t="s">
        <v>344</v>
      </c>
      <c r="DWM126" s="619"/>
      <c r="DWN126" s="620"/>
      <c r="DWO126" s="199" t="s">
        <v>142</v>
      </c>
      <c r="DWP126" s="200">
        <v>0.01</v>
      </c>
      <c r="DWQ126" s="200">
        <v>81.44</v>
      </c>
      <c r="DWR126" s="195">
        <f t="shared" ref="DWR126" si="4515">DWP126*DWQ126</f>
        <v>0.81</v>
      </c>
      <c r="DWS126" s="463">
        <v>93288</v>
      </c>
      <c r="DWT126" s="618" t="s">
        <v>344</v>
      </c>
      <c r="DWU126" s="619"/>
      <c r="DWV126" s="620"/>
      <c r="DWW126" s="199" t="s">
        <v>142</v>
      </c>
      <c r="DWX126" s="200">
        <v>0.01</v>
      </c>
      <c r="DWY126" s="200">
        <v>81.44</v>
      </c>
      <c r="DWZ126" s="195">
        <f t="shared" ref="DWZ126" si="4516">DWX126*DWY126</f>
        <v>0.81</v>
      </c>
      <c r="DXA126" s="463">
        <v>93288</v>
      </c>
      <c r="DXB126" s="618" t="s">
        <v>344</v>
      </c>
      <c r="DXC126" s="619"/>
      <c r="DXD126" s="620"/>
      <c r="DXE126" s="199" t="s">
        <v>142</v>
      </c>
      <c r="DXF126" s="200">
        <v>0.01</v>
      </c>
      <c r="DXG126" s="200">
        <v>81.44</v>
      </c>
      <c r="DXH126" s="195">
        <f t="shared" ref="DXH126" si="4517">DXF126*DXG126</f>
        <v>0.81</v>
      </c>
      <c r="DXI126" s="463">
        <v>93288</v>
      </c>
      <c r="DXJ126" s="618" t="s">
        <v>344</v>
      </c>
      <c r="DXK126" s="619"/>
      <c r="DXL126" s="620"/>
      <c r="DXM126" s="199" t="s">
        <v>142</v>
      </c>
      <c r="DXN126" s="200">
        <v>0.01</v>
      </c>
      <c r="DXO126" s="200">
        <v>81.44</v>
      </c>
      <c r="DXP126" s="195">
        <f t="shared" ref="DXP126" si="4518">DXN126*DXO126</f>
        <v>0.81</v>
      </c>
      <c r="DXQ126" s="463">
        <v>93288</v>
      </c>
      <c r="DXR126" s="618" t="s">
        <v>344</v>
      </c>
      <c r="DXS126" s="619"/>
      <c r="DXT126" s="620"/>
      <c r="DXU126" s="199" t="s">
        <v>142</v>
      </c>
      <c r="DXV126" s="200">
        <v>0.01</v>
      </c>
      <c r="DXW126" s="200">
        <v>81.44</v>
      </c>
      <c r="DXX126" s="195">
        <f t="shared" ref="DXX126" si="4519">DXV126*DXW126</f>
        <v>0.81</v>
      </c>
      <c r="DXY126" s="463">
        <v>93288</v>
      </c>
      <c r="DXZ126" s="618" t="s">
        <v>344</v>
      </c>
      <c r="DYA126" s="619"/>
      <c r="DYB126" s="620"/>
      <c r="DYC126" s="199" t="s">
        <v>142</v>
      </c>
      <c r="DYD126" s="200">
        <v>0.01</v>
      </c>
      <c r="DYE126" s="200">
        <v>81.44</v>
      </c>
      <c r="DYF126" s="195">
        <f t="shared" ref="DYF126" si="4520">DYD126*DYE126</f>
        <v>0.81</v>
      </c>
      <c r="DYG126" s="463">
        <v>93288</v>
      </c>
      <c r="DYH126" s="618" t="s">
        <v>344</v>
      </c>
      <c r="DYI126" s="619"/>
      <c r="DYJ126" s="620"/>
      <c r="DYK126" s="199" t="s">
        <v>142</v>
      </c>
      <c r="DYL126" s="200">
        <v>0.01</v>
      </c>
      <c r="DYM126" s="200">
        <v>81.44</v>
      </c>
      <c r="DYN126" s="195">
        <f t="shared" ref="DYN126" si="4521">DYL126*DYM126</f>
        <v>0.81</v>
      </c>
      <c r="DYO126" s="463">
        <v>93288</v>
      </c>
      <c r="DYP126" s="618" t="s">
        <v>344</v>
      </c>
      <c r="DYQ126" s="619"/>
      <c r="DYR126" s="620"/>
      <c r="DYS126" s="199" t="s">
        <v>142</v>
      </c>
      <c r="DYT126" s="200">
        <v>0.01</v>
      </c>
      <c r="DYU126" s="200">
        <v>81.44</v>
      </c>
      <c r="DYV126" s="195">
        <f t="shared" ref="DYV126" si="4522">DYT126*DYU126</f>
        <v>0.81</v>
      </c>
      <c r="DYW126" s="463">
        <v>93288</v>
      </c>
      <c r="DYX126" s="618" t="s">
        <v>344</v>
      </c>
      <c r="DYY126" s="619"/>
      <c r="DYZ126" s="620"/>
      <c r="DZA126" s="199" t="s">
        <v>142</v>
      </c>
      <c r="DZB126" s="200">
        <v>0.01</v>
      </c>
      <c r="DZC126" s="200">
        <v>81.44</v>
      </c>
      <c r="DZD126" s="195">
        <f t="shared" ref="DZD126" si="4523">DZB126*DZC126</f>
        <v>0.81</v>
      </c>
      <c r="DZE126" s="463">
        <v>93288</v>
      </c>
      <c r="DZF126" s="618" t="s">
        <v>344</v>
      </c>
      <c r="DZG126" s="619"/>
      <c r="DZH126" s="620"/>
      <c r="DZI126" s="199" t="s">
        <v>142</v>
      </c>
      <c r="DZJ126" s="200">
        <v>0.01</v>
      </c>
      <c r="DZK126" s="200">
        <v>81.44</v>
      </c>
      <c r="DZL126" s="195">
        <f t="shared" ref="DZL126" si="4524">DZJ126*DZK126</f>
        <v>0.81</v>
      </c>
      <c r="DZM126" s="463">
        <v>93288</v>
      </c>
      <c r="DZN126" s="618" t="s">
        <v>344</v>
      </c>
      <c r="DZO126" s="619"/>
      <c r="DZP126" s="620"/>
      <c r="DZQ126" s="199" t="s">
        <v>142</v>
      </c>
      <c r="DZR126" s="200">
        <v>0.01</v>
      </c>
      <c r="DZS126" s="200">
        <v>81.44</v>
      </c>
      <c r="DZT126" s="195">
        <f t="shared" ref="DZT126" si="4525">DZR126*DZS126</f>
        <v>0.81</v>
      </c>
      <c r="DZU126" s="463">
        <v>93288</v>
      </c>
      <c r="DZV126" s="618" t="s">
        <v>344</v>
      </c>
      <c r="DZW126" s="619"/>
      <c r="DZX126" s="620"/>
      <c r="DZY126" s="199" t="s">
        <v>142</v>
      </c>
      <c r="DZZ126" s="200">
        <v>0.01</v>
      </c>
      <c r="EAA126" s="200">
        <v>81.44</v>
      </c>
      <c r="EAB126" s="195">
        <f t="shared" ref="EAB126" si="4526">DZZ126*EAA126</f>
        <v>0.81</v>
      </c>
      <c r="EAC126" s="463">
        <v>93288</v>
      </c>
      <c r="EAD126" s="618" t="s">
        <v>344</v>
      </c>
      <c r="EAE126" s="619"/>
      <c r="EAF126" s="620"/>
      <c r="EAG126" s="199" t="s">
        <v>142</v>
      </c>
      <c r="EAH126" s="200">
        <v>0.01</v>
      </c>
      <c r="EAI126" s="200">
        <v>81.44</v>
      </c>
      <c r="EAJ126" s="195">
        <f t="shared" ref="EAJ126" si="4527">EAH126*EAI126</f>
        <v>0.81</v>
      </c>
      <c r="EAK126" s="463">
        <v>93288</v>
      </c>
      <c r="EAL126" s="618" t="s">
        <v>344</v>
      </c>
      <c r="EAM126" s="619"/>
      <c r="EAN126" s="620"/>
      <c r="EAO126" s="199" t="s">
        <v>142</v>
      </c>
      <c r="EAP126" s="200">
        <v>0.01</v>
      </c>
      <c r="EAQ126" s="200">
        <v>81.44</v>
      </c>
      <c r="EAR126" s="195">
        <f t="shared" ref="EAR126" si="4528">EAP126*EAQ126</f>
        <v>0.81</v>
      </c>
      <c r="EAS126" s="463">
        <v>93288</v>
      </c>
      <c r="EAT126" s="618" t="s">
        <v>344</v>
      </c>
      <c r="EAU126" s="619"/>
      <c r="EAV126" s="620"/>
      <c r="EAW126" s="199" t="s">
        <v>142</v>
      </c>
      <c r="EAX126" s="200">
        <v>0.01</v>
      </c>
      <c r="EAY126" s="200">
        <v>81.44</v>
      </c>
      <c r="EAZ126" s="195">
        <f t="shared" ref="EAZ126" si="4529">EAX126*EAY126</f>
        <v>0.81</v>
      </c>
      <c r="EBA126" s="463">
        <v>93288</v>
      </c>
      <c r="EBB126" s="618" t="s">
        <v>344</v>
      </c>
      <c r="EBC126" s="619"/>
      <c r="EBD126" s="620"/>
      <c r="EBE126" s="199" t="s">
        <v>142</v>
      </c>
      <c r="EBF126" s="200">
        <v>0.01</v>
      </c>
      <c r="EBG126" s="200">
        <v>81.44</v>
      </c>
      <c r="EBH126" s="195">
        <f t="shared" ref="EBH126" si="4530">EBF126*EBG126</f>
        <v>0.81</v>
      </c>
      <c r="EBI126" s="463">
        <v>93288</v>
      </c>
      <c r="EBJ126" s="618" t="s">
        <v>344</v>
      </c>
      <c r="EBK126" s="619"/>
      <c r="EBL126" s="620"/>
      <c r="EBM126" s="199" t="s">
        <v>142</v>
      </c>
      <c r="EBN126" s="200">
        <v>0.01</v>
      </c>
      <c r="EBO126" s="200">
        <v>81.44</v>
      </c>
      <c r="EBP126" s="195">
        <f t="shared" ref="EBP126" si="4531">EBN126*EBO126</f>
        <v>0.81</v>
      </c>
      <c r="EBQ126" s="463">
        <v>93288</v>
      </c>
      <c r="EBR126" s="618" t="s">
        <v>344</v>
      </c>
      <c r="EBS126" s="619"/>
      <c r="EBT126" s="620"/>
      <c r="EBU126" s="199" t="s">
        <v>142</v>
      </c>
      <c r="EBV126" s="200">
        <v>0.01</v>
      </c>
      <c r="EBW126" s="200">
        <v>81.44</v>
      </c>
      <c r="EBX126" s="195">
        <f t="shared" ref="EBX126" si="4532">EBV126*EBW126</f>
        <v>0.81</v>
      </c>
      <c r="EBY126" s="463">
        <v>93288</v>
      </c>
      <c r="EBZ126" s="618" t="s">
        <v>344</v>
      </c>
      <c r="ECA126" s="619"/>
      <c r="ECB126" s="620"/>
      <c r="ECC126" s="199" t="s">
        <v>142</v>
      </c>
      <c r="ECD126" s="200">
        <v>0.01</v>
      </c>
      <c r="ECE126" s="200">
        <v>81.44</v>
      </c>
      <c r="ECF126" s="195">
        <f t="shared" ref="ECF126" si="4533">ECD126*ECE126</f>
        <v>0.81</v>
      </c>
      <c r="ECG126" s="463">
        <v>93288</v>
      </c>
      <c r="ECH126" s="618" t="s">
        <v>344</v>
      </c>
      <c r="ECI126" s="619"/>
      <c r="ECJ126" s="620"/>
      <c r="ECK126" s="199" t="s">
        <v>142</v>
      </c>
      <c r="ECL126" s="200">
        <v>0.01</v>
      </c>
      <c r="ECM126" s="200">
        <v>81.44</v>
      </c>
      <c r="ECN126" s="195">
        <f t="shared" ref="ECN126" si="4534">ECL126*ECM126</f>
        <v>0.81</v>
      </c>
      <c r="ECO126" s="463">
        <v>93288</v>
      </c>
      <c r="ECP126" s="618" t="s">
        <v>344</v>
      </c>
      <c r="ECQ126" s="619"/>
      <c r="ECR126" s="620"/>
      <c r="ECS126" s="199" t="s">
        <v>142</v>
      </c>
      <c r="ECT126" s="200">
        <v>0.01</v>
      </c>
      <c r="ECU126" s="200">
        <v>81.44</v>
      </c>
      <c r="ECV126" s="195">
        <f t="shared" ref="ECV126" si="4535">ECT126*ECU126</f>
        <v>0.81</v>
      </c>
      <c r="ECW126" s="463">
        <v>93288</v>
      </c>
      <c r="ECX126" s="618" t="s">
        <v>344</v>
      </c>
      <c r="ECY126" s="619"/>
      <c r="ECZ126" s="620"/>
      <c r="EDA126" s="199" t="s">
        <v>142</v>
      </c>
      <c r="EDB126" s="200">
        <v>0.01</v>
      </c>
      <c r="EDC126" s="200">
        <v>81.44</v>
      </c>
      <c r="EDD126" s="195">
        <f t="shared" ref="EDD126" si="4536">EDB126*EDC126</f>
        <v>0.81</v>
      </c>
      <c r="EDE126" s="463">
        <v>93288</v>
      </c>
      <c r="EDF126" s="618" t="s">
        <v>344</v>
      </c>
      <c r="EDG126" s="619"/>
      <c r="EDH126" s="620"/>
      <c r="EDI126" s="199" t="s">
        <v>142</v>
      </c>
      <c r="EDJ126" s="200">
        <v>0.01</v>
      </c>
      <c r="EDK126" s="200">
        <v>81.44</v>
      </c>
      <c r="EDL126" s="195">
        <f t="shared" ref="EDL126" si="4537">EDJ126*EDK126</f>
        <v>0.81</v>
      </c>
      <c r="EDM126" s="463">
        <v>93288</v>
      </c>
      <c r="EDN126" s="618" t="s">
        <v>344</v>
      </c>
      <c r="EDO126" s="619"/>
      <c r="EDP126" s="620"/>
      <c r="EDQ126" s="199" t="s">
        <v>142</v>
      </c>
      <c r="EDR126" s="200">
        <v>0.01</v>
      </c>
      <c r="EDS126" s="200">
        <v>81.44</v>
      </c>
      <c r="EDT126" s="195">
        <f t="shared" ref="EDT126" si="4538">EDR126*EDS126</f>
        <v>0.81</v>
      </c>
      <c r="EDU126" s="463">
        <v>93288</v>
      </c>
      <c r="EDV126" s="618" t="s">
        <v>344</v>
      </c>
      <c r="EDW126" s="619"/>
      <c r="EDX126" s="620"/>
      <c r="EDY126" s="199" t="s">
        <v>142</v>
      </c>
      <c r="EDZ126" s="200">
        <v>0.01</v>
      </c>
      <c r="EEA126" s="200">
        <v>81.44</v>
      </c>
      <c r="EEB126" s="195">
        <f t="shared" ref="EEB126" si="4539">EDZ126*EEA126</f>
        <v>0.81</v>
      </c>
      <c r="EEC126" s="463">
        <v>93288</v>
      </c>
      <c r="EED126" s="618" t="s">
        <v>344</v>
      </c>
      <c r="EEE126" s="619"/>
      <c r="EEF126" s="620"/>
      <c r="EEG126" s="199" t="s">
        <v>142</v>
      </c>
      <c r="EEH126" s="200">
        <v>0.01</v>
      </c>
      <c r="EEI126" s="200">
        <v>81.44</v>
      </c>
      <c r="EEJ126" s="195">
        <f t="shared" ref="EEJ126" si="4540">EEH126*EEI126</f>
        <v>0.81</v>
      </c>
      <c r="EEK126" s="463">
        <v>93288</v>
      </c>
      <c r="EEL126" s="618" t="s">
        <v>344</v>
      </c>
      <c r="EEM126" s="619"/>
      <c r="EEN126" s="620"/>
      <c r="EEO126" s="199" t="s">
        <v>142</v>
      </c>
      <c r="EEP126" s="200">
        <v>0.01</v>
      </c>
      <c r="EEQ126" s="200">
        <v>81.44</v>
      </c>
      <c r="EER126" s="195">
        <f t="shared" ref="EER126" si="4541">EEP126*EEQ126</f>
        <v>0.81</v>
      </c>
      <c r="EES126" s="463">
        <v>93288</v>
      </c>
      <c r="EET126" s="618" t="s">
        <v>344</v>
      </c>
      <c r="EEU126" s="619"/>
      <c r="EEV126" s="620"/>
      <c r="EEW126" s="199" t="s">
        <v>142</v>
      </c>
      <c r="EEX126" s="200">
        <v>0.01</v>
      </c>
      <c r="EEY126" s="200">
        <v>81.44</v>
      </c>
      <c r="EEZ126" s="195">
        <f t="shared" ref="EEZ126" si="4542">EEX126*EEY126</f>
        <v>0.81</v>
      </c>
      <c r="EFA126" s="463">
        <v>93288</v>
      </c>
      <c r="EFB126" s="618" t="s">
        <v>344</v>
      </c>
      <c r="EFC126" s="619"/>
      <c r="EFD126" s="620"/>
      <c r="EFE126" s="199" t="s">
        <v>142</v>
      </c>
      <c r="EFF126" s="200">
        <v>0.01</v>
      </c>
      <c r="EFG126" s="200">
        <v>81.44</v>
      </c>
      <c r="EFH126" s="195">
        <f t="shared" ref="EFH126" si="4543">EFF126*EFG126</f>
        <v>0.81</v>
      </c>
      <c r="EFI126" s="463">
        <v>93288</v>
      </c>
      <c r="EFJ126" s="618" t="s">
        <v>344</v>
      </c>
      <c r="EFK126" s="619"/>
      <c r="EFL126" s="620"/>
      <c r="EFM126" s="199" t="s">
        <v>142</v>
      </c>
      <c r="EFN126" s="200">
        <v>0.01</v>
      </c>
      <c r="EFO126" s="200">
        <v>81.44</v>
      </c>
      <c r="EFP126" s="195">
        <f t="shared" ref="EFP126" si="4544">EFN126*EFO126</f>
        <v>0.81</v>
      </c>
      <c r="EFQ126" s="463">
        <v>93288</v>
      </c>
      <c r="EFR126" s="618" t="s">
        <v>344</v>
      </c>
      <c r="EFS126" s="619"/>
      <c r="EFT126" s="620"/>
      <c r="EFU126" s="199" t="s">
        <v>142</v>
      </c>
      <c r="EFV126" s="200">
        <v>0.01</v>
      </c>
      <c r="EFW126" s="200">
        <v>81.44</v>
      </c>
      <c r="EFX126" s="195">
        <f t="shared" ref="EFX126" si="4545">EFV126*EFW126</f>
        <v>0.81</v>
      </c>
      <c r="EFY126" s="463">
        <v>93288</v>
      </c>
      <c r="EFZ126" s="618" t="s">
        <v>344</v>
      </c>
      <c r="EGA126" s="619"/>
      <c r="EGB126" s="620"/>
      <c r="EGC126" s="199" t="s">
        <v>142</v>
      </c>
      <c r="EGD126" s="200">
        <v>0.01</v>
      </c>
      <c r="EGE126" s="200">
        <v>81.44</v>
      </c>
      <c r="EGF126" s="195">
        <f t="shared" ref="EGF126" si="4546">EGD126*EGE126</f>
        <v>0.81</v>
      </c>
      <c r="EGG126" s="463">
        <v>93288</v>
      </c>
      <c r="EGH126" s="618" t="s">
        <v>344</v>
      </c>
      <c r="EGI126" s="619"/>
      <c r="EGJ126" s="620"/>
      <c r="EGK126" s="199" t="s">
        <v>142</v>
      </c>
      <c r="EGL126" s="200">
        <v>0.01</v>
      </c>
      <c r="EGM126" s="200">
        <v>81.44</v>
      </c>
      <c r="EGN126" s="195">
        <f t="shared" ref="EGN126" si="4547">EGL126*EGM126</f>
        <v>0.81</v>
      </c>
      <c r="EGO126" s="463">
        <v>93288</v>
      </c>
      <c r="EGP126" s="618" t="s">
        <v>344</v>
      </c>
      <c r="EGQ126" s="619"/>
      <c r="EGR126" s="620"/>
      <c r="EGS126" s="199" t="s">
        <v>142</v>
      </c>
      <c r="EGT126" s="200">
        <v>0.01</v>
      </c>
      <c r="EGU126" s="200">
        <v>81.44</v>
      </c>
      <c r="EGV126" s="195">
        <f t="shared" ref="EGV126" si="4548">EGT126*EGU126</f>
        <v>0.81</v>
      </c>
      <c r="EGW126" s="463">
        <v>93288</v>
      </c>
      <c r="EGX126" s="618" t="s">
        <v>344</v>
      </c>
      <c r="EGY126" s="619"/>
      <c r="EGZ126" s="620"/>
      <c r="EHA126" s="199" t="s">
        <v>142</v>
      </c>
      <c r="EHB126" s="200">
        <v>0.01</v>
      </c>
      <c r="EHC126" s="200">
        <v>81.44</v>
      </c>
      <c r="EHD126" s="195">
        <f t="shared" ref="EHD126" si="4549">EHB126*EHC126</f>
        <v>0.81</v>
      </c>
      <c r="EHE126" s="463">
        <v>93288</v>
      </c>
      <c r="EHF126" s="618" t="s">
        <v>344</v>
      </c>
      <c r="EHG126" s="619"/>
      <c r="EHH126" s="620"/>
      <c r="EHI126" s="199" t="s">
        <v>142</v>
      </c>
      <c r="EHJ126" s="200">
        <v>0.01</v>
      </c>
      <c r="EHK126" s="200">
        <v>81.44</v>
      </c>
      <c r="EHL126" s="195">
        <f t="shared" ref="EHL126" si="4550">EHJ126*EHK126</f>
        <v>0.81</v>
      </c>
      <c r="EHM126" s="463">
        <v>93288</v>
      </c>
      <c r="EHN126" s="618" t="s">
        <v>344</v>
      </c>
      <c r="EHO126" s="619"/>
      <c r="EHP126" s="620"/>
      <c r="EHQ126" s="199" t="s">
        <v>142</v>
      </c>
      <c r="EHR126" s="200">
        <v>0.01</v>
      </c>
      <c r="EHS126" s="200">
        <v>81.44</v>
      </c>
      <c r="EHT126" s="195">
        <f t="shared" ref="EHT126" si="4551">EHR126*EHS126</f>
        <v>0.81</v>
      </c>
      <c r="EHU126" s="463">
        <v>93288</v>
      </c>
      <c r="EHV126" s="618" t="s">
        <v>344</v>
      </c>
      <c r="EHW126" s="619"/>
      <c r="EHX126" s="620"/>
      <c r="EHY126" s="199" t="s">
        <v>142</v>
      </c>
      <c r="EHZ126" s="200">
        <v>0.01</v>
      </c>
      <c r="EIA126" s="200">
        <v>81.44</v>
      </c>
      <c r="EIB126" s="195">
        <f t="shared" ref="EIB126" si="4552">EHZ126*EIA126</f>
        <v>0.81</v>
      </c>
      <c r="EIC126" s="463">
        <v>93288</v>
      </c>
      <c r="EID126" s="618" t="s">
        <v>344</v>
      </c>
      <c r="EIE126" s="619"/>
      <c r="EIF126" s="620"/>
      <c r="EIG126" s="199" t="s">
        <v>142</v>
      </c>
      <c r="EIH126" s="200">
        <v>0.01</v>
      </c>
      <c r="EII126" s="200">
        <v>81.44</v>
      </c>
      <c r="EIJ126" s="195">
        <f t="shared" ref="EIJ126" si="4553">EIH126*EII126</f>
        <v>0.81</v>
      </c>
      <c r="EIK126" s="463">
        <v>93288</v>
      </c>
      <c r="EIL126" s="618" t="s">
        <v>344</v>
      </c>
      <c r="EIM126" s="619"/>
      <c r="EIN126" s="620"/>
      <c r="EIO126" s="199" t="s">
        <v>142</v>
      </c>
      <c r="EIP126" s="200">
        <v>0.01</v>
      </c>
      <c r="EIQ126" s="200">
        <v>81.44</v>
      </c>
      <c r="EIR126" s="195">
        <f t="shared" ref="EIR126" si="4554">EIP126*EIQ126</f>
        <v>0.81</v>
      </c>
      <c r="EIS126" s="463">
        <v>93288</v>
      </c>
      <c r="EIT126" s="618" t="s">
        <v>344</v>
      </c>
      <c r="EIU126" s="619"/>
      <c r="EIV126" s="620"/>
      <c r="EIW126" s="199" t="s">
        <v>142</v>
      </c>
      <c r="EIX126" s="200">
        <v>0.01</v>
      </c>
      <c r="EIY126" s="200">
        <v>81.44</v>
      </c>
      <c r="EIZ126" s="195">
        <f t="shared" ref="EIZ126" si="4555">EIX126*EIY126</f>
        <v>0.81</v>
      </c>
      <c r="EJA126" s="463">
        <v>93288</v>
      </c>
      <c r="EJB126" s="618" t="s">
        <v>344</v>
      </c>
      <c r="EJC126" s="619"/>
      <c r="EJD126" s="620"/>
      <c r="EJE126" s="199" t="s">
        <v>142</v>
      </c>
      <c r="EJF126" s="200">
        <v>0.01</v>
      </c>
      <c r="EJG126" s="200">
        <v>81.44</v>
      </c>
      <c r="EJH126" s="195">
        <f t="shared" ref="EJH126" si="4556">EJF126*EJG126</f>
        <v>0.81</v>
      </c>
      <c r="EJI126" s="463">
        <v>93288</v>
      </c>
      <c r="EJJ126" s="618" t="s">
        <v>344</v>
      </c>
      <c r="EJK126" s="619"/>
      <c r="EJL126" s="620"/>
      <c r="EJM126" s="199" t="s">
        <v>142</v>
      </c>
      <c r="EJN126" s="200">
        <v>0.01</v>
      </c>
      <c r="EJO126" s="200">
        <v>81.44</v>
      </c>
      <c r="EJP126" s="195">
        <f t="shared" ref="EJP126" si="4557">EJN126*EJO126</f>
        <v>0.81</v>
      </c>
      <c r="EJQ126" s="463">
        <v>93288</v>
      </c>
      <c r="EJR126" s="618" t="s">
        <v>344</v>
      </c>
      <c r="EJS126" s="619"/>
      <c r="EJT126" s="620"/>
      <c r="EJU126" s="199" t="s">
        <v>142</v>
      </c>
      <c r="EJV126" s="200">
        <v>0.01</v>
      </c>
      <c r="EJW126" s="200">
        <v>81.44</v>
      </c>
      <c r="EJX126" s="195">
        <f t="shared" ref="EJX126" si="4558">EJV126*EJW126</f>
        <v>0.81</v>
      </c>
      <c r="EJY126" s="463">
        <v>93288</v>
      </c>
      <c r="EJZ126" s="618" t="s">
        <v>344</v>
      </c>
      <c r="EKA126" s="619"/>
      <c r="EKB126" s="620"/>
      <c r="EKC126" s="199" t="s">
        <v>142</v>
      </c>
      <c r="EKD126" s="200">
        <v>0.01</v>
      </c>
      <c r="EKE126" s="200">
        <v>81.44</v>
      </c>
      <c r="EKF126" s="195">
        <f t="shared" ref="EKF126" si="4559">EKD126*EKE126</f>
        <v>0.81</v>
      </c>
      <c r="EKG126" s="463">
        <v>93288</v>
      </c>
      <c r="EKH126" s="618" t="s">
        <v>344</v>
      </c>
      <c r="EKI126" s="619"/>
      <c r="EKJ126" s="620"/>
      <c r="EKK126" s="199" t="s">
        <v>142</v>
      </c>
      <c r="EKL126" s="200">
        <v>0.01</v>
      </c>
      <c r="EKM126" s="200">
        <v>81.44</v>
      </c>
      <c r="EKN126" s="195">
        <f t="shared" ref="EKN126" si="4560">EKL126*EKM126</f>
        <v>0.81</v>
      </c>
      <c r="EKO126" s="463">
        <v>93288</v>
      </c>
      <c r="EKP126" s="618" t="s">
        <v>344</v>
      </c>
      <c r="EKQ126" s="619"/>
      <c r="EKR126" s="620"/>
      <c r="EKS126" s="199" t="s">
        <v>142</v>
      </c>
      <c r="EKT126" s="200">
        <v>0.01</v>
      </c>
      <c r="EKU126" s="200">
        <v>81.44</v>
      </c>
      <c r="EKV126" s="195">
        <f t="shared" ref="EKV126" si="4561">EKT126*EKU126</f>
        <v>0.81</v>
      </c>
      <c r="EKW126" s="463">
        <v>93288</v>
      </c>
      <c r="EKX126" s="618" t="s">
        <v>344</v>
      </c>
      <c r="EKY126" s="619"/>
      <c r="EKZ126" s="620"/>
      <c r="ELA126" s="199" t="s">
        <v>142</v>
      </c>
      <c r="ELB126" s="200">
        <v>0.01</v>
      </c>
      <c r="ELC126" s="200">
        <v>81.44</v>
      </c>
      <c r="ELD126" s="195">
        <f t="shared" ref="ELD126" si="4562">ELB126*ELC126</f>
        <v>0.81</v>
      </c>
      <c r="ELE126" s="463">
        <v>93288</v>
      </c>
      <c r="ELF126" s="618" t="s">
        <v>344</v>
      </c>
      <c r="ELG126" s="619"/>
      <c r="ELH126" s="620"/>
      <c r="ELI126" s="199" t="s">
        <v>142</v>
      </c>
      <c r="ELJ126" s="200">
        <v>0.01</v>
      </c>
      <c r="ELK126" s="200">
        <v>81.44</v>
      </c>
      <c r="ELL126" s="195">
        <f t="shared" ref="ELL126" si="4563">ELJ126*ELK126</f>
        <v>0.81</v>
      </c>
      <c r="ELM126" s="463">
        <v>93288</v>
      </c>
      <c r="ELN126" s="618" t="s">
        <v>344</v>
      </c>
      <c r="ELO126" s="619"/>
      <c r="ELP126" s="620"/>
      <c r="ELQ126" s="199" t="s">
        <v>142</v>
      </c>
      <c r="ELR126" s="200">
        <v>0.01</v>
      </c>
      <c r="ELS126" s="200">
        <v>81.44</v>
      </c>
      <c r="ELT126" s="195">
        <f t="shared" ref="ELT126" si="4564">ELR126*ELS126</f>
        <v>0.81</v>
      </c>
      <c r="ELU126" s="463">
        <v>93288</v>
      </c>
      <c r="ELV126" s="618" t="s">
        <v>344</v>
      </c>
      <c r="ELW126" s="619"/>
      <c r="ELX126" s="620"/>
      <c r="ELY126" s="199" t="s">
        <v>142</v>
      </c>
      <c r="ELZ126" s="200">
        <v>0.01</v>
      </c>
      <c r="EMA126" s="200">
        <v>81.44</v>
      </c>
      <c r="EMB126" s="195">
        <f t="shared" ref="EMB126" si="4565">ELZ126*EMA126</f>
        <v>0.81</v>
      </c>
      <c r="EMC126" s="463">
        <v>93288</v>
      </c>
      <c r="EMD126" s="618" t="s">
        <v>344</v>
      </c>
      <c r="EME126" s="619"/>
      <c r="EMF126" s="620"/>
      <c r="EMG126" s="199" t="s">
        <v>142</v>
      </c>
      <c r="EMH126" s="200">
        <v>0.01</v>
      </c>
      <c r="EMI126" s="200">
        <v>81.44</v>
      </c>
      <c r="EMJ126" s="195">
        <f t="shared" ref="EMJ126" si="4566">EMH126*EMI126</f>
        <v>0.81</v>
      </c>
      <c r="EMK126" s="463">
        <v>93288</v>
      </c>
      <c r="EML126" s="618" t="s">
        <v>344</v>
      </c>
      <c r="EMM126" s="619"/>
      <c r="EMN126" s="620"/>
      <c r="EMO126" s="199" t="s">
        <v>142</v>
      </c>
      <c r="EMP126" s="200">
        <v>0.01</v>
      </c>
      <c r="EMQ126" s="200">
        <v>81.44</v>
      </c>
      <c r="EMR126" s="195">
        <f t="shared" ref="EMR126" si="4567">EMP126*EMQ126</f>
        <v>0.81</v>
      </c>
      <c r="EMS126" s="463">
        <v>93288</v>
      </c>
      <c r="EMT126" s="618" t="s">
        <v>344</v>
      </c>
      <c r="EMU126" s="619"/>
      <c r="EMV126" s="620"/>
      <c r="EMW126" s="199" t="s">
        <v>142</v>
      </c>
      <c r="EMX126" s="200">
        <v>0.01</v>
      </c>
      <c r="EMY126" s="200">
        <v>81.44</v>
      </c>
      <c r="EMZ126" s="195">
        <f t="shared" ref="EMZ126" si="4568">EMX126*EMY126</f>
        <v>0.81</v>
      </c>
      <c r="ENA126" s="463">
        <v>93288</v>
      </c>
      <c r="ENB126" s="618" t="s">
        <v>344</v>
      </c>
      <c r="ENC126" s="619"/>
      <c r="END126" s="620"/>
      <c r="ENE126" s="199" t="s">
        <v>142</v>
      </c>
      <c r="ENF126" s="200">
        <v>0.01</v>
      </c>
      <c r="ENG126" s="200">
        <v>81.44</v>
      </c>
      <c r="ENH126" s="195">
        <f t="shared" ref="ENH126" si="4569">ENF126*ENG126</f>
        <v>0.81</v>
      </c>
      <c r="ENI126" s="463">
        <v>93288</v>
      </c>
      <c r="ENJ126" s="618" t="s">
        <v>344</v>
      </c>
      <c r="ENK126" s="619"/>
      <c r="ENL126" s="620"/>
      <c r="ENM126" s="199" t="s">
        <v>142</v>
      </c>
      <c r="ENN126" s="200">
        <v>0.01</v>
      </c>
      <c r="ENO126" s="200">
        <v>81.44</v>
      </c>
      <c r="ENP126" s="195">
        <f t="shared" ref="ENP126" si="4570">ENN126*ENO126</f>
        <v>0.81</v>
      </c>
      <c r="ENQ126" s="463">
        <v>93288</v>
      </c>
      <c r="ENR126" s="618" t="s">
        <v>344</v>
      </c>
      <c r="ENS126" s="619"/>
      <c r="ENT126" s="620"/>
      <c r="ENU126" s="199" t="s">
        <v>142</v>
      </c>
      <c r="ENV126" s="200">
        <v>0.01</v>
      </c>
      <c r="ENW126" s="200">
        <v>81.44</v>
      </c>
      <c r="ENX126" s="195">
        <f t="shared" ref="ENX126" si="4571">ENV126*ENW126</f>
        <v>0.81</v>
      </c>
      <c r="ENY126" s="463">
        <v>93288</v>
      </c>
      <c r="ENZ126" s="618" t="s">
        <v>344</v>
      </c>
      <c r="EOA126" s="619"/>
      <c r="EOB126" s="620"/>
      <c r="EOC126" s="199" t="s">
        <v>142</v>
      </c>
      <c r="EOD126" s="200">
        <v>0.01</v>
      </c>
      <c r="EOE126" s="200">
        <v>81.44</v>
      </c>
      <c r="EOF126" s="195">
        <f t="shared" ref="EOF126" si="4572">EOD126*EOE126</f>
        <v>0.81</v>
      </c>
      <c r="EOG126" s="463">
        <v>93288</v>
      </c>
      <c r="EOH126" s="618" t="s">
        <v>344</v>
      </c>
      <c r="EOI126" s="619"/>
      <c r="EOJ126" s="620"/>
      <c r="EOK126" s="199" t="s">
        <v>142</v>
      </c>
      <c r="EOL126" s="200">
        <v>0.01</v>
      </c>
      <c r="EOM126" s="200">
        <v>81.44</v>
      </c>
      <c r="EON126" s="195">
        <f t="shared" ref="EON126" si="4573">EOL126*EOM126</f>
        <v>0.81</v>
      </c>
      <c r="EOO126" s="463">
        <v>93288</v>
      </c>
      <c r="EOP126" s="618" t="s">
        <v>344</v>
      </c>
      <c r="EOQ126" s="619"/>
      <c r="EOR126" s="620"/>
      <c r="EOS126" s="199" t="s">
        <v>142</v>
      </c>
      <c r="EOT126" s="200">
        <v>0.01</v>
      </c>
      <c r="EOU126" s="200">
        <v>81.44</v>
      </c>
      <c r="EOV126" s="195">
        <f t="shared" ref="EOV126" si="4574">EOT126*EOU126</f>
        <v>0.81</v>
      </c>
      <c r="EOW126" s="463">
        <v>93288</v>
      </c>
      <c r="EOX126" s="618" t="s">
        <v>344</v>
      </c>
      <c r="EOY126" s="619"/>
      <c r="EOZ126" s="620"/>
      <c r="EPA126" s="199" t="s">
        <v>142</v>
      </c>
      <c r="EPB126" s="200">
        <v>0.01</v>
      </c>
      <c r="EPC126" s="200">
        <v>81.44</v>
      </c>
      <c r="EPD126" s="195">
        <f t="shared" ref="EPD126" si="4575">EPB126*EPC126</f>
        <v>0.81</v>
      </c>
      <c r="EPE126" s="463">
        <v>93288</v>
      </c>
      <c r="EPF126" s="618" t="s">
        <v>344</v>
      </c>
      <c r="EPG126" s="619"/>
      <c r="EPH126" s="620"/>
      <c r="EPI126" s="199" t="s">
        <v>142</v>
      </c>
      <c r="EPJ126" s="200">
        <v>0.01</v>
      </c>
      <c r="EPK126" s="200">
        <v>81.44</v>
      </c>
      <c r="EPL126" s="195">
        <f t="shared" ref="EPL126" si="4576">EPJ126*EPK126</f>
        <v>0.81</v>
      </c>
      <c r="EPM126" s="463">
        <v>93288</v>
      </c>
      <c r="EPN126" s="618" t="s">
        <v>344</v>
      </c>
      <c r="EPO126" s="619"/>
      <c r="EPP126" s="620"/>
      <c r="EPQ126" s="199" t="s">
        <v>142</v>
      </c>
      <c r="EPR126" s="200">
        <v>0.01</v>
      </c>
      <c r="EPS126" s="200">
        <v>81.44</v>
      </c>
      <c r="EPT126" s="195">
        <f t="shared" ref="EPT126" si="4577">EPR126*EPS126</f>
        <v>0.81</v>
      </c>
      <c r="EPU126" s="463">
        <v>93288</v>
      </c>
      <c r="EPV126" s="618" t="s">
        <v>344</v>
      </c>
      <c r="EPW126" s="619"/>
      <c r="EPX126" s="620"/>
      <c r="EPY126" s="199" t="s">
        <v>142</v>
      </c>
      <c r="EPZ126" s="200">
        <v>0.01</v>
      </c>
      <c r="EQA126" s="200">
        <v>81.44</v>
      </c>
      <c r="EQB126" s="195">
        <f t="shared" ref="EQB126" si="4578">EPZ126*EQA126</f>
        <v>0.81</v>
      </c>
      <c r="EQC126" s="463">
        <v>93288</v>
      </c>
      <c r="EQD126" s="618" t="s">
        <v>344</v>
      </c>
      <c r="EQE126" s="619"/>
      <c r="EQF126" s="620"/>
      <c r="EQG126" s="199" t="s">
        <v>142</v>
      </c>
      <c r="EQH126" s="200">
        <v>0.01</v>
      </c>
      <c r="EQI126" s="200">
        <v>81.44</v>
      </c>
      <c r="EQJ126" s="195">
        <f t="shared" ref="EQJ126" si="4579">EQH126*EQI126</f>
        <v>0.81</v>
      </c>
      <c r="EQK126" s="463">
        <v>93288</v>
      </c>
      <c r="EQL126" s="618" t="s">
        <v>344</v>
      </c>
      <c r="EQM126" s="619"/>
      <c r="EQN126" s="620"/>
      <c r="EQO126" s="199" t="s">
        <v>142</v>
      </c>
      <c r="EQP126" s="200">
        <v>0.01</v>
      </c>
      <c r="EQQ126" s="200">
        <v>81.44</v>
      </c>
      <c r="EQR126" s="195">
        <f t="shared" ref="EQR126" si="4580">EQP126*EQQ126</f>
        <v>0.81</v>
      </c>
      <c r="EQS126" s="463">
        <v>93288</v>
      </c>
      <c r="EQT126" s="618" t="s">
        <v>344</v>
      </c>
      <c r="EQU126" s="619"/>
      <c r="EQV126" s="620"/>
      <c r="EQW126" s="199" t="s">
        <v>142</v>
      </c>
      <c r="EQX126" s="200">
        <v>0.01</v>
      </c>
      <c r="EQY126" s="200">
        <v>81.44</v>
      </c>
      <c r="EQZ126" s="195">
        <f t="shared" ref="EQZ126" si="4581">EQX126*EQY126</f>
        <v>0.81</v>
      </c>
      <c r="ERA126" s="463">
        <v>93288</v>
      </c>
      <c r="ERB126" s="618" t="s">
        <v>344</v>
      </c>
      <c r="ERC126" s="619"/>
      <c r="ERD126" s="620"/>
      <c r="ERE126" s="199" t="s">
        <v>142</v>
      </c>
      <c r="ERF126" s="200">
        <v>0.01</v>
      </c>
      <c r="ERG126" s="200">
        <v>81.44</v>
      </c>
      <c r="ERH126" s="195">
        <f t="shared" ref="ERH126" si="4582">ERF126*ERG126</f>
        <v>0.81</v>
      </c>
      <c r="ERI126" s="463">
        <v>93288</v>
      </c>
      <c r="ERJ126" s="618" t="s">
        <v>344</v>
      </c>
      <c r="ERK126" s="619"/>
      <c r="ERL126" s="620"/>
      <c r="ERM126" s="199" t="s">
        <v>142</v>
      </c>
      <c r="ERN126" s="200">
        <v>0.01</v>
      </c>
      <c r="ERO126" s="200">
        <v>81.44</v>
      </c>
      <c r="ERP126" s="195">
        <f t="shared" ref="ERP126" si="4583">ERN126*ERO126</f>
        <v>0.81</v>
      </c>
      <c r="ERQ126" s="463">
        <v>93288</v>
      </c>
      <c r="ERR126" s="618" t="s">
        <v>344</v>
      </c>
      <c r="ERS126" s="619"/>
      <c r="ERT126" s="620"/>
      <c r="ERU126" s="199" t="s">
        <v>142</v>
      </c>
      <c r="ERV126" s="200">
        <v>0.01</v>
      </c>
      <c r="ERW126" s="200">
        <v>81.44</v>
      </c>
      <c r="ERX126" s="195">
        <f t="shared" ref="ERX126" si="4584">ERV126*ERW126</f>
        <v>0.81</v>
      </c>
      <c r="ERY126" s="463">
        <v>93288</v>
      </c>
      <c r="ERZ126" s="618" t="s">
        <v>344</v>
      </c>
      <c r="ESA126" s="619"/>
      <c r="ESB126" s="620"/>
      <c r="ESC126" s="199" t="s">
        <v>142</v>
      </c>
      <c r="ESD126" s="200">
        <v>0.01</v>
      </c>
      <c r="ESE126" s="200">
        <v>81.44</v>
      </c>
      <c r="ESF126" s="195">
        <f t="shared" ref="ESF126" si="4585">ESD126*ESE126</f>
        <v>0.81</v>
      </c>
      <c r="ESG126" s="463">
        <v>93288</v>
      </c>
      <c r="ESH126" s="618" t="s">
        <v>344</v>
      </c>
      <c r="ESI126" s="619"/>
      <c r="ESJ126" s="620"/>
      <c r="ESK126" s="199" t="s">
        <v>142</v>
      </c>
      <c r="ESL126" s="200">
        <v>0.01</v>
      </c>
      <c r="ESM126" s="200">
        <v>81.44</v>
      </c>
      <c r="ESN126" s="195">
        <f t="shared" ref="ESN126" si="4586">ESL126*ESM126</f>
        <v>0.81</v>
      </c>
      <c r="ESO126" s="463">
        <v>93288</v>
      </c>
      <c r="ESP126" s="618" t="s">
        <v>344</v>
      </c>
      <c r="ESQ126" s="619"/>
      <c r="ESR126" s="620"/>
      <c r="ESS126" s="199" t="s">
        <v>142</v>
      </c>
      <c r="EST126" s="200">
        <v>0.01</v>
      </c>
      <c r="ESU126" s="200">
        <v>81.44</v>
      </c>
      <c r="ESV126" s="195">
        <f t="shared" ref="ESV126" si="4587">EST126*ESU126</f>
        <v>0.81</v>
      </c>
      <c r="ESW126" s="463">
        <v>93288</v>
      </c>
      <c r="ESX126" s="618" t="s">
        <v>344</v>
      </c>
      <c r="ESY126" s="619"/>
      <c r="ESZ126" s="620"/>
      <c r="ETA126" s="199" t="s">
        <v>142</v>
      </c>
      <c r="ETB126" s="200">
        <v>0.01</v>
      </c>
      <c r="ETC126" s="200">
        <v>81.44</v>
      </c>
      <c r="ETD126" s="195">
        <f t="shared" ref="ETD126" si="4588">ETB126*ETC126</f>
        <v>0.81</v>
      </c>
      <c r="ETE126" s="463">
        <v>93288</v>
      </c>
      <c r="ETF126" s="618" t="s">
        <v>344</v>
      </c>
      <c r="ETG126" s="619"/>
      <c r="ETH126" s="620"/>
      <c r="ETI126" s="199" t="s">
        <v>142</v>
      </c>
      <c r="ETJ126" s="200">
        <v>0.01</v>
      </c>
      <c r="ETK126" s="200">
        <v>81.44</v>
      </c>
      <c r="ETL126" s="195">
        <f t="shared" ref="ETL126" si="4589">ETJ126*ETK126</f>
        <v>0.81</v>
      </c>
      <c r="ETM126" s="463">
        <v>93288</v>
      </c>
      <c r="ETN126" s="618" t="s">
        <v>344</v>
      </c>
      <c r="ETO126" s="619"/>
      <c r="ETP126" s="620"/>
      <c r="ETQ126" s="199" t="s">
        <v>142</v>
      </c>
      <c r="ETR126" s="200">
        <v>0.01</v>
      </c>
      <c r="ETS126" s="200">
        <v>81.44</v>
      </c>
      <c r="ETT126" s="195">
        <f t="shared" ref="ETT126" si="4590">ETR126*ETS126</f>
        <v>0.81</v>
      </c>
      <c r="ETU126" s="463">
        <v>93288</v>
      </c>
      <c r="ETV126" s="618" t="s">
        <v>344</v>
      </c>
      <c r="ETW126" s="619"/>
      <c r="ETX126" s="620"/>
      <c r="ETY126" s="199" t="s">
        <v>142</v>
      </c>
      <c r="ETZ126" s="200">
        <v>0.01</v>
      </c>
      <c r="EUA126" s="200">
        <v>81.44</v>
      </c>
      <c r="EUB126" s="195">
        <f t="shared" ref="EUB126" si="4591">ETZ126*EUA126</f>
        <v>0.81</v>
      </c>
      <c r="EUC126" s="463">
        <v>93288</v>
      </c>
      <c r="EUD126" s="618" t="s">
        <v>344</v>
      </c>
      <c r="EUE126" s="619"/>
      <c r="EUF126" s="620"/>
      <c r="EUG126" s="199" t="s">
        <v>142</v>
      </c>
      <c r="EUH126" s="200">
        <v>0.01</v>
      </c>
      <c r="EUI126" s="200">
        <v>81.44</v>
      </c>
      <c r="EUJ126" s="195">
        <f t="shared" ref="EUJ126" si="4592">EUH126*EUI126</f>
        <v>0.81</v>
      </c>
      <c r="EUK126" s="463">
        <v>93288</v>
      </c>
      <c r="EUL126" s="618" t="s">
        <v>344</v>
      </c>
      <c r="EUM126" s="619"/>
      <c r="EUN126" s="620"/>
      <c r="EUO126" s="199" t="s">
        <v>142</v>
      </c>
      <c r="EUP126" s="200">
        <v>0.01</v>
      </c>
      <c r="EUQ126" s="200">
        <v>81.44</v>
      </c>
      <c r="EUR126" s="195">
        <f t="shared" ref="EUR126" si="4593">EUP126*EUQ126</f>
        <v>0.81</v>
      </c>
      <c r="EUS126" s="463">
        <v>93288</v>
      </c>
      <c r="EUT126" s="618" t="s">
        <v>344</v>
      </c>
      <c r="EUU126" s="619"/>
      <c r="EUV126" s="620"/>
      <c r="EUW126" s="199" t="s">
        <v>142</v>
      </c>
      <c r="EUX126" s="200">
        <v>0.01</v>
      </c>
      <c r="EUY126" s="200">
        <v>81.44</v>
      </c>
      <c r="EUZ126" s="195">
        <f t="shared" ref="EUZ126" si="4594">EUX126*EUY126</f>
        <v>0.81</v>
      </c>
      <c r="EVA126" s="463">
        <v>93288</v>
      </c>
      <c r="EVB126" s="618" t="s">
        <v>344</v>
      </c>
      <c r="EVC126" s="619"/>
      <c r="EVD126" s="620"/>
      <c r="EVE126" s="199" t="s">
        <v>142</v>
      </c>
      <c r="EVF126" s="200">
        <v>0.01</v>
      </c>
      <c r="EVG126" s="200">
        <v>81.44</v>
      </c>
      <c r="EVH126" s="195">
        <f t="shared" ref="EVH126" si="4595">EVF126*EVG126</f>
        <v>0.81</v>
      </c>
      <c r="EVI126" s="463">
        <v>93288</v>
      </c>
      <c r="EVJ126" s="618" t="s">
        <v>344</v>
      </c>
      <c r="EVK126" s="619"/>
      <c r="EVL126" s="620"/>
      <c r="EVM126" s="199" t="s">
        <v>142</v>
      </c>
      <c r="EVN126" s="200">
        <v>0.01</v>
      </c>
      <c r="EVO126" s="200">
        <v>81.44</v>
      </c>
      <c r="EVP126" s="195">
        <f t="shared" ref="EVP126" si="4596">EVN126*EVO126</f>
        <v>0.81</v>
      </c>
      <c r="EVQ126" s="463">
        <v>93288</v>
      </c>
      <c r="EVR126" s="618" t="s">
        <v>344</v>
      </c>
      <c r="EVS126" s="619"/>
      <c r="EVT126" s="620"/>
      <c r="EVU126" s="199" t="s">
        <v>142</v>
      </c>
      <c r="EVV126" s="200">
        <v>0.01</v>
      </c>
      <c r="EVW126" s="200">
        <v>81.44</v>
      </c>
      <c r="EVX126" s="195">
        <f t="shared" ref="EVX126" si="4597">EVV126*EVW126</f>
        <v>0.81</v>
      </c>
      <c r="EVY126" s="463">
        <v>93288</v>
      </c>
      <c r="EVZ126" s="618" t="s">
        <v>344</v>
      </c>
      <c r="EWA126" s="619"/>
      <c r="EWB126" s="620"/>
      <c r="EWC126" s="199" t="s">
        <v>142</v>
      </c>
      <c r="EWD126" s="200">
        <v>0.01</v>
      </c>
      <c r="EWE126" s="200">
        <v>81.44</v>
      </c>
      <c r="EWF126" s="195">
        <f t="shared" ref="EWF126" si="4598">EWD126*EWE126</f>
        <v>0.81</v>
      </c>
      <c r="EWG126" s="463">
        <v>93288</v>
      </c>
      <c r="EWH126" s="618" t="s">
        <v>344</v>
      </c>
      <c r="EWI126" s="619"/>
      <c r="EWJ126" s="620"/>
      <c r="EWK126" s="199" t="s">
        <v>142</v>
      </c>
      <c r="EWL126" s="200">
        <v>0.01</v>
      </c>
      <c r="EWM126" s="200">
        <v>81.44</v>
      </c>
      <c r="EWN126" s="195">
        <f t="shared" ref="EWN126" si="4599">EWL126*EWM126</f>
        <v>0.81</v>
      </c>
      <c r="EWO126" s="463">
        <v>93288</v>
      </c>
      <c r="EWP126" s="618" t="s">
        <v>344</v>
      </c>
      <c r="EWQ126" s="619"/>
      <c r="EWR126" s="620"/>
      <c r="EWS126" s="199" t="s">
        <v>142</v>
      </c>
      <c r="EWT126" s="200">
        <v>0.01</v>
      </c>
      <c r="EWU126" s="200">
        <v>81.44</v>
      </c>
      <c r="EWV126" s="195">
        <f t="shared" ref="EWV126" si="4600">EWT126*EWU126</f>
        <v>0.81</v>
      </c>
      <c r="EWW126" s="463">
        <v>93288</v>
      </c>
      <c r="EWX126" s="618" t="s">
        <v>344</v>
      </c>
      <c r="EWY126" s="619"/>
      <c r="EWZ126" s="620"/>
      <c r="EXA126" s="199" t="s">
        <v>142</v>
      </c>
      <c r="EXB126" s="200">
        <v>0.01</v>
      </c>
      <c r="EXC126" s="200">
        <v>81.44</v>
      </c>
      <c r="EXD126" s="195">
        <f t="shared" ref="EXD126" si="4601">EXB126*EXC126</f>
        <v>0.81</v>
      </c>
      <c r="EXE126" s="463">
        <v>93288</v>
      </c>
      <c r="EXF126" s="618" t="s">
        <v>344</v>
      </c>
      <c r="EXG126" s="619"/>
      <c r="EXH126" s="620"/>
      <c r="EXI126" s="199" t="s">
        <v>142</v>
      </c>
      <c r="EXJ126" s="200">
        <v>0.01</v>
      </c>
      <c r="EXK126" s="200">
        <v>81.44</v>
      </c>
      <c r="EXL126" s="195">
        <f t="shared" ref="EXL126" si="4602">EXJ126*EXK126</f>
        <v>0.81</v>
      </c>
      <c r="EXM126" s="463">
        <v>93288</v>
      </c>
      <c r="EXN126" s="618" t="s">
        <v>344</v>
      </c>
      <c r="EXO126" s="619"/>
      <c r="EXP126" s="620"/>
      <c r="EXQ126" s="199" t="s">
        <v>142</v>
      </c>
      <c r="EXR126" s="200">
        <v>0.01</v>
      </c>
      <c r="EXS126" s="200">
        <v>81.44</v>
      </c>
      <c r="EXT126" s="195">
        <f t="shared" ref="EXT126" si="4603">EXR126*EXS126</f>
        <v>0.81</v>
      </c>
      <c r="EXU126" s="463">
        <v>93288</v>
      </c>
      <c r="EXV126" s="618" t="s">
        <v>344</v>
      </c>
      <c r="EXW126" s="619"/>
      <c r="EXX126" s="620"/>
      <c r="EXY126" s="199" t="s">
        <v>142</v>
      </c>
      <c r="EXZ126" s="200">
        <v>0.01</v>
      </c>
      <c r="EYA126" s="200">
        <v>81.44</v>
      </c>
      <c r="EYB126" s="195">
        <f t="shared" ref="EYB126" si="4604">EXZ126*EYA126</f>
        <v>0.81</v>
      </c>
      <c r="EYC126" s="463">
        <v>93288</v>
      </c>
      <c r="EYD126" s="618" t="s">
        <v>344</v>
      </c>
      <c r="EYE126" s="619"/>
      <c r="EYF126" s="620"/>
      <c r="EYG126" s="199" t="s">
        <v>142</v>
      </c>
      <c r="EYH126" s="200">
        <v>0.01</v>
      </c>
      <c r="EYI126" s="200">
        <v>81.44</v>
      </c>
      <c r="EYJ126" s="195">
        <f t="shared" ref="EYJ126" si="4605">EYH126*EYI126</f>
        <v>0.81</v>
      </c>
      <c r="EYK126" s="463">
        <v>93288</v>
      </c>
      <c r="EYL126" s="618" t="s">
        <v>344</v>
      </c>
      <c r="EYM126" s="619"/>
      <c r="EYN126" s="620"/>
      <c r="EYO126" s="199" t="s">
        <v>142</v>
      </c>
      <c r="EYP126" s="200">
        <v>0.01</v>
      </c>
      <c r="EYQ126" s="200">
        <v>81.44</v>
      </c>
      <c r="EYR126" s="195">
        <f t="shared" ref="EYR126" si="4606">EYP126*EYQ126</f>
        <v>0.81</v>
      </c>
      <c r="EYS126" s="463">
        <v>93288</v>
      </c>
      <c r="EYT126" s="618" t="s">
        <v>344</v>
      </c>
      <c r="EYU126" s="619"/>
      <c r="EYV126" s="620"/>
      <c r="EYW126" s="199" t="s">
        <v>142</v>
      </c>
      <c r="EYX126" s="200">
        <v>0.01</v>
      </c>
      <c r="EYY126" s="200">
        <v>81.44</v>
      </c>
      <c r="EYZ126" s="195">
        <f t="shared" ref="EYZ126" si="4607">EYX126*EYY126</f>
        <v>0.81</v>
      </c>
      <c r="EZA126" s="463">
        <v>93288</v>
      </c>
      <c r="EZB126" s="618" t="s">
        <v>344</v>
      </c>
      <c r="EZC126" s="619"/>
      <c r="EZD126" s="620"/>
      <c r="EZE126" s="199" t="s">
        <v>142</v>
      </c>
      <c r="EZF126" s="200">
        <v>0.01</v>
      </c>
      <c r="EZG126" s="200">
        <v>81.44</v>
      </c>
      <c r="EZH126" s="195">
        <f t="shared" ref="EZH126" si="4608">EZF126*EZG126</f>
        <v>0.81</v>
      </c>
      <c r="EZI126" s="463">
        <v>93288</v>
      </c>
      <c r="EZJ126" s="618" t="s">
        <v>344</v>
      </c>
      <c r="EZK126" s="619"/>
      <c r="EZL126" s="620"/>
      <c r="EZM126" s="199" t="s">
        <v>142</v>
      </c>
      <c r="EZN126" s="200">
        <v>0.01</v>
      </c>
      <c r="EZO126" s="200">
        <v>81.44</v>
      </c>
      <c r="EZP126" s="195">
        <f t="shared" ref="EZP126" si="4609">EZN126*EZO126</f>
        <v>0.81</v>
      </c>
      <c r="EZQ126" s="463">
        <v>93288</v>
      </c>
      <c r="EZR126" s="618" t="s">
        <v>344</v>
      </c>
      <c r="EZS126" s="619"/>
      <c r="EZT126" s="620"/>
      <c r="EZU126" s="199" t="s">
        <v>142</v>
      </c>
      <c r="EZV126" s="200">
        <v>0.01</v>
      </c>
      <c r="EZW126" s="200">
        <v>81.44</v>
      </c>
      <c r="EZX126" s="195">
        <f t="shared" ref="EZX126" si="4610">EZV126*EZW126</f>
        <v>0.81</v>
      </c>
      <c r="EZY126" s="463">
        <v>93288</v>
      </c>
      <c r="EZZ126" s="618" t="s">
        <v>344</v>
      </c>
      <c r="FAA126" s="619"/>
      <c r="FAB126" s="620"/>
      <c r="FAC126" s="199" t="s">
        <v>142</v>
      </c>
      <c r="FAD126" s="200">
        <v>0.01</v>
      </c>
      <c r="FAE126" s="200">
        <v>81.44</v>
      </c>
      <c r="FAF126" s="195">
        <f t="shared" ref="FAF126" si="4611">FAD126*FAE126</f>
        <v>0.81</v>
      </c>
      <c r="FAG126" s="463">
        <v>93288</v>
      </c>
      <c r="FAH126" s="618" t="s">
        <v>344</v>
      </c>
      <c r="FAI126" s="619"/>
      <c r="FAJ126" s="620"/>
      <c r="FAK126" s="199" t="s">
        <v>142</v>
      </c>
      <c r="FAL126" s="200">
        <v>0.01</v>
      </c>
      <c r="FAM126" s="200">
        <v>81.44</v>
      </c>
      <c r="FAN126" s="195">
        <f t="shared" ref="FAN126" si="4612">FAL126*FAM126</f>
        <v>0.81</v>
      </c>
      <c r="FAO126" s="463">
        <v>93288</v>
      </c>
      <c r="FAP126" s="618" t="s">
        <v>344</v>
      </c>
      <c r="FAQ126" s="619"/>
      <c r="FAR126" s="620"/>
      <c r="FAS126" s="199" t="s">
        <v>142</v>
      </c>
      <c r="FAT126" s="200">
        <v>0.01</v>
      </c>
      <c r="FAU126" s="200">
        <v>81.44</v>
      </c>
      <c r="FAV126" s="195">
        <f t="shared" ref="FAV126" si="4613">FAT126*FAU126</f>
        <v>0.81</v>
      </c>
      <c r="FAW126" s="463">
        <v>93288</v>
      </c>
      <c r="FAX126" s="618" t="s">
        <v>344</v>
      </c>
      <c r="FAY126" s="619"/>
      <c r="FAZ126" s="620"/>
      <c r="FBA126" s="199" t="s">
        <v>142</v>
      </c>
      <c r="FBB126" s="200">
        <v>0.01</v>
      </c>
      <c r="FBC126" s="200">
        <v>81.44</v>
      </c>
      <c r="FBD126" s="195">
        <f t="shared" ref="FBD126" si="4614">FBB126*FBC126</f>
        <v>0.81</v>
      </c>
      <c r="FBE126" s="463">
        <v>93288</v>
      </c>
      <c r="FBF126" s="618" t="s">
        <v>344</v>
      </c>
      <c r="FBG126" s="619"/>
      <c r="FBH126" s="620"/>
      <c r="FBI126" s="199" t="s">
        <v>142</v>
      </c>
      <c r="FBJ126" s="200">
        <v>0.01</v>
      </c>
      <c r="FBK126" s="200">
        <v>81.44</v>
      </c>
      <c r="FBL126" s="195">
        <f t="shared" ref="FBL126" si="4615">FBJ126*FBK126</f>
        <v>0.81</v>
      </c>
      <c r="FBM126" s="463">
        <v>93288</v>
      </c>
      <c r="FBN126" s="618" t="s">
        <v>344</v>
      </c>
      <c r="FBO126" s="619"/>
      <c r="FBP126" s="620"/>
      <c r="FBQ126" s="199" t="s">
        <v>142</v>
      </c>
      <c r="FBR126" s="200">
        <v>0.01</v>
      </c>
      <c r="FBS126" s="200">
        <v>81.44</v>
      </c>
      <c r="FBT126" s="195">
        <f t="shared" ref="FBT126" si="4616">FBR126*FBS126</f>
        <v>0.81</v>
      </c>
      <c r="FBU126" s="463">
        <v>93288</v>
      </c>
      <c r="FBV126" s="618" t="s">
        <v>344</v>
      </c>
      <c r="FBW126" s="619"/>
      <c r="FBX126" s="620"/>
      <c r="FBY126" s="199" t="s">
        <v>142</v>
      </c>
      <c r="FBZ126" s="200">
        <v>0.01</v>
      </c>
      <c r="FCA126" s="200">
        <v>81.44</v>
      </c>
      <c r="FCB126" s="195">
        <f t="shared" ref="FCB126" si="4617">FBZ126*FCA126</f>
        <v>0.81</v>
      </c>
      <c r="FCC126" s="463">
        <v>93288</v>
      </c>
      <c r="FCD126" s="618" t="s">
        <v>344</v>
      </c>
      <c r="FCE126" s="619"/>
      <c r="FCF126" s="620"/>
      <c r="FCG126" s="199" t="s">
        <v>142</v>
      </c>
      <c r="FCH126" s="200">
        <v>0.01</v>
      </c>
      <c r="FCI126" s="200">
        <v>81.44</v>
      </c>
      <c r="FCJ126" s="195">
        <f t="shared" ref="FCJ126" si="4618">FCH126*FCI126</f>
        <v>0.81</v>
      </c>
      <c r="FCK126" s="463">
        <v>93288</v>
      </c>
      <c r="FCL126" s="618" t="s">
        <v>344</v>
      </c>
      <c r="FCM126" s="619"/>
      <c r="FCN126" s="620"/>
      <c r="FCO126" s="199" t="s">
        <v>142</v>
      </c>
      <c r="FCP126" s="200">
        <v>0.01</v>
      </c>
      <c r="FCQ126" s="200">
        <v>81.44</v>
      </c>
      <c r="FCR126" s="195">
        <f t="shared" ref="FCR126" si="4619">FCP126*FCQ126</f>
        <v>0.81</v>
      </c>
      <c r="FCS126" s="463">
        <v>93288</v>
      </c>
      <c r="FCT126" s="618" t="s">
        <v>344</v>
      </c>
      <c r="FCU126" s="619"/>
      <c r="FCV126" s="620"/>
      <c r="FCW126" s="199" t="s">
        <v>142</v>
      </c>
      <c r="FCX126" s="200">
        <v>0.01</v>
      </c>
      <c r="FCY126" s="200">
        <v>81.44</v>
      </c>
      <c r="FCZ126" s="195">
        <f t="shared" ref="FCZ126" si="4620">FCX126*FCY126</f>
        <v>0.81</v>
      </c>
      <c r="FDA126" s="463">
        <v>93288</v>
      </c>
      <c r="FDB126" s="618" t="s">
        <v>344</v>
      </c>
      <c r="FDC126" s="619"/>
      <c r="FDD126" s="620"/>
      <c r="FDE126" s="199" t="s">
        <v>142</v>
      </c>
      <c r="FDF126" s="200">
        <v>0.01</v>
      </c>
      <c r="FDG126" s="200">
        <v>81.44</v>
      </c>
      <c r="FDH126" s="195">
        <f t="shared" ref="FDH126" si="4621">FDF126*FDG126</f>
        <v>0.81</v>
      </c>
      <c r="FDI126" s="463">
        <v>93288</v>
      </c>
      <c r="FDJ126" s="618" t="s">
        <v>344</v>
      </c>
      <c r="FDK126" s="619"/>
      <c r="FDL126" s="620"/>
      <c r="FDM126" s="199" t="s">
        <v>142</v>
      </c>
      <c r="FDN126" s="200">
        <v>0.01</v>
      </c>
      <c r="FDO126" s="200">
        <v>81.44</v>
      </c>
      <c r="FDP126" s="195">
        <f t="shared" ref="FDP126" si="4622">FDN126*FDO126</f>
        <v>0.81</v>
      </c>
      <c r="FDQ126" s="463">
        <v>93288</v>
      </c>
      <c r="FDR126" s="618" t="s">
        <v>344</v>
      </c>
      <c r="FDS126" s="619"/>
      <c r="FDT126" s="620"/>
      <c r="FDU126" s="199" t="s">
        <v>142</v>
      </c>
      <c r="FDV126" s="200">
        <v>0.01</v>
      </c>
      <c r="FDW126" s="200">
        <v>81.44</v>
      </c>
      <c r="FDX126" s="195">
        <f t="shared" ref="FDX126" si="4623">FDV126*FDW126</f>
        <v>0.81</v>
      </c>
      <c r="FDY126" s="463">
        <v>93288</v>
      </c>
      <c r="FDZ126" s="618" t="s">
        <v>344</v>
      </c>
      <c r="FEA126" s="619"/>
      <c r="FEB126" s="620"/>
      <c r="FEC126" s="199" t="s">
        <v>142</v>
      </c>
      <c r="FED126" s="200">
        <v>0.01</v>
      </c>
      <c r="FEE126" s="200">
        <v>81.44</v>
      </c>
      <c r="FEF126" s="195">
        <f t="shared" ref="FEF126" si="4624">FED126*FEE126</f>
        <v>0.81</v>
      </c>
      <c r="FEG126" s="463">
        <v>93288</v>
      </c>
      <c r="FEH126" s="618" t="s">
        <v>344</v>
      </c>
      <c r="FEI126" s="619"/>
      <c r="FEJ126" s="620"/>
      <c r="FEK126" s="199" t="s">
        <v>142</v>
      </c>
      <c r="FEL126" s="200">
        <v>0.01</v>
      </c>
      <c r="FEM126" s="200">
        <v>81.44</v>
      </c>
      <c r="FEN126" s="195">
        <f t="shared" ref="FEN126" si="4625">FEL126*FEM126</f>
        <v>0.81</v>
      </c>
      <c r="FEO126" s="463">
        <v>93288</v>
      </c>
      <c r="FEP126" s="618" t="s">
        <v>344</v>
      </c>
      <c r="FEQ126" s="619"/>
      <c r="FER126" s="620"/>
      <c r="FES126" s="199" t="s">
        <v>142</v>
      </c>
      <c r="FET126" s="200">
        <v>0.01</v>
      </c>
      <c r="FEU126" s="200">
        <v>81.44</v>
      </c>
      <c r="FEV126" s="195">
        <f t="shared" ref="FEV126" si="4626">FET126*FEU126</f>
        <v>0.81</v>
      </c>
      <c r="FEW126" s="463">
        <v>93288</v>
      </c>
      <c r="FEX126" s="618" t="s">
        <v>344</v>
      </c>
      <c r="FEY126" s="619"/>
      <c r="FEZ126" s="620"/>
      <c r="FFA126" s="199" t="s">
        <v>142</v>
      </c>
      <c r="FFB126" s="200">
        <v>0.01</v>
      </c>
      <c r="FFC126" s="200">
        <v>81.44</v>
      </c>
      <c r="FFD126" s="195">
        <f t="shared" ref="FFD126" si="4627">FFB126*FFC126</f>
        <v>0.81</v>
      </c>
      <c r="FFE126" s="463">
        <v>93288</v>
      </c>
      <c r="FFF126" s="618" t="s">
        <v>344</v>
      </c>
      <c r="FFG126" s="619"/>
      <c r="FFH126" s="620"/>
      <c r="FFI126" s="199" t="s">
        <v>142</v>
      </c>
      <c r="FFJ126" s="200">
        <v>0.01</v>
      </c>
      <c r="FFK126" s="200">
        <v>81.44</v>
      </c>
      <c r="FFL126" s="195">
        <f t="shared" ref="FFL126" si="4628">FFJ126*FFK126</f>
        <v>0.81</v>
      </c>
      <c r="FFM126" s="463">
        <v>93288</v>
      </c>
      <c r="FFN126" s="618" t="s">
        <v>344</v>
      </c>
      <c r="FFO126" s="619"/>
      <c r="FFP126" s="620"/>
      <c r="FFQ126" s="199" t="s">
        <v>142</v>
      </c>
      <c r="FFR126" s="200">
        <v>0.01</v>
      </c>
      <c r="FFS126" s="200">
        <v>81.44</v>
      </c>
      <c r="FFT126" s="195">
        <f t="shared" ref="FFT126" si="4629">FFR126*FFS126</f>
        <v>0.81</v>
      </c>
      <c r="FFU126" s="463">
        <v>93288</v>
      </c>
      <c r="FFV126" s="618" t="s">
        <v>344</v>
      </c>
      <c r="FFW126" s="619"/>
      <c r="FFX126" s="620"/>
      <c r="FFY126" s="199" t="s">
        <v>142</v>
      </c>
      <c r="FFZ126" s="200">
        <v>0.01</v>
      </c>
      <c r="FGA126" s="200">
        <v>81.44</v>
      </c>
      <c r="FGB126" s="195">
        <f t="shared" ref="FGB126" si="4630">FFZ126*FGA126</f>
        <v>0.81</v>
      </c>
      <c r="FGC126" s="463">
        <v>93288</v>
      </c>
      <c r="FGD126" s="618" t="s">
        <v>344</v>
      </c>
      <c r="FGE126" s="619"/>
      <c r="FGF126" s="620"/>
      <c r="FGG126" s="199" t="s">
        <v>142</v>
      </c>
      <c r="FGH126" s="200">
        <v>0.01</v>
      </c>
      <c r="FGI126" s="200">
        <v>81.44</v>
      </c>
      <c r="FGJ126" s="195">
        <f t="shared" ref="FGJ126" si="4631">FGH126*FGI126</f>
        <v>0.81</v>
      </c>
      <c r="FGK126" s="463">
        <v>93288</v>
      </c>
      <c r="FGL126" s="618" t="s">
        <v>344</v>
      </c>
      <c r="FGM126" s="619"/>
      <c r="FGN126" s="620"/>
      <c r="FGO126" s="199" t="s">
        <v>142</v>
      </c>
      <c r="FGP126" s="200">
        <v>0.01</v>
      </c>
      <c r="FGQ126" s="200">
        <v>81.44</v>
      </c>
      <c r="FGR126" s="195">
        <f t="shared" ref="FGR126" si="4632">FGP126*FGQ126</f>
        <v>0.81</v>
      </c>
      <c r="FGS126" s="463">
        <v>93288</v>
      </c>
      <c r="FGT126" s="618" t="s">
        <v>344</v>
      </c>
      <c r="FGU126" s="619"/>
      <c r="FGV126" s="620"/>
      <c r="FGW126" s="199" t="s">
        <v>142</v>
      </c>
      <c r="FGX126" s="200">
        <v>0.01</v>
      </c>
      <c r="FGY126" s="200">
        <v>81.44</v>
      </c>
      <c r="FGZ126" s="195">
        <f t="shared" ref="FGZ126" si="4633">FGX126*FGY126</f>
        <v>0.81</v>
      </c>
      <c r="FHA126" s="463">
        <v>93288</v>
      </c>
      <c r="FHB126" s="618" t="s">
        <v>344</v>
      </c>
      <c r="FHC126" s="619"/>
      <c r="FHD126" s="620"/>
      <c r="FHE126" s="199" t="s">
        <v>142</v>
      </c>
      <c r="FHF126" s="200">
        <v>0.01</v>
      </c>
      <c r="FHG126" s="200">
        <v>81.44</v>
      </c>
      <c r="FHH126" s="195">
        <f t="shared" ref="FHH126" si="4634">FHF126*FHG126</f>
        <v>0.81</v>
      </c>
      <c r="FHI126" s="463">
        <v>93288</v>
      </c>
      <c r="FHJ126" s="618" t="s">
        <v>344</v>
      </c>
      <c r="FHK126" s="619"/>
      <c r="FHL126" s="620"/>
      <c r="FHM126" s="199" t="s">
        <v>142</v>
      </c>
      <c r="FHN126" s="200">
        <v>0.01</v>
      </c>
      <c r="FHO126" s="200">
        <v>81.44</v>
      </c>
      <c r="FHP126" s="195">
        <f t="shared" ref="FHP126" si="4635">FHN126*FHO126</f>
        <v>0.81</v>
      </c>
      <c r="FHQ126" s="463">
        <v>93288</v>
      </c>
      <c r="FHR126" s="618" t="s">
        <v>344</v>
      </c>
      <c r="FHS126" s="619"/>
      <c r="FHT126" s="620"/>
      <c r="FHU126" s="199" t="s">
        <v>142</v>
      </c>
      <c r="FHV126" s="200">
        <v>0.01</v>
      </c>
      <c r="FHW126" s="200">
        <v>81.44</v>
      </c>
      <c r="FHX126" s="195">
        <f t="shared" ref="FHX126" si="4636">FHV126*FHW126</f>
        <v>0.81</v>
      </c>
      <c r="FHY126" s="463">
        <v>93288</v>
      </c>
      <c r="FHZ126" s="618" t="s">
        <v>344</v>
      </c>
      <c r="FIA126" s="619"/>
      <c r="FIB126" s="620"/>
      <c r="FIC126" s="199" t="s">
        <v>142</v>
      </c>
      <c r="FID126" s="200">
        <v>0.01</v>
      </c>
      <c r="FIE126" s="200">
        <v>81.44</v>
      </c>
      <c r="FIF126" s="195">
        <f t="shared" ref="FIF126" si="4637">FID126*FIE126</f>
        <v>0.81</v>
      </c>
      <c r="FIG126" s="463">
        <v>93288</v>
      </c>
      <c r="FIH126" s="618" t="s">
        <v>344</v>
      </c>
      <c r="FII126" s="619"/>
      <c r="FIJ126" s="620"/>
      <c r="FIK126" s="199" t="s">
        <v>142</v>
      </c>
      <c r="FIL126" s="200">
        <v>0.01</v>
      </c>
      <c r="FIM126" s="200">
        <v>81.44</v>
      </c>
      <c r="FIN126" s="195">
        <f t="shared" ref="FIN126" si="4638">FIL126*FIM126</f>
        <v>0.81</v>
      </c>
      <c r="FIO126" s="463">
        <v>93288</v>
      </c>
      <c r="FIP126" s="618" t="s">
        <v>344</v>
      </c>
      <c r="FIQ126" s="619"/>
      <c r="FIR126" s="620"/>
      <c r="FIS126" s="199" t="s">
        <v>142</v>
      </c>
      <c r="FIT126" s="200">
        <v>0.01</v>
      </c>
      <c r="FIU126" s="200">
        <v>81.44</v>
      </c>
      <c r="FIV126" s="195">
        <f t="shared" ref="FIV126" si="4639">FIT126*FIU126</f>
        <v>0.81</v>
      </c>
      <c r="FIW126" s="463">
        <v>93288</v>
      </c>
      <c r="FIX126" s="618" t="s">
        <v>344</v>
      </c>
      <c r="FIY126" s="619"/>
      <c r="FIZ126" s="620"/>
      <c r="FJA126" s="199" t="s">
        <v>142</v>
      </c>
      <c r="FJB126" s="200">
        <v>0.01</v>
      </c>
      <c r="FJC126" s="200">
        <v>81.44</v>
      </c>
      <c r="FJD126" s="195">
        <f t="shared" ref="FJD126" si="4640">FJB126*FJC126</f>
        <v>0.81</v>
      </c>
      <c r="FJE126" s="463">
        <v>93288</v>
      </c>
      <c r="FJF126" s="618" t="s">
        <v>344</v>
      </c>
      <c r="FJG126" s="619"/>
      <c r="FJH126" s="620"/>
      <c r="FJI126" s="199" t="s">
        <v>142</v>
      </c>
      <c r="FJJ126" s="200">
        <v>0.01</v>
      </c>
      <c r="FJK126" s="200">
        <v>81.44</v>
      </c>
      <c r="FJL126" s="195">
        <f t="shared" ref="FJL126" si="4641">FJJ126*FJK126</f>
        <v>0.81</v>
      </c>
      <c r="FJM126" s="463">
        <v>93288</v>
      </c>
      <c r="FJN126" s="618" t="s">
        <v>344</v>
      </c>
      <c r="FJO126" s="619"/>
      <c r="FJP126" s="620"/>
      <c r="FJQ126" s="199" t="s">
        <v>142</v>
      </c>
      <c r="FJR126" s="200">
        <v>0.01</v>
      </c>
      <c r="FJS126" s="200">
        <v>81.44</v>
      </c>
      <c r="FJT126" s="195">
        <f t="shared" ref="FJT126" si="4642">FJR126*FJS126</f>
        <v>0.81</v>
      </c>
      <c r="FJU126" s="463">
        <v>93288</v>
      </c>
      <c r="FJV126" s="618" t="s">
        <v>344</v>
      </c>
      <c r="FJW126" s="619"/>
      <c r="FJX126" s="620"/>
      <c r="FJY126" s="199" t="s">
        <v>142</v>
      </c>
      <c r="FJZ126" s="200">
        <v>0.01</v>
      </c>
      <c r="FKA126" s="200">
        <v>81.44</v>
      </c>
      <c r="FKB126" s="195">
        <f t="shared" ref="FKB126" si="4643">FJZ126*FKA126</f>
        <v>0.81</v>
      </c>
      <c r="FKC126" s="463">
        <v>93288</v>
      </c>
      <c r="FKD126" s="618" t="s">
        <v>344</v>
      </c>
      <c r="FKE126" s="619"/>
      <c r="FKF126" s="620"/>
      <c r="FKG126" s="199" t="s">
        <v>142</v>
      </c>
      <c r="FKH126" s="200">
        <v>0.01</v>
      </c>
      <c r="FKI126" s="200">
        <v>81.44</v>
      </c>
      <c r="FKJ126" s="195">
        <f t="shared" ref="FKJ126" si="4644">FKH126*FKI126</f>
        <v>0.81</v>
      </c>
      <c r="FKK126" s="463">
        <v>93288</v>
      </c>
      <c r="FKL126" s="618" t="s">
        <v>344</v>
      </c>
      <c r="FKM126" s="619"/>
      <c r="FKN126" s="620"/>
      <c r="FKO126" s="199" t="s">
        <v>142</v>
      </c>
      <c r="FKP126" s="200">
        <v>0.01</v>
      </c>
      <c r="FKQ126" s="200">
        <v>81.44</v>
      </c>
      <c r="FKR126" s="195">
        <f t="shared" ref="FKR126" si="4645">FKP126*FKQ126</f>
        <v>0.81</v>
      </c>
      <c r="FKS126" s="463">
        <v>93288</v>
      </c>
      <c r="FKT126" s="618" t="s">
        <v>344</v>
      </c>
      <c r="FKU126" s="619"/>
      <c r="FKV126" s="620"/>
      <c r="FKW126" s="199" t="s">
        <v>142</v>
      </c>
      <c r="FKX126" s="200">
        <v>0.01</v>
      </c>
      <c r="FKY126" s="200">
        <v>81.44</v>
      </c>
      <c r="FKZ126" s="195">
        <f t="shared" ref="FKZ126" si="4646">FKX126*FKY126</f>
        <v>0.81</v>
      </c>
      <c r="FLA126" s="463">
        <v>93288</v>
      </c>
      <c r="FLB126" s="618" t="s">
        <v>344</v>
      </c>
      <c r="FLC126" s="619"/>
      <c r="FLD126" s="620"/>
      <c r="FLE126" s="199" t="s">
        <v>142</v>
      </c>
      <c r="FLF126" s="200">
        <v>0.01</v>
      </c>
      <c r="FLG126" s="200">
        <v>81.44</v>
      </c>
      <c r="FLH126" s="195">
        <f t="shared" ref="FLH126" si="4647">FLF126*FLG126</f>
        <v>0.81</v>
      </c>
      <c r="FLI126" s="463">
        <v>93288</v>
      </c>
      <c r="FLJ126" s="618" t="s">
        <v>344</v>
      </c>
      <c r="FLK126" s="619"/>
      <c r="FLL126" s="620"/>
      <c r="FLM126" s="199" t="s">
        <v>142</v>
      </c>
      <c r="FLN126" s="200">
        <v>0.01</v>
      </c>
      <c r="FLO126" s="200">
        <v>81.44</v>
      </c>
      <c r="FLP126" s="195">
        <f t="shared" ref="FLP126" si="4648">FLN126*FLO126</f>
        <v>0.81</v>
      </c>
      <c r="FLQ126" s="463">
        <v>93288</v>
      </c>
      <c r="FLR126" s="618" t="s">
        <v>344</v>
      </c>
      <c r="FLS126" s="619"/>
      <c r="FLT126" s="620"/>
      <c r="FLU126" s="199" t="s">
        <v>142</v>
      </c>
      <c r="FLV126" s="200">
        <v>0.01</v>
      </c>
      <c r="FLW126" s="200">
        <v>81.44</v>
      </c>
      <c r="FLX126" s="195">
        <f t="shared" ref="FLX126" si="4649">FLV126*FLW126</f>
        <v>0.81</v>
      </c>
      <c r="FLY126" s="463">
        <v>93288</v>
      </c>
      <c r="FLZ126" s="618" t="s">
        <v>344</v>
      </c>
      <c r="FMA126" s="619"/>
      <c r="FMB126" s="620"/>
      <c r="FMC126" s="199" t="s">
        <v>142</v>
      </c>
      <c r="FMD126" s="200">
        <v>0.01</v>
      </c>
      <c r="FME126" s="200">
        <v>81.44</v>
      </c>
      <c r="FMF126" s="195">
        <f t="shared" ref="FMF126" si="4650">FMD126*FME126</f>
        <v>0.81</v>
      </c>
      <c r="FMG126" s="463">
        <v>93288</v>
      </c>
      <c r="FMH126" s="618" t="s">
        <v>344</v>
      </c>
      <c r="FMI126" s="619"/>
      <c r="FMJ126" s="620"/>
      <c r="FMK126" s="199" t="s">
        <v>142</v>
      </c>
      <c r="FML126" s="200">
        <v>0.01</v>
      </c>
      <c r="FMM126" s="200">
        <v>81.44</v>
      </c>
      <c r="FMN126" s="195">
        <f t="shared" ref="FMN126" si="4651">FML126*FMM126</f>
        <v>0.81</v>
      </c>
      <c r="FMO126" s="463">
        <v>93288</v>
      </c>
      <c r="FMP126" s="618" t="s">
        <v>344</v>
      </c>
      <c r="FMQ126" s="619"/>
      <c r="FMR126" s="620"/>
      <c r="FMS126" s="199" t="s">
        <v>142</v>
      </c>
      <c r="FMT126" s="200">
        <v>0.01</v>
      </c>
      <c r="FMU126" s="200">
        <v>81.44</v>
      </c>
      <c r="FMV126" s="195">
        <f t="shared" ref="FMV126" si="4652">FMT126*FMU126</f>
        <v>0.81</v>
      </c>
      <c r="FMW126" s="463">
        <v>93288</v>
      </c>
      <c r="FMX126" s="618" t="s">
        <v>344</v>
      </c>
      <c r="FMY126" s="619"/>
      <c r="FMZ126" s="620"/>
      <c r="FNA126" s="199" t="s">
        <v>142</v>
      </c>
      <c r="FNB126" s="200">
        <v>0.01</v>
      </c>
      <c r="FNC126" s="200">
        <v>81.44</v>
      </c>
      <c r="FND126" s="195">
        <f t="shared" ref="FND126" si="4653">FNB126*FNC126</f>
        <v>0.81</v>
      </c>
      <c r="FNE126" s="463">
        <v>93288</v>
      </c>
      <c r="FNF126" s="618" t="s">
        <v>344</v>
      </c>
      <c r="FNG126" s="619"/>
      <c r="FNH126" s="620"/>
      <c r="FNI126" s="199" t="s">
        <v>142</v>
      </c>
      <c r="FNJ126" s="200">
        <v>0.01</v>
      </c>
      <c r="FNK126" s="200">
        <v>81.44</v>
      </c>
      <c r="FNL126" s="195">
        <f t="shared" ref="FNL126" si="4654">FNJ126*FNK126</f>
        <v>0.81</v>
      </c>
      <c r="FNM126" s="463">
        <v>93288</v>
      </c>
      <c r="FNN126" s="618" t="s">
        <v>344</v>
      </c>
      <c r="FNO126" s="619"/>
      <c r="FNP126" s="620"/>
      <c r="FNQ126" s="199" t="s">
        <v>142</v>
      </c>
      <c r="FNR126" s="200">
        <v>0.01</v>
      </c>
      <c r="FNS126" s="200">
        <v>81.44</v>
      </c>
      <c r="FNT126" s="195">
        <f t="shared" ref="FNT126" si="4655">FNR126*FNS126</f>
        <v>0.81</v>
      </c>
      <c r="FNU126" s="463">
        <v>93288</v>
      </c>
      <c r="FNV126" s="618" t="s">
        <v>344</v>
      </c>
      <c r="FNW126" s="619"/>
      <c r="FNX126" s="620"/>
      <c r="FNY126" s="199" t="s">
        <v>142</v>
      </c>
      <c r="FNZ126" s="200">
        <v>0.01</v>
      </c>
      <c r="FOA126" s="200">
        <v>81.44</v>
      </c>
      <c r="FOB126" s="195">
        <f t="shared" ref="FOB126" si="4656">FNZ126*FOA126</f>
        <v>0.81</v>
      </c>
      <c r="FOC126" s="463">
        <v>93288</v>
      </c>
      <c r="FOD126" s="618" t="s">
        <v>344</v>
      </c>
      <c r="FOE126" s="619"/>
      <c r="FOF126" s="620"/>
      <c r="FOG126" s="199" t="s">
        <v>142</v>
      </c>
      <c r="FOH126" s="200">
        <v>0.01</v>
      </c>
      <c r="FOI126" s="200">
        <v>81.44</v>
      </c>
      <c r="FOJ126" s="195">
        <f t="shared" ref="FOJ126" si="4657">FOH126*FOI126</f>
        <v>0.81</v>
      </c>
      <c r="FOK126" s="463">
        <v>93288</v>
      </c>
      <c r="FOL126" s="618" t="s">
        <v>344</v>
      </c>
      <c r="FOM126" s="619"/>
      <c r="FON126" s="620"/>
      <c r="FOO126" s="199" t="s">
        <v>142</v>
      </c>
      <c r="FOP126" s="200">
        <v>0.01</v>
      </c>
      <c r="FOQ126" s="200">
        <v>81.44</v>
      </c>
      <c r="FOR126" s="195">
        <f t="shared" ref="FOR126" si="4658">FOP126*FOQ126</f>
        <v>0.81</v>
      </c>
      <c r="FOS126" s="463">
        <v>93288</v>
      </c>
      <c r="FOT126" s="618" t="s">
        <v>344</v>
      </c>
      <c r="FOU126" s="619"/>
      <c r="FOV126" s="620"/>
      <c r="FOW126" s="199" t="s">
        <v>142</v>
      </c>
      <c r="FOX126" s="200">
        <v>0.01</v>
      </c>
      <c r="FOY126" s="200">
        <v>81.44</v>
      </c>
      <c r="FOZ126" s="195">
        <f t="shared" ref="FOZ126" si="4659">FOX126*FOY126</f>
        <v>0.81</v>
      </c>
      <c r="FPA126" s="463">
        <v>93288</v>
      </c>
      <c r="FPB126" s="618" t="s">
        <v>344</v>
      </c>
      <c r="FPC126" s="619"/>
      <c r="FPD126" s="620"/>
      <c r="FPE126" s="199" t="s">
        <v>142</v>
      </c>
      <c r="FPF126" s="200">
        <v>0.01</v>
      </c>
      <c r="FPG126" s="200">
        <v>81.44</v>
      </c>
      <c r="FPH126" s="195">
        <f t="shared" ref="FPH126" si="4660">FPF126*FPG126</f>
        <v>0.81</v>
      </c>
      <c r="FPI126" s="463">
        <v>93288</v>
      </c>
      <c r="FPJ126" s="618" t="s">
        <v>344</v>
      </c>
      <c r="FPK126" s="619"/>
      <c r="FPL126" s="620"/>
      <c r="FPM126" s="199" t="s">
        <v>142</v>
      </c>
      <c r="FPN126" s="200">
        <v>0.01</v>
      </c>
      <c r="FPO126" s="200">
        <v>81.44</v>
      </c>
      <c r="FPP126" s="195">
        <f t="shared" ref="FPP126" si="4661">FPN126*FPO126</f>
        <v>0.81</v>
      </c>
      <c r="FPQ126" s="463">
        <v>93288</v>
      </c>
      <c r="FPR126" s="618" t="s">
        <v>344</v>
      </c>
      <c r="FPS126" s="619"/>
      <c r="FPT126" s="620"/>
      <c r="FPU126" s="199" t="s">
        <v>142</v>
      </c>
      <c r="FPV126" s="200">
        <v>0.01</v>
      </c>
      <c r="FPW126" s="200">
        <v>81.44</v>
      </c>
      <c r="FPX126" s="195">
        <f t="shared" ref="FPX126" si="4662">FPV126*FPW126</f>
        <v>0.81</v>
      </c>
      <c r="FPY126" s="463">
        <v>93288</v>
      </c>
      <c r="FPZ126" s="618" t="s">
        <v>344</v>
      </c>
      <c r="FQA126" s="619"/>
      <c r="FQB126" s="620"/>
      <c r="FQC126" s="199" t="s">
        <v>142</v>
      </c>
      <c r="FQD126" s="200">
        <v>0.01</v>
      </c>
      <c r="FQE126" s="200">
        <v>81.44</v>
      </c>
      <c r="FQF126" s="195">
        <f t="shared" ref="FQF126" si="4663">FQD126*FQE126</f>
        <v>0.81</v>
      </c>
      <c r="FQG126" s="463">
        <v>93288</v>
      </c>
      <c r="FQH126" s="618" t="s">
        <v>344</v>
      </c>
      <c r="FQI126" s="619"/>
      <c r="FQJ126" s="620"/>
      <c r="FQK126" s="199" t="s">
        <v>142</v>
      </c>
      <c r="FQL126" s="200">
        <v>0.01</v>
      </c>
      <c r="FQM126" s="200">
        <v>81.44</v>
      </c>
      <c r="FQN126" s="195">
        <f t="shared" ref="FQN126" si="4664">FQL126*FQM126</f>
        <v>0.81</v>
      </c>
      <c r="FQO126" s="463">
        <v>93288</v>
      </c>
      <c r="FQP126" s="618" t="s">
        <v>344</v>
      </c>
      <c r="FQQ126" s="619"/>
      <c r="FQR126" s="620"/>
      <c r="FQS126" s="199" t="s">
        <v>142</v>
      </c>
      <c r="FQT126" s="200">
        <v>0.01</v>
      </c>
      <c r="FQU126" s="200">
        <v>81.44</v>
      </c>
      <c r="FQV126" s="195">
        <f t="shared" ref="FQV126" si="4665">FQT126*FQU126</f>
        <v>0.81</v>
      </c>
      <c r="FQW126" s="463">
        <v>93288</v>
      </c>
      <c r="FQX126" s="618" t="s">
        <v>344</v>
      </c>
      <c r="FQY126" s="619"/>
      <c r="FQZ126" s="620"/>
      <c r="FRA126" s="199" t="s">
        <v>142</v>
      </c>
      <c r="FRB126" s="200">
        <v>0.01</v>
      </c>
      <c r="FRC126" s="200">
        <v>81.44</v>
      </c>
      <c r="FRD126" s="195">
        <f t="shared" ref="FRD126" si="4666">FRB126*FRC126</f>
        <v>0.81</v>
      </c>
      <c r="FRE126" s="463">
        <v>93288</v>
      </c>
      <c r="FRF126" s="618" t="s">
        <v>344</v>
      </c>
      <c r="FRG126" s="619"/>
      <c r="FRH126" s="620"/>
      <c r="FRI126" s="199" t="s">
        <v>142</v>
      </c>
      <c r="FRJ126" s="200">
        <v>0.01</v>
      </c>
      <c r="FRK126" s="200">
        <v>81.44</v>
      </c>
      <c r="FRL126" s="195">
        <f t="shared" ref="FRL126" si="4667">FRJ126*FRK126</f>
        <v>0.81</v>
      </c>
      <c r="FRM126" s="463">
        <v>93288</v>
      </c>
      <c r="FRN126" s="618" t="s">
        <v>344</v>
      </c>
      <c r="FRO126" s="619"/>
      <c r="FRP126" s="620"/>
      <c r="FRQ126" s="199" t="s">
        <v>142</v>
      </c>
      <c r="FRR126" s="200">
        <v>0.01</v>
      </c>
      <c r="FRS126" s="200">
        <v>81.44</v>
      </c>
      <c r="FRT126" s="195">
        <f t="shared" ref="FRT126" si="4668">FRR126*FRS126</f>
        <v>0.81</v>
      </c>
      <c r="FRU126" s="463">
        <v>93288</v>
      </c>
      <c r="FRV126" s="618" t="s">
        <v>344</v>
      </c>
      <c r="FRW126" s="619"/>
      <c r="FRX126" s="620"/>
      <c r="FRY126" s="199" t="s">
        <v>142</v>
      </c>
      <c r="FRZ126" s="200">
        <v>0.01</v>
      </c>
      <c r="FSA126" s="200">
        <v>81.44</v>
      </c>
      <c r="FSB126" s="195">
        <f t="shared" ref="FSB126" si="4669">FRZ126*FSA126</f>
        <v>0.81</v>
      </c>
      <c r="FSC126" s="463">
        <v>93288</v>
      </c>
      <c r="FSD126" s="618" t="s">
        <v>344</v>
      </c>
      <c r="FSE126" s="619"/>
      <c r="FSF126" s="620"/>
      <c r="FSG126" s="199" t="s">
        <v>142</v>
      </c>
      <c r="FSH126" s="200">
        <v>0.01</v>
      </c>
      <c r="FSI126" s="200">
        <v>81.44</v>
      </c>
      <c r="FSJ126" s="195">
        <f t="shared" ref="FSJ126" si="4670">FSH126*FSI126</f>
        <v>0.81</v>
      </c>
      <c r="FSK126" s="463">
        <v>93288</v>
      </c>
      <c r="FSL126" s="618" t="s">
        <v>344</v>
      </c>
      <c r="FSM126" s="619"/>
      <c r="FSN126" s="620"/>
      <c r="FSO126" s="199" t="s">
        <v>142</v>
      </c>
      <c r="FSP126" s="200">
        <v>0.01</v>
      </c>
      <c r="FSQ126" s="200">
        <v>81.44</v>
      </c>
      <c r="FSR126" s="195">
        <f t="shared" ref="FSR126" si="4671">FSP126*FSQ126</f>
        <v>0.81</v>
      </c>
      <c r="FSS126" s="463">
        <v>93288</v>
      </c>
      <c r="FST126" s="618" t="s">
        <v>344</v>
      </c>
      <c r="FSU126" s="619"/>
      <c r="FSV126" s="620"/>
      <c r="FSW126" s="199" t="s">
        <v>142</v>
      </c>
      <c r="FSX126" s="200">
        <v>0.01</v>
      </c>
      <c r="FSY126" s="200">
        <v>81.44</v>
      </c>
      <c r="FSZ126" s="195">
        <f t="shared" ref="FSZ126" si="4672">FSX126*FSY126</f>
        <v>0.81</v>
      </c>
      <c r="FTA126" s="463">
        <v>93288</v>
      </c>
      <c r="FTB126" s="618" t="s">
        <v>344</v>
      </c>
      <c r="FTC126" s="619"/>
      <c r="FTD126" s="620"/>
      <c r="FTE126" s="199" t="s">
        <v>142</v>
      </c>
      <c r="FTF126" s="200">
        <v>0.01</v>
      </c>
      <c r="FTG126" s="200">
        <v>81.44</v>
      </c>
      <c r="FTH126" s="195">
        <f t="shared" ref="FTH126" si="4673">FTF126*FTG126</f>
        <v>0.81</v>
      </c>
      <c r="FTI126" s="463">
        <v>93288</v>
      </c>
      <c r="FTJ126" s="618" t="s">
        <v>344</v>
      </c>
      <c r="FTK126" s="619"/>
      <c r="FTL126" s="620"/>
      <c r="FTM126" s="199" t="s">
        <v>142</v>
      </c>
      <c r="FTN126" s="200">
        <v>0.01</v>
      </c>
      <c r="FTO126" s="200">
        <v>81.44</v>
      </c>
      <c r="FTP126" s="195">
        <f t="shared" ref="FTP126" si="4674">FTN126*FTO126</f>
        <v>0.81</v>
      </c>
      <c r="FTQ126" s="463">
        <v>93288</v>
      </c>
      <c r="FTR126" s="618" t="s">
        <v>344</v>
      </c>
      <c r="FTS126" s="619"/>
      <c r="FTT126" s="620"/>
      <c r="FTU126" s="199" t="s">
        <v>142</v>
      </c>
      <c r="FTV126" s="200">
        <v>0.01</v>
      </c>
      <c r="FTW126" s="200">
        <v>81.44</v>
      </c>
      <c r="FTX126" s="195">
        <f t="shared" ref="FTX126" si="4675">FTV126*FTW126</f>
        <v>0.81</v>
      </c>
      <c r="FTY126" s="463">
        <v>93288</v>
      </c>
      <c r="FTZ126" s="618" t="s">
        <v>344</v>
      </c>
      <c r="FUA126" s="619"/>
      <c r="FUB126" s="620"/>
      <c r="FUC126" s="199" t="s">
        <v>142</v>
      </c>
      <c r="FUD126" s="200">
        <v>0.01</v>
      </c>
      <c r="FUE126" s="200">
        <v>81.44</v>
      </c>
      <c r="FUF126" s="195">
        <f t="shared" ref="FUF126" si="4676">FUD126*FUE126</f>
        <v>0.81</v>
      </c>
      <c r="FUG126" s="463">
        <v>93288</v>
      </c>
      <c r="FUH126" s="618" t="s">
        <v>344</v>
      </c>
      <c r="FUI126" s="619"/>
      <c r="FUJ126" s="620"/>
      <c r="FUK126" s="199" t="s">
        <v>142</v>
      </c>
      <c r="FUL126" s="200">
        <v>0.01</v>
      </c>
      <c r="FUM126" s="200">
        <v>81.44</v>
      </c>
      <c r="FUN126" s="195">
        <f t="shared" ref="FUN126" si="4677">FUL126*FUM126</f>
        <v>0.81</v>
      </c>
      <c r="FUO126" s="463">
        <v>93288</v>
      </c>
      <c r="FUP126" s="618" t="s">
        <v>344</v>
      </c>
      <c r="FUQ126" s="619"/>
      <c r="FUR126" s="620"/>
      <c r="FUS126" s="199" t="s">
        <v>142</v>
      </c>
      <c r="FUT126" s="200">
        <v>0.01</v>
      </c>
      <c r="FUU126" s="200">
        <v>81.44</v>
      </c>
      <c r="FUV126" s="195">
        <f t="shared" ref="FUV126" si="4678">FUT126*FUU126</f>
        <v>0.81</v>
      </c>
      <c r="FUW126" s="463">
        <v>93288</v>
      </c>
      <c r="FUX126" s="618" t="s">
        <v>344</v>
      </c>
      <c r="FUY126" s="619"/>
      <c r="FUZ126" s="620"/>
      <c r="FVA126" s="199" t="s">
        <v>142</v>
      </c>
      <c r="FVB126" s="200">
        <v>0.01</v>
      </c>
      <c r="FVC126" s="200">
        <v>81.44</v>
      </c>
      <c r="FVD126" s="195">
        <f t="shared" ref="FVD126" si="4679">FVB126*FVC126</f>
        <v>0.81</v>
      </c>
      <c r="FVE126" s="463">
        <v>93288</v>
      </c>
      <c r="FVF126" s="618" t="s">
        <v>344</v>
      </c>
      <c r="FVG126" s="619"/>
      <c r="FVH126" s="620"/>
      <c r="FVI126" s="199" t="s">
        <v>142</v>
      </c>
      <c r="FVJ126" s="200">
        <v>0.01</v>
      </c>
      <c r="FVK126" s="200">
        <v>81.44</v>
      </c>
      <c r="FVL126" s="195">
        <f t="shared" ref="FVL126" si="4680">FVJ126*FVK126</f>
        <v>0.81</v>
      </c>
      <c r="FVM126" s="463">
        <v>93288</v>
      </c>
      <c r="FVN126" s="618" t="s">
        <v>344</v>
      </c>
      <c r="FVO126" s="619"/>
      <c r="FVP126" s="620"/>
      <c r="FVQ126" s="199" t="s">
        <v>142</v>
      </c>
      <c r="FVR126" s="200">
        <v>0.01</v>
      </c>
      <c r="FVS126" s="200">
        <v>81.44</v>
      </c>
      <c r="FVT126" s="195">
        <f t="shared" ref="FVT126" si="4681">FVR126*FVS126</f>
        <v>0.81</v>
      </c>
      <c r="FVU126" s="463">
        <v>93288</v>
      </c>
      <c r="FVV126" s="618" t="s">
        <v>344</v>
      </c>
      <c r="FVW126" s="619"/>
      <c r="FVX126" s="620"/>
      <c r="FVY126" s="199" t="s">
        <v>142</v>
      </c>
      <c r="FVZ126" s="200">
        <v>0.01</v>
      </c>
      <c r="FWA126" s="200">
        <v>81.44</v>
      </c>
      <c r="FWB126" s="195">
        <f t="shared" ref="FWB126" si="4682">FVZ126*FWA126</f>
        <v>0.81</v>
      </c>
      <c r="FWC126" s="463">
        <v>93288</v>
      </c>
      <c r="FWD126" s="618" t="s">
        <v>344</v>
      </c>
      <c r="FWE126" s="619"/>
      <c r="FWF126" s="620"/>
      <c r="FWG126" s="199" t="s">
        <v>142</v>
      </c>
      <c r="FWH126" s="200">
        <v>0.01</v>
      </c>
      <c r="FWI126" s="200">
        <v>81.44</v>
      </c>
      <c r="FWJ126" s="195">
        <f t="shared" ref="FWJ126" si="4683">FWH126*FWI126</f>
        <v>0.81</v>
      </c>
      <c r="FWK126" s="463">
        <v>93288</v>
      </c>
      <c r="FWL126" s="618" t="s">
        <v>344</v>
      </c>
      <c r="FWM126" s="619"/>
      <c r="FWN126" s="620"/>
      <c r="FWO126" s="199" t="s">
        <v>142</v>
      </c>
      <c r="FWP126" s="200">
        <v>0.01</v>
      </c>
      <c r="FWQ126" s="200">
        <v>81.44</v>
      </c>
      <c r="FWR126" s="195">
        <f t="shared" ref="FWR126" si="4684">FWP126*FWQ126</f>
        <v>0.81</v>
      </c>
      <c r="FWS126" s="463">
        <v>93288</v>
      </c>
      <c r="FWT126" s="618" t="s">
        <v>344</v>
      </c>
      <c r="FWU126" s="619"/>
      <c r="FWV126" s="620"/>
      <c r="FWW126" s="199" t="s">
        <v>142</v>
      </c>
      <c r="FWX126" s="200">
        <v>0.01</v>
      </c>
      <c r="FWY126" s="200">
        <v>81.44</v>
      </c>
      <c r="FWZ126" s="195">
        <f t="shared" ref="FWZ126" si="4685">FWX126*FWY126</f>
        <v>0.81</v>
      </c>
      <c r="FXA126" s="463">
        <v>93288</v>
      </c>
      <c r="FXB126" s="618" t="s">
        <v>344</v>
      </c>
      <c r="FXC126" s="619"/>
      <c r="FXD126" s="620"/>
      <c r="FXE126" s="199" t="s">
        <v>142</v>
      </c>
      <c r="FXF126" s="200">
        <v>0.01</v>
      </c>
      <c r="FXG126" s="200">
        <v>81.44</v>
      </c>
      <c r="FXH126" s="195">
        <f t="shared" ref="FXH126" si="4686">FXF126*FXG126</f>
        <v>0.81</v>
      </c>
      <c r="FXI126" s="463">
        <v>93288</v>
      </c>
      <c r="FXJ126" s="618" t="s">
        <v>344</v>
      </c>
      <c r="FXK126" s="619"/>
      <c r="FXL126" s="620"/>
      <c r="FXM126" s="199" t="s">
        <v>142</v>
      </c>
      <c r="FXN126" s="200">
        <v>0.01</v>
      </c>
      <c r="FXO126" s="200">
        <v>81.44</v>
      </c>
      <c r="FXP126" s="195">
        <f t="shared" ref="FXP126" si="4687">FXN126*FXO126</f>
        <v>0.81</v>
      </c>
      <c r="FXQ126" s="463">
        <v>93288</v>
      </c>
      <c r="FXR126" s="618" t="s">
        <v>344</v>
      </c>
      <c r="FXS126" s="619"/>
      <c r="FXT126" s="620"/>
      <c r="FXU126" s="199" t="s">
        <v>142</v>
      </c>
      <c r="FXV126" s="200">
        <v>0.01</v>
      </c>
      <c r="FXW126" s="200">
        <v>81.44</v>
      </c>
      <c r="FXX126" s="195">
        <f t="shared" ref="FXX126" si="4688">FXV126*FXW126</f>
        <v>0.81</v>
      </c>
      <c r="FXY126" s="463">
        <v>93288</v>
      </c>
      <c r="FXZ126" s="618" t="s">
        <v>344</v>
      </c>
      <c r="FYA126" s="619"/>
      <c r="FYB126" s="620"/>
      <c r="FYC126" s="199" t="s">
        <v>142</v>
      </c>
      <c r="FYD126" s="200">
        <v>0.01</v>
      </c>
      <c r="FYE126" s="200">
        <v>81.44</v>
      </c>
      <c r="FYF126" s="195">
        <f t="shared" ref="FYF126" si="4689">FYD126*FYE126</f>
        <v>0.81</v>
      </c>
      <c r="FYG126" s="463">
        <v>93288</v>
      </c>
      <c r="FYH126" s="618" t="s">
        <v>344</v>
      </c>
      <c r="FYI126" s="619"/>
      <c r="FYJ126" s="620"/>
      <c r="FYK126" s="199" t="s">
        <v>142</v>
      </c>
      <c r="FYL126" s="200">
        <v>0.01</v>
      </c>
      <c r="FYM126" s="200">
        <v>81.44</v>
      </c>
      <c r="FYN126" s="195">
        <f t="shared" ref="FYN126" si="4690">FYL126*FYM126</f>
        <v>0.81</v>
      </c>
      <c r="FYO126" s="463">
        <v>93288</v>
      </c>
      <c r="FYP126" s="618" t="s">
        <v>344</v>
      </c>
      <c r="FYQ126" s="619"/>
      <c r="FYR126" s="620"/>
      <c r="FYS126" s="199" t="s">
        <v>142</v>
      </c>
      <c r="FYT126" s="200">
        <v>0.01</v>
      </c>
      <c r="FYU126" s="200">
        <v>81.44</v>
      </c>
      <c r="FYV126" s="195">
        <f t="shared" ref="FYV126" si="4691">FYT126*FYU126</f>
        <v>0.81</v>
      </c>
      <c r="FYW126" s="463">
        <v>93288</v>
      </c>
      <c r="FYX126" s="618" t="s">
        <v>344</v>
      </c>
      <c r="FYY126" s="619"/>
      <c r="FYZ126" s="620"/>
      <c r="FZA126" s="199" t="s">
        <v>142</v>
      </c>
      <c r="FZB126" s="200">
        <v>0.01</v>
      </c>
      <c r="FZC126" s="200">
        <v>81.44</v>
      </c>
      <c r="FZD126" s="195">
        <f t="shared" ref="FZD126" si="4692">FZB126*FZC126</f>
        <v>0.81</v>
      </c>
      <c r="FZE126" s="463">
        <v>93288</v>
      </c>
      <c r="FZF126" s="618" t="s">
        <v>344</v>
      </c>
      <c r="FZG126" s="619"/>
      <c r="FZH126" s="620"/>
      <c r="FZI126" s="199" t="s">
        <v>142</v>
      </c>
      <c r="FZJ126" s="200">
        <v>0.01</v>
      </c>
      <c r="FZK126" s="200">
        <v>81.44</v>
      </c>
      <c r="FZL126" s="195">
        <f t="shared" ref="FZL126" si="4693">FZJ126*FZK126</f>
        <v>0.81</v>
      </c>
      <c r="FZM126" s="463">
        <v>93288</v>
      </c>
      <c r="FZN126" s="618" t="s">
        <v>344</v>
      </c>
      <c r="FZO126" s="619"/>
      <c r="FZP126" s="620"/>
      <c r="FZQ126" s="199" t="s">
        <v>142</v>
      </c>
      <c r="FZR126" s="200">
        <v>0.01</v>
      </c>
      <c r="FZS126" s="200">
        <v>81.44</v>
      </c>
      <c r="FZT126" s="195">
        <f t="shared" ref="FZT126" si="4694">FZR126*FZS126</f>
        <v>0.81</v>
      </c>
      <c r="FZU126" s="463">
        <v>93288</v>
      </c>
      <c r="FZV126" s="618" t="s">
        <v>344</v>
      </c>
      <c r="FZW126" s="619"/>
      <c r="FZX126" s="620"/>
      <c r="FZY126" s="199" t="s">
        <v>142</v>
      </c>
      <c r="FZZ126" s="200">
        <v>0.01</v>
      </c>
      <c r="GAA126" s="200">
        <v>81.44</v>
      </c>
      <c r="GAB126" s="195">
        <f t="shared" ref="GAB126" si="4695">FZZ126*GAA126</f>
        <v>0.81</v>
      </c>
      <c r="GAC126" s="463">
        <v>93288</v>
      </c>
      <c r="GAD126" s="618" t="s">
        <v>344</v>
      </c>
      <c r="GAE126" s="619"/>
      <c r="GAF126" s="620"/>
      <c r="GAG126" s="199" t="s">
        <v>142</v>
      </c>
      <c r="GAH126" s="200">
        <v>0.01</v>
      </c>
      <c r="GAI126" s="200">
        <v>81.44</v>
      </c>
      <c r="GAJ126" s="195">
        <f t="shared" ref="GAJ126" si="4696">GAH126*GAI126</f>
        <v>0.81</v>
      </c>
      <c r="GAK126" s="463">
        <v>93288</v>
      </c>
      <c r="GAL126" s="618" t="s">
        <v>344</v>
      </c>
      <c r="GAM126" s="619"/>
      <c r="GAN126" s="620"/>
      <c r="GAO126" s="199" t="s">
        <v>142</v>
      </c>
      <c r="GAP126" s="200">
        <v>0.01</v>
      </c>
      <c r="GAQ126" s="200">
        <v>81.44</v>
      </c>
      <c r="GAR126" s="195">
        <f t="shared" ref="GAR126" si="4697">GAP126*GAQ126</f>
        <v>0.81</v>
      </c>
      <c r="GAS126" s="463">
        <v>93288</v>
      </c>
      <c r="GAT126" s="618" t="s">
        <v>344</v>
      </c>
      <c r="GAU126" s="619"/>
      <c r="GAV126" s="620"/>
      <c r="GAW126" s="199" t="s">
        <v>142</v>
      </c>
      <c r="GAX126" s="200">
        <v>0.01</v>
      </c>
      <c r="GAY126" s="200">
        <v>81.44</v>
      </c>
      <c r="GAZ126" s="195">
        <f t="shared" ref="GAZ126" si="4698">GAX126*GAY126</f>
        <v>0.81</v>
      </c>
      <c r="GBA126" s="463">
        <v>93288</v>
      </c>
      <c r="GBB126" s="618" t="s">
        <v>344</v>
      </c>
      <c r="GBC126" s="619"/>
      <c r="GBD126" s="620"/>
      <c r="GBE126" s="199" t="s">
        <v>142</v>
      </c>
      <c r="GBF126" s="200">
        <v>0.01</v>
      </c>
      <c r="GBG126" s="200">
        <v>81.44</v>
      </c>
      <c r="GBH126" s="195">
        <f t="shared" ref="GBH126" si="4699">GBF126*GBG126</f>
        <v>0.81</v>
      </c>
      <c r="GBI126" s="463">
        <v>93288</v>
      </c>
      <c r="GBJ126" s="618" t="s">
        <v>344</v>
      </c>
      <c r="GBK126" s="619"/>
      <c r="GBL126" s="620"/>
      <c r="GBM126" s="199" t="s">
        <v>142</v>
      </c>
      <c r="GBN126" s="200">
        <v>0.01</v>
      </c>
      <c r="GBO126" s="200">
        <v>81.44</v>
      </c>
      <c r="GBP126" s="195">
        <f t="shared" ref="GBP126" si="4700">GBN126*GBO126</f>
        <v>0.81</v>
      </c>
      <c r="GBQ126" s="463">
        <v>93288</v>
      </c>
      <c r="GBR126" s="618" t="s">
        <v>344</v>
      </c>
      <c r="GBS126" s="619"/>
      <c r="GBT126" s="620"/>
      <c r="GBU126" s="199" t="s">
        <v>142</v>
      </c>
      <c r="GBV126" s="200">
        <v>0.01</v>
      </c>
      <c r="GBW126" s="200">
        <v>81.44</v>
      </c>
      <c r="GBX126" s="195">
        <f t="shared" ref="GBX126" si="4701">GBV126*GBW126</f>
        <v>0.81</v>
      </c>
      <c r="GBY126" s="463">
        <v>93288</v>
      </c>
      <c r="GBZ126" s="618" t="s">
        <v>344</v>
      </c>
      <c r="GCA126" s="619"/>
      <c r="GCB126" s="620"/>
      <c r="GCC126" s="199" t="s">
        <v>142</v>
      </c>
      <c r="GCD126" s="200">
        <v>0.01</v>
      </c>
      <c r="GCE126" s="200">
        <v>81.44</v>
      </c>
      <c r="GCF126" s="195">
        <f t="shared" ref="GCF126" si="4702">GCD126*GCE126</f>
        <v>0.81</v>
      </c>
      <c r="GCG126" s="463">
        <v>93288</v>
      </c>
      <c r="GCH126" s="618" t="s">
        <v>344</v>
      </c>
      <c r="GCI126" s="619"/>
      <c r="GCJ126" s="620"/>
      <c r="GCK126" s="199" t="s">
        <v>142</v>
      </c>
      <c r="GCL126" s="200">
        <v>0.01</v>
      </c>
      <c r="GCM126" s="200">
        <v>81.44</v>
      </c>
      <c r="GCN126" s="195">
        <f t="shared" ref="GCN126" si="4703">GCL126*GCM126</f>
        <v>0.81</v>
      </c>
      <c r="GCO126" s="463">
        <v>93288</v>
      </c>
      <c r="GCP126" s="618" t="s">
        <v>344</v>
      </c>
      <c r="GCQ126" s="619"/>
      <c r="GCR126" s="620"/>
      <c r="GCS126" s="199" t="s">
        <v>142</v>
      </c>
      <c r="GCT126" s="200">
        <v>0.01</v>
      </c>
      <c r="GCU126" s="200">
        <v>81.44</v>
      </c>
      <c r="GCV126" s="195">
        <f t="shared" ref="GCV126" si="4704">GCT126*GCU126</f>
        <v>0.81</v>
      </c>
      <c r="GCW126" s="463">
        <v>93288</v>
      </c>
      <c r="GCX126" s="618" t="s">
        <v>344</v>
      </c>
      <c r="GCY126" s="619"/>
      <c r="GCZ126" s="620"/>
      <c r="GDA126" s="199" t="s">
        <v>142</v>
      </c>
      <c r="GDB126" s="200">
        <v>0.01</v>
      </c>
      <c r="GDC126" s="200">
        <v>81.44</v>
      </c>
      <c r="GDD126" s="195">
        <f t="shared" ref="GDD126" si="4705">GDB126*GDC126</f>
        <v>0.81</v>
      </c>
      <c r="GDE126" s="463">
        <v>93288</v>
      </c>
      <c r="GDF126" s="618" t="s">
        <v>344</v>
      </c>
      <c r="GDG126" s="619"/>
      <c r="GDH126" s="620"/>
      <c r="GDI126" s="199" t="s">
        <v>142</v>
      </c>
      <c r="GDJ126" s="200">
        <v>0.01</v>
      </c>
      <c r="GDK126" s="200">
        <v>81.44</v>
      </c>
      <c r="GDL126" s="195">
        <f t="shared" ref="GDL126" si="4706">GDJ126*GDK126</f>
        <v>0.81</v>
      </c>
      <c r="GDM126" s="463">
        <v>93288</v>
      </c>
      <c r="GDN126" s="618" t="s">
        <v>344</v>
      </c>
      <c r="GDO126" s="619"/>
      <c r="GDP126" s="620"/>
      <c r="GDQ126" s="199" t="s">
        <v>142</v>
      </c>
      <c r="GDR126" s="200">
        <v>0.01</v>
      </c>
      <c r="GDS126" s="200">
        <v>81.44</v>
      </c>
      <c r="GDT126" s="195">
        <f t="shared" ref="GDT126" si="4707">GDR126*GDS126</f>
        <v>0.81</v>
      </c>
      <c r="GDU126" s="463">
        <v>93288</v>
      </c>
      <c r="GDV126" s="618" t="s">
        <v>344</v>
      </c>
      <c r="GDW126" s="619"/>
      <c r="GDX126" s="620"/>
      <c r="GDY126" s="199" t="s">
        <v>142</v>
      </c>
      <c r="GDZ126" s="200">
        <v>0.01</v>
      </c>
      <c r="GEA126" s="200">
        <v>81.44</v>
      </c>
      <c r="GEB126" s="195">
        <f t="shared" ref="GEB126" si="4708">GDZ126*GEA126</f>
        <v>0.81</v>
      </c>
      <c r="GEC126" s="463">
        <v>93288</v>
      </c>
      <c r="GED126" s="618" t="s">
        <v>344</v>
      </c>
      <c r="GEE126" s="619"/>
      <c r="GEF126" s="620"/>
      <c r="GEG126" s="199" t="s">
        <v>142</v>
      </c>
      <c r="GEH126" s="200">
        <v>0.01</v>
      </c>
      <c r="GEI126" s="200">
        <v>81.44</v>
      </c>
      <c r="GEJ126" s="195">
        <f t="shared" ref="GEJ126" si="4709">GEH126*GEI126</f>
        <v>0.81</v>
      </c>
      <c r="GEK126" s="463">
        <v>93288</v>
      </c>
      <c r="GEL126" s="618" t="s">
        <v>344</v>
      </c>
      <c r="GEM126" s="619"/>
      <c r="GEN126" s="620"/>
      <c r="GEO126" s="199" t="s">
        <v>142</v>
      </c>
      <c r="GEP126" s="200">
        <v>0.01</v>
      </c>
      <c r="GEQ126" s="200">
        <v>81.44</v>
      </c>
      <c r="GER126" s="195">
        <f t="shared" ref="GER126" si="4710">GEP126*GEQ126</f>
        <v>0.81</v>
      </c>
      <c r="GES126" s="463">
        <v>93288</v>
      </c>
      <c r="GET126" s="618" t="s">
        <v>344</v>
      </c>
      <c r="GEU126" s="619"/>
      <c r="GEV126" s="620"/>
      <c r="GEW126" s="199" t="s">
        <v>142</v>
      </c>
      <c r="GEX126" s="200">
        <v>0.01</v>
      </c>
      <c r="GEY126" s="200">
        <v>81.44</v>
      </c>
      <c r="GEZ126" s="195">
        <f t="shared" ref="GEZ126" si="4711">GEX126*GEY126</f>
        <v>0.81</v>
      </c>
      <c r="GFA126" s="463">
        <v>93288</v>
      </c>
      <c r="GFB126" s="618" t="s">
        <v>344</v>
      </c>
      <c r="GFC126" s="619"/>
      <c r="GFD126" s="620"/>
      <c r="GFE126" s="199" t="s">
        <v>142</v>
      </c>
      <c r="GFF126" s="200">
        <v>0.01</v>
      </c>
      <c r="GFG126" s="200">
        <v>81.44</v>
      </c>
      <c r="GFH126" s="195">
        <f t="shared" ref="GFH126" si="4712">GFF126*GFG126</f>
        <v>0.81</v>
      </c>
      <c r="GFI126" s="463">
        <v>93288</v>
      </c>
      <c r="GFJ126" s="618" t="s">
        <v>344</v>
      </c>
      <c r="GFK126" s="619"/>
      <c r="GFL126" s="620"/>
      <c r="GFM126" s="199" t="s">
        <v>142</v>
      </c>
      <c r="GFN126" s="200">
        <v>0.01</v>
      </c>
      <c r="GFO126" s="200">
        <v>81.44</v>
      </c>
      <c r="GFP126" s="195">
        <f t="shared" ref="GFP126" si="4713">GFN126*GFO126</f>
        <v>0.81</v>
      </c>
      <c r="GFQ126" s="463">
        <v>93288</v>
      </c>
      <c r="GFR126" s="618" t="s">
        <v>344</v>
      </c>
      <c r="GFS126" s="619"/>
      <c r="GFT126" s="620"/>
      <c r="GFU126" s="199" t="s">
        <v>142</v>
      </c>
      <c r="GFV126" s="200">
        <v>0.01</v>
      </c>
      <c r="GFW126" s="200">
        <v>81.44</v>
      </c>
      <c r="GFX126" s="195">
        <f t="shared" ref="GFX126" si="4714">GFV126*GFW126</f>
        <v>0.81</v>
      </c>
      <c r="GFY126" s="463">
        <v>93288</v>
      </c>
      <c r="GFZ126" s="618" t="s">
        <v>344</v>
      </c>
      <c r="GGA126" s="619"/>
      <c r="GGB126" s="620"/>
      <c r="GGC126" s="199" t="s">
        <v>142</v>
      </c>
      <c r="GGD126" s="200">
        <v>0.01</v>
      </c>
      <c r="GGE126" s="200">
        <v>81.44</v>
      </c>
      <c r="GGF126" s="195">
        <f t="shared" ref="GGF126" si="4715">GGD126*GGE126</f>
        <v>0.81</v>
      </c>
      <c r="GGG126" s="463">
        <v>93288</v>
      </c>
      <c r="GGH126" s="618" t="s">
        <v>344</v>
      </c>
      <c r="GGI126" s="619"/>
      <c r="GGJ126" s="620"/>
      <c r="GGK126" s="199" t="s">
        <v>142</v>
      </c>
      <c r="GGL126" s="200">
        <v>0.01</v>
      </c>
      <c r="GGM126" s="200">
        <v>81.44</v>
      </c>
      <c r="GGN126" s="195">
        <f t="shared" ref="GGN126" si="4716">GGL126*GGM126</f>
        <v>0.81</v>
      </c>
      <c r="GGO126" s="463">
        <v>93288</v>
      </c>
      <c r="GGP126" s="618" t="s">
        <v>344</v>
      </c>
      <c r="GGQ126" s="619"/>
      <c r="GGR126" s="620"/>
      <c r="GGS126" s="199" t="s">
        <v>142</v>
      </c>
      <c r="GGT126" s="200">
        <v>0.01</v>
      </c>
      <c r="GGU126" s="200">
        <v>81.44</v>
      </c>
      <c r="GGV126" s="195">
        <f t="shared" ref="GGV126" si="4717">GGT126*GGU126</f>
        <v>0.81</v>
      </c>
      <c r="GGW126" s="463">
        <v>93288</v>
      </c>
      <c r="GGX126" s="618" t="s">
        <v>344</v>
      </c>
      <c r="GGY126" s="619"/>
      <c r="GGZ126" s="620"/>
      <c r="GHA126" s="199" t="s">
        <v>142</v>
      </c>
      <c r="GHB126" s="200">
        <v>0.01</v>
      </c>
      <c r="GHC126" s="200">
        <v>81.44</v>
      </c>
      <c r="GHD126" s="195">
        <f t="shared" ref="GHD126" si="4718">GHB126*GHC126</f>
        <v>0.81</v>
      </c>
      <c r="GHE126" s="463">
        <v>93288</v>
      </c>
      <c r="GHF126" s="618" t="s">
        <v>344</v>
      </c>
      <c r="GHG126" s="619"/>
      <c r="GHH126" s="620"/>
      <c r="GHI126" s="199" t="s">
        <v>142</v>
      </c>
      <c r="GHJ126" s="200">
        <v>0.01</v>
      </c>
      <c r="GHK126" s="200">
        <v>81.44</v>
      </c>
      <c r="GHL126" s="195">
        <f t="shared" ref="GHL126" si="4719">GHJ126*GHK126</f>
        <v>0.81</v>
      </c>
      <c r="GHM126" s="463">
        <v>93288</v>
      </c>
      <c r="GHN126" s="618" t="s">
        <v>344</v>
      </c>
      <c r="GHO126" s="619"/>
      <c r="GHP126" s="620"/>
      <c r="GHQ126" s="199" t="s">
        <v>142</v>
      </c>
      <c r="GHR126" s="200">
        <v>0.01</v>
      </c>
      <c r="GHS126" s="200">
        <v>81.44</v>
      </c>
      <c r="GHT126" s="195">
        <f t="shared" ref="GHT126" si="4720">GHR126*GHS126</f>
        <v>0.81</v>
      </c>
      <c r="GHU126" s="463">
        <v>93288</v>
      </c>
      <c r="GHV126" s="618" t="s">
        <v>344</v>
      </c>
      <c r="GHW126" s="619"/>
      <c r="GHX126" s="620"/>
      <c r="GHY126" s="199" t="s">
        <v>142</v>
      </c>
      <c r="GHZ126" s="200">
        <v>0.01</v>
      </c>
      <c r="GIA126" s="200">
        <v>81.44</v>
      </c>
      <c r="GIB126" s="195">
        <f t="shared" ref="GIB126" si="4721">GHZ126*GIA126</f>
        <v>0.81</v>
      </c>
      <c r="GIC126" s="463">
        <v>93288</v>
      </c>
      <c r="GID126" s="618" t="s">
        <v>344</v>
      </c>
      <c r="GIE126" s="619"/>
      <c r="GIF126" s="620"/>
      <c r="GIG126" s="199" t="s">
        <v>142</v>
      </c>
      <c r="GIH126" s="200">
        <v>0.01</v>
      </c>
      <c r="GII126" s="200">
        <v>81.44</v>
      </c>
      <c r="GIJ126" s="195">
        <f t="shared" ref="GIJ126" si="4722">GIH126*GII126</f>
        <v>0.81</v>
      </c>
      <c r="GIK126" s="463">
        <v>93288</v>
      </c>
      <c r="GIL126" s="618" t="s">
        <v>344</v>
      </c>
      <c r="GIM126" s="619"/>
      <c r="GIN126" s="620"/>
      <c r="GIO126" s="199" t="s">
        <v>142</v>
      </c>
      <c r="GIP126" s="200">
        <v>0.01</v>
      </c>
      <c r="GIQ126" s="200">
        <v>81.44</v>
      </c>
      <c r="GIR126" s="195">
        <f t="shared" ref="GIR126" si="4723">GIP126*GIQ126</f>
        <v>0.81</v>
      </c>
      <c r="GIS126" s="463">
        <v>93288</v>
      </c>
      <c r="GIT126" s="618" t="s">
        <v>344</v>
      </c>
      <c r="GIU126" s="619"/>
      <c r="GIV126" s="620"/>
      <c r="GIW126" s="199" t="s">
        <v>142</v>
      </c>
      <c r="GIX126" s="200">
        <v>0.01</v>
      </c>
      <c r="GIY126" s="200">
        <v>81.44</v>
      </c>
      <c r="GIZ126" s="195">
        <f t="shared" ref="GIZ126" si="4724">GIX126*GIY126</f>
        <v>0.81</v>
      </c>
      <c r="GJA126" s="463">
        <v>93288</v>
      </c>
      <c r="GJB126" s="618" t="s">
        <v>344</v>
      </c>
      <c r="GJC126" s="619"/>
      <c r="GJD126" s="620"/>
      <c r="GJE126" s="199" t="s">
        <v>142</v>
      </c>
      <c r="GJF126" s="200">
        <v>0.01</v>
      </c>
      <c r="GJG126" s="200">
        <v>81.44</v>
      </c>
      <c r="GJH126" s="195">
        <f t="shared" ref="GJH126" si="4725">GJF126*GJG126</f>
        <v>0.81</v>
      </c>
      <c r="GJI126" s="463">
        <v>93288</v>
      </c>
      <c r="GJJ126" s="618" t="s">
        <v>344</v>
      </c>
      <c r="GJK126" s="619"/>
      <c r="GJL126" s="620"/>
      <c r="GJM126" s="199" t="s">
        <v>142</v>
      </c>
      <c r="GJN126" s="200">
        <v>0.01</v>
      </c>
      <c r="GJO126" s="200">
        <v>81.44</v>
      </c>
      <c r="GJP126" s="195">
        <f t="shared" ref="GJP126" si="4726">GJN126*GJO126</f>
        <v>0.81</v>
      </c>
      <c r="GJQ126" s="463">
        <v>93288</v>
      </c>
      <c r="GJR126" s="618" t="s">
        <v>344</v>
      </c>
      <c r="GJS126" s="619"/>
      <c r="GJT126" s="620"/>
      <c r="GJU126" s="199" t="s">
        <v>142</v>
      </c>
      <c r="GJV126" s="200">
        <v>0.01</v>
      </c>
      <c r="GJW126" s="200">
        <v>81.44</v>
      </c>
      <c r="GJX126" s="195">
        <f t="shared" ref="GJX126" si="4727">GJV126*GJW126</f>
        <v>0.81</v>
      </c>
      <c r="GJY126" s="463">
        <v>93288</v>
      </c>
      <c r="GJZ126" s="618" t="s">
        <v>344</v>
      </c>
      <c r="GKA126" s="619"/>
      <c r="GKB126" s="620"/>
      <c r="GKC126" s="199" t="s">
        <v>142</v>
      </c>
      <c r="GKD126" s="200">
        <v>0.01</v>
      </c>
      <c r="GKE126" s="200">
        <v>81.44</v>
      </c>
      <c r="GKF126" s="195">
        <f t="shared" ref="GKF126" si="4728">GKD126*GKE126</f>
        <v>0.81</v>
      </c>
      <c r="GKG126" s="463">
        <v>93288</v>
      </c>
      <c r="GKH126" s="618" t="s">
        <v>344</v>
      </c>
      <c r="GKI126" s="619"/>
      <c r="GKJ126" s="620"/>
      <c r="GKK126" s="199" t="s">
        <v>142</v>
      </c>
      <c r="GKL126" s="200">
        <v>0.01</v>
      </c>
      <c r="GKM126" s="200">
        <v>81.44</v>
      </c>
      <c r="GKN126" s="195">
        <f t="shared" ref="GKN126" si="4729">GKL126*GKM126</f>
        <v>0.81</v>
      </c>
      <c r="GKO126" s="463">
        <v>93288</v>
      </c>
      <c r="GKP126" s="618" t="s">
        <v>344</v>
      </c>
      <c r="GKQ126" s="619"/>
      <c r="GKR126" s="620"/>
      <c r="GKS126" s="199" t="s">
        <v>142</v>
      </c>
      <c r="GKT126" s="200">
        <v>0.01</v>
      </c>
      <c r="GKU126" s="200">
        <v>81.44</v>
      </c>
      <c r="GKV126" s="195">
        <f t="shared" ref="GKV126" si="4730">GKT126*GKU126</f>
        <v>0.81</v>
      </c>
      <c r="GKW126" s="463">
        <v>93288</v>
      </c>
      <c r="GKX126" s="618" t="s">
        <v>344</v>
      </c>
      <c r="GKY126" s="619"/>
      <c r="GKZ126" s="620"/>
      <c r="GLA126" s="199" t="s">
        <v>142</v>
      </c>
      <c r="GLB126" s="200">
        <v>0.01</v>
      </c>
      <c r="GLC126" s="200">
        <v>81.44</v>
      </c>
      <c r="GLD126" s="195">
        <f t="shared" ref="GLD126" si="4731">GLB126*GLC126</f>
        <v>0.81</v>
      </c>
      <c r="GLE126" s="463">
        <v>93288</v>
      </c>
      <c r="GLF126" s="618" t="s">
        <v>344</v>
      </c>
      <c r="GLG126" s="619"/>
      <c r="GLH126" s="620"/>
      <c r="GLI126" s="199" t="s">
        <v>142</v>
      </c>
      <c r="GLJ126" s="200">
        <v>0.01</v>
      </c>
      <c r="GLK126" s="200">
        <v>81.44</v>
      </c>
      <c r="GLL126" s="195">
        <f t="shared" ref="GLL126" si="4732">GLJ126*GLK126</f>
        <v>0.81</v>
      </c>
      <c r="GLM126" s="463">
        <v>93288</v>
      </c>
      <c r="GLN126" s="618" t="s">
        <v>344</v>
      </c>
      <c r="GLO126" s="619"/>
      <c r="GLP126" s="620"/>
      <c r="GLQ126" s="199" t="s">
        <v>142</v>
      </c>
      <c r="GLR126" s="200">
        <v>0.01</v>
      </c>
      <c r="GLS126" s="200">
        <v>81.44</v>
      </c>
      <c r="GLT126" s="195">
        <f t="shared" ref="GLT126" si="4733">GLR126*GLS126</f>
        <v>0.81</v>
      </c>
      <c r="GLU126" s="463">
        <v>93288</v>
      </c>
      <c r="GLV126" s="618" t="s">
        <v>344</v>
      </c>
      <c r="GLW126" s="619"/>
      <c r="GLX126" s="620"/>
      <c r="GLY126" s="199" t="s">
        <v>142</v>
      </c>
      <c r="GLZ126" s="200">
        <v>0.01</v>
      </c>
      <c r="GMA126" s="200">
        <v>81.44</v>
      </c>
      <c r="GMB126" s="195">
        <f t="shared" ref="GMB126" si="4734">GLZ126*GMA126</f>
        <v>0.81</v>
      </c>
      <c r="GMC126" s="463">
        <v>93288</v>
      </c>
      <c r="GMD126" s="618" t="s">
        <v>344</v>
      </c>
      <c r="GME126" s="619"/>
      <c r="GMF126" s="620"/>
      <c r="GMG126" s="199" t="s">
        <v>142</v>
      </c>
      <c r="GMH126" s="200">
        <v>0.01</v>
      </c>
      <c r="GMI126" s="200">
        <v>81.44</v>
      </c>
      <c r="GMJ126" s="195">
        <f t="shared" ref="GMJ126" si="4735">GMH126*GMI126</f>
        <v>0.81</v>
      </c>
      <c r="GMK126" s="463">
        <v>93288</v>
      </c>
      <c r="GML126" s="618" t="s">
        <v>344</v>
      </c>
      <c r="GMM126" s="619"/>
      <c r="GMN126" s="620"/>
      <c r="GMO126" s="199" t="s">
        <v>142</v>
      </c>
      <c r="GMP126" s="200">
        <v>0.01</v>
      </c>
      <c r="GMQ126" s="200">
        <v>81.44</v>
      </c>
      <c r="GMR126" s="195">
        <f t="shared" ref="GMR126" si="4736">GMP126*GMQ126</f>
        <v>0.81</v>
      </c>
      <c r="GMS126" s="463">
        <v>93288</v>
      </c>
      <c r="GMT126" s="618" t="s">
        <v>344</v>
      </c>
      <c r="GMU126" s="619"/>
      <c r="GMV126" s="620"/>
      <c r="GMW126" s="199" t="s">
        <v>142</v>
      </c>
      <c r="GMX126" s="200">
        <v>0.01</v>
      </c>
      <c r="GMY126" s="200">
        <v>81.44</v>
      </c>
      <c r="GMZ126" s="195">
        <f t="shared" ref="GMZ126" si="4737">GMX126*GMY126</f>
        <v>0.81</v>
      </c>
      <c r="GNA126" s="463">
        <v>93288</v>
      </c>
      <c r="GNB126" s="618" t="s">
        <v>344</v>
      </c>
      <c r="GNC126" s="619"/>
      <c r="GND126" s="620"/>
      <c r="GNE126" s="199" t="s">
        <v>142</v>
      </c>
      <c r="GNF126" s="200">
        <v>0.01</v>
      </c>
      <c r="GNG126" s="200">
        <v>81.44</v>
      </c>
      <c r="GNH126" s="195">
        <f t="shared" ref="GNH126" si="4738">GNF126*GNG126</f>
        <v>0.81</v>
      </c>
      <c r="GNI126" s="463">
        <v>93288</v>
      </c>
      <c r="GNJ126" s="618" t="s">
        <v>344</v>
      </c>
      <c r="GNK126" s="619"/>
      <c r="GNL126" s="620"/>
      <c r="GNM126" s="199" t="s">
        <v>142</v>
      </c>
      <c r="GNN126" s="200">
        <v>0.01</v>
      </c>
      <c r="GNO126" s="200">
        <v>81.44</v>
      </c>
      <c r="GNP126" s="195">
        <f t="shared" ref="GNP126" si="4739">GNN126*GNO126</f>
        <v>0.81</v>
      </c>
      <c r="GNQ126" s="463">
        <v>93288</v>
      </c>
      <c r="GNR126" s="618" t="s">
        <v>344</v>
      </c>
      <c r="GNS126" s="619"/>
      <c r="GNT126" s="620"/>
      <c r="GNU126" s="199" t="s">
        <v>142</v>
      </c>
      <c r="GNV126" s="200">
        <v>0.01</v>
      </c>
      <c r="GNW126" s="200">
        <v>81.44</v>
      </c>
      <c r="GNX126" s="195">
        <f t="shared" ref="GNX126" si="4740">GNV126*GNW126</f>
        <v>0.81</v>
      </c>
      <c r="GNY126" s="463">
        <v>93288</v>
      </c>
      <c r="GNZ126" s="618" t="s">
        <v>344</v>
      </c>
      <c r="GOA126" s="619"/>
      <c r="GOB126" s="620"/>
      <c r="GOC126" s="199" t="s">
        <v>142</v>
      </c>
      <c r="GOD126" s="200">
        <v>0.01</v>
      </c>
      <c r="GOE126" s="200">
        <v>81.44</v>
      </c>
      <c r="GOF126" s="195">
        <f t="shared" ref="GOF126" si="4741">GOD126*GOE126</f>
        <v>0.81</v>
      </c>
      <c r="GOG126" s="463">
        <v>93288</v>
      </c>
      <c r="GOH126" s="618" t="s">
        <v>344</v>
      </c>
      <c r="GOI126" s="619"/>
      <c r="GOJ126" s="620"/>
      <c r="GOK126" s="199" t="s">
        <v>142</v>
      </c>
      <c r="GOL126" s="200">
        <v>0.01</v>
      </c>
      <c r="GOM126" s="200">
        <v>81.44</v>
      </c>
      <c r="GON126" s="195">
        <f t="shared" ref="GON126" si="4742">GOL126*GOM126</f>
        <v>0.81</v>
      </c>
      <c r="GOO126" s="463">
        <v>93288</v>
      </c>
      <c r="GOP126" s="618" t="s">
        <v>344</v>
      </c>
      <c r="GOQ126" s="619"/>
      <c r="GOR126" s="620"/>
      <c r="GOS126" s="199" t="s">
        <v>142</v>
      </c>
      <c r="GOT126" s="200">
        <v>0.01</v>
      </c>
      <c r="GOU126" s="200">
        <v>81.44</v>
      </c>
      <c r="GOV126" s="195">
        <f t="shared" ref="GOV126" si="4743">GOT126*GOU126</f>
        <v>0.81</v>
      </c>
      <c r="GOW126" s="463">
        <v>93288</v>
      </c>
      <c r="GOX126" s="618" t="s">
        <v>344</v>
      </c>
      <c r="GOY126" s="619"/>
      <c r="GOZ126" s="620"/>
      <c r="GPA126" s="199" t="s">
        <v>142</v>
      </c>
      <c r="GPB126" s="200">
        <v>0.01</v>
      </c>
      <c r="GPC126" s="200">
        <v>81.44</v>
      </c>
      <c r="GPD126" s="195">
        <f t="shared" ref="GPD126" si="4744">GPB126*GPC126</f>
        <v>0.81</v>
      </c>
      <c r="GPE126" s="463">
        <v>93288</v>
      </c>
      <c r="GPF126" s="618" t="s">
        <v>344</v>
      </c>
      <c r="GPG126" s="619"/>
      <c r="GPH126" s="620"/>
      <c r="GPI126" s="199" t="s">
        <v>142</v>
      </c>
      <c r="GPJ126" s="200">
        <v>0.01</v>
      </c>
      <c r="GPK126" s="200">
        <v>81.44</v>
      </c>
      <c r="GPL126" s="195">
        <f t="shared" ref="GPL126" si="4745">GPJ126*GPK126</f>
        <v>0.81</v>
      </c>
      <c r="GPM126" s="463">
        <v>93288</v>
      </c>
      <c r="GPN126" s="618" t="s">
        <v>344</v>
      </c>
      <c r="GPO126" s="619"/>
      <c r="GPP126" s="620"/>
      <c r="GPQ126" s="199" t="s">
        <v>142</v>
      </c>
      <c r="GPR126" s="200">
        <v>0.01</v>
      </c>
      <c r="GPS126" s="200">
        <v>81.44</v>
      </c>
      <c r="GPT126" s="195">
        <f t="shared" ref="GPT126" si="4746">GPR126*GPS126</f>
        <v>0.81</v>
      </c>
      <c r="GPU126" s="463">
        <v>93288</v>
      </c>
      <c r="GPV126" s="618" t="s">
        <v>344</v>
      </c>
      <c r="GPW126" s="619"/>
      <c r="GPX126" s="620"/>
      <c r="GPY126" s="199" t="s">
        <v>142</v>
      </c>
      <c r="GPZ126" s="200">
        <v>0.01</v>
      </c>
      <c r="GQA126" s="200">
        <v>81.44</v>
      </c>
      <c r="GQB126" s="195">
        <f t="shared" ref="GQB126" si="4747">GPZ126*GQA126</f>
        <v>0.81</v>
      </c>
      <c r="GQC126" s="463">
        <v>93288</v>
      </c>
      <c r="GQD126" s="618" t="s">
        <v>344</v>
      </c>
      <c r="GQE126" s="619"/>
      <c r="GQF126" s="620"/>
      <c r="GQG126" s="199" t="s">
        <v>142</v>
      </c>
      <c r="GQH126" s="200">
        <v>0.01</v>
      </c>
      <c r="GQI126" s="200">
        <v>81.44</v>
      </c>
      <c r="GQJ126" s="195">
        <f t="shared" ref="GQJ126" si="4748">GQH126*GQI126</f>
        <v>0.81</v>
      </c>
      <c r="GQK126" s="463">
        <v>93288</v>
      </c>
      <c r="GQL126" s="618" t="s">
        <v>344</v>
      </c>
      <c r="GQM126" s="619"/>
      <c r="GQN126" s="620"/>
      <c r="GQO126" s="199" t="s">
        <v>142</v>
      </c>
      <c r="GQP126" s="200">
        <v>0.01</v>
      </c>
      <c r="GQQ126" s="200">
        <v>81.44</v>
      </c>
      <c r="GQR126" s="195">
        <f t="shared" ref="GQR126" si="4749">GQP126*GQQ126</f>
        <v>0.81</v>
      </c>
      <c r="GQS126" s="463">
        <v>93288</v>
      </c>
      <c r="GQT126" s="618" t="s">
        <v>344</v>
      </c>
      <c r="GQU126" s="619"/>
      <c r="GQV126" s="620"/>
      <c r="GQW126" s="199" t="s">
        <v>142</v>
      </c>
      <c r="GQX126" s="200">
        <v>0.01</v>
      </c>
      <c r="GQY126" s="200">
        <v>81.44</v>
      </c>
      <c r="GQZ126" s="195">
        <f t="shared" ref="GQZ126" si="4750">GQX126*GQY126</f>
        <v>0.81</v>
      </c>
      <c r="GRA126" s="463">
        <v>93288</v>
      </c>
      <c r="GRB126" s="618" t="s">
        <v>344</v>
      </c>
      <c r="GRC126" s="619"/>
      <c r="GRD126" s="620"/>
      <c r="GRE126" s="199" t="s">
        <v>142</v>
      </c>
      <c r="GRF126" s="200">
        <v>0.01</v>
      </c>
      <c r="GRG126" s="200">
        <v>81.44</v>
      </c>
      <c r="GRH126" s="195">
        <f t="shared" ref="GRH126" si="4751">GRF126*GRG126</f>
        <v>0.81</v>
      </c>
      <c r="GRI126" s="463">
        <v>93288</v>
      </c>
      <c r="GRJ126" s="618" t="s">
        <v>344</v>
      </c>
      <c r="GRK126" s="619"/>
      <c r="GRL126" s="620"/>
      <c r="GRM126" s="199" t="s">
        <v>142</v>
      </c>
      <c r="GRN126" s="200">
        <v>0.01</v>
      </c>
      <c r="GRO126" s="200">
        <v>81.44</v>
      </c>
      <c r="GRP126" s="195">
        <f t="shared" ref="GRP126" si="4752">GRN126*GRO126</f>
        <v>0.81</v>
      </c>
      <c r="GRQ126" s="463">
        <v>93288</v>
      </c>
      <c r="GRR126" s="618" t="s">
        <v>344</v>
      </c>
      <c r="GRS126" s="619"/>
      <c r="GRT126" s="620"/>
      <c r="GRU126" s="199" t="s">
        <v>142</v>
      </c>
      <c r="GRV126" s="200">
        <v>0.01</v>
      </c>
      <c r="GRW126" s="200">
        <v>81.44</v>
      </c>
      <c r="GRX126" s="195">
        <f t="shared" ref="GRX126" si="4753">GRV126*GRW126</f>
        <v>0.81</v>
      </c>
      <c r="GRY126" s="463">
        <v>93288</v>
      </c>
      <c r="GRZ126" s="618" t="s">
        <v>344</v>
      </c>
      <c r="GSA126" s="619"/>
      <c r="GSB126" s="620"/>
      <c r="GSC126" s="199" t="s">
        <v>142</v>
      </c>
      <c r="GSD126" s="200">
        <v>0.01</v>
      </c>
      <c r="GSE126" s="200">
        <v>81.44</v>
      </c>
      <c r="GSF126" s="195">
        <f t="shared" ref="GSF126" si="4754">GSD126*GSE126</f>
        <v>0.81</v>
      </c>
      <c r="GSG126" s="463">
        <v>93288</v>
      </c>
      <c r="GSH126" s="618" t="s">
        <v>344</v>
      </c>
      <c r="GSI126" s="619"/>
      <c r="GSJ126" s="620"/>
      <c r="GSK126" s="199" t="s">
        <v>142</v>
      </c>
      <c r="GSL126" s="200">
        <v>0.01</v>
      </c>
      <c r="GSM126" s="200">
        <v>81.44</v>
      </c>
      <c r="GSN126" s="195">
        <f t="shared" ref="GSN126" si="4755">GSL126*GSM126</f>
        <v>0.81</v>
      </c>
      <c r="GSO126" s="463">
        <v>93288</v>
      </c>
      <c r="GSP126" s="618" t="s">
        <v>344</v>
      </c>
      <c r="GSQ126" s="619"/>
      <c r="GSR126" s="620"/>
      <c r="GSS126" s="199" t="s">
        <v>142</v>
      </c>
      <c r="GST126" s="200">
        <v>0.01</v>
      </c>
      <c r="GSU126" s="200">
        <v>81.44</v>
      </c>
      <c r="GSV126" s="195">
        <f t="shared" ref="GSV126" si="4756">GST126*GSU126</f>
        <v>0.81</v>
      </c>
      <c r="GSW126" s="463">
        <v>93288</v>
      </c>
      <c r="GSX126" s="618" t="s">
        <v>344</v>
      </c>
      <c r="GSY126" s="619"/>
      <c r="GSZ126" s="620"/>
      <c r="GTA126" s="199" t="s">
        <v>142</v>
      </c>
      <c r="GTB126" s="200">
        <v>0.01</v>
      </c>
      <c r="GTC126" s="200">
        <v>81.44</v>
      </c>
      <c r="GTD126" s="195">
        <f t="shared" ref="GTD126" si="4757">GTB126*GTC126</f>
        <v>0.81</v>
      </c>
      <c r="GTE126" s="463">
        <v>93288</v>
      </c>
      <c r="GTF126" s="618" t="s">
        <v>344</v>
      </c>
      <c r="GTG126" s="619"/>
      <c r="GTH126" s="620"/>
      <c r="GTI126" s="199" t="s">
        <v>142</v>
      </c>
      <c r="GTJ126" s="200">
        <v>0.01</v>
      </c>
      <c r="GTK126" s="200">
        <v>81.44</v>
      </c>
      <c r="GTL126" s="195">
        <f t="shared" ref="GTL126" si="4758">GTJ126*GTK126</f>
        <v>0.81</v>
      </c>
      <c r="GTM126" s="463">
        <v>93288</v>
      </c>
      <c r="GTN126" s="618" t="s">
        <v>344</v>
      </c>
      <c r="GTO126" s="619"/>
      <c r="GTP126" s="620"/>
      <c r="GTQ126" s="199" t="s">
        <v>142</v>
      </c>
      <c r="GTR126" s="200">
        <v>0.01</v>
      </c>
      <c r="GTS126" s="200">
        <v>81.44</v>
      </c>
      <c r="GTT126" s="195">
        <f t="shared" ref="GTT126" si="4759">GTR126*GTS126</f>
        <v>0.81</v>
      </c>
      <c r="GTU126" s="463">
        <v>93288</v>
      </c>
      <c r="GTV126" s="618" t="s">
        <v>344</v>
      </c>
      <c r="GTW126" s="619"/>
      <c r="GTX126" s="620"/>
      <c r="GTY126" s="199" t="s">
        <v>142</v>
      </c>
      <c r="GTZ126" s="200">
        <v>0.01</v>
      </c>
      <c r="GUA126" s="200">
        <v>81.44</v>
      </c>
      <c r="GUB126" s="195">
        <f t="shared" ref="GUB126" si="4760">GTZ126*GUA126</f>
        <v>0.81</v>
      </c>
      <c r="GUC126" s="463">
        <v>93288</v>
      </c>
      <c r="GUD126" s="618" t="s">
        <v>344</v>
      </c>
      <c r="GUE126" s="619"/>
      <c r="GUF126" s="620"/>
      <c r="GUG126" s="199" t="s">
        <v>142</v>
      </c>
      <c r="GUH126" s="200">
        <v>0.01</v>
      </c>
      <c r="GUI126" s="200">
        <v>81.44</v>
      </c>
      <c r="GUJ126" s="195">
        <f t="shared" ref="GUJ126" si="4761">GUH126*GUI126</f>
        <v>0.81</v>
      </c>
      <c r="GUK126" s="463">
        <v>93288</v>
      </c>
      <c r="GUL126" s="618" t="s">
        <v>344</v>
      </c>
      <c r="GUM126" s="619"/>
      <c r="GUN126" s="620"/>
      <c r="GUO126" s="199" t="s">
        <v>142</v>
      </c>
      <c r="GUP126" s="200">
        <v>0.01</v>
      </c>
      <c r="GUQ126" s="200">
        <v>81.44</v>
      </c>
      <c r="GUR126" s="195">
        <f t="shared" ref="GUR126" si="4762">GUP126*GUQ126</f>
        <v>0.81</v>
      </c>
      <c r="GUS126" s="463">
        <v>93288</v>
      </c>
      <c r="GUT126" s="618" t="s">
        <v>344</v>
      </c>
      <c r="GUU126" s="619"/>
      <c r="GUV126" s="620"/>
      <c r="GUW126" s="199" t="s">
        <v>142</v>
      </c>
      <c r="GUX126" s="200">
        <v>0.01</v>
      </c>
      <c r="GUY126" s="200">
        <v>81.44</v>
      </c>
      <c r="GUZ126" s="195">
        <f t="shared" ref="GUZ126" si="4763">GUX126*GUY126</f>
        <v>0.81</v>
      </c>
      <c r="GVA126" s="463">
        <v>93288</v>
      </c>
      <c r="GVB126" s="618" t="s">
        <v>344</v>
      </c>
      <c r="GVC126" s="619"/>
      <c r="GVD126" s="620"/>
      <c r="GVE126" s="199" t="s">
        <v>142</v>
      </c>
      <c r="GVF126" s="200">
        <v>0.01</v>
      </c>
      <c r="GVG126" s="200">
        <v>81.44</v>
      </c>
      <c r="GVH126" s="195">
        <f t="shared" ref="GVH126" si="4764">GVF126*GVG126</f>
        <v>0.81</v>
      </c>
      <c r="GVI126" s="463">
        <v>93288</v>
      </c>
      <c r="GVJ126" s="618" t="s">
        <v>344</v>
      </c>
      <c r="GVK126" s="619"/>
      <c r="GVL126" s="620"/>
      <c r="GVM126" s="199" t="s">
        <v>142</v>
      </c>
      <c r="GVN126" s="200">
        <v>0.01</v>
      </c>
      <c r="GVO126" s="200">
        <v>81.44</v>
      </c>
      <c r="GVP126" s="195">
        <f t="shared" ref="GVP126" si="4765">GVN126*GVO126</f>
        <v>0.81</v>
      </c>
      <c r="GVQ126" s="463">
        <v>93288</v>
      </c>
      <c r="GVR126" s="618" t="s">
        <v>344</v>
      </c>
      <c r="GVS126" s="619"/>
      <c r="GVT126" s="620"/>
      <c r="GVU126" s="199" t="s">
        <v>142</v>
      </c>
      <c r="GVV126" s="200">
        <v>0.01</v>
      </c>
      <c r="GVW126" s="200">
        <v>81.44</v>
      </c>
      <c r="GVX126" s="195">
        <f t="shared" ref="GVX126" si="4766">GVV126*GVW126</f>
        <v>0.81</v>
      </c>
      <c r="GVY126" s="463">
        <v>93288</v>
      </c>
      <c r="GVZ126" s="618" t="s">
        <v>344</v>
      </c>
      <c r="GWA126" s="619"/>
      <c r="GWB126" s="620"/>
      <c r="GWC126" s="199" t="s">
        <v>142</v>
      </c>
      <c r="GWD126" s="200">
        <v>0.01</v>
      </c>
      <c r="GWE126" s="200">
        <v>81.44</v>
      </c>
      <c r="GWF126" s="195">
        <f t="shared" ref="GWF126" si="4767">GWD126*GWE126</f>
        <v>0.81</v>
      </c>
      <c r="GWG126" s="463">
        <v>93288</v>
      </c>
      <c r="GWH126" s="618" t="s">
        <v>344</v>
      </c>
      <c r="GWI126" s="619"/>
      <c r="GWJ126" s="620"/>
      <c r="GWK126" s="199" t="s">
        <v>142</v>
      </c>
      <c r="GWL126" s="200">
        <v>0.01</v>
      </c>
      <c r="GWM126" s="200">
        <v>81.44</v>
      </c>
      <c r="GWN126" s="195">
        <f t="shared" ref="GWN126" si="4768">GWL126*GWM126</f>
        <v>0.81</v>
      </c>
      <c r="GWO126" s="463">
        <v>93288</v>
      </c>
      <c r="GWP126" s="618" t="s">
        <v>344</v>
      </c>
      <c r="GWQ126" s="619"/>
      <c r="GWR126" s="620"/>
      <c r="GWS126" s="199" t="s">
        <v>142</v>
      </c>
      <c r="GWT126" s="200">
        <v>0.01</v>
      </c>
      <c r="GWU126" s="200">
        <v>81.44</v>
      </c>
      <c r="GWV126" s="195">
        <f t="shared" ref="GWV126" si="4769">GWT126*GWU126</f>
        <v>0.81</v>
      </c>
      <c r="GWW126" s="463">
        <v>93288</v>
      </c>
      <c r="GWX126" s="618" t="s">
        <v>344</v>
      </c>
      <c r="GWY126" s="619"/>
      <c r="GWZ126" s="620"/>
      <c r="GXA126" s="199" t="s">
        <v>142</v>
      </c>
      <c r="GXB126" s="200">
        <v>0.01</v>
      </c>
      <c r="GXC126" s="200">
        <v>81.44</v>
      </c>
      <c r="GXD126" s="195">
        <f t="shared" ref="GXD126" si="4770">GXB126*GXC126</f>
        <v>0.81</v>
      </c>
      <c r="GXE126" s="463">
        <v>93288</v>
      </c>
      <c r="GXF126" s="618" t="s">
        <v>344</v>
      </c>
      <c r="GXG126" s="619"/>
      <c r="GXH126" s="620"/>
      <c r="GXI126" s="199" t="s">
        <v>142</v>
      </c>
      <c r="GXJ126" s="200">
        <v>0.01</v>
      </c>
      <c r="GXK126" s="200">
        <v>81.44</v>
      </c>
      <c r="GXL126" s="195">
        <f t="shared" ref="GXL126" si="4771">GXJ126*GXK126</f>
        <v>0.81</v>
      </c>
      <c r="GXM126" s="463">
        <v>93288</v>
      </c>
      <c r="GXN126" s="618" t="s">
        <v>344</v>
      </c>
      <c r="GXO126" s="619"/>
      <c r="GXP126" s="620"/>
      <c r="GXQ126" s="199" t="s">
        <v>142</v>
      </c>
      <c r="GXR126" s="200">
        <v>0.01</v>
      </c>
      <c r="GXS126" s="200">
        <v>81.44</v>
      </c>
      <c r="GXT126" s="195">
        <f t="shared" ref="GXT126" si="4772">GXR126*GXS126</f>
        <v>0.81</v>
      </c>
      <c r="GXU126" s="463">
        <v>93288</v>
      </c>
      <c r="GXV126" s="618" t="s">
        <v>344</v>
      </c>
      <c r="GXW126" s="619"/>
      <c r="GXX126" s="620"/>
      <c r="GXY126" s="199" t="s">
        <v>142</v>
      </c>
      <c r="GXZ126" s="200">
        <v>0.01</v>
      </c>
      <c r="GYA126" s="200">
        <v>81.44</v>
      </c>
      <c r="GYB126" s="195">
        <f t="shared" ref="GYB126" si="4773">GXZ126*GYA126</f>
        <v>0.81</v>
      </c>
      <c r="GYC126" s="463">
        <v>93288</v>
      </c>
      <c r="GYD126" s="618" t="s">
        <v>344</v>
      </c>
      <c r="GYE126" s="619"/>
      <c r="GYF126" s="620"/>
      <c r="GYG126" s="199" t="s">
        <v>142</v>
      </c>
      <c r="GYH126" s="200">
        <v>0.01</v>
      </c>
      <c r="GYI126" s="200">
        <v>81.44</v>
      </c>
      <c r="GYJ126" s="195">
        <f t="shared" ref="GYJ126" si="4774">GYH126*GYI126</f>
        <v>0.81</v>
      </c>
      <c r="GYK126" s="463">
        <v>93288</v>
      </c>
      <c r="GYL126" s="618" t="s">
        <v>344</v>
      </c>
      <c r="GYM126" s="619"/>
      <c r="GYN126" s="620"/>
      <c r="GYO126" s="199" t="s">
        <v>142</v>
      </c>
      <c r="GYP126" s="200">
        <v>0.01</v>
      </c>
      <c r="GYQ126" s="200">
        <v>81.44</v>
      </c>
      <c r="GYR126" s="195">
        <f t="shared" ref="GYR126" si="4775">GYP126*GYQ126</f>
        <v>0.81</v>
      </c>
      <c r="GYS126" s="463">
        <v>93288</v>
      </c>
      <c r="GYT126" s="618" t="s">
        <v>344</v>
      </c>
      <c r="GYU126" s="619"/>
      <c r="GYV126" s="620"/>
      <c r="GYW126" s="199" t="s">
        <v>142</v>
      </c>
      <c r="GYX126" s="200">
        <v>0.01</v>
      </c>
      <c r="GYY126" s="200">
        <v>81.44</v>
      </c>
      <c r="GYZ126" s="195">
        <f t="shared" ref="GYZ126" si="4776">GYX126*GYY126</f>
        <v>0.81</v>
      </c>
      <c r="GZA126" s="463">
        <v>93288</v>
      </c>
      <c r="GZB126" s="618" t="s">
        <v>344</v>
      </c>
      <c r="GZC126" s="619"/>
      <c r="GZD126" s="620"/>
      <c r="GZE126" s="199" t="s">
        <v>142</v>
      </c>
      <c r="GZF126" s="200">
        <v>0.01</v>
      </c>
      <c r="GZG126" s="200">
        <v>81.44</v>
      </c>
      <c r="GZH126" s="195">
        <f t="shared" ref="GZH126" si="4777">GZF126*GZG126</f>
        <v>0.81</v>
      </c>
      <c r="GZI126" s="463">
        <v>93288</v>
      </c>
      <c r="GZJ126" s="618" t="s">
        <v>344</v>
      </c>
      <c r="GZK126" s="619"/>
      <c r="GZL126" s="620"/>
      <c r="GZM126" s="199" t="s">
        <v>142</v>
      </c>
      <c r="GZN126" s="200">
        <v>0.01</v>
      </c>
      <c r="GZO126" s="200">
        <v>81.44</v>
      </c>
      <c r="GZP126" s="195">
        <f t="shared" ref="GZP126" si="4778">GZN126*GZO126</f>
        <v>0.81</v>
      </c>
      <c r="GZQ126" s="463">
        <v>93288</v>
      </c>
      <c r="GZR126" s="618" t="s">
        <v>344</v>
      </c>
      <c r="GZS126" s="619"/>
      <c r="GZT126" s="620"/>
      <c r="GZU126" s="199" t="s">
        <v>142</v>
      </c>
      <c r="GZV126" s="200">
        <v>0.01</v>
      </c>
      <c r="GZW126" s="200">
        <v>81.44</v>
      </c>
      <c r="GZX126" s="195">
        <f t="shared" ref="GZX126" si="4779">GZV126*GZW126</f>
        <v>0.81</v>
      </c>
      <c r="GZY126" s="463">
        <v>93288</v>
      </c>
      <c r="GZZ126" s="618" t="s">
        <v>344</v>
      </c>
      <c r="HAA126" s="619"/>
      <c r="HAB126" s="620"/>
      <c r="HAC126" s="199" t="s">
        <v>142</v>
      </c>
      <c r="HAD126" s="200">
        <v>0.01</v>
      </c>
      <c r="HAE126" s="200">
        <v>81.44</v>
      </c>
      <c r="HAF126" s="195">
        <f t="shared" ref="HAF126" si="4780">HAD126*HAE126</f>
        <v>0.81</v>
      </c>
      <c r="HAG126" s="463">
        <v>93288</v>
      </c>
      <c r="HAH126" s="618" t="s">
        <v>344</v>
      </c>
      <c r="HAI126" s="619"/>
      <c r="HAJ126" s="620"/>
      <c r="HAK126" s="199" t="s">
        <v>142</v>
      </c>
      <c r="HAL126" s="200">
        <v>0.01</v>
      </c>
      <c r="HAM126" s="200">
        <v>81.44</v>
      </c>
      <c r="HAN126" s="195">
        <f t="shared" ref="HAN126" si="4781">HAL126*HAM126</f>
        <v>0.81</v>
      </c>
      <c r="HAO126" s="463">
        <v>93288</v>
      </c>
      <c r="HAP126" s="618" t="s">
        <v>344</v>
      </c>
      <c r="HAQ126" s="619"/>
      <c r="HAR126" s="620"/>
      <c r="HAS126" s="199" t="s">
        <v>142</v>
      </c>
      <c r="HAT126" s="200">
        <v>0.01</v>
      </c>
      <c r="HAU126" s="200">
        <v>81.44</v>
      </c>
      <c r="HAV126" s="195">
        <f t="shared" ref="HAV126" si="4782">HAT126*HAU126</f>
        <v>0.81</v>
      </c>
      <c r="HAW126" s="463">
        <v>93288</v>
      </c>
      <c r="HAX126" s="618" t="s">
        <v>344</v>
      </c>
      <c r="HAY126" s="619"/>
      <c r="HAZ126" s="620"/>
      <c r="HBA126" s="199" t="s">
        <v>142</v>
      </c>
      <c r="HBB126" s="200">
        <v>0.01</v>
      </c>
      <c r="HBC126" s="200">
        <v>81.44</v>
      </c>
      <c r="HBD126" s="195">
        <f t="shared" ref="HBD126" si="4783">HBB126*HBC126</f>
        <v>0.81</v>
      </c>
      <c r="HBE126" s="463">
        <v>93288</v>
      </c>
      <c r="HBF126" s="618" t="s">
        <v>344</v>
      </c>
      <c r="HBG126" s="619"/>
      <c r="HBH126" s="620"/>
      <c r="HBI126" s="199" t="s">
        <v>142</v>
      </c>
      <c r="HBJ126" s="200">
        <v>0.01</v>
      </c>
      <c r="HBK126" s="200">
        <v>81.44</v>
      </c>
      <c r="HBL126" s="195">
        <f t="shared" ref="HBL126" si="4784">HBJ126*HBK126</f>
        <v>0.81</v>
      </c>
      <c r="HBM126" s="463">
        <v>93288</v>
      </c>
      <c r="HBN126" s="618" t="s">
        <v>344</v>
      </c>
      <c r="HBO126" s="619"/>
      <c r="HBP126" s="620"/>
      <c r="HBQ126" s="199" t="s">
        <v>142</v>
      </c>
      <c r="HBR126" s="200">
        <v>0.01</v>
      </c>
      <c r="HBS126" s="200">
        <v>81.44</v>
      </c>
      <c r="HBT126" s="195">
        <f t="shared" ref="HBT126" si="4785">HBR126*HBS126</f>
        <v>0.81</v>
      </c>
      <c r="HBU126" s="463">
        <v>93288</v>
      </c>
      <c r="HBV126" s="618" t="s">
        <v>344</v>
      </c>
      <c r="HBW126" s="619"/>
      <c r="HBX126" s="620"/>
      <c r="HBY126" s="199" t="s">
        <v>142</v>
      </c>
      <c r="HBZ126" s="200">
        <v>0.01</v>
      </c>
      <c r="HCA126" s="200">
        <v>81.44</v>
      </c>
      <c r="HCB126" s="195">
        <f t="shared" ref="HCB126" si="4786">HBZ126*HCA126</f>
        <v>0.81</v>
      </c>
      <c r="HCC126" s="463">
        <v>93288</v>
      </c>
      <c r="HCD126" s="618" t="s">
        <v>344</v>
      </c>
      <c r="HCE126" s="619"/>
      <c r="HCF126" s="620"/>
      <c r="HCG126" s="199" t="s">
        <v>142</v>
      </c>
      <c r="HCH126" s="200">
        <v>0.01</v>
      </c>
      <c r="HCI126" s="200">
        <v>81.44</v>
      </c>
      <c r="HCJ126" s="195">
        <f t="shared" ref="HCJ126" si="4787">HCH126*HCI126</f>
        <v>0.81</v>
      </c>
      <c r="HCK126" s="463">
        <v>93288</v>
      </c>
      <c r="HCL126" s="618" t="s">
        <v>344</v>
      </c>
      <c r="HCM126" s="619"/>
      <c r="HCN126" s="620"/>
      <c r="HCO126" s="199" t="s">
        <v>142</v>
      </c>
      <c r="HCP126" s="200">
        <v>0.01</v>
      </c>
      <c r="HCQ126" s="200">
        <v>81.44</v>
      </c>
      <c r="HCR126" s="195">
        <f t="shared" ref="HCR126" si="4788">HCP126*HCQ126</f>
        <v>0.81</v>
      </c>
      <c r="HCS126" s="463">
        <v>93288</v>
      </c>
      <c r="HCT126" s="618" t="s">
        <v>344</v>
      </c>
      <c r="HCU126" s="619"/>
      <c r="HCV126" s="620"/>
      <c r="HCW126" s="199" t="s">
        <v>142</v>
      </c>
      <c r="HCX126" s="200">
        <v>0.01</v>
      </c>
      <c r="HCY126" s="200">
        <v>81.44</v>
      </c>
      <c r="HCZ126" s="195">
        <f t="shared" ref="HCZ126" si="4789">HCX126*HCY126</f>
        <v>0.81</v>
      </c>
      <c r="HDA126" s="463">
        <v>93288</v>
      </c>
      <c r="HDB126" s="618" t="s">
        <v>344</v>
      </c>
      <c r="HDC126" s="619"/>
      <c r="HDD126" s="620"/>
      <c r="HDE126" s="199" t="s">
        <v>142</v>
      </c>
      <c r="HDF126" s="200">
        <v>0.01</v>
      </c>
      <c r="HDG126" s="200">
        <v>81.44</v>
      </c>
      <c r="HDH126" s="195">
        <f t="shared" ref="HDH126" si="4790">HDF126*HDG126</f>
        <v>0.81</v>
      </c>
      <c r="HDI126" s="463">
        <v>93288</v>
      </c>
      <c r="HDJ126" s="618" t="s">
        <v>344</v>
      </c>
      <c r="HDK126" s="619"/>
      <c r="HDL126" s="620"/>
      <c r="HDM126" s="199" t="s">
        <v>142</v>
      </c>
      <c r="HDN126" s="200">
        <v>0.01</v>
      </c>
      <c r="HDO126" s="200">
        <v>81.44</v>
      </c>
      <c r="HDP126" s="195">
        <f t="shared" ref="HDP126" si="4791">HDN126*HDO126</f>
        <v>0.81</v>
      </c>
      <c r="HDQ126" s="463">
        <v>93288</v>
      </c>
      <c r="HDR126" s="618" t="s">
        <v>344</v>
      </c>
      <c r="HDS126" s="619"/>
      <c r="HDT126" s="620"/>
      <c r="HDU126" s="199" t="s">
        <v>142</v>
      </c>
      <c r="HDV126" s="200">
        <v>0.01</v>
      </c>
      <c r="HDW126" s="200">
        <v>81.44</v>
      </c>
      <c r="HDX126" s="195">
        <f t="shared" ref="HDX126" si="4792">HDV126*HDW126</f>
        <v>0.81</v>
      </c>
      <c r="HDY126" s="463">
        <v>93288</v>
      </c>
      <c r="HDZ126" s="618" t="s">
        <v>344</v>
      </c>
      <c r="HEA126" s="619"/>
      <c r="HEB126" s="620"/>
      <c r="HEC126" s="199" t="s">
        <v>142</v>
      </c>
      <c r="HED126" s="200">
        <v>0.01</v>
      </c>
      <c r="HEE126" s="200">
        <v>81.44</v>
      </c>
      <c r="HEF126" s="195">
        <f t="shared" ref="HEF126" si="4793">HED126*HEE126</f>
        <v>0.81</v>
      </c>
      <c r="HEG126" s="463">
        <v>93288</v>
      </c>
      <c r="HEH126" s="618" t="s">
        <v>344</v>
      </c>
      <c r="HEI126" s="619"/>
      <c r="HEJ126" s="620"/>
      <c r="HEK126" s="199" t="s">
        <v>142</v>
      </c>
      <c r="HEL126" s="200">
        <v>0.01</v>
      </c>
      <c r="HEM126" s="200">
        <v>81.44</v>
      </c>
      <c r="HEN126" s="195">
        <f t="shared" ref="HEN126" si="4794">HEL126*HEM126</f>
        <v>0.81</v>
      </c>
      <c r="HEO126" s="463">
        <v>93288</v>
      </c>
      <c r="HEP126" s="618" t="s">
        <v>344</v>
      </c>
      <c r="HEQ126" s="619"/>
      <c r="HER126" s="620"/>
      <c r="HES126" s="199" t="s">
        <v>142</v>
      </c>
      <c r="HET126" s="200">
        <v>0.01</v>
      </c>
      <c r="HEU126" s="200">
        <v>81.44</v>
      </c>
      <c r="HEV126" s="195">
        <f t="shared" ref="HEV126" si="4795">HET126*HEU126</f>
        <v>0.81</v>
      </c>
      <c r="HEW126" s="463">
        <v>93288</v>
      </c>
      <c r="HEX126" s="618" t="s">
        <v>344</v>
      </c>
      <c r="HEY126" s="619"/>
      <c r="HEZ126" s="620"/>
      <c r="HFA126" s="199" t="s">
        <v>142</v>
      </c>
      <c r="HFB126" s="200">
        <v>0.01</v>
      </c>
      <c r="HFC126" s="200">
        <v>81.44</v>
      </c>
      <c r="HFD126" s="195">
        <f t="shared" ref="HFD126" si="4796">HFB126*HFC126</f>
        <v>0.81</v>
      </c>
      <c r="HFE126" s="463">
        <v>93288</v>
      </c>
      <c r="HFF126" s="618" t="s">
        <v>344</v>
      </c>
      <c r="HFG126" s="619"/>
      <c r="HFH126" s="620"/>
      <c r="HFI126" s="199" t="s">
        <v>142</v>
      </c>
      <c r="HFJ126" s="200">
        <v>0.01</v>
      </c>
      <c r="HFK126" s="200">
        <v>81.44</v>
      </c>
      <c r="HFL126" s="195">
        <f t="shared" ref="HFL126" si="4797">HFJ126*HFK126</f>
        <v>0.81</v>
      </c>
      <c r="HFM126" s="463">
        <v>93288</v>
      </c>
      <c r="HFN126" s="618" t="s">
        <v>344</v>
      </c>
      <c r="HFO126" s="619"/>
      <c r="HFP126" s="620"/>
      <c r="HFQ126" s="199" t="s">
        <v>142</v>
      </c>
      <c r="HFR126" s="200">
        <v>0.01</v>
      </c>
      <c r="HFS126" s="200">
        <v>81.44</v>
      </c>
      <c r="HFT126" s="195">
        <f t="shared" ref="HFT126" si="4798">HFR126*HFS126</f>
        <v>0.81</v>
      </c>
      <c r="HFU126" s="463">
        <v>93288</v>
      </c>
      <c r="HFV126" s="618" t="s">
        <v>344</v>
      </c>
      <c r="HFW126" s="619"/>
      <c r="HFX126" s="620"/>
      <c r="HFY126" s="199" t="s">
        <v>142</v>
      </c>
      <c r="HFZ126" s="200">
        <v>0.01</v>
      </c>
      <c r="HGA126" s="200">
        <v>81.44</v>
      </c>
      <c r="HGB126" s="195">
        <f t="shared" ref="HGB126" si="4799">HFZ126*HGA126</f>
        <v>0.81</v>
      </c>
      <c r="HGC126" s="463">
        <v>93288</v>
      </c>
      <c r="HGD126" s="618" t="s">
        <v>344</v>
      </c>
      <c r="HGE126" s="619"/>
      <c r="HGF126" s="620"/>
      <c r="HGG126" s="199" t="s">
        <v>142</v>
      </c>
      <c r="HGH126" s="200">
        <v>0.01</v>
      </c>
      <c r="HGI126" s="200">
        <v>81.44</v>
      </c>
      <c r="HGJ126" s="195">
        <f t="shared" ref="HGJ126" si="4800">HGH126*HGI126</f>
        <v>0.81</v>
      </c>
      <c r="HGK126" s="463">
        <v>93288</v>
      </c>
      <c r="HGL126" s="618" t="s">
        <v>344</v>
      </c>
      <c r="HGM126" s="619"/>
      <c r="HGN126" s="620"/>
      <c r="HGO126" s="199" t="s">
        <v>142</v>
      </c>
      <c r="HGP126" s="200">
        <v>0.01</v>
      </c>
      <c r="HGQ126" s="200">
        <v>81.44</v>
      </c>
      <c r="HGR126" s="195">
        <f t="shared" ref="HGR126" si="4801">HGP126*HGQ126</f>
        <v>0.81</v>
      </c>
      <c r="HGS126" s="463">
        <v>93288</v>
      </c>
      <c r="HGT126" s="618" t="s">
        <v>344</v>
      </c>
      <c r="HGU126" s="619"/>
      <c r="HGV126" s="620"/>
      <c r="HGW126" s="199" t="s">
        <v>142</v>
      </c>
      <c r="HGX126" s="200">
        <v>0.01</v>
      </c>
      <c r="HGY126" s="200">
        <v>81.44</v>
      </c>
      <c r="HGZ126" s="195">
        <f t="shared" ref="HGZ126" si="4802">HGX126*HGY126</f>
        <v>0.81</v>
      </c>
      <c r="HHA126" s="463">
        <v>93288</v>
      </c>
      <c r="HHB126" s="618" t="s">
        <v>344</v>
      </c>
      <c r="HHC126" s="619"/>
      <c r="HHD126" s="620"/>
      <c r="HHE126" s="199" t="s">
        <v>142</v>
      </c>
      <c r="HHF126" s="200">
        <v>0.01</v>
      </c>
      <c r="HHG126" s="200">
        <v>81.44</v>
      </c>
      <c r="HHH126" s="195">
        <f t="shared" ref="HHH126" si="4803">HHF126*HHG126</f>
        <v>0.81</v>
      </c>
      <c r="HHI126" s="463">
        <v>93288</v>
      </c>
      <c r="HHJ126" s="618" t="s">
        <v>344</v>
      </c>
      <c r="HHK126" s="619"/>
      <c r="HHL126" s="620"/>
      <c r="HHM126" s="199" t="s">
        <v>142</v>
      </c>
      <c r="HHN126" s="200">
        <v>0.01</v>
      </c>
      <c r="HHO126" s="200">
        <v>81.44</v>
      </c>
      <c r="HHP126" s="195">
        <f t="shared" ref="HHP126" si="4804">HHN126*HHO126</f>
        <v>0.81</v>
      </c>
      <c r="HHQ126" s="463">
        <v>93288</v>
      </c>
      <c r="HHR126" s="618" t="s">
        <v>344</v>
      </c>
      <c r="HHS126" s="619"/>
      <c r="HHT126" s="620"/>
      <c r="HHU126" s="199" t="s">
        <v>142</v>
      </c>
      <c r="HHV126" s="200">
        <v>0.01</v>
      </c>
      <c r="HHW126" s="200">
        <v>81.44</v>
      </c>
      <c r="HHX126" s="195">
        <f t="shared" ref="HHX126" si="4805">HHV126*HHW126</f>
        <v>0.81</v>
      </c>
      <c r="HHY126" s="463">
        <v>93288</v>
      </c>
      <c r="HHZ126" s="618" t="s">
        <v>344</v>
      </c>
      <c r="HIA126" s="619"/>
      <c r="HIB126" s="620"/>
      <c r="HIC126" s="199" t="s">
        <v>142</v>
      </c>
      <c r="HID126" s="200">
        <v>0.01</v>
      </c>
      <c r="HIE126" s="200">
        <v>81.44</v>
      </c>
      <c r="HIF126" s="195">
        <f t="shared" ref="HIF126" si="4806">HID126*HIE126</f>
        <v>0.81</v>
      </c>
      <c r="HIG126" s="463">
        <v>93288</v>
      </c>
      <c r="HIH126" s="618" t="s">
        <v>344</v>
      </c>
      <c r="HII126" s="619"/>
      <c r="HIJ126" s="620"/>
      <c r="HIK126" s="199" t="s">
        <v>142</v>
      </c>
      <c r="HIL126" s="200">
        <v>0.01</v>
      </c>
      <c r="HIM126" s="200">
        <v>81.44</v>
      </c>
      <c r="HIN126" s="195">
        <f t="shared" ref="HIN126" si="4807">HIL126*HIM126</f>
        <v>0.81</v>
      </c>
      <c r="HIO126" s="463">
        <v>93288</v>
      </c>
      <c r="HIP126" s="618" t="s">
        <v>344</v>
      </c>
      <c r="HIQ126" s="619"/>
      <c r="HIR126" s="620"/>
      <c r="HIS126" s="199" t="s">
        <v>142</v>
      </c>
      <c r="HIT126" s="200">
        <v>0.01</v>
      </c>
      <c r="HIU126" s="200">
        <v>81.44</v>
      </c>
      <c r="HIV126" s="195">
        <f t="shared" ref="HIV126" si="4808">HIT126*HIU126</f>
        <v>0.81</v>
      </c>
      <c r="HIW126" s="463">
        <v>93288</v>
      </c>
      <c r="HIX126" s="618" t="s">
        <v>344</v>
      </c>
      <c r="HIY126" s="619"/>
      <c r="HIZ126" s="620"/>
      <c r="HJA126" s="199" t="s">
        <v>142</v>
      </c>
      <c r="HJB126" s="200">
        <v>0.01</v>
      </c>
      <c r="HJC126" s="200">
        <v>81.44</v>
      </c>
      <c r="HJD126" s="195">
        <f t="shared" ref="HJD126" si="4809">HJB126*HJC126</f>
        <v>0.81</v>
      </c>
      <c r="HJE126" s="463">
        <v>93288</v>
      </c>
      <c r="HJF126" s="618" t="s">
        <v>344</v>
      </c>
      <c r="HJG126" s="619"/>
      <c r="HJH126" s="620"/>
      <c r="HJI126" s="199" t="s">
        <v>142</v>
      </c>
      <c r="HJJ126" s="200">
        <v>0.01</v>
      </c>
      <c r="HJK126" s="200">
        <v>81.44</v>
      </c>
      <c r="HJL126" s="195">
        <f t="shared" ref="HJL126" si="4810">HJJ126*HJK126</f>
        <v>0.81</v>
      </c>
      <c r="HJM126" s="463">
        <v>93288</v>
      </c>
      <c r="HJN126" s="618" t="s">
        <v>344</v>
      </c>
      <c r="HJO126" s="619"/>
      <c r="HJP126" s="620"/>
      <c r="HJQ126" s="199" t="s">
        <v>142</v>
      </c>
      <c r="HJR126" s="200">
        <v>0.01</v>
      </c>
      <c r="HJS126" s="200">
        <v>81.44</v>
      </c>
      <c r="HJT126" s="195">
        <f t="shared" ref="HJT126" si="4811">HJR126*HJS126</f>
        <v>0.81</v>
      </c>
      <c r="HJU126" s="463">
        <v>93288</v>
      </c>
      <c r="HJV126" s="618" t="s">
        <v>344</v>
      </c>
      <c r="HJW126" s="619"/>
      <c r="HJX126" s="620"/>
      <c r="HJY126" s="199" t="s">
        <v>142</v>
      </c>
      <c r="HJZ126" s="200">
        <v>0.01</v>
      </c>
      <c r="HKA126" s="200">
        <v>81.44</v>
      </c>
      <c r="HKB126" s="195">
        <f t="shared" ref="HKB126" si="4812">HJZ126*HKA126</f>
        <v>0.81</v>
      </c>
      <c r="HKC126" s="463">
        <v>93288</v>
      </c>
      <c r="HKD126" s="618" t="s">
        <v>344</v>
      </c>
      <c r="HKE126" s="619"/>
      <c r="HKF126" s="620"/>
      <c r="HKG126" s="199" t="s">
        <v>142</v>
      </c>
      <c r="HKH126" s="200">
        <v>0.01</v>
      </c>
      <c r="HKI126" s="200">
        <v>81.44</v>
      </c>
      <c r="HKJ126" s="195">
        <f t="shared" ref="HKJ126" si="4813">HKH126*HKI126</f>
        <v>0.81</v>
      </c>
      <c r="HKK126" s="463">
        <v>93288</v>
      </c>
      <c r="HKL126" s="618" t="s">
        <v>344</v>
      </c>
      <c r="HKM126" s="619"/>
      <c r="HKN126" s="620"/>
      <c r="HKO126" s="199" t="s">
        <v>142</v>
      </c>
      <c r="HKP126" s="200">
        <v>0.01</v>
      </c>
      <c r="HKQ126" s="200">
        <v>81.44</v>
      </c>
      <c r="HKR126" s="195">
        <f t="shared" ref="HKR126" si="4814">HKP126*HKQ126</f>
        <v>0.81</v>
      </c>
      <c r="HKS126" s="463">
        <v>93288</v>
      </c>
      <c r="HKT126" s="618" t="s">
        <v>344</v>
      </c>
      <c r="HKU126" s="619"/>
      <c r="HKV126" s="620"/>
      <c r="HKW126" s="199" t="s">
        <v>142</v>
      </c>
      <c r="HKX126" s="200">
        <v>0.01</v>
      </c>
      <c r="HKY126" s="200">
        <v>81.44</v>
      </c>
      <c r="HKZ126" s="195">
        <f t="shared" ref="HKZ126" si="4815">HKX126*HKY126</f>
        <v>0.81</v>
      </c>
      <c r="HLA126" s="463">
        <v>93288</v>
      </c>
      <c r="HLB126" s="618" t="s">
        <v>344</v>
      </c>
      <c r="HLC126" s="619"/>
      <c r="HLD126" s="620"/>
      <c r="HLE126" s="199" t="s">
        <v>142</v>
      </c>
      <c r="HLF126" s="200">
        <v>0.01</v>
      </c>
      <c r="HLG126" s="200">
        <v>81.44</v>
      </c>
      <c r="HLH126" s="195">
        <f t="shared" ref="HLH126" si="4816">HLF126*HLG126</f>
        <v>0.81</v>
      </c>
      <c r="HLI126" s="463">
        <v>93288</v>
      </c>
      <c r="HLJ126" s="618" t="s">
        <v>344</v>
      </c>
      <c r="HLK126" s="619"/>
      <c r="HLL126" s="620"/>
      <c r="HLM126" s="199" t="s">
        <v>142</v>
      </c>
      <c r="HLN126" s="200">
        <v>0.01</v>
      </c>
      <c r="HLO126" s="200">
        <v>81.44</v>
      </c>
      <c r="HLP126" s="195">
        <f t="shared" ref="HLP126" si="4817">HLN126*HLO126</f>
        <v>0.81</v>
      </c>
      <c r="HLQ126" s="463">
        <v>93288</v>
      </c>
      <c r="HLR126" s="618" t="s">
        <v>344</v>
      </c>
      <c r="HLS126" s="619"/>
      <c r="HLT126" s="620"/>
      <c r="HLU126" s="199" t="s">
        <v>142</v>
      </c>
      <c r="HLV126" s="200">
        <v>0.01</v>
      </c>
      <c r="HLW126" s="200">
        <v>81.44</v>
      </c>
      <c r="HLX126" s="195">
        <f t="shared" ref="HLX126" si="4818">HLV126*HLW126</f>
        <v>0.81</v>
      </c>
      <c r="HLY126" s="463">
        <v>93288</v>
      </c>
      <c r="HLZ126" s="618" t="s">
        <v>344</v>
      </c>
      <c r="HMA126" s="619"/>
      <c r="HMB126" s="620"/>
      <c r="HMC126" s="199" t="s">
        <v>142</v>
      </c>
      <c r="HMD126" s="200">
        <v>0.01</v>
      </c>
      <c r="HME126" s="200">
        <v>81.44</v>
      </c>
      <c r="HMF126" s="195">
        <f t="shared" ref="HMF126" si="4819">HMD126*HME126</f>
        <v>0.81</v>
      </c>
      <c r="HMG126" s="463">
        <v>93288</v>
      </c>
      <c r="HMH126" s="618" t="s">
        <v>344</v>
      </c>
      <c r="HMI126" s="619"/>
      <c r="HMJ126" s="620"/>
      <c r="HMK126" s="199" t="s">
        <v>142</v>
      </c>
      <c r="HML126" s="200">
        <v>0.01</v>
      </c>
      <c r="HMM126" s="200">
        <v>81.44</v>
      </c>
      <c r="HMN126" s="195">
        <f t="shared" ref="HMN126" si="4820">HML126*HMM126</f>
        <v>0.81</v>
      </c>
      <c r="HMO126" s="463">
        <v>93288</v>
      </c>
      <c r="HMP126" s="618" t="s">
        <v>344</v>
      </c>
      <c r="HMQ126" s="619"/>
      <c r="HMR126" s="620"/>
      <c r="HMS126" s="199" t="s">
        <v>142</v>
      </c>
      <c r="HMT126" s="200">
        <v>0.01</v>
      </c>
      <c r="HMU126" s="200">
        <v>81.44</v>
      </c>
      <c r="HMV126" s="195">
        <f t="shared" ref="HMV126" si="4821">HMT126*HMU126</f>
        <v>0.81</v>
      </c>
      <c r="HMW126" s="463">
        <v>93288</v>
      </c>
      <c r="HMX126" s="618" t="s">
        <v>344</v>
      </c>
      <c r="HMY126" s="619"/>
      <c r="HMZ126" s="620"/>
      <c r="HNA126" s="199" t="s">
        <v>142</v>
      </c>
      <c r="HNB126" s="200">
        <v>0.01</v>
      </c>
      <c r="HNC126" s="200">
        <v>81.44</v>
      </c>
      <c r="HND126" s="195">
        <f t="shared" ref="HND126" si="4822">HNB126*HNC126</f>
        <v>0.81</v>
      </c>
      <c r="HNE126" s="463">
        <v>93288</v>
      </c>
      <c r="HNF126" s="618" t="s">
        <v>344</v>
      </c>
      <c r="HNG126" s="619"/>
      <c r="HNH126" s="620"/>
      <c r="HNI126" s="199" t="s">
        <v>142</v>
      </c>
      <c r="HNJ126" s="200">
        <v>0.01</v>
      </c>
      <c r="HNK126" s="200">
        <v>81.44</v>
      </c>
      <c r="HNL126" s="195">
        <f t="shared" ref="HNL126" si="4823">HNJ126*HNK126</f>
        <v>0.81</v>
      </c>
      <c r="HNM126" s="463">
        <v>93288</v>
      </c>
      <c r="HNN126" s="618" t="s">
        <v>344</v>
      </c>
      <c r="HNO126" s="619"/>
      <c r="HNP126" s="620"/>
      <c r="HNQ126" s="199" t="s">
        <v>142</v>
      </c>
      <c r="HNR126" s="200">
        <v>0.01</v>
      </c>
      <c r="HNS126" s="200">
        <v>81.44</v>
      </c>
      <c r="HNT126" s="195">
        <f t="shared" ref="HNT126" si="4824">HNR126*HNS126</f>
        <v>0.81</v>
      </c>
      <c r="HNU126" s="463">
        <v>93288</v>
      </c>
      <c r="HNV126" s="618" t="s">
        <v>344</v>
      </c>
      <c r="HNW126" s="619"/>
      <c r="HNX126" s="620"/>
      <c r="HNY126" s="199" t="s">
        <v>142</v>
      </c>
      <c r="HNZ126" s="200">
        <v>0.01</v>
      </c>
      <c r="HOA126" s="200">
        <v>81.44</v>
      </c>
      <c r="HOB126" s="195">
        <f t="shared" ref="HOB126" si="4825">HNZ126*HOA126</f>
        <v>0.81</v>
      </c>
      <c r="HOC126" s="463">
        <v>93288</v>
      </c>
      <c r="HOD126" s="618" t="s">
        <v>344</v>
      </c>
      <c r="HOE126" s="619"/>
      <c r="HOF126" s="620"/>
      <c r="HOG126" s="199" t="s">
        <v>142</v>
      </c>
      <c r="HOH126" s="200">
        <v>0.01</v>
      </c>
      <c r="HOI126" s="200">
        <v>81.44</v>
      </c>
      <c r="HOJ126" s="195">
        <f t="shared" ref="HOJ126" si="4826">HOH126*HOI126</f>
        <v>0.81</v>
      </c>
      <c r="HOK126" s="463">
        <v>93288</v>
      </c>
      <c r="HOL126" s="618" t="s">
        <v>344</v>
      </c>
      <c r="HOM126" s="619"/>
      <c r="HON126" s="620"/>
      <c r="HOO126" s="199" t="s">
        <v>142</v>
      </c>
      <c r="HOP126" s="200">
        <v>0.01</v>
      </c>
      <c r="HOQ126" s="200">
        <v>81.44</v>
      </c>
      <c r="HOR126" s="195">
        <f t="shared" ref="HOR126" si="4827">HOP126*HOQ126</f>
        <v>0.81</v>
      </c>
      <c r="HOS126" s="463">
        <v>93288</v>
      </c>
      <c r="HOT126" s="618" t="s">
        <v>344</v>
      </c>
      <c r="HOU126" s="619"/>
      <c r="HOV126" s="620"/>
      <c r="HOW126" s="199" t="s">
        <v>142</v>
      </c>
      <c r="HOX126" s="200">
        <v>0.01</v>
      </c>
      <c r="HOY126" s="200">
        <v>81.44</v>
      </c>
      <c r="HOZ126" s="195">
        <f t="shared" ref="HOZ126" si="4828">HOX126*HOY126</f>
        <v>0.81</v>
      </c>
      <c r="HPA126" s="463">
        <v>93288</v>
      </c>
      <c r="HPB126" s="618" t="s">
        <v>344</v>
      </c>
      <c r="HPC126" s="619"/>
      <c r="HPD126" s="620"/>
      <c r="HPE126" s="199" t="s">
        <v>142</v>
      </c>
      <c r="HPF126" s="200">
        <v>0.01</v>
      </c>
      <c r="HPG126" s="200">
        <v>81.44</v>
      </c>
      <c r="HPH126" s="195">
        <f t="shared" ref="HPH126" si="4829">HPF126*HPG126</f>
        <v>0.81</v>
      </c>
      <c r="HPI126" s="463">
        <v>93288</v>
      </c>
      <c r="HPJ126" s="618" t="s">
        <v>344</v>
      </c>
      <c r="HPK126" s="619"/>
      <c r="HPL126" s="620"/>
      <c r="HPM126" s="199" t="s">
        <v>142</v>
      </c>
      <c r="HPN126" s="200">
        <v>0.01</v>
      </c>
      <c r="HPO126" s="200">
        <v>81.44</v>
      </c>
      <c r="HPP126" s="195">
        <f t="shared" ref="HPP126" si="4830">HPN126*HPO126</f>
        <v>0.81</v>
      </c>
      <c r="HPQ126" s="463">
        <v>93288</v>
      </c>
      <c r="HPR126" s="618" t="s">
        <v>344</v>
      </c>
      <c r="HPS126" s="619"/>
      <c r="HPT126" s="620"/>
      <c r="HPU126" s="199" t="s">
        <v>142</v>
      </c>
      <c r="HPV126" s="200">
        <v>0.01</v>
      </c>
      <c r="HPW126" s="200">
        <v>81.44</v>
      </c>
      <c r="HPX126" s="195">
        <f t="shared" ref="HPX126" si="4831">HPV126*HPW126</f>
        <v>0.81</v>
      </c>
      <c r="HPY126" s="463">
        <v>93288</v>
      </c>
      <c r="HPZ126" s="618" t="s">
        <v>344</v>
      </c>
      <c r="HQA126" s="619"/>
      <c r="HQB126" s="620"/>
      <c r="HQC126" s="199" t="s">
        <v>142</v>
      </c>
      <c r="HQD126" s="200">
        <v>0.01</v>
      </c>
      <c r="HQE126" s="200">
        <v>81.44</v>
      </c>
      <c r="HQF126" s="195">
        <f t="shared" ref="HQF126" si="4832">HQD126*HQE126</f>
        <v>0.81</v>
      </c>
      <c r="HQG126" s="463">
        <v>93288</v>
      </c>
      <c r="HQH126" s="618" t="s">
        <v>344</v>
      </c>
      <c r="HQI126" s="619"/>
      <c r="HQJ126" s="620"/>
      <c r="HQK126" s="199" t="s">
        <v>142</v>
      </c>
      <c r="HQL126" s="200">
        <v>0.01</v>
      </c>
      <c r="HQM126" s="200">
        <v>81.44</v>
      </c>
      <c r="HQN126" s="195">
        <f t="shared" ref="HQN126" si="4833">HQL126*HQM126</f>
        <v>0.81</v>
      </c>
      <c r="HQO126" s="463">
        <v>93288</v>
      </c>
      <c r="HQP126" s="618" t="s">
        <v>344</v>
      </c>
      <c r="HQQ126" s="619"/>
      <c r="HQR126" s="620"/>
      <c r="HQS126" s="199" t="s">
        <v>142</v>
      </c>
      <c r="HQT126" s="200">
        <v>0.01</v>
      </c>
      <c r="HQU126" s="200">
        <v>81.44</v>
      </c>
      <c r="HQV126" s="195">
        <f t="shared" ref="HQV126" si="4834">HQT126*HQU126</f>
        <v>0.81</v>
      </c>
      <c r="HQW126" s="463">
        <v>93288</v>
      </c>
      <c r="HQX126" s="618" t="s">
        <v>344</v>
      </c>
      <c r="HQY126" s="619"/>
      <c r="HQZ126" s="620"/>
      <c r="HRA126" s="199" t="s">
        <v>142</v>
      </c>
      <c r="HRB126" s="200">
        <v>0.01</v>
      </c>
      <c r="HRC126" s="200">
        <v>81.44</v>
      </c>
      <c r="HRD126" s="195">
        <f t="shared" ref="HRD126" si="4835">HRB126*HRC126</f>
        <v>0.81</v>
      </c>
      <c r="HRE126" s="463">
        <v>93288</v>
      </c>
      <c r="HRF126" s="618" t="s">
        <v>344</v>
      </c>
      <c r="HRG126" s="619"/>
      <c r="HRH126" s="620"/>
      <c r="HRI126" s="199" t="s">
        <v>142</v>
      </c>
      <c r="HRJ126" s="200">
        <v>0.01</v>
      </c>
      <c r="HRK126" s="200">
        <v>81.44</v>
      </c>
      <c r="HRL126" s="195">
        <f t="shared" ref="HRL126" si="4836">HRJ126*HRK126</f>
        <v>0.81</v>
      </c>
      <c r="HRM126" s="463">
        <v>93288</v>
      </c>
      <c r="HRN126" s="618" t="s">
        <v>344</v>
      </c>
      <c r="HRO126" s="619"/>
      <c r="HRP126" s="620"/>
      <c r="HRQ126" s="199" t="s">
        <v>142</v>
      </c>
      <c r="HRR126" s="200">
        <v>0.01</v>
      </c>
      <c r="HRS126" s="200">
        <v>81.44</v>
      </c>
      <c r="HRT126" s="195">
        <f t="shared" ref="HRT126" si="4837">HRR126*HRS126</f>
        <v>0.81</v>
      </c>
      <c r="HRU126" s="463">
        <v>93288</v>
      </c>
      <c r="HRV126" s="618" t="s">
        <v>344</v>
      </c>
      <c r="HRW126" s="619"/>
      <c r="HRX126" s="620"/>
      <c r="HRY126" s="199" t="s">
        <v>142</v>
      </c>
      <c r="HRZ126" s="200">
        <v>0.01</v>
      </c>
      <c r="HSA126" s="200">
        <v>81.44</v>
      </c>
      <c r="HSB126" s="195">
        <f t="shared" ref="HSB126" si="4838">HRZ126*HSA126</f>
        <v>0.81</v>
      </c>
      <c r="HSC126" s="463">
        <v>93288</v>
      </c>
      <c r="HSD126" s="618" t="s">
        <v>344</v>
      </c>
      <c r="HSE126" s="619"/>
      <c r="HSF126" s="620"/>
      <c r="HSG126" s="199" t="s">
        <v>142</v>
      </c>
      <c r="HSH126" s="200">
        <v>0.01</v>
      </c>
      <c r="HSI126" s="200">
        <v>81.44</v>
      </c>
      <c r="HSJ126" s="195">
        <f t="shared" ref="HSJ126" si="4839">HSH126*HSI126</f>
        <v>0.81</v>
      </c>
      <c r="HSK126" s="463">
        <v>93288</v>
      </c>
      <c r="HSL126" s="618" t="s">
        <v>344</v>
      </c>
      <c r="HSM126" s="619"/>
      <c r="HSN126" s="620"/>
      <c r="HSO126" s="199" t="s">
        <v>142</v>
      </c>
      <c r="HSP126" s="200">
        <v>0.01</v>
      </c>
      <c r="HSQ126" s="200">
        <v>81.44</v>
      </c>
      <c r="HSR126" s="195">
        <f t="shared" ref="HSR126" si="4840">HSP126*HSQ126</f>
        <v>0.81</v>
      </c>
      <c r="HSS126" s="463">
        <v>93288</v>
      </c>
      <c r="HST126" s="618" t="s">
        <v>344</v>
      </c>
      <c r="HSU126" s="619"/>
      <c r="HSV126" s="620"/>
      <c r="HSW126" s="199" t="s">
        <v>142</v>
      </c>
      <c r="HSX126" s="200">
        <v>0.01</v>
      </c>
      <c r="HSY126" s="200">
        <v>81.44</v>
      </c>
      <c r="HSZ126" s="195">
        <f t="shared" ref="HSZ126" si="4841">HSX126*HSY126</f>
        <v>0.81</v>
      </c>
      <c r="HTA126" s="463">
        <v>93288</v>
      </c>
      <c r="HTB126" s="618" t="s">
        <v>344</v>
      </c>
      <c r="HTC126" s="619"/>
      <c r="HTD126" s="620"/>
      <c r="HTE126" s="199" t="s">
        <v>142</v>
      </c>
      <c r="HTF126" s="200">
        <v>0.01</v>
      </c>
      <c r="HTG126" s="200">
        <v>81.44</v>
      </c>
      <c r="HTH126" s="195">
        <f t="shared" ref="HTH126" si="4842">HTF126*HTG126</f>
        <v>0.81</v>
      </c>
      <c r="HTI126" s="463">
        <v>93288</v>
      </c>
      <c r="HTJ126" s="618" t="s">
        <v>344</v>
      </c>
      <c r="HTK126" s="619"/>
      <c r="HTL126" s="620"/>
      <c r="HTM126" s="199" t="s">
        <v>142</v>
      </c>
      <c r="HTN126" s="200">
        <v>0.01</v>
      </c>
      <c r="HTO126" s="200">
        <v>81.44</v>
      </c>
      <c r="HTP126" s="195">
        <f t="shared" ref="HTP126" si="4843">HTN126*HTO126</f>
        <v>0.81</v>
      </c>
      <c r="HTQ126" s="463">
        <v>93288</v>
      </c>
      <c r="HTR126" s="618" t="s">
        <v>344</v>
      </c>
      <c r="HTS126" s="619"/>
      <c r="HTT126" s="620"/>
      <c r="HTU126" s="199" t="s">
        <v>142</v>
      </c>
      <c r="HTV126" s="200">
        <v>0.01</v>
      </c>
      <c r="HTW126" s="200">
        <v>81.44</v>
      </c>
      <c r="HTX126" s="195">
        <f t="shared" ref="HTX126" si="4844">HTV126*HTW126</f>
        <v>0.81</v>
      </c>
      <c r="HTY126" s="463">
        <v>93288</v>
      </c>
      <c r="HTZ126" s="618" t="s">
        <v>344</v>
      </c>
      <c r="HUA126" s="619"/>
      <c r="HUB126" s="620"/>
      <c r="HUC126" s="199" t="s">
        <v>142</v>
      </c>
      <c r="HUD126" s="200">
        <v>0.01</v>
      </c>
      <c r="HUE126" s="200">
        <v>81.44</v>
      </c>
      <c r="HUF126" s="195">
        <f t="shared" ref="HUF126" si="4845">HUD126*HUE126</f>
        <v>0.81</v>
      </c>
      <c r="HUG126" s="463">
        <v>93288</v>
      </c>
      <c r="HUH126" s="618" t="s">
        <v>344</v>
      </c>
      <c r="HUI126" s="619"/>
      <c r="HUJ126" s="620"/>
      <c r="HUK126" s="199" t="s">
        <v>142</v>
      </c>
      <c r="HUL126" s="200">
        <v>0.01</v>
      </c>
      <c r="HUM126" s="200">
        <v>81.44</v>
      </c>
      <c r="HUN126" s="195">
        <f t="shared" ref="HUN126" si="4846">HUL126*HUM126</f>
        <v>0.81</v>
      </c>
      <c r="HUO126" s="463">
        <v>93288</v>
      </c>
      <c r="HUP126" s="618" t="s">
        <v>344</v>
      </c>
      <c r="HUQ126" s="619"/>
      <c r="HUR126" s="620"/>
      <c r="HUS126" s="199" t="s">
        <v>142</v>
      </c>
      <c r="HUT126" s="200">
        <v>0.01</v>
      </c>
      <c r="HUU126" s="200">
        <v>81.44</v>
      </c>
      <c r="HUV126" s="195">
        <f t="shared" ref="HUV126" si="4847">HUT126*HUU126</f>
        <v>0.81</v>
      </c>
      <c r="HUW126" s="463">
        <v>93288</v>
      </c>
      <c r="HUX126" s="618" t="s">
        <v>344</v>
      </c>
      <c r="HUY126" s="619"/>
      <c r="HUZ126" s="620"/>
      <c r="HVA126" s="199" t="s">
        <v>142</v>
      </c>
      <c r="HVB126" s="200">
        <v>0.01</v>
      </c>
      <c r="HVC126" s="200">
        <v>81.44</v>
      </c>
      <c r="HVD126" s="195">
        <f t="shared" ref="HVD126" si="4848">HVB126*HVC126</f>
        <v>0.81</v>
      </c>
      <c r="HVE126" s="463">
        <v>93288</v>
      </c>
      <c r="HVF126" s="618" t="s">
        <v>344</v>
      </c>
      <c r="HVG126" s="619"/>
      <c r="HVH126" s="620"/>
      <c r="HVI126" s="199" t="s">
        <v>142</v>
      </c>
      <c r="HVJ126" s="200">
        <v>0.01</v>
      </c>
      <c r="HVK126" s="200">
        <v>81.44</v>
      </c>
      <c r="HVL126" s="195">
        <f t="shared" ref="HVL126" si="4849">HVJ126*HVK126</f>
        <v>0.81</v>
      </c>
      <c r="HVM126" s="463">
        <v>93288</v>
      </c>
      <c r="HVN126" s="618" t="s">
        <v>344</v>
      </c>
      <c r="HVO126" s="619"/>
      <c r="HVP126" s="620"/>
      <c r="HVQ126" s="199" t="s">
        <v>142</v>
      </c>
      <c r="HVR126" s="200">
        <v>0.01</v>
      </c>
      <c r="HVS126" s="200">
        <v>81.44</v>
      </c>
      <c r="HVT126" s="195">
        <f t="shared" ref="HVT126" si="4850">HVR126*HVS126</f>
        <v>0.81</v>
      </c>
      <c r="HVU126" s="463">
        <v>93288</v>
      </c>
      <c r="HVV126" s="618" t="s">
        <v>344</v>
      </c>
      <c r="HVW126" s="619"/>
      <c r="HVX126" s="620"/>
      <c r="HVY126" s="199" t="s">
        <v>142</v>
      </c>
      <c r="HVZ126" s="200">
        <v>0.01</v>
      </c>
      <c r="HWA126" s="200">
        <v>81.44</v>
      </c>
      <c r="HWB126" s="195">
        <f t="shared" ref="HWB126" si="4851">HVZ126*HWA126</f>
        <v>0.81</v>
      </c>
      <c r="HWC126" s="463">
        <v>93288</v>
      </c>
      <c r="HWD126" s="618" t="s">
        <v>344</v>
      </c>
      <c r="HWE126" s="619"/>
      <c r="HWF126" s="620"/>
      <c r="HWG126" s="199" t="s">
        <v>142</v>
      </c>
      <c r="HWH126" s="200">
        <v>0.01</v>
      </c>
      <c r="HWI126" s="200">
        <v>81.44</v>
      </c>
      <c r="HWJ126" s="195">
        <f t="shared" ref="HWJ126" si="4852">HWH126*HWI126</f>
        <v>0.81</v>
      </c>
      <c r="HWK126" s="463">
        <v>93288</v>
      </c>
      <c r="HWL126" s="618" t="s">
        <v>344</v>
      </c>
      <c r="HWM126" s="619"/>
      <c r="HWN126" s="620"/>
      <c r="HWO126" s="199" t="s">
        <v>142</v>
      </c>
      <c r="HWP126" s="200">
        <v>0.01</v>
      </c>
      <c r="HWQ126" s="200">
        <v>81.44</v>
      </c>
      <c r="HWR126" s="195">
        <f t="shared" ref="HWR126" si="4853">HWP126*HWQ126</f>
        <v>0.81</v>
      </c>
      <c r="HWS126" s="463">
        <v>93288</v>
      </c>
      <c r="HWT126" s="618" t="s">
        <v>344</v>
      </c>
      <c r="HWU126" s="619"/>
      <c r="HWV126" s="620"/>
      <c r="HWW126" s="199" t="s">
        <v>142</v>
      </c>
      <c r="HWX126" s="200">
        <v>0.01</v>
      </c>
      <c r="HWY126" s="200">
        <v>81.44</v>
      </c>
      <c r="HWZ126" s="195">
        <f t="shared" ref="HWZ126" si="4854">HWX126*HWY126</f>
        <v>0.81</v>
      </c>
      <c r="HXA126" s="463">
        <v>93288</v>
      </c>
      <c r="HXB126" s="618" t="s">
        <v>344</v>
      </c>
      <c r="HXC126" s="619"/>
      <c r="HXD126" s="620"/>
      <c r="HXE126" s="199" t="s">
        <v>142</v>
      </c>
      <c r="HXF126" s="200">
        <v>0.01</v>
      </c>
      <c r="HXG126" s="200">
        <v>81.44</v>
      </c>
      <c r="HXH126" s="195">
        <f t="shared" ref="HXH126" si="4855">HXF126*HXG126</f>
        <v>0.81</v>
      </c>
      <c r="HXI126" s="463">
        <v>93288</v>
      </c>
      <c r="HXJ126" s="618" t="s">
        <v>344</v>
      </c>
      <c r="HXK126" s="619"/>
      <c r="HXL126" s="620"/>
      <c r="HXM126" s="199" t="s">
        <v>142</v>
      </c>
      <c r="HXN126" s="200">
        <v>0.01</v>
      </c>
      <c r="HXO126" s="200">
        <v>81.44</v>
      </c>
      <c r="HXP126" s="195">
        <f t="shared" ref="HXP126" si="4856">HXN126*HXO126</f>
        <v>0.81</v>
      </c>
      <c r="HXQ126" s="463">
        <v>93288</v>
      </c>
      <c r="HXR126" s="618" t="s">
        <v>344</v>
      </c>
      <c r="HXS126" s="619"/>
      <c r="HXT126" s="620"/>
      <c r="HXU126" s="199" t="s">
        <v>142</v>
      </c>
      <c r="HXV126" s="200">
        <v>0.01</v>
      </c>
      <c r="HXW126" s="200">
        <v>81.44</v>
      </c>
      <c r="HXX126" s="195">
        <f t="shared" ref="HXX126" si="4857">HXV126*HXW126</f>
        <v>0.81</v>
      </c>
      <c r="HXY126" s="463">
        <v>93288</v>
      </c>
      <c r="HXZ126" s="618" t="s">
        <v>344</v>
      </c>
      <c r="HYA126" s="619"/>
      <c r="HYB126" s="620"/>
      <c r="HYC126" s="199" t="s">
        <v>142</v>
      </c>
      <c r="HYD126" s="200">
        <v>0.01</v>
      </c>
      <c r="HYE126" s="200">
        <v>81.44</v>
      </c>
      <c r="HYF126" s="195">
        <f t="shared" ref="HYF126" si="4858">HYD126*HYE126</f>
        <v>0.81</v>
      </c>
      <c r="HYG126" s="463">
        <v>93288</v>
      </c>
      <c r="HYH126" s="618" t="s">
        <v>344</v>
      </c>
      <c r="HYI126" s="619"/>
      <c r="HYJ126" s="620"/>
      <c r="HYK126" s="199" t="s">
        <v>142</v>
      </c>
      <c r="HYL126" s="200">
        <v>0.01</v>
      </c>
      <c r="HYM126" s="200">
        <v>81.44</v>
      </c>
      <c r="HYN126" s="195">
        <f t="shared" ref="HYN126" si="4859">HYL126*HYM126</f>
        <v>0.81</v>
      </c>
      <c r="HYO126" s="463">
        <v>93288</v>
      </c>
      <c r="HYP126" s="618" t="s">
        <v>344</v>
      </c>
      <c r="HYQ126" s="619"/>
      <c r="HYR126" s="620"/>
      <c r="HYS126" s="199" t="s">
        <v>142</v>
      </c>
      <c r="HYT126" s="200">
        <v>0.01</v>
      </c>
      <c r="HYU126" s="200">
        <v>81.44</v>
      </c>
      <c r="HYV126" s="195">
        <f t="shared" ref="HYV126" si="4860">HYT126*HYU126</f>
        <v>0.81</v>
      </c>
      <c r="HYW126" s="463">
        <v>93288</v>
      </c>
      <c r="HYX126" s="618" t="s">
        <v>344</v>
      </c>
      <c r="HYY126" s="619"/>
      <c r="HYZ126" s="620"/>
      <c r="HZA126" s="199" t="s">
        <v>142</v>
      </c>
      <c r="HZB126" s="200">
        <v>0.01</v>
      </c>
      <c r="HZC126" s="200">
        <v>81.44</v>
      </c>
      <c r="HZD126" s="195">
        <f t="shared" ref="HZD126" si="4861">HZB126*HZC126</f>
        <v>0.81</v>
      </c>
      <c r="HZE126" s="463">
        <v>93288</v>
      </c>
      <c r="HZF126" s="618" t="s">
        <v>344</v>
      </c>
      <c r="HZG126" s="619"/>
      <c r="HZH126" s="620"/>
      <c r="HZI126" s="199" t="s">
        <v>142</v>
      </c>
      <c r="HZJ126" s="200">
        <v>0.01</v>
      </c>
      <c r="HZK126" s="200">
        <v>81.44</v>
      </c>
      <c r="HZL126" s="195">
        <f t="shared" ref="HZL126" si="4862">HZJ126*HZK126</f>
        <v>0.81</v>
      </c>
      <c r="HZM126" s="463">
        <v>93288</v>
      </c>
      <c r="HZN126" s="618" t="s">
        <v>344</v>
      </c>
      <c r="HZO126" s="619"/>
      <c r="HZP126" s="620"/>
      <c r="HZQ126" s="199" t="s">
        <v>142</v>
      </c>
      <c r="HZR126" s="200">
        <v>0.01</v>
      </c>
      <c r="HZS126" s="200">
        <v>81.44</v>
      </c>
      <c r="HZT126" s="195">
        <f t="shared" ref="HZT126" si="4863">HZR126*HZS126</f>
        <v>0.81</v>
      </c>
      <c r="HZU126" s="463">
        <v>93288</v>
      </c>
      <c r="HZV126" s="618" t="s">
        <v>344</v>
      </c>
      <c r="HZW126" s="619"/>
      <c r="HZX126" s="620"/>
      <c r="HZY126" s="199" t="s">
        <v>142</v>
      </c>
      <c r="HZZ126" s="200">
        <v>0.01</v>
      </c>
      <c r="IAA126" s="200">
        <v>81.44</v>
      </c>
      <c r="IAB126" s="195">
        <f t="shared" ref="IAB126" si="4864">HZZ126*IAA126</f>
        <v>0.81</v>
      </c>
      <c r="IAC126" s="463">
        <v>93288</v>
      </c>
      <c r="IAD126" s="618" t="s">
        <v>344</v>
      </c>
      <c r="IAE126" s="619"/>
      <c r="IAF126" s="620"/>
      <c r="IAG126" s="199" t="s">
        <v>142</v>
      </c>
      <c r="IAH126" s="200">
        <v>0.01</v>
      </c>
      <c r="IAI126" s="200">
        <v>81.44</v>
      </c>
      <c r="IAJ126" s="195">
        <f t="shared" ref="IAJ126" si="4865">IAH126*IAI126</f>
        <v>0.81</v>
      </c>
      <c r="IAK126" s="463">
        <v>93288</v>
      </c>
      <c r="IAL126" s="618" t="s">
        <v>344</v>
      </c>
      <c r="IAM126" s="619"/>
      <c r="IAN126" s="620"/>
      <c r="IAO126" s="199" t="s">
        <v>142</v>
      </c>
      <c r="IAP126" s="200">
        <v>0.01</v>
      </c>
      <c r="IAQ126" s="200">
        <v>81.44</v>
      </c>
      <c r="IAR126" s="195">
        <f t="shared" ref="IAR126" si="4866">IAP126*IAQ126</f>
        <v>0.81</v>
      </c>
      <c r="IAS126" s="463">
        <v>93288</v>
      </c>
      <c r="IAT126" s="618" t="s">
        <v>344</v>
      </c>
      <c r="IAU126" s="619"/>
      <c r="IAV126" s="620"/>
      <c r="IAW126" s="199" t="s">
        <v>142</v>
      </c>
      <c r="IAX126" s="200">
        <v>0.01</v>
      </c>
      <c r="IAY126" s="200">
        <v>81.44</v>
      </c>
      <c r="IAZ126" s="195">
        <f t="shared" ref="IAZ126" si="4867">IAX126*IAY126</f>
        <v>0.81</v>
      </c>
      <c r="IBA126" s="463">
        <v>93288</v>
      </c>
      <c r="IBB126" s="618" t="s">
        <v>344</v>
      </c>
      <c r="IBC126" s="619"/>
      <c r="IBD126" s="620"/>
      <c r="IBE126" s="199" t="s">
        <v>142</v>
      </c>
      <c r="IBF126" s="200">
        <v>0.01</v>
      </c>
      <c r="IBG126" s="200">
        <v>81.44</v>
      </c>
      <c r="IBH126" s="195">
        <f t="shared" ref="IBH126" si="4868">IBF126*IBG126</f>
        <v>0.81</v>
      </c>
      <c r="IBI126" s="463">
        <v>93288</v>
      </c>
      <c r="IBJ126" s="618" t="s">
        <v>344</v>
      </c>
      <c r="IBK126" s="619"/>
      <c r="IBL126" s="620"/>
      <c r="IBM126" s="199" t="s">
        <v>142</v>
      </c>
      <c r="IBN126" s="200">
        <v>0.01</v>
      </c>
      <c r="IBO126" s="200">
        <v>81.44</v>
      </c>
      <c r="IBP126" s="195">
        <f t="shared" ref="IBP126" si="4869">IBN126*IBO126</f>
        <v>0.81</v>
      </c>
      <c r="IBQ126" s="463">
        <v>93288</v>
      </c>
      <c r="IBR126" s="618" t="s">
        <v>344</v>
      </c>
      <c r="IBS126" s="619"/>
      <c r="IBT126" s="620"/>
      <c r="IBU126" s="199" t="s">
        <v>142</v>
      </c>
      <c r="IBV126" s="200">
        <v>0.01</v>
      </c>
      <c r="IBW126" s="200">
        <v>81.44</v>
      </c>
      <c r="IBX126" s="195">
        <f t="shared" ref="IBX126" si="4870">IBV126*IBW126</f>
        <v>0.81</v>
      </c>
      <c r="IBY126" s="463">
        <v>93288</v>
      </c>
      <c r="IBZ126" s="618" t="s">
        <v>344</v>
      </c>
      <c r="ICA126" s="619"/>
      <c r="ICB126" s="620"/>
      <c r="ICC126" s="199" t="s">
        <v>142</v>
      </c>
      <c r="ICD126" s="200">
        <v>0.01</v>
      </c>
      <c r="ICE126" s="200">
        <v>81.44</v>
      </c>
      <c r="ICF126" s="195">
        <f t="shared" ref="ICF126" si="4871">ICD126*ICE126</f>
        <v>0.81</v>
      </c>
      <c r="ICG126" s="463">
        <v>93288</v>
      </c>
      <c r="ICH126" s="618" t="s">
        <v>344</v>
      </c>
      <c r="ICI126" s="619"/>
      <c r="ICJ126" s="620"/>
      <c r="ICK126" s="199" t="s">
        <v>142</v>
      </c>
      <c r="ICL126" s="200">
        <v>0.01</v>
      </c>
      <c r="ICM126" s="200">
        <v>81.44</v>
      </c>
      <c r="ICN126" s="195">
        <f t="shared" ref="ICN126" si="4872">ICL126*ICM126</f>
        <v>0.81</v>
      </c>
      <c r="ICO126" s="463">
        <v>93288</v>
      </c>
      <c r="ICP126" s="618" t="s">
        <v>344</v>
      </c>
      <c r="ICQ126" s="619"/>
      <c r="ICR126" s="620"/>
      <c r="ICS126" s="199" t="s">
        <v>142</v>
      </c>
      <c r="ICT126" s="200">
        <v>0.01</v>
      </c>
      <c r="ICU126" s="200">
        <v>81.44</v>
      </c>
      <c r="ICV126" s="195">
        <f t="shared" ref="ICV126" si="4873">ICT126*ICU126</f>
        <v>0.81</v>
      </c>
      <c r="ICW126" s="463">
        <v>93288</v>
      </c>
      <c r="ICX126" s="618" t="s">
        <v>344</v>
      </c>
      <c r="ICY126" s="619"/>
      <c r="ICZ126" s="620"/>
      <c r="IDA126" s="199" t="s">
        <v>142</v>
      </c>
      <c r="IDB126" s="200">
        <v>0.01</v>
      </c>
      <c r="IDC126" s="200">
        <v>81.44</v>
      </c>
      <c r="IDD126" s="195">
        <f t="shared" ref="IDD126" si="4874">IDB126*IDC126</f>
        <v>0.81</v>
      </c>
      <c r="IDE126" s="463">
        <v>93288</v>
      </c>
      <c r="IDF126" s="618" t="s">
        <v>344</v>
      </c>
      <c r="IDG126" s="619"/>
      <c r="IDH126" s="620"/>
      <c r="IDI126" s="199" t="s">
        <v>142</v>
      </c>
      <c r="IDJ126" s="200">
        <v>0.01</v>
      </c>
      <c r="IDK126" s="200">
        <v>81.44</v>
      </c>
      <c r="IDL126" s="195">
        <f t="shared" ref="IDL126" si="4875">IDJ126*IDK126</f>
        <v>0.81</v>
      </c>
      <c r="IDM126" s="463">
        <v>93288</v>
      </c>
      <c r="IDN126" s="618" t="s">
        <v>344</v>
      </c>
      <c r="IDO126" s="619"/>
      <c r="IDP126" s="620"/>
      <c r="IDQ126" s="199" t="s">
        <v>142</v>
      </c>
      <c r="IDR126" s="200">
        <v>0.01</v>
      </c>
      <c r="IDS126" s="200">
        <v>81.44</v>
      </c>
      <c r="IDT126" s="195">
        <f t="shared" ref="IDT126" si="4876">IDR126*IDS126</f>
        <v>0.81</v>
      </c>
      <c r="IDU126" s="463">
        <v>93288</v>
      </c>
      <c r="IDV126" s="618" t="s">
        <v>344</v>
      </c>
      <c r="IDW126" s="619"/>
      <c r="IDX126" s="620"/>
      <c r="IDY126" s="199" t="s">
        <v>142</v>
      </c>
      <c r="IDZ126" s="200">
        <v>0.01</v>
      </c>
      <c r="IEA126" s="200">
        <v>81.44</v>
      </c>
      <c r="IEB126" s="195">
        <f t="shared" ref="IEB126" si="4877">IDZ126*IEA126</f>
        <v>0.81</v>
      </c>
      <c r="IEC126" s="463">
        <v>93288</v>
      </c>
      <c r="IED126" s="618" t="s">
        <v>344</v>
      </c>
      <c r="IEE126" s="619"/>
      <c r="IEF126" s="620"/>
      <c r="IEG126" s="199" t="s">
        <v>142</v>
      </c>
      <c r="IEH126" s="200">
        <v>0.01</v>
      </c>
      <c r="IEI126" s="200">
        <v>81.44</v>
      </c>
      <c r="IEJ126" s="195">
        <f t="shared" ref="IEJ126" si="4878">IEH126*IEI126</f>
        <v>0.81</v>
      </c>
      <c r="IEK126" s="463">
        <v>93288</v>
      </c>
      <c r="IEL126" s="618" t="s">
        <v>344</v>
      </c>
      <c r="IEM126" s="619"/>
      <c r="IEN126" s="620"/>
      <c r="IEO126" s="199" t="s">
        <v>142</v>
      </c>
      <c r="IEP126" s="200">
        <v>0.01</v>
      </c>
      <c r="IEQ126" s="200">
        <v>81.44</v>
      </c>
      <c r="IER126" s="195">
        <f t="shared" ref="IER126" si="4879">IEP126*IEQ126</f>
        <v>0.81</v>
      </c>
      <c r="IES126" s="463">
        <v>93288</v>
      </c>
      <c r="IET126" s="618" t="s">
        <v>344</v>
      </c>
      <c r="IEU126" s="619"/>
      <c r="IEV126" s="620"/>
      <c r="IEW126" s="199" t="s">
        <v>142</v>
      </c>
      <c r="IEX126" s="200">
        <v>0.01</v>
      </c>
      <c r="IEY126" s="200">
        <v>81.44</v>
      </c>
      <c r="IEZ126" s="195">
        <f t="shared" ref="IEZ126" si="4880">IEX126*IEY126</f>
        <v>0.81</v>
      </c>
      <c r="IFA126" s="463">
        <v>93288</v>
      </c>
      <c r="IFB126" s="618" t="s">
        <v>344</v>
      </c>
      <c r="IFC126" s="619"/>
      <c r="IFD126" s="620"/>
      <c r="IFE126" s="199" t="s">
        <v>142</v>
      </c>
      <c r="IFF126" s="200">
        <v>0.01</v>
      </c>
      <c r="IFG126" s="200">
        <v>81.44</v>
      </c>
      <c r="IFH126" s="195">
        <f t="shared" ref="IFH126" si="4881">IFF126*IFG126</f>
        <v>0.81</v>
      </c>
      <c r="IFI126" s="463">
        <v>93288</v>
      </c>
      <c r="IFJ126" s="618" t="s">
        <v>344</v>
      </c>
      <c r="IFK126" s="619"/>
      <c r="IFL126" s="620"/>
      <c r="IFM126" s="199" t="s">
        <v>142</v>
      </c>
      <c r="IFN126" s="200">
        <v>0.01</v>
      </c>
      <c r="IFO126" s="200">
        <v>81.44</v>
      </c>
      <c r="IFP126" s="195">
        <f t="shared" ref="IFP126" si="4882">IFN126*IFO126</f>
        <v>0.81</v>
      </c>
      <c r="IFQ126" s="463">
        <v>93288</v>
      </c>
      <c r="IFR126" s="618" t="s">
        <v>344</v>
      </c>
      <c r="IFS126" s="619"/>
      <c r="IFT126" s="620"/>
      <c r="IFU126" s="199" t="s">
        <v>142</v>
      </c>
      <c r="IFV126" s="200">
        <v>0.01</v>
      </c>
      <c r="IFW126" s="200">
        <v>81.44</v>
      </c>
      <c r="IFX126" s="195">
        <f t="shared" ref="IFX126" si="4883">IFV126*IFW126</f>
        <v>0.81</v>
      </c>
      <c r="IFY126" s="463">
        <v>93288</v>
      </c>
      <c r="IFZ126" s="618" t="s">
        <v>344</v>
      </c>
      <c r="IGA126" s="619"/>
      <c r="IGB126" s="620"/>
      <c r="IGC126" s="199" t="s">
        <v>142</v>
      </c>
      <c r="IGD126" s="200">
        <v>0.01</v>
      </c>
      <c r="IGE126" s="200">
        <v>81.44</v>
      </c>
      <c r="IGF126" s="195">
        <f t="shared" ref="IGF126" si="4884">IGD126*IGE126</f>
        <v>0.81</v>
      </c>
      <c r="IGG126" s="463">
        <v>93288</v>
      </c>
      <c r="IGH126" s="618" t="s">
        <v>344</v>
      </c>
      <c r="IGI126" s="619"/>
      <c r="IGJ126" s="620"/>
      <c r="IGK126" s="199" t="s">
        <v>142</v>
      </c>
      <c r="IGL126" s="200">
        <v>0.01</v>
      </c>
      <c r="IGM126" s="200">
        <v>81.44</v>
      </c>
      <c r="IGN126" s="195">
        <f t="shared" ref="IGN126" si="4885">IGL126*IGM126</f>
        <v>0.81</v>
      </c>
      <c r="IGO126" s="463">
        <v>93288</v>
      </c>
      <c r="IGP126" s="618" t="s">
        <v>344</v>
      </c>
      <c r="IGQ126" s="619"/>
      <c r="IGR126" s="620"/>
      <c r="IGS126" s="199" t="s">
        <v>142</v>
      </c>
      <c r="IGT126" s="200">
        <v>0.01</v>
      </c>
      <c r="IGU126" s="200">
        <v>81.44</v>
      </c>
      <c r="IGV126" s="195">
        <f t="shared" ref="IGV126" si="4886">IGT126*IGU126</f>
        <v>0.81</v>
      </c>
      <c r="IGW126" s="463">
        <v>93288</v>
      </c>
      <c r="IGX126" s="618" t="s">
        <v>344</v>
      </c>
      <c r="IGY126" s="619"/>
      <c r="IGZ126" s="620"/>
      <c r="IHA126" s="199" t="s">
        <v>142</v>
      </c>
      <c r="IHB126" s="200">
        <v>0.01</v>
      </c>
      <c r="IHC126" s="200">
        <v>81.44</v>
      </c>
      <c r="IHD126" s="195">
        <f t="shared" ref="IHD126" si="4887">IHB126*IHC126</f>
        <v>0.81</v>
      </c>
      <c r="IHE126" s="463">
        <v>93288</v>
      </c>
      <c r="IHF126" s="618" t="s">
        <v>344</v>
      </c>
      <c r="IHG126" s="619"/>
      <c r="IHH126" s="620"/>
      <c r="IHI126" s="199" t="s">
        <v>142</v>
      </c>
      <c r="IHJ126" s="200">
        <v>0.01</v>
      </c>
      <c r="IHK126" s="200">
        <v>81.44</v>
      </c>
      <c r="IHL126" s="195">
        <f t="shared" ref="IHL126" si="4888">IHJ126*IHK126</f>
        <v>0.81</v>
      </c>
      <c r="IHM126" s="463">
        <v>93288</v>
      </c>
      <c r="IHN126" s="618" t="s">
        <v>344</v>
      </c>
      <c r="IHO126" s="619"/>
      <c r="IHP126" s="620"/>
      <c r="IHQ126" s="199" t="s">
        <v>142</v>
      </c>
      <c r="IHR126" s="200">
        <v>0.01</v>
      </c>
      <c r="IHS126" s="200">
        <v>81.44</v>
      </c>
      <c r="IHT126" s="195">
        <f t="shared" ref="IHT126" si="4889">IHR126*IHS126</f>
        <v>0.81</v>
      </c>
      <c r="IHU126" s="463">
        <v>93288</v>
      </c>
      <c r="IHV126" s="618" t="s">
        <v>344</v>
      </c>
      <c r="IHW126" s="619"/>
      <c r="IHX126" s="620"/>
      <c r="IHY126" s="199" t="s">
        <v>142</v>
      </c>
      <c r="IHZ126" s="200">
        <v>0.01</v>
      </c>
      <c r="IIA126" s="200">
        <v>81.44</v>
      </c>
      <c r="IIB126" s="195">
        <f t="shared" ref="IIB126" si="4890">IHZ126*IIA126</f>
        <v>0.81</v>
      </c>
      <c r="IIC126" s="463">
        <v>93288</v>
      </c>
      <c r="IID126" s="618" t="s">
        <v>344</v>
      </c>
      <c r="IIE126" s="619"/>
      <c r="IIF126" s="620"/>
      <c r="IIG126" s="199" t="s">
        <v>142</v>
      </c>
      <c r="IIH126" s="200">
        <v>0.01</v>
      </c>
      <c r="III126" s="200">
        <v>81.44</v>
      </c>
      <c r="IIJ126" s="195">
        <f t="shared" ref="IIJ126" si="4891">IIH126*III126</f>
        <v>0.81</v>
      </c>
      <c r="IIK126" s="463">
        <v>93288</v>
      </c>
      <c r="IIL126" s="618" t="s">
        <v>344</v>
      </c>
      <c r="IIM126" s="619"/>
      <c r="IIN126" s="620"/>
      <c r="IIO126" s="199" t="s">
        <v>142</v>
      </c>
      <c r="IIP126" s="200">
        <v>0.01</v>
      </c>
      <c r="IIQ126" s="200">
        <v>81.44</v>
      </c>
      <c r="IIR126" s="195">
        <f t="shared" ref="IIR126" si="4892">IIP126*IIQ126</f>
        <v>0.81</v>
      </c>
      <c r="IIS126" s="463">
        <v>93288</v>
      </c>
      <c r="IIT126" s="618" t="s">
        <v>344</v>
      </c>
      <c r="IIU126" s="619"/>
      <c r="IIV126" s="620"/>
      <c r="IIW126" s="199" t="s">
        <v>142</v>
      </c>
      <c r="IIX126" s="200">
        <v>0.01</v>
      </c>
      <c r="IIY126" s="200">
        <v>81.44</v>
      </c>
      <c r="IIZ126" s="195">
        <f t="shared" ref="IIZ126" si="4893">IIX126*IIY126</f>
        <v>0.81</v>
      </c>
      <c r="IJA126" s="463">
        <v>93288</v>
      </c>
      <c r="IJB126" s="618" t="s">
        <v>344</v>
      </c>
      <c r="IJC126" s="619"/>
      <c r="IJD126" s="620"/>
      <c r="IJE126" s="199" t="s">
        <v>142</v>
      </c>
      <c r="IJF126" s="200">
        <v>0.01</v>
      </c>
      <c r="IJG126" s="200">
        <v>81.44</v>
      </c>
      <c r="IJH126" s="195">
        <f t="shared" ref="IJH126" si="4894">IJF126*IJG126</f>
        <v>0.81</v>
      </c>
      <c r="IJI126" s="463">
        <v>93288</v>
      </c>
      <c r="IJJ126" s="618" t="s">
        <v>344</v>
      </c>
      <c r="IJK126" s="619"/>
      <c r="IJL126" s="620"/>
      <c r="IJM126" s="199" t="s">
        <v>142</v>
      </c>
      <c r="IJN126" s="200">
        <v>0.01</v>
      </c>
      <c r="IJO126" s="200">
        <v>81.44</v>
      </c>
      <c r="IJP126" s="195">
        <f t="shared" ref="IJP126" si="4895">IJN126*IJO126</f>
        <v>0.81</v>
      </c>
      <c r="IJQ126" s="463">
        <v>93288</v>
      </c>
      <c r="IJR126" s="618" t="s">
        <v>344</v>
      </c>
      <c r="IJS126" s="619"/>
      <c r="IJT126" s="620"/>
      <c r="IJU126" s="199" t="s">
        <v>142</v>
      </c>
      <c r="IJV126" s="200">
        <v>0.01</v>
      </c>
      <c r="IJW126" s="200">
        <v>81.44</v>
      </c>
      <c r="IJX126" s="195">
        <f t="shared" ref="IJX126" si="4896">IJV126*IJW126</f>
        <v>0.81</v>
      </c>
      <c r="IJY126" s="463">
        <v>93288</v>
      </c>
      <c r="IJZ126" s="618" t="s">
        <v>344</v>
      </c>
      <c r="IKA126" s="619"/>
      <c r="IKB126" s="620"/>
      <c r="IKC126" s="199" t="s">
        <v>142</v>
      </c>
      <c r="IKD126" s="200">
        <v>0.01</v>
      </c>
      <c r="IKE126" s="200">
        <v>81.44</v>
      </c>
      <c r="IKF126" s="195">
        <f t="shared" ref="IKF126" si="4897">IKD126*IKE126</f>
        <v>0.81</v>
      </c>
      <c r="IKG126" s="463">
        <v>93288</v>
      </c>
      <c r="IKH126" s="618" t="s">
        <v>344</v>
      </c>
      <c r="IKI126" s="619"/>
      <c r="IKJ126" s="620"/>
      <c r="IKK126" s="199" t="s">
        <v>142</v>
      </c>
      <c r="IKL126" s="200">
        <v>0.01</v>
      </c>
      <c r="IKM126" s="200">
        <v>81.44</v>
      </c>
      <c r="IKN126" s="195">
        <f t="shared" ref="IKN126" si="4898">IKL126*IKM126</f>
        <v>0.81</v>
      </c>
      <c r="IKO126" s="463">
        <v>93288</v>
      </c>
      <c r="IKP126" s="618" t="s">
        <v>344</v>
      </c>
      <c r="IKQ126" s="619"/>
      <c r="IKR126" s="620"/>
      <c r="IKS126" s="199" t="s">
        <v>142</v>
      </c>
      <c r="IKT126" s="200">
        <v>0.01</v>
      </c>
      <c r="IKU126" s="200">
        <v>81.44</v>
      </c>
      <c r="IKV126" s="195">
        <f t="shared" ref="IKV126" si="4899">IKT126*IKU126</f>
        <v>0.81</v>
      </c>
      <c r="IKW126" s="463">
        <v>93288</v>
      </c>
      <c r="IKX126" s="618" t="s">
        <v>344</v>
      </c>
      <c r="IKY126" s="619"/>
      <c r="IKZ126" s="620"/>
      <c r="ILA126" s="199" t="s">
        <v>142</v>
      </c>
      <c r="ILB126" s="200">
        <v>0.01</v>
      </c>
      <c r="ILC126" s="200">
        <v>81.44</v>
      </c>
      <c r="ILD126" s="195">
        <f t="shared" ref="ILD126" si="4900">ILB126*ILC126</f>
        <v>0.81</v>
      </c>
      <c r="ILE126" s="463">
        <v>93288</v>
      </c>
      <c r="ILF126" s="618" t="s">
        <v>344</v>
      </c>
      <c r="ILG126" s="619"/>
      <c r="ILH126" s="620"/>
      <c r="ILI126" s="199" t="s">
        <v>142</v>
      </c>
      <c r="ILJ126" s="200">
        <v>0.01</v>
      </c>
      <c r="ILK126" s="200">
        <v>81.44</v>
      </c>
      <c r="ILL126" s="195">
        <f t="shared" ref="ILL126" si="4901">ILJ126*ILK126</f>
        <v>0.81</v>
      </c>
      <c r="ILM126" s="463">
        <v>93288</v>
      </c>
      <c r="ILN126" s="618" t="s">
        <v>344</v>
      </c>
      <c r="ILO126" s="619"/>
      <c r="ILP126" s="620"/>
      <c r="ILQ126" s="199" t="s">
        <v>142</v>
      </c>
      <c r="ILR126" s="200">
        <v>0.01</v>
      </c>
      <c r="ILS126" s="200">
        <v>81.44</v>
      </c>
      <c r="ILT126" s="195">
        <f t="shared" ref="ILT126" si="4902">ILR126*ILS126</f>
        <v>0.81</v>
      </c>
      <c r="ILU126" s="463">
        <v>93288</v>
      </c>
      <c r="ILV126" s="618" t="s">
        <v>344</v>
      </c>
      <c r="ILW126" s="619"/>
      <c r="ILX126" s="620"/>
      <c r="ILY126" s="199" t="s">
        <v>142</v>
      </c>
      <c r="ILZ126" s="200">
        <v>0.01</v>
      </c>
      <c r="IMA126" s="200">
        <v>81.44</v>
      </c>
      <c r="IMB126" s="195">
        <f t="shared" ref="IMB126" si="4903">ILZ126*IMA126</f>
        <v>0.81</v>
      </c>
      <c r="IMC126" s="463">
        <v>93288</v>
      </c>
      <c r="IMD126" s="618" t="s">
        <v>344</v>
      </c>
      <c r="IME126" s="619"/>
      <c r="IMF126" s="620"/>
      <c r="IMG126" s="199" t="s">
        <v>142</v>
      </c>
      <c r="IMH126" s="200">
        <v>0.01</v>
      </c>
      <c r="IMI126" s="200">
        <v>81.44</v>
      </c>
      <c r="IMJ126" s="195">
        <f t="shared" ref="IMJ126" si="4904">IMH126*IMI126</f>
        <v>0.81</v>
      </c>
      <c r="IMK126" s="463">
        <v>93288</v>
      </c>
      <c r="IML126" s="618" t="s">
        <v>344</v>
      </c>
      <c r="IMM126" s="619"/>
      <c r="IMN126" s="620"/>
      <c r="IMO126" s="199" t="s">
        <v>142</v>
      </c>
      <c r="IMP126" s="200">
        <v>0.01</v>
      </c>
      <c r="IMQ126" s="200">
        <v>81.44</v>
      </c>
      <c r="IMR126" s="195">
        <f t="shared" ref="IMR126" si="4905">IMP126*IMQ126</f>
        <v>0.81</v>
      </c>
      <c r="IMS126" s="463">
        <v>93288</v>
      </c>
      <c r="IMT126" s="618" t="s">
        <v>344</v>
      </c>
      <c r="IMU126" s="619"/>
      <c r="IMV126" s="620"/>
      <c r="IMW126" s="199" t="s">
        <v>142</v>
      </c>
      <c r="IMX126" s="200">
        <v>0.01</v>
      </c>
      <c r="IMY126" s="200">
        <v>81.44</v>
      </c>
      <c r="IMZ126" s="195">
        <f t="shared" ref="IMZ126" si="4906">IMX126*IMY126</f>
        <v>0.81</v>
      </c>
      <c r="INA126" s="463">
        <v>93288</v>
      </c>
      <c r="INB126" s="618" t="s">
        <v>344</v>
      </c>
      <c r="INC126" s="619"/>
      <c r="IND126" s="620"/>
      <c r="INE126" s="199" t="s">
        <v>142</v>
      </c>
      <c r="INF126" s="200">
        <v>0.01</v>
      </c>
      <c r="ING126" s="200">
        <v>81.44</v>
      </c>
      <c r="INH126" s="195">
        <f t="shared" ref="INH126" si="4907">INF126*ING126</f>
        <v>0.81</v>
      </c>
      <c r="INI126" s="463">
        <v>93288</v>
      </c>
      <c r="INJ126" s="618" t="s">
        <v>344</v>
      </c>
      <c r="INK126" s="619"/>
      <c r="INL126" s="620"/>
      <c r="INM126" s="199" t="s">
        <v>142</v>
      </c>
      <c r="INN126" s="200">
        <v>0.01</v>
      </c>
      <c r="INO126" s="200">
        <v>81.44</v>
      </c>
      <c r="INP126" s="195">
        <f t="shared" ref="INP126" si="4908">INN126*INO126</f>
        <v>0.81</v>
      </c>
      <c r="INQ126" s="463">
        <v>93288</v>
      </c>
      <c r="INR126" s="618" t="s">
        <v>344</v>
      </c>
      <c r="INS126" s="619"/>
      <c r="INT126" s="620"/>
      <c r="INU126" s="199" t="s">
        <v>142</v>
      </c>
      <c r="INV126" s="200">
        <v>0.01</v>
      </c>
      <c r="INW126" s="200">
        <v>81.44</v>
      </c>
      <c r="INX126" s="195">
        <f t="shared" ref="INX126" si="4909">INV126*INW126</f>
        <v>0.81</v>
      </c>
      <c r="INY126" s="463">
        <v>93288</v>
      </c>
      <c r="INZ126" s="618" t="s">
        <v>344</v>
      </c>
      <c r="IOA126" s="619"/>
      <c r="IOB126" s="620"/>
      <c r="IOC126" s="199" t="s">
        <v>142</v>
      </c>
      <c r="IOD126" s="200">
        <v>0.01</v>
      </c>
      <c r="IOE126" s="200">
        <v>81.44</v>
      </c>
      <c r="IOF126" s="195">
        <f t="shared" ref="IOF126" si="4910">IOD126*IOE126</f>
        <v>0.81</v>
      </c>
      <c r="IOG126" s="463">
        <v>93288</v>
      </c>
      <c r="IOH126" s="618" t="s">
        <v>344</v>
      </c>
      <c r="IOI126" s="619"/>
      <c r="IOJ126" s="620"/>
      <c r="IOK126" s="199" t="s">
        <v>142</v>
      </c>
      <c r="IOL126" s="200">
        <v>0.01</v>
      </c>
      <c r="IOM126" s="200">
        <v>81.44</v>
      </c>
      <c r="ION126" s="195">
        <f t="shared" ref="ION126" si="4911">IOL126*IOM126</f>
        <v>0.81</v>
      </c>
      <c r="IOO126" s="463">
        <v>93288</v>
      </c>
      <c r="IOP126" s="618" t="s">
        <v>344</v>
      </c>
      <c r="IOQ126" s="619"/>
      <c r="IOR126" s="620"/>
      <c r="IOS126" s="199" t="s">
        <v>142</v>
      </c>
      <c r="IOT126" s="200">
        <v>0.01</v>
      </c>
      <c r="IOU126" s="200">
        <v>81.44</v>
      </c>
      <c r="IOV126" s="195">
        <f t="shared" ref="IOV126" si="4912">IOT126*IOU126</f>
        <v>0.81</v>
      </c>
      <c r="IOW126" s="463">
        <v>93288</v>
      </c>
      <c r="IOX126" s="618" t="s">
        <v>344</v>
      </c>
      <c r="IOY126" s="619"/>
      <c r="IOZ126" s="620"/>
      <c r="IPA126" s="199" t="s">
        <v>142</v>
      </c>
      <c r="IPB126" s="200">
        <v>0.01</v>
      </c>
      <c r="IPC126" s="200">
        <v>81.44</v>
      </c>
      <c r="IPD126" s="195">
        <f t="shared" ref="IPD126" si="4913">IPB126*IPC126</f>
        <v>0.81</v>
      </c>
      <c r="IPE126" s="463">
        <v>93288</v>
      </c>
      <c r="IPF126" s="618" t="s">
        <v>344</v>
      </c>
      <c r="IPG126" s="619"/>
      <c r="IPH126" s="620"/>
      <c r="IPI126" s="199" t="s">
        <v>142</v>
      </c>
      <c r="IPJ126" s="200">
        <v>0.01</v>
      </c>
      <c r="IPK126" s="200">
        <v>81.44</v>
      </c>
      <c r="IPL126" s="195">
        <f t="shared" ref="IPL126" si="4914">IPJ126*IPK126</f>
        <v>0.81</v>
      </c>
      <c r="IPM126" s="463">
        <v>93288</v>
      </c>
      <c r="IPN126" s="618" t="s">
        <v>344</v>
      </c>
      <c r="IPO126" s="619"/>
      <c r="IPP126" s="620"/>
      <c r="IPQ126" s="199" t="s">
        <v>142</v>
      </c>
      <c r="IPR126" s="200">
        <v>0.01</v>
      </c>
      <c r="IPS126" s="200">
        <v>81.44</v>
      </c>
      <c r="IPT126" s="195">
        <f t="shared" ref="IPT126" si="4915">IPR126*IPS126</f>
        <v>0.81</v>
      </c>
      <c r="IPU126" s="463">
        <v>93288</v>
      </c>
      <c r="IPV126" s="618" t="s">
        <v>344</v>
      </c>
      <c r="IPW126" s="619"/>
      <c r="IPX126" s="620"/>
      <c r="IPY126" s="199" t="s">
        <v>142</v>
      </c>
      <c r="IPZ126" s="200">
        <v>0.01</v>
      </c>
      <c r="IQA126" s="200">
        <v>81.44</v>
      </c>
      <c r="IQB126" s="195">
        <f t="shared" ref="IQB126" si="4916">IPZ126*IQA126</f>
        <v>0.81</v>
      </c>
      <c r="IQC126" s="463">
        <v>93288</v>
      </c>
      <c r="IQD126" s="618" t="s">
        <v>344</v>
      </c>
      <c r="IQE126" s="619"/>
      <c r="IQF126" s="620"/>
      <c r="IQG126" s="199" t="s">
        <v>142</v>
      </c>
      <c r="IQH126" s="200">
        <v>0.01</v>
      </c>
      <c r="IQI126" s="200">
        <v>81.44</v>
      </c>
      <c r="IQJ126" s="195">
        <f t="shared" ref="IQJ126" si="4917">IQH126*IQI126</f>
        <v>0.81</v>
      </c>
      <c r="IQK126" s="463">
        <v>93288</v>
      </c>
      <c r="IQL126" s="618" t="s">
        <v>344</v>
      </c>
      <c r="IQM126" s="619"/>
      <c r="IQN126" s="620"/>
      <c r="IQO126" s="199" t="s">
        <v>142</v>
      </c>
      <c r="IQP126" s="200">
        <v>0.01</v>
      </c>
      <c r="IQQ126" s="200">
        <v>81.44</v>
      </c>
      <c r="IQR126" s="195">
        <f t="shared" ref="IQR126" si="4918">IQP126*IQQ126</f>
        <v>0.81</v>
      </c>
      <c r="IQS126" s="463">
        <v>93288</v>
      </c>
      <c r="IQT126" s="618" t="s">
        <v>344</v>
      </c>
      <c r="IQU126" s="619"/>
      <c r="IQV126" s="620"/>
      <c r="IQW126" s="199" t="s">
        <v>142</v>
      </c>
      <c r="IQX126" s="200">
        <v>0.01</v>
      </c>
      <c r="IQY126" s="200">
        <v>81.44</v>
      </c>
      <c r="IQZ126" s="195">
        <f t="shared" ref="IQZ126" si="4919">IQX126*IQY126</f>
        <v>0.81</v>
      </c>
      <c r="IRA126" s="463">
        <v>93288</v>
      </c>
      <c r="IRB126" s="618" t="s">
        <v>344</v>
      </c>
      <c r="IRC126" s="619"/>
      <c r="IRD126" s="620"/>
      <c r="IRE126" s="199" t="s">
        <v>142</v>
      </c>
      <c r="IRF126" s="200">
        <v>0.01</v>
      </c>
      <c r="IRG126" s="200">
        <v>81.44</v>
      </c>
      <c r="IRH126" s="195">
        <f t="shared" ref="IRH126" si="4920">IRF126*IRG126</f>
        <v>0.81</v>
      </c>
      <c r="IRI126" s="463">
        <v>93288</v>
      </c>
      <c r="IRJ126" s="618" t="s">
        <v>344</v>
      </c>
      <c r="IRK126" s="619"/>
      <c r="IRL126" s="620"/>
      <c r="IRM126" s="199" t="s">
        <v>142</v>
      </c>
      <c r="IRN126" s="200">
        <v>0.01</v>
      </c>
      <c r="IRO126" s="200">
        <v>81.44</v>
      </c>
      <c r="IRP126" s="195">
        <f t="shared" ref="IRP126" si="4921">IRN126*IRO126</f>
        <v>0.81</v>
      </c>
      <c r="IRQ126" s="463">
        <v>93288</v>
      </c>
      <c r="IRR126" s="618" t="s">
        <v>344</v>
      </c>
      <c r="IRS126" s="619"/>
      <c r="IRT126" s="620"/>
      <c r="IRU126" s="199" t="s">
        <v>142</v>
      </c>
      <c r="IRV126" s="200">
        <v>0.01</v>
      </c>
      <c r="IRW126" s="200">
        <v>81.44</v>
      </c>
      <c r="IRX126" s="195">
        <f t="shared" ref="IRX126" si="4922">IRV126*IRW126</f>
        <v>0.81</v>
      </c>
      <c r="IRY126" s="463">
        <v>93288</v>
      </c>
      <c r="IRZ126" s="618" t="s">
        <v>344</v>
      </c>
      <c r="ISA126" s="619"/>
      <c r="ISB126" s="620"/>
      <c r="ISC126" s="199" t="s">
        <v>142</v>
      </c>
      <c r="ISD126" s="200">
        <v>0.01</v>
      </c>
      <c r="ISE126" s="200">
        <v>81.44</v>
      </c>
      <c r="ISF126" s="195">
        <f t="shared" ref="ISF126" si="4923">ISD126*ISE126</f>
        <v>0.81</v>
      </c>
      <c r="ISG126" s="463">
        <v>93288</v>
      </c>
      <c r="ISH126" s="618" t="s">
        <v>344</v>
      </c>
      <c r="ISI126" s="619"/>
      <c r="ISJ126" s="620"/>
      <c r="ISK126" s="199" t="s">
        <v>142</v>
      </c>
      <c r="ISL126" s="200">
        <v>0.01</v>
      </c>
      <c r="ISM126" s="200">
        <v>81.44</v>
      </c>
      <c r="ISN126" s="195">
        <f t="shared" ref="ISN126" si="4924">ISL126*ISM126</f>
        <v>0.81</v>
      </c>
      <c r="ISO126" s="463">
        <v>93288</v>
      </c>
      <c r="ISP126" s="618" t="s">
        <v>344</v>
      </c>
      <c r="ISQ126" s="619"/>
      <c r="ISR126" s="620"/>
      <c r="ISS126" s="199" t="s">
        <v>142</v>
      </c>
      <c r="IST126" s="200">
        <v>0.01</v>
      </c>
      <c r="ISU126" s="200">
        <v>81.44</v>
      </c>
      <c r="ISV126" s="195">
        <f t="shared" ref="ISV126" si="4925">IST126*ISU126</f>
        <v>0.81</v>
      </c>
      <c r="ISW126" s="463">
        <v>93288</v>
      </c>
      <c r="ISX126" s="618" t="s">
        <v>344</v>
      </c>
      <c r="ISY126" s="619"/>
      <c r="ISZ126" s="620"/>
      <c r="ITA126" s="199" t="s">
        <v>142</v>
      </c>
      <c r="ITB126" s="200">
        <v>0.01</v>
      </c>
      <c r="ITC126" s="200">
        <v>81.44</v>
      </c>
      <c r="ITD126" s="195">
        <f t="shared" ref="ITD126" si="4926">ITB126*ITC126</f>
        <v>0.81</v>
      </c>
      <c r="ITE126" s="463">
        <v>93288</v>
      </c>
      <c r="ITF126" s="618" t="s">
        <v>344</v>
      </c>
      <c r="ITG126" s="619"/>
      <c r="ITH126" s="620"/>
      <c r="ITI126" s="199" t="s">
        <v>142</v>
      </c>
      <c r="ITJ126" s="200">
        <v>0.01</v>
      </c>
      <c r="ITK126" s="200">
        <v>81.44</v>
      </c>
      <c r="ITL126" s="195">
        <f t="shared" ref="ITL126" si="4927">ITJ126*ITK126</f>
        <v>0.81</v>
      </c>
      <c r="ITM126" s="463">
        <v>93288</v>
      </c>
      <c r="ITN126" s="618" t="s">
        <v>344</v>
      </c>
      <c r="ITO126" s="619"/>
      <c r="ITP126" s="620"/>
      <c r="ITQ126" s="199" t="s">
        <v>142</v>
      </c>
      <c r="ITR126" s="200">
        <v>0.01</v>
      </c>
      <c r="ITS126" s="200">
        <v>81.44</v>
      </c>
      <c r="ITT126" s="195">
        <f t="shared" ref="ITT126" si="4928">ITR126*ITS126</f>
        <v>0.81</v>
      </c>
      <c r="ITU126" s="463">
        <v>93288</v>
      </c>
      <c r="ITV126" s="618" t="s">
        <v>344</v>
      </c>
      <c r="ITW126" s="619"/>
      <c r="ITX126" s="620"/>
      <c r="ITY126" s="199" t="s">
        <v>142</v>
      </c>
      <c r="ITZ126" s="200">
        <v>0.01</v>
      </c>
      <c r="IUA126" s="200">
        <v>81.44</v>
      </c>
      <c r="IUB126" s="195">
        <f t="shared" ref="IUB126" si="4929">ITZ126*IUA126</f>
        <v>0.81</v>
      </c>
      <c r="IUC126" s="463">
        <v>93288</v>
      </c>
      <c r="IUD126" s="618" t="s">
        <v>344</v>
      </c>
      <c r="IUE126" s="619"/>
      <c r="IUF126" s="620"/>
      <c r="IUG126" s="199" t="s">
        <v>142</v>
      </c>
      <c r="IUH126" s="200">
        <v>0.01</v>
      </c>
      <c r="IUI126" s="200">
        <v>81.44</v>
      </c>
      <c r="IUJ126" s="195">
        <f t="shared" ref="IUJ126" si="4930">IUH126*IUI126</f>
        <v>0.81</v>
      </c>
      <c r="IUK126" s="463">
        <v>93288</v>
      </c>
      <c r="IUL126" s="618" t="s">
        <v>344</v>
      </c>
      <c r="IUM126" s="619"/>
      <c r="IUN126" s="620"/>
      <c r="IUO126" s="199" t="s">
        <v>142</v>
      </c>
      <c r="IUP126" s="200">
        <v>0.01</v>
      </c>
      <c r="IUQ126" s="200">
        <v>81.44</v>
      </c>
      <c r="IUR126" s="195">
        <f t="shared" ref="IUR126" si="4931">IUP126*IUQ126</f>
        <v>0.81</v>
      </c>
      <c r="IUS126" s="463">
        <v>93288</v>
      </c>
      <c r="IUT126" s="618" t="s">
        <v>344</v>
      </c>
      <c r="IUU126" s="619"/>
      <c r="IUV126" s="620"/>
      <c r="IUW126" s="199" t="s">
        <v>142</v>
      </c>
      <c r="IUX126" s="200">
        <v>0.01</v>
      </c>
      <c r="IUY126" s="200">
        <v>81.44</v>
      </c>
      <c r="IUZ126" s="195">
        <f t="shared" ref="IUZ126" si="4932">IUX126*IUY126</f>
        <v>0.81</v>
      </c>
      <c r="IVA126" s="463">
        <v>93288</v>
      </c>
      <c r="IVB126" s="618" t="s">
        <v>344</v>
      </c>
      <c r="IVC126" s="619"/>
      <c r="IVD126" s="620"/>
      <c r="IVE126" s="199" t="s">
        <v>142</v>
      </c>
      <c r="IVF126" s="200">
        <v>0.01</v>
      </c>
      <c r="IVG126" s="200">
        <v>81.44</v>
      </c>
      <c r="IVH126" s="195">
        <f t="shared" ref="IVH126" si="4933">IVF126*IVG126</f>
        <v>0.81</v>
      </c>
      <c r="IVI126" s="463">
        <v>93288</v>
      </c>
      <c r="IVJ126" s="618" t="s">
        <v>344</v>
      </c>
      <c r="IVK126" s="619"/>
      <c r="IVL126" s="620"/>
      <c r="IVM126" s="199" t="s">
        <v>142</v>
      </c>
      <c r="IVN126" s="200">
        <v>0.01</v>
      </c>
      <c r="IVO126" s="200">
        <v>81.44</v>
      </c>
      <c r="IVP126" s="195">
        <f t="shared" ref="IVP126" si="4934">IVN126*IVO126</f>
        <v>0.81</v>
      </c>
      <c r="IVQ126" s="463">
        <v>93288</v>
      </c>
      <c r="IVR126" s="618" t="s">
        <v>344</v>
      </c>
      <c r="IVS126" s="619"/>
      <c r="IVT126" s="620"/>
      <c r="IVU126" s="199" t="s">
        <v>142</v>
      </c>
      <c r="IVV126" s="200">
        <v>0.01</v>
      </c>
      <c r="IVW126" s="200">
        <v>81.44</v>
      </c>
      <c r="IVX126" s="195">
        <f t="shared" ref="IVX126" si="4935">IVV126*IVW126</f>
        <v>0.81</v>
      </c>
      <c r="IVY126" s="463">
        <v>93288</v>
      </c>
      <c r="IVZ126" s="618" t="s">
        <v>344</v>
      </c>
      <c r="IWA126" s="619"/>
      <c r="IWB126" s="620"/>
      <c r="IWC126" s="199" t="s">
        <v>142</v>
      </c>
      <c r="IWD126" s="200">
        <v>0.01</v>
      </c>
      <c r="IWE126" s="200">
        <v>81.44</v>
      </c>
      <c r="IWF126" s="195">
        <f t="shared" ref="IWF126" si="4936">IWD126*IWE126</f>
        <v>0.81</v>
      </c>
      <c r="IWG126" s="463">
        <v>93288</v>
      </c>
      <c r="IWH126" s="618" t="s">
        <v>344</v>
      </c>
      <c r="IWI126" s="619"/>
      <c r="IWJ126" s="620"/>
      <c r="IWK126" s="199" t="s">
        <v>142</v>
      </c>
      <c r="IWL126" s="200">
        <v>0.01</v>
      </c>
      <c r="IWM126" s="200">
        <v>81.44</v>
      </c>
      <c r="IWN126" s="195">
        <f t="shared" ref="IWN126" si="4937">IWL126*IWM126</f>
        <v>0.81</v>
      </c>
      <c r="IWO126" s="463">
        <v>93288</v>
      </c>
      <c r="IWP126" s="618" t="s">
        <v>344</v>
      </c>
      <c r="IWQ126" s="619"/>
      <c r="IWR126" s="620"/>
      <c r="IWS126" s="199" t="s">
        <v>142</v>
      </c>
      <c r="IWT126" s="200">
        <v>0.01</v>
      </c>
      <c r="IWU126" s="200">
        <v>81.44</v>
      </c>
      <c r="IWV126" s="195">
        <f t="shared" ref="IWV126" si="4938">IWT126*IWU126</f>
        <v>0.81</v>
      </c>
      <c r="IWW126" s="463">
        <v>93288</v>
      </c>
      <c r="IWX126" s="618" t="s">
        <v>344</v>
      </c>
      <c r="IWY126" s="619"/>
      <c r="IWZ126" s="620"/>
      <c r="IXA126" s="199" t="s">
        <v>142</v>
      </c>
      <c r="IXB126" s="200">
        <v>0.01</v>
      </c>
      <c r="IXC126" s="200">
        <v>81.44</v>
      </c>
      <c r="IXD126" s="195">
        <f t="shared" ref="IXD126" si="4939">IXB126*IXC126</f>
        <v>0.81</v>
      </c>
      <c r="IXE126" s="463">
        <v>93288</v>
      </c>
      <c r="IXF126" s="618" t="s">
        <v>344</v>
      </c>
      <c r="IXG126" s="619"/>
      <c r="IXH126" s="620"/>
      <c r="IXI126" s="199" t="s">
        <v>142</v>
      </c>
      <c r="IXJ126" s="200">
        <v>0.01</v>
      </c>
      <c r="IXK126" s="200">
        <v>81.44</v>
      </c>
      <c r="IXL126" s="195">
        <f t="shared" ref="IXL126" si="4940">IXJ126*IXK126</f>
        <v>0.81</v>
      </c>
      <c r="IXM126" s="463">
        <v>93288</v>
      </c>
      <c r="IXN126" s="618" t="s">
        <v>344</v>
      </c>
      <c r="IXO126" s="619"/>
      <c r="IXP126" s="620"/>
      <c r="IXQ126" s="199" t="s">
        <v>142</v>
      </c>
      <c r="IXR126" s="200">
        <v>0.01</v>
      </c>
      <c r="IXS126" s="200">
        <v>81.44</v>
      </c>
      <c r="IXT126" s="195">
        <f t="shared" ref="IXT126" si="4941">IXR126*IXS126</f>
        <v>0.81</v>
      </c>
      <c r="IXU126" s="463">
        <v>93288</v>
      </c>
      <c r="IXV126" s="618" t="s">
        <v>344</v>
      </c>
      <c r="IXW126" s="619"/>
      <c r="IXX126" s="620"/>
      <c r="IXY126" s="199" t="s">
        <v>142</v>
      </c>
      <c r="IXZ126" s="200">
        <v>0.01</v>
      </c>
      <c r="IYA126" s="200">
        <v>81.44</v>
      </c>
      <c r="IYB126" s="195">
        <f t="shared" ref="IYB126" si="4942">IXZ126*IYA126</f>
        <v>0.81</v>
      </c>
      <c r="IYC126" s="463">
        <v>93288</v>
      </c>
      <c r="IYD126" s="618" t="s">
        <v>344</v>
      </c>
      <c r="IYE126" s="619"/>
      <c r="IYF126" s="620"/>
      <c r="IYG126" s="199" t="s">
        <v>142</v>
      </c>
      <c r="IYH126" s="200">
        <v>0.01</v>
      </c>
      <c r="IYI126" s="200">
        <v>81.44</v>
      </c>
      <c r="IYJ126" s="195">
        <f t="shared" ref="IYJ126" si="4943">IYH126*IYI126</f>
        <v>0.81</v>
      </c>
      <c r="IYK126" s="463">
        <v>93288</v>
      </c>
      <c r="IYL126" s="618" t="s">
        <v>344</v>
      </c>
      <c r="IYM126" s="619"/>
      <c r="IYN126" s="620"/>
      <c r="IYO126" s="199" t="s">
        <v>142</v>
      </c>
      <c r="IYP126" s="200">
        <v>0.01</v>
      </c>
      <c r="IYQ126" s="200">
        <v>81.44</v>
      </c>
      <c r="IYR126" s="195">
        <f t="shared" ref="IYR126" si="4944">IYP126*IYQ126</f>
        <v>0.81</v>
      </c>
      <c r="IYS126" s="463">
        <v>93288</v>
      </c>
      <c r="IYT126" s="618" t="s">
        <v>344</v>
      </c>
      <c r="IYU126" s="619"/>
      <c r="IYV126" s="620"/>
      <c r="IYW126" s="199" t="s">
        <v>142</v>
      </c>
      <c r="IYX126" s="200">
        <v>0.01</v>
      </c>
      <c r="IYY126" s="200">
        <v>81.44</v>
      </c>
      <c r="IYZ126" s="195">
        <f t="shared" ref="IYZ126" si="4945">IYX126*IYY126</f>
        <v>0.81</v>
      </c>
      <c r="IZA126" s="463">
        <v>93288</v>
      </c>
      <c r="IZB126" s="618" t="s">
        <v>344</v>
      </c>
      <c r="IZC126" s="619"/>
      <c r="IZD126" s="620"/>
      <c r="IZE126" s="199" t="s">
        <v>142</v>
      </c>
      <c r="IZF126" s="200">
        <v>0.01</v>
      </c>
      <c r="IZG126" s="200">
        <v>81.44</v>
      </c>
      <c r="IZH126" s="195">
        <f t="shared" ref="IZH126" si="4946">IZF126*IZG126</f>
        <v>0.81</v>
      </c>
      <c r="IZI126" s="463">
        <v>93288</v>
      </c>
      <c r="IZJ126" s="618" t="s">
        <v>344</v>
      </c>
      <c r="IZK126" s="619"/>
      <c r="IZL126" s="620"/>
      <c r="IZM126" s="199" t="s">
        <v>142</v>
      </c>
      <c r="IZN126" s="200">
        <v>0.01</v>
      </c>
      <c r="IZO126" s="200">
        <v>81.44</v>
      </c>
      <c r="IZP126" s="195">
        <f t="shared" ref="IZP126" si="4947">IZN126*IZO126</f>
        <v>0.81</v>
      </c>
      <c r="IZQ126" s="463">
        <v>93288</v>
      </c>
      <c r="IZR126" s="618" t="s">
        <v>344</v>
      </c>
      <c r="IZS126" s="619"/>
      <c r="IZT126" s="620"/>
      <c r="IZU126" s="199" t="s">
        <v>142</v>
      </c>
      <c r="IZV126" s="200">
        <v>0.01</v>
      </c>
      <c r="IZW126" s="200">
        <v>81.44</v>
      </c>
      <c r="IZX126" s="195">
        <f t="shared" ref="IZX126" si="4948">IZV126*IZW126</f>
        <v>0.81</v>
      </c>
      <c r="IZY126" s="463">
        <v>93288</v>
      </c>
      <c r="IZZ126" s="618" t="s">
        <v>344</v>
      </c>
      <c r="JAA126" s="619"/>
      <c r="JAB126" s="620"/>
      <c r="JAC126" s="199" t="s">
        <v>142</v>
      </c>
      <c r="JAD126" s="200">
        <v>0.01</v>
      </c>
      <c r="JAE126" s="200">
        <v>81.44</v>
      </c>
      <c r="JAF126" s="195">
        <f t="shared" ref="JAF126" si="4949">JAD126*JAE126</f>
        <v>0.81</v>
      </c>
      <c r="JAG126" s="463">
        <v>93288</v>
      </c>
      <c r="JAH126" s="618" t="s">
        <v>344</v>
      </c>
      <c r="JAI126" s="619"/>
      <c r="JAJ126" s="620"/>
      <c r="JAK126" s="199" t="s">
        <v>142</v>
      </c>
      <c r="JAL126" s="200">
        <v>0.01</v>
      </c>
      <c r="JAM126" s="200">
        <v>81.44</v>
      </c>
      <c r="JAN126" s="195">
        <f t="shared" ref="JAN126" si="4950">JAL126*JAM126</f>
        <v>0.81</v>
      </c>
      <c r="JAO126" s="463">
        <v>93288</v>
      </c>
      <c r="JAP126" s="618" t="s">
        <v>344</v>
      </c>
      <c r="JAQ126" s="619"/>
      <c r="JAR126" s="620"/>
      <c r="JAS126" s="199" t="s">
        <v>142</v>
      </c>
      <c r="JAT126" s="200">
        <v>0.01</v>
      </c>
      <c r="JAU126" s="200">
        <v>81.44</v>
      </c>
      <c r="JAV126" s="195">
        <f t="shared" ref="JAV126" si="4951">JAT126*JAU126</f>
        <v>0.81</v>
      </c>
      <c r="JAW126" s="463">
        <v>93288</v>
      </c>
      <c r="JAX126" s="618" t="s">
        <v>344</v>
      </c>
      <c r="JAY126" s="619"/>
      <c r="JAZ126" s="620"/>
      <c r="JBA126" s="199" t="s">
        <v>142</v>
      </c>
      <c r="JBB126" s="200">
        <v>0.01</v>
      </c>
      <c r="JBC126" s="200">
        <v>81.44</v>
      </c>
      <c r="JBD126" s="195">
        <f t="shared" ref="JBD126" si="4952">JBB126*JBC126</f>
        <v>0.81</v>
      </c>
      <c r="JBE126" s="463">
        <v>93288</v>
      </c>
      <c r="JBF126" s="618" t="s">
        <v>344</v>
      </c>
      <c r="JBG126" s="619"/>
      <c r="JBH126" s="620"/>
      <c r="JBI126" s="199" t="s">
        <v>142</v>
      </c>
      <c r="JBJ126" s="200">
        <v>0.01</v>
      </c>
      <c r="JBK126" s="200">
        <v>81.44</v>
      </c>
      <c r="JBL126" s="195">
        <f t="shared" ref="JBL126" si="4953">JBJ126*JBK126</f>
        <v>0.81</v>
      </c>
      <c r="JBM126" s="463">
        <v>93288</v>
      </c>
      <c r="JBN126" s="618" t="s">
        <v>344</v>
      </c>
      <c r="JBO126" s="619"/>
      <c r="JBP126" s="620"/>
      <c r="JBQ126" s="199" t="s">
        <v>142</v>
      </c>
      <c r="JBR126" s="200">
        <v>0.01</v>
      </c>
      <c r="JBS126" s="200">
        <v>81.44</v>
      </c>
      <c r="JBT126" s="195">
        <f t="shared" ref="JBT126" si="4954">JBR126*JBS126</f>
        <v>0.81</v>
      </c>
      <c r="JBU126" s="463">
        <v>93288</v>
      </c>
      <c r="JBV126" s="618" t="s">
        <v>344</v>
      </c>
      <c r="JBW126" s="619"/>
      <c r="JBX126" s="620"/>
      <c r="JBY126" s="199" t="s">
        <v>142</v>
      </c>
      <c r="JBZ126" s="200">
        <v>0.01</v>
      </c>
      <c r="JCA126" s="200">
        <v>81.44</v>
      </c>
      <c r="JCB126" s="195">
        <f t="shared" ref="JCB126" si="4955">JBZ126*JCA126</f>
        <v>0.81</v>
      </c>
      <c r="JCC126" s="463">
        <v>93288</v>
      </c>
      <c r="JCD126" s="618" t="s">
        <v>344</v>
      </c>
      <c r="JCE126" s="619"/>
      <c r="JCF126" s="620"/>
      <c r="JCG126" s="199" t="s">
        <v>142</v>
      </c>
      <c r="JCH126" s="200">
        <v>0.01</v>
      </c>
      <c r="JCI126" s="200">
        <v>81.44</v>
      </c>
      <c r="JCJ126" s="195">
        <f t="shared" ref="JCJ126" si="4956">JCH126*JCI126</f>
        <v>0.81</v>
      </c>
      <c r="JCK126" s="463">
        <v>93288</v>
      </c>
      <c r="JCL126" s="618" t="s">
        <v>344</v>
      </c>
      <c r="JCM126" s="619"/>
      <c r="JCN126" s="620"/>
      <c r="JCO126" s="199" t="s">
        <v>142</v>
      </c>
      <c r="JCP126" s="200">
        <v>0.01</v>
      </c>
      <c r="JCQ126" s="200">
        <v>81.44</v>
      </c>
      <c r="JCR126" s="195">
        <f t="shared" ref="JCR126" si="4957">JCP126*JCQ126</f>
        <v>0.81</v>
      </c>
      <c r="JCS126" s="463">
        <v>93288</v>
      </c>
      <c r="JCT126" s="618" t="s">
        <v>344</v>
      </c>
      <c r="JCU126" s="619"/>
      <c r="JCV126" s="620"/>
      <c r="JCW126" s="199" t="s">
        <v>142</v>
      </c>
      <c r="JCX126" s="200">
        <v>0.01</v>
      </c>
      <c r="JCY126" s="200">
        <v>81.44</v>
      </c>
      <c r="JCZ126" s="195">
        <f t="shared" ref="JCZ126" si="4958">JCX126*JCY126</f>
        <v>0.81</v>
      </c>
      <c r="JDA126" s="463">
        <v>93288</v>
      </c>
      <c r="JDB126" s="618" t="s">
        <v>344</v>
      </c>
      <c r="JDC126" s="619"/>
      <c r="JDD126" s="620"/>
      <c r="JDE126" s="199" t="s">
        <v>142</v>
      </c>
      <c r="JDF126" s="200">
        <v>0.01</v>
      </c>
      <c r="JDG126" s="200">
        <v>81.44</v>
      </c>
      <c r="JDH126" s="195">
        <f t="shared" ref="JDH126" si="4959">JDF126*JDG126</f>
        <v>0.81</v>
      </c>
      <c r="JDI126" s="463">
        <v>93288</v>
      </c>
      <c r="JDJ126" s="618" t="s">
        <v>344</v>
      </c>
      <c r="JDK126" s="619"/>
      <c r="JDL126" s="620"/>
      <c r="JDM126" s="199" t="s">
        <v>142</v>
      </c>
      <c r="JDN126" s="200">
        <v>0.01</v>
      </c>
      <c r="JDO126" s="200">
        <v>81.44</v>
      </c>
      <c r="JDP126" s="195">
        <f t="shared" ref="JDP126" si="4960">JDN126*JDO126</f>
        <v>0.81</v>
      </c>
      <c r="JDQ126" s="463">
        <v>93288</v>
      </c>
      <c r="JDR126" s="618" t="s">
        <v>344</v>
      </c>
      <c r="JDS126" s="619"/>
      <c r="JDT126" s="620"/>
      <c r="JDU126" s="199" t="s">
        <v>142</v>
      </c>
      <c r="JDV126" s="200">
        <v>0.01</v>
      </c>
      <c r="JDW126" s="200">
        <v>81.44</v>
      </c>
      <c r="JDX126" s="195">
        <f t="shared" ref="JDX126" si="4961">JDV126*JDW126</f>
        <v>0.81</v>
      </c>
      <c r="JDY126" s="463">
        <v>93288</v>
      </c>
      <c r="JDZ126" s="618" t="s">
        <v>344</v>
      </c>
      <c r="JEA126" s="619"/>
      <c r="JEB126" s="620"/>
      <c r="JEC126" s="199" t="s">
        <v>142</v>
      </c>
      <c r="JED126" s="200">
        <v>0.01</v>
      </c>
      <c r="JEE126" s="200">
        <v>81.44</v>
      </c>
      <c r="JEF126" s="195">
        <f t="shared" ref="JEF126" si="4962">JED126*JEE126</f>
        <v>0.81</v>
      </c>
      <c r="JEG126" s="463">
        <v>93288</v>
      </c>
      <c r="JEH126" s="618" t="s">
        <v>344</v>
      </c>
      <c r="JEI126" s="619"/>
      <c r="JEJ126" s="620"/>
      <c r="JEK126" s="199" t="s">
        <v>142</v>
      </c>
      <c r="JEL126" s="200">
        <v>0.01</v>
      </c>
      <c r="JEM126" s="200">
        <v>81.44</v>
      </c>
      <c r="JEN126" s="195">
        <f t="shared" ref="JEN126" si="4963">JEL126*JEM126</f>
        <v>0.81</v>
      </c>
      <c r="JEO126" s="463">
        <v>93288</v>
      </c>
      <c r="JEP126" s="618" t="s">
        <v>344</v>
      </c>
      <c r="JEQ126" s="619"/>
      <c r="JER126" s="620"/>
      <c r="JES126" s="199" t="s">
        <v>142</v>
      </c>
      <c r="JET126" s="200">
        <v>0.01</v>
      </c>
      <c r="JEU126" s="200">
        <v>81.44</v>
      </c>
      <c r="JEV126" s="195">
        <f t="shared" ref="JEV126" si="4964">JET126*JEU126</f>
        <v>0.81</v>
      </c>
      <c r="JEW126" s="463">
        <v>93288</v>
      </c>
      <c r="JEX126" s="618" t="s">
        <v>344</v>
      </c>
      <c r="JEY126" s="619"/>
      <c r="JEZ126" s="620"/>
      <c r="JFA126" s="199" t="s">
        <v>142</v>
      </c>
      <c r="JFB126" s="200">
        <v>0.01</v>
      </c>
      <c r="JFC126" s="200">
        <v>81.44</v>
      </c>
      <c r="JFD126" s="195">
        <f t="shared" ref="JFD126" si="4965">JFB126*JFC126</f>
        <v>0.81</v>
      </c>
      <c r="JFE126" s="463">
        <v>93288</v>
      </c>
      <c r="JFF126" s="618" t="s">
        <v>344</v>
      </c>
      <c r="JFG126" s="619"/>
      <c r="JFH126" s="620"/>
      <c r="JFI126" s="199" t="s">
        <v>142</v>
      </c>
      <c r="JFJ126" s="200">
        <v>0.01</v>
      </c>
      <c r="JFK126" s="200">
        <v>81.44</v>
      </c>
      <c r="JFL126" s="195">
        <f t="shared" ref="JFL126" si="4966">JFJ126*JFK126</f>
        <v>0.81</v>
      </c>
      <c r="JFM126" s="463">
        <v>93288</v>
      </c>
      <c r="JFN126" s="618" t="s">
        <v>344</v>
      </c>
      <c r="JFO126" s="619"/>
      <c r="JFP126" s="620"/>
      <c r="JFQ126" s="199" t="s">
        <v>142</v>
      </c>
      <c r="JFR126" s="200">
        <v>0.01</v>
      </c>
      <c r="JFS126" s="200">
        <v>81.44</v>
      </c>
      <c r="JFT126" s="195">
        <f t="shared" ref="JFT126" si="4967">JFR126*JFS126</f>
        <v>0.81</v>
      </c>
      <c r="JFU126" s="463">
        <v>93288</v>
      </c>
      <c r="JFV126" s="618" t="s">
        <v>344</v>
      </c>
      <c r="JFW126" s="619"/>
      <c r="JFX126" s="620"/>
      <c r="JFY126" s="199" t="s">
        <v>142</v>
      </c>
      <c r="JFZ126" s="200">
        <v>0.01</v>
      </c>
      <c r="JGA126" s="200">
        <v>81.44</v>
      </c>
      <c r="JGB126" s="195">
        <f t="shared" ref="JGB126" si="4968">JFZ126*JGA126</f>
        <v>0.81</v>
      </c>
      <c r="JGC126" s="463">
        <v>93288</v>
      </c>
      <c r="JGD126" s="618" t="s">
        <v>344</v>
      </c>
      <c r="JGE126" s="619"/>
      <c r="JGF126" s="620"/>
      <c r="JGG126" s="199" t="s">
        <v>142</v>
      </c>
      <c r="JGH126" s="200">
        <v>0.01</v>
      </c>
      <c r="JGI126" s="200">
        <v>81.44</v>
      </c>
      <c r="JGJ126" s="195">
        <f t="shared" ref="JGJ126" si="4969">JGH126*JGI126</f>
        <v>0.81</v>
      </c>
      <c r="JGK126" s="463">
        <v>93288</v>
      </c>
      <c r="JGL126" s="618" t="s">
        <v>344</v>
      </c>
      <c r="JGM126" s="619"/>
      <c r="JGN126" s="620"/>
      <c r="JGO126" s="199" t="s">
        <v>142</v>
      </c>
      <c r="JGP126" s="200">
        <v>0.01</v>
      </c>
      <c r="JGQ126" s="200">
        <v>81.44</v>
      </c>
      <c r="JGR126" s="195">
        <f t="shared" ref="JGR126" si="4970">JGP126*JGQ126</f>
        <v>0.81</v>
      </c>
      <c r="JGS126" s="463">
        <v>93288</v>
      </c>
      <c r="JGT126" s="618" t="s">
        <v>344</v>
      </c>
      <c r="JGU126" s="619"/>
      <c r="JGV126" s="620"/>
      <c r="JGW126" s="199" t="s">
        <v>142</v>
      </c>
      <c r="JGX126" s="200">
        <v>0.01</v>
      </c>
      <c r="JGY126" s="200">
        <v>81.44</v>
      </c>
      <c r="JGZ126" s="195">
        <f t="shared" ref="JGZ126" si="4971">JGX126*JGY126</f>
        <v>0.81</v>
      </c>
      <c r="JHA126" s="463">
        <v>93288</v>
      </c>
      <c r="JHB126" s="618" t="s">
        <v>344</v>
      </c>
      <c r="JHC126" s="619"/>
      <c r="JHD126" s="620"/>
      <c r="JHE126" s="199" t="s">
        <v>142</v>
      </c>
      <c r="JHF126" s="200">
        <v>0.01</v>
      </c>
      <c r="JHG126" s="200">
        <v>81.44</v>
      </c>
      <c r="JHH126" s="195">
        <f t="shared" ref="JHH126" si="4972">JHF126*JHG126</f>
        <v>0.81</v>
      </c>
      <c r="JHI126" s="463">
        <v>93288</v>
      </c>
      <c r="JHJ126" s="618" t="s">
        <v>344</v>
      </c>
      <c r="JHK126" s="619"/>
      <c r="JHL126" s="620"/>
      <c r="JHM126" s="199" t="s">
        <v>142</v>
      </c>
      <c r="JHN126" s="200">
        <v>0.01</v>
      </c>
      <c r="JHO126" s="200">
        <v>81.44</v>
      </c>
      <c r="JHP126" s="195">
        <f t="shared" ref="JHP126" si="4973">JHN126*JHO126</f>
        <v>0.81</v>
      </c>
      <c r="JHQ126" s="463">
        <v>93288</v>
      </c>
      <c r="JHR126" s="618" t="s">
        <v>344</v>
      </c>
      <c r="JHS126" s="619"/>
      <c r="JHT126" s="620"/>
      <c r="JHU126" s="199" t="s">
        <v>142</v>
      </c>
      <c r="JHV126" s="200">
        <v>0.01</v>
      </c>
      <c r="JHW126" s="200">
        <v>81.44</v>
      </c>
      <c r="JHX126" s="195">
        <f t="shared" ref="JHX126" si="4974">JHV126*JHW126</f>
        <v>0.81</v>
      </c>
      <c r="JHY126" s="463">
        <v>93288</v>
      </c>
      <c r="JHZ126" s="618" t="s">
        <v>344</v>
      </c>
      <c r="JIA126" s="619"/>
      <c r="JIB126" s="620"/>
      <c r="JIC126" s="199" t="s">
        <v>142</v>
      </c>
      <c r="JID126" s="200">
        <v>0.01</v>
      </c>
      <c r="JIE126" s="200">
        <v>81.44</v>
      </c>
      <c r="JIF126" s="195">
        <f t="shared" ref="JIF126" si="4975">JID126*JIE126</f>
        <v>0.81</v>
      </c>
      <c r="JIG126" s="463">
        <v>93288</v>
      </c>
      <c r="JIH126" s="618" t="s">
        <v>344</v>
      </c>
      <c r="JII126" s="619"/>
      <c r="JIJ126" s="620"/>
      <c r="JIK126" s="199" t="s">
        <v>142</v>
      </c>
      <c r="JIL126" s="200">
        <v>0.01</v>
      </c>
      <c r="JIM126" s="200">
        <v>81.44</v>
      </c>
      <c r="JIN126" s="195">
        <f t="shared" ref="JIN126" si="4976">JIL126*JIM126</f>
        <v>0.81</v>
      </c>
      <c r="JIO126" s="463">
        <v>93288</v>
      </c>
      <c r="JIP126" s="618" t="s">
        <v>344</v>
      </c>
      <c r="JIQ126" s="619"/>
      <c r="JIR126" s="620"/>
      <c r="JIS126" s="199" t="s">
        <v>142</v>
      </c>
      <c r="JIT126" s="200">
        <v>0.01</v>
      </c>
      <c r="JIU126" s="200">
        <v>81.44</v>
      </c>
      <c r="JIV126" s="195">
        <f t="shared" ref="JIV126" si="4977">JIT126*JIU126</f>
        <v>0.81</v>
      </c>
      <c r="JIW126" s="463">
        <v>93288</v>
      </c>
      <c r="JIX126" s="618" t="s">
        <v>344</v>
      </c>
      <c r="JIY126" s="619"/>
      <c r="JIZ126" s="620"/>
      <c r="JJA126" s="199" t="s">
        <v>142</v>
      </c>
      <c r="JJB126" s="200">
        <v>0.01</v>
      </c>
      <c r="JJC126" s="200">
        <v>81.44</v>
      </c>
      <c r="JJD126" s="195">
        <f t="shared" ref="JJD126" si="4978">JJB126*JJC126</f>
        <v>0.81</v>
      </c>
      <c r="JJE126" s="463">
        <v>93288</v>
      </c>
      <c r="JJF126" s="618" t="s">
        <v>344</v>
      </c>
      <c r="JJG126" s="619"/>
      <c r="JJH126" s="620"/>
      <c r="JJI126" s="199" t="s">
        <v>142</v>
      </c>
      <c r="JJJ126" s="200">
        <v>0.01</v>
      </c>
      <c r="JJK126" s="200">
        <v>81.44</v>
      </c>
      <c r="JJL126" s="195">
        <f t="shared" ref="JJL126" si="4979">JJJ126*JJK126</f>
        <v>0.81</v>
      </c>
      <c r="JJM126" s="463">
        <v>93288</v>
      </c>
      <c r="JJN126" s="618" t="s">
        <v>344</v>
      </c>
      <c r="JJO126" s="619"/>
      <c r="JJP126" s="620"/>
      <c r="JJQ126" s="199" t="s">
        <v>142</v>
      </c>
      <c r="JJR126" s="200">
        <v>0.01</v>
      </c>
      <c r="JJS126" s="200">
        <v>81.44</v>
      </c>
      <c r="JJT126" s="195">
        <f t="shared" ref="JJT126" si="4980">JJR126*JJS126</f>
        <v>0.81</v>
      </c>
      <c r="JJU126" s="463">
        <v>93288</v>
      </c>
      <c r="JJV126" s="618" t="s">
        <v>344</v>
      </c>
      <c r="JJW126" s="619"/>
      <c r="JJX126" s="620"/>
      <c r="JJY126" s="199" t="s">
        <v>142</v>
      </c>
      <c r="JJZ126" s="200">
        <v>0.01</v>
      </c>
      <c r="JKA126" s="200">
        <v>81.44</v>
      </c>
      <c r="JKB126" s="195">
        <f t="shared" ref="JKB126" si="4981">JJZ126*JKA126</f>
        <v>0.81</v>
      </c>
      <c r="JKC126" s="463">
        <v>93288</v>
      </c>
      <c r="JKD126" s="618" t="s">
        <v>344</v>
      </c>
      <c r="JKE126" s="619"/>
      <c r="JKF126" s="620"/>
      <c r="JKG126" s="199" t="s">
        <v>142</v>
      </c>
      <c r="JKH126" s="200">
        <v>0.01</v>
      </c>
      <c r="JKI126" s="200">
        <v>81.44</v>
      </c>
      <c r="JKJ126" s="195">
        <f t="shared" ref="JKJ126" si="4982">JKH126*JKI126</f>
        <v>0.81</v>
      </c>
      <c r="JKK126" s="463">
        <v>93288</v>
      </c>
      <c r="JKL126" s="618" t="s">
        <v>344</v>
      </c>
      <c r="JKM126" s="619"/>
      <c r="JKN126" s="620"/>
      <c r="JKO126" s="199" t="s">
        <v>142</v>
      </c>
      <c r="JKP126" s="200">
        <v>0.01</v>
      </c>
      <c r="JKQ126" s="200">
        <v>81.44</v>
      </c>
      <c r="JKR126" s="195">
        <f t="shared" ref="JKR126" si="4983">JKP126*JKQ126</f>
        <v>0.81</v>
      </c>
      <c r="JKS126" s="463">
        <v>93288</v>
      </c>
      <c r="JKT126" s="618" t="s">
        <v>344</v>
      </c>
      <c r="JKU126" s="619"/>
      <c r="JKV126" s="620"/>
      <c r="JKW126" s="199" t="s">
        <v>142</v>
      </c>
      <c r="JKX126" s="200">
        <v>0.01</v>
      </c>
      <c r="JKY126" s="200">
        <v>81.44</v>
      </c>
      <c r="JKZ126" s="195">
        <f t="shared" ref="JKZ126" si="4984">JKX126*JKY126</f>
        <v>0.81</v>
      </c>
      <c r="JLA126" s="463">
        <v>93288</v>
      </c>
      <c r="JLB126" s="618" t="s">
        <v>344</v>
      </c>
      <c r="JLC126" s="619"/>
      <c r="JLD126" s="620"/>
      <c r="JLE126" s="199" t="s">
        <v>142</v>
      </c>
      <c r="JLF126" s="200">
        <v>0.01</v>
      </c>
      <c r="JLG126" s="200">
        <v>81.44</v>
      </c>
      <c r="JLH126" s="195">
        <f t="shared" ref="JLH126" si="4985">JLF126*JLG126</f>
        <v>0.81</v>
      </c>
      <c r="JLI126" s="463">
        <v>93288</v>
      </c>
      <c r="JLJ126" s="618" t="s">
        <v>344</v>
      </c>
      <c r="JLK126" s="619"/>
      <c r="JLL126" s="620"/>
      <c r="JLM126" s="199" t="s">
        <v>142</v>
      </c>
      <c r="JLN126" s="200">
        <v>0.01</v>
      </c>
      <c r="JLO126" s="200">
        <v>81.44</v>
      </c>
      <c r="JLP126" s="195">
        <f t="shared" ref="JLP126" si="4986">JLN126*JLO126</f>
        <v>0.81</v>
      </c>
      <c r="JLQ126" s="463">
        <v>93288</v>
      </c>
      <c r="JLR126" s="618" t="s">
        <v>344</v>
      </c>
      <c r="JLS126" s="619"/>
      <c r="JLT126" s="620"/>
      <c r="JLU126" s="199" t="s">
        <v>142</v>
      </c>
      <c r="JLV126" s="200">
        <v>0.01</v>
      </c>
      <c r="JLW126" s="200">
        <v>81.44</v>
      </c>
      <c r="JLX126" s="195">
        <f t="shared" ref="JLX126" si="4987">JLV126*JLW126</f>
        <v>0.81</v>
      </c>
      <c r="JLY126" s="463">
        <v>93288</v>
      </c>
      <c r="JLZ126" s="618" t="s">
        <v>344</v>
      </c>
      <c r="JMA126" s="619"/>
      <c r="JMB126" s="620"/>
      <c r="JMC126" s="199" t="s">
        <v>142</v>
      </c>
      <c r="JMD126" s="200">
        <v>0.01</v>
      </c>
      <c r="JME126" s="200">
        <v>81.44</v>
      </c>
      <c r="JMF126" s="195">
        <f t="shared" ref="JMF126" si="4988">JMD126*JME126</f>
        <v>0.81</v>
      </c>
      <c r="JMG126" s="463">
        <v>93288</v>
      </c>
      <c r="JMH126" s="618" t="s">
        <v>344</v>
      </c>
      <c r="JMI126" s="619"/>
      <c r="JMJ126" s="620"/>
      <c r="JMK126" s="199" t="s">
        <v>142</v>
      </c>
      <c r="JML126" s="200">
        <v>0.01</v>
      </c>
      <c r="JMM126" s="200">
        <v>81.44</v>
      </c>
      <c r="JMN126" s="195">
        <f t="shared" ref="JMN126" si="4989">JML126*JMM126</f>
        <v>0.81</v>
      </c>
      <c r="JMO126" s="463">
        <v>93288</v>
      </c>
      <c r="JMP126" s="618" t="s">
        <v>344</v>
      </c>
      <c r="JMQ126" s="619"/>
      <c r="JMR126" s="620"/>
      <c r="JMS126" s="199" t="s">
        <v>142</v>
      </c>
      <c r="JMT126" s="200">
        <v>0.01</v>
      </c>
      <c r="JMU126" s="200">
        <v>81.44</v>
      </c>
      <c r="JMV126" s="195">
        <f t="shared" ref="JMV126" si="4990">JMT126*JMU126</f>
        <v>0.81</v>
      </c>
      <c r="JMW126" s="463">
        <v>93288</v>
      </c>
      <c r="JMX126" s="618" t="s">
        <v>344</v>
      </c>
      <c r="JMY126" s="619"/>
      <c r="JMZ126" s="620"/>
      <c r="JNA126" s="199" t="s">
        <v>142</v>
      </c>
      <c r="JNB126" s="200">
        <v>0.01</v>
      </c>
      <c r="JNC126" s="200">
        <v>81.44</v>
      </c>
      <c r="JND126" s="195">
        <f t="shared" ref="JND126" si="4991">JNB126*JNC126</f>
        <v>0.81</v>
      </c>
      <c r="JNE126" s="463">
        <v>93288</v>
      </c>
      <c r="JNF126" s="618" t="s">
        <v>344</v>
      </c>
      <c r="JNG126" s="619"/>
      <c r="JNH126" s="620"/>
      <c r="JNI126" s="199" t="s">
        <v>142</v>
      </c>
      <c r="JNJ126" s="200">
        <v>0.01</v>
      </c>
      <c r="JNK126" s="200">
        <v>81.44</v>
      </c>
      <c r="JNL126" s="195">
        <f t="shared" ref="JNL126" si="4992">JNJ126*JNK126</f>
        <v>0.81</v>
      </c>
      <c r="JNM126" s="463">
        <v>93288</v>
      </c>
      <c r="JNN126" s="618" t="s">
        <v>344</v>
      </c>
      <c r="JNO126" s="619"/>
      <c r="JNP126" s="620"/>
      <c r="JNQ126" s="199" t="s">
        <v>142</v>
      </c>
      <c r="JNR126" s="200">
        <v>0.01</v>
      </c>
      <c r="JNS126" s="200">
        <v>81.44</v>
      </c>
      <c r="JNT126" s="195">
        <f t="shared" ref="JNT126" si="4993">JNR126*JNS126</f>
        <v>0.81</v>
      </c>
      <c r="JNU126" s="463">
        <v>93288</v>
      </c>
      <c r="JNV126" s="618" t="s">
        <v>344</v>
      </c>
      <c r="JNW126" s="619"/>
      <c r="JNX126" s="620"/>
      <c r="JNY126" s="199" t="s">
        <v>142</v>
      </c>
      <c r="JNZ126" s="200">
        <v>0.01</v>
      </c>
      <c r="JOA126" s="200">
        <v>81.44</v>
      </c>
      <c r="JOB126" s="195">
        <f t="shared" ref="JOB126" si="4994">JNZ126*JOA126</f>
        <v>0.81</v>
      </c>
      <c r="JOC126" s="463">
        <v>93288</v>
      </c>
      <c r="JOD126" s="618" t="s">
        <v>344</v>
      </c>
      <c r="JOE126" s="619"/>
      <c r="JOF126" s="620"/>
      <c r="JOG126" s="199" t="s">
        <v>142</v>
      </c>
      <c r="JOH126" s="200">
        <v>0.01</v>
      </c>
      <c r="JOI126" s="200">
        <v>81.44</v>
      </c>
      <c r="JOJ126" s="195">
        <f t="shared" ref="JOJ126" si="4995">JOH126*JOI126</f>
        <v>0.81</v>
      </c>
      <c r="JOK126" s="463">
        <v>93288</v>
      </c>
      <c r="JOL126" s="618" t="s">
        <v>344</v>
      </c>
      <c r="JOM126" s="619"/>
      <c r="JON126" s="620"/>
      <c r="JOO126" s="199" t="s">
        <v>142</v>
      </c>
      <c r="JOP126" s="200">
        <v>0.01</v>
      </c>
      <c r="JOQ126" s="200">
        <v>81.44</v>
      </c>
      <c r="JOR126" s="195">
        <f t="shared" ref="JOR126" si="4996">JOP126*JOQ126</f>
        <v>0.81</v>
      </c>
      <c r="JOS126" s="463">
        <v>93288</v>
      </c>
      <c r="JOT126" s="618" t="s">
        <v>344</v>
      </c>
      <c r="JOU126" s="619"/>
      <c r="JOV126" s="620"/>
      <c r="JOW126" s="199" t="s">
        <v>142</v>
      </c>
      <c r="JOX126" s="200">
        <v>0.01</v>
      </c>
      <c r="JOY126" s="200">
        <v>81.44</v>
      </c>
      <c r="JOZ126" s="195">
        <f t="shared" ref="JOZ126" si="4997">JOX126*JOY126</f>
        <v>0.81</v>
      </c>
      <c r="JPA126" s="463">
        <v>93288</v>
      </c>
      <c r="JPB126" s="618" t="s">
        <v>344</v>
      </c>
      <c r="JPC126" s="619"/>
      <c r="JPD126" s="620"/>
      <c r="JPE126" s="199" t="s">
        <v>142</v>
      </c>
      <c r="JPF126" s="200">
        <v>0.01</v>
      </c>
      <c r="JPG126" s="200">
        <v>81.44</v>
      </c>
      <c r="JPH126" s="195">
        <f t="shared" ref="JPH126" si="4998">JPF126*JPG126</f>
        <v>0.81</v>
      </c>
      <c r="JPI126" s="463">
        <v>93288</v>
      </c>
      <c r="JPJ126" s="618" t="s">
        <v>344</v>
      </c>
      <c r="JPK126" s="619"/>
      <c r="JPL126" s="620"/>
      <c r="JPM126" s="199" t="s">
        <v>142</v>
      </c>
      <c r="JPN126" s="200">
        <v>0.01</v>
      </c>
      <c r="JPO126" s="200">
        <v>81.44</v>
      </c>
      <c r="JPP126" s="195">
        <f t="shared" ref="JPP126" si="4999">JPN126*JPO126</f>
        <v>0.81</v>
      </c>
      <c r="JPQ126" s="463">
        <v>93288</v>
      </c>
      <c r="JPR126" s="618" t="s">
        <v>344</v>
      </c>
      <c r="JPS126" s="619"/>
      <c r="JPT126" s="620"/>
      <c r="JPU126" s="199" t="s">
        <v>142</v>
      </c>
      <c r="JPV126" s="200">
        <v>0.01</v>
      </c>
      <c r="JPW126" s="200">
        <v>81.44</v>
      </c>
      <c r="JPX126" s="195">
        <f t="shared" ref="JPX126" si="5000">JPV126*JPW126</f>
        <v>0.81</v>
      </c>
      <c r="JPY126" s="463">
        <v>93288</v>
      </c>
      <c r="JPZ126" s="618" t="s">
        <v>344</v>
      </c>
      <c r="JQA126" s="619"/>
      <c r="JQB126" s="620"/>
      <c r="JQC126" s="199" t="s">
        <v>142</v>
      </c>
      <c r="JQD126" s="200">
        <v>0.01</v>
      </c>
      <c r="JQE126" s="200">
        <v>81.44</v>
      </c>
      <c r="JQF126" s="195">
        <f t="shared" ref="JQF126" si="5001">JQD126*JQE126</f>
        <v>0.81</v>
      </c>
      <c r="JQG126" s="463">
        <v>93288</v>
      </c>
      <c r="JQH126" s="618" t="s">
        <v>344</v>
      </c>
      <c r="JQI126" s="619"/>
      <c r="JQJ126" s="620"/>
      <c r="JQK126" s="199" t="s">
        <v>142</v>
      </c>
      <c r="JQL126" s="200">
        <v>0.01</v>
      </c>
      <c r="JQM126" s="200">
        <v>81.44</v>
      </c>
      <c r="JQN126" s="195">
        <f t="shared" ref="JQN126" si="5002">JQL126*JQM126</f>
        <v>0.81</v>
      </c>
      <c r="JQO126" s="463">
        <v>93288</v>
      </c>
      <c r="JQP126" s="618" t="s">
        <v>344</v>
      </c>
      <c r="JQQ126" s="619"/>
      <c r="JQR126" s="620"/>
      <c r="JQS126" s="199" t="s">
        <v>142</v>
      </c>
      <c r="JQT126" s="200">
        <v>0.01</v>
      </c>
      <c r="JQU126" s="200">
        <v>81.44</v>
      </c>
      <c r="JQV126" s="195">
        <f t="shared" ref="JQV126" si="5003">JQT126*JQU126</f>
        <v>0.81</v>
      </c>
      <c r="JQW126" s="463">
        <v>93288</v>
      </c>
      <c r="JQX126" s="618" t="s">
        <v>344</v>
      </c>
      <c r="JQY126" s="619"/>
      <c r="JQZ126" s="620"/>
      <c r="JRA126" s="199" t="s">
        <v>142</v>
      </c>
      <c r="JRB126" s="200">
        <v>0.01</v>
      </c>
      <c r="JRC126" s="200">
        <v>81.44</v>
      </c>
      <c r="JRD126" s="195">
        <f t="shared" ref="JRD126" si="5004">JRB126*JRC126</f>
        <v>0.81</v>
      </c>
      <c r="JRE126" s="463">
        <v>93288</v>
      </c>
      <c r="JRF126" s="618" t="s">
        <v>344</v>
      </c>
      <c r="JRG126" s="619"/>
      <c r="JRH126" s="620"/>
      <c r="JRI126" s="199" t="s">
        <v>142</v>
      </c>
      <c r="JRJ126" s="200">
        <v>0.01</v>
      </c>
      <c r="JRK126" s="200">
        <v>81.44</v>
      </c>
      <c r="JRL126" s="195">
        <f t="shared" ref="JRL126" si="5005">JRJ126*JRK126</f>
        <v>0.81</v>
      </c>
      <c r="JRM126" s="463">
        <v>93288</v>
      </c>
      <c r="JRN126" s="618" t="s">
        <v>344</v>
      </c>
      <c r="JRO126" s="619"/>
      <c r="JRP126" s="620"/>
      <c r="JRQ126" s="199" t="s">
        <v>142</v>
      </c>
      <c r="JRR126" s="200">
        <v>0.01</v>
      </c>
      <c r="JRS126" s="200">
        <v>81.44</v>
      </c>
      <c r="JRT126" s="195">
        <f t="shared" ref="JRT126" si="5006">JRR126*JRS126</f>
        <v>0.81</v>
      </c>
      <c r="JRU126" s="463">
        <v>93288</v>
      </c>
      <c r="JRV126" s="618" t="s">
        <v>344</v>
      </c>
      <c r="JRW126" s="619"/>
      <c r="JRX126" s="620"/>
      <c r="JRY126" s="199" t="s">
        <v>142</v>
      </c>
      <c r="JRZ126" s="200">
        <v>0.01</v>
      </c>
      <c r="JSA126" s="200">
        <v>81.44</v>
      </c>
      <c r="JSB126" s="195">
        <f t="shared" ref="JSB126" si="5007">JRZ126*JSA126</f>
        <v>0.81</v>
      </c>
      <c r="JSC126" s="463">
        <v>93288</v>
      </c>
      <c r="JSD126" s="618" t="s">
        <v>344</v>
      </c>
      <c r="JSE126" s="619"/>
      <c r="JSF126" s="620"/>
      <c r="JSG126" s="199" t="s">
        <v>142</v>
      </c>
      <c r="JSH126" s="200">
        <v>0.01</v>
      </c>
      <c r="JSI126" s="200">
        <v>81.44</v>
      </c>
      <c r="JSJ126" s="195">
        <f t="shared" ref="JSJ126" si="5008">JSH126*JSI126</f>
        <v>0.81</v>
      </c>
      <c r="JSK126" s="463">
        <v>93288</v>
      </c>
      <c r="JSL126" s="618" t="s">
        <v>344</v>
      </c>
      <c r="JSM126" s="619"/>
      <c r="JSN126" s="620"/>
      <c r="JSO126" s="199" t="s">
        <v>142</v>
      </c>
      <c r="JSP126" s="200">
        <v>0.01</v>
      </c>
      <c r="JSQ126" s="200">
        <v>81.44</v>
      </c>
      <c r="JSR126" s="195">
        <f t="shared" ref="JSR126" si="5009">JSP126*JSQ126</f>
        <v>0.81</v>
      </c>
      <c r="JSS126" s="463">
        <v>93288</v>
      </c>
      <c r="JST126" s="618" t="s">
        <v>344</v>
      </c>
      <c r="JSU126" s="619"/>
      <c r="JSV126" s="620"/>
      <c r="JSW126" s="199" t="s">
        <v>142</v>
      </c>
      <c r="JSX126" s="200">
        <v>0.01</v>
      </c>
      <c r="JSY126" s="200">
        <v>81.44</v>
      </c>
      <c r="JSZ126" s="195">
        <f t="shared" ref="JSZ126" si="5010">JSX126*JSY126</f>
        <v>0.81</v>
      </c>
      <c r="JTA126" s="463">
        <v>93288</v>
      </c>
      <c r="JTB126" s="618" t="s">
        <v>344</v>
      </c>
      <c r="JTC126" s="619"/>
      <c r="JTD126" s="620"/>
      <c r="JTE126" s="199" t="s">
        <v>142</v>
      </c>
      <c r="JTF126" s="200">
        <v>0.01</v>
      </c>
      <c r="JTG126" s="200">
        <v>81.44</v>
      </c>
      <c r="JTH126" s="195">
        <f t="shared" ref="JTH126" si="5011">JTF126*JTG126</f>
        <v>0.81</v>
      </c>
      <c r="JTI126" s="463">
        <v>93288</v>
      </c>
      <c r="JTJ126" s="618" t="s">
        <v>344</v>
      </c>
      <c r="JTK126" s="619"/>
      <c r="JTL126" s="620"/>
      <c r="JTM126" s="199" t="s">
        <v>142</v>
      </c>
      <c r="JTN126" s="200">
        <v>0.01</v>
      </c>
      <c r="JTO126" s="200">
        <v>81.44</v>
      </c>
      <c r="JTP126" s="195">
        <f t="shared" ref="JTP126" si="5012">JTN126*JTO126</f>
        <v>0.81</v>
      </c>
      <c r="JTQ126" s="463">
        <v>93288</v>
      </c>
      <c r="JTR126" s="618" t="s">
        <v>344</v>
      </c>
      <c r="JTS126" s="619"/>
      <c r="JTT126" s="620"/>
      <c r="JTU126" s="199" t="s">
        <v>142</v>
      </c>
      <c r="JTV126" s="200">
        <v>0.01</v>
      </c>
      <c r="JTW126" s="200">
        <v>81.44</v>
      </c>
      <c r="JTX126" s="195">
        <f t="shared" ref="JTX126" si="5013">JTV126*JTW126</f>
        <v>0.81</v>
      </c>
      <c r="JTY126" s="463">
        <v>93288</v>
      </c>
      <c r="JTZ126" s="618" t="s">
        <v>344</v>
      </c>
      <c r="JUA126" s="619"/>
      <c r="JUB126" s="620"/>
      <c r="JUC126" s="199" t="s">
        <v>142</v>
      </c>
      <c r="JUD126" s="200">
        <v>0.01</v>
      </c>
      <c r="JUE126" s="200">
        <v>81.44</v>
      </c>
      <c r="JUF126" s="195">
        <f t="shared" ref="JUF126" si="5014">JUD126*JUE126</f>
        <v>0.81</v>
      </c>
      <c r="JUG126" s="463">
        <v>93288</v>
      </c>
      <c r="JUH126" s="618" t="s">
        <v>344</v>
      </c>
      <c r="JUI126" s="619"/>
      <c r="JUJ126" s="620"/>
      <c r="JUK126" s="199" t="s">
        <v>142</v>
      </c>
      <c r="JUL126" s="200">
        <v>0.01</v>
      </c>
      <c r="JUM126" s="200">
        <v>81.44</v>
      </c>
      <c r="JUN126" s="195">
        <f t="shared" ref="JUN126" si="5015">JUL126*JUM126</f>
        <v>0.81</v>
      </c>
      <c r="JUO126" s="463">
        <v>93288</v>
      </c>
      <c r="JUP126" s="618" t="s">
        <v>344</v>
      </c>
      <c r="JUQ126" s="619"/>
      <c r="JUR126" s="620"/>
      <c r="JUS126" s="199" t="s">
        <v>142</v>
      </c>
      <c r="JUT126" s="200">
        <v>0.01</v>
      </c>
      <c r="JUU126" s="200">
        <v>81.44</v>
      </c>
      <c r="JUV126" s="195">
        <f t="shared" ref="JUV126" si="5016">JUT126*JUU126</f>
        <v>0.81</v>
      </c>
      <c r="JUW126" s="463">
        <v>93288</v>
      </c>
      <c r="JUX126" s="618" t="s">
        <v>344</v>
      </c>
      <c r="JUY126" s="619"/>
      <c r="JUZ126" s="620"/>
      <c r="JVA126" s="199" t="s">
        <v>142</v>
      </c>
      <c r="JVB126" s="200">
        <v>0.01</v>
      </c>
      <c r="JVC126" s="200">
        <v>81.44</v>
      </c>
      <c r="JVD126" s="195">
        <f t="shared" ref="JVD126" si="5017">JVB126*JVC126</f>
        <v>0.81</v>
      </c>
      <c r="JVE126" s="463">
        <v>93288</v>
      </c>
      <c r="JVF126" s="618" t="s">
        <v>344</v>
      </c>
      <c r="JVG126" s="619"/>
      <c r="JVH126" s="620"/>
      <c r="JVI126" s="199" t="s">
        <v>142</v>
      </c>
      <c r="JVJ126" s="200">
        <v>0.01</v>
      </c>
      <c r="JVK126" s="200">
        <v>81.44</v>
      </c>
      <c r="JVL126" s="195">
        <f t="shared" ref="JVL126" si="5018">JVJ126*JVK126</f>
        <v>0.81</v>
      </c>
      <c r="JVM126" s="463">
        <v>93288</v>
      </c>
      <c r="JVN126" s="618" t="s">
        <v>344</v>
      </c>
      <c r="JVO126" s="619"/>
      <c r="JVP126" s="620"/>
      <c r="JVQ126" s="199" t="s">
        <v>142</v>
      </c>
      <c r="JVR126" s="200">
        <v>0.01</v>
      </c>
      <c r="JVS126" s="200">
        <v>81.44</v>
      </c>
      <c r="JVT126" s="195">
        <f t="shared" ref="JVT126" si="5019">JVR126*JVS126</f>
        <v>0.81</v>
      </c>
      <c r="JVU126" s="463">
        <v>93288</v>
      </c>
      <c r="JVV126" s="618" t="s">
        <v>344</v>
      </c>
      <c r="JVW126" s="619"/>
      <c r="JVX126" s="620"/>
      <c r="JVY126" s="199" t="s">
        <v>142</v>
      </c>
      <c r="JVZ126" s="200">
        <v>0.01</v>
      </c>
      <c r="JWA126" s="200">
        <v>81.44</v>
      </c>
      <c r="JWB126" s="195">
        <f t="shared" ref="JWB126" si="5020">JVZ126*JWA126</f>
        <v>0.81</v>
      </c>
      <c r="JWC126" s="463">
        <v>93288</v>
      </c>
      <c r="JWD126" s="618" t="s">
        <v>344</v>
      </c>
      <c r="JWE126" s="619"/>
      <c r="JWF126" s="620"/>
      <c r="JWG126" s="199" t="s">
        <v>142</v>
      </c>
      <c r="JWH126" s="200">
        <v>0.01</v>
      </c>
      <c r="JWI126" s="200">
        <v>81.44</v>
      </c>
      <c r="JWJ126" s="195">
        <f t="shared" ref="JWJ126" si="5021">JWH126*JWI126</f>
        <v>0.81</v>
      </c>
      <c r="JWK126" s="463">
        <v>93288</v>
      </c>
      <c r="JWL126" s="618" t="s">
        <v>344</v>
      </c>
      <c r="JWM126" s="619"/>
      <c r="JWN126" s="620"/>
      <c r="JWO126" s="199" t="s">
        <v>142</v>
      </c>
      <c r="JWP126" s="200">
        <v>0.01</v>
      </c>
      <c r="JWQ126" s="200">
        <v>81.44</v>
      </c>
      <c r="JWR126" s="195">
        <f t="shared" ref="JWR126" si="5022">JWP126*JWQ126</f>
        <v>0.81</v>
      </c>
      <c r="JWS126" s="463">
        <v>93288</v>
      </c>
      <c r="JWT126" s="618" t="s">
        <v>344</v>
      </c>
      <c r="JWU126" s="619"/>
      <c r="JWV126" s="620"/>
      <c r="JWW126" s="199" t="s">
        <v>142</v>
      </c>
      <c r="JWX126" s="200">
        <v>0.01</v>
      </c>
      <c r="JWY126" s="200">
        <v>81.44</v>
      </c>
      <c r="JWZ126" s="195">
        <f t="shared" ref="JWZ126" si="5023">JWX126*JWY126</f>
        <v>0.81</v>
      </c>
      <c r="JXA126" s="463">
        <v>93288</v>
      </c>
      <c r="JXB126" s="618" t="s">
        <v>344</v>
      </c>
      <c r="JXC126" s="619"/>
      <c r="JXD126" s="620"/>
      <c r="JXE126" s="199" t="s">
        <v>142</v>
      </c>
      <c r="JXF126" s="200">
        <v>0.01</v>
      </c>
      <c r="JXG126" s="200">
        <v>81.44</v>
      </c>
      <c r="JXH126" s="195">
        <f t="shared" ref="JXH126" si="5024">JXF126*JXG126</f>
        <v>0.81</v>
      </c>
      <c r="JXI126" s="463">
        <v>93288</v>
      </c>
      <c r="JXJ126" s="618" t="s">
        <v>344</v>
      </c>
      <c r="JXK126" s="619"/>
      <c r="JXL126" s="620"/>
      <c r="JXM126" s="199" t="s">
        <v>142</v>
      </c>
      <c r="JXN126" s="200">
        <v>0.01</v>
      </c>
      <c r="JXO126" s="200">
        <v>81.44</v>
      </c>
      <c r="JXP126" s="195">
        <f t="shared" ref="JXP126" si="5025">JXN126*JXO126</f>
        <v>0.81</v>
      </c>
      <c r="JXQ126" s="463">
        <v>93288</v>
      </c>
      <c r="JXR126" s="618" t="s">
        <v>344</v>
      </c>
      <c r="JXS126" s="619"/>
      <c r="JXT126" s="620"/>
      <c r="JXU126" s="199" t="s">
        <v>142</v>
      </c>
      <c r="JXV126" s="200">
        <v>0.01</v>
      </c>
      <c r="JXW126" s="200">
        <v>81.44</v>
      </c>
      <c r="JXX126" s="195">
        <f t="shared" ref="JXX126" si="5026">JXV126*JXW126</f>
        <v>0.81</v>
      </c>
      <c r="JXY126" s="463">
        <v>93288</v>
      </c>
      <c r="JXZ126" s="618" t="s">
        <v>344</v>
      </c>
      <c r="JYA126" s="619"/>
      <c r="JYB126" s="620"/>
      <c r="JYC126" s="199" t="s">
        <v>142</v>
      </c>
      <c r="JYD126" s="200">
        <v>0.01</v>
      </c>
      <c r="JYE126" s="200">
        <v>81.44</v>
      </c>
      <c r="JYF126" s="195">
        <f t="shared" ref="JYF126" si="5027">JYD126*JYE126</f>
        <v>0.81</v>
      </c>
      <c r="JYG126" s="463">
        <v>93288</v>
      </c>
      <c r="JYH126" s="618" t="s">
        <v>344</v>
      </c>
      <c r="JYI126" s="619"/>
      <c r="JYJ126" s="620"/>
      <c r="JYK126" s="199" t="s">
        <v>142</v>
      </c>
      <c r="JYL126" s="200">
        <v>0.01</v>
      </c>
      <c r="JYM126" s="200">
        <v>81.44</v>
      </c>
      <c r="JYN126" s="195">
        <f t="shared" ref="JYN126" si="5028">JYL126*JYM126</f>
        <v>0.81</v>
      </c>
      <c r="JYO126" s="463">
        <v>93288</v>
      </c>
      <c r="JYP126" s="618" t="s">
        <v>344</v>
      </c>
      <c r="JYQ126" s="619"/>
      <c r="JYR126" s="620"/>
      <c r="JYS126" s="199" t="s">
        <v>142</v>
      </c>
      <c r="JYT126" s="200">
        <v>0.01</v>
      </c>
      <c r="JYU126" s="200">
        <v>81.44</v>
      </c>
      <c r="JYV126" s="195">
        <f t="shared" ref="JYV126" si="5029">JYT126*JYU126</f>
        <v>0.81</v>
      </c>
      <c r="JYW126" s="463">
        <v>93288</v>
      </c>
      <c r="JYX126" s="618" t="s">
        <v>344</v>
      </c>
      <c r="JYY126" s="619"/>
      <c r="JYZ126" s="620"/>
      <c r="JZA126" s="199" t="s">
        <v>142</v>
      </c>
      <c r="JZB126" s="200">
        <v>0.01</v>
      </c>
      <c r="JZC126" s="200">
        <v>81.44</v>
      </c>
      <c r="JZD126" s="195">
        <f t="shared" ref="JZD126" si="5030">JZB126*JZC126</f>
        <v>0.81</v>
      </c>
      <c r="JZE126" s="463">
        <v>93288</v>
      </c>
      <c r="JZF126" s="618" t="s">
        <v>344</v>
      </c>
      <c r="JZG126" s="619"/>
      <c r="JZH126" s="620"/>
      <c r="JZI126" s="199" t="s">
        <v>142</v>
      </c>
      <c r="JZJ126" s="200">
        <v>0.01</v>
      </c>
      <c r="JZK126" s="200">
        <v>81.44</v>
      </c>
      <c r="JZL126" s="195">
        <f t="shared" ref="JZL126" si="5031">JZJ126*JZK126</f>
        <v>0.81</v>
      </c>
      <c r="JZM126" s="463">
        <v>93288</v>
      </c>
      <c r="JZN126" s="618" t="s">
        <v>344</v>
      </c>
      <c r="JZO126" s="619"/>
      <c r="JZP126" s="620"/>
      <c r="JZQ126" s="199" t="s">
        <v>142</v>
      </c>
      <c r="JZR126" s="200">
        <v>0.01</v>
      </c>
      <c r="JZS126" s="200">
        <v>81.44</v>
      </c>
      <c r="JZT126" s="195">
        <f t="shared" ref="JZT126" si="5032">JZR126*JZS126</f>
        <v>0.81</v>
      </c>
      <c r="JZU126" s="463">
        <v>93288</v>
      </c>
      <c r="JZV126" s="618" t="s">
        <v>344</v>
      </c>
      <c r="JZW126" s="619"/>
      <c r="JZX126" s="620"/>
      <c r="JZY126" s="199" t="s">
        <v>142</v>
      </c>
      <c r="JZZ126" s="200">
        <v>0.01</v>
      </c>
      <c r="KAA126" s="200">
        <v>81.44</v>
      </c>
      <c r="KAB126" s="195">
        <f t="shared" ref="KAB126" si="5033">JZZ126*KAA126</f>
        <v>0.81</v>
      </c>
      <c r="KAC126" s="463">
        <v>93288</v>
      </c>
      <c r="KAD126" s="618" t="s">
        <v>344</v>
      </c>
      <c r="KAE126" s="619"/>
      <c r="KAF126" s="620"/>
      <c r="KAG126" s="199" t="s">
        <v>142</v>
      </c>
      <c r="KAH126" s="200">
        <v>0.01</v>
      </c>
      <c r="KAI126" s="200">
        <v>81.44</v>
      </c>
      <c r="KAJ126" s="195">
        <f t="shared" ref="KAJ126" si="5034">KAH126*KAI126</f>
        <v>0.81</v>
      </c>
      <c r="KAK126" s="463">
        <v>93288</v>
      </c>
      <c r="KAL126" s="618" t="s">
        <v>344</v>
      </c>
      <c r="KAM126" s="619"/>
      <c r="KAN126" s="620"/>
      <c r="KAO126" s="199" t="s">
        <v>142</v>
      </c>
      <c r="KAP126" s="200">
        <v>0.01</v>
      </c>
      <c r="KAQ126" s="200">
        <v>81.44</v>
      </c>
      <c r="KAR126" s="195">
        <f t="shared" ref="KAR126" si="5035">KAP126*KAQ126</f>
        <v>0.81</v>
      </c>
      <c r="KAS126" s="463">
        <v>93288</v>
      </c>
      <c r="KAT126" s="618" t="s">
        <v>344</v>
      </c>
      <c r="KAU126" s="619"/>
      <c r="KAV126" s="620"/>
      <c r="KAW126" s="199" t="s">
        <v>142</v>
      </c>
      <c r="KAX126" s="200">
        <v>0.01</v>
      </c>
      <c r="KAY126" s="200">
        <v>81.44</v>
      </c>
      <c r="KAZ126" s="195">
        <f t="shared" ref="KAZ126" si="5036">KAX126*KAY126</f>
        <v>0.81</v>
      </c>
      <c r="KBA126" s="463">
        <v>93288</v>
      </c>
      <c r="KBB126" s="618" t="s">
        <v>344</v>
      </c>
      <c r="KBC126" s="619"/>
      <c r="KBD126" s="620"/>
      <c r="KBE126" s="199" t="s">
        <v>142</v>
      </c>
      <c r="KBF126" s="200">
        <v>0.01</v>
      </c>
      <c r="KBG126" s="200">
        <v>81.44</v>
      </c>
      <c r="KBH126" s="195">
        <f t="shared" ref="KBH126" si="5037">KBF126*KBG126</f>
        <v>0.81</v>
      </c>
      <c r="KBI126" s="463">
        <v>93288</v>
      </c>
      <c r="KBJ126" s="618" t="s">
        <v>344</v>
      </c>
      <c r="KBK126" s="619"/>
      <c r="KBL126" s="620"/>
      <c r="KBM126" s="199" t="s">
        <v>142</v>
      </c>
      <c r="KBN126" s="200">
        <v>0.01</v>
      </c>
      <c r="KBO126" s="200">
        <v>81.44</v>
      </c>
      <c r="KBP126" s="195">
        <f t="shared" ref="KBP126" si="5038">KBN126*KBO126</f>
        <v>0.81</v>
      </c>
      <c r="KBQ126" s="463">
        <v>93288</v>
      </c>
      <c r="KBR126" s="618" t="s">
        <v>344</v>
      </c>
      <c r="KBS126" s="619"/>
      <c r="KBT126" s="620"/>
      <c r="KBU126" s="199" t="s">
        <v>142</v>
      </c>
      <c r="KBV126" s="200">
        <v>0.01</v>
      </c>
      <c r="KBW126" s="200">
        <v>81.44</v>
      </c>
      <c r="KBX126" s="195">
        <f t="shared" ref="KBX126" si="5039">KBV126*KBW126</f>
        <v>0.81</v>
      </c>
      <c r="KBY126" s="463">
        <v>93288</v>
      </c>
      <c r="KBZ126" s="618" t="s">
        <v>344</v>
      </c>
      <c r="KCA126" s="619"/>
      <c r="KCB126" s="620"/>
      <c r="KCC126" s="199" t="s">
        <v>142</v>
      </c>
      <c r="KCD126" s="200">
        <v>0.01</v>
      </c>
      <c r="KCE126" s="200">
        <v>81.44</v>
      </c>
      <c r="KCF126" s="195">
        <f t="shared" ref="KCF126" si="5040">KCD126*KCE126</f>
        <v>0.81</v>
      </c>
      <c r="KCG126" s="463">
        <v>93288</v>
      </c>
      <c r="KCH126" s="618" t="s">
        <v>344</v>
      </c>
      <c r="KCI126" s="619"/>
      <c r="KCJ126" s="620"/>
      <c r="KCK126" s="199" t="s">
        <v>142</v>
      </c>
      <c r="KCL126" s="200">
        <v>0.01</v>
      </c>
      <c r="KCM126" s="200">
        <v>81.44</v>
      </c>
      <c r="KCN126" s="195">
        <f t="shared" ref="KCN126" si="5041">KCL126*KCM126</f>
        <v>0.81</v>
      </c>
      <c r="KCO126" s="463">
        <v>93288</v>
      </c>
      <c r="KCP126" s="618" t="s">
        <v>344</v>
      </c>
      <c r="KCQ126" s="619"/>
      <c r="KCR126" s="620"/>
      <c r="KCS126" s="199" t="s">
        <v>142</v>
      </c>
      <c r="KCT126" s="200">
        <v>0.01</v>
      </c>
      <c r="KCU126" s="200">
        <v>81.44</v>
      </c>
      <c r="KCV126" s="195">
        <f t="shared" ref="KCV126" si="5042">KCT126*KCU126</f>
        <v>0.81</v>
      </c>
      <c r="KCW126" s="463">
        <v>93288</v>
      </c>
      <c r="KCX126" s="618" t="s">
        <v>344</v>
      </c>
      <c r="KCY126" s="619"/>
      <c r="KCZ126" s="620"/>
      <c r="KDA126" s="199" t="s">
        <v>142</v>
      </c>
      <c r="KDB126" s="200">
        <v>0.01</v>
      </c>
      <c r="KDC126" s="200">
        <v>81.44</v>
      </c>
      <c r="KDD126" s="195">
        <f t="shared" ref="KDD126" si="5043">KDB126*KDC126</f>
        <v>0.81</v>
      </c>
      <c r="KDE126" s="463">
        <v>93288</v>
      </c>
      <c r="KDF126" s="618" t="s">
        <v>344</v>
      </c>
      <c r="KDG126" s="619"/>
      <c r="KDH126" s="620"/>
      <c r="KDI126" s="199" t="s">
        <v>142</v>
      </c>
      <c r="KDJ126" s="200">
        <v>0.01</v>
      </c>
      <c r="KDK126" s="200">
        <v>81.44</v>
      </c>
      <c r="KDL126" s="195">
        <f t="shared" ref="KDL126" si="5044">KDJ126*KDK126</f>
        <v>0.81</v>
      </c>
      <c r="KDM126" s="463">
        <v>93288</v>
      </c>
      <c r="KDN126" s="618" t="s">
        <v>344</v>
      </c>
      <c r="KDO126" s="619"/>
      <c r="KDP126" s="620"/>
      <c r="KDQ126" s="199" t="s">
        <v>142</v>
      </c>
      <c r="KDR126" s="200">
        <v>0.01</v>
      </c>
      <c r="KDS126" s="200">
        <v>81.44</v>
      </c>
      <c r="KDT126" s="195">
        <f t="shared" ref="KDT126" si="5045">KDR126*KDS126</f>
        <v>0.81</v>
      </c>
      <c r="KDU126" s="463">
        <v>93288</v>
      </c>
      <c r="KDV126" s="618" t="s">
        <v>344</v>
      </c>
      <c r="KDW126" s="619"/>
      <c r="KDX126" s="620"/>
      <c r="KDY126" s="199" t="s">
        <v>142</v>
      </c>
      <c r="KDZ126" s="200">
        <v>0.01</v>
      </c>
      <c r="KEA126" s="200">
        <v>81.44</v>
      </c>
      <c r="KEB126" s="195">
        <f t="shared" ref="KEB126" si="5046">KDZ126*KEA126</f>
        <v>0.81</v>
      </c>
      <c r="KEC126" s="463">
        <v>93288</v>
      </c>
      <c r="KED126" s="618" t="s">
        <v>344</v>
      </c>
      <c r="KEE126" s="619"/>
      <c r="KEF126" s="620"/>
      <c r="KEG126" s="199" t="s">
        <v>142</v>
      </c>
      <c r="KEH126" s="200">
        <v>0.01</v>
      </c>
      <c r="KEI126" s="200">
        <v>81.44</v>
      </c>
      <c r="KEJ126" s="195">
        <f t="shared" ref="KEJ126" si="5047">KEH126*KEI126</f>
        <v>0.81</v>
      </c>
      <c r="KEK126" s="463">
        <v>93288</v>
      </c>
      <c r="KEL126" s="618" t="s">
        <v>344</v>
      </c>
      <c r="KEM126" s="619"/>
      <c r="KEN126" s="620"/>
      <c r="KEO126" s="199" t="s">
        <v>142</v>
      </c>
      <c r="KEP126" s="200">
        <v>0.01</v>
      </c>
      <c r="KEQ126" s="200">
        <v>81.44</v>
      </c>
      <c r="KER126" s="195">
        <f t="shared" ref="KER126" si="5048">KEP126*KEQ126</f>
        <v>0.81</v>
      </c>
      <c r="KES126" s="463">
        <v>93288</v>
      </c>
      <c r="KET126" s="618" t="s">
        <v>344</v>
      </c>
      <c r="KEU126" s="619"/>
      <c r="KEV126" s="620"/>
      <c r="KEW126" s="199" t="s">
        <v>142</v>
      </c>
      <c r="KEX126" s="200">
        <v>0.01</v>
      </c>
      <c r="KEY126" s="200">
        <v>81.44</v>
      </c>
      <c r="KEZ126" s="195">
        <f t="shared" ref="KEZ126" si="5049">KEX126*KEY126</f>
        <v>0.81</v>
      </c>
      <c r="KFA126" s="463">
        <v>93288</v>
      </c>
      <c r="KFB126" s="618" t="s">
        <v>344</v>
      </c>
      <c r="KFC126" s="619"/>
      <c r="KFD126" s="620"/>
      <c r="KFE126" s="199" t="s">
        <v>142</v>
      </c>
      <c r="KFF126" s="200">
        <v>0.01</v>
      </c>
      <c r="KFG126" s="200">
        <v>81.44</v>
      </c>
      <c r="KFH126" s="195">
        <f t="shared" ref="KFH126" si="5050">KFF126*KFG126</f>
        <v>0.81</v>
      </c>
      <c r="KFI126" s="463">
        <v>93288</v>
      </c>
      <c r="KFJ126" s="618" t="s">
        <v>344</v>
      </c>
      <c r="KFK126" s="619"/>
      <c r="KFL126" s="620"/>
      <c r="KFM126" s="199" t="s">
        <v>142</v>
      </c>
      <c r="KFN126" s="200">
        <v>0.01</v>
      </c>
      <c r="KFO126" s="200">
        <v>81.44</v>
      </c>
      <c r="KFP126" s="195">
        <f t="shared" ref="KFP126" si="5051">KFN126*KFO126</f>
        <v>0.81</v>
      </c>
      <c r="KFQ126" s="463">
        <v>93288</v>
      </c>
      <c r="KFR126" s="618" t="s">
        <v>344</v>
      </c>
      <c r="KFS126" s="619"/>
      <c r="KFT126" s="620"/>
      <c r="KFU126" s="199" t="s">
        <v>142</v>
      </c>
      <c r="KFV126" s="200">
        <v>0.01</v>
      </c>
      <c r="KFW126" s="200">
        <v>81.44</v>
      </c>
      <c r="KFX126" s="195">
        <f t="shared" ref="KFX126" si="5052">KFV126*KFW126</f>
        <v>0.81</v>
      </c>
      <c r="KFY126" s="463">
        <v>93288</v>
      </c>
      <c r="KFZ126" s="618" t="s">
        <v>344</v>
      </c>
      <c r="KGA126" s="619"/>
      <c r="KGB126" s="620"/>
      <c r="KGC126" s="199" t="s">
        <v>142</v>
      </c>
      <c r="KGD126" s="200">
        <v>0.01</v>
      </c>
      <c r="KGE126" s="200">
        <v>81.44</v>
      </c>
      <c r="KGF126" s="195">
        <f t="shared" ref="KGF126" si="5053">KGD126*KGE126</f>
        <v>0.81</v>
      </c>
      <c r="KGG126" s="463">
        <v>93288</v>
      </c>
      <c r="KGH126" s="618" t="s">
        <v>344</v>
      </c>
      <c r="KGI126" s="619"/>
      <c r="KGJ126" s="620"/>
      <c r="KGK126" s="199" t="s">
        <v>142</v>
      </c>
      <c r="KGL126" s="200">
        <v>0.01</v>
      </c>
      <c r="KGM126" s="200">
        <v>81.44</v>
      </c>
      <c r="KGN126" s="195">
        <f t="shared" ref="KGN126" si="5054">KGL126*KGM126</f>
        <v>0.81</v>
      </c>
      <c r="KGO126" s="463">
        <v>93288</v>
      </c>
      <c r="KGP126" s="618" t="s">
        <v>344</v>
      </c>
      <c r="KGQ126" s="619"/>
      <c r="KGR126" s="620"/>
      <c r="KGS126" s="199" t="s">
        <v>142</v>
      </c>
      <c r="KGT126" s="200">
        <v>0.01</v>
      </c>
      <c r="KGU126" s="200">
        <v>81.44</v>
      </c>
      <c r="KGV126" s="195">
        <f t="shared" ref="KGV126" si="5055">KGT126*KGU126</f>
        <v>0.81</v>
      </c>
      <c r="KGW126" s="463">
        <v>93288</v>
      </c>
      <c r="KGX126" s="618" t="s">
        <v>344</v>
      </c>
      <c r="KGY126" s="619"/>
      <c r="KGZ126" s="620"/>
      <c r="KHA126" s="199" t="s">
        <v>142</v>
      </c>
      <c r="KHB126" s="200">
        <v>0.01</v>
      </c>
      <c r="KHC126" s="200">
        <v>81.44</v>
      </c>
      <c r="KHD126" s="195">
        <f t="shared" ref="KHD126" si="5056">KHB126*KHC126</f>
        <v>0.81</v>
      </c>
      <c r="KHE126" s="463">
        <v>93288</v>
      </c>
      <c r="KHF126" s="618" t="s">
        <v>344</v>
      </c>
      <c r="KHG126" s="619"/>
      <c r="KHH126" s="620"/>
      <c r="KHI126" s="199" t="s">
        <v>142</v>
      </c>
      <c r="KHJ126" s="200">
        <v>0.01</v>
      </c>
      <c r="KHK126" s="200">
        <v>81.44</v>
      </c>
      <c r="KHL126" s="195">
        <f t="shared" ref="KHL126" si="5057">KHJ126*KHK126</f>
        <v>0.81</v>
      </c>
      <c r="KHM126" s="463">
        <v>93288</v>
      </c>
      <c r="KHN126" s="618" t="s">
        <v>344</v>
      </c>
      <c r="KHO126" s="619"/>
      <c r="KHP126" s="620"/>
      <c r="KHQ126" s="199" t="s">
        <v>142</v>
      </c>
      <c r="KHR126" s="200">
        <v>0.01</v>
      </c>
      <c r="KHS126" s="200">
        <v>81.44</v>
      </c>
      <c r="KHT126" s="195">
        <f t="shared" ref="KHT126" si="5058">KHR126*KHS126</f>
        <v>0.81</v>
      </c>
      <c r="KHU126" s="463">
        <v>93288</v>
      </c>
      <c r="KHV126" s="618" t="s">
        <v>344</v>
      </c>
      <c r="KHW126" s="619"/>
      <c r="KHX126" s="620"/>
      <c r="KHY126" s="199" t="s">
        <v>142</v>
      </c>
      <c r="KHZ126" s="200">
        <v>0.01</v>
      </c>
      <c r="KIA126" s="200">
        <v>81.44</v>
      </c>
      <c r="KIB126" s="195">
        <f t="shared" ref="KIB126" si="5059">KHZ126*KIA126</f>
        <v>0.81</v>
      </c>
      <c r="KIC126" s="463">
        <v>93288</v>
      </c>
      <c r="KID126" s="618" t="s">
        <v>344</v>
      </c>
      <c r="KIE126" s="619"/>
      <c r="KIF126" s="620"/>
      <c r="KIG126" s="199" t="s">
        <v>142</v>
      </c>
      <c r="KIH126" s="200">
        <v>0.01</v>
      </c>
      <c r="KII126" s="200">
        <v>81.44</v>
      </c>
      <c r="KIJ126" s="195">
        <f t="shared" ref="KIJ126" si="5060">KIH126*KII126</f>
        <v>0.81</v>
      </c>
      <c r="KIK126" s="463">
        <v>93288</v>
      </c>
      <c r="KIL126" s="618" t="s">
        <v>344</v>
      </c>
      <c r="KIM126" s="619"/>
      <c r="KIN126" s="620"/>
      <c r="KIO126" s="199" t="s">
        <v>142</v>
      </c>
      <c r="KIP126" s="200">
        <v>0.01</v>
      </c>
      <c r="KIQ126" s="200">
        <v>81.44</v>
      </c>
      <c r="KIR126" s="195">
        <f t="shared" ref="KIR126" si="5061">KIP126*KIQ126</f>
        <v>0.81</v>
      </c>
      <c r="KIS126" s="463">
        <v>93288</v>
      </c>
      <c r="KIT126" s="618" t="s">
        <v>344</v>
      </c>
      <c r="KIU126" s="619"/>
      <c r="KIV126" s="620"/>
      <c r="KIW126" s="199" t="s">
        <v>142</v>
      </c>
      <c r="KIX126" s="200">
        <v>0.01</v>
      </c>
      <c r="KIY126" s="200">
        <v>81.44</v>
      </c>
      <c r="KIZ126" s="195">
        <f t="shared" ref="KIZ126" si="5062">KIX126*KIY126</f>
        <v>0.81</v>
      </c>
      <c r="KJA126" s="463">
        <v>93288</v>
      </c>
      <c r="KJB126" s="618" t="s">
        <v>344</v>
      </c>
      <c r="KJC126" s="619"/>
      <c r="KJD126" s="620"/>
      <c r="KJE126" s="199" t="s">
        <v>142</v>
      </c>
      <c r="KJF126" s="200">
        <v>0.01</v>
      </c>
      <c r="KJG126" s="200">
        <v>81.44</v>
      </c>
      <c r="KJH126" s="195">
        <f t="shared" ref="KJH126" si="5063">KJF126*KJG126</f>
        <v>0.81</v>
      </c>
      <c r="KJI126" s="463">
        <v>93288</v>
      </c>
      <c r="KJJ126" s="618" t="s">
        <v>344</v>
      </c>
      <c r="KJK126" s="619"/>
      <c r="KJL126" s="620"/>
      <c r="KJM126" s="199" t="s">
        <v>142</v>
      </c>
      <c r="KJN126" s="200">
        <v>0.01</v>
      </c>
      <c r="KJO126" s="200">
        <v>81.44</v>
      </c>
      <c r="KJP126" s="195">
        <f t="shared" ref="KJP126" si="5064">KJN126*KJO126</f>
        <v>0.81</v>
      </c>
      <c r="KJQ126" s="463">
        <v>93288</v>
      </c>
      <c r="KJR126" s="618" t="s">
        <v>344</v>
      </c>
      <c r="KJS126" s="619"/>
      <c r="KJT126" s="620"/>
      <c r="KJU126" s="199" t="s">
        <v>142</v>
      </c>
      <c r="KJV126" s="200">
        <v>0.01</v>
      </c>
      <c r="KJW126" s="200">
        <v>81.44</v>
      </c>
      <c r="KJX126" s="195">
        <f t="shared" ref="KJX126" si="5065">KJV126*KJW126</f>
        <v>0.81</v>
      </c>
      <c r="KJY126" s="463">
        <v>93288</v>
      </c>
      <c r="KJZ126" s="618" t="s">
        <v>344</v>
      </c>
      <c r="KKA126" s="619"/>
      <c r="KKB126" s="620"/>
      <c r="KKC126" s="199" t="s">
        <v>142</v>
      </c>
      <c r="KKD126" s="200">
        <v>0.01</v>
      </c>
      <c r="KKE126" s="200">
        <v>81.44</v>
      </c>
      <c r="KKF126" s="195">
        <f t="shared" ref="KKF126" si="5066">KKD126*KKE126</f>
        <v>0.81</v>
      </c>
      <c r="KKG126" s="463">
        <v>93288</v>
      </c>
      <c r="KKH126" s="618" t="s">
        <v>344</v>
      </c>
      <c r="KKI126" s="619"/>
      <c r="KKJ126" s="620"/>
      <c r="KKK126" s="199" t="s">
        <v>142</v>
      </c>
      <c r="KKL126" s="200">
        <v>0.01</v>
      </c>
      <c r="KKM126" s="200">
        <v>81.44</v>
      </c>
      <c r="KKN126" s="195">
        <f t="shared" ref="KKN126" si="5067">KKL126*KKM126</f>
        <v>0.81</v>
      </c>
      <c r="KKO126" s="463">
        <v>93288</v>
      </c>
      <c r="KKP126" s="618" t="s">
        <v>344</v>
      </c>
      <c r="KKQ126" s="619"/>
      <c r="KKR126" s="620"/>
      <c r="KKS126" s="199" t="s">
        <v>142</v>
      </c>
      <c r="KKT126" s="200">
        <v>0.01</v>
      </c>
      <c r="KKU126" s="200">
        <v>81.44</v>
      </c>
      <c r="KKV126" s="195">
        <f t="shared" ref="KKV126" si="5068">KKT126*KKU126</f>
        <v>0.81</v>
      </c>
      <c r="KKW126" s="463">
        <v>93288</v>
      </c>
      <c r="KKX126" s="618" t="s">
        <v>344</v>
      </c>
      <c r="KKY126" s="619"/>
      <c r="KKZ126" s="620"/>
      <c r="KLA126" s="199" t="s">
        <v>142</v>
      </c>
      <c r="KLB126" s="200">
        <v>0.01</v>
      </c>
      <c r="KLC126" s="200">
        <v>81.44</v>
      </c>
      <c r="KLD126" s="195">
        <f t="shared" ref="KLD126" si="5069">KLB126*KLC126</f>
        <v>0.81</v>
      </c>
      <c r="KLE126" s="463">
        <v>93288</v>
      </c>
      <c r="KLF126" s="618" t="s">
        <v>344</v>
      </c>
      <c r="KLG126" s="619"/>
      <c r="KLH126" s="620"/>
      <c r="KLI126" s="199" t="s">
        <v>142</v>
      </c>
      <c r="KLJ126" s="200">
        <v>0.01</v>
      </c>
      <c r="KLK126" s="200">
        <v>81.44</v>
      </c>
      <c r="KLL126" s="195">
        <f t="shared" ref="KLL126" si="5070">KLJ126*KLK126</f>
        <v>0.81</v>
      </c>
      <c r="KLM126" s="463">
        <v>93288</v>
      </c>
      <c r="KLN126" s="618" t="s">
        <v>344</v>
      </c>
      <c r="KLO126" s="619"/>
      <c r="KLP126" s="620"/>
      <c r="KLQ126" s="199" t="s">
        <v>142</v>
      </c>
      <c r="KLR126" s="200">
        <v>0.01</v>
      </c>
      <c r="KLS126" s="200">
        <v>81.44</v>
      </c>
      <c r="KLT126" s="195">
        <f t="shared" ref="KLT126" si="5071">KLR126*KLS126</f>
        <v>0.81</v>
      </c>
      <c r="KLU126" s="463">
        <v>93288</v>
      </c>
      <c r="KLV126" s="618" t="s">
        <v>344</v>
      </c>
      <c r="KLW126" s="619"/>
      <c r="KLX126" s="620"/>
      <c r="KLY126" s="199" t="s">
        <v>142</v>
      </c>
      <c r="KLZ126" s="200">
        <v>0.01</v>
      </c>
      <c r="KMA126" s="200">
        <v>81.44</v>
      </c>
      <c r="KMB126" s="195">
        <f t="shared" ref="KMB126" si="5072">KLZ126*KMA126</f>
        <v>0.81</v>
      </c>
      <c r="KMC126" s="463">
        <v>93288</v>
      </c>
      <c r="KMD126" s="618" t="s">
        <v>344</v>
      </c>
      <c r="KME126" s="619"/>
      <c r="KMF126" s="620"/>
      <c r="KMG126" s="199" t="s">
        <v>142</v>
      </c>
      <c r="KMH126" s="200">
        <v>0.01</v>
      </c>
      <c r="KMI126" s="200">
        <v>81.44</v>
      </c>
      <c r="KMJ126" s="195">
        <f t="shared" ref="KMJ126" si="5073">KMH126*KMI126</f>
        <v>0.81</v>
      </c>
      <c r="KMK126" s="463">
        <v>93288</v>
      </c>
      <c r="KML126" s="618" t="s">
        <v>344</v>
      </c>
      <c r="KMM126" s="619"/>
      <c r="KMN126" s="620"/>
      <c r="KMO126" s="199" t="s">
        <v>142</v>
      </c>
      <c r="KMP126" s="200">
        <v>0.01</v>
      </c>
      <c r="KMQ126" s="200">
        <v>81.44</v>
      </c>
      <c r="KMR126" s="195">
        <f t="shared" ref="KMR126" si="5074">KMP126*KMQ126</f>
        <v>0.81</v>
      </c>
      <c r="KMS126" s="463">
        <v>93288</v>
      </c>
      <c r="KMT126" s="618" t="s">
        <v>344</v>
      </c>
      <c r="KMU126" s="619"/>
      <c r="KMV126" s="620"/>
      <c r="KMW126" s="199" t="s">
        <v>142</v>
      </c>
      <c r="KMX126" s="200">
        <v>0.01</v>
      </c>
      <c r="KMY126" s="200">
        <v>81.44</v>
      </c>
      <c r="KMZ126" s="195">
        <f t="shared" ref="KMZ126" si="5075">KMX126*KMY126</f>
        <v>0.81</v>
      </c>
      <c r="KNA126" s="463">
        <v>93288</v>
      </c>
      <c r="KNB126" s="618" t="s">
        <v>344</v>
      </c>
      <c r="KNC126" s="619"/>
      <c r="KND126" s="620"/>
      <c r="KNE126" s="199" t="s">
        <v>142</v>
      </c>
      <c r="KNF126" s="200">
        <v>0.01</v>
      </c>
      <c r="KNG126" s="200">
        <v>81.44</v>
      </c>
      <c r="KNH126" s="195">
        <f t="shared" ref="KNH126" si="5076">KNF126*KNG126</f>
        <v>0.81</v>
      </c>
      <c r="KNI126" s="463">
        <v>93288</v>
      </c>
      <c r="KNJ126" s="618" t="s">
        <v>344</v>
      </c>
      <c r="KNK126" s="619"/>
      <c r="KNL126" s="620"/>
      <c r="KNM126" s="199" t="s">
        <v>142</v>
      </c>
      <c r="KNN126" s="200">
        <v>0.01</v>
      </c>
      <c r="KNO126" s="200">
        <v>81.44</v>
      </c>
      <c r="KNP126" s="195">
        <f t="shared" ref="KNP126" si="5077">KNN126*KNO126</f>
        <v>0.81</v>
      </c>
      <c r="KNQ126" s="463">
        <v>93288</v>
      </c>
      <c r="KNR126" s="618" t="s">
        <v>344</v>
      </c>
      <c r="KNS126" s="619"/>
      <c r="KNT126" s="620"/>
      <c r="KNU126" s="199" t="s">
        <v>142</v>
      </c>
      <c r="KNV126" s="200">
        <v>0.01</v>
      </c>
      <c r="KNW126" s="200">
        <v>81.44</v>
      </c>
      <c r="KNX126" s="195">
        <f t="shared" ref="KNX126" si="5078">KNV126*KNW126</f>
        <v>0.81</v>
      </c>
      <c r="KNY126" s="463">
        <v>93288</v>
      </c>
      <c r="KNZ126" s="618" t="s">
        <v>344</v>
      </c>
      <c r="KOA126" s="619"/>
      <c r="KOB126" s="620"/>
      <c r="KOC126" s="199" t="s">
        <v>142</v>
      </c>
      <c r="KOD126" s="200">
        <v>0.01</v>
      </c>
      <c r="KOE126" s="200">
        <v>81.44</v>
      </c>
      <c r="KOF126" s="195">
        <f t="shared" ref="KOF126" si="5079">KOD126*KOE126</f>
        <v>0.81</v>
      </c>
      <c r="KOG126" s="463">
        <v>93288</v>
      </c>
      <c r="KOH126" s="618" t="s">
        <v>344</v>
      </c>
      <c r="KOI126" s="619"/>
      <c r="KOJ126" s="620"/>
      <c r="KOK126" s="199" t="s">
        <v>142</v>
      </c>
      <c r="KOL126" s="200">
        <v>0.01</v>
      </c>
      <c r="KOM126" s="200">
        <v>81.44</v>
      </c>
      <c r="KON126" s="195">
        <f t="shared" ref="KON126" si="5080">KOL126*KOM126</f>
        <v>0.81</v>
      </c>
      <c r="KOO126" s="463">
        <v>93288</v>
      </c>
      <c r="KOP126" s="618" t="s">
        <v>344</v>
      </c>
      <c r="KOQ126" s="619"/>
      <c r="KOR126" s="620"/>
      <c r="KOS126" s="199" t="s">
        <v>142</v>
      </c>
      <c r="KOT126" s="200">
        <v>0.01</v>
      </c>
      <c r="KOU126" s="200">
        <v>81.44</v>
      </c>
      <c r="KOV126" s="195">
        <f t="shared" ref="KOV126" si="5081">KOT126*KOU126</f>
        <v>0.81</v>
      </c>
      <c r="KOW126" s="463">
        <v>93288</v>
      </c>
      <c r="KOX126" s="618" t="s">
        <v>344</v>
      </c>
      <c r="KOY126" s="619"/>
      <c r="KOZ126" s="620"/>
      <c r="KPA126" s="199" t="s">
        <v>142</v>
      </c>
      <c r="KPB126" s="200">
        <v>0.01</v>
      </c>
      <c r="KPC126" s="200">
        <v>81.44</v>
      </c>
      <c r="KPD126" s="195">
        <f t="shared" ref="KPD126" si="5082">KPB126*KPC126</f>
        <v>0.81</v>
      </c>
      <c r="KPE126" s="463">
        <v>93288</v>
      </c>
      <c r="KPF126" s="618" t="s">
        <v>344</v>
      </c>
      <c r="KPG126" s="619"/>
      <c r="KPH126" s="620"/>
      <c r="KPI126" s="199" t="s">
        <v>142</v>
      </c>
      <c r="KPJ126" s="200">
        <v>0.01</v>
      </c>
      <c r="KPK126" s="200">
        <v>81.44</v>
      </c>
      <c r="KPL126" s="195">
        <f t="shared" ref="KPL126" si="5083">KPJ126*KPK126</f>
        <v>0.81</v>
      </c>
      <c r="KPM126" s="463">
        <v>93288</v>
      </c>
      <c r="KPN126" s="618" t="s">
        <v>344</v>
      </c>
      <c r="KPO126" s="619"/>
      <c r="KPP126" s="620"/>
      <c r="KPQ126" s="199" t="s">
        <v>142</v>
      </c>
      <c r="KPR126" s="200">
        <v>0.01</v>
      </c>
      <c r="KPS126" s="200">
        <v>81.44</v>
      </c>
      <c r="KPT126" s="195">
        <f t="shared" ref="KPT126" si="5084">KPR126*KPS126</f>
        <v>0.81</v>
      </c>
      <c r="KPU126" s="463">
        <v>93288</v>
      </c>
      <c r="KPV126" s="618" t="s">
        <v>344</v>
      </c>
      <c r="KPW126" s="619"/>
      <c r="KPX126" s="620"/>
      <c r="KPY126" s="199" t="s">
        <v>142</v>
      </c>
      <c r="KPZ126" s="200">
        <v>0.01</v>
      </c>
      <c r="KQA126" s="200">
        <v>81.44</v>
      </c>
      <c r="KQB126" s="195">
        <f t="shared" ref="KQB126" si="5085">KPZ126*KQA126</f>
        <v>0.81</v>
      </c>
      <c r="KQC126" s="463">
        <v>93288</v>
      </c>
      <c r="KQD126" s="618" t="s">
        <v>344</v>
      </c>
      <c r="KQE126" s="619"/>
      <c r="KQF126" s="620"/>
      <c r="KQG126" s="199" t="s">
        <v>142</v>
      </c>
      <c r="KQH126" s="200">
        <v>0.01</v>
      </c>
      <c r="KQI126" s="200">
        <v>81.44</v>
      </c>
      <c r="KQJ126" s="195">
        <f t="shared" ref="KQJ126" si="5086">KQH126*KQI126</f>
        <v>0.81</v>
      </c>
      <c r="KQK126" s="463">
        <v>93288</v>
      </c>
      <c r="KQL126" s="618" t="s">
        <v>344</v>
      </c>
      <c r="KQM126" s="619"/>
      <c r="KQN126" s="620"/>
      <c r="KQO126" s="199" t="s">
        <v>142</v>
      </c>
      <c r="KQP126" s="200">
        <v>0.01</v>
      </c>
      <c r="KQQ126" s="200">
        <v>81.44</v>
      </c>
      <c r="KQR126" s="195">
        <f t="shared" ref="KQR126" si="5087">KQP126*KQQ126</f>
        <v>0.81</v>
      </c>
      <c r="KQS126" s="463">
        <v>93288</v>
      </c>
      <c r="KQT126" s="618" t="s">
        <v>344</v>
      </c>
      <c r="KQU126" s="619"/>
      <c r="KQV126" s="620"/>
      <c r="KQW126" s="199" t="s">
        <v>142</v>
      </c>
      <c r="KQX126" s="200">
        <v>0.01</v>
      </c>
      <c r="KQY126" s="200">
        <v>81.44</v>
      </c>
      <c r="KQZ126" s="195">
        <f t="shared" ref="KQZ126" si="5088">KQX126*KQY126</f>
        <v>0.81</v>
      </c>
      <c r="KRA126" s="463">
        <v>93288</v>
      </c>
      <c r="KRB126" s="618" t="s">
        <v>344</v>
      </c>
      <c r="KRC126" s="619"/>
      <c r="KRD126" s="620"/>
      <c r="KRE126" s="199" t="s">
        <v>142</v>
      </c>
      <c r="KRF126" s="200">
        <v>0.01</v>
      </c>
      <c r="KRG126" s="200">
        <v>81.44</v>
      </c>
      <c r="KRH126" s="195">
        <f t="shared" ref="KRH126" si="5089">KRF126*KRG126</f>
        <v>0.81</v>
      </c>
      <c r="KRI126" s="463">
        <v>93288</v>
      </c>
      <c r="KRJ126" s="618" t="s">
        <v>344</v>
      </c>
      <c r="KRK126" s="619"/>
      <c r="KRL126" s="620"/>
      <c r="KRM126" s="199" t="s">
        <v>142</v>
      </c>
      <c r="KRN126" s="200">
        <v>0.01</v>
      </c>
      <c r="KRO126" s="200">
        <v>81.44</v>
      </c>
      <c r="KRP126" s="195">
        <f t="shared" ref="KRP126" si="5090">KRN126*KRO126</f>
        <v>0.81</v>
      </c>
      <c r="KRQ126" s="463">
        <v>93288</v>
      </c>
      <c r="KRR126" s="618" t="s">
        <v>344</v>
      </c>
      <c r="KRS126" s="619"/>
      <c r="KRT126" s="620"/>
      <c r="KRU126" s="199" t="s">
        <v>142</v>
      </c>
      <c r="KRV126" s="200">
        <v>0.01</v>
      </c>
      <c r="KRW126" s="200">
        <v>81.44</v>
      </c>
      <c r="KRX126" s="195">
        <f t="shared" ref="KRX126" si="5091">KRV126*KRW126</f>
        <v>0.81</v>
      </c>
      <c r="KRY126" s="463">
        <v>93288</v>
      </c>
      <c r="KRZ126" s="618" t="s">
        <v>344</v>
      </c>
      <c r="KSA126" s="619"/>
      <c r="KSB126" s="620"/>
      <c r="KSC126" s="199" t="s">
        <v>142</v>
      </c>
      <c r="KSD126" s="200">
        <v>0.01</v>
      </c>
      <c r="KSE126" s="200">
        <v>81.44</v>
      </c>
      <c r="KSF126" s="195">
        <f t="shared" ref="KSF126" si="5092">KSD126*KSE126</f>
        <v>0.81</v>
      </c>
      <c r="KSG126" s="463">
        <v>93288</v>
      </c>
      <c r="KSH126" s="618" t="s">
        <v>344</v>
      </c>
      <c r="KSI126" s="619"/>
      <c r="KSJ126" s="620"/>
      <c r="KSK126" s="199" t="s">
        <v>142</v>
      </c>
      <c r="KSL126" s="200">
        <v>0.01</v>
      </c>
      <c r="KSM126" s="200">
        <v>81.44</v>
      </c>
      <c r="KSN126" s="195">
        <f t="shared" ref="KSN126" si="5093">KSL126*KSM126</f>
        <v>0.81</v>
      </c>
      <c r="KSO126" s="463">
        <v>93288</v>
      </c>
      <c r="KSP126" s="618" t="s">
        <v>344</v>
      </c>
      <c r="KSQ126" s="619"/>
      <c r="KSR126" s="620"/>
      <c r="KSS126" s="199" t="s">
        <v>142</v>
      </c>
      <c r="KST126" s="200">
        <v>0.01</v>
      </c>
      <c r="KSU126" s="200">
        <v>81.44</v>
      </c>
      <c r="KSV126" s="195">
        <f t="shared" ref="KSV126" si="5094">KST126*KSU126</f>
        <v>0.81</v>
      </c>
      <c r="KSW126" s="463">
        <v>93288</v>
      </c>
      <c r="KSX126" s="618" t="s">
        <v>344</v>
      </c>
      <c r="KSY126" s="619"/>
      <c r="KSZ126" s="620"/>
      <c r="KTA126" s="199" t="s">
        <v>142</v>
      </c>
      <c r="KTB126" s="200">
        <v>0.01</v>
      </c>
      <c r="KTC126" s="200">
        <v>81.44</v>
      </c>
      <c r="KTD126" s="195">
        <f t="shared" ref="KTD126" si="5095">KTB126*KTC126</f>
        <v>0.81</v>
      </c>
      <c r="KTE126" s="463">
        <v>93288</v>
      </c>
      <c r="KTF126" s="618" t="s">
        <v>344</v>
      </c>
      <c r="KTG126" s="619"/>
      <c r="KTH126" s="620"/>
      <c r="KTI126" s="199" t="s">
        <v>142</v>
      </c>
      <c r="KTJ126" s="200">
        <v>0.01</v>
      </c>
      <c r="KTK126" s="200">
        <v>81.44</v>
      </c>
      <c r="KTL126" s="195">
        <f t="shared" ref="KTL126" si="5096">KTJ126*KTK126</f>
        <v>0.81</v>
      </c>
      <c r="KTM126" s="463">
        <v>93288</v>
      </c>
      <c r="KTN126" s="618" t="s">
        <v>344</v>
      </c>
      <c r="KTO126" s="619"/>
      <c r="KTP126" s="620"/>
      <c r="KTQ126" s="199" t="s">
        <v>142</v>
      </c>
      <c r="KTR126" s="200">
        <v>0.01</v>
      </c>
      <c r="KTS126" s="200">
        <v>81.44</v>
      </c>
      <c r="KTT126" s="195">
        <f t="shared" ref="KTT126" si="5097">KTR126*KTS126</f>
        <v>0.81</v>
      </c>
      <c r="KTU126" s="463">
        <v>93288</v>
      </c>
      <c r="KTV126" s="618" t="s">
        <v>344</v>
      </c>
      <c r="KTW126" s="619"/>
      <c r="KTX126" s="620"/>
      <c r="KTY126" s="199" t="s">
        <v>142</v>
      </c>
      <c r="KTZ126" s="200">
        <v>0.01</v>
      </c>
      <c r="KUA126" s="200">
        <v>81.44</v>
      </c>
      <c r="KUB126" s="195">
        <f t="shared" ref="KUB126" si="5098">KTZ126*KUA126</f>
        <v>0.81</v>
      </c>
      <c r="KUC126" s="463">
        <v>93288</v>
      </c>
      <c r="KUD126" s="618" t="s">
        <v>344</v>
      </c>
      <c r="KUE126" s="619"/>
      <c r="KUF126" s="620"/>
      <c r="KUG126" s="199" t="s">
        <v>142</v>
      </c>
      <c r="KUH126" s="200">
        <v>0.01</v>
      </c>
      <c r="KUI126" s="200">
        <v>81.44</v>
      </c>
      <c r="KUJ126" s="195">
        <f t="shared" ref="KUJ126" si="5099">KUH126*KUI126</f>
        <v>0.81</v>
      </c>
      <c r="KUK126" s="463">
        <v>93288</v>
      </c>
      <c r="KUL126" s="618" t="s">
        <v>344</v>
      </c>
      <c r="KUM126" s="619"/>
      <c r="KUN126" s="620"/>
      <c r="KUO126" s="199" t="s">
        <v>142</v>
      </c>
      <c r="KUP126" s="200">
        <v>0.01</v>
      </c>
      <c r="KUQ126" s="200">
        <v>81.44</v>
      </c>
      <c r="KUR126" s="195">
        <f t="shared" ref="KUR126" si="5100">KUP126*KUQ126</f>
        <v>0.81</v>
      </c>
      <c r="KUS126" s="463">
        <v>93288</v>
      </c>
      <c r="KUT126" s="618" t="s">
        <v>344</v>
      </c>
      <c r="KUU126" s="619"/>
      <c r="KUV126" s="620"/>
      <c r="KUW126" s="199" t="s">
        <v>142</v>
      </c>
      <c r="KUX126" s="200">
        <v>0.01</v>
      </c>
      <c r="KUY126" s="200">
        <v>81.44</v>
      </c>
      <c r="KUZ126" s="195">
        <f t="shared" ref="KUZ126" si="5101">KUX126*KUY126</f>
        <v>0.81</v>
      </c>
      <c r="KVA126" s="463">
        <v>93288</v>
      </c>
      <c r="KVB126" s="618" t="s">
        <v>344</v>
      </c>
      <c r="KVC126" s="619"/>
      <c r="KVD126" s="620"/>
      <c r="KVE126" s="199" t="s">
        <v>142</v>
      </c>
      <c r="KVF126" s="200">
        <v>0.01</v>
      </c>
      <c r="KVG126" s="200">
        <v>81.44</v>
      </c>
      <c r="KVH126" s="195">
        <f t="shared" ref="KVH126" si="5102">KVF126*KVG126</f>
        <v>0.81</v>
      </c>
      <c r="KVI126" s="463">
        <v>93288</v>
      </c>
      <c r="KVJ126" s="618" t="s">
        <v>344</v>
      </c>
      <c r="KVK126" s="619"/>
      <c r="KVL126" s="620"/>
      <c r="KVM126" s="199" t="s">
        <v>142</v>
      </c>
      <c r="KVN126" s="200">
        <v>0.01</v>
      </c>
      <c r="KVO126" s="200">
        <v>81.44</v>
      </c>
      <c r="KVP126" s="195">
        <f t="shared" ref="KVP126" si="5103">KVN126*KVO126</f>
        <v>0.81</v>
      </c>
      <c r="KVQ126" s="463">
        <v>93288</v>
      </c>
      <c r="KVR126" s="618" t="s">
        <v>344</v>
      </c>
      <c r="KVS126" s="619"/>
      <c r="KVT126" s="620"/>
      <c r="KVU126" s="199" t="s">
        <v>142</v>
      </c>
      <c r="KVV126" s="200">
        <v>0.01</v>
      </c>
      <c r="KVW126" s="200">
        <v>81.44</v>
      </c>
      <c r="KVX126" s="195">
        <f t="shared" ref="KVX126" si="5104">KVV126*KVW126</f>
        <v>0.81</v>
      </c>
      <c r="KVY126" s="463">
        <v>93288</v>
      </c>
      <c r="KVZ126" s="618" t="s">
        <v>344</v>
      </c>
      <c r="KWA126" s="619"/>
      <c r="KWB126" s="620"/>
      <c r="KWC126" s="199" t="s">
        <v>142</v>
      </c>
      <c r="KWD126" s="200">
        <v>0.01</v>
      </c>
      <c r="KWE126" s="200">
        <v>81.44</v>
      </c>
      <c r="KWF126" s="195">
        <f t="shared" ref="KWF126" si="5105">KWD126*KWE126</f>
        <v>0.81</v>
      </c>
      <c r="KWG126" s="463">
        <v>93288</v>
      </c>
      <c r="KWH126" s="618" t="s">
        <v>344</v>
      </c>
      <c r="KWI126" s="619"/>
      <c r="KWJ126" s="620"/>
      <c r="KWK126" s="199" t="s">
        <v>142</v>
      </c>
      <c r="KWL126" s="200">
        <v>0.01</v>
      </c>
      <c r="KWM126" s="200">
        <v>81.44</v>
      </c>
      <c r="KWN126" s="195">
        <f t="shared" ref="KWN126" si="5106">KWL126*KWM126</f>
        <v>0.81</v>
      </c>
      <c r="KWO126" s="463">
        <v>93288</v>
      </c>
      <c r="KWP126" s="618" t="s">
        <v>344</v>
      </c>
      <c r="KWQ126" s="619"/>
      <c r="KWR126" s="620"/>
      <c r="KWS126" s="199" t="s">
        <v>142</v>
      </c>
      <c r="KWT126" s="200">
        <v>0.01</v>
      </c>
      <c r="KWU126" s="200">
        <v>81.44</v>
      </c>
      <c r="KWV126" s="195">
        <f t="shared" ref="KWV126" si="5107">KWT126*KWU126</f>
        <v>0.81</v>
      </c>
      <c r="KWW126" s="463">
        <v>93288</v>
      </c>
      <c r="KWX126" s="618" t="s">
        <v>344</v>
      </c>
      <c r="KWY126" s="619"/>
      <c r="KWZ126" s="620"/>
      <c r="KXA126" s="199" t="s">
        <v>142</v>
      </c>
      <c r="KXB126" s="200">
        <v>0.01</v>
      </c>
      <c r="KXC126" s="200">
        <v>81.44</v>
      </c>
      <c r="KXD126" s="195">
        <f t="shared" ref="KXD126" si="5108">KXB126*KXC126</f>
        <v>0.81</v>
      </c>
      <c r="KXE126" s="463">
        <v>93288</v>
      </c>
      <c r="KXF126" s="618" t="s">
        <v>344</v>
      </c>
      <c r="KXG126" s="619"/>
      <c r="KXH126" s="620"/>
      <c r="KXI126" s="199" t="s">
        <v>142</v>
      </c>
      <c r="KXJ126" s="200">
        <v>0.01</v>
      </c>
      <c r="KXK126" s="200">
        <v>81.44</v>
      </c>
      <c r="KXL126" s="195">
        <f t="shared" ref="KXL126" si="5109">KXJ126*KXK126</f>
        <v>0.81</v>
      </c>
      <c r="KXM126" s="463">
        <v>93288</v>
      </c>
      <c r="KXN126" s="618" t="s">
        <v>344</v>
      </c>
      <c r="KXO126" s="619"/>
      <c r="KXP126" s="620"/>
      <c r="KXQ126" s="199" t="s">
        <v>142</v>
      </c>
      <c r="KXR126" s="200">
        <v>0.01</v>
      </c>
      <c r="KXS126" s="200">
        <v>81.44</v>
      </c>
      <c r="KXT126" s="195">
        <f t="shared" ref="KXT126" si="5110">KXR126*KXS126</f>
        <v>0.81</v>
      </c>
      <c r="KXU126" s="463">
        <v>93288</v>
      </c>
      <c r="KXV126" s="618" t="s">
        <v>344</v>
      </c>
      <c r="KXW126" s="619"/>
      <c r="KXX126" s="620"/>
      <c r="KXY126" s="199" t="s">
        <v>142</v>
      </c>
      <c r="KXZ126" s="200">
        <v>0.01</v>
      </c>
      <c r="KYA126" s="200">
        <v>81.44</v>
      </c>
      <c r="KYB126" s="195">
        <f t="shared" ref="KYB126" si="5111">KXZ126*KYA126</f>
        <v>0.81</v>
      </c>
      <c r="KYC126" s="463">
        <v>93288</v>
      </c>
      <c r="KYD126" s="618" t="s">
        <v>344</v>
      </c>
      <c r="KYE126" s="619"/>
      <c r="KYF126" s="620"/>
      <c r="KYG126" s="199" t="s">
        <v>142</v>
      </c>
      <c r="KYH126" s="200">
        <v>0.01</v>
      </c>
      <c r="KYI126" s="200">
        <v>81.44</v>
      </c>
      <c r="KYJ126" s="195">
        <f t="shared" ref="KYJ126" si="5112">KYH126*KYI126</f>
        <v>0.81</v>
      </c>
      <c r="KYK126" s="463">
        <v>93288</v>
      </c>
      <c r="KYL126" s="618" t="s">
        <v>344</v>
      </c>
      <c r="KYM126" s="619"/>
      <c r="KYN126" s="620"/>
      <c r="KYO126" s="199" t="s">
        <v>142</v>
      </c>
      <c r="KYP126" s="200">
        <v>0.01</v>
      </c>
      <c r="KYQ126" s="200">
        <v>81.44</v>
      </c>
      <c r="KYR126" s="195">
        <f t="shared" ref="KYR126" si="5113">KYP126*KYQ126</f>
        <v>0.81</v>
      </c>
      <c r="KYS126" s="463">
        <v>93288</v>
      </c>
      <c r="KYT126" s="618" t="s">
        <v>344</v>
      </c>
      <c r="KYU126" s="619"/>
      <c r="KYV126" s="620"/>
      <c r="KYW126" s="199" t="s">
        <v>142</v>
      </c>
      <c r="KYX126" s="200">
        <v>0.01</v>
      </c>
      <c r="KYY126" s="200">
        <v>81.44</v>
      </c>
      <c r="KYZ126" s="195">
        <f t="shared" ref="KYZ126" si="5114">KYX126*KYY126</f>
        <v>0.81</v>
      </c>
      <c r="KZA126" s="463">
        <v>93288</v>
      </c>
      <c r="KZB126" s="618" t="s">
        <v>344</v>
      </c>
      <c r="KZC126" s="619"/>
      <c r="KZD126" s="620"/>
      <c r="KZE126" s="199" t="s">
        <v>142</v>
      </c>
      <c r="KZF126" s="200">
        <v>0.01</v>
      </c>
      <c r="KZG126" s="200">
        <v>81.44</v>
      </c>
      <c r="KZH126" s="195">
        <f t="shared" ref="KZH126" si="5115">KZF126*KZG126</f>
        <v>0.81</v>
      </c>
      <c r="KZI126" s="463">
        <v>93288</v>
      </c>
      <c r="KZJ126" s="618" t="s">
        <v>344</v>
      </c>
      <c r="KZK126" s="619"/>
      <c r="KZL126" s="620"/>
      <c r="KZM126" s="199" t="s">
        <v>142</v>
      </c>
      <c r="KZN126" s="200">
        <v>0.01</v>
      </c>
      <c r="KZO126" s="200">
        <v>81.44</v>
      </c>
      <c r="KZP126" s="195">
        <f t="shared" ref="KZP126" si="5116">KZN126*KZO126</f>
        <v>0.81</v>
      </c>
      <c r="KZQ126" s="463">
        <v>93288</v>
      </c>
      <c r="KZR126" s="618" t="s">
        <v>344</v>
      </c>
      <c r="KZS126" s="619"/>
      <c r="KZT126" s="620"/>
      <c r="KZU126" s="199" t="s">
        <v>142</v>
      </c>
      <c r="KZV126" s="200">
        <v>0.01</v>
      </c>
      <c r="KZW126" s="200">
        <v>81.44</v>
      </c>
      <c r="KZX126" s="195">
        <f t="shared" ref="KZX126" si="5117">KZV126*KZW126</f>
        <v>0.81</v>
      </c>
      <c r="KZY126" s="463">
        <v>93288</v>
      </c>
      <c r="KZZ126" s="618" t="s">
        <v>344</v>
      </c>
      <c r="LAA126" s="619"/>
      <c r="LAB126" s="620"/>
      <c r="LAC126" s="199" t="s">
        <v>142</v>
      </c>
      <c r="LAD126" s="200">
        <v>0.01</v>
      </c>
      <c r="LAE126" s="200">
        <v>81.44</v>
      </c>
      <c r="LAF126" s="195">
        <f t="shared" ref="LAF126" si="5118">LAD126*LAE126</f>
        <v>0.81</v>
      </c>
      <c r="LAG126" s="463">
        <v>93288</v>
      </c>
      <c r="LAH126" s="618" t="s">
        <v>344</v>
      </c>
      <c r="LAI126" s="619"/>
      <c r="LAJ126" s="620"/>
      <c r="LAK126" s="199" t="s">
        <v>142</v>
      </c>
      <c r="LAL126" s="200">
        <v>0.01</v>
      </c>
      <c r="LAM126" s="200">
        <v>81.44</v>
      </c>
      <c r="LAN126" s="195">
        <f t="shared" ref="LAN126" si="5119">LAL126*LAM126</f>
        <v>0.81</v>
      </c>
      <c r="LAO126" s="463">
        <v>93288</v>
      </c>
      <c r="LAP126" s="618" t="s">
        <v>344</v>
      </c>
      <c r="LAQ126" s="619"/>
      <c r="LAR126" s="620"/>
      <c r="LAS126" s="199" t="s">
        <v>142</v>
      </c>
      <c r="LAT126" s="200">
        <v>0.01</v>
      </c>
      <c r="LAU126" s="200">
        <v>81.44</v>
      </c>
      <c r="LAV126" s="195">
        <f t="shared" ref="LAV126" si="5120">LAT126*LAU126</f>
        <v>0.81</v>
      </c>
      <c r="LAW126" s="463">
        <v>93288</v>
      </c>
      <c r="LAX126" s="618" t="s">
        <v>344</v>
      </c>
      <c r="LAY126" s="619"/>
      <c r="LAZ126" s="620"/>
      <c r="LBA126" s="199" t="s">
        <v>142</v>
      </c>
      <c r="LBB126" s="200">
        <v>0.01</v>
      </c>
      <c r="LBC126" s="200">
        <v>81.44</v>
      </c>
      <c r="LBD126" s="195">
        <f t="shared" ref="LBD126" si="5121">LBB126*LBC126</f>
        <v>0.81</v>
      </c>
      <c r="LBE126" s="463">
        <v>93288</v>
      </c>
      <c r="LBF126" s="618" t="s">
        <v>344</v>
      </c>
      <c r="LBG126" s="619"/>
      <c r="LBH126" s="620"/>
      <c r="LBI126" s="199" t="s">
        <v>142</v>
      </c>
      <c r="LBJ126" s="200">
        <v>0.01</v>
      </c>
      <c r="LBK126" s="200">
        <v>81.44</v>
      </c>
      <c r="LBL126" s="195">
        <f t="shared" ref="LBL126" si="5122">LBJ126*LBK126</f>
        <v>0.81</v>
      </c>
      <c r="LBM126" s="463">
        <v>93288</v>
      </c>
      <c r="LBN126" s="618" t="s">
        <v>344</v>
      </c>
      <c r="LBO126" s="619"/>
      <c r="LBP126" s="620"/>
      <c r="LBQ126" s="199" t="s">
        <v>142</v>
      </c>
      <c r="LBR126" s="200">
        <v>0.01</v>
      </c>
      <c r="LBS126" s="200">
        <v>81.44</v>
      </c>
      <c r="LBT126" s="195">
        <f t="shared" ref="LBT126" si="5123">LBR126*LBS126</f>
        <v>0.81</v>
      </c>
      <c r="LBU126" s="463">
        <v>93288</v>
      </c>
      <c r="LBV126" s="618" t="s">
        <v>344</v>
      </c>
      <c r="LBW126" s="619"/>
      <c r="LBX126" s="620"/>
      <c r="LBY126" s="199" t="s">
        <v>142</v>
      </c>
      <c r="LBZ126" s="200">
        <v>0.01</v>
      </c>
      <c r="LCA126" s="200">
        <v>81.44</v>
      </c>
      <c r="LCB126" s="195">
        <f t="shared" ref="LCB126" si="5124">LBZ126*LCA126</f>
        <v>0.81</v>
      </c>
      <c r="LCC126" s="463">
        <v>93288</v>
      </c>
      <c r="LCD126" s="618" t="s">
        <v>344</v>
      </c>
      <c r="LCE126" s="619"/>
      <c r="LCF126" s="620"/>
      <c r="LCG126" s="199" t="s">
        <v>142</v>
      </c>
      <c r="LCH126" s="200">
        <v>0.01</v>
      </c>
      <c r="LCI126" s="200">
        <v>81.44</v>
      </c>
      <c r="LCJ126" s="195">
        <f t="shared" ref="LCJ126" si="5125">LCH126*LCI126</f>
        <v>0.81</v>
      </c>
      <c r="LCK126" s="463">
        <v>93288</v>
      </c>
      <c r="LCL126" s="618" t="s">
        <v>344</v>
      </c>
      <c r="LCM126" s="619"/>
      <c r="LCN126" s="620"/>
      <c r="LCO126" s="199" t="s">
        <v>142</v>
      </c>
      <c r="LCP126" s="200">
        <v>0.01</v>
      </c>
      <c r="LCQ126" s="200">
        <v>81.44</v>
      </c>
      <c r="LCR126" s="195">
        <f t="shared" ref="LCR126" si="5126">LCP126*LCQ126</f>
        <v>0.81</v>
      </c>
      <c r="LCS126" s="463">
        <v>93288</v>
      </c>
      <c r="LCT126" s="618" t="s">
        <v>344</v>
      </c>
      <c r="LCU126" s="619"/>
      <c r="LCV126" s="620"/>
      <c r="LCW126" s="199" t="s">
        <v>142</v>
      </c>
      <c r="LCX126" s="200">
        <v>0.01</v>
      </c>
      <c r="LCY126" s="200">
        <v>81.44</v>
      </c>
      <c r="LCZ126" s="195">
        <f t="shared" ref="LCZ126" si="5127">LCX126*LCY126</f>
        <v>0.81</v>
      </c>
      <c r="LDA126" s="463">
        <v>93288</v>
      </c>
      <c r="LDB126" s="618" t="s">
        <v>344</v>
      </c>
      <c r="LDC126" s="619"/>
      <c r="LDD126" s="620"/>
      <c r="LDE126" s="199" t="s">
        <v>142</v>
      </c>
      <c r="LDF126" s="200">
        <v>0.01</v>
      </c>
      <c r="LDG126" s="200">
        <v>81.44</v>
      </c>
      <c r="LDH126" s="195">
        <f t="shared" ref="LDH126" si="5128">LDF126*LDG126</f>
        <v>0.81</v>
      </c>
      <c r="LDI126" s="463">
        <v>93288</v>
      </c>
      <c r="LDJ126" s="618" t="s">
        <v>344</v>
      </c>
      <c r="LDK126" s="619"/>
      <c r="LDL126" s="620"/>
      <c r="LDM126" s="199" t="s">
        <v>142</v>
      </c>
      <c r="LDN126" s="200">
        <v>0.01</v>
      </c>
      <c r="LDO126" s="200">
        <v>81.44</v>
      </c>
      <c r="LDP126" s="195">
        <f t="shared" ref="LDP126" si="5129">LDN126*LDO126</f>
        <v>0.81</v>
      </c>
      <c r="LDQ126" s="463">
        <v>93288</v>
      </c>
      <c r="LDR126" s="618" t="s">
        <v>344</v>
      </c>
      <c r="LDS126" s="619"/>
      <c r="LDT126" s="620"/>
      <c r="LDU126" s="199" t="s">
        <v>142</v>
      </c>
      <c r="LDV126" s="200">
        <v>0.01</v>
      </c>
      <c r="LDW126" s="200">
        <v>81.44</v>
      </c>
      <c r="LDX126" s="195">
        <f t="shared" ref="LDX126" si="5130">LDV126*LDW126</f>
        <v>0.81</v>
      </c>
      <c r="LDY126" s="463">
        <v>93288</v>
      </c>
      <c r="LDZ126" s="618" t="s">
        <v>344</v>
      </c>
      <c r="LEA126" s="619"/>
      <c r="LEB126" s="620"/>
      <c r="LEC126" s="199" t="s">
        <v>142</v>
      </c>
      <c r="LED126" s="200">
        <v>0.01</v>
      </c>
      <c r="LEE126" s="200">
        <v>81.44</v>
      </c>
      <c r="LEF126" s="195">
        <f t="shared" ref="LEF126" si="5131">LED126*LEE126</f>
        <v>0.81</v>
      </c>
      <c r="LEG126" s="463">
        <v>93288</v>
      </c>
      <c r="LEH126" s="618" t="s">
        <v>344</v>
      </c>
      <c r="LEI126" s="619"/>
      <c r="LEJ126" s="620"/>
      <c r="LEK126" s="199" t="s">
        <v>142</v>
      </c>
      <c r="LEL126" s="200">
        <v>0.01</v>
      </c>
      <c r="LEM126" s="200">
        <v>81.44</v>
      </c>
      <c r="LEN126" s="195">
        <f t="shared" ref="LEN126" si="5132">LEL126*LEM126</f>
        <v>0.81</v>
      </c>
      <c r="LEO126" s="463">
        <v>93288</v>
      </c>
      <c r="LEP126" s="618" t="s">
        <v>344</v>
      </c>
      <c r="LEQ126" s="619"/>
      <c r="LER126" s="620"/>
      <c r="LES126" s="199" t="s">
        <v>142</v>
      </c>
      <c r="LET126" s="200">
        <v>0.01</v>
      </c>
      <c r="LEU126" s="200">
        <v>81.44</v>
      </c>
      <c r="LEV126" s="195">
        <f t="shared" ref="LEV126" si="5133">LET126*LEU126</f>
        <v>0.81</v>
      </c>
      <c r="LEW126" s="463">
        <v>93288</v>
      </c>
      <c r="LEX126" s="618" t="s">
        <v>344</v>
      </c>
      <c r="LEY126" s="619"/>
      <c r="LEZ126" s="620"/>
      <c r="LFA126" s="199" t="s">
        <v>142</v>
      </c>
      <c r="LFB126" s="200">
        <v>0.01</v>
      </c>
      <c r="LFC126" s="200">
        <v>81.44</v>
      </c>
      <c r="LFD126" s="195">
        <f t="shared" ref="LFD126" si="5134">LFB126*LFC126</f>
        <v>0.81</v>
      </c>
      <c r="LFE126" s="463">
        <v>93288</v>
      </c>
      <c r="LFF126" s="618" t="s">
        <v>344</v>
      </c>
      <c r="LFG126" s="619"/>
      <c r="LFH126" s="620"/>
      <c r="LFI126" s="199" t="s">
        <v>142</v>
      </c>
      <c r="LFJ126" s="200">
        <v>0.01</v>
      </c>
      <c r="LFK126" s="200">
        <v>81.44</v>
      </c>
      <c r="LFL126" s="195">
        <f t="shared" ref="LFL126" si="5135">LFJ126*LFK126</f>
        <v>0.81</v>
      </c>
      <c r="LFM126" s="463">
        <v>93288</v>
      </c>
      <c r="LFN126" s="618" t="s">
        <v>344</v>
      </c>
      <c r="LFO126" s="619"/>
      <c r="LFP126" s="620"/>
      <c r="LFQ126" s="199" t="s">
        <v>142</v>
      </c>
      <c r="LFR126" s="200">
        <v>0.01</v>
      </c>
      <c r="LFS126" s="200">
        <v>81.44</v>
      </c>
      <c r="LFT126" s="195">
        <f t="shared" ref="LFT126" si="5136">LFR126*LFS126</f>
        <v>0.81</v>
      </c>
      <c r="LFU126" s="463">
        <v>93288</v>
      </c>
      <c r="LFV126" s="618" t="s">
        <v>344</v>
      </c>
      <c r="LFW126" s="619"/>
      <c r="LFX126" s="620"/>
      <c r="LFY126" s="199" t="s">
        <v>142</v>
      </c>
      <c r="LFZ126" s="200">
        <v>0.01</v>
      </c>
      <c r="LGA126" s="200">
        <v>81.44</v>
      </c>
      <c r="LGB126" s="195">
        <f t="shared" ref="LGB126" si="5137">LFZ126*LGA126</f>
        <v>0.81</v>
      </c>
      <c r="LGC126" s="463">
        <v>93288</v>
      </c>
      <c r="LGD126" s="618" t="s">
        <v>344</v>
      </c>
      <c r="LGE126" s="619"/>
      <c r="LGF126" s="620"/>
      <c r="LGG126" s="199" t="s">
        <v>142</v>
      </c>
      <c r="LGH126" s="200">
        <v>0.01</v>
      </c>
      <c r="LGI126" s="200">
        <v>81.44</v>
      </c>
      <c r="LGJ126" s="195">
        <f t="shared" ref="LGJ126" si="5138">LGH126*LGI126</f>
        <v>0.81</v>
      </c>
      <c r="LGK126" s="463">
        <v>93288</v>
      </c>
      <c r="LGL126" s="618" t="s">
        <v>344</v>
      </c>
      <c r="LGM126" s="619"/>
      <c r="LGN126" s="620"/>
      <c r="LGO126" s="199" t="s">
        <v>142</v>
      </c>
      <c r="LGP126" s="200">
        <v>0.01</v>
      </c>
      <c r="LGQ126" s="200">
        <v>81.44</v>
      </c>
      <c r="LGR126" s="195">
        <f t="shared" ref="LGR126" si="5139">LGP126*LGQ126</f>
        <v>0.81</v>
      </c>
      <c r="LGS126" s="463">
        <v>93288</v>
      </c>
      <c r="LGT126" s="618" t="s">
        <v>344</v>
      </c>
      <c r="LGU126" s="619"/>
      <c r="LGV126" s="620"/>
      <c r="LGW126" s="199" t="s">
        <v>142</v>
      </c>
      <c r="LGX126" s="200">
        <v>0.01</v>
      </c>
      <c r="LGY126" s="200">
        <v>81.44</v>
      </c>
      <c r="LGZ126" s="195">
        <f t="shared" ref="LGZ126" si="5140">LGX126*LGY126</f>
        <v>0.81</v>
      </c>
      <c r="LHA126" s="463">
        <v>93288</v>
      </c>
      <c r="LHB126" s="618" t="s">
        <v>344</v>
      </c>
      <c r="LHC126" s="619"/>
      <c r="LHD126" s="620"/>
      <c r="LHE126" s="199" t="s">
        <v>142</v>
      </c>
      <c r="LHF126" s="200">
        <v>0.01</v>
      </c>
      <c r="LHG126" s="200">
        <v>81.44</v>
      </c>
      <c r="LHH126" s="195">
        <f t="shared" ref="LHH126" si="5141">LHF126*LHG126</f>
        <v>0.81</v>
      </c>
      <c r="LHI126" s="463">
        <v>93288</v>
      </c>
      <c r="LHJ126" s="618" t="s">
        <v>344</v>
      </c>
      <c r="LHK126" s="619"/>
      <c r="LHL126" s="620"/>
      <c r="LHM126" s="199" t="s">
        <v>142</v>
      </c>
      <c r="LHN126" s="200">
        <v>0.01</v>
      </c>
      <c r="LHO126" s="200">
        <v>81.44</v>
      </c>
      <c r="LHP126" s="195">
        <f t="shared" ref="LHP126" si="5142">LHN126*LHO126</f>
        <v>0.81</v>
      </c>
      <c r="LHQ126" s="463">
        <v>93288</v>
      </c>
      <c r="LHR126" s="618" t="s">
        <v>344</v>
      </c>
      <c r="LHS126" s="619"/>
      <c r="LHT126" s="620"/>
      <c r="LHU126" s="199" t="s">
        <v>142</v>
      </c>
      <c r="LHV126" s="200">
        <v>0.01</v>
      </c>
      <c r="LHW126" s="200">
        <v>81.44</v>
      </c>
      <c r="LHX126" s="195">
        <f t="shared" ref="LHX126" si="5143">LHV126*LHW126</f>
        <v>0.81</v>
      </c>
      <c r="LHY126" s="463">
        <v>93288</v>
      </c>
      <c r="LHZ126" s="618" t="s">
        <v>344</v>
      </c>
      <c r="LIA126" s="619"/>
      <c r="LIB126" s="620"/>
      <c r="LIC126" s="199" t="s">
        <v>142</v>
      </c>
      <c r="LID126" s="200">
        <v>0.01</v>
      </c>
      <c r="LIE126" s="200">
        <v>81.44</v>
      </c>
      <c r="LIF126" s="195">
        <f t="shared" ref="LIF126" si="5144">LID126*LIE126</f>
        <v>0.81</v>
      </c>
      <c r="LIG126" s="463">
        <v>93288</v>
      </c>
      <c r="LIH126" s="618" t="s">
        <v>344</v>
      </c>
      <c r="LII126" s="619"/>
      <c r="LIJ126" s="620"/>
      <c r="LIK126" s="199" t="s">
        <v>142</v>
      </c>
      <c r="LIL126" s="200">
        <v>0.01</v>
      </c>
      <c r="LIM126" s="200">
        <v>81.44</v>
      </c>
      <c r="LIN126" s="195">
        <f t="shared" ref="LIN126" si="5145">LIL126*LIM126</f>
        <v>0.81</v>
      </c>
      <c r="LIO126" s="463">
        <v>93288</v>
      </c>
      <c r="LIP126" s="618" t="s">
        <v>344</v>
      </c>
      <c r="LIQ126" s="619"/>
      <c r="LIR126" s="620"/>
      <c r="LIS126" s="199" t="s">
        <v>142</v>
      </c>
      <c r="LIT126" s="200">
        <v>0.01</v>
      </c>
      <c r="LIU126" s="200">
        <v>81.44</v>
      </c>
      <c r="LIV126" s="195">
        <f t="shared" ref="LIV126" si="5146">LIT126*LIU126</f>
        <v>0.81</v>
      </c>
      <c r="LIW126" s="463">
        <v>93288</v>
      </c>
      <c r="LIX126" s="618" t="s">
        <v>344</v>
      </c>
      <c r="LIY126" s="619"/>
      <c r="LIZ126" s="620"/>
      <c r="LJA126" s="199" t="s">
        <v>142</v>
      </c>
      <c r="LJB126" s="200">
        <v>0.01</v>
      </c>
      <c r="LJC126" s="200">
        <v>81.44</v>
      </c>
      <c r="LJD126" s="195">
        <f t="shared" ref="LJD126" si="5147">LJB126*LJC126</f>
        <v>0.81</v>
      </c>
      <c r="LJE126" s="463">
        <v>93288</v>
      </c>
      <c r="LJF126" s="618" t="s">
        <v>344</v>
      </c>
      <c r="LJG126" s="619"/>
      <c r="LJH126" s="620"/>
      <c r="LJI126" s="199" t="s">
        <v>142</v>
      </c>
      <c r="LJJ126" s="200">
        <v>0.01</v>
      </c>
      <c r="LJK126" s="200">
        <v>81.44</v>
      </c>
      <c r="LJL126" s="195">
        <f t="shared" ref="LJL126" si="5148">LJJ126*LJK126</f>
        <v>0.81</v>
      </c>
      <c r="LJM126" s="463">
        <v>93288</v>
      </c>
      <c r="LJN126" s="618" t="s">
        <v>344</v>
      </c>
      <c r="LJO126" s="619"/>
      <c r="LJP126" s="620"/>
      <c r="LJQ126" s="199" t="s">
        <v>142</v>
      </c>
      <c r="LJR126" s="200">
        <v>0.01</v>
      </c>
      <c r="LJS126" s="200">
        <v>81.44</v>
      </c>
      <c r="LJT126" s="195">
        <f t="shared" ref="LJT126" si="5149">LJR126*LJS126</f>
        <v>0.81</v>
      </c>
      <c r="LJU126" s="463">
        <v>93288</v>
      </c>
      <c r="LJV126" s="618" t="s">
        <v>344</v>
      </c>
      <c r="LJW126" s="619"/>
      <c r="LJX126" s="620"/>
      <c r="LJY126" s="199" t="s">
        <v>142</v>
      </c>
      <c r="LJZ126" s="200">
        <v>0.01</v>
      </c>
      <c r="LKA126" s="200">
        <v>81.44</v>
      </c>
      <c r="LKB126" s="195">
        <f t="shared" ref="LKB126" si="5150">LJZ126*LKA126</f>
        <v>0.81</v>
      </c>
      <c r="LKC126" s="463">
        <v>93288</v>
      </c>
      <c r="LKD126" s="618" t="s">
        <v>344</v>
      </c>
      <c r="LKE126" s="619"/>
      <c r="LKF126" s="620"/>
      <c r="LKG126" s="199" t="s">
        <v>142</v>
      </c>
      <c r="LKH126" s="200">
        <v>0.01</v>
      </c>
      <c r="LKI126" s="200">
        <v>81.44</v>
      </c>
      <c r="LKJ126" s="195">
        <f t="shared" ref="LKJ126" si="5151">LKH126*LKI126</f>
        <v>0.81</v>
      </c>
      <c r="LKK126" s="463">
        <v>93288</v>
      </c>
      <c r="LKL126" s="618" t="s">
        <v>344</v>
      </c>
      <c r="LKM126" s="619"/>
      <c r="LKN126" s="620"/>
      <c r="LKO126" s="199" t="s">
        <v>142</v>
      </c>
      <c r="LKP126" s="200">
        <v>0.01</v>
      </c>
      <c r="LKQ126" s="200">
        <v>81.44</v>
      </c>
      <c r="LKR126" s="195">
        <f t="shared" ref="LKR126" si="5152">LKP126*LKQ126</f>
        <v>0.81</v>
      </c>
      <c r="LKS126" s="463">
        <v>93288</v>
      </c>
      <c r="LKT126" s="618" t="s">
        <v>344</v>
      </c>
      <c r="LKU126" s="619"/>
      <c r="LKV126" s="620"/>
      <c r="LKW126" s="199" t="s">
        <v>142</v>
      </c>
      <c r="LKX126" s="200">
        <v>0.01</v>
      </c>
      <c r="LKY126" s="200">
        <v>81.44</v>
      </c>
      <c r="LKZ126" s="195">
        <f t="shared" ref="LKZ126" si="5153">LKX126*LKY126</f>
        <v>0.81</v>
      </c>
      <c r="LLA126" s="463">
        <v>93288</v>
      </c>
      <c r="LLB126" s="618" t="s">
        <v>344</v>
      </c>
      <c r="LLC126" s="619"/>
      <c r="LLD126" s="620"/>
      <c r="LLE126" s="199" t="s">
        <v>142</v>
      </c>
      <c r="LLF126" s="200">
        <v>0.01</v>
      </c>
      <c r="LLG126" s="200">
        <v>81.44</v>
      </c>
      <c r="LLH126" s="195">
        <f t="shared" ref="LLH126" si="5154">LLF126*LLG126</f>
        <v>0.81</v>
      </c>
      <c r="LLI126" s="463">
        <v>93288</v>
      </c>
      <c r="LLJ126" s="618" t="s">
        <v>344</v>
      </c>
      <c r="LLK126" s="619"/>
      <c r="LLL126" s="620"/>
      <c r="LLM126" s="199" t="s">
        <v>142</v>
      </c>
      <c r="LLN126" s="200">
        <v>0.01</v>
      </c>
      <c r="LLO126" s="200">
        <v>81.44</v>
      </c>
      <c r="LLP126" s="195">
        <f t="shared" ref="LLP126" si="5155">LLN126*LLO126</f>
        <v>0.81</v>
      </c>
      <c r="LLQ126" s="463">
        <v>93288</v>
      </c>
      <c r="LLR126" s="618" t="s">
        <v>344</v>
      </c>
      <c r="LLS126" s="619"/>
      <c r="LLT126" s="620"/>
      <c r="LLU126" s="199" t="s">
        <v>142</v>
      </c>
      <c r="LLV126" s="200">
        <v>0.01</v>
      </c>
      <c r="LLW126" s="200">
        <v>81.44</v>
      </c>
      <c r="LLX126" s="195">
        <f t="shared" ref="LLX126" si="5156">LLV126*LLW126</f>
        <v>0.81</v>
      </c>
      <c r="LLY126" s="463">
        <v>93288</v>
      </c>
      <c r="LLZ126" s="618" t="s">
        <v>344</v>
      </c>
      <c r="LMA126" s="619"/>
      <c r="LMB126" s="620"/>
      <c r="LMC126" s="199" t="s">
        <v>142</v>
      </c>
      <c r="LMD126" s="200">
        <v>0.01</v>
      </c>
      <c r="LME126" s="200">
        <v>81.44</v>
      </c>
      <c r="LMF126" s="195">
        <f t="shared" ref="LMF126" si="5157">LMD126*LME126</f>
        <v>0.81</v>
      </c>
      <c r="LMG126" s="463">
        <v>93288</v>
      </c>
      <c r="LMH126" s="618" t="s">
        <v>344</v>
      </c>
      <c r="LMI126" s="619"/>
      <c r="LMJ126" s="620"/>
      <c r="LMK126" s="199" t="s">
        <v>142</v>
      </c>
      <c r="LML126" s="200">
        <v>0.01</v>
      </c>
      <c r="LMM126" s="200">
        <v>81.44</v>
      </c>
      <c r="LMN126" s="195">
        <f t="shared" ref="LMN126" si="5158">LML126*LMM126</f>
        <v>0.81</v>
      </c>
      <c r="LMO126" s="463">
        <v>93288</v>
      </c>
      <c r="LMP126" s="618" t="s">
        <v>344</v>
      </c>
      <c r="LMQ126" s="619"/>
      <c r="LMR126" s="620"/>
      <c r="LMS126" s="199" t="s">
        <v>142</v>
      </c>
      <c r="LMT126" s="200">
        <v>0.01</v>
      </c>
      <c r="LMU126" s="200">
        <v>81.44</v>
      </c>
      <c r="LMV126" s="195">
        <f t="shared" ref="LMV126" si="5159">LMT126*LMU126</f>
        <v>0.81</v>
      </c>
      <c r="LMW126" s="463">
        <v>93288</v>
      </c>
      <c r="LMX126" s="618" t="s">
        <v>344</v>
      </c>
      <c r="LMY126" s="619"/>
      <c r="LMZ126" s="620"/>
      <c r="LNA126" s="199" t="s">
        <v>142</v>
      </c>
      <c r="LNB126" s="200">
        <v>0.01</v>
      </c>
      <c r="LNC126" s="200">
        <v>81.44</v>
      </c>
      <c r="LND126" s="195">
        <f t="shared" ref="LND126" si="5160">LNB126*LNC126</f>
        <v>0.81</v>
      </c>
      <c r="LNE126" s="463">
        <v>93288</v>
      </c>
      <c r="LNF126" s="618" t="s">
        <v>344</v>
      </c>
      <c r="LNG126" s="619"/>
      <c r="LNH126" s="620"/>
      <c r="LNI126" s="199" t="s">
        <v>142</v>
      </c>
      <c r="LNJ126" s="200">
        <v>0.01</v>
      </c>
      <c r="LNK126" s="200">
        <v>81.44</v>
      </c>
      <c r="LNL126" s="195">
        <f t="shared" ref="LNL126" si="5161">LNJ126*LNK126</f>
        <v>0.81</v>
      </c>
      <c r="LNM126" s="463">
        <v>93288</v>
      </c>
      <c r="LNN126" s="618" t="s">
        <v>344</v>
      </c>
      <c r="LNO126" s="619"/>
      <c r="LNP126" s="620"/>
      <c r="LNQ126" s="199" t="s">
        <v>142</v>
      </c>
      <c r="LNR126" s="200">
        <v>0.01</v>
      </c>
      <c r="LNS126" s="200">
        <v>81.44</v>
      </c>
      <c r="LNT126" s="195">
        <f t="shared" ref="LNT126" si="5162">LNR126*LNS126</f>
        <v>0.81</v>
      </c>
      <c r="LNU126" s="463">
        <v>93288</v>
      </c>
      <c r="LNV126" s="618" t="s">
        <v>344</v>
      </c>
      <c r="LNW126" s="619"/>
      <c r="LNX126" s="620"/>
      <c r="LNY126" s="199" t="s">
        <v>142</v>
      </c>
      <c r="LNZ126" s="200">
        <v>0.01</v>
      </c>
      <c r="LOA126" s="200">
        <v>81.44</v>
      </c>
      <c r="LOB126" s="195">
        <f t="shared" ref="LOB126" si="5163">LNZ126*LOA126</f>
        <v>0.81</v>
      </c>
      <c r="LOC126" s="463">
        <v>93288</v>
      </c>
      <c r="LOD126" s="618" t="s">
        <v>344</v>
      </c>
      <c r="LOE126" s="619"/>
      <c r="LOF126" s="620"/>
      <c r="LOG126" s="199" t="s">
        <v>142</v>
      </c>
      <c r="LOH126" s="200">
        <v>0.01</v>
      </c>
      <c r="LOI126" s="200">
        <v>81.44</v>
      </c>
      <c r="LOJ126" s="195">
        <f t="shared" ref="LOJ126" si="5164">LOH126*LOI126</f>
        <v>0.81</v>
      </c>
      <c r="LOK126" s="463">
        <v>93288</v>
      </c>
      <c r="LOL126" s="618" t="s">
        <v>344</v>
      </c>
      <c r="LOM126" s="619"/>
      <c r="LON126" s="620"/>
      <c r="LOO126" s="199" t="s">
        <v>142</v>
      </c>
      <c r="LOP126" s="200">
        <v>0.01</v>
      </c>
      <c r="LOQ126" s="200">
        <v>81.44</v>
      </c>
      <c r="LOR126" s="195">
        <f t="shared" ref="LOR126" si="5165">LOP126*LOQ126</f>
        <v>0.81</v>
      </c>
      <c r="LOS126" s="463">
        <v>93288</v>
      </c>
      <c r="LOT126" s="618" t="s">
        <v>344</v>
      </c>
      <c r="LOU126" s="619"/>
      <c r="LOV126" s="620"/>
      <c r="LOW126" s="199" t="s">
        <v>142</v>
      </c>
      <c r="LOX126" s="200">
        <v>0.01</v>
      </c>
      <c r="LOY126" s="200">
        <v>81.44</v>
      </c>
      <c r="LOZ126" s="195">
        <f t="shared" ref="LOZ126" si="5166">LOX126*LOY126</f>
        <v>0.81</v>
      </c>
      <c r="LPA126" s="463">
        <v>93288</v>
      </c>
      <c r="LPB126" s="618" t="s">
        <v>344</v>
      </c>
      <c r="LPC126" s="619"/>
      <c r="LPD126" s="620"/>
      <c r="LPE126" s="199" t="s">
        <v>142</v>
      </c>
      <c r="LPF126" s="200">
        <v>0.01</v>
      </c>
      <c r="LPG126" s="200">
        <v>81.44</v>
      </c>
      <c r="LPH126" s="195">
        <f t="shared" ref="LPH126" si="5167">LPF126*LPG126</f>
        <v>0.81</v>
      </c>
      <c r="LPI126" s="463">
        <v>93288</v>
      </c>
      <c r="LPJ126" s="618" t="s">
        <v>344</v>
      </c>
      <c r="LPK126" s="619"/>
      <c r="LPL126" s="620"/>
      <c r="LPM126" s="199" t="s">
        <v>142</v>
      </c>
      <c r="LPN126" s="200">
        <v>0.01</v>
      </c>
      <c r="LPO126" s="200">
        <v>81.44</v>
      </c>
      <c r="LPP126" s="195">
        <f t="shared" ref="LPP126" si="5168">LPN126*LPO126</f>
        <v>0.81</v>
      </c>
      <c r="LPQ126" s="463">
        <v>93288</v>
      </c>
      <c r="LPR126" s="618" t="s">
        <v>344</v>
      </c>
      <c r="LPS126" s="619"/>
      <c r="LPT126" s="620"/>
      <c r="LPU126" s="199" t="s">
        <v>142</v>
      </c>
      <c r="LPV126" s="200">
        <v>0.01</v>
      </c>
      <c r="LPW126" s="200">
        <v>81.44</v>
      </c>
      <c r="LPX126" s="195">
        <f t="shared" ref="LPX126" si="5169">LPV126*LPW126</f>
        <v>0.81</v>
      </c>
      <c r="LPY126" s="463">
        <v>93288</v>
      </c>
      <c r="LPZ126" s="618" t="s">
        <v>344</v>
      </c>
      <c r="LQA126" s="619"/>
      <c r="LQB126" s="620"/>
      <c r="LQC126" s="199" t="s">
        <v>142</v>
      </c>
      <c r="LQD126" s="200">
        <v>0.01</v>
      </c>
      <c r="LQE126" s="200">
        <v>81.44</v>
      </c>
      <c r="LQF126" s="195">
        <f t="shared" ref="LQF126" si="5170">LQD126*LQE126</f>
        <v>0.81</v>
      </c>
      <c r="LQG126" s="463">
        <v>93288</v>
      </c>
      <c r="LQH126" s="618" t="s">
        <v>344</v>
      </c>
      <c r="LQI126" s="619"/>
      <c r="LQJ126" s="620"/>
      <c r="LQK126" s="199" t="s">
        <v>142</v>
      </c>
      <c r="LQL126" s="200">
        <v>0.01</v>
      </c>
      <c r="LQM126" s="200">
        <v>81.44</v>
      </c>
      <c r="LQN126" s="195">
        <f t="shared" ref="LQN126" si="5171">LQL126*LQM126</f>
        <v>0.81</v>
      </c>
      <c r="LQO126" s="463">
        <v>93288</v>
      </c>
      <c r="LQP126" s="618" t="s">
        <v>344</v>
      </c>
      <c r="LQQ126" s="619"/>
      <c r="LQR126" s="620"/>
      <c r="LQS126" s="199" t="s">
        <v>142</v>
      </c>
      <c r="LQT126" s="200">
        <v>0.01</v>
      </c>
      <c r="LQU126" s="200">
        <v>81.44</v>
      </c>
      <c r="LQV126" s="195">
        <f t="shared" ref="LQV126" si="5172">LQT126*LQU126</f>
        <v>0.81</v>
      </c>
      <c r="LQW126" s="463">
        <v>93288</v>
      </c>
      <c r="LQX126" s="618" t="s">
        <v>344</v>
      </c>
      <c r="LQY126" s="619"/>
      <c r="LQZ126" s="620"/>
      <c r="LRA126" s="199" t="s">
        <v>142</v>
      </c>
      <c r="LRB126" s="200">
        <v>0.01</v>
      </c>
      <c r="LRC126" s="200">
        <v>81.44</v>
      </c>
      <c r="LRD126" s="195">
        <f t="shared" ref="LRD126" si="5173">LRB126*LRC126</f>
        <v>0.81</v>
      </c>
      <c r="LRE126" s="463">
        <v>93288</v>
      </c>
      <c r="LRF126" s="618" t="s">
        <v>344</v>
      </c>
      <c r="LRG126" s="619"/>
      <c r="LRH126" s="620"/>
      <c r="LRI126" s="199" t="s">
        <v>142</v>
      </c>
      <c r="LRJ126" s="200">
        <v>0.01</v>
      </c>
      <c r="LRK126" s="200">
        <v>81.44</v>
      </c>
      <c r="LRL126" s="195">
        <f t="shared" ref="LRL126" si="5174">LRJ126*LRK126</f>
        <v>0.81</v>
      </c>
      <c r="LRM126" s="463">
        <v>93288</v>
      </c>
      <c r="LRN126" s="618" t="s">
        <v>344</v>
      </c>
      <c r="LRO126" s="619"/>
      <c r="LRP126" s="620"/>
      <c r="LRQ126" s="199" t="s">
        <v>142</v>
      </c>
      <c r="LRR126" s="200">
        <v>0.01</v>
      </c>
      <c r="LRS126" s="200">
        <v>81.44</v>
      </c>
      <c r="LRT126" s="195">
        <f t="shared" ref="LRT126" si="5175">LRR126*LRS126</f>
        <v>0.81</v>
      </c>
      <c r="LRU126" s="463">
        <v>93288</v>
      </c>
      <c r="LRV126" s="618" t="s">
        <v>344</v>
      </c>
      <c r="LRW126" s="619"/>
      <c r="LRX126" s="620"/>
      <c r="LRY126" s="199" t="s">
        <v>142</v>
      </c>
      <c r="LRZ126" s="200">
        <v>0.01</v>
      </c>
      <c r="LSA126" s="200">
        <v>81.44</v>
      </c>
      <c r="LSB126" s="195">
        <f t="shared" ref="LSB126" si="5176">LRZ126*LSA126</f>
        <v>0.81</v>
      </c>
      <c r="LSC126" s="463">
        <v>93288</v>
      </c>
      <c r="LSD126" s="618" t="s">
        <v>344</v>
      </c>
      <c r="LSE126" s="619"/>
      <c r="LSF126" s="620"/>
      <c r="LSG126" s="199" t="s">
        <v>142</v>
      </c>
      <c r="LSH126" s="200">
        <v>0.01</v>
      </c>
      <c r="LSI126" s="200">
        <v>81.44</v>
      </c>
      <c r="LSJ126" s="195">
        <f t="shared" ref="LSJ126" si="5177">LSH126*LSI126</f>
        <v>0.81</v>
      </c>
      <c r="LSK126" s="463">
        <v>93288</v>
      </c>
      <c r="LSL126" s="618" t="s">
        <v>344</v>
      </c>
      <c r="LSM126" s="619"/>
      <c r="LSN126" s="620"/>
      <c r="LSO126" s="199" t="s">
        <v>142</v>
      </c>
      <c r="LSP126" s="200">
        <v>0.01</v>
      </c>
      <c r="LSQ126" s="200">
        <v>81.44</v>
      </c>
      <c r="LSR126" s="195">
        <f t="shared" ref="LSR126" si="5178">LSP126*LSQ126</f>
        <v>0.81</v>
      </c>
      <c r="LSS126" s="463">
        <v>93288</v>
      </c>
      <c r="LST126" s="618" t="s">
        <v>344</v>
      </c>
      <c r="LSU126" s="619"/>
      <c r="LSV126" s="620"/>
      <c r="LSW126" s="199" t="s">
        <v>142</v>
      </c>
      <c r="LSX126" s="200">
        <v>0.01</v>
      </c>
      <c r="LSY126" s="200">
        <v>81.44</v>
      </c>
      <c r="LSZ126" s="195">
        <f t="shared" ref="LSZ126" si="5179">LSX126*LSY126</f>
        <v>0.81</v>
      </c>
      <c r="LTA126" s="463">
        <v>93288</v>
      </c>
      <c r="LTB126" s="618" t="s">
        <v>344</v>
      </c>
      <c r="LTC126" s="619"/>
      <c r="LTD126" s="620"/>
      <c r="LTE126" s="199" t="s">
        <v>142</v>
      </c>
      <c r="LTF126" s="200">
        <v>0.01</v>
      </c>
      <c r="LTG126" s="200">
        <v>81.44</v>
      </c>
      <c r="LTH126" s="195">
        <f t="shared" ref="LTH126" si="5180">LTF126*LTG126</f>
        <v>0.81</v>
      </c>
      <c r="LTI126" s="463">
        <v>93288</v>
      </c>
      <c r="LTJ126" s="618" t="s">
        <v>344</v>
      </c>
      <c r="LTK126" s="619"/>
      <c r="LTL126" s="620"/>
      <c r="LTM126" s="199" t="s">
        <v>142</v>
      </c>
      <c r="LTN126" s="200">
        <v>0.01</v>
      </c>
      <c r="LTO126" s="200">
        <v>81.44</v>
      </c>
      <c r="LTP126" s="195">
        <f t="shared" ref="LTP126" si="5181">LTN126*LTO126</f>
        <v>0.81</v>
      </c>
      <c r="LTQ126" s="463">
        <v>93288</v>
      </c>
      <c r="LTR126" s="618" t="s">
        <v>344</v>
      </c>
      <c r="LTS126" s="619"/>
      <c r="LTT126" s="620"/>
      <c r="LTU126" s="199" t="s">
        <v>142</v>
      </c>
      <c r="LTV126" s="200">
        <v>0.01</v>
      </c>
      <c r="LTW126" s="200">
        <v>81.44</v>
      </c>
      <c r="LTX126" s="195">
        <f t="shared" ref="LTX126" si="5182">LTV126*LTW126</f>
        <v>0.81</v>
      </c>
      <c r="LTY126" s="463">
        <v>93288</v>
      </c>
      <c r="LTZ126" s="618" t="s">
        <v>344</v>
      </c>
      <c r="LUA126" s="619"/>
      <c r="LUB126" s="620"/>
      <c r="LUC126" s="199" t="s">
        <v>142</v>
      </c>
      <c r="LUD126" s="200">
        <v>0.01</v>
      </c>
      <c r="LUE126" s="200">
        <v>81.44</v>
      </c>
      <c r="LUF126" s="195">
        <f t="shared" ref="LUF126" si="5183">LUD126*LUE126</f>
        <v>0.81</v>
      </c>
      <c r="LUG126" s="463">
        <v>93288</v>
      </c>
      <c r="LUH126" s="618" t="s">
        <v>344</v>
      </c>
      <c r="LUI126" s="619"/>
      <c r="LUJ126" s="620"/>
      <c r="LUK126" s="199" t="s">
        <v>142</v>
      </c>
      <c r="LUL126" s="200">
        <v>0.01</v>
      </c>
      <c r="LUM126" s="200">
        <v>81.44</v>
      </c>
      <c r="LUN126" s="195">
        <f t="shared" ref="LUN126" si="5184">LUL126*LUM126</f>
        <v>0.81</v>
      </c>
      <c r="LUO126" s="463">
        <v>93288</v>
      </c>
      <c r="LUP126" s="618" t="s">
        <v>344</v>
      </c>
      <c r="LUQ126" s="619"/>
      <c r="LUR126" s="620"/>
      <c r="LUS126" s="199" t="s">
        <v>142</v>
      </c>
      <c r="LUT126" s="200">
        <v>0.01</v>
      </c>
      <c r="LUU126" s="200">
        <v>81.44</v>
      </c>
      <c r="LUV126" s="195">
        <f t="shared" ref="LUV126" si="5185">LUT126*LUU126</f>
        <v>0.81</v>
      </c>
      <c r="LUW126" s="463">
        <v>93288</v>
      </c>
      <c r="LUX126" s="618" t="s">
        <v>344</v>
      </c>
      <c r="LUY126" s="619"/>
      <c r="LUZ126" s="620"/>
      <c r="LVA126" s="199" t="s">
        <v>142</v>
      </c>
      <c r="LVB126" s="200">
        <v>0.01</v>
      </c>
      <c r="LVC126" s="200">
        <v>81.44</v>
      </c>
      <c r="LVD126" s="195">
        <f t="shared" ref="LVD126" si="5186">LVB126*LVC126</f>
        <v>0.81</v>
      </c>
      <c r="LVE126" s="463">
        <v>93288</v>
      </c>
      <c r="LVF126" s="618" t="s">
        <v>344</v>
      </c>
      <c r="LVG126" s="619"/>
      <c r="LVH126" s="620"/>
      <c r="LVI126" s="199" t="s">
        <v>142</v>
      </c>
      <c r="LVJ126" s="200">
        <v>0.01</v>
      </c>
      <c r="LVK126" s="200">
        <v>81.44</v>
      </c>
      <c r="LVL126" s="195">
        <f t="shared" ref="LVL126" si="5187">LVJ126*LVK126</f>
        <v>0.81</v>
      </c>
      <c r="LVM126" s="463">
        <v>93288</v>
      </c>
      <c r="LVN126" s="618" t="s">
        <v>344</v>
      </c>
      <c r="LVO126" s="619"/>
      <c r="LVP126" s="620"/>
      <c r="LVQ126" s="199" t="s">
        <v>142</v>
      </c>
      <c r="LVR126" s="200">
        <v>0.01</v>
      </c>
      <c r="LVS126" s="200">
        <v>81.44</v>
      </c>
      <c r="LVT126" s="195">
        <f t="shared" ref="LVT126" si="5188">LVR126*LVS126</f>
        <v>0.81</v>
      </c>
      <c r="LVU126" s="463">
        <v>93288</v>
      </c>
      <c r="LVV126" s="618" t="s">
        <v>344</v>
      </c>
      <c r="LVW126" s="619"/>
      <c r="LVX126" s="620"/>
      <c r="LVY126" s="199" t="s">
        <v>142</v>
      </c>
      <c r="LVZ126" s="200">
        <v>0.01</v>
      </c>
      <c r="LWA126" s="200">
        <v>81.44</v>
      </c>
      <c r="LWB126" s="195">
        <f t="shared" ref="LWB126" si="5189">LVZ126*LWA126</f>
        <v>0.81</v>
      </c>
      <c r="LWC126" s="463">
        <v>93288</v>
      </c>
      <c r="LWD126" s="618" t="s">
        <v>344</v>
      </c>
      <c r="LWE126" s="619"/>
      <c r="LWF126" s="620"/>
      <c r="LWG126" s="199" t="s">
        <v>142</v>
      </c>
      <c r="LWH126" s="200">
        <v>0.01</v>
      </c>
      <c r="LWI126" s="200">
        <v>81.44</v>
      </c>
      <c r="LWJ126" s="195">
        <f t="shared" ref="LWJ126" si="5190">LWH126*LWI126</f>
        <v>0.81</v>
      </c>
      <c r="LWK126" s="463">
        <v>93288</v>
      </c>
      <c r="LWL126" s="618" t="s">
        <v>344</v>
      </c>
      <c r="LWM126" s="619"/>
      <c r="LWN126" s="620"/>
      <c r="LWO126" s="199" t="s">
        <v>142</v>
      </c>
      <c r="LWP126" s="200">
        <v>0.01</v>
      </c>
      <c r="LWQ126" s="200">
        <v>81.44</v>
      </c>
      <c r="LWR126" s="195">
        <f t="shared" ref="LWR126" si="5191">LWP126*LWQ126</f>
        <v>0.81</v>
      </c>
      <c r="LWS126" s="463">
        <v>93288</v>
      </c>
      <c r="LWT126" s="618" t="s">
        <v>344</v>
      </c>
      <c r="LWU126" s="619"/>
      <c r="LWV126" s="620"/>
      <c r="LWW126" s="199" t="s">
        <v>142</v>
      </c>
      <c r="LWX126" s="200">
        <v>0.01</v>
      </c>
      <c r="LWY126" s="200">
        <v>81.44</v>
      </c>
      <c r="LWZ126" s="195">
        <f t="shared" ref="LWZ126" si="5192">LWX126*LWY126</f>
        <v>0.81</v>
      </c>
      <c r="LXA126" s="463">
        <v>93288</v>
      </c>
      <c r="LXB126" s="618" t="s">
        <v>344</v>
      </c>
      <c r="LXC126" s="619"/>
      <c r="LXD126" s="620"/>
      <c r="LXE126" s="199" t="s">
        <v>142</v>
      </c>
      <c r="LXF126" s="200">
        <v>0.01</v>
      </c>
      <c r="LXG126" s="200">
        <v>81.44</v>
      </c>
      <c r="LXH126" s="195">
        <f t="shared" ref="LXH126" si="5193">LXF126*LXG126</f>
        <v>0.81</v>
      </c>
      <c r="LXI126" s="463">
        <v>93288</v>
      </c>
      <c r="LXJ126" s="618" t="s">
        <v>344</v>
      </c>
      <c r="LXK126" s="619"/>
      <c r="LXL126" s="620"/>
      <c r="LXM126" s="199" t="s">
        <v>142</v>
      </c>
      <c r="LXN126" s="200">
        <v>0.01</v>
      </c>
      <c r="LXO126" s="200">
        <v>81.44</v>
      </c>
      <c r="LXP126" s="195">
        <f t="shared" ref="LXP126" si="5194">LXN126*LXO126</f>
        <v>0.81</v>
      </c>
      <c r="LXQ126" s="463">
        <v>93288</v>
      </c>
      <c r="LXR126" s="618" t="s">
        <v>344</v>
      </c>
      <c r="LXS126" s="619"/>
      <c r="LXT126" s="620"/>
      <c r="LXU126" s="199" t="s">
        <v>142</v>
      </c>
      <c r="LXV126" s="200">
        <v>0.01</v>
      </c>
      <c r="LXW126" s="200">
        <v>81.44</v>
      </c>
      <c r="LXX126" s="195">
        <f t="shared" ref="LXX126" si="5195">LXV126*LXW126</f>
        <v>0.81</v>
      </c>
      <c r="LXY126" s="463">
        <v>93288</v>
      </c>
      <c r="LXZ126" s="618" t="s">
        <v>344</v>
      </c>
      <c r="LYA126" s="619"/>
      <c r="LYB126" s="620"/>
      <c r="LYC126" s="199" t="s">
        <v>142</v>
      </c>
      <c r="LYD126" s="200">
        <v>0.01</v>
      </c>
      <c r="LYE126" s="200">
        <v>81.44</v>
      </c>
      <c r="LYF126" s="195">
        <f t="shared" ref="LYF126" si="5196">LYD126*LYE126</f>
        <v>0.81</v>
      </c>
      <c r="LYG126" s="463">
        <v>93288</v>
      </c>
      <c r="LYH126" s="618" t="s">
        <v>344</v>
      </c>
      <c r="LYI126" s="619"/>
      <c r="LYJ126" s="620"/>
      <c r="LYK126" s="199" t="s">
        <v>142</v>
      </c>
      <c r="LYL126" s="200">
        <v>0.01</v>
      </c>
      <c r="LYM126" s="200">
        <v>81.44</v>
      </c>
      <c r="LYN126" s="195">
        <f t="shared" ref="LYN126" si="5197">LYL126*LYM126</f>
        <v>0.81</v>
      </c>
      <c r="LYO126" s="463">
        <v>93288</v>
      </c>
      <c r="LYP126" s="618" t="s">
        <v>344</v>
      </c>
      <c r="LYQ126" s="619"/>
      <c r="LYR126" s="620"/>
      <c r="LYS126" s="199" t="s">
        <v>142</v>
      </c>
      <c r="LYT126" s="200">
        <v>0.01</v>
      </c>
      <c r="LYU126" s="200">
        <v>81.44</v>
      </c>
      <c r="LYV126" s="195">
        <f t="shared" ref="LYV126" si="5198">LYT126*LYU126</f>
        <v>0.81</v>
      </c>
      <c r="LYW126" s="463">
        <v>93288</v>
      </c>
      <c r="LYX126" s="618" t="s">
        <v>344</v>
      </c>
      <c r="LYY126" s="619"/>
      <c r="LYZ126" s="620"/>
      <c r="LZA126" s="199" t="s">
        <v>142</v>
      </c>
      <c r="LZB126" s="200">
        <v>0.01</v>
      </c>
      <c r="LZC126" s="200">
        <v>81.44</v>
      </c>
      <c r="LZD126" s="195">
        <f t="shared" ref="LZD126" si="5199">LZB126*LZC126</f>
        <v>0.81</v>
      </c>
      <c r="LZE126" s="463">
        <v>93288</v>
      </c>
      <c r="LZF126" s="618" t="s">
        <v>344</v>
      </c>
      <c r="LZG126" s="619"/>
      <c r="LZH126" s="620"/>
      <c r="LZI126" s="199" t="s">
        <v>142</v>
      </c>
      <c r="LZJ126" s="200">
        <v>0.01</v>
      </c>
      <c r="LZK126" s="200">
        <v>81.44</v>
      </c>
      <c r="LZL126" s="195">
        <f t="shared" ref="LZL126" si="5200">LZJ126*LZK126</f>
        <v>0.81</v>
      </c>
      <c r="LZM126" s="463">
        <v>93288</v>
      </c>
      <c r="LZN126" s="618" t="s">
        <v>344</v>
      </c>
      <c r="LZO126" s="619"/>
      <c r="LZP126" s="620"/>
      <c r="LZQ126" s="199" t="s">
        <v>142</v>
      </c>
      <c r="LZR126" s="200">
        <v>0.01</v>
      </c>
      <c r="LZS126" s="200">
        <v>81.44</v>
      </c>
      <c r="LZT126" s="195">
        <f t="shared" ref="LZT126" si="5201">LZR126*LZS126</f>
        <v>0.81</v>
      </c>
      <c r="LZU126" s="463">
        <v>93288</v>
      </c>
      <c r="LZV126" s="618" t="s">
        <v>344</v>
      </c>
      <c r="LZW126" s="619"/>
      <c r="LZX126" s="620"/>
      <c r="LZY126" s="199" t="s">
        <v>142</v>
      </c>
      <c r="LZZ126" s="200">
        <v>0.01</v>
      </c>
      <c r="MAA126" s="200">
        <v>81.44</v>
      </c>
      <c r="MAB126" s="195">
        <f t="shared" ref="MAB126" si="5202">LZZ126*MAA126</f>
        <v>0.81</v>
      </c>
      <c r="MAC126" s="463">
        <v>93288</v>
      </c>
      <c r="MAD126" s="618" t="s">
        <v>344</v>
      </c>
      <c r="MAE126" s="619"/>
      <c r="MAF126" s="620"/>
      <c r="MAG126" s="199" t="s">
        <v>142</v>
      </c>
      <c r="MAH126" s="200">
        <v>0.01</v>
      </c>
      <c r="MAI126" s="200">
        <v>81.44</v>
      </c>
      <c r="MAJ126" s="195">
        <f t="shared" ref="MAJ126" si="5203">MAH126*MAI126</f>
        <v>0.81</v>
      </c>
      <c r="MAK126" s="463">
        <v>93288</v>
      </c>
      <c r="MAL126" s="618" t="s">
        <v>344</v>
      </c>
      <c r="MAM126" s="619"/>
      <c r="MAN126" s="620"/>
      <c r="MAO126" s="199" t="s">
        <v>142</v>
      </c>
      <c r="MAP126" s="200">
        <v>0.01</v>
      </c>
      <c r="MAQ126" s="200">
        <v>81.44</v>
      </c>
      <c r="MAR126" s="195">
        <f t="shared" ref="MAR126" si="5204">MAP126*MAQ126</f>
        <v>0.81</v>
      </c>
      <c r="MAS126" s="463">
        <v>93288</v>
      </c>
      <c r="MAT126" s="618" t="s">
        <v>344</v>
      </c>
      <c r="MAU126" s="619"/>
      <c r="MAV126" s="620"/>
      <c r="MAW126" s="199" t="s">
        <v>142</v>
      </c>
      <c r="MAX126" s="200">
        <v>0.01</v>
      </c>
      <c r="MAY126" s="200">
        <v>81.44</v>
      </c>
      <c r="MAZ126" s="195">
        <f t="shared" ref="MAZ126" si="5205">MAX126*MAY126</f>
        <v>0.81</v>
      </c>
      <c r="MBA126" s="463">
        <v>93288</v>
      </c>
      <c r="MBB126" s="618" t="s">
        <v>344</v>
      </c>
      <c r="MBC126" s="619"/>
      <c r="MBD126" s="620"/>
      <c r="MBE126" s="199" t="s">
        <v>142</v>
      </c>
      <c r="MBF126" s="200">
        <v>0.01</v>
      </c>
      <c r="MBG126" s="200">
        <v>81.44</v>
      </c>
      <c r="MBH126" s="195">
        <f t="shared" ref="MBH126" si="5206">MBF126*MBG126</f>
        <v>0.81</v>
      </c>
      <c r="MBI126" s="463">
        <v>93288</v>
      </c>
      <c r="MBJ126" s="618" t="s">
        <v>344</v>
      </c>
      <c r="MBK126" s="619"/>
      <c r="MBL126" s="620"/>
      <c r="MBM126" s="199" t="s">
        <v>142</v>
      </c>
      <c r="MBN126" s="200">
        <v>0.01</v>
      </c>
      <c r="MBO126" s="200">
        <v>81.44</v>
      </c>
      <c r="MBP126" s="195">
        <f t="shared" ref="MBP126" si="5207">MBN126*MBO126</f>
        <v>0.81</v>
      </c>
      <c r="MBQ126" s="463">
        <v>93288</v>
      </c>
      <c r="MBR126" s="618" t="s">
        <v>344</v>
      </c>
      <c r="MBS126" s="619"/>
      <c r="MBT126" s="620"/>
      <c r="MBU126" s="199" t="s">
        <v>142</v>
      </c>
      <c r="MBV126" s="200">
        <v>0.01</v>
      </c>
      <c r="MBW126" s="200">
        <v>81.44</v>
      </c>
      <c r="MBX126" s="195">
        <f t="shared" ref="MBX126" si="5208">MBV126*MBW126</f>
        <v>0.81</v>
      </c>
      <c r="MBY126" s="463">
        <v>93288</v>
      </c>
      <c r="MBZ126" s="618" t="s">
        <v>344</v>
      </c>
      <c r="MCA126" s="619"/>
      <c r="MCB126" s="620"/>
      <c r="MCC126" s="199" t="s">
        <v>142</v>
      </c>
      <c r="MCD126" s="200">
        <v>0.01</v>
      </c>
      <c r="MCE126" s="200">
        <v>81.44</v>
      </c>
      <c r="MCF126" s="195">
        <f t="shared" ref="MCF126" si="5209">MCD126*MCE126</f>
        <v>0.81</v>
      </c>
      <c r="MCG126" s="463">
        <v>93288</v>
      </c>
      <c r="MCH126" s="618" t="s">
        <v>344</v>
      </c>
      <c r="MCI126" s="619"/>
      <c r="MCJ126" s="620"/>
      <c r="MCK126" s="199" t="s">
        <v>142</v>
      </c>
      <c r="MCL126" s="200">
        <v>0.01</v>
      </c>
      <c r="MCM126" s="200">
        <v>81.44</v>
      </c>
      <c r="MCN126" s="195">
        <f t="shared" ref="MCN126" si="5210">MCL126*MCM126</f>
        <v>0.81</v>
      </c>
      <c r="MCO126" s="463">
        <v>93288</v>
      </c>
      <c r="MCP126" s="618" t="s">
        <v>344</v>
      </c>
      <c r="MCQ126" s="619"/>
      <c r="MCR126" s="620"/>
      <c r="MCS126" s="199" t="s">
        <v>142</v>
      </c>
      <c r="MCT126" s="200">
        <v>0.01</v>
      </c>
      <c r="MCU126" s="200">
        <v>81.44</v>
      </c>
      <c r="MCV126" s="195">
        <f t="shared" ref="MCV126" si="5211">MCT126*MCU126</f>
        <v>0.81</v>
      </c>
      <c r="MCW126" s="463">
        <v>93288</v>
      </c>
      <c r="MCX126" s="618" t="s">
        <v>344</v>
      </c>
      <c r="MCY126" s="619"/>
      <c r="MCZ126" s="620"/>
      <c r="MDA126" s="199" t="s">
        <v>142</v>
      </c>
      <c r="MDB126" s="200">
        <v>0.01</v>
      </c>
      <c r="MDC126" s="200">
        <v>81.44</v>
      </c>
      <c r="MDD126" s="195">
        <f t="shared" ref="MDD126" si="5212">MDB126*MDC126</f>
        <v>0.81</v>
      </c>
      <c r="MDE126" s="463">
        <v>93288</v>
      </c>
      <c r="MDF126" s="618" t="s">
        <v>344</v>
      </c>
      <c r="MDG126" s="619"/>
      <c r="MDH126" s="620"/>
      <c r="MDI126" s="199" t="s">
        <v>142</v>
      </c>
      <c r="MDJ126" s="200">
        <v>0.01</v>
      </c>
      <c r="MDK126" s="200">
        <v>81.44</v>
      </c>
      <c r="MDL126" s="195">
        <f t="shared" ref="MDL126" si="5213">MDJ126*MDK126</f>
        <v>0.81</v>
      </c>
      <c r="MDM126" s="463">
        <v>93288</v>
      </c>
      <c r="MDN126" s="618" t="s">
        <v>344</v>
      </c>
      <c r="MDO126" s="619"/>
      <c r="MDP126" s="620"/>
      <c r="MDQ126" s="199" t="s">
        <v>142</v>
      </c>
      <c r="MDR126" s="200">
        <v>0.01</v>
      </c>
      <c r="MDS126" s="200">
        <v>81.44</v>
      </c>
      <c r="MDT126" s="195">
        <f t="shared" ref="MDT126" si="5214">MDR126*MDS126</f>
        <v>0.81</v>
      </c>
      <c r="MDU126" s="463">
        <v>93288</v>
      </c>
      <c r="MDV126" s="618" t="s">
        <v>344</v>
      </c>
      <c r="MDW126" s="619"/>
      <c r="MDX126" s="620"/>
      <c r="MDY126" s="199" t="s">
        <v>142</v>
      </c>
      <c r="MDZ126" s="200">
        <v>0.01</v>
      </c>
      <c r="MEA126" s="200">
        <v>81.44</v>
      </c>
      <c r="MEB126" s="195">
        <f t="shared" ref="MEB126" si="5215">MDZ126*MEA126</f>
        <v>0.81</v>
      </c>
      <c r="MEC126" s="463">
        <v>93288</v>
      </c>
      <c r="MED126" s="618" t="s">
        <v>344</v>
      </c>
      <c r="MEE126" s="619"/>
      <c r="MEF126" s="620"/>
      <c r="MEG126" s="199" t="s">
        <v>142</v>
      </c>
      <c r="MEH126" s="200">
        <v>0.01</v>
      </c>
      <c r="MEI126" s="200">
        <v>81.44</v>
      </c>
      <c r="MEJ126" s="195">
        <f t="shared" ref="MEJ126" si="5216">MEH126*MEI126</f>
        <v>0.81</v>
      </c>
      <c r="MEK126" s="463">
        <v>93288</v>
      </c>
      <c r="MEL126" s="618" t="s">
        <v>344</v>
      </c>
      <c r="MEM126" s="619"/>
      <c r="MEN126" s="620"/>
      <c r="MEO126" s="199" t="s">
        <v>142</v>
      </c>
      <c r="MEP126" s="200">
        <v>0.01</v>
      </c>
      <c r="MEQ126" s="200">
        <v>81.44</v>
      </c>
      <c r="MER126" s="195">
        <f t="shared" ref="MER126" si="5217">MEP126*MEQ126</f>
        <v>0.81</v>
      </c>
      <c r="MES126" s="463">
        <v>93288</v>
      </c>
      <c r="MET126" s="618" t="s">
        <v>344</v>
      </c>
      <c r="MEU126" s="619"/>
      <c r="MEV126" s="620"/>
      <c r="MEW126" s="199" t="s">
        <v>142</v>
      </c>
      <c r="MEX126" s="200">
        <v>0.01</v>
      </c>
      <c r="MEY126" s="200">
        <v>81.44</v>
      </c>
      <c r="MEZ126" s="195">
        <f t="shared" ref="MEZ126" si="5218">MEX126*MEY126</f>
        <v>0.81</v>
      </c>
      <c r="MFA126" s="463">
        <v>93288</v>
      </c>
      <c r="MFB126" s="618" t="s">
        <v>344</v>
      </c>
      <c r="MFC126" s="619"/>
      <c r="MFD126" s="620"/>
      <c r="MFE126" s="199" t="s">
        <v>142</v>
      </c>
      <c r="MFF126" s="200">
        <v>0.01</v>
      </c>
      <c r="MFG126" s="200">
        <v>81.44</v>
      </c>
      <c r="MFH126" s="195">
        <f t="shared" ref="MFH126" si="5219">MFF126*MFG126</f>
        <v>0.81</v>
      </c>
      <c r="MFI126" s="463">
        <v>93288</v>
      </c>
      <c r="MFJ126" s="618" t="s">
        <v>344</v>
      </c>
      <c r="MFK126" s="619"/>
      <c r="MFL126" s="620"/>
      <c r="MFM126" s="199" t="s">
        <v>142</v>
      </c>
      <c r="MFN126" s="200">
        <v>0.01</v>
      </c>
      <c r="MFO126" s="200">
        <v>81.44</v>
      </c>
      <c r="MFP126" s="195">
        <f t="shared" ref="MFP126" si="5220">MFN126*MFO126</f>
        <v>0.81</v>
      </c>
      <c r="MFQ126" s="463">
        <v>93288</v>
      </c>
      <c r="MFR126" s="618" t="s">
        <v>344</v>
      </c>
      <c r="MFS126" s="619"/>
      <c r="MFT126" s="620"/>
      <c r="MFU126" s="199" t="s">
        <v>142</v>
      </c>
      <c r="MFV126" s="200">
        <v>0.01</v>
      </c>
      <c r="MFW126" s="200">
        <v>81.44</v>
      </c>
      <c r="MFX126" s="195">
        <f t="shared" ref="MFX126" si="5221">MFV126*MFW126</f>
        <v>0.81</v>
      </c>
      <c r="MFY126" s="463">
        <v>93288</v>
      </c>
      <c r="MFZ126" s="618" t="s">
        <v>344</v>
      </c>
      <c r="MGA126" s="619"/>
      <c r="MGB126" s="620"/>
      <c r="MGC126" s="199" t="s">
        <v>142</v>
      </c>
      <c r="MGD126" s="200">
        <v>0.01</v>
      </c>
      <c r="MGE126" s="200">
        <v>81.44</v>
      </c>
      <c r="MGF126" s="195">
        <f t="shared" ref="MGF126" si="5222">MGD126*MGE126</f>
        <v>0.81</v>
      </c>
      <c r="MGG126" s="463">
        <v>93288</v>
      </c>
      <c r="MGH126" s="618" t="s">
        <v>344</v>
      </c>
      <c r="MGI126" s="619"/>
      <c r="MGJ126" s="620"/>
      <c r="MGK126" s="199" t="s">
        <v>142</v>
      </c>
      <c r="MGL126" s="200">
        <v>0.01</v>
      </c>
      <c r="MGM126" s="200">
        <v>81.44</v>
      </c>
      <c r="MGN126" s="195">
        <f t="shared" ref="MGN126" si="5223">MGL126*MGM126</f>
        <v>0.81</v>
      </c>
      <c r="MGO126" s="463">
        <v>93288</v>
      </c>
      <c r="MGP126" s="618" t="s">
        <v>344</v>
      </c>
      <c r="MGQ126" s="619"/>
      <c r="MGR126" s="620"/>
      <c r="MGS126" s="199" t="s">
        <v>142</v>
      </c>
      <c r="MGT126" s="200">
        <v>0.01</v>
      </c>
      <c r="MGU126" s="200">
        <v>81.44</v>
      </c>
      <c r="MGV126" s="195">
        <f t="shared" ref="MGV126" si="5224">MGT126*MGU126</f>
        <v>0.81</v>
      </c>
      <c r="MGW126" s="463">
        <v>93288</v>
      </c>
      <c r="MGX126" s="618" t="s">
        <v>344</v>
      </c>
      <c r="MGY126" s="619"/>
      <c r="MGZ126" s="620"/>
      <c r="MHA126" s="199" t="s">
        <v>142</v>
      </c>
      <c r="MHB126" s="200">
        <v>0.01</v>
      </c>
      <c r="MHC126" s="200">
        <v>81.44</v>
      </c>
      <c r="MHD126" s="195">
        <f t="shared" ref="MHD126" si="5225">MHB126*MHC126</f>
        <v>0.81</v>
      </c>
      <c r="MHE126" s="463">
        <v>93288</v>
      </c>
      <c r="MHF126" s="618" t="s">
        <v>344</v>
      </c>
      <c r="MHG126" s="619"/>
      <c r="MHH126" s="620"/>
      <c r="MHI126" s="199" t="s">
        <v>142</v>
      </c>
      <c r="MHJ126" s="200">
        <v>0.01</v>
      </c>
      <c r="MHK126" s="200">
        <v>81.44</v>
      </c>
      <c r="MHL126" s="195">
        <f t="shared" ref="MHL126" si="5226">MHJ126*MHK126</f>
        <v>0.81</v>
      </c>
      <c r="MHM126" s="463">
        <v>93288</v>
      </c>
      <c r="MHN126" s="618" t="s">
        <v>344</v>
      </c>
      <c r="MHO126" s="619"/>
      <c r="MHP126" s="620"/>
      <c r="MHQ126" s="199" t="s">
        <v>142</v>
      </c>
      <c r="MHR126" s="200">
        <v>0.01</v>
      </c>
      <c r="MHS126" s="200">
        <v>81.44</v>
      </c>
      <c r="MHT126" s="195">
        <f t="shared" ref="MHT126" si="5227">MHR126*MHS126</f>
        <v>0.81</v>
      </c>
      <c r="MHU126" s="463">
        <v>93288</v>
      </c>
      <c r="MHV126" s="618" t="s">
        <v>344</v>
      </c>
      <c r="MHW126" s="619"/>
      <c r="MHX126" s="620"/>
      <c r="MHY126" s="199" t="s">
        <v>142</v>
      </c>
      <c r="MHZ126" s="200">
        <v>0.01</v>
      </c>
      <c r="MIA126" s="200">
        <v>81.44</v>
      </c>
      <c r="MIB126" s="195">
        <f t="shared" ref="MIB126" si="5228">MHZ126*MIA126</f>
        <v>0.81</v>
      </c>
      <c r="MIC126" s="463">
        <v>93288</v>
      </c>
      <c r="MID126" s="618" t="s">
        <v>344</v>
      </c>
      <c r="MIE126" s="619"/>
      <c r="MIF126" s="620"/>
      <c r="MIG126" s="199" t="s">
        <v>142</v>
      </c>
      <c r="MIH126" s="200">
        <v>0.01</v>
      </c>
      <c r="MII126" s="200">
        <v>81.44</v>
      </c>
      <c r="MIJ126" s="195">
        <f t="shared" ref="MIJ126" si="5229">MIH126*MII126</f>
        <v>0.81</v>
      </c>
      <c r="MIK126" s="463">
        <v>93288</v>
      </c>
      <c r="MIL126" s="618" t="s">
        <v>344</v>
      </c>
      <c r="MIM126" s="619"/>
      <c r="MIN126" s="620"/>
      <c r="MIO126" s="199" t="s">
        <v>142</v>
      </c>
      <c r="MIP126" s="200">
        <v>0.01</v>
      </c>
      <c r="MIQ126" s="200">
        <v>81.44</v>
      </c>
      <c r="MIR126" s="195">
        <f t="shared" ref="MIR126" si="5230">MIP126*MIQ126</f>
        <v>0.81</v>
      </c>
      <c r="MIS126" s="463">
        <v>93288</v>
      </c>
      <c r="MIT126" s="618" t="s">
        <v>344</v>
      </c>
      <c r="MIU126" s="619"/>
      <c r="MIV126" s="620"/>
      <c r="MIW126" s="199" t="s">
        <v>142</v>
      </c>
      <c r="MIX126" s="200">
        <v>0.01</v>
      </c>
      <c r="MIY126" s="200">
        <v>81.44</v>
      </c>
      <c r="MIZ126" s="195">
        <f t="shared" ref="MIZ126" si="5231">MIX126*MIY126</f>
        <v>0.81</v>
      </c>
      <c r="MJA126" s="463">
        <v>93288</v>
      </c>
      <c r="MJB126" s="618" t="s">
        <v>344</v>
      </c>
      <c r="MJC126" s="619"/>
      <c r="MJD126" s="620"/>
      <c r="MJE126" s="199" t="s">
        <v>142</v>
      </c>
      <c r="MJF126" s="200">
        <v>0.01</v>
      </c>
      <c r="MJG126" s="200">
        <v>81.44</v>
      </c>
      <c r="MJH126" s="195">
        <f t="shared" ref="MJH126" si="5232">MJF126*MJG126</f>
        <v>0.81</v>
      </c>
      <c r="MJI126" s="463">
        <v>93288</v>
      </c>
      <c r="MJJ126" s="618" t="s">
        <v>344</v>
      </c>
      <c r="MJK126" s="619"/>
      <c r="MJL126" s="620"/>
      <c r="MJM126" s="199" t="s">
        <v>142</v>
      </c>
      <c r="MJN126" s="200">
        <v>0.01</v>
      </c>
      <c r="MJO126" s="200">
        <v>81.44</v>
      </c>
      <c r="MJP126" s="195">
        <f t="shared" ref="MJP126" si="5233">MJN126*MJO126</f>
        <v>0.81</v>
      </c>
      <c r="MJQ126" s="463">
        <v>93288</v>
      </c>
      <c r="MJR126" s="618" t="s">
        <v>344</v>
      </c>
      <c r="MJS126" s="619"/>
      <c r="MJT126" s="620"/>
      <c r="MJU126" s="199" t="s">
        <v>142</v>
      </c>
      <c r="MJV126" s="200">
        <v>0.01</v>
      </c>
      <c r="MJW126" s="200">
        <v>81.44</v>
      </c>
      <c r="MJX126" s="195">
        <f t="shared" ref="MJX126" si="5234">MJV126*MJW126</f>
        <v>0.81</v>
      </c>
      <c r="MJY126" s="463">
        <v>93288</v>
      </c>
      <c r="MJZ126" s="618" t="s">
        <v>344</v>
      </c>
      <c r="MKA126" s="619"/>
      <c r="MKB126" s="620"/>
      <c r="MKC126" s="199" t="s">
        <v>142</v>
      </c>
      <c r="MKD126" s="200">
        <v>0.01</v>
      </c>
      <c r="MKE126" s="200">
        <v>81.44</v>
      </c>
      <c r="MKF126" s="195">
        <f t="shared" ref="MKF126" si="5235">MKD126*MKE126</f>
        <v>0.81</v>
      </c>
      <c r="MKG126" s="463">
        <v>93288</v>
      </c>
      <c r="MKH126" s="618" t="s">
        <v>344</v>
      </c>
      <c r="MKI126" s="619"/>
      <c r="MKJ126" s="620"/>
      <c r="MKK126" s="199" t="s">
        <v>142</v>
      </c>
      <c r="MKL126" s="200">
        <v>0.01</v>
      </c>
      <c r="MKM126" s="200">
        <v>81.44</v>
      </c>
      <c r="MKN126" s="195">
        <f t="shared" ref="MKN126" si="5236">MKL126*MKM126</f>
        <v>0.81</v>
      </c>
      <c r="MKO126" s="463">
        <v>93288</v>
      </c>
      <c r="MKP126" s="618" t="s">
        <v>344</v>
      </c>
      <c r="MKQ126" s="619"/>
      <c r="MKR126" s="620"/>
      <c r="MKS126" s="199" t="s">
        <v>142</v>
      </c>
      <c r="MKT126" s="200">
        <v>0.01</v>
      </c>
      <c r="MKU126" s="200">
        <v>81.44</v>
      </c>
      <c r="MKV126" s="195">
        <f t="shared" ref="MKV126" si="5237">MKT126*MKU126</f>
        <v>0.81</v>
      </c>
      <c r="MKW126" s="463">
        <v>93288</v>
      </c>
      <c r="MKX126" s="618" t="s">
        <v>344</v>
      </c>
      <c r="MKY126" s="619"/>
      <c r="MKZ126" s="620"/>
      <c r="MLA126" s="199" t="s">
        <v>142</v>
      </c>
      <c r="MLB126" s="200">
        <v>0.01</v>
      </c>
      <c r="MLC126" s="200">
        <v>81.44</v>
      </c>
      <c r="MLD126" s="195">
        <f t="shared" ref="MLD126" si="5238">MLB126*MLC126</f>
        <v>0.81</v>
      </c>
      <c r="MLE126" s="463">
        <v>93288</v>
      </c>
      <c r="MLF126" s="618" t="s">
        <v>344</v>
      </c>
      <c r="MLG126" s="619"/>
      <c r="MLH126" s="620"/>
      <c r="MLI126" s="199" t="s">
        <v>142</v>
      </c>
      <c r="MLJ126" s="200">
        <v>0.01</v>
      </c>
      <c r="MLK126" s="200">
        <v>81.44</v>
      </c>
      <c r="MLL126" s="195">
        <f t="shared" ref="MLL126" si="5239">MLJ126*MLK126</f>
        <v>0.81</v>
      </c>
      <c r="MLM126" s="463">
        <v>93288</v>
      </c>
      <c r="MLN126" s="618" t="s">
        <v>344</v>
      </c>
      <c r="MLO126" s="619"/>
      <c r="MLP126" s="620"/>
      <c r="MLQ126" s="199" t="s">
        <v>142</v>
      </c>
      <c r="MLR126" s="200">
        <v>0.01</v>
      </c>
      <c r="MLS126" s="200">
        <v>81.44</v>
      </c>
      <c r="MLT126" s="195">
        <f t="shared" ref="MLT126" si="5240">MLR126*MLS126</f>
        <v>0.81</v>
      </c>
      <c r="MLU126" s="463">
        <v>93288</v>
      </c>
      <c r="MLV126" s="618" t="s">
        <v>344</v>
      </c>
      <c r="MLW126" s="619"/>
      <c r="MLX126" s="620"/>
      <c r="MLY126" s="199" t="s">
        <v>142</v>
      </c>
      <c r="MLZ126" s="200">
        <v>0.01</v>
      </c>
      <c r="MMA126" s="200">
        <v>81.44</v>
      </c>
      <c r="MMB126" s="195">
        <f t="shared" ref="MMB126" si="5241">MLZ126*MMA126</f>
        <v>0.81</v>
      </c>
      <c r="MMC126" s="463">
        <v>93288</v>
      </c>
      <c r="MMD126" s="618" t="s">
        <v>344</v>
      </c>
      <c r="MME126" s="619"/>
      <c r="MMF126" s="620"/>
      <c r="MMG126" s="199" t="s">
        <v>142</v>
      </c>
      <c r="MMH126" s="200">
        <v>0.01</v>
      </c>
      <c r="MMI126" s="200">
        <v>81.44</v>
      </c>
      <c r="MMJ126" s="195">
        <f t="shared" ref="MMJ126" si="5242">MMH126*MMI126</f>
        <v>0.81</v>
      </c>
      <c r="MMK126" s="463">
        <v>93288</v>
      </c>
      <c r="MML126" s="618" t="s">
        <v>344</v>
      </c>
      <c r="MMM126" s="619"/>
      <c r="MMN126" s="620"/>
      <c r="MMO126" s="199" t="s">
        <v>142</v>
      </c>
      <c r="MMP126" s="200">
        <v>0.01</v>
      </c>
      <c r="MMQ126" s="200">
        <v>81.44</v>
      </c>
      <c r="MMR126" s="195">
        <f t="shared" ref="MMR126" si="5243">MMP126*MMQ126</f>
        <v>0.81</v>
      </c>
      <c r="MMS126" s="463">
        <v>93288</v>
      </c>
      <c r="MMT126" s="618" t="s">
        <v>344</v>
      </c>
      <c r="MMU126" s="619"/>
      <c r="MMV126" s="620"/>
      <c r="MMW126" s="199" t="s">
        <v>142</v>
      </c>
      <c r="MMX126" s="200">
        <v>0.01</v>
      </c>
      <c r="MMY126" s="200">
        <v>81.44</v>
      </c>
      <c r="MMZ126" s="195">
        <f t="shared" ref="MMZ126" si="5244">MMX126*MMY126</f>
        <v>0.81</v>
      </c>
      <c r="MNA126" s="463">
        <v>93288</v>
      </c>
      <c r="MNB126" s="618" t="s">
        <v>344</v>
      </c>
      <c r="MNC126" s="619"/>
      <c r="MND126" s="620"/>
      <c r="MNE126" s="199" t="s">
        <v>142</v>
      </c>
      <c r="MNF126" s="200">
        <v>0.01</v>
      </c>
      <c r="MNG126" s="200">
        <v>81.44</v>
      </c>
      <c r="MNH126" s="195">
        <f t="shared" ref="MNH126" si="5245">MNF126*MNG126</f>
        <v>0.81</v>
      </c>
      <c r="MNI126" s="463">
        <v>93288</v>
      </c>
      <c r="MNJ126" s="618" t="s">
        <v>344</v>
      </c>
      <c r="MNK126" s="619"/>
      <c r="MNL126" s="620"/>
      <c r="MNM126" s="199" t="s">
        <v>142</v>
      </c>
      <c r="MNN126" s="200">
        <v>0.01</v>
      </c>
      <c r="MNO126" s="200">
        <v>81.44</v>
      </c>
      <c r="MNP126" s="195">
        <f t="shared" ref="MNP126" si="5246">MNN126*MNO126</f>
        <v>0.81</v>
      </c>
      <c r="MNQ126" s="463">
        <v>93288</v>
      </c>
      <c r="MNR126" s="618" t="s">
        <v>344</v>
      </c>
      <c r="MNS126" s="619"/>
      <c r="MNT126" s="620"/>
      <c r="MNU126" s="199" t="s">
        <v>142</v>
      </c>
      <c r="MNV126" s="200">
        <v>0.01</v>
      </c>
      <c r="MNW126" s="200">
        <v>81.44</v>
      </c>
      <c r="MNX126" s="195">
        <f t="shared" ref="MNX126" si="5247">MNV126*MNW126</f>
        <v>0.81</v>
      </c>
      <c r="MNY126" s="463">
        <v>93288</v>
      </c>
      <c r="MNZ126" s="618" t="s">
        <v>344</v>
      </c>
      <c r="MOA126" s="619"/>
      <c r="MOB126" s="620"/>
      <c r="MOC126" s="199" t="s">
        <v>142</v>
      </c>
      <c r="MOD126" s="200">
        <v>0.01</v>
      </c>
      <c r="MOE126" s="200">
        <v>81.44</v>
      </c>
      <c r="MOF126" s="195">
        <f t="shared" ref="MOF126" si="5248">MOD126*MOE126</f>
        <v>0.81</v>
      </c>
      <c r="MOG126" s="463">
        <v>93288</v>
      </c>
      <c r="MOH126" s="618" t="s">
        <v>344</v>
      </c>
      <c r="MOI126" s="619"/>
      <c r="MOJ126" s="620"/>
      <c r="MOK126" s="199" t="s">
        <v>142</v>
      </c>
      <c r="MOL126" s="200">
        <v>0.01</v>
      </c>
      <c r="MOM126" s="200">
        <v>81.44</v>
      </c>
      <c r="MON126" s="195">
        <f t="shared" ref="MON126" si="5249">MOL126*MOM126</f>
        <v>0.81</v>
      </c>
      <c r="MOO126" s="463">
        <v>93288</v>
      </c>
      <c r="MOP126" s="618" t="s">
        <v>344</v>
      </c>
      <c r="MOQ126" s="619"/>
      <c r="MOR126" s="620"/>
      <c r="MOS126" s="199" t="s">
        <v>142</v>
      </c>
      <c r="MOT126" s="200">
        <v>0.01</v>
      </c>
      <c r="MOU126" s="200">
        <v>81.44</v>
      </c>
      <c r="MOV126" s="195">
        <f t="shared" ref="MOV126" si="5250">MOT126*MOU126</f>
        <v>0.81</v>
      </c>
      <c r="MOW126" s="463">
        <v>93288</v>
      </c>
      <c r="MOX126" s="618" t="s">
        <v>344</v>
      </c>
      <c r="MOY126" s="619"/>
      <c r="MOZ126" s="620"/>
      <c r="MPA126" s="199" t="s">
        <v>142</v>
      </c>
      <c r="MPB126" s="200">
        <v>0.01</v>
      </c>
      <c r="MPC126" s="200">
        <v>81.44</v>
      </c>
      <c r="MPD126" s="195">
        <f t="shared" ref="MPD126" si="5251">MPB126*MPC126</f>
        <v>0.81</v>
      </c>
      <c r="MPE126" s="463">
        <v>93288</v>
      </c>
      <c r="MPF126" s="618" t="s">
        <v>344</v>
      </c>
      <c r="MPG126" s="619"/>
      <c r="MPH126" s="620"/>
      <c r="MPI126" s="199" t="s">
        <v>142</v>
      </c>
      <c r="MPJ126" s="200">
        <v>0.01</v>
      </c>
      <c r="MPK126" s="200">
        <v>81.44</v>
      </c>
      <c r="MPL126" s="195">
        <f t="shared" ref="MPL126" si="5252">MPJ126*MPK126</f>
        <v>0.81</v>
      </c>
      <c r="MPM126" s="463">
        <v>93288</v>
      </c>
      <c r="MPN126" s="618" t="s">
        <v>344</v>
      </c>
      <c r="MPO126" s="619"/>
      <c r="MPP126" s="620"/>
      <c r="MPQ126" s="199" t="s">
        <v>142</v>
      </c>
      <c r="MPR126" s="200">
        <v>0.01</v>
      </c>
      <c r="MPS126" s="200">
        <v>81.44</v>
      </c>
      <c r="MPT126" s="195">
        <f t="shared" ref="MPT126" si="5253">MPR126*MPS126</f>
        <v>0.81</v>
      </c>
      <c r="MPU126" s="463">
        <v>93288</v>
      </c>
      <c r="MPV126" s="618" t="s">
        <v>344</v>
      </c>
      <c r="MPW126" s="619"/>
      <c r="MPX126" s="620"/>
      <c r="MPY126" s="199" t="s">
        <v>142</v>
      </c>
      <c r="MPZ126" s="200">
        <v>0.01</v>
      </c>
      <c r="MQA126" s="200">
        <v>81.44</v>
      </c>
      <c r="MQB126" s="195">
        <f t="shared" ref="MQB126" si="5254">MPZ126*MQA126</f>
        <v>0.81</v>
      </c>
      <c r="MQC126" s="463">
        <v>93288</v>
      </c>
      <c r="MQD126" s="618" t="s">
        <v>344</v>
      </c>
      <c r="MQE126" s="619"/>
      <c r="MQF126" s="620"/>
      <c r="MQG126" s="199" t="s">
        <v>142</v>
      </c>
      <c r="MQH126" s="200">
        <v>0.01</v>
      </c>
      <c r="MQI126" s="200">
        <v>81.44</v>
      </c>
      <c r="MQJ126" s="195">
        <f t="shared" ref="MQJ126" si="5255">MQH126*MQI126</f>
        <v>0.81</v>
      </c>
      <c r="MQK126" s="463">
        <v>93288</v>
      </c>
      <c r="MQL126" s="618" t="s">
        <v>344</v>
      </c>
      <c r="MQM126" s="619"/>
      <c r="MQN126" s="620"/>
      <c r="MQO126" s="199" t="s">
        <v>142</v>
      </c>
      <c r="MQP126" s="200">
        <v>0.01</v>
      </c>
      <c r="MQQ126" s="200">
        <v>81.44</v>
      </c>
      <c r="MQR126" s="195">
        <f t="shared" ref="MQR126" si="5256">MQP126*MQQ126</f>
        <v>0.81</v>
      </c>
      <c r="MQS126" s="463">
        <v>93288</v>
      </c>
      <c r="MQT126" s="618" t="s">
        <v>344</v>
      </c>
      <c r="MQU126" s="619"/>
      <c r="MQV126" s="620"/>
      <c r="MQW126" s="199" t="s">
        <v>142</v>
      </c>
      <c r="MQX126" s="200">
        <v>0.01</v>
      </c>
      <c r="MQY126" s="200">
        <v>81.44</v>
      </c>
      <c r="MQZ126" s="195">
        <f t="shared" ref="MQZ126" si="5257">MQX126*MQY126</f>
        <v>0.81</v>
      </c>
      <c r="MRA126" s="463">
        <v>93288</v>
      </c>
      <c r="MRB126" s="618" t="s">
        <v>344</v>
      </c>
      <c r="MRC126" s="619"/>
      <c r="MRD126" s="620"/>
      <c r="MRE126" s="199" t="s">
        <v>142</v>
      </c>
      <c r="MRF126" s="200">
        <v>0.01</v>
      </c>
      <c r="MRG126" s="200">
        <v>81.44</v>
      </c>
      <c r="MRH126" s="195">
        <f t="shared" ref="MRH126" si="5258">MRF126*MRG126</f>
        <v>0.81</v>
      </c>
      <c r="MRI126" s="463">
        <v>93288</v>
      </c>
      <c r="MRJ126" s="618" t="s">
        <v>344</v>
      </c>
      <c r="MRK126" s="619"/>
      <c r="MRL126" s="620"/>
      <c r="MRM126" s="199" t="s">
        <v>142</v>
      </c>
      <c r="MRN126" s="200">
        <v>0.01</v>
      </c>
      <c r="MRO126" s="200">
        <v>81.44</v>
      </c>
      <c r="MRP126" s="195">
        <f t="shared" ref="MRP126" si="5259">MRN126*MRO126</f>
        <v>0.81</v>
      </c>
      <c r="MRQ126" s="463">
        <v>93288</v>
      </c>
      <c r="MRR126" s="618" t="s">
        <v>344</v>
      </c>
      <c r="MRS126" s="619"/>
      <c r="MRT126" s="620"/>
      <c r="MRU126" s="199" t="s">
        <v>142</v>
      </c>
      <c r="MRV126" s="200">
        <v>0.01</v>
      </c>
      <c r="MRW126" s="200">
        <v>81.44</v>
      </c>
      <c r="MRX126" s="195">
        <f t="shared" ref="MRX126" si="5260">MRV126*MRW126</f>
        <v>0.81</v>
      </c>
      <c r="MRY126" s="463">
        <v>93288</v>
      </c>
      <c r="MRZ126" s="618" t="s">
        <v>344</v>
      </c>
      <c r="MSA126" s="619"/>
      <c r="MSB126" s="620"/>
      <c r="MSC126" s="199" t="s">
        <v>142</v>
      </c>
      <c r="MSD126" s="200">
        <v>0.01</v>
      </c>
      <c r="MSE126" s="200">
        <v>81.44</v>
      </c>
      <c r="MSF126" s="195">
        <f t="shared" ref="MSF126" si="5261">MSD126*MSE126</f>
        <v>0.81</v>
      </c>
      <c r="MSG126" s="463">
        <v>93288</v>
      </c>
      <c r="MSH126" s="618" t="s">
        <v>344</v>
      </c>
      <c r="MSI126" s="619"/>
      <c r="MSJ126" s="620"/>
      <c r="MSK126" s="199" t="s">
        <v>142</v>
      </c>
      <c r="MSL126" s="200">
        <v>0.01</v>
      </c>
      <c r="MSM126" s="200">
        <v>81.44</v>
      </c>
      <c r="MSN126" s="195">
        <f t="shared" ref="MSN126" si="5262">MSL126*MSM126</f>
        <v>0.81</v>
      </c>
      <c r="MSO126" s="463">
        <v>93288</v>
      </c>
      <c r="MSP126" s="618" t="s">
        <v>344</v>
      </c>
      <c r="MSQ126" s="619"/>
      <c r="MSR126" s="620"/>
      <c r="MSS126" s="199" t="s">
        <v>142</v>
      </c>
      <c r="MST126" s="200">
        <v>0.01</v>
      </c>
      <c r="MSU126" s="200">
        <v>81.44</v>
      </c>
      <c r="MSV126" s="195">
        <f t="shared" ref="MSV126" si="5263">MST126*MSU126</f>
        <v>0.81</v>
      </c>
      <c r="MSW126" s="463">
        <v>93288</v>
      </c>
      <c r="MSX126" s="618" t="s">
        <v>344</v>
      </c>
      <c r="MSY126" s="619"/>
      <c r="MSZ126" s="620"/>
      <c r="MTA126" s="199" t="s">
        <v>142</v>
      </c>
      <c r="MTB126" s="200">
        <v>0.01</v>
      </c>
      <c r="MTC126" s="200">
        <v>81.44</v>
      </c>
      <c r="MTD126" s="195">
        <f t="shared" ref="MTD126" si="5264">MTB126*MTC126</f>
        <v>0.81</v>
      </c>
      <c r="MTE126" s="463">
        <v>93288</v>
      </c>
      <c r="MTF126" s="618" t="s">
        <v>344</v>
      </c>
      <c r="MTG126" s="619"/>
      <c r="MTH126" s="620"/>
      <c r="MTI126" s="199" t="s">
        <v>142</v>
      </c>
      <c r="MTJ126" s="200">
        <v>0.01</v>
      </c>
      <c r="MTK126" s="200">
        <v>81.44</v>
      </c>
      <c r="MTL126" s="195">
        <f t="shared" ref="MTL126" si="5265">MTJ126*MTK126</f>
        <v>0.81</v>
      </c>
      <c r="MTM126" s="463">
        <v>93288</v>
      </c>
      <c r="MTN126" s="618" t="s">
        <v>344</v>
      </c>
      <c r="MTO126" s="619"/>
      <c r="MTP126" s="620"/>
      <c r="MTQ126" s="199" t="s">
        <v>142</v>
      </c>
      <c r="MTR126" s="200">
        <v>0.01</v>
      </c>
      <c r="MTS126" s="200">
        <v>81.44</v>
      </c>
      <c r="MTT126" s="195">
        <f t="shared" ref="MTT126" si="5266">MTR126*MTS126</f>
        <v>0.81</v>
      </c>
      <c r="MTU126" s="463">
        <v>93288</v>
      </c>
      <c r="MTV126" s="618" t="s">
        <v>344</v>
      </c>
      <c r="MTW126" s="619"/>
      <c r="MTX126" s="620"/>
      <c r="MTY126" s="199" t="s">
        <v>142</v>
      </c>
      <c r="MTZ126" s="200">
        <v>0.01</v>
      </c>
      <c r="MUA126" s="200">
        <v>81.44</v>
      </c>
      <c r="MUB126" s="195">
        <f t="shared" ref="MUB126" si="5267">MTZ126*MUA126</f>
        <v>0.81</v>
      </c>
      <c r="MUC126" s="463">
        <v>93288</v>
      </c>
      <c r="MUD126" s="618" t="s">
        <v>344</v>
      </c>
      <c r="MUE126" s="619"/>
      <c r="MUF126" s="620"/>
      <c r="MUG126" s="199" t="s">
        <v>142</v>
      </c>
      <c r="MUH126" s="200">
        <v>0.01</v>
      </c>
      <c r="MUI126" s="200">
        <v>81.44</v>
      </c>
      <c r="MUJ126" s="195">
        <f t="shared" ref="MUJ126" si="5268">MUH126*MUI126</f>
        <v>0.81</v>
      </c>
      <c r="MUK126" s="463">
        <v>93288</v>
      </c>
      <c r="MUL126" s="618" t="s">
        <v>344</v>
      </c>
      <c r="MUM126" s="619"/>
      <c r="MUN126" s="620"/>
      <c r="MUO126" s="199" t="s">
        <v>142</v>
      </c>
      <c r="MUP126" s="200">
        <v>0.01</v>
      </c>
      <c r="MUQ126" s="200">
        <v>81.44</v>
      </c>
      <c r="MUR126" s="195">
        <f t="shared" ref="MUR126" si="5269">MUP126*MUQ126</f>
        <v>0.81</v>
      </c>
      <c r="MUS126" s="463">
        <v>93288</v>
      </c>
      <c r="MUT126" s="618" t="s">
        <v>344</v>
      </c>
      <c r="MUU126" s="619"/>
      <c r="MUV126" s="620"/>
      <c r="MUW126" s="199" t="s">
        <v>142</v>
      </c>
      <c r="MUX126" s="200">
        <v>0.01</v>
      </c>
      <c r="MUY126" s="200">
        <v>81.44</v>
      </c>
      <c r="MUZ126" s="195">
        <f t="shared" ref="MUZ126" si="5270">MUX126*MUY126</f>
        <v>0.81</v>
      </c>
      <c r="MVA126" s="463">
        <v>93288</v>
      </c>
      <c r="MVB126" s="618" t="s">
        <v>344</v>
      </c>
      <c r="MVC126" s="619"/>
      <c r="MVD126" s="620"/>
      <c r="MVE126" s="199" t="s">
        <v>142</v>
      </c>
      <c r="MVF126" s="200">
        <v>0.01</v>
      </c>
      <c r="MVG126" s="200">
        <v>81.44</v>
      </c>
      <c r="MVH126" s="195">
        <f t="shared" ref="MVH126" si="5271">MVF126*MVG126</f>
        <v>0.81</v>
      </c>
      <c r="MVI126" s="463">
        <v>93288</v>
      </c>
      <c r="MVJ126" s="618" t="s">
        <v>344</v>
      </c>
      <c r="MVK126" s="619"/>
      <c r="MVL126" s="620"/>
      <c r="MVM126" s="199" t="s">
        <v>142</v>
      </c>
      <c r="MVN126" s="200">
        <v>0.01</v>
      </c>
      <c r="MVO126" s="200">
        <v>81.44</v>
      </c>
      <c r="MVP126" s="195">
        <f t="shared" ref="MVP126" si="5272">MVN126*MVO126</f>
        <v>0.81</v>
      </c>
      <c r="MVQ126" s="463">
        <v>93288</v>
      </c>
      <c r="MVR126" s="618" t="s">
        <v>344</v>
      </c>
      <c r="MVS126" s="619"/>
      <c r="MVT126" s="620"/>
      <c r="MVU126" s="199" t="s">
        <v>142</v>
      </c>
      <c r="MVV126" s="200">
        <v>0.01</v>
      </c>
      <c r="MVW126" s="200">
        <v>81.44</v>
      </c>
      <c r="MVX126" s="195">
        <f t="shared" ref="MVX126" si="5273">MVV126*MVW126</f>
        <v>0.81</v>
      </c>
      <c r="MVY126" s="463">
        <v>93288</v>
      </c>
      <c r="MVZ126" s="618" t="s">
        <v>344</v>
      </c>
      <c r="MWA126" s="619"/>
      <c r="MWB126" s="620"/>
      <c r="MWC126" s="199" t="s">
        <v>142</v>
      </c>
      <c r="MWD126" s="200">
        <v>0.01</v>
      </c>
      <c r="MWE126" s="200">
        <v>81.44</v>
      </c>
      <c r="MWF126" s="195">
        <f t="shared" ref="MWF126" si="5274">MWD126*MWE126</f>
        <v>0.81</v>
      </c>
      <c r="MWG126" s="463">
        <v>93288</v>
      </c>
      <c r="MWH126" s="618" t="s">
        <v>344</v>
      </c>
      <c r="MWI126" s="619"/>
      <c r="MWJ126" s="620"/>
      <c r="MWK126" s="199" t="s">
        <v>142</v>
      </c>
      <c r="MWL126" s="200">
        <v>0.01</v>
      </c>
      <c r="MWM126" s="200">
        <v>81.44</v>
      </c>
      <c r="MWN126" s="195">
        <f t="shared" ref="MWN126" si="5275">MWL126*MWM126</f>
        <v>0.81</v>
      </c>
      <c r="MWO126" s="463">
        <v>93288</v>
      </c>
      <c r="MWP126" s="618" t="s">
        <v>344</v>
      </c>
      <c r="MWQ126" s="619"/>
      <c r="MWR126" s="620"/>
      <c r="MWS126" s="199" t="s">
        <v>142</v>
      </c>
      <c r="MWT126" s="200">
        <v>0.01</v>
      </c>
      <c r="MWU126" s="200">
        <v>81.44</v>
      </c>
      <c r="MWV126" s="195">
        <f t="shared" ref="MWV126" si="5276">MWT126*MWU126</f>
        <v>0.81</v>
      </c>
      <c r="MWW126" s="463">
        <v>93288</v>
      </c>
      <c r="MWX126" s="618" t="s">
        <v>344</v>
      </c>
      <c r="MWY126" s="619"/>
      <c r="MWZ126" s="620"/>
      <c r="MXA126" s="199" t="s">
        <v>142</v>
      </c>
      <c r="MXB126" s="200">
        <v>0.01</v>
      </c>
      <c r="MXC126" s="200">
        <v>81.44</v>
      </c>
      <c r="MXD126" s="195">
        <f t="shared" ref="MXD126" si="5277">MXB126*MXC126</f>
        <v>0.81</v>
      </c>
      <c r="MXE126" s="463">
        <v>93288</v>
      </c>
      <c r="MXF126" s="618" t="s">
        <v>344</v>
      </c>
      <c r="MXG126" s="619"/>
      <c r="MXH126" s="620"/>
      <c r="MXI126" s="199" t="s">
        <v>142</v>
      </c>
      <c r="MXJ126" s="200">
        <v>0.01</v>
      </c>
      <c r="MXK126" s="200">
        <v>81.44</v>
      </c>
      <c r="MXL126" s="195">
        <f t="shared" ref="MXL126" si="5278">MXJ126*MXK126</f>
        <v>0.81</v>
      </c>
      <c r="MXM126" s="463">
        <v>93288</v>
      </c>
      <c r="MXN126" s="618" t="s">
        <v>344</v>
      </c>
      <c r="MXO126" s="619"/>
      <c r="MXP126" s="620"/>
      <c r="MXQ126" s="199" t="s">
        <v>142</v>
      </c>
      <c r="MXR126" s="200">
        <v>0.01</v>
      </c>
      <c r="MXS126" s="200">
        <v>81.44</v>
      </c>
      <c r="MXT126" s="195">
        <f t="shared" ref="MXT126" si="5279">MXR126*MXS126</f>
        <v>0.81</v>
      </c>
      <c r="MXU126" s="463">
        <v>93288</v>
      </c>
      <c r="MXV126" s="618" t="s">
        <v>344</v>
      </c>
      <c r="MXW126" s="619"/>
      <c r="MXX126" s="620"/>
      <c r="MXY126" s="199" t="s">
        <v>142</v>
      </c>
      <c r="MXZ126" s="200">
        <v>0.01</v>
      </c>
      <c r="MYA126" s="200">
        <v>81.44</v>
      </c>
      <c r="MYB126" s="195">
        <f t="shared" ref="MYB126" si="5280">MXZ126*MYA126</f>
        <v>0.81</v>
      </c>
      <c r="MYC126" s="463">
        <v>93288</v>
      </c>
      <c r="MYD126" s="618" t="s">
        <v>344</v>
      </c>
      <c r="MYE126" s="619"/>
      <c r="MYF126" s="620"/>
      <c r="MYG126" s="199" t="s">
        <v>142</v>
      </c>
      <c r="MYH126" s="200">
        <v>0.01</v>
      </c>
      <c r="MYI126" s="200">
        <v>81.44</v>
      </c>
      <c r="MYJ126" s="195">
        <f t="shared" ref="MYJ126" si="5281">MYH126*MYI126</f>
        <v>0.81</v>
      </c>
      <c r="MYK126" s="463">
        <v>93288</v>
      </c>
      <c r="MYL126" s="618" t="s">
        <v>344</v>
      </c>
      <c r="MYM126" s="619"/>
      <c r="MYN126" s="620"/>
      <c r="MYO126" s="199" t="s">
        <v>142</v>
      </c>
      <c r="MYP126" s="200">
        <v>0.01</v>
      </c>
      <c r="MYQ126" s="200">
        <v>81.44</v>
      </c>
      <c r="MYR126" s="195">
        <f t="shared" ref="MYR126" si="5282">MYP126*MYQ126</f>
        <v>0.81</v>
      </c>
      <c r="MYS126" s="463">
        <v>93288</v>
      </c>
      <c r="MYT126" s="618" t="s">
        <v>344</v>
      </c>
      <c r="MYU126" s="619"/>
      <c r="MYV126" s="620"/>
      <c r="MYW126" s="199" t="s">
        <v>142</v>
      </c>
      <c r="MYX126" s="200">
        <v>0.01</v>
      </c>
      <c r="MYY126" s="200">
        <v>81.44</v>
      </c>
      <c r="MYZ126" s="195">
        <f t="shared" ref="MYZ126" si="5283">MYX126*MYY126</f>
        <v>0.81</v>
      </c>
      <c r="MZA126" s="463">
        <v>93288</v>
      </c>
      <c r="MZB126" s="618" t="s">
        <v>344</v>
      </c>
      <c r="MZC126" s="619"/>
      <c r="MZD126" s="620"/>
      <c r="MZE126" s="199" t="s">
        <v>142</v>
      </c>
      <c r="MZF126" s="200">
        <v>0.01</v>
      </c>
      <c r="MZG126" s="200">
        <v>81.44</v>
      </c>
      <c r="MZH126" s="195">
        <f t="shared" ref="MZH126" si="5284">MZF126*MZG126</f>
        <v>0.81</v>
      </c>
      <c r="MZI126" s="463">
        <v>93288</v>
      </c>
      <c r="MZJ126" s="618" t="s">
        <v>344</v>
      </c>
      <c r="MZK126" s="619"/>
      <c r="MZL126" s="620"/>
      <c r="MZM126" s="199" t="s">
        <v>142</v>
      </c>
      <c r="MZN126" s="200">
        <v>0.01</v>
      </c>
      <c r="MZO126" s="200">
        <v>81.44</v>
      </c>
      <c r="MZP126" s="195">
        <f t="shared" ref="MZP126" si="5285">MZN126*MZO126</f>
        <v>0.81</v>
      </c>
      <c r="MZQ126" s="463">
        <v>93288</v>
      </c>
      <c r="MZR126" s="618" t="s">
        <v>344</v>
      </c>
      <c r="MZS126" s="619"/>
      <c r="MZT126" s="620"/>
      <c r="MZU126" s="199" t="s">
        <v>142</v>
      </c>
      <c r="MZV126" s="200">
        <v>0.01</v>
      </c>
      <c r="MZW126" s="200">
        <v>81.44</v>
      </c>
      <c r="MZX126" s="195">
        <f t="shared" ref="MZX126" si="5286">MZV126*MZW126</f>
        <v>0.81</v>
      </c>
      <c r="MZY126" s="463">
        <v>93288</v>
      </c>
      <c r="MZZ126" s="618" t="s">
        <v>344</v>
      </c>
      <c r="NAA126" s="619"/>
      <c r="NAB126" s="620"/>
      <c r="NAC126" s="199" t="s">
        <v>142</v>
      </c>
      <c r="NAD126" s="200">
        <v>0.01</v>
      </c>
      <c r="NAE126" s="200">
        <v>81.44</v>
      </c>
      <c r="NAF126" s="195">
        <f t="shared" ref="NAF126" si="5287">NAD126*NAE126</f>
        <v>0.81</v>
      </c>
      <c r="NAG126" s="463">
        <v>93288</v>
      </c>
      <c r="NAH126" s="618" t="s">
        <v>344</v>
      </c>
      <c r="NAI126" s="619"/>
      <c r="NAJ126" s="620"/>
      <c r="NAK126" s="199" t="s">
        <v>142</v>
      </c>
      <c r="NAL126" s="200">
        <v>0.01</v>
      </c>
      <c r="NAM126" s="200">
        <v>81.44</v>
      </c>
      <c r="NAN126" s="195">
        <f t="shared" ref="NAN126" si="5288">NAL126*NAM126</f>
        <v>0.81</v>
      </c>
      <c r="NAO126" s="463">
        <v>93288</v>
      </c>
      <c r="NAP126" s="618" t="s">
        <v>344</v>
      </c>
      <c r="NAQ126" s="619"/>
      <c r="NAR126" s="620"/>
      <c r="NAS126" s="199" t="s">
        <v>142</v>
      </c>
      <c r="NAT126" s="200">
        <v>0.01</v>
      </c>
      <c r="NAU126" s="200">
        <v>81.44</v>
      </c>
      <c r="NAV126" s="195">
        <f t="shared" ref="NAV126" si="5289">NAT126*NAU126</f>
        <v>0.81</v>
      </c>
      <c r="NAW126" s="463">
        <v>93288</v>
      </c>
      <c r="NAX126" s="618" t="s">
        <v>344</v>
      </c>
      <c r="NAY126" s="619"/>
      <c r="NAZ126" s="620"/>
      <c r="NBA126" s="199" t="s">
        <v>142</v>
      </c>
      <c r="NBB126" s="200">
        <v>0.01</v>
      </c>
      <c r="NBC126" s="200">
        <v>81.44</v>
      </c>
      <c r="NBD126" s="195">
        <f t="shared" ref="NBD126" si="5290">NBB126*NBC126</f>
        <v>0.81</v>
      </c>
      <c r="NBE126" s="463">
        <v>93288</v>
      </c>
      <c r="NBF126" s="618" t="s">
        <v>344</v>
      </c>
      <c r="NBG126" s="619"/>
      <c r="NBH126" s="620"/>
      <c r="NBI126" s="199" t="s">
        <v>142</v>
      </c>
      <c r="NBJ126" s="200">
        <v>0.01</v>
      </c>
      <c r="NBK126" s="200">
        <v>81.44</v>
      </c>
      <c r="NBL126" s="195">
        <f t="shared" ref="NBL126" si="5291">NBJ126*NBK126</f>
        <v>0.81</v>
      </c>
      <c r="NBM126" s="463">
        <v>93288</v>
      </c>
      <c r="NBN126" s="618" t="s">
        <v>344</v>
      </c>
      <c r="NBO126" s="619"/>
      <c r="NBP126" s="620"/>
      <c r="NBQ126" s="199" t="s">
        <v>142</v>
      </c>
      <c r="NBR126" s="200">
        <v>0.01</v>
      </c>
      <c r="NBS126" s="200">
        <v>81.44</v>
      </c>
      <c r="NBT126" s="195">
        <f t="shared" ref="NBT126" si="5292">NBR126*NBS126</f>
        <v>0.81</v>
      </c>
      <c r="NBU126" s="463">
        <v>93288</v>
      </c>
      <c r="NBV126" s="618" t="s">
        <v>344</v>
      </c>
      <c r="NBW126" s="619"/>
      <c r="NBX126" s="620"/>
      <c r="NBY126" s="199" t="s">
        <v>142</v>
      </c>
      <c r="NBZ126" s="200">
        <v>0.01</v>
      </c>
      <c r="NCA126" s="200">
        <v>81.44</v>
      </c>
      <c r="NCB126" s="195">
        <f t="shared" ref="NCB126" si="5293">NBZ126*NCA126</f>
        <v>0.81</v>
      </c>
      <c r="NCC126" s="463">
        <v>93288</v>
      </c>
      <c r="NCD126" s="618" t="s">
        <v>344</v>
      </c>
      <c r="NCE126" s="619"/>
      <c r="NCF126" s="620"/>
      <c r="NCG126" s="199" t="s">
        <v>142</v>
      </c>
      <c r="NCH126" s="200">
        <v>0.01</v>
      </c>
      <c r="NCI126" s="200">
        <v>81.44</v>
      </c>
      <c r="NCJ126" s="195">
        <f t="shared" ref="NCJ126" si="5294">NCH126*NCI126</f>
        <v>0.81</v>
      </c>
      <c r="NCK126" s="463">
        <v>93288</v>
      </c>
      <c r="NCL126" s="618" t="s">
        <v>344</v>
      </c>
      <c r="NCM126" s="619"/>
      <c r="NCN126" s="620"/>
      <c r="NCO126" s="199" t="s">
        <v>142</v>
      </c>
      <c r="NCP126" s="200">
        <v>0.01</v>
      </c>
      <c r="NCQ126" s="200">
        <v>81.44</v>
      </c>
      <c r="NCR126" s="195">
        <f t="shared" ref="NCR126" si="5295">NCP126*NCQ126</f>
        <v>0.81</v>
      </c>
      <c r="NCS126" s="463">
        <v>93288</v>
      </c>
      <c r="NCT126" s="618" t="s">
        <v>344</v>
      </c>
      <c r="NCU126" s="619"/>
      <c r="NCV126" s="620"/>
      <c r="NCW126" s="199" t="s">
        <v>142</v>
      </c>
      <c r="NCX126" s="200">
        <v>0.01</v>
      </c>
      <c r="NCY126" s="200">
        <v>81.44</v>
      </c>
      <c r="NCZ126" s="195">
        <f t="shared" ref="NCZ126" si="5296">NCX126*NCY126</f>
        <v>0.81</v>
      </c>
      <c r="NDA126" s="463">
        <v>93288</v>
      </c>
      <c r="NDB126" s="618" t="s">
        <v>344</v>
      </c>
      <c r="NDC126" s="619"/>
      <c r="NDD126" s="620"/>
      <c r="NDE126" s="199" t="s">
        <v>142</v>
      </c>
      <c r="NDF126" s="200">
        <v>0.01</v>
      </c>
      <c r="NDG126" s="200">
        <v>81.44</v>
      </c>
      <c r="NDH126" s="195">
        <f t="shared" ref="NDH126" si="5297">NDF126*NDG126</f>
        <v>0.81</v>
      </c>
      <c r="NDI126" s="463">
        <v>93288</v>
      </c>
      <c r="NDJ126" s="618" t="s">
        <v>344</v>
      </c>
      <c r="NDK126" s="619"/>
      <c r="NDL126" s="620"/>
      <c r="NDM126" s="199" t="s">
        <v>142</v>
      </c>
      <c r="NDN126" s="200">
        <v>0.01</v>
      </c>
      <c r="NDO126" s="200">
        <v>81.44</v>
      </c>
      <c r="NDP126" s="195">
        <f t="shared" ref="NDP126" si="5298">NDN126*NDO126</f>
        <v>0.81</v>
      </c>
      <c r="NDQ126" s="463">
        <v>93288</v>
      </c>
      <c r="NDR126" s="618" t="s">
        <v>344</v>
      </c>
      <c r="NDS126" s="619"/>
      <c r="NDT126" s="620"/>
      <c r="NDU126" s="199" t="s">
        <v>142</v>
      </c>
      <c r="NDV126" s="200">
        <v>0.01</v>
      </c>
      <c r="NDW126" s="200">
        <v>81.44</v>
      </c>
      <c r="NDX126" s="195">
        <f t="shared" ref="NDX126" si="5299">NDV126*NDW126</f>
        <v>0.81</v>
      </c>
      <c r="NDY126" s="463">
        <v>93288</v>
      </c>
      <c r="NDZ126" s="618" t="s">
        <v>344</v>
      </c>
      <c r="NEA126" s="619"/>
      <c r="NEB126" s="620"/>
      <c r="NEC126" s="199" t="s">
        <v>142</v>
      </c>
      <c r="NED126" s="200">
        <v>0.01</v>
      </c>
      <c r="NEE126" s="200">
        <v>81.44</v>
      </c>
      <c r="NEF126" s="195">
        <f t="shared" ref="NEF126" si="5300">NED126*NEE126</f>
        <v>0.81</v>
      </c>
      <c r="NEG126" s="463">
        <v>93288</v>
      </c>
      <c r="NEH126" s="618" t="s">
        <v>344</v>
      </c>
      <c r="NEI126" s="619"/>
      <c r="NEJ126" s="620"/>
      <c r="NEK126" s="199" t="s">
        <v>142</v>
      </c>
      <c r="NEL126" s="200">
        <v>0.01</v>
      </c>
      <c r="NEM126" s="200">
        <v>81.44</v>
      </c>
      <c r="NEN126" s="195">
        <f t="shared" ref="NEN126" si="5301">NEL126*NEM126</f>
        <v>0.81</v>
      </c>
      <c r="NEO126" s="463">
        <v>93288</v>
      </c>
      <c r="NEP126" s="618" t="s">
        <v>344</v>
      </c>
      <c r="NEQ126" s="619"/>
      <c r="NER126" s="620"/>
      <c r="NES126" s="199" t="s">
        <v>142</v>
      </c>
      <c r="NET126" s="200">
        <v>0.01</v>
      </c>
      <c r="NEU126" s="200">
        <v>81.44</v>
      </c>
      <c r="NEV126" s="195">
        <f t="shared" ref="NEV126" si="5302">NET126*NEU126</f>
        <v>0.81</v>
      </c>
      <c r="NEW126" s="463">
        <v>93288</v>
      </c>
      <c r="NEX126" s="618" t="s">
        <v>344</v>
      </c>
      <c r="NEY126" s="619"/>
      <c r="NEZ126" s="620"/>
      <c r="NFA126" s="199" t="s">
        <v>142</v>
      </c>
      <c r="NFB126" s="200">
        <v>0.01</v>
      </c>
      <c r="NFC126" s="200">
        <v>81.44</v>
      </c>
      <c r="NFD126" s="195">
        <f t="shared" ref="NFD126" si="5303">NFB126*NFC126</f>
        <v>0.81</v>
      </c>
      <c r="NFE126" s="463">
        <v>93288</v>
      </c>
      <c r="NFF126" s="618" t="s">
        <v>344</v>
      </c>
      <c r="NFG126" s="619"/>
      <c r="NFH126" s="620"/>
      <c r="NFI126" s="199" t="s">
        <v>142</v>
      </c>
      <c r="NFJ126" s="200">
        <v>0.01</v>
      </c>
      <c r="NFK126" s="200">
        <v>81.44</v>
      </c>
      <c r="NFL126" s="195">
        <f t="shared" ref="NFL126" si="5304">NFJ126*NFK126</f>
        <v>0.81</v>
      </c>
      <c r="NFM126" s="463">
        <v>93288</v>
      </c>
      <c r="NFN126" s="618" t="s">
        <v>344</v>
      </c>
      <c r="NFO126" s="619"/>
      <c r="NFP126" s="620"/>
      <c r="NFQ126" s="199" t="s">
        <v>142</v>
      </c>
      <c r="NFR126" s="200">
        <v>0.01</v>
      </c>
      <c r="NFS126" s="200">
        <v>81.44</v>
      </c>
      <c r="NFT126" s="195">
        <f t="shared" ref="NFT126" si="5305">NFR126*NFS126</f>
        <v>0.81</v>
      </c>
      <c r="NFU126" s="463">
        <v>93288</v>
      </c>
      <c r="NFV126" s="618" t="s">
        <v>344</v>
      </c>
      <c r="NFW126" s="619"/>
      <c r="NFX126" s="620"/>
      <c r="NFY126" s="199" t="s">
        <v>142</v>
      </c>
      <c r="NFZ126" s="200">
        <v>0.01</v>
      </c>
      <c r="NGA126" s="200">
        <v>81.44</v>
      </c>
      <c r="NGB126" s="195">
        <f t="shared" ref="NGB126" si="5306">NFZ126*NGA126</f>
        <v>0.81</v>
      </c>
      <c r="NGC126" s="463">
        <v>93288</v>
      </c>
      <c r="NGD126" s="618" t="s">
        <v>344</v>
      </c>
      <c r="NGE126" s="619"/>
      <c r="NGF126" s="620"/>
      <c r="NGG126" s="199" t="s">
        <v>142</v>
      </c>
      <c r="NGH126" s="200">
        <v>0.01</v>
      </c>
      <c r="NGI126" s="200">
        <v>81.44</v>
      </c>
      <c r="NGJ126" s="195">
        <f t="shared" ref="NGJ126" si="5307">NGH126*NGI126</f>
        <v>0.81</v>
      </c>
      <c r="NGK126" s="463">
        <v>93288</v>
      </c>
      <c r="NGL126" s="618" t="s">
        <v>344</v>
      </c>
      <c r="NGM126" s="619"/>
      <c r="NGN126" s="620"/>
      <c r="NGO126" s="199" t="s">
        <v>142</v>
      </c>
      <c r="NGP126" s="200">
        <v>0.01</v>
      </c>
      <c r="NGQ126" s="200">
        <v>81.44</v>
      </c>
      <c r="NGR126" s="195">
        <f t="shared" ref="NGR126" si="5308">NGP126*NGQ126</f>
        <v>0.81</v>
      </c>
      <c r="NGS126" s="463">
        <v>93288</v>
      </c>
      <c r="NGT126" s="618" t="s">
        <v>344</v>
      </c>
      <c r="NGU126" s="619"/>
      <c r="NGV126" s="620"/>
      <c r="NGW126" s="199" t="s">
        <v>142</v>
      </c>
      <c r="NGX126" s="200">
        <v>0.01</v>
      </c>
      <c r="NGY126" s="200">
        <v>81.44</v>
      </c>
      <c r="NGZ126" s="195">
        <f t="shared" ref="NGZ126" si="5309">NGX126*NGY126</f>
        <v>0.81</v>
      </c>
      <c r="NHA126" s="463">
        <v>93288</v>
      </c>
      <c r="NHB126" s="618" t="s">
        <v>344</v>
      </c>
      <c r="NHC126" s="619"/>
      <c r="NHD126" s="620"/>
      <c r="NHE126" s="199" t="s">
        <v>142</v>
      </c>
      <c r="NHF126" s="200">
        <v>0.01</v>
      </c>
      <c r="NHG126" s="200">
        <v>81.44</v>
      </c>
      <c r="NHH126" s="195">
        <f t="shared" ref="NHH126" si="5310">NHF126*NHG126</f>
        <v>0.81</v>
      </c>
      <c r="NHI126" s="463">
        <v>93288</v>
      </c>
      <c r="NHJ126" s="618" t="s">
        <v>344</v>
      </c>
      <c r="NHK126" s="619"/>
      <c r="NHL126" s="620"/>
      <c r="NHM126" s="199" t="s">
        <v>142</v>
      </c>
      <c r="NHN126" s="200">
        <v>0.01</v>
      </c>
      <c r="NHO126" s="200">
        <v>81.44</v>
      </c>
      <c r="NHP126" s="195">
        <f t="shared" ref="NHP126" si="5311">NHN126*NHO126</f>
        <v>0.81</v>
      </c>
      <c r="NHQ126" s="463">
        <v>93288</v>
      </c>
      <c r="NHR126" s="618" t="s">
        <v>344</v>
      </c>
      <c r="NHS126" s="619"/>
      <c r="NHT126" s="620"/>
      <c r="NHU126" s="199" t="s">
        <v>142</v>
      </c>
      <c r="NHV126" s="200">
        <v>0.01</v>
      </c>
      <c r="NHW126" s="200">
        <v>81.44</v>
      </c>
      <c r="NHX126" s="195">
        <f t="shared" ref="NHX126" si="5312">NHV126*NHW126</f>
        <v>0.81</v>
      </c>
      <c r="NHY126" s="463">
        <v>93288</v>
      </c>
      <c r="NHZ126" s="618" t="s">
        <v>344</v>
      </c>
      <c r="NIA126" s="619"/>
      <c r="NIB126" s="620"/>
      <c r="NIC126" s="199" t="s">
        <v>142</v>
      </c>
      <c r="NID126" s="200">
        <v>0.01</v>
      </c>
      <c r="NIE126" s="200">
        <v>81.44</v>
      </c>
      <c r="NIF126" s="195">
        <f t="shared" ref="NIF126" si="5313">NID126*NIE126</f>
        <v>0.81</v>
      </c>
      <c r="NIG126" s="463">
        <v>93288</v>
      </c>
      <c r="NIH126" s="618" t="s">
        <v>344</v>
      </c>
      <c r="NII126" s="619"/>
      <c r="NIJ126" s="620"/>
      <c r="NIK126" s="199" t="s">
        <v>142</v>
      </c>
      <c r="NIL126" s="200">
        <v>0.01</v>
      </c>
      <c r="NIM126" s="200">
        <v>81.44</v>
      </c>
      <c r="NIN126" s="195">
        <f t="shared" ref="NIN126" si="5314">NIL126*NIM126</f>
        <v>0.81</v>
      </c>
      <c r="NIO126" s="463">
        <v>93288</v>
      </c>
      <c r="NIP126" s="618" t="s">
        <v>344</v>
      </c>
      <c r="NIQ126" s="619"/>
      <c r="NIR126" s="620"/>
      <c r="NIS126" s="199" t="s">
        <v>142</v>
      </c>
      <c r="NIT126" s="200">
        <v>0.01</v>
      </c>
      <c r="NIU126" s="200">
        <v>81.44</v>
      </c>
      <c r="NIV126" s="195">
        <f t="shared" ref="NIV126" si="5315">NIT126*NIU126</f>
        <v>0.81</v>
      </c>
      <c r="NIW126" s="463">
        <v>93288</v>
      </c>
      <c r="NIX126" s="618" t="s">
        <v>344</v>
      </c>
      <c r="NIY126" s="619"/>
      <c r="NIZ126" s="620"/>
      <c r="NJA126" s="199" t="s">
        <v>142</v>
      </c>
      <c r="NJB126" s="200">
        <v>0.01</v>
      </c>
      <c r="NJC126" s="200">
        <v>81.44</v>
      </c>
      <c r="NJD126" s="195">
        <f t="shared" ref="NJD126" si="5316">NJB126*NJC126</f>
        <v>0.81</v>
      </c>
      <c r="NJE126" s="463">
        <v>93288</v>
      </c>
      <c r="NJF126" s="618" t="s">
        <v>344</v>
      </c>
      <c r="NJG126" s="619"/>
      <c r="NJH126" s="620"/>
      <c r="NJI126" s="199" t="s">
        <v>142</v>
      </c>
      <c r="NJJ126" s="200">
        <v>0.01</v>
      </c>
      <c r="NJK126" s="200">
        <v>81.44</v>
      </c>
      <c r="NJL126" s="195">
        <f t="shared" ref="NJL126" si="5317">NJJ126*NJK126</f>
        <v>0.81</v>
      </c>
      <c r="NJM126" s="463">
        <v>93288</v>
      </c>
      <c r="NJN126" s="618" t="s">
        <v>344</v>
      </c>
      <c r="NJO126" s="619"/>
      <c r="NJP126" s="620"/>
      <c r="NJQ126" s="199" t="s">
        <v>142</v>
      </c>
      <c r="NJR126" s="200">
        <v>0.01</v>
      </c>
      <c r="NJS126" s="200">
        <v>81.44</v>
      </c>
      <c r="NJT126" s="195">
        <f t="shared" ref="NJT126" si="5318">NJR126*NJS126</f>
        <v>0.81</v>
      </c>
      <c r="NJU126" s="463">
        <v>93288</v>
      </c>
      <c r="NJV126" s="618" t="s">
        <v>344</v>
      </c>
      <c r="NJW126" s="619"/>
      <c r="NJX126" s="620"/>
      <c r="NJY126" s="199" t="s">
        <v>142</v>
      </c>
      <c r="NJZ126" s="200">
        <v>0.01</v>
      </c>
      <c r="NKA126" s="200">
        <v>81.44</v>
      </c>
      <c r="NKB126" s="195">
        <f t="shared" ref="NKB126" si="5319">NJZ126*NKA126</f>
        <v>0.81</v>
      </c>
      <c r="NKC126" s="463">
        <v>93288</v>
      </c>
      <c r="NKD126" s="618" t="s">
        <v>344</v>
      </c>
      <c r="NKE126" s="619"/>
      <c r="NKF126" s="620"/>
      <c r="NKG126" s="199" t="s">
        <v>142</v>
      </c>
      <c r="NKH126" s="200">
        <v>0.01</v>
      </c>
      <c r="NKI126" s="200">
        <v>81.44</v>
      </c>
      <c r="NKJ126" s="195">
        <f t="shared" ref="NKJ126" si="5320">NKH126*NKI126</f>
        <v>0.81</v>
      </c>
      <c r="NKK126" s="463">
        <v>93288</v>
      </c>
      <c r="NKL126" s="618" t="s">
        <v>344</v>
      </c>
      <c r="NKM126" s="619"/>
      <c r="NKN126" s="620"/>
      <c r="NKO126" s="199" t="s">
        <v>142</v>
      </c>
      <c r="NKP126" s="200">
        <v>0.01</v>
      </c>
      <c r="NKQ126" s="200">
        <v>81.44</v>
      </c>
      <c r="NKR126" s="195">
        <f t="shared" ref="NKR126" si="5321">NKP126*NKQ126</f>
        <v>0.81</v>
      </c>
      <c r="NKS126" s="463">
        <v>93288</v>
      </c>
      <c r="NKT126" s="618" t="s">
        <v>344</v>
      </c>
      <c r="NKU126" s="619"/>
      <c r="NKV126" s="620"/>
      <c r="NKW126" s="199" t="s">
        <v>142</v>
      </c>
      <c r="NKX126" s="200">
        <v>0.01</v>
      </c>
      <c r="NKY126" s="200">
        <v>81.44</v>
      </c>
      <c r="NKZ126" s="195">
        <f t="shared" ref="NKZ126" si="5322">NKX126*NKY126</f>
        <v>0.81</v>
      </c>
      <c r="NLA126" s="463">
        <v>93288</v>
      </c>
      <c r="NLB126" s="618" t="s">
        <v>344</v>
      </c>
      <c r="NLC126" s="619"/>
      <c r="NLD126" s="620"/>
      <c r="NLE126" s="199" t="s">
        <v>142</v>
      </c>
      <c r="NLF126" s="200">
        <v>0.01</v>
      </c>
      <c r="NLG126" s="200">
        <v>81.44</v>
      </c>
      <c r="NLH126" s="195">
        <f t="shared" ref="NLH126" si="5323">NLF126*NLG126</f>
        <v>0.81</v>
      </c>
      <c r="NLI126" s="463">
        <v>93288</v>
      </c>
      <c r="NLJ126" s="618" t="s">
        <v>344</v>
      </c>
      <c r="NLK126" s="619"/>
      <c r="NLL126" s="620"/>
      <c r="NLM126" s="199" t="s">
        <v>142</v>
      </c>
      <c r="NLN126" s="200">
        <v>0.01</v>
      </c>
      <c r="NLO126" s="200">
        <v>81.44</v>
      </c>
      <c r="NLP126" s="195">
        <f t="shared" ref="NLP126" si="5324">NLN126*NLO126</f>
        <v>0.81</v>
      </c>
      <c r="NLQ126" s="463">
        <v>93288</v>
      </c>
      <c r="NLR126" s="618" t="s">
        <v>344</v>
      </c>
      <c r="NLS126" s="619"/>
      <c r="NLT126" s="620"/>
      <c r="NLU126" s="199" t="s">
        <v>142</v>
      </c>
      <c r="NLV126" s="200">
        <v>0.01</v>
      </c>
      <c r="NLW126" s="200">
        <v>81.44</v>
      </c>
      <c r="NLX126" s="195">
        <f t="shared" ref="NLX126" si="5325">NLV126*NLW126</f>
        <v>0.81</v>
      </c>
      <c r="NLY126" s="463">
        <v>93288</v>
      </c>
      <c r="NLZ126" s="618" t="s">
        <v>344</v>
      </c>
      <c r="NMA126" s="619"/>
      <c r="NMB126" s="620"/>
      <c r="NMC126" s="199" t="s">
        <v>142</v>
      </c>
      <c r="NMD126" s="200">
        <v>0.01</v>
      </c>
      <c r="NME126" s="200">
        <v>81.44</v>
      </c>
      <c r="NMF126" s="195">
        <f t="shared" ref="NMF126" si="5326">NMD126*NME126</f>
        <v>0.81</v>
      </c>
      <c r="NMG126" s="463">
        <v>93288</v>
      </c>
      <c r="NMH126" s="618" t="s">
        <v>344</v>
      </c>
      <c r="NMI126" s="619"/>
      <c r="NMJ126" s="620"/>
      <c r="NMK126" s="199" t="s">
        <v>142</v>
      </c>
      <c r="NML126" s="200">
        <v>0.01</v>
      </c>
      <c r="NMM126" s="200">
        <v>81.44</v>
      </c>
      <c r="NMN126" s="195">
        <f t="shared" ref="NMN126" si="5327">NML126*NMM126</f>
        <v>0.81</v>
      </c>
      <c r="NMO126" s="463">
        <v>93288</v>
      </c>
      <c r="NMP126" s="618" t="s">
        <v>344</v>
      </c>
      <c r="NMQ126" s="619"/>
      <c r="NMR126" s="620"/>
      <c r="NMS126" s="199" t="s">
        <v>142</v>
      </c>
      <c r="NMT126" s="200">
        <v>0.01</v>
      </c>
      <c r="NMU126" s="200">
        <v>81.44</v>
      </c>
      <c r="NMV126" s="195">
        <f t="shared" ref="NMV126" si="5328">NMT126*NMU126</f>
        <v>0.81</v>
      </c>
      <c r="NMW126" s="463">
        <v>93288</v>
      </c>
      <c r="NMX126" s="618" t="s">
        <v>344</v>
      </c>
      <c r="NMY126" s="619"/>
      <c r="NMZ126" s="620"/>
      <c r="NNA126" s="199" t="s">
        <v>142</v>
      </c>
      <c r="NNB126" s="200">
        <v>0.01</v>
      </c>
      <c r="NNC126" s="200">
        <v>81.44</v>
      </c>
      <c r="NND126" s="195">
        <f t="shared" ref="NND126" si="5329">NNB126*NNC126</f>
        <v>0.81</v>
      </c>
      <c r="NNE126" s="463">
        <v>93288</v>
      </c>
      <c r="NNF126" s="618" t="s">
        <v>344</v>
      </c>
      <c r="NNG126" s="619"/>
      <c r="NNH126" s="620"/>
      <c r="NNI126" s="199" t="s">
        <v>142</v>
      </c>
      <c r="NNJ126" s="200">
        <v>0.01</v>
      </c>
      <c r="NNK126" s="200">
        <v>81.44</v>
      </c>
      <c r="NNL126" s="195">
        <f t="shared" ref="NNL126" si="5330">NNJ126*NNK126</f>
        <v>0.81</v>
      </c>
      <c r="NNM126" s="463">
        <v>93288</v>
      </c>
      <c r="NNN126" s="618" t="s">
        <v>344</v>
      </c>
      <c r="NNO126" s="619"/>
      <c r="NNP126" s="620"/>
      <c r="NNQ126" s="199" t="s">
        <v>142</v>
      </c>
      <c r="NNR126" s="200">
        <v>0.01</v>
      </c>
      <c r="NNS126" s="200">
        <v>81.44</v>
      </c>
      <c r="NNT126" s="195">
        <f t="shared" ref="NNT126" si="5331">NNR126*NNS126</f>
        <v>0.81</v>
      </c>
      <c r="NNU126" s="463">
        <v>93288</v>
      </c>
      <c r="NNV126" s="618" t="s">
        <v>344</v>
      </c>
      <c r="NNW126" s="619"/>
      <c r="NNX126" s="620"/>
      <c r="NNY126" s="199" t="s">
        <v>142</v>
      </c>
      <c r="NNZ126" s="200">
        <v>0.01</v>
      </c>
      <c r="NOA126" s="200">
        <v>81.44</v>
      </c>
      <c r="NOB126" s="195">
        <f t="shared" ref="NOB126" si="5332">NNZ126*NOA126</f>
        <v>0.81</v>
      </c>
      <c r="NOC126" s="463">
        <v>93288</v>
      </c>
      <c r="NOD126" s="618" t="s">
        <v>344</v>
      </c>
      <c r="NOE126" s="619"/>
      <c r="NOF126" s="620"/>
      <c r="NOG126" s="199" t="s">
        <v>142</v>
      </c>
      <c r="NOH126" s="200">
        <v>0.01</v>
      </c>
      <c r="NOI126" s="200">
        <v>81.44</v>
      </c>
      <c r="NOJ126" s="195">
        <f t="shared" ref="NOJ126" si="5333">NOH126*NOI126</f>
        <v>0.81</v>
      </c>
      <c r="NOK126" s="463">
        <v>93288</v>
      </c>
      <c r="NOL126" s="618" t="s">
        <v>344</v>
      </c>
      <c r="NOM126" s="619"/>
      <c r="NON126" s="620"/>
      <c r="NOO126" s="199" t="s">
        <v>142</v>
      </c>
      <c r="NOP126" s="200">
        <v>0.01</v>
      </c>
      <c r="NOQ126" s="200">
        <v>81.44</v>
      </c>
      <c r="NOR126" s="195">
        <f t="shared" ref="NOR126" si="5334">NOP126*NOQ126</f>
        <v>0.81</v>
      </c>
      <c r="NOS126" s="463">
        <v>93288</v>
      </c>
      <c r="NOT126" s="618" t="s">
        <v>344</v>
      </c>
      <c r="NOU126" s="619"/>
      <c r="NOV126" s="620"/>
      <c r="NOW126" s="199" t="s">
        <v>142</v>
      </c>
      <c r="NOX126" s="200">
        <v>0.01</v>
      </c>
      <c r="NOY126" s="200">
        <v>81.44</v>
      </c>
      <c r="NOZ126" s="195">
        <f t="shared" ref="NOZ126" si="5335">NOX126*NOY126</f>
        <v>0.81</v>
      </c>
      <c r="NPA126" s="463">
        <v>93288</v>
      </c>
      <c r="NPB126" s="618" t="s">
        <v>344</v>
      </c>
      <c r="NPC126" s="619"/>
      <c r="NPD126" s="620"/>
      <c r="NPE126" s="199" t="s">
        <v>142</v>
      </c>
      <c r="NPF126" s="200">
        <v>0.01</v>
      </c>
      <c r="NPG126" s="200">
        <v>81.44</v>
      </c>
      <c r="NPH126" s="195">
        <f t="shared" ref="NPH126" si="5336">NPF126*NPG126</f>
        <v>0.81</v>
      </c>
      <c r="NPI126" s="463">
        <v>93288</v>
      </c>
      <c r="NPJ126" s="618" t="s">
        <v>344</v>
      </c>
      <c r="NPK126" s="619"/>
      <c r="NPL126" s="620"/>
      <c r="NPM126" s="199" t="s">
        <v>142</v>
      </c>
      <c r="NPN126" s="200">
        <v>0.01</v>
      </c>
      <c r="NPO126" s="200">
        <v>81.44</v>
      </c>
      <c r="NPP126" s="195">
        <f t="shared" ref="NPP126" si="5337">NPN126*NPO126</f>
        <v>0.81</v>
      </c>
      <c r="NPQ126" s="463">
        <v>93288</v>
      </c>
      <c r="NPR126" s="618" t="s">
        <v>344</v>
      </c>
      <c r="NPS126" s="619"/>
      <c r="NPT126" s="620"/>
      <c r="NPU126" s="199" t="s">
        <v>142</v>
      </c>
      <c r="NPV126" s="200">
        <v>0.01</v>
      </c>
      <c r="NPW126" s="200">
        <v>81.44</v>
      </c>
      <c r="NPX126" s="195">
        <f t="shared" ref="NPX126" si="5338">NPV126*NPW126</f>
        <v>0.81</v>
      </c>
      <c r="NPY126" s="463">
        <v>93288</v>
      </c>
      <c r="NPZ126" s="618" t="s">
        <v>344</v>
      </c>
      <c r="NQA126" s="619"/>
      <c r="NQB126" s="620"/>
      <c r="NQC126" s="199" t="s">
        <v>142</v>
      </c>
      <c r="NQD126" s="200">
        <v>0.01</v>
      </c>
      <c r="NQE126" s="200">
        <v>81.44</v>
      </c>
      <c r="NQF126" s="195">
        <f t="shared" ref="NQF126" si="5339">NQD126*NQE126</f>
        <v>0.81</v>
      </c>
      <c r="NQG126" s="463">
        <v>93288</v>
      </c>
      <c r="NQH126" s="618" t="s">
        <v>344</v>
      </c>
      <c r="NQI126" s="619"/>
      <c r="NQJ126" s="620"/>
      <c r="NQK126" s="199" t="s">
        <v>142</v>
      </c>
      <c r="NQL126" s="200">
        <v>0.01</v>
      </c>
      <c r="NQM126" s="200">
        <v>81.44</v>
      </c>
      <c r="NQN126" s="195">
        <f t="shared" ref="NQN126" si="5340">NQL126*NQM126</f>
        <v>0.81</v>
      </c>
      <c r="NQO126" s="463">
        <v>93288</v>
      </c>
      <c r="NQP126" s="618" t="s">
        <v>344</v>
      </c>
      <c r="NQQ126" s="619"/>
      <c r="NQR126" s="620"/>
      <c r="NQS126" s="199" t="s">
        <v>142</v>
      </c>
      <c r="NQT126" s="200">
        <v>0.01</v>
      </c>
      <c r="NQU126" s="200">
        <v>81.44</v>
      </c>
      <c r="NQV126" s="195">
        <f t="shared" ref="NQV126" si="5341">NQT126*NQU126</f>
        <v>0.81</v>
      </c>
      <c r="NQW126" s="463">
        <v>93288</v>
      </c>
      <c r="NQX126" s="618" t="s">
        <v>344</v>
      </c>
      <c r="NQY126" s="619"/>
      <c r="NQZ126" s="620"/>
      <c r="NRA126" s="199" t="s">
        <v>142</v>
      </c>
      <c r="NRB126" s="200">
        <v>0.01</v>
      </c>
      <c r="NRC126" s="200">
        <v>81.44</v>
      </c>
      <c r="NRD126" s="195">
        <f t="shared" ref="NRD126" si="5342">NRB126*NRC126</f>
        <v>0.81</v>
      </c>
      <c r="NRE126" s="463">
        <v>93288</v>
      </c>
      <c r="NRF126" s="618" t="s">
        <v>344</v>
      </c>
      <c r="NRG126" s="619"/>
      <c r="NRH126" s="620"/>
      <c r="NRI126" s="199" t="s">
        <v>142</v>
      </c>
      <c r="NRJ126" s="200">
        <v>0.01</v>
      </c>
      <c r="NRK126" s="200">
        <v>81.44</v>
      </c>
      <c r="NRL126" s="195">
        <f t="shared" ref="NRL126" si="5343">NRJ126*NRK126</f>
        <v>0.81</v>
      </c>
      <c r="NRM126" s="463">
        <v>93288</v>
      </c>
      <c r="NRN126" s="618" t="s">
        <v>344</v>
      </c>
      <c r="NRO126" s="619"/>
      <c r="NRP126" s="620"/>
      <c r="NRQ126" s="199" t="s">
        <v>142</v>
      </c>
      <c r="NRR126" s="200">
        <v>0.01</v>
      </c>
      <c r="NRS126" s="200">
        <v>81.44</v>
      </c>
      <c r="NRT126" s="195">
        <f t="shared" ref="NRT126" si="5344">NRR126*NRS126</f>
        <v>0.81</v>
      </c>
      <c r="NRU126" s="463">
        <v>93288</v>
      </c>
      <c r="NRV126" s="618" t="s">
        <v>344</v>
      </c>
      <c r="NRW126" s="619"/>
      <c r="NRX126" s="620"/>
      <c r="NRY126" s="199" t="s">
        <v>142</v>
      </c>
      <c r="NRZ126" s="200">
        <v>0.01</v>
      </c>
      <c r="NSA126" s="200">
        <v>81.44</v>
      </c>
      <c r="NSB126" s="195">
        <f t="shared" ref="NSB126" si="5345">NRZ126*NSA126</f>
        <v>0.81</v>
      </c>
      <c r="NSC126" s="463">
        <v>93288</v>
      </c>
      <c r="NSD126" s="618" t="s">
        <v>344</v>
      </c>
      <c r="NSE126" s="619"/>
      <c r="NSF126" s="620"/>
      <c r="NSG126" s="199" t="s">
        <v>142</v>
      </c>
      <c r="NSH126" s="200">
        <v>0.01</v>
      </c>
      <c r="NSI126" s="200">
        <v>81.44</v>
      </c>
      <c r="NSJ126" s="195">
        <f t="shared" ref="NSJ126" si="5346">NSH126*NSI126</f>
        <v>0.81</v>
      </c>
      <c r="NSK126" s="463">
        <v>93288</v>
      </c>
      <c r="NSL126" s="618" t="s">
        <v>344</v>
      </c>
      <c r="NSM126" s="619"/>
      <c r="NSN126" s="620"/>
      <c r="NSO126" s="199" t="s">
        <v>142</v>
      </c>
      <c r="NSP126" s="200">
        <v>0.01</v>
      </c>
      <c r="NSQ126" s="200">
        <v>81.44</v>
      </c>
      <c r="NSR126" s="195">
        <f t="shared" ref="NSR126" si="5347">NSP126*NSQ126</f>
        <v>0.81</v>
      </c>
      <c r="NSS126" s="463">
        <v>93288</v>
      </c>
      <c r="NST126" s="618" t="s">
        <v>344</v>
      </c>
      <c r="NSU126" s="619"/>
      <c r="NSV126" s="620"/>
      <c r="NSW126" s="199" t="s">
        <v>142</v>
      </c>
      <c r="NSX126" s="200">
        <v>0.01</v>
      </c>
      <c r="NSY126" s="200">
        <v>81.44</v>
      </c>
      <c r="NSZ126" s="195">
        <f t="shared" ref="NSZ126" si="5348">NSX126*NSY126</f>
        <v>0.81</v>
      </c>
      <c r="NTA126" s="463">
        <v>93288</v>
      </c>
      <c r="NTB126" s="618" t="s">
        <v>344</v>
      </c>
      <c r="NTC126" s="619"/>
      <c r="NTD126" s="620"/>
      <c r="NTE126" s="199" t="s">
        <v>142</v>
      </c>
      <c r="NTF126" s="200">
        <v>0.01</v>
      </c>
      <c r="NTG126" s="200">
        <v>81.44</v>
      </c>
      <c r="NTH126" s="195">
        <f t="shared" ref="NTH126" si="5349">NTF126*NTG126</f>
        <v>0.81</v>
      </c>
      <c r="NTI126" s="463">
        <v>93288</v>
      </c>
      <c r="NTJ126" s="618" t="s">
        <v>344</v>
      </c>
      <c r="NTK126" s="619"/>
      <c r="NTL126" s="620"/>
      <c r="NTM126" s="199" t="s">
        <v>142</v>
      </c>
      <c r="NTN126" s="200">
        <v>0.01</v>
      </c>
      <c r="NTO126" s="200">
        <v>81.44</v>
      </c>
      <c r="NTP126" s="195">
        <f t="shared" ref="NTP126" si="5350">NTN126*NTO126</f>
        <v>0.81</v>
      </c>
      <c r="NTQ126" s="463">
        <v>93288</v>
      </c>
      <c r="NTR126" s="618" t="s">
        <v>344</v>
      </c>
      <c r="NTS126" s="619"/>
      <c r="NTT126" s="620"/>
      <c r="NTU126" s="199" t="s">
        <v>142</v>
      </c>
      <c r="NTV126" s="200">
        <v>0.01</v>
      </c>
      <c r="NTW126" s="200">
        <v>81.44</v>
      </c>
      <c r="NTX126" s="195">
        <f t="shared" ref="NTX126" si="5351">NTV126*NTW126</f>
        <v>0.81</v>
      </c>
      <c r="NTY126" s="463">
        <v>93288</v>
      </c>
      <c r="NTZ126" s="618" t="s">
        <v>344</v>
      </c>
      <c r="NUA126" s="619"/>
      <c r="NUB126" s="620"/>
      <c r="NUC126" s="199" t="s">
        <v>142</v>
      </c>
      <c r="NUD126" s="200">
        <v>0.01</v>
      </c>
      <c r="NUE126" s="200">
        <v>81.44</v>
      </c>
      <c r="NUF126" s="195">
        <f t="shared" ref="NUF126" si="5352">NUD126*NUE126</f>
        <v>0.81</v>
      </c>
      <c r="NUG126" s="463">
        <v>93288</v>
      </c>
      <c r="NUH126" s="618" t="s">
        <v>344</v>
      </c>
      <c r="NUI126" s="619"/>
      <c r="NUJ126" s="620"/>
      <c r="NUK126" s="199" t="s">
        <v>142</v>
      </c>
      <c r="NUL126" s="200">
        <v>0.01</v>
      </c>
      <c r="NUM126" s="200">
        <v>81.44</v>
      </c>
      <c r="NUN126" s="195">
        <f t="shared" ref="NUN126" si="5353">NUL126*NUM126</f>
        <v>0.81</v>
      </c>
      <c r="NUO126" s="463">
        <v>93288</v>
      </c>
      <c r="NUP126" s="618" t="s">
        <v>344</v>
      </c>
      <c r="NUQ126" s="619"/>
      <c r="NUR126" s="620"/>
      <c r="NUS126" s="199" t="s">
        <v>142</v>
      </c>
      <c r="NUT126" s="200">
        <v>0.01</v>
      </c>
      <c r="NUU126" s="200">
        <v>81.44</v>
      </c>
      <c r="NUV126" s="195">
        <f t="shared" ref="NUV126" si="5354">NUT126*NUU126</f>
        <v>0.81</v>
      </c>
      <c r="NUW126" s="463">
        <v>93288</v>
      </c>
      <c r="NUX126" s="618" t="s">
        <v>344</v>
      </c>
      <c r="NUY126" s="619"/>
      <c r="NUZ126" s="620"/>
      <c r="NVA126" s="199" t="s">
        <v>142</v>
      </c>
      <c r="NVB126" s="200">
        <v>0.01</v>
      </c>
      <c r="NVC126" s="200">
        <v>81.44</v>
      </c>
      <c r="NVD126" s="195">
        <f t="shared" ref="NVD126" si="5355">NVB126*NVC126</f>
        <v>0.81</v>
      </c>
      <c r="NVE126" s="463">
        <v>93288</v>
      </c>
      <c r="NVF126" s="618" t="s">
        <v>344</v>
      </c>
      <c r="NVG126" s="619"/>
      <c r="NVH126" s="620"/>
      <c r="NVI126" s="199" t="s">
        <v>142</v>
      </c>
      <c r="NVJ126" s="200">
        <v>0.01</v>
      </c>
      <c r="NVK126" s="200">
        <v>81.44</v>
      </c>
      <c r="NVL126" s="195">
        <f t="shared" ref="NVL126" si="5356">NVJ126*NVK126</f>
        <v>0.81</v>
      </c>
      <c r="NVM126" s="463">
        <v>93288</v>
      </c>
      <c r="NVN126" s="618" t="s">
        <v>344</v>
      </c>
      <c r="NVO126" s="619"/>
      <c r="NVP126" s="620"/>
      <c r="NVQ126" s="199" t="s">
        <v>142</v>
      </c>
      <c r="NVR126" s="200">
        <v>0.01</v>
      </c>
      <c r="NVS126" s="200">
        <v>81.44</v>
      </c>
      <c r="NVT126" s="195">
        <f t="shared" ref="NVT126" si="5357">NVR126*NVS126</f>
        <v>0.81</v>
      </c>
      <c r="NVU126" s="463">
        <v>93288</v>
      </c>
      <c r="NVV126" s="618" t="s">
        <v>344</v>
      </c>
      <c r="NVW126" s="619"/>
      <c r="NVX126" s="620"/>
      <c r="NVY126" s="199" t="s">
        <v>142</v>
      </c>
      <c r="NVZ126" s="200">
        <v>0.01</v>
      </c>
      <c r="NWA126" s="200">
        <v>81.44</v>
      </c>
      <c r="NWB126" s="195">
        <f t="shared" ref="NWB126" si="5358">NVZ126*NWA126</f>
        <v>0.81</v>
      </c>
      <c r="NWC126" s="463">
        <v>93288</v>
      </c>
      <c r="NWD126" s="618" t="s">
        <v>344</v>
      </c>
      <c r="NWE126" s="619"/>
      <c r="NWF126" s="620"/>
      <c r="NWG126" s="199" t="s">
        <v>142</v>
      </c>
      <c r="NWH126" s="200">
        <v>0.01</v>
      </c>
      <c r="NWI126" s="200">
        <v>81.44</v>
      </c>
      <c r="NWJ126" s="195">
        <f t="shared" ref="NWJ126" si="5359">NWH126*NWI126</f>
        <v>0.81</v>
      </c>
      <c r="NWK126" s="463">
        <v>93288</v>
      </c>
      <c r="NWL126" s="618" t="s">
        <v>344</v>
      </c>
      <c r="NWM126" s="619"/>
      <c r="NWN126" s="620"/>
      <c r="NWO126" s="199" t="s">
        <v>142</v>
      </c>
      <c r="NWP126" s="200">
        <v>0.01</v>
      </c>
      <c r="NWQ126" s="200">
        <v>81.44</v>
      </c>
      <c r="NWR126" s="195">
        <f t="shared" ref="NWR126" si="5360">NWP126*NWQ126</f>
        <v>0.81</v>
      </c>
      <c r="NWS126" s="463">
        <v>93288</v>
      </c>
      <c r="NWT126" s="618" t="s">
        <v>344</v>
      </c>
      <c r="NWU126" s="619"/>
      <c r="NWV126" s="620"/>
      <c r="NWW126" s="199" t="s">
        <v>142</v>
      </c>
      <c r="NWX126" s="200">
        <v>0.01</v>
      </c>
      <c r="NWY126" s="200">
        <v>81.44</v>
      </c>
      <c r="NWZ126" s="195">
        <f t="shared" ref="NWZ126" si="5361">NWX126*NWY126</f>
        <v>0.81</v>
      </c>
      <c r="NXA126" s="463">
        <v>93288</v>
      </c>
      <c r="NXB126" s="618" t="s">
        <v>344</v>
      </c>
      <c r="NXC126" s="619"/>
      <c r="NXD126" s="620"/>
      <c r="NXE126" s="199" t="s">
        <v>142</v>
      </c>
      <c r="NXF126" s="200">
        <v>0.01</v>
      </c>
      <c r="NXG126" s="200">
        <v>81.44</v>
      </c>
      <c r="NXH126" s="195">
        <f t="shared" ref="NXH126" si="5362">NXF126*NXG126</f>
        <v>0.81</v>
      </c>
      <c r="NXI126" s="463">
        <v>93288</v>
      </c>
      <c r="NXJ126" s="618" t="s">
        <v>344</v>
      </c>
      <c r="NXK126" s="619"/>
      <c r="NXL126" s="620"/>
      <c r="NXM126" s="199" t="s">
        <v>142</v>
      </c>
      <c r="NXN126" s="200">
        <v>0.01</v>
      </c>
      <c r="NXO126" s="200">
        <v>81.44</v>
      </c>
      <c r="NXP126" s="195">
        <f t="shared" ref="NXP126" si="5363">NXN126*NXO126</f>
        <v>0.81</v>
      </c>
      <c r="NXQ126" s="463">
        <v>93288</v>
      </c>
      <c r="NXR126" s="618" t="s">
        <v>344</v>
      </c>
      <c r="NXS126" s="619"/>
      <c r="NXT126" s="620"/>
      <c r="NXU126" s="199" t="s">
        <v>142</v>
      </c>
      <c r="NXV126" s="200">
        <v>0.01</v>
      </c>
      <c r="NXW126" s="200">
        <v>81.44</v>
      </c>
      <c r="NXX126" s="195">
        <f t="shared" ref="NXX126" si="5364">NXV126*NXW126</f>
        <v>0.81</v>
      </c>
      <c r="NXY126" s="463">
        <v>93288</v>
      </c>
      <c r="NXZ126" s="618" t="s">
        <v>344</v>
      </c>
      <c r="NYA126" s="619"/>
      <c r="NYB126" s="620"/>
      <c r="NYC126" s="199" t="s">
        <v>142</v>
      </c>
      <c r="NYD126" s="200">
        <v>0.01</v>
      </c>
      <c r="NYE126" s="200">
        <v>81.44</v>
      </c>
      <c r="NYF126" s="195">
        <f t="shared" ref="NYF126" si="5365">NYD126*NYE126</f>
        <v>0.81</v>
      </c>
      <c r="NYG126" s="463">
        <v>93288</v>
      </c>
      <c r="NYH126" s="618" t="s">
        <v>344</v>
      </c>
      <c r="NYI126" s="619"/>
      <c r="NYJ126" s="620"/>
      <c r="NYK126" s="199" t="s">
        <v>142</v>
      </c>
      <c r="NYL126" s="200">
        <v>0.01</v>
      </c>
      <c r="NYM126" s="200">
        <v>81.44</v>
      </c>
      <c r="NYN126" s="195">
        <f t="shared" ref="NYN126" si="5366">NYL126*NYM126</f>
        <v>0.81</v>
      </c>
      <c r="NYO126" s="463">
        <v>93288</v>
      </c>
      <c r="NYP126" s="618" t="s">
        <v>344</v>
      </c>
      <c r="NYQ126" s="619"/>
      <c r="NYR126" s="620"/>
      <c r="NYS126" s="199" t="s">
        <v>142</v>
      </c>
      <c r="NYT126" s="200">
        <v>0.01</v>
      </c>
      <c r="NYU126" s="200">
        <v>81.44</v>
      </c>
      <c r="NYV126" s="195">
        <f t="shared" ref="NYV126" si="5367">NYT126*NYU126</f>
        <v>0.81</v>
      </c>
      <c r="NYW126" s="463">
        <v>93288</v>
      </c>
      <c r="NYX126" s="618" t="s">
        <v>344</v>
      </c>
      <c r="NYY126" s="619"/>
      <c r="NYZ126" s="620"/>
      <c r="NZA126" s="199" t="s">
        <v>142</v>
      </c>
      <c r="NZB126" s="200">
        <v>0.01</v>
      </c>
      <c r="NZC126" s="200">
        <v>81.44</v>
      </c>
      <c r="NZD126" s="195">
        <f t="shared" ref="NZD126" si="5368">NZB126*NZC126</f>
        <v>0.81</v>
      </c>
      <c r="NZE126" s="463">
        <v>93288</v>
      </c>
      <c r="NZF126" s="618" t="s">
        <v>344</v>
      </c>
      <c r="NZG126" s="619"/>
      <c r="NZH126" s="620"/>
      <c r="NZI126" s="199" t="s">
        <v>142</v>
      </c>
      <c r="NZJ126" s="200">
        <v>0.01</v>
      </c>
      <c r="NZK126" s="200">
        <v>81.44</v>
      </c>
      <c r="NZL126" s="195">
        <f t="shared" ref="NZL126" si="5369">NZJ126*NZK126</f>
        <v>0.81</v>
      </c>
      <c r="NZM126" s="463">
        <v>93288</v>
      </c>
      <c r="NZN126" s="618" t="s">
        <v>344</v>
      </c>
      <c r="NZO126" s="619"/>
      <c r="NZP126" s="620"/>
      <c r="NZQ126" s="199" t="s">
        <v>142</v>
      </c>
      <c r="NZR126" s="200">
        <v>0.01</v>
      </c>
      <c r="NZS126" s="200">
        <v>81.44</v>
      </c>
      <c r="NZT126" s="195">
        <f t="shared" ref="NZT126" si="5370">NZR126*NZS126</f>
        <v>0.81</v>
      </c>
      <c r="NZU126" s="463">
        <v>93288</v>
      </c>
      <c r="NZV126" s="618" t="s">
        <v>344</v>
      </c>
      <c r="NZW126" s="619"/>
      <c r="NZX126" s="620"/>
      <c r="NZY126" s="199" t="s">
        <v>142</v>
      </c>
      <c r="NZZ126" s="200">
        <v>0.01</v>
      </c>
      <c r="OAA126" s="200">
        <v>81.44</v>
      </c>
      <c r="OAB126" s="195">
        <f t="shared" ref="OAB126" si="5371">NZZ126*OAA126</f>
        <v>0.81</v>
      </c>
      <c r="OAC126" s="463">
        <v>93288</v>
      </c>
      <c r="OAD126" s="618" t="s">
        <v>344</v>
      </c>
      <c r="OAE126" s="619"/>
      <c r="OAF126" s="620"/>
      <c r="OAG126" s="199" t="s">
        <v>142</v>
      </c>
      <c r="OAH126" s="200">
        <v>0.01</v>
      </c>
      <c r="OAI126" s="200">
        <v>81.44</v>
      </c>
      <c r="OAJ126" s="195">
        <f t="shared" ref="OAJ126" si="5372">OAH126*OAI126</f>
        <v>0.81</v>
      </c>
      <c r="OAK126" s="463">
        <v>93288</v>
      </c>
      <c r="OAL126" s="618" t="s">
        <v>344</v>
      </c>
      <c r="OAM126" s="619"/>
      <c r="OAN126" s="620"/>
      <c r="OAO126" s="199" t="s">
        <v>142</v>
      </c>
      <c r="OAP126" s="200">
        <v>0.01</v>
      </c>
      <c r="OAQ126" s="200">
        <v>81.44</v>
      </c>
      <c r="OAR126" s="195">
        <f t="shared" ref="OAR126" si="5373">OAP126*OAQ126</f>
        <v>0.81</v>
      </c>
      <c r="OAS126" s="463">
        <v>93288</v>
      </c>
      <c r="OAT126" s="618" t="s">
        <v>344</v>
      </c>
      <c r="OAU126" s="619"/>
      <c r="OAV126" s="620"/>
      <c r="OAW126" s="199" t="s">
        <v>142</v>
      </c>
      <c r="OAX126" s="200">
        <v>0.01</v>
      </c>
      <c r="OAY126" s="200">
        <v>81.44</v>
      </c>
      <c r="OAZ126" s="195">
        <f t="shared" ref="OAZ126" si="5374">OAX126*OAY126</f>
        <v>0.81</v>
      </c>
      <c r="OBA126" s="463">
        <v>93288</v>
      </c>
      <c r="OBB126" s="618" t="s">
        <v>344</v>
      </c>
      <c r="OBC126" s="619"/>
      <c r="OBD126" s="620"/>
      <c r="OBE126" s="199" t="s">
        <v>142</v>
      </c>
      <c r="OBF126" s="200">
        <v>0.01</v>
      </c>
      <c r="OBG126" s="200">
        <v>81.44</v>
      </c>
      <c r="OBH126" s="195">
        <f t="shared" ref="OBH126" si="5375">OBF126*OBG126</f>
        <v>0.81</v>
      </c>
      <c r="OBI126" s="463">
        <v>93288</v>
      </c>
      <c r="OBJ126" s="618" t="s">
        <v>344</v>
      </c>
      <c r="OBK126" s="619"/>
      <c r="OBL126" s="620"/>
      <c r="OBM126" s="199" t="s">
        <v>142</v>
      </c>
      <c r="OBN126" s="200">
        <v>0.01</v>
      </c>
      <c r="OBO126" s="200">
        <v>81.44</v>
      </c>
      <c r="OBP126" s="195">
        <f t="shared" ref="OBP126" si="5376">OBN126*OBO126</f>
        <v>0.81</v>
      </c>
      <c r="OBQ126" s="463">
        <v>93288</v>
      </c>
      <c r="OBR126" s="618" t="s">
        <v>344</v>
      </c>
      <c r="OBS126" s="619"/>
      <c r="OBT126" s="620"/>
      <c r="OBU126" s="199" t="s">
        <v>142</v>
      </c>
      <c r="OBV126" s="200">
        <v>0.01</v>
      </c>
      <c r="OBW126" s="200">
        <v>81.44</v>
      </c>
      <c r="OBX126" s="195">
        <f t="shared" ref="OBX126" si="5377">OBV126*OBW126</f>
        <v>0.81</v>
      </c>
      <c r="OBY126" s="463">
        <v>93288</v>
      </c>
      <c r="OBZ126" s="618" t="s">
        <v>344</v>
      </c>
      <c r="OCA126" s="619"/>
      <c r="OCB126" s="620"/>
      <c r="OCC126" s="199" t="s">
        <v>142</v>
      </c>
      <c r="OCD126" s="200">
        <v>0.01</v>
      </c>
      <c r="OCE126" s="200">
        <v>81.44</v>
      </c>
      <c r="OCF126" s="195">
        <f t="shared" ref="OCF126" si="5378">OCD126*OCE126</f>
        <v>0.81</v>
      </c>
      <c r="OCG126" s="463">
        <v>93288</v>
      </c>
      <c r="OCH126" s="618" t="s">
        <v>344</v>
      </c>
      <c r="OCI126" s="619"/>
      <c r="OCJ126" s="620"/>
      <c r="OCK126" s="199" t="s">
        <v>142</v>
      </c>
      <c r="OCL126" s="200">
        <v>0.01</v>
      </c>
      <c r="OCM126" s="200">
        <v>81.44</v>
      </c>
      <c r="OCN126" s="195">
        <f t="shared" ref="OCN126" si="5379">OCL126*OCM126</f>
        <v>0.81</v>
      </c>
      <c r="OCO126" s="463">
        <v>93288</v>
      </c>
      <c r="OCP126" s="618" t="s">
        <v>344</v>
      </c>
      <c r="OCQ126" s="619"/>
      <c r="OCR126" s="620"/>
      <c r="OCS126" s="199" t="s">
        <v>142</v>
      </c>
      <c r="OCT126" s="200">
        <v>0.01</v>
      </c>
      <c r="OCU126" s="200">
        <v>81.44</v>
      </c>
      <c r="OCV126" s="195">
        <f t="shared" ref="OCV126" si="5380">OCT126*OCU126</f>
        <v>0.81</v>
      </c>
      <c r="OCW126" s="463">
        <v>93288</v>
      </c>
      <c r="OCX126" s="618" t="s">
        <v>344</v>
      </c>
      <c r="OCY126" s="619"/>
      <c r="OCZ126" s="620"/>
      <c r="ODA126" s="199" t="s">
        <v>142</v>
      </c>
      <c r="ODB126" s="200">
        <v>0.01</v>
      </c>
      <c r="ODC126" s="200">
        <v>81.44</v>
      </c>
      <c r="ODD126" s="195">
        <f t="shared" ref="ODD126" si="5381">ODB126*ODC126</f>
        <v>0.81</v>
      </c>
      <c r="ODE126" s="463">
        <v>93288</v>
      </c>
      <c r="ODF126" s="618" t="s">
        <v>344</v>
      </c>
      <c r="ODG126" s="619"/>
      <c r="ODH126" s="620"/>
      <c r="ODI126" s="199" t="s">
        <v>142</v>
      </c>
      <c r="ODJ126" s="200">
        <v>0.01</v>
      </c>
      <c r="ODK126" s="200">
        <v>81.44</v>
      </c>
      <c r="ODL126" s="195">
        <f t="shared" ref="ODL126" si="5382">ODJ126*ODK126</f>
        <v>0.81</v>
      </c>
      <c r="ODM126" s="463">
        <v>93288</v>
      </c>
      <c r="ODN126" s="618" t="s">
        <v>344</v>
      </c>
      <c r="ODO126" s="619"/>
      <c r="ODP126" s="620"/>
      <c r="ODQ126" s="199" t="s">
        <v>142</v>
      </c>
      <c r="ODR126" s="200">
        <v>0.01</v>
      </c>
      <c r="ODS126" s="200">
        <v>81.44</v>
      </c>
      <c r="ODT126" s="195">
        <f t="shared" ref="ODT126" si="5383">ODR126*ODS126</f>
        <v>0.81</v>
      </c>
      <c r="ODU126" s="463">
        <v>93288</v>
      </c>
      <c r="ODV126" s="618" t="s">
        <v>344</v>
      </c>
      <c r="ODW126" s="619"/>
      <c r="ODX126" s="620"/>
      <c r="ODY126" s="199" t="s">
        <v>142</v>
      </c>
      <c r="ODZ126" s="200">
        <v>0.01</v>
      </c>
      <c r="OEA126" s="200">
        <v>81.44</v>
      </c>
      <c r="OEB126" s="195">
        <f t="shared" ref="OEB126" si="5384">ODZ126*OEA126</f>
        <v>0.81</v>
      </c>
      <c r="OEC126" s="463">
        <v>93288</v>
      </c>
      <c r="OED126" s="618" t="s">
        <v>344</v>
      </c>
      <c r="OEE126" s="619"/>
      <c r="OEF126" s="620"/>
      <c r="OEG126" s="199" t="s">
        <v>142</v>
      </c>
      <c r="OEH126" s="200">
        <v>0.01</v>
      </c>
      <c r="OEI126" s="200">
        <v>81.44</v>
      </c>
      <c r="OEJ126" s="195">
        <f t="shared" ref="OEJ126" si="5385">OEH126*OEI126</f>
        <v>0.81</v>
      </c>
      <c r="OEK126" s="463">
        <v>93288</v>
      </c>
      <c r="OEL126" s="618" t="s">
        <v>344</v>
      </c>
      <c r="OEM126" s="619"/>
      <c r="OEN126" s="620"/>
      <c r="OEO126" s="199" t="s">
        <v>142</v>
      </c>
      <c r="OEP126" s="200">
        <v>0.01</v>
      </c>
      <c r="OEQ126" s="200">
        <v>81.44</v>
      </c>
      <c r="OER126" s="195">
        <f t="shared" ref="OER126" si="5386">OEP126*OEQ126</f>
        <v>0.81</v>
      </c>
      <c r="OES126" s="463">
        <v>93288</v>
      </c>
      <c r="OET126" s="618" t="s">
        <v>344</v>
      </c>
      <c r="OEU126" s="619"/>
      <c r="OEV126" s="620"/>
      <c r="OEW126" s="199" t="s">
        <v>142</v>
      </c>
      <c r="OEX126" s="200">
        <v>0.01</v>
      </c>
      <c r="OEY126" s="200">
        <v>81.44</v>
      </c>
      <c r="OEZ126" s="195">
        <f t="shared" ref="OEZ126" si="5387">OEX126*OEY126</f>
        <v>0.81</v>
      </c>
      <c r="OFA126" s="463">
        <v>93288</v>
      </c>
      <c r="OFB126" s="618" t="s">
        <v>344</v>
      </c>
      <c r="OFC126" s="619"/>
      <c r="OFD126" s="620"/>
      <c r="OFE126" s="199" t="s">
        <v>142</v>
      </c>
      <c r="OFF126" s="200">
        <v>0.01</v>
      </c>
      <c r="OFG126" s="200">
        <v>81.44</v>
      </c>
      <c r="OFH126" s="195">
        <f t="shared" ref="OFH126" si="5388">OFF126*OFG126</f>
        <v>0.81</v>
      </c>
      <c r="OFI126" s="463">
        <v>93288</v>
      </c>
      <c r="OFJ126" s="618" t="s">
        <v>344</v>
      </c>
      <c r="OFK126" s="619"/>
      <c r="OFL126" s="620"/>
      <c r="OFM126" s="199" t="s">
        <v>142</v>
      </c>
      <c r="OFN126" s="200">
        <v>0.01</v>
      </c>
      <c r="OFO126" s="200">
        <v>81.44</v>
      </c>
      <c r="OFP126" s="195">
        <f t="shared" ref="OFP126" si="5389">OFN126*OFO126</f>
        <v>0.81</v>
      </c>
      <c r="OFQ126" s="463">
        <v>93288</v>
      </c>
      <c r="OFR126" s="618" t="s">
        <v>344</v>
      </c>
      <c r="OFS126" s="619"/>
      <c r="OFT126" s="620"/>
      <c r="OFU126" s="199" t="s">
        <v>142</v>
      </c>
      <c r="OFV126" s="200">
        <v>0.01</v>
      </c>
      <c r="OFW126" s="200">
        <v>81.44</v>
      </c>
      <c r="OFX126" s="195">
        <f t="shared" ref="OFX126" si="5390">OFV126*OFW126</f>
        <v>0.81</v>
      </c>
      <c r="OFY126" s="463">
        <v>93288</v>
      </c>
      <c r="OFZ126" s="618" t="s">
        <v>344</v>
      </c>
      <c r="OGA126" s="619"/>
      <c r="OGB126" s="620"/>
      <c r="OGC126" s="199" t="s">
        <v>142</v>
      </c>
      <c r="OGD126" s="200">
        <v>0.01</v>
      </c>
      <c r="OGE126" s="200">
        <v>81.44</v>
      </c>
      <c r="OGF126" s="195">
        <f t="shared" ref="OGF126" si="5391">OGD126*OGE126</f>
        <v>0.81</v>
      </c>
      <c r="OGG126" s="463">
        <v>93288</v>
      </c>
      <c r="OGH126" s="618" t="s">
        <v>344</v>
      </c>
      <c r="OGI126" s="619"/>
      <c r="OGJ126" s="620"/>
      <c r="OGK126" s="199" t="s">
        <v>142</v>
      </c>
      <c r="OGL126" s="200">
        <v>0.01</v>
      </c>
      <c r="OGM126" s="200">
        <v>81.44</v>
      </c>
      <c r="OGN126" s="195">
        <f t="shared" ref="OGN126" si="5392">OGL126*OGM126</f>
        <v>0.81</v>
      </c>
      <c r="OGO126" s="463">
        <v>93288</v>
      </c>
      <c r="OGP126" s="618" t="s">
        <v>344</v>
      </c>
      <c r="OGQ126" s="619"/>
      <c r="OGR126" s="620"/>
      <c r="OGS126" s="199" t="s">
        <v>142</v>
      </c>
      <c r="OGT126" s="200">
        <v>0.01</v>
      </c>
      <c r="OGU126" s="200">
        <v>81.44</v>
      </c>
      <c r="OGV126" s="195">
        <f t="shared" ref="OGV126" si="5393">OGT126*OGU126</f>
        <v>0.81</v>
      </c>
      <c r="OGW126" s="463">
        <v>93288</v>
      </c>
      <c r="OGX126" s="618" t="s">
        <v>344</v>
      </c>
      <c r="OGY126" s="619"/>
      <c r="OGZ126" s="620"/>
      <c r="OHA126" s="199" t="s">
        <v>142</v>
      </c>
      <c r="OHB126" s="200">
        <v>0.01</v>
      </c>
      <c r="OHC126" s="200">
        <v>81.44</v>
      </c>
      <c r="OHD126" s="195">
        <f t="shared" ref="OHD126" si="5394">OHB126*OHC126</f>
        <v>0.81</v>
      </c>
      <c r="OHE126" s="463">
        <v>93288</v>
      </c>
      <c r="OHF126" s="618" t="s">
        <v>344</v>
      </c>
      <c r="OHG126" s="619"/>
      <c r="OHH126" s="620"/>
      <c r="OHI126" s="199" t="s">
        <v>142</v>
      </c>
      <c r="OHJ126" s="200">
        <v>0.01</v>
      </c>
      <c r="OHK126" s="200">
        <v>81.44</v>
      </c>
      <c r="OHL126" s="195">
        <f t="shared" ref="OHL126" si="5395">OHJ126*OHK126</f>
        <v>0.81</v>
      </c>
      <c r="OHM126" s="463">
        <v>93288</v>
      </c>
      <c r="OHN126" s="618" t="s">
        <v>344</v>
      </c>
      <c r="OHO126" s="619"/>
      <c r="OHP126" s="620"/>
      <c r="OHQ126" s="199" t="s">
        <v>142</v>
      </c>
      <c r="OHR126" s="200">
        <v>0.01</v>
      </c>
      <c r="OHS126" s="200">
        <v>81.44</v>
      </c>
      <c r="OHT126" s="195">
        <f t="shared" ref="OHT126" si="5396">OHR126*OHS126</f>
        <v>0.81</v>
      </c>
      <c r="OHU126" s="463">
        <v>93288</v>
      </c>
      <c r="OHV126" s="618" t="s">
        <v>344</v>
      </c>
      <c r="OHW126" s="619"/>
      <c r="OHX126" s="620"/>
      <c r="OHY126" s="199" t="s">
        <v>142</v>
      </c>
      <c r="OHZ126" s="200">
        <v>0.01</v>
      </c>
      <c r="OIA126" s="200">
        <v>81.44</v>
      </c>
      <c r="OIB126" s="195">
        <f t="shared" ref="OIB126" si="5397">OHZ126*OIA126</f>
        <v>0.81</v>
      </c>
      <c r="OIC126" s="463">
        <v>93288</v>
      </c>
      <c r="OID126" s="618" t="s">
        <v>344</v>
      </c>
      <c r="OIE126" s="619"/>
      <c r="OIF126" s="620"/>
      <c r="OIG126" s="199" t="s">
        <v>142</v>
      </c>
      <c r="OIH126" s="200">
        <v>0.01</v>
      </c>
      <c r="OII126" s="200">
        <v>81.44</v>
      </c>
      <c r="OIJ126" s="195">
        <f t="shared" ref="OIJ126" si="5398">OIH126*OII126</f>
        <v>0.81</v>
      </c>
      <c r="OIK126" s="463">
        <v>93288</v>
      </c>
      <c r="OIL126" s="618" t="s">
        <v>344</v>
      </c>
      <c r="OIM126" s="619"/>
      <c r="OIN126" s="620"/>
      <c r="OIO126" s="199" t="s">
        <v>142</v>
      </c>
      <c r="OIP126" s="200">
        <v>0.01</v>
      </c>
      <c r="OIQ126" s="200">
        <v>81.44</v>
      </c>
      <c r="OIR126" s="195">
        <f t="shared" ref="OIR126" si="5399">OIP126*OIQ126</f>
        <v>0.81</v>
      </c>
      <c r="OIS126" s="463">
        <v>93288</v>
      </c>
      <c r="OIT126" s="618" t="s">
        <v>344</v>
      </c>
      <c r="OIU126" s="619"/>
      <c r="OIV126" s="620"/>
      <c r="OIW126" s="199" t="s">
        <v>142</v>
      </c>
      <c r="OIX126" s="200">
        <v>0.01</v>
      </c>
      <c r="OIY126" s="200">
        <v>81.44</v>
      </c>
      <c r="OIZ126" s="195">
        <f t="shared" ref="OIZ126" si="5400">OIX126*OIY126</f>
        <v>0.81</v>
      </c>
      <c r="OJA126" s="463">
        <v>93288</v>
      </c>
      <c r="OJB126" s="618" t="s">
        <v>344</v>
      </c>
      <c r="OJC126" s="619"/>
      <c r="OJD126" s="620"/>
      <c r="OJE126" s="199" t="s">
        <v>142</v>
      </c>
      <c r="OJF126" s="200">
        <v>0.01</v>
      </c>
      <c r="OJG126" s="200">
        <v>81.44</v>
      </c>
      <c r="OJH126" s="195">
        <f t="shared" ref="OJH126" si="5401">OJF126*OJG126</f>
        <v>0.81</v>
      </c>
      <c r="OJI126" s="463">
        <v>93288</v>
      </c>
      <c r="OJJ126" s="618" t="s">
        <v>344</v>
      </c>
      <c r="OJK126" s="619"/>
      <c r="OJL126" s="620"/>
      <c r="OJM126" s="199" t="s">
        <v>142</v>
      </c>
      <c r="OJN126" s="200">
        <v>0.01</v>
      </c>
      <c r="OJO126" s="200">
        <v>81.44</v>
      </c>
      <c r="OJP126" s="195">
        <f t="shared" ref="OJP126" si="5402">OJN126*OJO126</f>
        <v>0.81</v>
      </c>
      <c r="OJQ126" s="463">
        <v>93288</v>
      </c>
      <c r="OJR126" s="618" t="s">
        <v>344</v>
      </c>
      <c r="OJS126" s="619"/>
      <c r="OJT126" s="620"/>
      <c r="OJU126" s="199" t="s">
        <v>142</v>
      </c>
      <c r="OJV126" s="200">
        <v>0.01</v>
      </c>
      <c r="OJW126" s="200">
        <v>81.44</v>
      </c>
      <c r="OJX126" s="195">
        <f t="shared" ref="OJX126" si="5403">OJV126*OJW126</f>
        <v>0.81</v>
      </c>
      <c r="OJY126" s="463">
        <v>93288</v>
      </c>
      <c r="OJZ126" s="618" t="s">
        <v>344</v>
      </c>
      <c r="OKA126" s="619"/>
      <c r="OKB126" s="620"/>
      <c r="OKC126" s="199" t="s">
        <v>142</v>
      </c>
      <c r="OKD126" s="200">
        <v>0.01</v>
      </c>
      <c r="OKE126" s="200">
        <v>81.44</v>
      </c>
      <c r="OKF126" s="195">
        <f t="shared" ref="OKF126" si="5404">OKD126*OKE126</f>
        <v>0.81</v>
      </c>
      <c r="OKG126" s="463">
        <v>93288</v>
      </c>
      <c r="OKH126" s="618" t="s">
        <v>344</v>
      </c>
      <c r="OKI126" s="619"/>
      <c r="OKJ126" s="620"/>
      <c r="OKK126" s="199" t="s">
        <v>142</v>
      </c>
      <c r="OKL126" s="200">
        <v>0.01</v>
      </c>
      <c r="OKM126" s="200">
        <v>81.44</v>
      </c>
      <c r="OKN126" s="195">
        <f t="shared" ref="OKN126" si="5405">OKL126*OKM126</f>
        <v>0.81</v>
      </c>
      <c r="OKO126" s="463">
        <v>93288</v>
      </c>
      <c r="OKP126" s="618" t="s">
        <v>344</v>
      </c>
      <c r="OKQ126" s="619"/>
      <c r="OKR126" s="620"/>
      <c r="OKS126" s="199" t="s">
        <v>142</v>
      </c>
      <c r="OKT126" s="200">
        <v>0.01</v>
      </c>
      <c r="OKU126" s="200">
        <v>81.44</v>
      </c>
      <c r="OKV126" s="195">
        <f t="shared" ref="OKV126" si="5406">OKT126*OKU126</f>
        <v>0.81</v>
      </c>
      <c r="OKW126" s="463">
        <v>93288</v>
      </c>
      <c r="OKX126" s="618" t="s">
        <v>344</v>
      </c>
      <c r="OKY126" s="619"/>
      <c r="OKZ126" s="620"/>
      <c r="OLA126" s="199" t="s">
        <v>142</v>
      </c>
      <c r="OLB126" s="200">
        <v>0.01</v>
      </c>
      <c r="OLC126" s="200">
        <v>81.44</v>
      </c>
      <c r="OLD126" s="195">
        <f t="shared" ref="OLD126" si="5407">OLB126*OLC126</f>
        <v>0.81</v>
      </c>
      <c r="OLE126" s="463">
        <v>93288</v>
      </c>
      <c r="OLF126" s="618" t="s">
        <v>344</v>
      </c>
      <c r="OLG126" s="619"/>
      <c r="OLH126" s="620"/>
      <c r="OLI126" s="199" t="s">
        <v>142</v>
      </c>
      <c r="OLJ126" s="200">
        <v>0.01</v>
      </c>
      <c r="OLK126" s="200">
        <v>81.44</v>
      </c>
      <c r="OLL126" s="195">
        <f t="shared" ref="OLL126" si="5408">OLJ126*OLK126</f>
        <v>0.81</v>
      </c>
      <c r="OLM126" s="463">
        <v>93288</v>
      </c>
      <c r="OLN126" s="618" t="s">
        <v>344</v>
      </c>
      <c r="OLO126" s="619"/>
      <c r="OLP126" s="620"/>
      <c r="OLQ126" s="199" t="s">
        <v>142</v>
      </c>
      <c r="OLR126" s="200">
        <v>0.01</v>
      </c>
      <c r="OLS126" s="200">
        <v>81.44</v>
      </c>
      <c r="OLT126" s="195">
        <f t="shared" ref="OLT126" si="5409">OLR126*OLS126</f>
        <v>0.81</v>
      </c>
      <c r="OLU126" s="463">
        <v>93288</v>
      </c>
      <c r="OLV126" s="618" t="s">
        <v>344</v>
      </c>
      <c r="OLW126" s="619"/>
      <c r="OLX126" s="620"/>
      <c r="OLY126" s="199" t="s">
        <v>142</v>
      </c>
      <c r="OLZ126" s="200">
        <v>0.01</v>
      </c>
      <c r="OMA126" s="200">
        <v>81.44</v>
      </c>
      <c r="OMB126" s="195">
        <f t="shared" ref="OMB126" si="5410">OLZ126*OMA126</f>
        <v>0.81</v>
      </c>
      <c r="OMC126" s="463">
        <v>93288</v>
      </c>
      <c r="OMD126" s="618" t="s">
        <v>344</v>
      </c>
      <c r="OME126" s="619"/>
      <c r="OMF126" s="620"/>
      <c r="OMG126" s="199" t="s">
        <v>142</v>
      </c>
      <c r="OMH126" s="200">
        <v>0.01</v>
      </c>
      <c r="OMI126" s="200">
        <v>81.44</v>
      </c>
      <c r="OMJ126" s="195">
        <f t="shared" ref="OMJ126" si="5411">OMH126*OMI126</f>
        <v>0.81</v>
      </c>
      <c r="OMK126" s="463">
        <v>93288</v>
      </c>
      <c r="OML126" s="618" t="s">
        <v>344</v>
      </c>
      <c r="OMM126" s="619"/>
      <c r="OMN126" s="620"/>
      <c r="OMO126" s="199" t="s">
        <v>142</v>
      </c>
      <c r="OMP126" s="200">
        <v>0.01</v>
      </c>
      <c r="OMQ126" s="200">
        <v>81.44</v>
      </c>
      <c r="OMR126" s="195">
        <f t="shared" ref="OMR126" si="5412">OMP126*OMQ126</f>
        <v>0.81</v>
      </c>
      <c r="OMS126" s="463">
        <v>93288</v>
      </c>
      <c r="OMT126" s="618" t="s">
        <v>344</v>
      </c>
      <c r="OMU126" s="619"/>
      <c r="OMV126" s="620"/>
      <c r="OMW126" s="199" t="s">
        <v>142</v>
      </c>
      <c r="OMX126" s="200">
        <v>0.01</v>
      </c>
      <c r="OMY126" s="200">
        <v>81.44</v>
      </c>
      <c r="OMZ126" s="195">
        <f t="shared" ref="OMZ126" si="5413">OMX126*OMY126</f>
        <v>0.81</v>
      </c>
      <c r="ONA126" s="463">
        <v>93288</v>
      </c>
      <c r="ONB126" s="618" t="s">
        <v>344</v>
      </c>
      <c r="ONC126" s="619"/>
      <c r="OND126" s="620"/>
      <c r="ONE126" s="199" t="s">
        <v>142</v>
      </c>
      <c r="ONF126" s="200">
        <v>0.01</v>
      </c>
      <c r="ONG126" s="200">
        <v>81.44</v>
      </c>
      <c r="ONH126" s="195">
        <f t="shared" ref="ONH126" si="5414">ONF126*ONG126</f>
        <v>0.81</v>
      </c>
      <c r="ONI126" s="463">
        <v>93288</v>
      </c>
      <c r="ONJ126" s="618" t="s">
        <v>344</v>
      </c>
      <c r="ONK126" s="619"/>
      <c r="ONL126" s="620"/>
      <c r="ONM126" s="199" t="s">
        <v>142</v>
      </c>
      <c r="ONN126" s="200">
        <v>0.01</v>
      </c>
      <c r="ONO126" s="200">
        <v>81.44</v>
      </c>
      <c r="ONP126" s="195">
        <f t="shared" ref="ONP126" si="5415">ONN126*ONO126</f>
        <v>0.81</v>
      </c>
      <c r="ONQ126" s="463">
        <v>93288</v>
      </c>
      <c r="ONR126" s="618" t="s">
        <v>344</v>
      </c>
      <c r="ONS126" s="619"/>
      <c r="ONT126" s="620"/>
      <c r="ONU126" s="199" t="s">
        <v>142</v>
      </c>
      <c r="ONV126" s="200">
        <v>0.01</v>
      </c>
      <c r="ONW126" s="200">
        <v>81.44</v>
      </c>
      <c r="ONX126" s="195">
        <f t="shared" ref="ONX126" si="5416">ONV126*ONW126</f>
        <v>0.81</v>
      </c>
      <c r="ONY126" s="463">
        <v>93288</v>
      </c>
      <c r="ONZ126" s="618" t="s">
        <v>344</v>
      </c>
      <c r="OOA126" s="619"/>
      <c r="OOB126" s="620"/>
      <c r="OOC126" s="199" t="s">
        <v>142</v>
      </c>
      <c r="OOD126" s="200">
        <v>0.01</v>
      </c>
      <c r="OOE126" s="200">
        <v>81.44</v>
      </c>
      <c r="OOF126" s="195">
        <f t="shared" ref="OOF126" si="5417">OOD126*OOE126</f>
        <v>0.81</v>
      </c>
      <c r="OOG126" s="463">
        <v>93288</v>
      </c>
      <c r="OOH126" s="618" t="s">
        <v>344</v>
      </c>
      <c r="OOI126" s="619"/>
      <c r="OOJ126" s="620"/>
      <c r="OOK126" s="199" t="s">
        <v>142</v>
      </c>
      <c r="OOL126" s="200">
        <v>0.01</v>
      </c>
      <c r="OOM126" s="200">
        <v>81.44</v>
      </c>
      <c r="OON126" s="195">
        <f t="shared" ref="OON126" si="5418">OOL126*OOM126</f>
        <v>0.81</v>
      </c>
      <c r="OOO126" s="463">
        <v>93288</v>
      </c>
      <c r="OOP126" s="618" t="s">
        <v>344</v>
      </c>
      <c r="OOQ126" s="619"/>
      <c r="OOR126" s="620"/>
      <c r="OOS126" s="199" t="s">
        <v>142</v>
      </c>
      <c r="OOT126" s="200">
        <v>0.01</v>
      </c>
      <c r="OOU126" s="200">
        <v>81.44</v>
      </c>
      <c r="OOV126" s="195">
        <f t="shared" ref="OOV126" si="5419">OOT126*OOU126</f>
        <v>0.81</v>
      </c>
      <c r="OOW126" s="463">
        <v>93288</v>
      </c>
      <c r="OOX126" s="618" t="s">
        <v>344</v>
      </c>
      <c r="OOY126" s="619"/>
      <c r="OOZ126" s="620"/>
      <c r="OPA126" s="199" t="s">
        <v>142</v>
      </c>
      <c r="OPB126" s="200">
        <v>0.01</v>
      </c>
      <c r="OPC126" s="200">
        <v>81.44</v>
      </c>
      <c r="OPD126" s="195">
        <f t="shared" ref="OPD126" si="5420">OPB126*OPC126</f>
        <v>0.81</v>
      </c>
      <c r="OPE126" s="463">
        <v>93288</v>
      </c>
      <c r="OPF126" s="618" t="s">
        <v>344</v>
      </c>
      <c r="OPG126" s="619"/>
      <c r="OPH126" s="620"/>
      <c r="OPI126" s="199" t="s">
        <v>142</v>
      </c>
      <c r="OPJ126" s="200">
        <v>0.01</v>
      </c>
      <c r="OPK126" s="200">
        <v>81.44</v>
      </c>
      <c r="OPL126" s="195">
        <f t="shared" ref="OPL126" si="5421">OPJ126*OPK126</f>
        <v>0.81</v>
      </c>
      <c r="OPM126" s="463">
        <v>93288</v>
      </c>
      <c r="OPN126" s="618" t="s">
        <v>344</v>
      </c>
      <c r="OPO126" s="619"/>
      <c r="OPP126" s="620"/>
      <c r="OPQ126" s="199" t="s">
        <v>142</v>
      </c>
      <c r="OPR126" s="200">
        <v>0.01</v>
      </c>
      <c r="OPS126" s="200">
        <v>81.44</v>
      </c>
      <c r="OPT126" s="195">
        <f t="shared" ref="OPT126" si="5422">OPR126*OPS126</f>
        <v>0.81</v>
      </c>
      <c r="OPU126" s="463">
        <v>93288</v>
      </c>
      <c r="OPV126" s="618" t="s">
        <v>344</v>
      </c>
      <c r="OPW126" s="619"/>
      <c r="OPX126" s="620"/>
      <c r="OPY126" s="199" t="s">
        <v>142</v>
      </c>
      <c r="OPZ126" s="200">
        <v>0.01</v>
      </c>
      <c r="OQA126" s="200">
        <v>81.44</v>
      </c>
      <c r="OQB126" s="195">
        <f t="shared" ref="OQB126" si="5423">OPZ126*OQA126</f>
        <v>0.81</v>
      </c>
      <c r="OQC126" s="463">
        <v>93288</v>
      </c>
      <c r="OQD126" s="618" t="s">
        <v>344</v>
      </c>
      <c r="OQE126" s="619"/>
      <c r="OQF126" s="620"/>
      <c r="OQG126" s="199" t="s">
        <v>142</v>
      </c>
      <c r="OQH126" s="200">
        <v>0.01</v>
      </c>
      <c r="OQI126" s="200">
        <v>81.44</v>
      </c>
      <c r="OQJ126" s="195">
        <f t="shared" ref="OQJ126" si="5424">OQH126*OQI126</f>
        <v>0.81</v>
      </c>
      <c r="OQK126" s="463">
        <v>93288</v>
      </c>
      <c r="OQL126" s="618" t="s">
        <v>344</v>
      </c>
      <c r="OQM126" s="619"/>
      <c r="OQN126" s="620"/>
      <c r="OQO126" s="199" t="s">
        <v>142</v>
      </c>
      <c r="OQP126" s="200">
        <v>0.01</v>
      </c>
      <c r="OQQ126" s="200">
        <v>81.44</v>
      </c>
      <c r="OQR126" s="195">
        <f t="shared" ref="OQR126" si="5425">OQP126*OQQ126</f>
        <v>0.81</v>
      </c>
      <c r="OQS126" s="463">
        <v>93288</v>
      </c>
      <c r="OQT126" s="618" t="s">
        <v>344</v>
      </c>
      <c r="OQU126" s="619"/>
      <c r="OQV126" s="620"/>
      <c r="OQW126" s="199" t="s">
        <v>142</v>
      </c>
      <c r="OQX126" s="200">
        <v>0.01</v>
      </c>
      <c r="OQY126" s="200">
        <v>81.44</v>
      </c>
      <c r="OQZ126" s="195">
        <f t="shared" ref="OQZ126" si="5426">OQX126*OQY126</f>
        <v>0.81</v>
      </c>
      <c r="ORA126" s="463">
        <v>93288</v>
      </c>
      <c r="ORB126" s="618" t="s">
        <v>344</v>
      </c>
      <c r="ORC126" s="619"/>
      <c r="ORD126" s="620"/>
      <c r="ORE126" s="199" t="s">
        <v>142</v>
      </c>
      <c r="ORF126" s="200">
        <v>0.01</v>
      </c>
      <c r="ORG126" s="200">
        <v>81.44</v>
      </c>
      <c r="ORH126" s="195">
        <f t="shared" ref="ORH126" si="5427">ORF126*ORG126</f>
        <v>0.81</v>
      </c>
      <c r="ORI126" s="463">
        <v>93288</v>
      </c>
      <c r="ORJ126" s="618" t="s">
        <v>344</v>
      </c>
      <c r="ORK126" s="619"/>
      <c r="ORL126" s="620"/>
      <c r="ORM126" s="199" t="s">
        <v>142</v>
      </c>
      <c r="ORN126" s="200">
        <v>0.01</v>
      </c>
      <c r="ORO126" s="200">
        <v>81.44</v>
      </c>
      <c r="ORP126" s="195">
        <f t="shared" ref="ORP126" si="5428">ORN126*ORO126</f>
        <v>0.81</v>
      </c>
      <c r="ORQ126" s="463">
        <v>93288</v>
      </c>
      <c r="ORR126" s="618" t="s">
        <v>344</v>
      </c>
      <c r="ORS126" s="619"/>
      <c r="ORT126" s="620"/>
      <c r="ORU126" s="199" t="s">
        <v>142</v>
      </c>
      <c r="ORV126" s="200">
        <v>0.01</v>
      </c>
      <c r="ORW126" s="200">
        <v>81.44</v>
      </c>
      <c r="ORX126" s="195">
        <f t="shared" ref="ORX126" si="5429">ORV126*ORW126</f>
        <v>0.81</v>
      </c>
      <c r="ORY126" s="463">
        <v>93288</v>
      </c>
      <c r="ORZ126" s="618" t="s">
        <v>344</v>
      </c>
      <c r="OSA126" s="619"/>
      <c r="OSB126" s="620"/>
      <c r="OSC126" s="199" t="s">
        <v>142</v>
      </c>
      <c r="OSD126" s="200">
        <v>0.01</v>
      </c>
      <c r="OSE126" s="200">
        <v>81.44</v>
      </c>
      <c r="OSF126" s="195">
        <f t="shared" ref="OSF126" si="5430">OSD126*OSE126</f>
        <v>0.81</v>
      </c>
      <c r="OSG126" s="463">
        <v>93288</v>
      </c>
      <c r="OSH126" s="618" t="s">
        <v>344</v>
      </c>
      <c r="OSI126" s="619"/>
      <c r="OSJ126" s="620"/>
      <c r="OSK126" s="199" t="s">
        <v>142</v>
      </c>
      <c r="OSL126" s="200">
        <v>0.01</v>
      </c>
      <c r="OSM126" s="200">
        <v>81.44</v>
      </c>
      <c r="OSN126" s="195">
        <f t="shared" ref="OSN126" si="5431">OSL126*OSM126</f>
        <v>0.81</v>
      </c>
      <c r="OSO126" s="463">
        <v>93288</v>
      </c>
      <c r="OSP126" s="618" t="s">
        <v>344</v>
      </c>
      <c r="OSQ126" s="619"/>
      <c r="OSR126" s="620"/>
      <c r="OSS126" s="199" t="s">
        <v>142</v>
      </c>
      <c r="OST126" s="200">
        <v>0.01</v>
      </c>
      <c r="OSU126" s="200">
        <v>81.44</v>
      </c>
      <c r="OSV126" s="195">
        <f t="shared" ref="OSV126" si="5432">OST126*OSU126</f>
        <v>0.81</v>
      </c>
      <c r="OSW126" s="463">
        <v>93288</v>
      </c>
      <c r="OSX126" s="618" t="s">
        <v>344</v>
      </c>
      <c r="OSY126" s="619"/>
      <c r="OSZ126" s="620"/>
      <c r="OTA126" s="199" t="s">
        <v>142</v>
      </c>
      <c r="OTB126" s="200">
        <v>0.01</v>
      </c>
      <c r="OTC126" s="200">
        <v>81.44</v>
      </c>
      <c r="OTD126" s="195">
        <f t="shared" ref="OTD126" si="5433">OTB126*OTC126</f>
        <v>0.81</v>
      </c>
      <c r="OTE126" s="463">
        <v>93288</v>
      </c>
      <c r="OTF126" s="618" t="s">
        <v>344</v>
      </c>
      <c r="OTG126" s="619"/>
      <c r="OTH126" s="620"/>
      <c r="OTI126" s="199" t="s">
        <v>142</v>
      </c>
      <c r="OTJ126" s="200">
        <v>0.01</v>
      </c>
      <c r="OTK126" s="200">
        <v>81.44</v>
      </c>
      <c r="OTL126" s="195">
        <f t="shared" ref="OTL126" si="5434">OTJ126*OTK126</f>
        <v>0.81</v>
      </c>
      <c r="OTM126" s="463">
        <v>93288</v>
      </c>
      <c r="OTN126" s="618" t="s">
        <v>344</v>
      </c>
      <c r="OTO126" s="619"/>
      <c r="OTP126" s="620"/>
      <c r="OTQ126" s="199" t="s">
        <v>142</v>
      </c>
      <c r="OTR126" s="200">
        <v>0.01</v>
      </c>
      <c r="OTS126" s="200">
        <v>81.44</v>
      </c>
      <c r="OTT126" s="195">
        <f t="shared" ref="OTT126" si="5435">OTR126*OTS126</f>
        <v>0.81</v>
      </c>
      <c r="OTU126" s="463">
        <v>93288</v>
      </c>
      <c r="OTV126" s="618" t="s">
        <v>344</v>
      </c>
      <c r="OTW126" s="619"/>
      <c r="OTX126" s="620"/>
      <c r="OTY126" s="199" t="s">
        <v>142</v>
      </c>
      <c r="OTZ126" s="200">
        <v>0.01</v>
      </c>
      <c r="OUA126" s="200">
        <v>81.44</v>
      </c>
      <c r="OUB126" s="195">
        <f t="shared" ref="OUB126" si="5436">OTZ126*OUA126</f>
        <v>0.81</v>
      </c>
      <c r="OUC126" s="463">
        <v>93288</v>
      </c>
      <c r="OUD126" s="618" t="s">
        <v>344</v>
      </c>
      <c r="OUE126" s="619"/>
      <c r="OUF126" s="620"/>
      <c r="OUG126" s="199" t="s">
        <v>142</v>
      </c>
      <c r="OUH126" s="200">
        <v>0.01</v>
      </c>
      <c r="OUI126" s="200">
        <v>81.44</v>
      </c>
      <c r="OUJ126" s="195">
        <f t="shared" ref="OUJ126" si="5437">OUH126*OUI126</f>
        <v>0.81</v>
      </c>
      <c r="OUK126" s="463">
        <v>93288</v>
      </c>
      <c r="OUL126" s="618" t="s">
        <v>344</v>
      </c>
      <c r="OUM126" s="619"/>
      <c r="OUN126" s="620"/>
      <c r="OUO126" s="199" t="s">
        <v>142</v>
      </c>
      <c r="OUP126" s="200">
        <v>0.01</v>
      </c>
      <c r="OUQ126" s="200">
        <v>81.44</v>
      </c>
      <c r="OUR126" s="195">
        <f t="shared" ref="OUR126" si="5438">OUP126*OUQ126</f>
        <v>0.81</v>
      </c>
      <c r="OUS126" s="463">
        <v>93288</v>
      </c>
      <c r="OUT126" s="618" t="s">
        <v>344</v>
      </c>
      <c r="OUU126" s="619"/>
      <c r="OUV126" s="620"/>
      <c r="OUW126" s="199" t="s">
        <v>142</v>
      </c>
      <c r="OUX126" s="200">
        <v>0.01</v>
      </c>
      <c r="OUY126" s="200">
        <v>81.44</v>
      </c>
      <c r="OUZ126" s="195">
        <f t="shared" ref="OUZ126" si="5439">OUX126*OUY126</f>
        <v>0.81</v>
      </c>
      <c r="OVA126" s="463">
        <v>93288</v>
      </c>
      <c r="OVB126" s="618" t="s">
        <v>344</v>
      </c>
      <c r="OVC126" s="619"/>
      <c r="OVD126" s="620"/>
      <c r="OVE126" s="199" t="s">
        <v>142</v>
      </c>
      <c r="OVF126" s="200">
        <v>0.01</v>
      </c>
      <c r="OVG126" s="200">
        <v>81.44</v>
      </c>
      <c r="OVH126" s="195">
        <f t="shared" ref="OVH126" si="5440">OVF126*OVG126</f>
        <v>0.81</v>
      </c>
      <c r="OVI126" s="463">
        <v>93288</v>
      </c>
      <c r="OVJ126" s="618" t="s">
        <v>344</v>
      </c>
      <c r="OVK126" s="619"/>
      <c r="OVL126" s="620"/>
      <c r="OVM126" s="199" t="s">
        <v>142</v>
      </c>
      <c r="OVN126" s="200">
        <v>0.01</v>
      </c>
      <c r="OVO126" s="200">
        <v>81.44</v>
      </c>
      <c r="OVP126" s="195">
        <f t="shared" ref="OVP126" si="5441">OVN126*OVO126</f>
        <v>0.81</v>
      </c>
      <c r="OVQ126" s="463">
        <v>93288</v>
      </c>
      <c r="OVR126" s="618" t="s">
        <v>344</v>
      </c>
      <c r="OVS126" s="619"/>
      <c r="OVT126" s="620"/>
      <c r="OVU126" s="199" t="s">
        <v>142</v>
      </c>
      <c r="OVV126" s="200">
        <v>0.01</v>
      </c>
      <c r="OVW126" s="200">
        <v>81.44</v>
      </c>
      <c r="OVX126" s="195">
        <f t="shared" ref="OVX126" si="5442">OVV126*OVW126</f>
        <v>0.81</v>
      </c>
      <c r="OVY126" s="463">
        <v>93288</v>
      </c>
      <c r="OVZ126" s="618" t="s">
        <v>344</v>
      </c>
      <c r="OWA126" s="619"/>
      <c r="OWB126" s="620"/>
      <c r="OWC126" s="199" t="s">
        <v>142</v>
      </c>
      <c r="OWD126" s="200">
        <v>0.01</v>
      </c>
      <c r="OWE126" s="200">
        <v>81.44</v>
      </c>
      <c r="OWF126" s="195">
        <f t="shared" ref="OWF126" si="5443">OWD126*OWE126</f>
        <v>0.81</v>
      </c>
      <c r="OWG126" s="463">
        <v>93288</v>
      </c>
      <c r="OWH126" s="618" t="s">
        <v>344</v>
      </c>
      <c r="OWI126" s="619"/>
      <c r="OWJ126" s="620"/>
      <c r="OWK126" s="199" t="s">
        <v>142</v>
      </c>
      <c r="OWL126" s="200">
        <v>0.01</v>
      </c>
      <c r="OWM126" s="200">
        <v>81.44</v>
      </c>
      <c r="OWN126" s="195">
        <f t="shared" ref="OWN126" si="5444">OWL126*OWM126</f>
        <v>0.81</v>
      </c>
      <c r="OWO126" s="463">
        <v>93288</v>
      </c>
      <c r="OWP126" s="618" t="s">
        <v>344</v>
      </c>
      <c r="OWQ126" s="619"/>
      <c r="OWR126" s="620"/>
      <c r="OWS126" s="199" t="s">
        <v>142</v>
      </c>
      <c r="OWT126" s="200">
        <v>0.01</v>
      </c>
      <c r="OWU126" s="200">
        <v>81.44</v>
      </c>
      <c r="OWV126" s="195">
        <f t="shared" ref="OWV126" si="5445">OWT126*OWU126</f>
        <v>0.81</v>
      </c>
      <c r="OWW126" s="463">
        <v>93288</v>
      </c>
      <c r="OWX126" s="618" t="s">
        <v>344</v>
      </c>
      <c r="OWY126" s="619"/>
      <c r="OWZ126" s="620"/>
      <c r="OXA126" s="199" t="s">
        <v>142</v>
      </c>
      <c r="OXB126" s="200">
        <v>0.01</v>
      </c>
      <c r="OXC126" s="200">
        <v>81.44</v>
      </c>
      <c r="OXD126" s="195">
        <f t="shared" ref="OXD126" si="5446">OXB126*OXC126</f>
        <v>0.81</v>
      </c>
      <c r="OXE126" s="463">
        <v>93288</v>
      </c>
      <c r="OXF126" s="618" t="s">
        <v>344</v>
      </c>
      <c r="OXG126" s="619"/>
      <c r="OXH126" s="620"/>
      <c r="OXI126" s="199" t="s">
        <v>142</v>
      </c>
      <c r="OXJ126" s="200">
        <v>0.01</v>
      </c>
      <c r="OXK126" s="200">
        <v>81.44</v>
      </c>
      <c r="OXL126" s="195">
        <f t="shared" ref="OXL126" si="5447">OXJ126*OXK126</f>
        <v>0.81</v>
      </c>
      <c r="OXM126" s="463">
        <v>93288</v>
      </c>
      <c r="OXN126" s="618" t="s">
        <v>344</v>
      </c>
      <c r="OXO126" s="619"/>
      <c r="OXP126" s="620"/>
      <c r="OXQ126" s="199" t="s">
        <v>142</v>
      </c>
      <c r="OXR126" s="200">
        <v>0.01</v>
      </c>
      <c r="OXS126" s="200">
        <v>81.44</v>
      </c>
      <c r="OXT126" s="195">
        <f t="shared" ref="OXT126" si="5448">OXR126*OXS126</f>
        <v>0.81</v>
      </c>
      <c r="OXU126" s="463">
        <v>93288</v>
      </c>
      <c r="OXV126" s="618" t="s">
        <v>344</v>
      </c>
      <c r="OXW126" s="619"/>
      <c r="OXX126" s="620"/>
      <c r="OXY126" s="199" t="s">
        <v>142</v>
      </c>
      <c r="OXZ126" s="200">
        <v>0.01</v>
      </c>
      <c r="OYA126" s="200">
        <v>81.44</v>
      </c>
      <c r="OYB126" s="195">
        <f t="shared" ref="OYB126" si="5449">OXZ126*OYA126</f>
        <v>0.81</v>
      </c>
      <c r="OYC126" s="463">
        <v>93288</v>
      </c>
      <c r="OYD126" s="618" t="s">
        <v>344</v>
      </c>
      <c r="OYE126" s="619"/>
      <c r="OYF126" s="620"/>
      <c r="OYG126" s="199" t="s">
        <v>142</v>
      </c>
      <c r="OYH126" s="200">
        <v>0.01</v>
      </c>
      <c r="OYI126" s="200">
        <v>81.44</v>
      </c>
      <c r="OYJ126" s="195">
        <f t="shared" ref="OYJ126" si="5450">OYH126*OYI126</f>
        <v>0.81</v>
      </c>
      <c r="OYK126" s="463">
        <v>93288</v>
      </c>
      <c r="OYL126" s="618" t="s">
        <v>344</v>
      </c>
      <c r="OYM126" s="619"/>
      <c r="OYN126" s="620"/>
      <c r="OYO126" s="199" t="s">
        <v>142</v>
      </c>
      <c r="OYP126" s="200">
        <v>0.01</v>
      </c>
      <c r="OYQ126" s="200">
        <v>81.44</v>
      </c>
      <c r="OYR126" s="195">
        <f t="shared" ref="OYR126" si="5451">OYP126*OYQ126</f>
        <v>0.81</v>
      </c>
      <c r="OYS126" s="463">
        <v>93288</v>
      </c>
      <c r="OYT126" s="618" t="s">
        <v>344</v>
      </c>
      <c r="OYU126" s="619"/>
      <c r="OYV126" s="620"/>
      <c r="OYW126" s="199" t="s">
        <v>142</v>
      </c>
      <c r="OYX126" s="200">
        <v>0.01</v>
      </c>
      <c r="OYY126" s="200">
        <v>81.44</v>
      </c>
      <c r="OYZ126" s="195">
        <f t="shared" ref="OYZ126" si="5452">OYX126*OYY126</f>
        <v>0.81</v>
      </c>
      <c r="OZA126" s="463">
        <v>93288</v>
      </c>
      <c r="OZB126" s="618" t="s">
        <v>344</v>
      </c>
      <c r="OZC126" s="619"/>
      <c r="OZD126" s="620"/>
      <c r="OZE126" s="199" t="s">
        <v>142</v>
      </c>
      <c r="OZF126" s="200">
        <v>0.01</v>
      </c>
      <c r="OZG126" s="200">
        <v>81.44</v>
      </c>
      <c r="OZH126" s="195">
        <f t="shared" ref="OZH126" si="5453">OZF126*OZG126</f>
        <v>0.81</v>
      </c>
      <c r="OZI126" s="463">
        <v>93288</v>
      </c>
      <c r="OZJ126" s="618" t="s">
        <v>344</v>
      </c>
      <c r="OZK126" s="619"/>
      <c r="OZL126" s="620"/>
      <c r="OZM126" s="199" t="s">
        <v>142</v>
      </c>
      <c r="OZN126" s="200">
        <v>0.01</v>
      </c>
      <c r="OZO126" s="200">
        <v>81.44</v>
      </c>
      <c r="OZP126" s="195">
        <f t="shared" ref="OZP126" si="5454">OZN126*OZO126</f>
        <v>0.81</v>
      </c>
      <c r="OZQ126" s="463">
        <v>93288</v>
      </c>
      <c r="OZR126" s="618" t="s">
        <v>344</v>
      </c>
      <c r="OZS126" s="619"/>
      <c r="OZT126" s="620"/>
      <c r="OZU126" s="199" t="s">
        <v>142</v>
      </c>
      <c r="OZV126" s="200">
        <v>0.01</v>
      </c>
      <c r="OZW126" s="200">
        <v>81.44</v>
      </c>
      <c r="OZX126" s="195">
        <f t="shared" ref="OZX126" si="5455">OZV126*OZW126</f>
        <v>0.81</v>
      </c>
      <c r="OZY126" s="463">
        <v>93288</v>
      </c>
      <c r="OZZ126" s="618" t="s">
        <v>344</v>
      </c>
      <c r="PAA126" s="619"/>
      <c r="PAB126" s="620"/>
      <c r="PAC126" s="199" t="s">
        <v>142</v>
      </c>
      <c r="PAD126" s="200">
        <v>0.01</v>
      </c>
      <c r="PAE126" s="200">
        <v>81.44</v>
      </c>
      <c r="PAF126" s="195">
        <f t="shared" ref="PAF126" si="5456">PAD126*PAE126</f>
        <v>0.81</v>
      </c>
      <c r="PAG126" s="463">
        <v>93288</v>
      </c>
      <c r="PAH126" s="618" t="s">
        <v>344</v>
      </c>
      <c r="PAI126" s="619"/>
      <c r="PAJ126" s="620"/>
      <c r="PAK126" s="199" t="s">
        <v>142</v>
      </c>
      <c r="PAL126" s="200">
        <v>0.01</v>
      </c>
      <c r="PAM126" s="200">
        <v>81.44</v>
      </c>
      <c r="PAN126" s="195">
        <f t="shared" ref="PAN126" si="5457">PAL126*PAM126</f>
        <v>0.81</v>
      </c>
      <c r="PAO126" s="463">
        <v>93288</v>
      </c>
      <c r="PAP126" s="618" t="s">
        <v>344</v>
      </c>
      <c r="PAQ126" s="619"/>
      <c r="PAR126" s="620"/>
      <c r="PAS126" s="199" t="s">
        <v>142</v>
      </c>
      <c r="PAT126" s="200">
        <v>0.01</v>
      </c>
      <c r="PAU126" s="200">
        <v>81.44</v>
      </c>
      <c r="PAV126" s="195">
        <f t="shared" ref="PAV126" si="5458">PAT126*PAU126</f>
        <v>0.81</v>
      </c>
      <c r="PAW126" s="463">
        <v>93288</v>
      </c>
      <c r="PAX126" s="618" t="s">
        <v>344</v>
      </c>
      <c r="PAY126" s="619"/>
      <c r="PAZ126" s="620"/>
      <c r="PBA126" s="199" t="s">
        <v>142</v>
      </c>
      <c r="PBB126" s="200">
        <v>0.01</v>
      </c>
      <c r="PBC126" s="200">
        <v>81.44</v>
      </c>
      <c r="PBD126" s="195">
        <f t="shared" ref="PBD126" si="5459">PBB126*PBC126</f>
        <v>0.81</v>
      </c>
      <c r="PBE126" s="463">
        <v>93288</v>
      </c>
      <c r="PBF126" s="618" t="s">
        <v>344</v>
      </c>
      <c r="PBG126" s="619"/>
      <c r="PBH126" s="620"/>
      <c r="PBI126" s="199" t="s">
        <v>142</v>
      </c>
      <c r="PBJ126" s="200">
        <v>0.01</v>
      </c>
      <c r="PBK126" s="200">
        <v>81.44</v>
      </c>
      <c r="PBL126" s="195">
        <f t="shared" ref="PBL126" si="5460">PBJ126*PBK126</f>
        <v>0.81</v>
      </c>
      <c r="PBM126" s="463">
        <v>93288</v>
      </c>
      <c r="PBN126" s="618" t="s">
        <v>344</v>
      </c>
      <c r="PBO126" s="619"/>
      <c r="PBP126" s="620"/>
      <c r="PBQ126" s="199" t="s">
        <v>142</v>
      </c>
      <c r="PBR126" s="200">
        <v>0.01</v>
      </c>
      <c r="PBS126" s="200">
        <v>81.44</v>
      </c>
      <c r="PBT126" s="195">
        <f t="shared" ref="PBT126" si="5461">PBR126*PBS126</f>
        <v>0.81</v>
      </c>
      <c r="PBU126" s="463">
        <v>93288</v>
      </c>
      <c r="PBV126" s="618" t="s">
        <v>344</v>
      </c>
      <c r="PBW126" s="619"/>
      <c r="PBX126" s="620"/>
      <c r="PBY126" s="199" t="s">
        <v>142</v>
      </c>
      <c r="PBZ126" s="200">
        <v>0.01</v>
      </c>
      <c r="PCA126" s="200">
        <v>81.44</v>
      </c>
      <c r="PCB126" s="195">
        <f t="shared" ref="PCB126" si="5462">PBZ126*PCA126</f>
        <v>0.81</v>
      </c>
      <c r="PCC126" s="463">
        <v>93288</v>
      </c>
      <c r="PCD126" s="618" t="s">
        <v>344</v>
      </c>
      <c r="PCE126" s="619"/>
      <c r="PCF126" s="620"/>
      <c r="PCG126" s="199" t="s">
        <v>142</v>
      </c>
      <c r="PCH126" s="200">
        <v>0.01</v>
      </c>
      <c r="PCI126" s="200">
        <v>81.44</v>
      </c>
      <c r="PCJ126" s="195">
        <f t="shared" ref="PCJ126" si="5463">PCH126*PCI126</f>
        <v>0.81</v>
      </c>
      <c r="PCK126" s="463">
        <v>93288</v>
      </c>
      <c r="PCL126" s="618" t="s">
        <v>344</v>
      </c>
      <c r="PCM126" s="619"/>
      <c r="PCN126" s="620"/>
      <c r="PCO126" s="199" t="s">
        <v>142</v>
      </c>
      <c r="PCP126" s="200">
        <v>0.01</v>
      </c>
      <c r="PCQ126" s="200">
        <v>81.44</v>
      </c>
      <c r="PCR126" s="195">
        <f t="shared" ref="PCR126" si="5464">PCP126*PCQ126</f>
        <v>0.81</v>
      </c>
      <c r="PCS126" s="463">
        <v>93288</v>
      </c>
      <c r="PCT126" s="618" t="s">
        <v>344</v>
      </c>
      <c r="PCU126" s="619"/>
      <c r="PCV126" s="620"/>
      <c r="PCW126" s="199" t="s">
        <v>142</v>
      </c>
      <c r="PCX126" s="200">
        <v>0.01</v>
      </c>
      <c r="PCY126" s="200">
        <v>81.44</v>
      </c>
      <c r="PCZ126" s="195">
        <f t="shared" ref="PCZ126" si="5465">PCX126*PCY126</f>
        <v>0.81</v>
      </c>
      <c r="PDA126" s="463">
        <v>93288</v>
      </c>
      <c r="PDB126" s="618" t="s">
        <v>344</v>
      </c>
      <c r="PDC126" s="619"/>
      <c r="PDD126" s="620"/>
      <c r="PDE126" s="199" t="s">
        <v>142</v>
      </c>
      <c r="PDF126" s="200">
        <v>0.01</v>
      </c>
      <c r="PDG126" s="200">
        <v>81.44</v>
      </c>
      <c r="PDH126" s="195">
        <f t="shared" ref="PDH126" si="5466">PDF126*PDG126</f>
        <v>0.81</v>
      </c>
      <c r="PDI126" s="463">
        <v>93288</v>
      </c>
      <c r="PDJ126" s="618" t="s">
        <v>344</v>
      </c>
      <c r="PDK126" s="619"/>
      <c r="PDL126" s="620"/>
      <c r="PDM126" s="199" t="s">
        <v>142</v>
      </c>
      <c r="PDN126" s="200">
        <v>0.01</v>
      </c>
      <c r="PDO126" s="200">
        <v>81.44</v>
      </c>
      <c r="PDP126" s="195">
        <f t="shared" ref="PDP126" si="5467">PDN126*PDO126</f>
        <v>0.81</v>
      </c>
      <c r="PDQ126" s="463">
        <v>93288</v>
      </c>
      <c r="PDR126" s="618" t="s">
        <v>344</v>
      </c>
      <c r="PDS126" s="619"/>
      <c r="PDT126" s="620"/>
      <c r="PDU126" s="199" t="s">
        <v>142</v>
      </c>
      <c r="PDV126" s="200">
        <v>0.01</v>
      </c>
      <c r="PDW126" s="200">
        <v>81.44</v>
      </c>
      <c r="PDX126" s="195">
        <f t="shared" ref="PDX126" si="5468">PDV126*PDW126</f>
        <v>0.81</v>
      </c>
      <c r="PDY126" s="463">
        <v>93288</v>
      </c>
      <c r="PDZ126" s="618" t="s">
        <v>344</v>
      </c>
      <c r="PEA126" s="619"/>
      <c r="PEB126" s="620"/>
      <c r="PEC126" s="199" t="s">
        <v>142</v>
      </c>
      <c r="PED126" s="200">
        <v>0.01</v>
      </c>
      <c r="PEE126" s="200">
        <v>81.44</v>
      </c>
      <c r="PEF126" s="195">
        <f t="shared" ref="PEF126" si="5469">PED126*PEE126</f>
        <v>0.81</v>
      </c>
      <c r="PEG126" s="463">
        <v>93288</v>
      </c>
      <c r="PEH126" s="618" t="s">
        <v>344</v>
      </c>
      <c r="PEI126" s="619"/>
      <c r="PEJ126" s="620"/>
      <c r="PEK126" s="199" t="s">
        <v>142</v>
      </c>
      <c r="PEL126" s="200">
        <v>0.01</v>
      </c>
      <c r="PEM126" s="200">
        <v>81.44</v>
      </c>
      <c r="PEN126" s="195">
        <f t="shared" ref="PEN126" si="5470">PEL126*PEM126</f>
        <v>0.81</v>
      </c>
      <c r="PEO126" s="463">
        <v>93288</v>
      </c>
      <c r="PEP126" s="618" t="s">
        <v>344</v>
      </c>
      <c r="PEQ126" s="619"/>
      <c r="PER126" s="620"/>
      <c r="PES126" s="199" t="s">
        <v>142</v>
      </c>
      <c r="PET126" s="200">
        <v>0.01</v>
      </c>
      <c r="PEU126" s="200">
        <v>81.44</v>
      </c>
      <c r="PEV126" s="195">
        <f t="shared" ref="PEV126" si="5471">PET126*PEU126</f>
        <v>0.81</v>
      </c>
      <c r="PEW126" s="463">
        <v>93288</v>
      </c>
      <c r="PEX126" s="618" t="s">
        <v>344</v>
      </c>
      <c r="PEY126" s="619"/>
      <c r="PEZ126" s="620"/>
      <c r="PFA126" s="199" t="s">
        <v>142</v>
      </c>
      <c r="PFB126" s="200">
        <v>0.01</v>
      </c>
      <c r="PFC126" s="200">
        <v>81.44</v>
      </c>
      <c r="PFD126" s="195">
        <f t="shared" ref="PFD126" si="5472">PFB126*PFC126</f>
        <v>0.81</v>
      </c>
      <c r="PFE126" s="463">
        <v>93288</v>
      </c>
      <c r="PFF126" s="618" t="s">
        <v>344</v>
      </c>
      <c r="PFG126" s="619"/>
      <c r="PFH126" s="620"/>
      <c r="PFI126" s="199" t="s">
        <v>142</v>
      </c>
      <c r="PFJ126" s="200">
        <v>0.01</v>
      </c>
      <c r="PFK126" s="200">
        <v>81.44</v>
      </c>
      <c r="PFL126" s="195">
        <f t="shared" ref="PFL126" si="5473">PFJ126*PFK126</f>
        <v>0.81</v>
      </c>
      <c r="PFM126" s="463">
        <v>93288</v>
      </c>
      <c r="PFN126" s="618" t="s">
        <v>344</v>
      </c>
      <c r="PFO126" s="619"/>
      <c r="PFP126" s="620"/>
      <c r="PFQ126" s="199" t="s">
        <v>142</v>
      </c>
      <c r="PFR126" s="200">
        <v>0.01</v>
      </c>
      <c r="PFS126" s="200">
        <v>81.44</v>
      </c>
      <c r="PFT126" s="195">
        <f t="shared" ref="PFT126" si="5474">PFR126*PFS126</f>
        <v>0.81</v>
      </c>
      <c r="PFU126" s="463">
        <v>93288</v>
      </c>
      <c r="PFV126" s="618" t="s">
        <v>344</v>
      </c>
      <c r="PFW126" s="619"/>
      <c r="PFX126" s="620"/>
      <c r="PFY126" s="199" t="s">
        <v>142</v>
      </c>
      <c r="PFZ126" s="200">
        <v>0.01</v>
      </c>
      <c r="PGA126" s="200">
        <v>81.44</v>
      </c>
      <c r="PGB126" s="195">
        <f t="shared" ref="PGB126" si="5475">PFZ126*PGA126</f>
        <v>0.81</v>
      </c>
      <c r="PGC126" s="463">
        <v>93288</v>
      </c>
      <c r="PGD126" s="618" t="s">
        <v>344</v>
      </c>
      <c r="PGE126" s="619"/>
      <c r="PGF126" s="620"/>
      <c r="PGG126" s="199" t="s">
        <v>142</v>
      </c>
      <c r="PGH126" s="200">
        <v>0.01</v>
      </c>
      <c r="PGI126" s="200">
        <v>81.44</v>
      </c>
      <c r="PGJ126" s="195">
        <f t="shared" ref="PGJ126" si="5476">PGH126*PGI126</f>
        <v>0.81</v>
      </c>
      <c r="PGK126" s="463">
        <v>93288</v>
      </c>
      <c r="PGL126" s="618" t="s">
        <v>344</v>
      </c>
      <c r="PGM126" s="619"/>
      <c r="PGN126" s="620"/>
      <c r="PGO126" s="199" t="s">
        <v>142</v>
      </c>
      <c r="PGP126" s="200">
        <v>0.01</v>
      </c>
      <c r="PGQ126" s="200">
        <v>81.44</v>
      </c>
      <c r="PGR126" s="195">
        <f t="shared" ref="PGR126" si="5477">PGP126*PGQ126</f>
        <v>0.81</v>
      </c>
      <c r="PGS126" s="463">
        <v>93288</v>
      </c>
      <c r="PGT126" s="618" t="s">
        <v>344</v>
      </c>
      <c r="PGU126" s="619"/>
      <c r="PGV126" s="620"/>
      <c r="PGW126" s="199" t="s">
        <v>142</v>
      </c>
      <c r="PGX126" s="200">
        <v>0.01</v>
      </c>
      <c r="PGY126" s="200">
        <v>81.44</v>
      </c>
      <c r="PGZ126" s="195">
        <f t="shared" ref="PGZ126" si="5478">PGX126*PGY126</f>
        <v>0.81</v>
      </c>
      <c r="PHA126" s="463">
        <v>93288</v>
      </c>
      <c r="PHB126" s="618" t="s">
        <v>344</v>
      </c>
      <c r="PHC126" s="619"/>
      <c r="PHD126" s="620"/>
      <c r="PHE126" s="199" t="s">
        <v>142</v>
      </c>
      <c r="PHF126" s="200">
        <v>0.01</v>
      </c>
      <c r="PHG126" s="200">
        <v>81.44</v>
      </c>
      <c r="PHH126" s="195">
        <f t="shared" ref="PHH126" si="5479">PHF126*PHG126</f>
        <v>0.81</v>
      </c>
      <c r="PHI126" s="463">
        <v>93288</v>
      </c>
      <c r="PHJ126" s="618" t="s">
        <v>344</v>
      </c>
      <c r="PHK126" s="619"/>
      <c r="PHL126" s="620"/>
      <c r="PHM126" s="199" t="s">
        <v>142</v>
      </c>
      <c r="PHN126" s="200">
        <v>0.01</v>
      </c>
      <c r="PHO126" s="200">
        <v>81.44</v>
      </c>
      <c r="PHP126" s="195">
        <f t="shared" ref="PHP126" si="5480">PHN126*PHO126</f>
        <v>0.81</v>
      </c>
      <c r="PHQ126" s="463">
        <v>93288</v>
      </c>
      <c r="PHR126" s="618" t="s">
        <v>344</v>
      </c>
      <c r="PHS126" s="619"/>
      <c r="PHT126" s="620"/>
      <c r="PHU126" s="199" t="s">
        <v>142</v>
      </c>
      <c r="PHV126" s="200">
        <v>0.01</v>
      </c>
      <c r="PHW126" s="200">
        <v>81.44</v>
      </c>
      <c r="PHX126" s="195">
        <f t="shared" ref="PHX126" si="5481">PHV126*PHW126</f>
        <v>0.81</v>
      </c>
      <c r="PHY126" s="463">
        <v>93288</v>
      </c>
      <c r="PHZ126" s="618" t="s">
        <v>344</v>
      </c>
      <c r="PIA126" s="619"/>
      <c r="PIB126" s="620"/>
      <c r="PIC126" s="199" t="s">
        <v>142</v>
      </c>
      <c r="PID126" s="200">
        <v>0.01</v>
      </c>
      <c r="PIE126" s="200">
        <v>81.44</v>
      </c>
      <c r="PIF126" s="195">
        <f t="shared" ref="PIF126" si="5482">PID126*PIE126</f>
        <v>0.81</v>
      </c>
      <c r="PIG126" s="463">
        <v>93288</v>
      </c>
      <c r="PIH126" s="618" t="s">
        <v>344</v>
      </c>
      <c r="PII126" s="619"/>
      <c r="PIJ126" s="620"/>
      <c r="PIK126" s="199" t="s">
        <v>142</v>
      </c>
      <c r="PIL126" s="200">
        <v>0.01</v>
      </c>
      <c r="PIM126" s="200">
        <v>81.44</v>
      </c>
      <c r="PIN126" s="195">
        <f t="shared" ref="PIN126" si="5483">PIL126*PIM126</f>
        <v>0.81</v>
      </c>
      <c r="PIO126" s="463">
        <v>93288</v>
      </c>
      <c r="PIP126" s="618" t="s">
        <v>344</v>
      </c>
      <c r="PIQ126" s="619"/>
      <c r="PIR126" s="620"/>
      <c r="PIS126" s="199" t="s">
        <v>142</v>
      </c>
      <c r="PIT126" s="200">
        <v>0.01</v>
      </c>
      <c r="PIU126" s="200">
        <v>81.44</v>
      </c>
      <c r="PIV126" s="195">
        <f t="shared" ref="PIV126" si="5484">PIT126*PIU126</f>
        <v>0.81</v>
      </c>
      <c r="PIW126" s="463">
        <v>93288</v>
      </c>
      <c r="PIX126" s="618" t="s">
        <v>344</v>
      </c>
      <c r="PIY126" s="619"/>
      <c r="PIZ126" s="620"/>
      <c r="PJA126" s="199" t="s">
        <v>142</v>
      </c>
      <c r="PJB126" s="200">
        <v>0.01</v>
      </c>
      <c r="PJC126" s="200">
        <v>81.44</v>
      </c>
      <c r="PJD126" s="195">
        <f t="shared" ref="PJD126" si="5485">PJB126*PJC126</f>
        <v>0.81</v>
      </c>
      <c r="PJE126" s="463">
        <v>93288</v>
      </c>
      <c r="PJF126" s="618" t="s">
        <v>344</v>
      </c>
      <c r="PJG126" s="619"/>
      <c r="PJH126" s="620"/>
      <c r="PJI126" s="199" t="s">
        <v>142</v>
      </c>
      <c r="PJJ126" s="200">
        <v>0.01</v>
      </c>
      <c r="PJK126" s="200">
        <v>81.44</v>
      </c>
      <c r="PJL126" s="195">
        <f t="shared" ref="PJL126" si="5486">PJJ126*PJK126</f>
        <v>0.81</v>
      </c>
      <c r="PJM126" s="463">
        <v>93288</v>
      </c>
      <c r="PJN126" s="618" t="s">
        <v>344</v>
      </c>
      <c r="PJO126" s="619"/>
      <c r="PJP126" s="620"/>
      <c r="PJQ126" s="199" t="s">
        <v>142</v>
      </c>
      <c r="PJR126" s="200">
        <v>0.01</v>
      </c>
      <c r="PJS126" s="200">
        <v>81.44</v>
      </c>
      <c r="PJT126" s="195">
        <f t="shared" ref="PJT126" si="5487">PJR126*PJS126</f>
        <v>0.81</v>
      </c>
      <c r="PJU126" s="463">
        <v>93288</v>
      </c>
      <c r="PJV126" s="618" t="s">
        <v>344</v>
      </c>
      <c r="PJW126" s="619"/>
      <c r="PJX126" s="620"/>
      <c r="PJY126" s="199" t="s">
        <v>142</v>
      </c>
      <c r="PJZ126" s="200">
        <v>0.01</v>
      </c>
      <c r="PKA126" s="200">
        <v>81.44</v>
      </c>
      <c r="PKB126" s="195">
        <f t="shared" ref="PKB126" si="5488">PJZ126*PKA126</f>
        <v>0.81</v>
      </c>
      <c r="PKC126" s="463">
        <v>93288</v>
      </c>
      <c r="PKD126" s="618" t="s">
        <v>344</v>
      </c>
      <c r="PKE126" s="619"/>
      <c r="PKF126" s="620"/>
      <c r="PKG126" s="199" t="s">
        <v>142</v>
      </c>
      <c r="PKH126" s="200">
        <v>0.01</v>
      </c>
      <c r="PKI126" s="200">
        <v>81.44</v>
      </c>
      <c r="PKJ126" s="195">
        <f t="shared" ref="PKJ126" si="5489">PKH126*PKI126</f>
        <v>0.81</v>
      </c>
      <c r="PKK126" s="463">
        <v>93288</v>
      </c>
      <c r="PKL126" s="618" t="s">
        <v>344</v>
      </c>
      <c r="PKM126" s="619"/>
      <c r="PKN126" s="620"/>
      <c r="PKO126" s="199" t="s">
        <v>142</v>
      </c>
      <c r="PKP126" s="200">
        <v>0.01</v>
      </c>
      <c r="PKQ126" s="200">
        <v>81.44</v>
      </c>
      <c r="PKR126" s="195">
        <f t="shared" ref="PKR126" si="5490">PKP126*PKQ126</f>
        <v>0.81</v>
      </c>
      <c r="PKS126" s="463">
        <v>93288</v>
      </c>
      <c r="PKT126" s="618" t="s">
        <v>344</v>
      </c>
      <c r="PKU126" s="619"/>
      <c r="PKV126" s="620"/>
      <c r="PKW126" s="199" t="s">
        <v>142</v>
      </c>
      <c r="PKX126" s="200">
        <v>0.01</v>
      </c>
      <c r="PKY126" s="200">
        <v>81.44</v>
      </c>
      <c r="PKZ126" s="195">
        <f t="shared" ref="PKZ126" si="5491">PKX126*PKY126</f>
        <v>0.81</v>
      </c>
      <c r="PLA126" s="463">
        <v>93288</v>
      </c>
      <c r="PLB126" s="618" t="s">
        <v>344</v>
      </c>
      <c r="PLC126" s="619"/>
      <c r="PLD126" s="620"/>
      <c r="PLE126" s="199" t="s">
        <v>142</v>
      </c>
      <c r="PLF126" s="200">
        <v>0.01</v>
      </c>
      <c r="PLG126" s="200">
        <v>81.44</v>
      </c>
      <c r="PLH126" s="195">
        <f t="shared" ref="PLH126" si="5492">PLF126*PLG126</f>
        <v>0.81</v>
      </c>
      <c r="PLI126" s="463">
        <v>93288</v>
      </c>
      <c r="PLJ126" s="618" t="s">
        <v>344</v>
      </c>
      <c r="PLK126" s="619"/>
      <c r="PLL126" s="620"/>
      <c r="PLM126" s="199" t="s">
        <v>142</v>
      </c>
      <c r="PLN126" s="200">
        <v>0.01</v>
      </c>
      <c r="PLO126" s="200">
        <v>81.44</v>
      </c>
      <c r="PLP126" s="195">
        <f t="shared" ref="PLP126" si="5493">PLN126*PLO126</f>
        <v>0.81</v>
      </c>
      <c r="PLQ126" s="463">
        <v>93288</v>
      </c>
      <c r="PLR126" s="618" t="s">
        <v>344</v>
      </c>
      <c r="PLS126" s="619"/>
      <c r="PLT126" s="620"/>
      <c r="PLU126" s="199" t="s">
        <v>142</v>
      </c>
      <c r="PLV126" s="200">
        <v>0.01</v>
      </c>
      <c r="PLW126" s="200">
        <v>81.44</v>
      </c>
      <c r="PLX126" s="195">
        <f t="shared" ref="PLX126" si="5494">PLV126*PLW126</f>
        <v>0.81</v>
      </c>
      <c r="PLY126" s="463">
        <v>93288</v>
      </c>
      <c r="PLZ126" s="618" t="s">
        <v>344</v>
      </c>
      <c r="PMA126" s="619"/>
      <c r="PMB126" s="620"/>
      <c r="PMC126" s="199" t="s">
        <v>142</v>
      </c>
      <c r="PMD126" s="200">
        <v>0.01</v>
      </c>
      <c r="PME126" s="200">
        <v>81.44</v>
      </c>
      <c r="PMF126" s="195">
        <f t="shared" ref="PMF126" si="5495">PMD126*PME126</f>
        <v>0.81</v>
      </c>
      <c r="PMG126" s="463">
        <v>93288</v>
      </c>
      <c r="PMH126" s="618" t="s">
        <v>344</v>
      </c>
      <c r="PMI126" s="619"/>
      <c r="PMJ126" s="620"/>
      <c r="PMK126" s="199" t="s">
        <v>142</v>
      </c>
      <c r="PML126" s="200">
        <v>0.01</v>
      </c>
      <c r="PMM126" s="200">
        <v>81.44</v>
      </c>
      <c r="PMN126" s="195">
        <f t="shared" ref="PMN126" si="5496">PML126*PMM126</f>
        <v>0.81</v>
      </c>
      <c r="PMO126" s="463">
        <v>93288</v>
      </c>
      <c r="PMP126" s="618" t="s">
        <v>344</v>
      </c>
      <c r="PMQ126" s="619"/>
      <c r="PMR126" s="620"/>
      <c r="PMS126" s="199" t="s">
        <v>142</v>
      </c>
      <c r="PMT126" s="200">
        <v>0.01</v>
      </c>
      <c r="PMU126" s="200">
        <v>81.44</v>
      </c>
      <c r="PMV126" s="195">
        <f t="shared" ref="PMV126" si="5497">PMT126*PMU126</f>
        <v>0.81</v>
      </c>
      <c r="PMW126" s="463">
        <v>93288</v>
      </c>
      <c r="PMX126" s="618" t="s">
        <v>344</v>
      </c>
      <c r="PMY126" s="619"/>
      <c r="PMZ126" s="620"/>
      <c r="PNA126" s="199" t="s">
        <v>142</v>
      </c>
      <c r="PNB126" s="200">
        <v>0.01</v>
      </c>
      <c r="PNC126" s="200">
        <v>81.44</v>
      </c>
      <c r="PND126" s="195">
        <f t="shared" ref="PND126" si="5498">PNB126*PNC126</f>
        <v>0.81</v>
      </c>
      <c r="PNE126" s="463">
        <v>93288</v>
      </c>
      <c r="PNF126" s="618" t="s">
        <v>344</v>
      </c>
      <c r="PNG126" s="619"/>
      <c r="PNH126" s="620"/>
      <c r="PNI126" s="199" t="s">
        <v>142</v>
      </c>
      <c r="PNJ126" s="200">
        <v>0.01</v>
      </c>
      <c r="PNK126" s="200">
        <v>81.44</v>
      </c>
      <c r="PNL126" s="195">
        <f t="shared" ref="PNL126" si="5499">PNJ126*PNK126</f>
        <v>0.81</v>
      </c>
      <c r="PNM126" s="463">
        <v>93288</v>
      </c>
      <c r="PNN126" s="618" t="s">
        <v>344</v>
      </c>
      <c r="PNO126" s="619"/>
      <c r="PNP126" s="620"/>
      <c r="PNQ126" s="199" t="s">
        <v>142</v>
      </c>
      <c r="PNR126" s="200">
        <v>0.01</v>
      </c>
      <c r="PNS126" s="200">
        <v>81.44</v>
      </c>
      <c r="PNT126" s="195">
        <f t="shared" ref="PNT126" si="5500">PNR126*PNS126</f>
        <v>0.81</v>
      </c>
      <c r="PNU126" s="463">
        <v>93288</v>
      </c>
      <c r="PNV126" s="618" t="s">
        <v>344</v>
      </c>
      <c r="PNW126" s="619"/>
      <c r="PNX126" s="620"/>
      <c r="PNY126" s="199" t="s">
        <v>142</v>
      </c>
      <c r="PNZ126" s="200">
        <v>0.01</v>
      </c>
      <c r="POA126" s="200">
        <v>81.44</v>
      </c>
      <c r="POB126" s="195">
        <f t="shared" ref="POB126" si="5501">PNZ126*POA126</f>
        <v>0.81</v>
      </c>
      <c r="POC126" s="463">
        <v>93288</v>
      </c>
      <c r="POD126" s="618" t="s">
        <v>344</v>
      </c>
      <c r="POE126" s="619"/>
      <c r="POF126" s="620"/>
      <c r="POG126" s="199" t="s">
        <v>142</v>
      </c>
      <c r="POH126" s="200">
        <v>0.01</v>
      </c>
      <c r="POI126" s="200">
        <v>81.44</v>
      </c>
      <c r="POJ126" s="195">
        <f t="shared" ref="POJ126" si="5502">POH126*POI126</f>
        <v>0.81</v>
      </c>
      <c r="POK126" s="463">
        <v>93288</v>
      </c>
      <c r="POL126" s="618" t="s">
        <v>344</v>
      </c>
      <c r="POM126" s="619"/>
      <c r="PON126" s="620"/>
      <c r="POO126" s="199" t="s">
        <v>142</v>
      </c>
      <c r="POP126" s="200">
        <v>0.01</v>
      </c>
      <c r="POQ126" s="200">
        <v>81.44</v>
      </c>
      <c r="POR126" s="195">
        <f t="shared" ref="POR126" si="5503">POP126*POQ126</f>
        <v>0.81</v>
      </c>
      <c r="POS126" s="463">
        <v>93288</v>
      </c>
      <c r="POT126" s="618" t="s">
        <v>344</v>
      </c>
      <c r="POU126" s="619"/>
      <c r="POV126" s="620"/>
      <c r="POW126" s="199" t="s">
        <v>142</v>
      </c>
      <c r="POX126" s="200">
        <v>0.01</v>
      </c>
      <c r="POY126" s="200">
        <v>81.44</v>
      </c>
      <c r="POZ126" s="195">
        <f t="shared" ref="POZ126" si="5504">POX126*POY126</f>
        <v>0.81</v>
      </c>
      <c r="PPA126" s="463">
        <v>93288</v>
      </c>
      <c r="PPB126" s="618" t="s">
        <v>344</v>
      </c>
      <c r="PPC126" s="619"/>
      <c r="PPD126" s="620"/>
      <c r="PPE126" s="199" t="s">
        <v>142</v>
      </c>
      <c r="PPF126" s="200">
        <v>0.01</v>
      </c>
      <c r="PPG126" s="200">
        <v>81.44</v>
      </c>
      <c r="PPH126" s="195">
        <f t="shared" ref="PPH126" si="5505">PPF126*PPG126</f>
        <v>0.81</v>
      </c>
      <c r="PPI126" s="463">
        <v>93288</v>
      </c>
      <c r="PPJ126" s="618" t="s">
        <v>344</v>
      </c>
      <c r="PPK126" s="619"/>
      <c r="PPL126" s="620"/>
      <c r="PPM126" s="199" t="s">
        <v>142</v>
      </c>
      <c r="PPN126" s="200">
        <v>0.01</v>
      </c>
      <c r="PPO126" s="200">
        <v>81.44</v>
      </c>
      <c r="PPP126" s="195">
        <f t="shared" ref="PPP126" si="5506">PPN126*PPO126</f>
        <v>0.81</v>
      </c>
      <c r="PPQ126" s="463">
        <v>93288</v>
      </c>
      <c r="PPR126" s="618" t="s">
        <v>344</v>
      </c>
      <c r="PPS126" s="619"/>
      <c r="PPT126" s="620"/>
      <c r="PPU126" s="199" t="s">
        <v>142</v>
      </c>
      <c r="PPV126" s="200">
        <v>0.01</v>
      </c>
      <c r="PPW126" s="200">
        <v>81.44</v>
      </c>
      <c r="PPX126" s="195">
        <f t="shared" ref="PPX126" si="5507">PPV126*PPW126</f>
        <v>0.81</v>
      </c>
      <c r="PPY126" s="463">
        <v>93288</v>
      </c>
      <c r="PPZ126" s="618" t="s">
        <v>344</v>
      </c>
      <c r="PQA126" s="619"/>
      <c r="PQB126" s="620"/>
      <c r="PQC126" s="199" t="s">
        <v>142</v>
      </c>
      <c r="PQD126" s="200">
        <v>0.01</v>
      </c>
      <c r="PQE126" s="200">
        <v>81.44</v>
      </c>
      <c r="PQF126" s="195">
        <f t="shared" ref="PQF126" si="5508">PQD126*PQE126</f>
        <v>0.81</v>
      </c>
      <c r="PQG126" s="463">
        <v>93288</v>
      </c>
      <c r="PQH126" s="618" t="s">
        <v>344</v>
      </c>
      <c r="PQI126" s="619"/>
      <c r="PQJ126" s="620"/>
      <c r="PQK126" s="199" t="s">
        <v>142</v>
      </c>
      <c r="PQL126" s="200">
        <v>0.01</v>
      </c>
      <c r="PQM126" s="200">
        <v>81.44</v>
      </c>
      <c r="PQN126" s="195">
        <f t="shared" ref="PQN126" si="5509">PQL126*PQM126</f>
        <v>0.81</v>
      </c>
      <c r="PQO126" s="463">
        <v>93288</v>
      </c>
      <c r="PQP126" s="618" t="s">
        <v>344</v>
      </c>
      <c r="PQQ126" s="619"/>
      <c r="PQR126" s="620"/>
      <c r="PQS126" s="199" t="s">
        <v>142</v>
      </c>
      <c r="PQT126" s="200">
        <v>0.01</v>
      </c>
      <c r="PQU126" s="200">
        <v>81.44</v>
      </c>
      <c r="PQV126" s="195">
        <f t="shared" ref="PQV126" si="5510">PQT126*PQU126</f>
        <v>0.81</v>
      </c>
      <c r="PQW126" s="463">
        <v>93288</v>
      </c>
      <c r="PQX126" s="618" t="s">
        <v>344</v>
      </c>
      <c r="PQY126" s="619"/>
      <c r="PQZ126" s="620"/>
      <c r="PRA126" s="199" t="s">
        <v>142</v>
      </c>
      <c r="PRB126" s="200">
        <v>0.01</v>
      </c>
      <c r="PRC126" s="200">
        <v>81.44</v>
      </c>
      <c r="PRD126" s="195">
        <f t="shared" ref="PRD126" si="5511">PRB126*PRC126</f>
        <v>0.81</v>
      </c>
      <c r="PRE126" s="463">
        <v>93288</v>
      </c>
      <c r="PRF126" s="618" t="s">
        <v>344</v>
      </c>
      <c r="PRG126" s="619"/>
      <c r="PRH126" s="620"/>
      <c r="PRI126" s="199" t="s">
        <v>142</v>
      </c>
      <c r="PRJ126" s="200">
        <v>0.01</v>
      </c>
      <c r="PRK126" s="200">
        <v>81.44</v>
      </c>
      <c r="PRL126" s="195">
        <f t="shared" ref="PRL126" si="5512">PRJ126*PRK126</f>
        <v>0.81</v>
      </c>
      <c r="PRM126" s="463">
        <v>93288</v>
      </c>
      <c r="PRN126" s="618" t="s">
        <v>344</v>
      </c>
      <c r="PRO126" s="619"/>
      <c r="PRP126" s="620"/>
      <c r="PRQ126" s="199" t="s">
        <v>142</v>
      </c>
      <c r="PRR126" s="200">
        <v>0.01</v>
      </c>
      <c r="PRS126" s="200">
        <v>81.44</v>
      </c>
      <c r="PRT126" s="195">
        <f t="shared" ref="PRT126" si="5513">PRR126*PRS126</f>
        <v>0.81</v>
      </c>
      <c r="PRU126" s="463">
        <v>93288</v>
      </c>
      <c r="PRV126" s="618" t="s">
        <v>344</v>
      </c>
      <c r="PRW126" s="619"/>
      <c r="PRX126" s="620"/>
      <c r="PRY126" s="199" t="s">
        <v>142</v>
      </c>
      <c r="PRZ126" s="200">
        <v>0.01</v>
      </c>
      <c r="PSA126" s="200">
        <v>81.44</v>
      </c>
      <c r="PSB126" s="195">
        <f t="shared" ref="PSB126" si="5514">PRZ126*PSA126</f>
        <v>0.81</v>
      </c>
      <c r="PSC126" s="463">
        <v>93288</v>
      </c>
      <c r="PSD126" s="618" t="s">
        <v>344</v>
      </c>
      <c r="PSE126" s="619"/>
      <c r="PSF126" s="620"/>
      <c r="PSG126" s="199" t="s">
        <v>142</v>
      </c>
      <c r="PSH126" s="200">
        <v>0.01</v>
      </c>
      <c r="PSI126" s="200">
        <v>81.44</v>
      </c>
      <c r="PSJ126" s="195">
        <f t="shared" ref="PSJ126" si="5515">PSH126*PSI126</f>
        <v>0.81</v>
      </c>
      <c r="PSK126" s="463">
        <v>93288</v>
      </c>
      <c r="PSL126" s="618" t="s">
        <v>344</v>
      </c>
      <c r="PSM126" s="619"/>
      <c r="PSN126" s="620"/>
      <c r="PSO126" s="199" t="s">
        <v>142</v>
      </c>
      <c r="PSP126" s="200">
        <v>0.01</v>
      </c>
      <c r="PSQ126" s="200">
        <v>81.44</v>
      </c>
      <c r="PSR126" s="195">
        <f t="shared" ref="PSR126" si="5516">PSP126*PSQ126</f>
        <v>0.81</v>
      </c>
      <c r="PSS126" s="463">
        <v>93288</v>
      </c>
      <c r="PST126" s="618" t="s">
        <v>344</v>
      </c>
      <c r="PSU126" s="619"/>
      <c r="PSV126" s="620"/>
      <c r="PSW126" s="199" t="s">
        <v>142</v>
      </c>
      <c r="PSX126" s="200">
        <v>0.01</v>
      </c>
      <c r="PSY126" s="200">
        <v>81.44</v>
      </c>
      <c r="PSZ126" s="195">
        <f t="shared" ref="PSZ126" si="5517">PSX126*PSY126</f>
        <v>0.81</v>
      </c>
      <c r="PTA126" s="463">
        <v>93288</v>
      </c>
      <c r="PTB126" s="618" t="s">
        <v>344</v>
      </c>
      <c r="PTC126" s="619"/>
      <c r="PTD126" s="620"/>
      <c r="PTE126" s="199" t="s">
        <v>142</v>
      </c>
      <c r="PTF126" s="200">
        <v>0.01</v>
      </c>
      <c r="PTG126" s="200">
        <v>81.44</v>
      </c>
      <c r="PTH126" s="195">
        <f t="shared" ref="PTH126" si="5518">PTF126*PTG126</f>
        <v>0.81</v>
      </c>
      <c r="PTI126" s="463">
        <v>93288</v>
      </c>
      <c r="PTJ126" s="618" t="s">
        <v>344</v>
      </c>
      <c r="PTK126" s="619"/>
      <c r="PTL126" s="620"/>
      <c r="PTM126" s="199" t="s">
        <v>142</v>
      </c>
      <c r="PTN126" s="200">
        <v>0.01</v>
      </c>
      <c r="PTO126" s="200">
        <v>81.44</v>
      </c>
      <c r="PTP126" s="195">
        <f t="shared" ref="PTP126" si="5519">PTN126*PTO126</f>
        <v>0.81</v>
      </c>
      <c r="PTQ126" s="463">
        <v>93288</v>
      </c>
      <c r="PTR126" s="618" t="s">
        <v>344</v>
      </c>
      <c r="PTS126" s="619"/>
      <c r="PTT126" s="620"/>
      <c r="PTU126" s="199" t="s">
        <v>142</v>
      </c>
      <c r="PTV126" s="200">
        <v>0.01</v>
      </c>
      <c r="PTW126" s="200">
        <v>81.44</v>
      </c>
      <c r="PTX126" s="195">
        <f t="shared" ref="PTX126" si="5520">PTV126*PTW126</f>
        <v>0.81</v>
      </c>
      <c r="PTY126" s="463">
        <v>93288</v>
      </c>
      <c r="PTZ126" s="618" t="s">
        <v>344</v>
      </c>
      <c r="PUA126" s="619"/>
      <c r="PUB126" s="620"/>
      <c r="PUC126" s="199" t="s">
        <v>142</v>
      </c>
      <c r="PUD126" s="200">
        <v>0.01</v>
      </c>
      <c r="PUE126" s="200">
        <v>81.44</v>
      </c>
      <c r="PUF126" s="195">
        <f t="shared" ref="PUF126" si="5521">PUD126*PUE126</f>
        <v>0.81</v>
      </c>
      <c r="PUG126" s="463">
        <v>93288</v>
      </c>
      <c r="PUH126" s="618" t="s">
        <v>344</v>
      </c>
      <c r="PUI126" s="619"/>
      <c r="PUJ126" s="620"/>
      <c r="PUK126" s="199" t="s">
        <v>142</v>
      </c>
      <c r="PUL126" s="200">
        <v>0.01</v>
      </c>
      <c r="PUM126" s="200">
        <v>81.44</v>
      </c>
      <c r="PUN126" s="195">
        <f t="shared" ref="PUN126" si="5522">PUL126*PUM126</f>
        <v>0.81</v>
      </c>
      <c r="PUO126" s="463">
        <v>93288</v>
      </c>
      <c r="PUP126" s="618" t="s">
        <v>344</v>
      </c>
      <c r="PUQ126" s="619"/>
      <c r="PUR126" s="620"/>
      <c r="PUS126" s="199" t="s">
        <v>142</v>
      </c>
      <c r="PUT126" s="200">
        <v>0.01</v>
      </c>
      <c r="PUU126" s="200">
        <v>81.44</v>
      </c>
      <c r="PUV126" s="195">
        <f t="shared" ref="PUV126" si="5523">PUT126*PUU126</f>
        <v>0.81</v>
      </c>
      <c r="PUW126" s="463">
        <v>93288</v>
      </c>
      <c r="PUX126" s="618" t="s">
        <v>344</v>
      </c>
      <c r="PUY126" s="619"/>
      <c r="PUZ126" s="620"/>
      <c r="PVA126" s="199" t="s">
        <v>142</v>
      </c>
      <c r="PVB126" s="200">
        <v>0.01</v>
      </c>
      <c r="PVC126" s="200">
        <v>81.44</v>
      </c>
      <c r="PVD126" s="195">
        <f t="shared" ref="PVD126" si="5524">PVB126*PVC126</f>
        <v>0.81</v>
      </c>
      <c r="PVE126" s="463">
        <v>93288</v>
      </c>
      <c r="PVF126" s="618" t="s">
        <v>344</v>
      </c>
      <c r="PVG126" s="619"/>
      <c r="PVH126" s="620"/>
      <c r="PVI126" s="199" t="s">
        <v>142</v>
      </c>
      <c r="PVJ126" s="200">
        <v>0.01</v>
      </c>
      <c r="PVK126" s="200">
        <v>81.44</v>
      </c>
      <c r="PVL126" s="195">
        <f t="shared" ref="PVL126" si="5525">PVJ126*PVK126</f>
        <v>0.81</v>
      </c>
      <c r="PVM126" s="463">
        <v>93288</v>
      </c>
      <c r="PVN126" s="618" t="s">
        <v>344</v>
      </c>
      <c r="PVO126" s="619"/>
      <c r="PVP126" s="620"/>
      <c r="PVQ126" s="199" t="s">
        <v>142</v>
      </c>
      <c r="PVR126" s="200">
        <v>0.01</v>
      </c>
      <c r="PVS126" s="200">
        <v>81.44</v>
      </c>
      <c r="PVT126" s="195">
        <f t="shared" ref="PVT126" si="5526">PVR126*PVS126</f>
        <v>0.81</v>
      </c>
      <c r="PVU126" s="463">
        <v>93288</v>
      </c>
      <c r="PVV126" s="618" t="s">
        <v>344</v>
      </c>
      <c r="PVW126" s="619"/>
      <c r="PVX126" s="620"/>
      <c r="PVY126" s="199" t="s">
        <v>142</v>
      </c>
      <c r="PVZ126" s="200">
        <v>0.01</v>
      </c>
      <c r="PWA126" s="200">
        <v>81.44</v>
      </c>
      <c r="PWB126" s="195">
        <f t="shared" ref="PWB126" si="5527">PVZ126*PWA126</f>
        <v>0.81</v>
      </c>
      <c r="PWC126" s="463">
        <v>93288</v>
      </c>
      <c r="PWD126" s="618" t="s">
        <v>344</v>
      </c>
      <c r="PWE126" s="619"/>
      <c r="PWF126" s="620"/>
      <c r="PWG126" s="199" t="s">
        <v>142</v>
      </c>
      <c r="PWH126" s="200">
        <v>0.01</v>
      </c>
      <c r="PWI126" s="200">
        <v>81.44</v>
      </c>
      <c r="PWJ126" s="195">
        <f t="shared" ref="PWJ126" si="5528">PWH126*PWI126</f>
        <v>0.81</v>
      </c>
      <c r="PWK126" s="463">
        <v>93288</v>
      </c>
      <c r="PWL126" s="618" t="s">
        <v>344</v>
      </c>
      <c r="PWM126" s="619"/>
      <c r="PWN126" s="620"/>
      <c r="PWO126" s="199" t="s">
        <v>142</v>
      </c>
      <c r="PWP126" s="200">
        <v>0.01</v>
      </c>
      <c r="PWQ126" s="200">
        <v>81.44</v>
      </c>
      <c r="PWR126" s="195">
        <f t="shared" ref="PWR126" si="5529">PWP126*PWQ126</f>
        <v>0.81</v>
      </c>
      <c r="PWS126" s="463">
        <v>93288</v>
      </c>
      <c r="PWT126" s="618" t="s">
        <v>344</v>
      </c>
      <c r="PWU126" s="619"/>
      <c r="PWV126" s="620"/>
      <c r="PWW126" s="199" t="s">
        <v>142</v>
      </c>
      <c r="PWX126" s="200">
        <v>0.01</v>
      </c>
      <c r="PWY126" s="200">
        <v>81.44</v>
      </c>
      <c r="PWZ126" s="195">
        <f t="shared" ref="PWZ126" si="5530">PWX126*PWY126</f>
        <v>0.81</v>
      </c>
      <c r="PXA126" s="463">
        <v>93288</v>
      </c>
      <c r="PXB126" s="618" t="s">
        <v>344</v>
      </c>
      <c r="PXC126" s="619"/>
      <c r="PXD126" s="620"/>
      <c r="PXE126" s="199" t="s">
        <v>142</v>
      </c>
      <c r="PXF126" s="200">
        <v>0.01</v>
      </c>
      <c r="PXG126" s="200">
        <v>81.44</v>
      </c>
      <c r="PXH126" s="195">
        <f t="shared" ref="PXH126" si="5531">PXF126*PXG126</f>
        <v>0.81</v>
      </c>
      <c r="PXI126" s="463">
        <v>93288</v>
      </c>
      <c r="PXJ126" s="618" t="s">
        <v>344</v>
      </c>
      <c r="PXK126" s="619"/>
      <c r="PXL126" s="620"/>
      <c r="PXM126" s="199" t="s">
        <v>142</v>
      </c>
      <c r="PXN126" s="200">
        <v>0.01</v>
      </c>
      <c r="PXO126" s="200">
        <v>81.44</v>
      </c>
      <c r="PXP126" s="195">
        <f t="shared" ref="PXP126" si="5532">PXN126*PXO126</f>
        <v>0.81</v>
      </c>
      <c r="PXQ126" s="463">
        <v>93288</v>
      </c>
      <c r="PXR126" s="618" t="s">
        <v>344</v>
      </c>
      <c r="PXS126" s="619"/>
      <c r="PXT126" s="620"/>
      <c r="PXU126" s="199" t="s">
        <v>142</v>
      </c>
      <c r="PXV126" s="200">
        <v>0.01</v>
      </c>
      <c r="PXW126" s="200">
        <v>81.44</v>
      </c>
      <c r="PXX126" s="195">
        <f t="shared" ref="PXX126" si="5533">PXV126*PXW126</f>
        <v>0.81</v>
      </c>
      <c r="PXY126" s="463">
        <v>93288</v>
      </c>
      <c r="PXZ126" s="618" t="s">
        <v>344</v>
      </c>
      <c r="PYA126" s="619"/>
      <c r="PYB126" s="620"/>
      <c r="PYC126" s="199" t="s">
        <v>142</v>
      </c>
      <c r="PYD126" s="200">
        <v>0.01</v>
      </c>
      <c r="PYE126" s="200">
        <v>81.44</v>
      </c>
      <c r="PYF126" s="195">
        <f t="shared" ref="PYF126" si="5534">PYD126*PYE126</f>
        <v>0.81</v>
      </c>
      <c r="PYG126" s="463">
        <v>93288</v>
      </c>
      <c r="PYH126" s="618" t="s">
        <v>344</v>
      </c>
      <c r="PYI126" s="619"/>
      <c r="PYJ126" s="620"/>
      <c r="PYK126" s="199" t="s">
        <v>142</v>
      </c>
      <c r="PYL126" s="200">
        <v>0.01</v>
      </c>
      <c r="PYM126" s="200">
        <v>81.44</v>
      </c>
      <c r="PYN126" s="195">
        <f t="shared" ref="PYN126" si="5535">PYL126*PYM126</f>
        <v>0.81</v>
      </c>
      <c r="PYO126" s="463">
        <v>93288</v>
      </c>
      <c r="PYP126" s="618" t="s">
        <v>344</v>
      </c>
      <c r="PYQ126" s="619"/>
      <c r="PYR126" s="620"/>
      <c r="PYS126" s="199" t="s">
        <v>142</v>
      </c>
      <c r="PYT126" s="200">
        <v>0.01</v>
      </c>
      <c r="PYU126" s="200">
        <v>81.44</v>
      </c>
      <c r="PYV126" s="195">
        <f t="shared" ref="PYV126" si="5536">PYT126*PYU126</f>
        <v>0.81</v>
      </c>
      <c r="PYW126" s="463">
        <v>93288</v>
      </c>
      <c r="PYX126" s="618" t="s">
        <v>344</v>
      </c>
      <c r="PYY126" s="619"/>
      <c r="PYZ126" s="620"/>
      <c r="PZA126" s="199" t="s">
        <v>142</v>
      </c>
      <c r="PZB126" s="200">
        <v>0.01</v>
      </c>
      <c r="PZC126" s="200">
        <v>81.44</v>
      </c>
      <c r="PZD126" s="195">
        <f t="shared" ref="PZD126" si="5537">PZB126*PZC126</f>
        <v>0.81</v>
      </c>
      <c r="PZE126" s="463">
        <v>93288</v>
      </c>
      <c r="PZF126" s="618" t="s">
        <v>344</v>
      </c>
      <c r="PZG126" s="619"/>
      <c r="PZH126" s="620"/>
      <c r="PZI126" s="199" t="s">
        <v>142</v>
      </c>
      <c r="PZJ126" s="200">
        <v>0.01</v>
      </c>
      <c r="PZK126" s="200">
        <v>81.44</v>
      </c>
      <c r="PZL126" s="195">
        <f t="shared" ref="PZL126" si="5538">PZJ126*PZK126</f>
        <v>0.81</v>
      </c>
      <c r="PZM126" s="463">
        <v>93288</v>
      </c>
      <c r="PZN126" s="618" t="s">
        <v>344</v>
      </c>
      <c r="PZO126" s="619"/>
      <c r="PZP126" s="620"/>
      <c r="PZQ126" s="199" t="s">
        <v>142</v>
      </c>
      <c r="PZR126" s="200">
        <v>0.01</v>
      </c>
      <c r="PZS126" s="200">
        <v>81.44</v>
      </c>
      <c r="PZT126" s="195">
        <f t="shared" ref="PZT126" si="5539">PZR126*PZS126</f>
        <v>0.81</v>
      </c>
      <c r="PZU126" s="463">
        <v>93288</v>
      </c>
      <c r="PZV126" s="618" t="s">
        <v>344</v>
      </c>
      <c r="PZW126" s="619"/>
      <c r="PZX126" s="620"/>
      <c r="PZY126" s="199" t="s">
        <v>142</v>
      </c>
      <c r="PZZ126" s="200">
        <v>0.01</v>
      </c>
      <c r="QAA126" s="200">
        <v>81.44</v>
      </c>
      <c r="QAB126" s="195">
        <f t="shared" ref="QAB126" si="5540">PZZ126*QAA126</f>
        <v>0.81</v>
      </c>
      <c r="QAC126" s="463">
        <v>93288</v>
      </c>
      <c r="QAD126" s="618" t="s">
        <v>344</v>
      </c>
      <c r="QAE126" s="619"/>
      <c r="QAF126" s="620"/>
      <c r="QAG126" s="199" t="s">
        <v>142</v>
      </c>
      <c r="QAH126" s="200">
        <v>0.01</v>
      </c>
      <c r="QAI126" s="200">
        <v>81.44</v>
      </c>
      <c r="QAJ126" s="195">
        <f t="shared" ref="QAJ126" si="5541">QAH126*QAI126</f>
        <v>0.81</v>
      </c>
      <c r="QAK126" s="463">
        <v>93288</v>
      </c>
      <c r="QAL126" s="618" t="s">
        <v>344</v>
      </c>
      <c r="QAM126" s="619"/>
      <c r="QAN126" s="620"/>
      <c r="QAO126" s="199" t="s">
        <v>142</v>
      </c>
      <c r="QAP126" s="200">
        <v>0.01</v>
      </c>
      <c r="QAQ126" s="200">
        <v>81.44</v>
      </c>
      <c r="QAR126" s="195">
        <f t="shared" ref="QAR126" si="5542">QAP126*QAQ126</f>
        <v>0.81</v>
      </c>
      <c r="QAS126" s="463">
        <v>93288</v>
      </c>
      <c r="QAT126" s="618" t="s">
        <v>344</v>
      </c>
      <c r="QAU126" s="619"/>
      <c r="QAV126" s="620"/>
      <c r="QAW126" s="199" t="s">
        <v>142</v>
      </c>
      <c r="QAX126" s="200">
        <v>0.01</v>
      </c>
      <c r="QAY126" s="200">
        <v>81.44</v>
      </c>
      <c r="QAZ126" s="195">
        <f t="shared" ref="QAZ126" si="5543">QAX126*QAY126</f>
        <v>0.81</v>
      </c>
      <c r="QBA126" s="463">
        <v>93288</v>
      </c>
      <c r="QBB126" s="618" t="s">
        <v>344</v>
      </c>
      <c r="QBC126" s="619"/>
      <c r="QBD126" s="620"/>
      <c r="QBE126" s="199" t="s">
        <v>142</v>
      </c>
      <c r="QBF126" s="200">
        <v>0.01</v>
      </c>
      <c r="QBG126" s="200">
        <v>81.44</v>
      </c>
      <c r="QBH126" s="195">
        <f t="shared" ref="QBH126" si="5544">QBF126*QBG126</f>
        <v>0.81</v>
      </c>
      <c r="QBI126" s="463">
        <v>93288</v>
      </c>
      <c r="QBJ126" s="618" t="s">
        <v>344</v>
      </c>
      <c r="QBK126" s="619"/>
      <c r="QBL126" s="620"/>
      <c r="QBM126" s="199" t="s">
        <v>142</v>
      </c>
      <c r="QBN126" s="200">
        <v>0.01</v>
      </c>
      <c r="QBO126" s="200">
        <v>81.44</v>
      </c>
      <c r="QBP126" s="195">
        <f t="shared" ref="QBP126" si="5545">QBN126*QBO126</f>
        <v>0.81</v>
      </c>
      <c r="QBQ126" s="463">
        <v>93288</v>
      </c>
      <c r="QBR126" s="618" t="s">
        <v>344</v>
      </c>
      <c r="QBS126" s="619"/>
      <c r="QBT126" s="620"/>
      <c r="QBU126" s="199" t="s">
        <v>142</v>
      </c>
      <c r="QBV126" s="200">
        <v>0.01</v>
      </c>
      <c r="QBW126" s="200">
        <v>81.44</v>
      </c>
      <c r="QBX126" s="195">
        <f t="shared" ref="QBX126" si="5546">QBV126*QBW126</f>
        <v>0.81</v>
      </c>
      <c r="QBY126" s="463">
        <v>93288</v>
      </c>
      <c r="QBZ126" s="618" t="s">
        <v>344</v>
      </c>
      <c r="QCA126" s="619"/>
      <c r="QCB126" s="620"/>
      <c r="QCC126" s="199" t="s">
        <v>142</v>
      </c>
      <c r="QCD126" s="200">
        <v>0.01</v>
      </c>
      <c r="QCE126" s="200">
        <v>81.44</v>
      </c>
      <c r="QCF126" s="195">
        <f t="shared" ref="QCF126" si="5547">QCD126*QCE126</f>
        <v>0.81</v>
      </c>
      <c r="QCG126" s="463">
        <v>93288</v>
      </c>
      <c r="QCH126" s="618" t="s">
        <v>344</v>
      </c>
      <c r="QCI126" s="619"/>
      <c r="QCJ126" s="620"/>
      <c r="QCK126" s="199" t="s">
        <v>142</v>
      </c>
      <c r="QCL126" s="200">
        <v>0.01</v>
      </c>
      <c r="QCM126" s="200">
        <v>81.44</v>
      </c>
      <c r="QCN126" s="195">
        <f t="shared" ref="QCN126" si="5548">QCL126*QCM126</f>
        <v>0.81</v>
      </c>
      <c r="QCO126" s="463">
        <v>93288</v>
      </c>
      <c r="QCP126" s="618" t="s">
        <v>344</v>
      </c>
      <c r="QCQ126" s="619"/>
      <c r="QCR126" s="620"/>
      <c r="QCS126" s="199" t="s">
        <v>142</v>
      </c>
      <c r="QCT126" s="200">
        <v>0.01</v>
      </c>
      <c r="QCU126" s="200">
        <v>81.44</v>
      </c>
      <c r="QCV126" s="195">
        <f t="shared" ref="QCV126" si="5549">QCT126*QCU126</f>
        <v>0.81</v>
      </c>
      <c r="QCW126" s="463">
        <v>93288</v>
      </c>
      <c r="QCX126" s="618" t="s">
        <v>344</v>
      </c>
      <c r="QCY126" s="619"/>
      <c r="QCZ126" s="620"/>
      <c r="QDA126" s="199" t="s">
        <v>142</v>
      </c>
      <c r="QDB126" s="200">
        <v>0.01</v>
      </c>
      <c r="QDC126" s="200">
        <v>81.44</v>
      </c>
      <c r="QDD126" s="195">
        <f t="shared" ref="QDD126" si="5550">QDB126*QDC126</f>
        <v>0.81</v>
      </c>
      <c r="QDE126" s="463">
        <v>93288</v>
      </c>
      <c r="QDF126" s="618" t="s">
        <v>344</v>
      </c>
      <c r="QDG126" s="619"/>
      <c r="QDH126" s="620"/>
      <c r="QDI126" s="199" t="s">
        <v>142</v>
      </c>
      <c r="QDJ126" s="200">
        <v>0.01</v>
      </c>
      <c r="QDK126" s="200">
        <v>81.44</v>
      </c>
      <c r="QDL126" s="195">
        <f t="shared" ref="QDL126" si="5551">QDJ126*QDK126</f>
        <v>0.81</v>
      </c>
      <c r="QDM126" s="463">
        <v>93288</v>
      </c>
      <c r="QDN126" s="618" t="s">
        <v>344</v>
      </c>
      <c r="QDO126" s="619"/>
      <c r="QDP126" s="620"/>
      <c r="QDQ126" s="199" t="s">
        <v>142</v>
      </c>
      <c r="QDR126" s="200">
        <v>0.01</v>
      </c>
      <c r="QDS126" s="200">
        <v>81.44</v>
      </c>
      <c r="QDT126" s="195">
        <f t="shared" ref="QDT126" si="5552">QDR126*QDS126</f>
        <v>0.81</v>
      </c>
      <c r="QDU126" s="463">
        <v>93288</v>
      </c>
      <c r="QDV126" s="618" t="s">
        <v>344</v>
      </c>
      <c r="QDW126" s="619"/>
      <c r="QDX126" s="620"/>
      <c r="QDY126" s="199" t="s">
        <v>142</v>
      </c>
      <c r="QDZ126" s="200">
        <v>0.01</v>
      </c>
      <c r="QEA126" s="200">
        <v>81.44</v>
      </c>
      <c r="QEB126" s="195">
        <f t="shared" ref="QEB126" si="5553">QDZ126*QEA126</f>
        <v>0.81</v>
      </c>
      <c r="QEC126" s="463">
        <v>93288</v>
      </c>
      <c r="QED126" s="618" t="s">
        <v>344</v>
      </c>
      <c r="QEE126" s="619"/>
      <c r="QEF126" s="620"/>
      <c r="QEG126" s="199" t="s">
        <v>142</v>
      </c>
      <c r="QEH126" s="200">
        <v>0.01</v>
      </c>
      <c r="QEI126" s="200">
        <v>81.44</v>
      </c>
      <c r="QEJ126" s="195">
        <f t="shared" ref="QEJ126" si="5554">QEH126*QEI126</f>
        <v>0.81</v>
      </c>
      <c r="QEK126" s="463">
        <v>93288</v>
      </c>
      <c r="QEL126" s="618" t="s">
        <v>344</v>
      </c>
      <c r="QEM126" s="619"/>
      <c r="QEN126" s="620"/>
      <c r="QEO126" s="199" t="s">
        <v>142</v>
      </c>
      <c r="QEP126" s="200">
        <v>0.01</v>
      </c>
      <c r="QEQ126" s="200">
        <v>81.44</v>
      </c>
      <c r="QER126" s="195">
        <f t="shared" ref="QER126" si="5555">QEP126*QEQ126</f>
        <v>0.81</v>
      </c>
      <c r="QES126" s="463">
        <v>93288</v>
      </c>
      <c r="QET126" s="618" t="s">
        <v>344</v>
      </c>
      <c r="QEU126" s="619"/>
      <c r="QEV126" s="620"/>
      <c r="QEW126" s="199" t="s">
        <v>142</v>
      </c>
      <c r="QEX126" s="200">
        <v>0.01</v>
      </c>
      <c r="QEY126" s="200">
        <v>81.44</v>
      </c>
      <c r="QEZ126" s="195">
        <f t="shared" ref="QEZ126" si="5556">QEX126*QEY126</f>
        <v>0.81</v>
      </c>
      <c r="QFA126" s="463">
        <v>93288</v>
      </c>
      <c r="QFB126" s="618" t="s">
        <v>344</v>
      </c>
      <c r="QFC126" s="619"/>
      <c r="QFD126" s="620"/>
      <c r="QFE126" s="199" t="s">
        <v>142</v>
      </c>
      <c r="QFF126" s="200">
        <v>0.01</v>
      </c>
      <c r="QFG126" s="200">
        <v>81.44</v>
      </c>
      <c r="QFH126" s="195">
        <f t="shared" ref="QFH126" si="5557">QFF126*QFG126</f>
        <v>0.81</v>
      </c>
      <c r="QFI126" s="463">
        <v>93288</v>
      </c>
      <c r="QFJ126" s="618" t="s">
        <v>344</v>
      </c>
      <c r="QFK126" s="619"/>
      <c r="QFL126" s="620"/>
      <c r="QFM126" s="199" t="s">
        <v>142</v>
      </c>
      <c r="QFN126" s="200">
        <v>0.01</v>
      </c>
      <c r="QFO126" s="200">
        <v>81.44</v>
      </c>
      <c r="QFP126" s="195">
        <f t="shared" ref="QFP126" si="5558">QFN126*QFO126</f>
        <v>0.81</v>
      </c>
      <c r="QFQ126" s="463">
        <v>93288</v>
      </c>
      <c r="QFR126" s="618" t="s">
        <v>344</v>
      </c>
      <c r="QFS126" s="619"/>
      <c r="QFT126" s="620"/>
      <c r="QFU126" s="199" t="s">
        <v>142</v>
      </c>
      <c r="QFV126" s="200">
        <v>0.01</v>
      </c>
      <c r="QFW126" s="200">
        <v>81.44</v>
      </c>
      <c r="QFX126" s="195">
        <f t="shared" ref="QFX126" si="5559">QFV126*QFW126</f>
        <v>0.81</v>
      </c>
      <c r="QFY126" s="463">
        <v>93288</v>
      </c>
      <c r="QFZ126" s="618" t="s">
        <v>344</v>
      </c>
      <c r="QGA126" s="619"/>
      <c r="QGB126" s="620"/>
      <c r="QGC126" s="199" t="s">
        <v>142</v>
      </c>
      <c r="QGD126" s="200">
        <v>0.01</v>
      </c>
      <c r="QGE126" s="200">
        <v>81.44</v>
      </c>
      <c r="QGF126" s="195">
        <f t="shared" ref="QGF126" si="5560">QGD126*QGE126</f>
        <v>0.81</v>
      </c>
      <c r="QGG126" s="463">
        <v>93288</v>
      </c>
      <c r="QGH126" s="618" t="s">
        <v>344</v>
      </c>
      <c r="QGI126" s="619"/>
      <c r="QGJ126" s="620"/>
      <c r="QGK126" s="199" t="s">
        <v>142</v>
      </c>
      <c r="QGL126" s="200">
        <v>0.01</v>
      </c>
      <c r="QGM126" s="200">
        <v>81.44</v>
      </c>
      <c r="QGN126" s="195">
        <f t="shared" ref="QGN126" si="5561">QGL126*QGM126</f>
        <v>0.81</v>
      </c>
      <c r="QGO126" s="463">
        <v>93288</v>
      </c>
      <c r="QGP126" s="618" t="s">
        <v>344</v>
      </c>
      <c r="QGQ126" s="619"/>
      <c r="QGR126" s="620"/>
      <c r="QGS126" s="199" t="s">
        <v>142</v>
      </c>
      <c r="QGT126" s="200">
        <v>0.01</v>
      </c>
      <c r="QGU126" s="200">
        <v>81.44</v>
      </c>
      <c r="QGV126" s="195">
        <f t="shared" ref="QGV126" si="5562">QGT126*QGU126</f>
        <v>0.81</v>
      </c>
      <c r="QGW126" s="463">
        <v>93288</v>
      </c>
      <c r="QGX126" s="618" t="s">
        <v>344</v>
      </c>
      <c r="QGY126" s="619"/>
      <c r="QGZ126" s="620"/>
      <c r="QHA126" s="199" t="s">
        <v>142</v>
      </c>
      <c r="QHB126" s="200">
        <v>0.01</v>
      </c>
      <c r="QHC126" s="200">
        <v>81.44</v>
      </c>
      <c r="QHD126" s="195">
        <f t="shared" ref="QHD126" si="5563">QHB126*QHC126</f>
        <v>0.81</v>
      </c>
      <c r="QHE126" s="463">
        <v>93288</v>
      </c>
      <c r="QHF126" s="618" t="s">
        <v>344</v>
      </c>
      <c r="QHG126" s="619"/>
      <c r="QHH126" s="620"/>
      <c r="QHI126" s="199" t="s">
        <v>142</v>
      </c>
      <c r="QHJ126" s="200">
        <v>0.01</v>
      </c>
      <c r="QHK126" s="200">
        <v>81.44</v>
      </c>
      <c r="QHL126" s="195">
        <f t="shared" ref="QHL126" si="5564">QHJ126*QHK126</f>
        <v>0.81</v>
      </c>
      <c r="QHM126" s="463">
        <v>93288</v>
      </c>
      <c r="QHN126" s="618" t="s">
        <v>344</v>
      </c>
      <c r="QHO126" s="619"/>
      <c r="QHP126" s="620"/>
      <c r="QHQ126" s="199" t="s">
        <v>142</v>
      </c>
      <c r="QHR126" s="200">
        <v>0.01</v>
      </c>
      <c r="QHS126" s="200">
        <v>81.44</v>
      </c>
      <c r="QHT126" s="195">
        <f t="shared" ref="QHT126" si="5565">QHR126*QHS126</f>
        <v>0.81</v>
      </c>
      <c r="QHU126" s="463">
        <v>93288</v>
      </c>
      <c r="QHV126" s="618" t="s">
        <v>344</v>
      </c>
      <c r="QHW126" s="619"/>
      <c r="QHX126" s="620"/>
      <c r="QHY126" s="199" t="s">
        <v>142</v>
      </c>
      <c r="QHZ126" s="200">
        <v>0.01</v>
      </c>
      <c r="QIA126" s="200">
        <v>81.44</v>
      </c>
      <c r="QIB126" s="195">
        <f t="shared" ref="QIB126" si="5566">QHZ126*QIA126</f>
        <v>0.81</v>
      </c>
      <c r="QIC126" s="463">
        <v>93288</v>
      </c>
      <c r="QID126" s="618" t="s">
        <v>344</v>
      </c>
      <c r="QIE126" s="619"/>
      <c r="QIF126" s="620"/>
      <c r="QIG126" s="199" t="s">
        <v>142</v>
      </c>
      <c r="QIH126" s="200">
        <v>0.01</v>
      </c>
      <c r="QII126" s="200">
        <v>81.44</v>
      </c>
      <c r="QIJ126" s="195">
        <f t="shared" ref="QIJ126" si="5567">QIH126*QII126</f>
        <v>0.81</v>
      </c>
      <c r="QIK126" s="463">
        <v>93288</v>
      </c>
      <c r="QIL126" s="618" t="s">
        <v>344</v>
      </c>
      <c r="QIM126" s="619"/>
      <c r="QIN126" s="620"/>
      <c r="QIO126" s="199" t="s">
        <v>142</v>
      </c>
      <c r="QIP126" s="200">
        <v>0.01</v>
      </c>
      <c r="QIQ126" s="200">
        <v>81.44</v>
      </c>
      <c r="QIR126" s="195">
        <f t="shared" ref="QIR126" si="5568">QIP126*QIQ126</f>
        <v>0.81</v>
      </c>
      <c r="QIS126" s="463">
        <v>93288</v>
      </c>
      <c r="QIT126" s="618" t="s">
        <v>344</v>
      </c>
      <c r="QIU126" s="619"/>
      <c r="QIV126" s="620"/>
      <c r="QIW126" s="199" t="s">
        <v>142</v>
      </c>
      <c r="QIX126" s="200">
        <v>0.01</v>
      </c>
      <c r="QIY126" s="200">
        <v>81.44</v>
      </c>
      <c r="QIZ126" s="195">
        <f t="shared" ref="QIZ126" si="5569">QIX126*QIY126</f>
        <v>0.81</v>
      </c>
      <c r="QJA126" s="463">
        <v>93288</v>
      </c>
      <c r="QJB126" s="618" t="s">
        <v>344</v>
      </c>
      <c r="QJC126" s="619"/>
      <c r="QJD126" s="620"/>
      <c r="QJE126" s="199" t="s">
        <v>142</v>
      </c>
      <c r="QJF126" s="200">
        <v>0.01</v>
      </c>
      <c r="QJG126" s="200">
        <v>81.44</v>
      </c>
      <c r="QJH126" s="195">
        <f t="shared" ref="QJH126" si="5570">QJF126*QJG126</f>
        <v>0.81</v>
      </c>
      <c r="QJI126" s="463">
        <v>93288</v>
      </c>
      <c r="QJJ126" s="618" t="s">
        <v>344</v>
      </c>
      <c r="QJK126" s="619"/>
      <c r="QJL126" s="620"/>
      <c r="QJM126" s="199" t="s">
        <v>142</v>
      </c>
      <c r="QJN126" s="200">
        <v>0.01</v>
      </c>
      <c r="QJO126" s="200">
        <v>81.44</v>
      </c>
      <c r="QJP126" s="195">
        <f t="shared" ref="QJP126" si="5571">QJN126*QJO126</f>
        <v>0.81</v>
      </c>
      <c r="QJQ126" s="463">
        <v>93288</v>
      </c>
      <c r="QJR126" s="618" t="s">
        <v>344</v>
      </c>
      <c r="QJS126" s="619"/>
      <c r="QJT126" s="620"/>
      <c r="QJU126" s="199" t="s">
        <v>142</v>
      </c>
      <c r="QJV126" s="200">
        <v>0.01</v>
      </c>
      <c r="QJW126" s="200">
        <v>81.44</v>
      </c>
      <c r="QJX126" s="195">
        <f t="shared" ref="QJX126" si="5572">QJV126*QJW126</f>
        <v>0.81</v>
      </c>
      <c r="QJY126" s="463">
        <v>93288</v>
      </c>
      <c r="QJZ126" s="618" t="s">
        <v>344</v>
      </c>
      <c r="QKA126" s="619"/>
      <c r="QKB126" s="620"/>
      <c r="QKC126" s="199" t="s">
        <v>142</v>
      </c>
      <c r="QKD126" s="200">
        <v>0.01</v>
      </c>
      <c r="QKE126" s="200">
        <v>81.44</v>
      </c>
      <c r="QKF126" s="195">
        <f t="shared" ref="QKF126" si="5573">QKD126*QKE126</f>
        <v>0.81</v>
      </c>
      <c r="QKG126" s="463">
        <v>93288</v>
      </c>
      <c r="QKH126" s="618" t="s">
        <v>344</v>
      </c>
      <c r="QKI126" s="619"/>
      <c r="QKJ126" s="620"/>
      <c r="QKK126" s="199" t="s">
        <v>142</v>
      </c>
      <c r="QKL126" s="200">
        <v>0.01</v>
      </c>
      <c r="QKM126" s="200">
        <v>81.44</v>
      </c>
      <c r="QKN126" s="195">
        <f t="shared" ref="QKN126" si="5574">QKL126*QKM126</f>
        <v>0.81</v>
      </c>
      <c r="QKO126" s="463">
        <v>93288</v>
      </c>
      <c r="QKP126" s="618" t="s">
        <v>344</v>
      </c>
      <c r="QKQ126" s="619"/>
      <c r="QKR126" s="620"/>
      <c r="QKS126" s="199" t="s">
        <v>142</v>
      </c>
      <c r="QKT126" s="200">
        <v>0.01</v>
      </c>
      <c r="QKU126" s="200">
        <v>81.44</v>
      </c>
      <c r="QKV126" s="195">
        <f t="shared" ref="QKV126" si="5575">QKT126*QKU126</f>
        <v>0.81</v>
      </c>
      <c r="QKW126" s="463">
        <v>93288</v>
      </c>
      <c r="QKX126" s="618" t="s">
        <v>344</v>
      </c>
      <c r="QKY126" s="619"/>
      <c r="QKZ126" s="620"/>
      <c r="QLA126" s="199" t="s">
        <v>142</v>
      </c>
      <c r="QLB126" s="200">
        <v>0.01</v>
      </c>
      <c r="QLC126" s="200">
        <v>81.44</v>
      </c>
      <c r="QLD126" s="195">
        <f t="shared" ref="QLD126" si="5576">QLB126*QLC126</f>
        <v>0.81</v>
      </c>
      <c r="QLE126" s="463">
        <v>93288</v>
      </c>
      <c r="QLF126" s="618" t="s">
        <v>344</v>
      </c>
      <c r="QLG126" s="619"/>
      <c r="QLH126" s="620"/>
      <c r="QLI126" s="199" t="s">
        <v>142</v>
      </c>
      <c r="QLJ126" s="200">
        <v>0.01</v>
      </c>
      <c r="QLK126" s="200">
        <v>81.44</v>
      </c>
      <c r="QLL126" s="195">
        <f t="shared" ref="QLL126" si="5577">QLJ126*QLK126</f>
        <v>0.81</v>
      </c>
      <c r="QLM126" s="463">
        <v>93288</v>
      </c>
      <c r="QLN126" s="618" t="s">
        <v>344</v>
      </c>
      <c r="QLO126" s="619"/>
      <c r="QLP126" s="620"/>
      <c r="QLQ126" s="199" t="s">
        <v>142</v>
      </c>
      <c r="QLR126" s="200">
        <v>0.01</v>
      </c>
      <c r="QLS126" s="200">
        <v>81.44</v>
      </c>
      <c r="QLT126" s="195">
        <f t="shared" ref="QLT126" si="5578">QLR126*QLS126</f>
        <v>0.81</v>
      </c>
      <c r="QLU126" s="463">
        <v>93288</v>
      </c>
      <c r="QLV126" s="618" t="s">
        <v>344</v>
      </c>
      <c r="QLW126" s="619"/>
      <c r="QLX126" s="620"/>
      <c r="QLY126" s="199" t="s">
        <v>142</v>
      </c>
      <c r="QLZ126" s="200">
        <v>0.01</v>
      </c>
      <c r="QMA126" s="200">
        <v>81.44</v>
      </c>
      <c r="QMB126" s="195">
        <f t="shared" ref="QMB126" si="5579">QLZ126*QMA126</f>
        <v>0.81</v>
      </c>
      <c r="QMC126" s="463">
        <v>93288</v>
      </c>
      <c r="QMD126" s="618" t="s">
        <v>344</v>
      </c>
      <c r="QME126" s="619"/>
      <c r="QMF126" s="620"/>
      <c r="QMG126" s="199" t="s">
        <v>142</v>
      </c>
      <c r="QMH126" s="200">
        <v>0.01</v>
      </c>
      <c r="QMI126" s="200">
        <v>81.44</v>
      </c>
      <c r="QMJ126" s="195">
        <f t="shared" ref="QMJ126" si="5580">QMH126*QMI126</f>
        <v>0.81</v>
      </c>
      <c r="QMK126" s="463">
        <v>93288</v>
      </c>
      <c r="QML126" s="618" t="s">
        <v>344</v>
      </c>
      <c r="QMM126" s="619"/>
      <c r="QMN126" s="620"/>
      <c r="QMO126" s="199" t="s">
        <v>142</v>
      </c>
      <c r="QMP126" s="200">
        <v>0.01</v>
      </c>
      <c r="QMQ126" s="200">
        <v>81.44</v>
      </c>
      <c r="QMR126" s="195">
        <f t="shared" ref="QMR126" si="5581">QMP126*QMQ126</f>
        <v>0.81</v>
      </c>
      <c r="QMS126" s="463">
        <v>93288</v>
      </c>
      <c r="QMT126" s="618" t="s">
        <v>344</v>
      </c>
      <c r="QMU126" s="619"/>
      <c r="QMV126" s="620"/>
      <c r="QMW126" s="199" t="s">
        <v>142</v>
      </c>
      <c r="QMX126" s="200">
        <v>0.01</v>
      </c>
      <c r="QMY126" s="200">
        <v>81.44</v>
      </c>
      <c r="QMZ126" s="195">
        <f t="shared" ref="QMZ126" si="5582">QMX126*QMY126</f>
        <v>0.81</v>
      </c>
      <c r="QNA126" s="463">
        <v>93288</v>
      </c>
      <c r="QNB126" s="618" t="s">
        <v>344</v>
      </c>
      <c r="QNC126" s="619"/>
      <c r="QND126" s="620"/>
      <c r="QNE126" s="199" t="s">
        <v>142</v>
      </c>
      <c r="QNF126" s="200">
        <v>0.01</v>
      </c>
      <c r="QNG126" s="200">
        <v>81.44</v>
      </c>
      <c r="QNH126" s="195">
        <f t="shared" ref="QNH126" si="5583">QNF126*QNG126</f>
        <v>0.81</v>
      </c>
      <c r="QNI126" s="463">
        <v>93288</v>
      </c>
      <c r="QNJ126" s="618" t="s">
        <v>344</v>
      </c>
      <c r="QNK126" s="619"/>
      <c r="QNL126" s="620"/>
      <c r="QNM126" s="199" t="s">
        <v>142</v>
      </c>
      <c r="QNN126" s="200">
        <v>0.01</v>
      </c>
      <c r="QNO126" s="200">
        <v>81.44</v>
      </c>
      <c r="QNP126" s="195">
        <f t="shared" ref="QNP126" si="5584">QNN126*QNO126</f>
        <v>0.81</v>
      </c>
      <c r="QNQ126" s="463">
        <v>93288</v>
      </c>
      <c r="QNR126" s="618" t="s">
        <v>344</v>
      </c>
      <c r="QNS126" s="619"/>
      <c r="QNT126" s="620"/>
      <c r="QNU126" s="199" t="s">
        <v>142</v>
      </c>
      <c r="QNV126" s="200">
        <v>0.01</v>
      </c>
      <c r="QNW126" s="200">
        <v>81.44</v>
      </c>
      <c r="QNX126" s="195">
        <f t="shared" ref="QNX126" si="5585">QNV126*QNW126</f>
        <v>0.81</v>
      </c>
      <c r="QNY126" s="463">
        <v>93288</v>
      </c>
      <c r="QNZ126" s="618" t="s">
        <v>344</v>
      </c>
      <c r="QOA126" s="619"/>
      <c r="QOB126" s="620"/>
      <c r="QOC126" s="199" t="s">
        <v>142</v>
      </c>
      <c r="QOD126" s="200">
        <v>0.01</v>
      </c>
      <c r="QOE126" s="200">
        <v>81.44</v>
      </c>
      <c r="QOF126" s="195">
        <f t="shared" ref="QOF126" si="5586">QOD126*QOE126</f>
        <v>0.81</v>
      </c>
      <c r="QOG126" s="463">
        <v>93288</v>
      </c>
      <c r="QOH126" s="618" t="s">
        <v>344</v>
      </c>
      <c r="QOI126" s="619"/>
      <c r="QOJ126" s="620"/>
      <c r="QOK126" s="199" t="s">
        <v>142</v>
      </c>
      <c r="QOL126" s="200">
        <v>0.01</v>
      </c>
      <c r="QOM126" s="200">
        <v>81.44</v>
      </c>
      <c r="QON126" s="195">
        <f t="shared" ref="QON126" si="5587">QOL126*QOM126</f>
        <v>0.81</v>
      </c>
      <c r="QOO126" s="463">
        <v>93288</v>
      </c>
      <c r="QOP126" s="618" t="s">
        <v>344</v>
      </c>
      <c r="QOQ126" s="619"/>
      <c r="QOR126" s="620"/>
      <c r="QOS126" s="199" t="s">
        <v>142</v>
      </c>
      <c r="QOT126" s="200">
        <v>0.01</v>
      </c>
      <c r="QOU126" s="200">
        <v>81.44</v>
      </c>
      <c r="QOV126" s="195">
        <f t="shared" ref="QOV126" si="5588">QOT126*QOU126</f>
        <v>0.81</v>
      </c>
      <c r="QOW126" s="463">
        <v>93288</v>
      </c>
      <c r="QOX126" s="618" t="s">
        <v>344</v>
      </c>
      <c r="QOY126" s="619"/>
      <c r="QOZ126" s="620"/>
      <c r="QPA126" s="199" t="s">
        <v>142</v>
      </c>
      <c r="QPB126" s="200">
        <v>0.01</v>
      </c>
      <c r="QPC126" s="200">
        <v>81.44</v>
      </c>
      <c r="QPD126" s="195">
        <f t="shared" ref="QPD126" si="5589">QPB126*QPC126</f>
        <v>0.81</v>
      </c>
      <c r="QPE126" s="463">
        <v>93288</v>
      </c>
      <c r="QPF126" s="618" t="s">
        <v>344</v>
      </c>
      <c r="QPG126" s="619"/>
      <c r="QPH126" s="620"/>
      <c r="QPI126" s="199" t="s">
        <v>142</v>
      </c>
      <c r="QPJ126" s="200">
        <v>0.01</v>
      </c>
      <c r="QPK126" s="200">
        <v>81.44</v>
      </c>
      <c r="QPL126" s="195">
        <f t="shared" ref="QPL126" si="5590">QPJ126*QPK126</f>
        <v>0.81</v>
      </c>
      <c r="QPM126" s="463">
        <v>93288</v>
      </c>
      <c r="QPN126" s="618" t="s">
        <v>344</v>
      </c>
      <c r="QPO126" s="619"/>
      <c r="QPP126" s="620"/>
      <c r="QPQ126" s="199" t="s">
        <v>142</v>
      </c>
      <c r="QPR126" s="200">
        <v>0.01</v>
      </c>
      <c r="QPS126" s="200">
        <v>81.44</v>
      </c>
      <c r="QPT126" s="195">
        <f t="shared" ref="QPT126" si="5591">QPR126*QPS126</f>
        <v>0.81</v>
      </c>
      <c r="QPU126" s="463">
        <v>93288</v>
      </c>
      <c r="QPV126" s="618" t="s">
        <v>344</v>
      </c>
      <c r="QPW126" s="619"/>
      <c r="QPX126" s="620"/>
      <c r="QPY126" s="199" t="s">
        <v>142</v>
      </c>
      <c r="QPZ126" s="200">
        <v>0.01</v>
      </c>
      <c r="QQA126" s="200">
        <v>81.44</v>
      </c>
      <c r="QQB126" s="195">
        <f t="shared" ref="QQB126" si="5592">QPZ126*QQA126</f>
        <v>0.81</v>
      </c>
      <c r="QQC126" s="463">
        <v>93288</v>
      </c>
      <c r="QQD126" s="618" t="s">
        <v>344</v>
      </c>
      <c r="QQE126" s="619"/>
      <c r="QQF126" s="620"/>
      <c r="QQG126" s="199" t="s">
        <v>142</v>
      </c>
      <c r="QQH126" s="200">
        <v>0.01</v>
      </c>
      <c r="QQI126" s="200">
        <v>81.44</v>
      </c>
      <c r="QQJ126" s="195">
        <f t="shared" ref="QQJ126" si="5593">QQH126*QQI126</f>
        <v>0.81</v>
      </c>
      <c r="QQK126" s="463">
        <v>93288</v>
      </c>
      <c r="QQL126" s="618" t="s">
        <v>344</v>
      </c>
      <c r="QQM126" s="619"/>
      <c r="QQN126" s="620"/>
      <c r="QQO126" s="199" t="s">
        <v>142</v>
      </c>
      <c r="QQP126" s="200">
        <v>0.01</v>
      </c>
      <c r="QQQ126" s="200">
        <v>81.44</v>
      </c>
      <c r="QQR126" s="195">
        <f t="shared" ref="QQR126" si="5594">QQP126*QQQ126</f>
        <v>0.81</v>
      </c>
      <c r="QQS126" s="463">
        <v>93288</v>
      </c>
      <c r="QQT126" s="618" t="s">
        <v>344</v>
      </c>
      <c r="QQU126" s="619"/>
      <c r="QQV126" s="620"/>
      <c r="QQW126" s="199" t="s">
        <v>142</v>
      </c>
      <c r="QQX126" s="200">
        <v>0.01</v>
      </c>
      <c r="QQY126" s="200">
        <v>81.44</v>
      </c>
      <c r="QQZ126" s="195">
        <f t="shared" ref="QQZ126" si="5595">QQX126*QQY126</f>
        <v>0.81</v>
      </c>
      <c r="QRA126" s="463">
        <v>93288</v>
      </c>
      <c r="QRB126" s="618" t="s">
        <v>344</v>
      </c>
      <c r="QRC126" s="619"/>
      <c r="QRD126" s="620"/>
      <c r="QRE126" s="199" t="s">
        <v>142</v>
      </c>
      <c r="QRF126" s="200">
        <v>0.01</v>
      </c>
      <c r="QRG126" s="200">
        <v>81.44</v>
      </c>
      <c r="QRH126" s="195">
        <f t="shared" ref="QRH126" si="5596">QRF126*QRG126</f>
        <v>0.81</v>
      </c>
      <c r="QRI126" s="463">
        <v>93288</v>
      </c>
      <c r="QRJ126" s="618" t="s">
        <v>344</v>
      </c>
      <c r="QRK126" s="619"/>
      <c r="QRL126" s="620"/>
      <c r="QRM126" s="199" t="s">
        <v>142</v>
      </c>
      <c r="QRN126" s="200">
        <v>0.01</v>
      </c>
      <c r="QRO126" s="200">
        <v>81.44</v>
      </c>
      <c r="QRP126" s="195">
        <f t="shared" ref="QRP126" si="5597">QRN126*QRO126</f>
        <v>0.81</v>
      </c>
      <c r="QRQ126" s="463">
        <v>93288</v>
      </c>
      <c r="QRR126" s="618" t="s">
        <v>344</v>
      </c>
      <c r="QRS126" s="619"/>
      <c r="QRT126" s="620"/>
      <c r="QRU126" s="199" t="s">
        <v>142</v>
      </c>
      <c r="QRV126" s="200">
        <v>0.01</v>
      </c>
      <c r="QRW126" s="200">
        <v>81.44</v>
      </c>
      <c r="QRX126" s="195">
        <f t="shared" ref="QRX126" si="5598">QRV126*QRW126</f>
        <v>0.81</v>
      </c>
      <c r="QRY126" s="463">
        <v>93288</v>
      </c>
      <c r="QRZ126" s="618" t="s">
        <v>344</v>
      </c>
      <c r="QSA126" s="619"/>
      <c r="QSB126" s="620"/>
      <c r="QSC126" s="199" t="s">
        <v>142</v>
      </c>
      <c r="QSD126" s="200">
        <v>0.01</v>
      </c>
      <c r="QSE126" s="200">
        <v>81.44</v>
      </c>
      <c r="QSF126" s="195">
        <f t="shared" ref="QSF126" si="5599">QSD126*QSE126</f>
        <v>0.81</v>
      </c>
      <c r="QSG126" s="463">
        <v>93288</v>
      </c>
      <c r="QSH126" s="618" t="s">
        <v>344</v>
      </c>
      <c r="QSI126" s="619"/>
      <c r="QSJ126" s="620"/>
      <c r="QSK126" s="199" t="s">
        <v>142</v>
      </c>
      <c r="QSL126" s="200">
        <v>0.01</v>
      </c>
      <c r="QSM126" s="200">
        <v>81.44</v>
      </c>
      <c r="QSN126" s="195">
        <f t="shared" ref="QSN126" si="5600">QSL126*QSM126</f>
        <v>0.81</v>
      </c>
      <c r="QSO126" s="463">
        <v>93288</v>
      </c>
      <c r="QSP126" s="618" t="s">
        <v>344</v>
      </c>
      <c r="QSQ126" s="619"/>
      <c r="QSR126" s="620"/>
      <c r="QSS126" s="199" t="s">
        <v>142</v>
      </c>
      <c r="QST126" s="200">
        <v>0.01</v>
      </c>
      <c r="QSU126" s="200">
        <v>81.44</v>
      </c>
      <c r="QSV126" s="195">
        <f t="shared" ref="QSV126" si="5601">QST126*QSU126</f>
        <v>0.81</v>
      </c>
      <c r="QSW126" s="463">
        <v>93288</v>
      </c>
      <c r="QSX126" s="618" t="s">
        <v>344</v>
      </c>
      <c r="QSY126" s="619"/>
      <c r="QSZ126" s="620"/>
      <c r="QTA126" s="199" t="s">
        <v>142</v>
      </c>
      <c r="QTB126" s="200">
        <v>0.01</v>
      </c>
      <c r="QTC126" s="200">
        <v>81.44</v>
      </c>
      <c r="QTD126" s="195">
        <f t="shared" ref="QTD126" si="5602">QTB126*QTC126</f>
        <v>0.81</v>
      </c>
      <c r="QTE126" s="463">
        <v>93288</v>
      </c>
      <c r="QTF126" s="618" t="s">
        <v>344</v>
      </c>
      <c r="QTG126" s="619"/>
      <c r="QTH126" s="620"/>
      <c r="QTI126" s="199" t="s">
        <v>142</v>
      </c>
      <c r="QTJ126" s="200">
        <v>0.01</v>
      </c>
      <c r="QTK126" s="200">
        <v>81.44</v>
      </c>
      <c r="QTL126" s="195">
        <f t="shared" ref="QTL126" si="5603">QTJ126*QTK126</f>
        <v>0.81</v>
      </c>
      <c r="QTM126" s="463">
        <v>93288</v>
      </c>
      <c r="QTN126" s="618" t="s">
        <v>344</v>
      </c>
      <c r="QTO126" s="619"/>
      <c r="QTP126" s="620"/>
      <c r="QTQ126" s="199" t="s">
        <v>142</v>
      </c>
      <c r="QTR126" s="200">
        <v>0.01</v>
      </c>
      <c r="QTS126" s="200">
        <v>81.44</v>
      </c>
      <c r="QTT126" s="195">
        <f t="shared" ref="QTT126" si="5604">QTR126*QTS126</f>
        <v>0.81</v>
      </c>
      <c r="QTU126" s="463">
        <v>93288</v>
      </c>
      <c r="QTV126" s="618" t="s">
        <v>344</v>
      </c>
      <c r="QTW126" s="619"/>
      <c r="QTX126" s="620"/>
      <c r="QTY126" s="199" t="s">
        <v>142</v>
      </c>
      <c r="QTZ126" s="200">
        <v>0.01</v>
      </c>
      <c r="QUA126" s="200">
        <v>81.44</v>
      </c>
      <c r="QUB126" s="195">
        <f t="shared" ref="QUB126" si="5605">QTZ126*QUA126</f>
        <v>0.81</v>
      </c>
      <c r="QUC126" s="463">
        <v>93288</v>
      </c>
      <c r="QUD126" s="618" t="s">
        <v>344</v>
      </c>
      <c r="QUE126" s="619"/>
      <c r="QUF126" s="620"/>
      <c r="QUG126" s="199" t="s">
        <v>142</v>
      </c>
      <c r="QUH126" s="200">
        <v>0.01</v>
      </c>
      <c r="QUI126" s="200">
        <v>81.44</v>
      </c>
      <c r="QUJ126" s="195">
        <f t="shared" ref="QUJ126" si="5606">QUH126*QUI126</f>
        <v>0.81</v>
      </c>
      <c r="QUK126" s="463">
        <v>93288</v>
      </c>
      <c r="QUL126" s="618" t="s">
        <v>344</v>
      </c>
      <c r="QUM126" s="619"/>
      <c r="QUN126" s="620"/>
      <c r="QUO126" s="199" t="s">
        <v>142</v>
      </c>
      <c r="QUP126" s="200">
        <v>0.01</v>
      </c>
      <c r="QUQ126" s="200">
        <v>81.44</v>
      </c>
      <c r="QUR126" s="195">
        <f t="shared" ref="QUR126" si="5607">QUP126*QUQ126</f>
        <v>0.81</v>
      </c>
      <c r="QUS126" s="463">
        <v>93288</v>
      </c>
      <c r="QUT126" s="618" t="s">
        <v>344</v>
      </c>
      <c r="QUU126" s="619"/>
      <c r="QUV126" s="620"/>
      <c r="QUW126" s="199" t="s">
        <v>142</v>
      </c>
      <c r="QUX126" s="200">
        <v>0.01</v>
      </c>
      <c r="QUY126" s="200">
        <v>81.44</v>
      </c>
      <c r="QUZ126" s="195">
        <f t="shared" ref="QUZ126" si="5608">QUX126*QUY126</f>
        <v>0.81</v>
      </c>
      <c r="QVA126" s="463">
        <v>93288</v>
      </c>
      <c r="QVB126" s="618" t="s">
        <v>344</v>
      </c>
      <c r="QVC126" s="619"/>
      <c r="QVD126" s="620"/>
      <c r="QVE126" s="199" t="s">
        <v>142</v>
      </c>
      <c r="QVF126" s="200">
        <v>0.01</v>
      </c>
      <c r="QVG126" s="200">
        <v>81.44</v>
      </c>
      <c r="QVH126" s="195">
        <f t="shared" ref="QVH126" si="5609">QVF126*QVG126</f>
        <v>0.81</v>
      </c>
      <c r="QVI126" s="463">
        <v>93288</v>
      </c>
      <c r="QVJ126" s="618" t="s">
        <v>344</v>
      </c>
      <c r="QVK126" s="619"/>
      <c r="QVL126" s="620"/>
      <c r="QVM126" s="199" t="s">
        <v>142</v>
      </c>
      <c r="QVN126" s="200">
        <v>0.01</v>
      </c>
      <c r="QVO126" s="200">
        <v>81.44</v>
      </c>
      <c r="QVP126" s="195">
        <f t="shared" ref="QVP126" si="5610">QVN126*QVO126</f>
        <v>0.81</v>
      </c>
      <c r="QVQ126" s="463">
        <v>93288</v>
      </c>
      <c r="QVR126" s="618" t="s">
        <v>344</v>
      </c>
      <c r="QVS126" s="619"/>
      <c r="QVT126" s="620"/>
      <c r="QVU126" s="199" t="s">
        <v>142</v>
      </c>
      <c r="QVV126" s="200">
        <v>0.01</v>
      </c>
      <c r="QVW126" s="200">
        <v>81.44</v>
      </c>
      <c r="QVX126" s="195">
        <f t="shared" ref="QVX126" si="5611">QVV126*QVW126</f>
        <v>0.81</v>
      </c>
      <c r="QVY126" s="463">
        <v>93288</v>
      </c>
      <c r="QVZ126" s="618" t="s">
        <v>344</v>
      </c>
      <c r="QWA126" s="619"/>
      <c r="QWB126" s="620"/>
      <c r="QWC126" s="199" t="s">
        <v>142</v>
      </c>
      <c r="QWD126" s="200">
        <v>0.01</v>
      </c>
      <c r="QWE126" s="200">
        <v>81.44</v>
      </c>
      <c r="QWF126" s="195">
        <f t="shared" ref="QWF126" si="5612">QWD126*QWE126</f>
        <v>0.81</v>
      </c>
      <c r="QWG126" s="463">
        <v>93288</v>
      </c>
      <c r="QWH126" s="618" t="s">
        <v>344</v>
      </c>
      <c r="QWI126" s="619"/>
      <c r="QWJ126" s="620"/>
      <c r="QWK126" s="199" t="s">
        <v>142</v>
      </c>
      <c r="QWL126" s="200">
        <v>0.01</v>
      </c>
      <c r="QWM126" s="200">
        <v>81.44</v>
      </c>
      <c r="QWN126" s="195">
        <f t="shared" ref="QWN126" si="5613">QWL126*QWM126</f>
        <v>0.81</v>
      </c>
      <c r="QWO126" s="463">
        <v>93288</v>
      </c>
      <c r="QWP126" s="618" t="s">
        <v>344</v>
      </c>
      <c r="QWQ126" s="619"/>
      <c r="QWR126" s="620"/>
      <c r="QWS126" s="199" t="s">
        <v>142</v>
      </c>
      <c r="QWT126" s="200">
        <v>0.01</v>
      </c>
      <c r="QWU126" s="200">
        <v>81.44</v>
      </c>
      <c r="QWV126" s="195">
        <f t="shared" ref="QWV126" si="5614">QWT126*QWU126</f>
        <v>0.81</v>
      </c>
      <c r="QWW126" s="463">
        <v>93288</v>
      </c>
      <c r="QWX126" s="618" t="s">
        <v>344</v>
      </c>
      <c r="QWY126" s="619"/>
      <c r="QWZ126" s="620"/>
      <c r="QXA126" s="199" t="s">
        <v>142</v>
      </c>
      <c r="QXB126" s="200">
        <v>0.01</v>
      </c>
      <c r="QXC126" s="200">
        <v>81.44</v>
      </c>
      <c r="QXD126" s="195">
        <f t="shared" ref="QXD126" si="5615">QXB126*QXC126</f>
        <v>0.81</v>
      </c>
      <c r="QXE126" s="463">
        <v>93288</v>
      </c>
      <c r="QXF126" s="618" t="s">
        <v>344</v>
      </c>
      <c r="QXG126" s="619"/>
      <c r="QXH126" s="620"/>
      <c r="QXI126" s="199" t="s">
        <v>142</v>
      </c>
      <c r="QXJ126" s="200">
        <v>0.01</v>
      </c>
      <c r="QXK126" s="200">
        <v>81.44</v>
      </c>
      <c r="QXL126" s="195">
        <f t="shared" ref="QXL126" si="5616">QXJ126*QXK126</f>
        <v>0.81</v>
      </c>
      <c r="QXM126" s="463">
        <v>93288</v>
      </c>
      <c r="QXN126" s="618" t="s">
        <v>344</v>
      </c>
      <c r="QXO126" s="619"/>
      <c r="QXP126" s="620"/>
      <c r="QXQ126" s="199" t="s">
        <v>142</v>
      </c>
      <c r="QXR126" s="200">
        <v>0.01</v>
      </c>
      <c r="QXS126" s="200">
        <v>81.44</v>
      </c>
      <c r="QXT126" s="195">
        <f t="shared" ref="QXT126" si="5617">QXR126*QXS126</f>
        <v>0.81</v>
      </c>
      <c r="QXU126" s="463">
        <v>93288</v>
      </c>
      <c r="QXV126" s="618" t="s">
        <v>344</v>
      </c>
      <c r="QXW126" s="619"/>
      <c r="QXX126" s="620"/>
      <c r="QXY126" s="199" t="s">
        <v>142</v>
      </c>
      <c r="QXZ126" s="200">
        <v>0.01</v>
      </c>
      <c r="QYA126" s="200">
        <v>81.44</v>
      </c>
      <c r="QYB126" s="195">
        <f t="shared" ref="QYB126" si="5618">QXZ126*QYA126</f>
        <v>0.81</v>
      </c>
      <c r="QYC126" s="463">
        <v>93288</v>
      </c>
      <c r="QYD126" s="618" t="s">
        <v>344</v>
      </c>
      <c r="QYE126" s="619"/>
      <c r="QYF126" s="620"/>
      <c r="QYG126" s="199" t="s">
        <v>142</v>
      </c>
      <c r="QYH126" s="200">
        <v>0.01</v>
      </c>
      <c r="QYI126" s="200">
        <v>81.44</v>
      </c>
      <c r="QYJ126" s="195">
        <f t="shared" ref="QYJ126" si="5619">QYH126*QYI126</f>
        <v>0.81</v>
      </c>
      <c r="QYK126" s="463">
        <v>93288</v>
      </c>
      <c r="QYL126" s="618" t="s">
        <v>344</v>
      </c>
      <c r="QYM126" s="619"/>
      <c r="QYN126" s="620"/>
      <c r="QYO126" s="199" t="s">
        <v>142</v>
      </c>
      <c r="QYP126" s="200">
        <v>0.01</v>
      </c>
      <c r="QYQ126" s="200">
        <v>81.44</v>
      </c>
      <c r="QYR126" s="195">
        <f t="shared" ref="QYR126" si="5620">QYP126*QYQ126</f>
        <v>0.81</v>
      </c>
      <c r="QYS126" s="463">
        <v>93288</v>
      </c>
      <c r="QYT126" s="618" t="s">
        <v>344</v>
      </c>
      <c r="QYU126" s="619"/>
      <c r="QYV126" s="620"/>
      <c r="QYW126" s="199" t="s">
        <v>142</v>
      </c>
      <c r="QYX126" s="200">
        <v>0.01</v>
      </c>
      <c r="QYY126" s="200">
        <v>81.44</v>
      </c>
      <c r="QYZ126" s="195">
        <f t="shared" ref="QYZ126" si="5621">QYX126*QYY126</f>
        <v>0.81</v>
      </c>
      <c r="QZA126" s="463">
        <v>93288</v>
      </c>
      <c r="QZB126" s="618" t="s">
        <v>344</v>
      </c>
      <c r="QZC126" s="619"/>
      <c r="QZD126" s="620"/>
      <c r="QZE126" s="199" t="s">
        <v>142</v>
      </c>
      <c r="QZF126" s="200">
        <v>0.01</v>
      </c>
      <c r="QZG126" s="200">
        <v>81.44</v>
      </c>
      <c r="QZH126" s="195">
        <f t="shared" ref="QZH126" si="5622">QZF126*QZG126</f>
        <v>0.81</v>
      </c>
      <c r="QZI126" s="463">
        <v>93288</v>
      </c>
      <c r="QZJ126" s="618" t="s">
        <v>344</v>
      </c>
      <c r="QZK126" s="619"/>
      <c r="QZL126" s="620"/>
      <c r="QZM126" s="199" t="s">
        <v>142</v>
      </c>
      <c r="QZN126" s="200">
        <v>0.01</v>
      </c>
      <c r="QZO126" s="200">
        <v>81.44</v>
      </c>
      <c r="QZP126" s="195">
        <f t="shared" ref="QZP126" si="5623">QZN126*QZO126</f>
        <v>0.81</v>
      </c>
      <c r="QZQ126" s="463">
        <v>93288</v>
      </c>
      <c r="QZR126" s="618" t="s">
        <v>344</v>
      </c>
      <c r="QZS126" s="619"/>
      <c r="QZT126" s="620"/>
      <c r="QZU126" s="199" t="s">
        <v>142</v>
      </c>
      <c r="QZV126" s="200">
        <v>0.01</v>
      </c>
      <c r="QZW126" s="200">
        <v>81.44</v>
      </c>
      <c r="QZX126" s="195">
        <f t="shared" ref="QZX126" si="5624">QZV126*QZW126</f>
        <v>0.81</v>
      </c>
      <c r="QZY126" s="463">
        <v>93288</v>
      </c>
      <c r="QZZ126" s="618" t="s">
        <v>344</v>
      </c>
      <c r="RAA126" s="619"/>
      <c r="RAB126" s="620"/>
      <c r="RAC126" s="199" t="s">
        <v>142</v>
      </c>
      <c r="RAD126" s="200">
        <v>0.01</v>
      </c>
      <c r="RAE126" s="200">
        <v>81.44</v>
      </c>
      <c r="RAF126" s="195">
        <f t="shared" ref="RAF126" si="5625">RAD126*RAE126</f>
        <v>0.81</v>
      </c>
      <c r="RAG126" s="463">
        <v>93288</v>
      </c>
      <c r="RAH126" s="618" t="s">
        <v>344</v>
      </c>
      <c r="RAI126" s="619"/>
      <c r="RAJ126" s="620"/>
      <c r="RAK126" s="199" t="s">
        <v>142</v>
      </c>
      <c r="RAL126" s="200">
        <v>0.01</v>
      </c>
      <c r="RAM126" s="200">
        <v>81.44</v>
      </c>
      <c r="RAN126" s="195">
        <f t="shared" ref="RAN126" si="5626">RAL126*RAM126</f>
        <v>0.81</v>
      </c>
      <c r="RAO126" s="463">
        <v>93288</v>
      </c>
      <c r="RAP126" s="618" t="s">
        <v>344</v>
      </c>
      <c r="RAQ126" s="619"/>
      <c r="RAR126" s="620"/>
      <c r="RAS126" s="199" t="s">
        <v>142</v>
      </c>
      <c r="RAT126" s="200">
        <v>0.01</v>
      </c>
      <c r="RAU126" s="200">
        <v>81.44</v>
      </c>
      <c r="RAV126" s="195">
        <f t="shared" ref="RAV126" si="5627">RAT126*RAU126</f>
        <v>0.81</v>
      </c>
      <c r="RAW126" s="463">
        <v>93288</v>
      </c>
      <c r="RAX126" s="618" t="s">
        <v>344</v>
      </c>
      <c r="RAY126" s="619"/>
      <c r="RAZ126" s="620"/>
      <c r="RBA126" s="199" t="s">
        <v>142</v>
      </c>
      <c r="RBB126" s="200">
        <v>0.01</v>
      </c>
      <c r="RBC126" s="200">
        <v>81.44</v>
      </c>
      <c r="RBD126" s="195">
        <f t="shared" ref="RBD126" si="5628">RBB126*RBC126</f>
        <v>0.81</v>
      </c>
      <c r="RBE126" s="463">
        <v>93288</v>
      </c>
      <c r="RBF126" s="618" t="s">
        <v>344</v>
      </c>
      <c r="RBG126" s="619"/>
      <c r="RBH126" s="620"/>
      <c r="RBI126" s="199" t="s">
        <v>142</v>
      </c>
      <c r="RBJ126" s="200">
        <v>0.01</v>
      </c>
      <c r="RBK126" s="200">
        <v>81.44</v>
      </c>
      <c r="RBL126" s="195">
        <f t="shared" ref="RBL126" si="5629">RBJ126*RBK126</f>
        <v>0.81</v>
      </c>
      <c r="RBM126" s="463">
        <v>93288</v>
      </c>
      <c r="RBN126" s="618" t="s">
        <v>344</v>
      </c>
      <c r="RBO126" s="619"/>
      <c r="RBP126" s="620"/>
      <c r="RBQ126" s="199" t="s">
        <v>142</v>
      </c>
      <c r="RBR126" s="200">
        <v>0.01</v>
      </c>
      <c r="RBS126" s="200">
        <v>81.44</v>
      </c>
      <c r="RBT126" s="195">
        <f t="shared" ref="RBT126" si="5630">RBR126*RBS126</f>
        <v>0.81</v>
      </c>
      <c r="RBU126" s="463">
        <v>93288</v>
      </c>
      <c r="RBV126" s="618" t="s">
        <v>344</v>
      </c>
      <c r="RBW126" s="619"/>
      <c r="RBX126" s="620"/>
      <c r="RBY126" s="199" t="s">
        <v>142</v>
      </c>
      <c r="RBZ126" s="200">
        <v>0.01</v>
      </c>
      <c r="RCA126" s="200">
        <v>81.44</v>
      </c>
      <c r="RCB126" s="195">
        <f t="shared" ref="RCB126" si="5631">RBZ126*RCA126</f>
        <v>0.81</v>
      </c>
      <c r="RCC126" s="463">
        <v>93288</v>
      </c>
      <c r="RCD126" s="618" t="s">
        <v>344</v>
      </c>
      <c r="RCE126" s="619"/>
      <c r="RCF126" s="620"/>
      <c r="RCG126" s="199" t="s">
        <v>142</v>
      </c>
      <c r="RCH126" s="200">
        <v>0.01</v>
      </c>
      <c r="RCI126" s="200">
        <v>81.44</v>
      </c>
      <c r="RCJ126" s="195">
        <f t="shared" ref="RCJ126" si="5632">RCH126*RCI126</f>
        <v>0.81</v>
      </c>
      <c r="RCK126" s="463">
        <v>93288</v>
      </c>
      <c r="RCL126" s="618" t="s">
        <v>344</v>
      </c>
      <c r="RCM126" s="619"/>
      <c r="RCN126" s="620"/>
      <c r="RCO126" s="199" t="s">
        <v>142</v>
      </c>
      <c r="RCP126" s="200">
        <v>0.01</v>
      </c>
      <c r="RCQ126" s="200">
        <v>81.44</v>
      </c>
      <c r="RCR126" s="195">
        <f t="shared" ref="RCR126" si="5633">RCP126*RCQ126</f>
        <v>0.81</v>
      </c>
      <c r="RCS126" s="463">
        <v>93288</v>
      </c>
      <c r="RCT126" s="618" t="s">
        <v>344</v>
      </c>
      <c r="RCU126" s="619"/>
      <c r="RCV126" s="620"/>
      <c r="RCW126" s="199" t="s">
        <v>142</v>
      </c>
      <c r="RCX126" s="200">
        <v>0.01</v>
      </c>
      <c r="RCY126" s="200">
        <v>81.44</v>
      </c>
      <c r="RCZ126" s="195">
        <f t="shared" ref="RCZ126" si="5634">RCX126*RCY126</f>
        <v>0.81</v>
      </c>
      <c r="RDA126" s="463">
        <v>93288</v>
      </c>
      <c r="RDB126" s="618" t="s">
        <v>344</v>
      </c>
      <c r="RDC126" s="619"/>
      <c r="RDD126" s="620"/>
      <c r="RDE126" s="199" t="s">
        <v>142</v>
      </c>
      <c r="RDF126" s="200">
        <v>0.01</v>
      </c>
      <c r="RDG126" s="200">
        <v>81.44</v>
      </c>
      <c r="RDH126" s="195">
        <f t="shared" ref="RDH126" si="5635">RDF126*RDG126</f>
        <v>0.81</v>
      </c>
      <c r="RDI126" s="463">
        <v>93288</v>
      </c>
      <c r="RDJ126" s="618" t="s">
        <v>344</v>
      </c>
      <c r="RDK126" s="619"/>
      <c r="RDL126" s="620"/>
      <c r="RDM126" s="199" t="s">
        <v>142</v>
      </c>
      <c r="RDN126" s="200">
        <v>0.01</v>
      </c>
      <c r="RDO126" s="200">
        <v>81.44</v>
      </c>
      <c r="RDP126" s="195">
        <f t="shared" ref="RDP126" si="5636">RDN126*RDO126</f>
        <v>0.81</v>
      </c>
      <c r="RDQ126" s="463">
        <v>93288</v>
      </c>
      <c r="RDR126" s="618" t="s">
        <v>344</v>
      </c>
      <c r="RDS126" s="619"/>
      <c r="RDT126" s="620"/>
      <c r="RDU126" s="199" t="s">
        <v>142</v>
      </c>
      <c r="RDV126" s="200">
        <v>0.01</v>
      </c>
      <c r="RDW126" s="200">
        <v>81.44</v>
      </c>
      <c r="RDX126" s="195">
        <f t="shared" ref="RDX126" si="5637">RDV126*RDW126</f>
        <v>0.81</v>
      </c>
      <c r="RDY126" s="463">
        <v>93288</v>
      </c>
      <c r="RDZ126" s="618" t="s">
        <v>344</v>
      </c>
      <c r="REA126" s="619"/>
      <c r="REB126" s="620"/>
      <c r="REC126" s="199" t="s">
        <v>142</v>
      </c>
      <c r="RED126" s="200">
        <v>0.01</v>
      </c>
      <c r="REE126" s="200">
        <v>81.44</v>
      </c>
      <c r="REF126" s="195">
        <f t="shared" ref="REF126" si="5638">RED126*REE126</f>
        <v>0.81</v>
      </c>
      <c r="REG126" s="463">
        <v>93288</v>
      </c>
      <c r="REH126" s="618" t="s">
        <v>344</v>
      </c>
      <c r="REI126" s="619"/>
      <c r="REJ126" s="620"/>
      <c r="REK126" s="199" t="s">
        <v>142</v>
      </c>
      <c r="REL126" s="200">
        <v>0.01</v>
      </c>
      <c r="REM126" s="200">
        <v>81.44</v>
      </c>
      <c r="REN126" s="195">
        <f t="shared" ref="REN126" si="5639">REL126*REM126</f>
        <v>0.81</v>
      </c>
      <c r="REO126" s="463">
        <v>93288</v>
      </c>
      <c r="REP126" s="618" t="s">
        <v>344</v>
      </c>
      <c r="REQ126" s="619"/>
      <c r="RER126" s="620"/>
      <c r="RES126" s="199" t="s">
        <v>142</v>
      </c>
      <c r="RET126" s="200">
        <v>0.01</v>
      </c>
      <c r="REU126" s="200">
        <v>81.44</v>
      </c>
      <c r="REV126" s="195">
        <f t="shared" ref="REV126" si="5640">RET126*REU126</f>
        <v>0.81</v>
      </c>
      <c r="REW126" s="463">
        <v>93288</v>
      </c>
      <c r="REX126" s="618" t="s">
        <v>344</v>
      </c>
      <c r="REY126" s="619"/>
      <c r="REZ126" s="620"/>
      <c r="RFA126" s="199" t="s">
        <v>142</v>
      </c>
      <c r="RFB126" s="200">
        <v>0.01</v>
      </c>
      <c r="RFC126" s="200">
        <v>81.44</v>
      </c>
      <c r="RFD126" s="195">
        <f t="shared" ref="RFD126" si="5641">RFB126*RFC126</f>
        <v>0.81</v>
      </c>
      <c r="RFE126" s="463">
        <v>93288</v>
      </c>
      <c r="RFF126" s="618" t="s">
        <v>344</v>
      </c>
      <c r="RFG126" s="619"/>
      <c r="RFH126" s="620"/>
      <c r="RFI126" s="199" t="s">
        <v>142</v>
      </c>
      <c r="RFJ126" s="200">
        <v>0.01</v>
      </c>
      <c r="RFK126" s="200">
        <v>81.44</v>
      </c>
      <c r="RFL126" s="195">
        <f t="shared" ref="RFL126" si="5642">RFJ126*RFK126</f>
        <v>0.81</v>
      </c>
      <c r="RFM126" s="463">
        <v>93288</v>
      </c>
      <c r="RFN126" s="618" t="s">
        <v>344</v>
      </c>
      <c r="RFO126" s="619"/>
      <c r="RFP126" s="620"/>
      <c r="RFQ126" s="199" t="s">
        <v>142</v>
      </c>
      <c r="RFR126" s="200">
        <v>0.01</v>
      </c>
      <c r="RFS126" s="200">
        <v>81.44</v>
      </c>
      <c r="RFT126" s="195">
        <f t="shared" ref="RFT126" si="5643">RFR126*RFS126</f>
        <v>0.81</v>
      </c>
      <c r="RFU126" s="463">
        <v>93288</v>
      </c>
      <c r="RFV126" s="618" t="s">
        <v>344</v>
      </c>
      <c r="RFW126" s="619"/>
      <c r="RFX126" s="620"/>
      <c r="RFY126" s="199" t="s">
        <v>142</v>
      </c>
      <c r="RFZ126" s="200">
        <v>0.01</v>
      </c>
      <c r="RGA126" s="200">
        <v>81.44</v>
      </c>
      <c r="RGB126" s="195">
        <f t="shared" ref="RGB126" si="5644">RFZ126*RGA126</f>
        <v>0.81</v>
      </c>
      <c r="RGC126" s="463">
        <v>93288</v>
      </c>
      <c r="RGD126" s="618" t="s">
        <v>344</v>
      </c>
      <c r="RGE126" s="619"/>
      <c r="RGF126" s="620"/>
      <c r="RGG126" s="199" t="s">
        <v>142</v>
      </c>
      <c r="RGH126" s="200">
        <v>0.01</v>
      </c>
      <c r="RGI126" s="200">
        <v>81.44</v>
      </c>
      <c r="RGJ126" s="195">
        <f t="shared" ref="RGJ126" si="5645">RGH126*RGI126</f>
        <v>0.81</v>
      </c>
      <c r="RGK126" s="463">
        <v>93288</v>
      </c>
      <c r="RGL126" s="618" t="s">
        <v>344</v>
      </c>
      <c r="RGM126" s="619"/>
      <c r="RGN126" s="620"/>
      <c r="RGO126" s="199" t="s">
        <v>142</v>
      </c>
      <c r="RGP126" s="200">
        <v>0.01</v>
      </c>
      <c r="RGQ126" s="200">
        <v>81.44</v>
      </c>
      <c r="RGR126" s="195">
        <f t="shared" ref="RGR126" si="5646">RGP126*RGQ126</f>
        <v>0.81</v>
      </c>
      <c r="RGS126" s="463">
        <v>93288</v>
      </c>
      <c r="RGT126" s="618" t="s">
        <v>344</v>
      </c>
      <c r="RGU126" s="619"/>
      <c r="RGV126" s="620"/>
      <c r="RGW126" s="199" t="s">
        <v>142</v>
      </c>
      <c r="RGX126" s="200">
        <v>0.01</v>
      </c>
      <c r="RGY126" s="200">
        <v>81.44</v>
      </c>
      <c r="RGZ126" s="195">
        <f t="shared" ref="RGZ126" si="5647">RGX126*RGY126</f>
        <v>0.81</v>
      </c>
      <c r="RHA126" s="463">
        <v>93288</v>
      </c>
      <c r="RHB126" s="618" t="s">
        <v>344</v>
      </c>
      <c r="RHC126" s="619"/>
      <c r="RHD126" s="620"/>
      <c r="RHE126" s="199" t="s">
        <v>142</v>
      </c>
      <c r="RHF126" s="200">
        <v>0.01</v>
      </c>
      <c r="RHG126" s="200">
        <v>81.44</v>
      </c>
      <c r="RHH126" s="195">
        <f t="shared" ref="RHH126" si="5648">RHF126*RHG126</f>
        <v>0.81</v>
      </c>
      <c r="RHI126" s="463">
        <v>93288</v>
      </c>
      <c r="RHJ126" s="618" t="s">
        <v>344</v>
      </c>
      <c r="RHK126" s="619"/>
      <c r="RHL126" s="620"/>
      <c r="RHM126" s="199" t="s">
        <v>142</v>
      </c>
      <c r="RHN126" s="200">
        <v>0.01</v>
      </c>
      <c r="RHO126" s="200">
        <v>81.44</v>
      </c>
      <c r="RHP126" s="195">
        <f t="shared" ref="RHP126" si="5649">RHN126*RHO126</f>
        <v>0.81</v>
      </c>
      <c r="RHQ126" s="463">
        <v>93288</v>
      </c>
      <c r="RHR126" s="618" t="s">
        <v>344</v>
      </c>
      <c r="RHS126" s="619"/>
      <c r="RHT126" s="620"/>
      <c r="RHU126" s="199" t="s">
        <v>142</v>
      </c>
      <c r="RHV126" s="200">
        <v>0.01</v>
      </c>
      <c r="RHW126" s="200">
        <v>81.44</v>
      </c>
      <c r="RHX126" s="195">
        <f t="shared" ref="RHX126" si="5650">RHV126*RHW126</f>
        <v>0.81</v>
      </c>
      <c r="RHY126" s="463">
        <v>93288</v>
      </c>
      <c r="RHZ126" s="618" t="s">
        <v>344</v>
      </c>
      <c r="RIA126" s="619"/>
      <c r="RIB126" s="620"/>
      <c r="RIC126" s="199" t="s">
        <v>142</v>
      </c>
      <c r="RID126" s="200">
        <v>0.01</v>
      </c>
      <c r="RIE126" s="200">
        <v>81.44</v>
      </c>
      <c r="RIF126" s="195">
        <f t="shared" ref="RIF126" si="5651">RID126*RIE126</f>
        <v>0.81</v>
      </c>
      <c r="RIG126" s="463">
        <v>93288</v>
      </c>
      <c r="RIH126" s="618" t="s">
        <v>344</v>
      </c>
      <c r="RII126" s="619"/>
      <c r="RIJ126" s="620"/>
      <c r="RIK126" s="199" t="s">
        <v>142</v>
      </c>
      <c r="RIL126" s="200">
        <v>0.01</v>
      </c>
      <c r="RIM126" s="200">
        <v>81.44</v>
      </c>
      <c r="RIN126" s="195">
        <f t="shared" ref="RIN126" si="5652">RIL126*RIM126</f>
        <v>0.81</v>
      </c>
      <c r="RIO126" s="463">
        <v>93288</v>
      </c>
      <c r="RIP126" s="618" t="s">
        <v>344</v>
      </c>
      <c r="RIQ126" s="619"/>
      <c r="RIR126" s="620"/>
      <c r="RIS126" s="199" t="s">
        <v>142</v>
      </c>
      <c r="RIT126" s="200">
        <v>0.01</v>
      </c>
      <c r="RIU126" s="200">
        <v>81.44</v>
      </c>
      <c r="RIV126" s="195">
        <f t="shared" ref="RIV126" si="5653">RIT126*RIU126</f>
        <v>0.81</v>
      </c>
      <c r="RIW126" s="463">
        <v>93288</v>
      </c>
      <c r="RIX126" s="618" t="s">
        <v>344</v>
      </c>
      <c r="RIY126" s="619"/>
      <c r="RIZ126" s="620"/>
      <c r="RJA126" s="199" t="s">
        <v>142</v>
      </c>
      <c r="RJB126" s="200">
        <v>0.01</v>
      </c>
      <c r="RJC126" s="200">
        <v>81.44</v>
      </c>
      <c r="RJD126" s="195">
        <f t="shared" ref="RJD126" si="5654">RJB126*RJC126</f>
        <v>0.81</v>
      </c>
      <c r="RJE126" s="463">
        <v>93288</v>
      </c>
      <c r="RJF126" s="618" t="s">
        <v>344</v>
      </c>
      <c r="RJG126" s="619"/>
      <c r="RJH126" s="620"/>
      <c r="RJI126" s="199" t="s">
        <v>142</v>
      </c>
      <c r="RJJ126" s="200">
        <v>0.01</v>
      </c>
      <c r="RJK126" s="200">
        <v>81.44</v>
      </c>
      <c r="RJL126" s="195">
        <f t="shared" ref="RJL126" si="5655">RJJ126*RJK126</f>
        <v>0.81</v>
      </c>
      <c r="RJM126" s="463">
        <v>93288</v>
      </c>
      <c r="RJN126" s="618" t="s">
        <v>344</v>
      </c>
      <c r="RJO126" s="619"/>
      <c r="RJP126" s="620"/>
      <c r="RJQ126" s="199" t="s">
        <v>142</v>
      </c>
      <c r="RJR126" s="200">
        <v>0.01</v>
      </c>
      <c r="RJS126" s="200">
        <v>81.44</v>
      </c>
      <c r="RJT126" s="195">
        <f t="shared" ref="RJT126" si="5656">RJR126*RJS126</f>
        <v>0.81</v>
      </c>
      <c r="RJU126" s="463">
        <v>93288</v>
      </c>
      <c r="RJV126" s="618" t="s">
        <v>344</v>
      </c>
      <c r="RJW126" s="619"/>
      <c r="RJX126" s="620"/>
      <c r="RJY126" s="199" t="s">
        <v>142</v>
      </c>
      <c r="RJZ126" s="200">
        <v>0.01</v>
      </c>
      <c r="RKA126" s="200">
        <v>81.44</v>
      </c>
      <c r="RKB126" s="195">
        <f t="shared" ref="RKB126" si="5657">RJZ126*RKA126</f>
        <v>0.81</v>
      </c>
      <c r="RKC126" s="463">
        <v>93288</v>
      </c>
      <c r="RKD126" s="618" t="s">
        <v>344</v>
      </c>
      <c r="RKE126" s="619"/>
      <c r="RKF126" s="620"/>
      <c r="RKG126" s="199" t="s">
        <v>142</v>
      </c>
      <c r="RKH126" s="200">
        <v>0.01</v>
      </c>
      <c r="RKI126" s="200">
        <v>81.44</v>
      </c>
      <c r="RKJ126" s="195">
        <f t="shared" ref="RKJ126" si="5658">RKH126*RKI126</f>
        <v>0.81</v>
      </c>
      <c r="RKK126" s="463">
        <v>93288</v>
      </c>
      <c r="RKL126" s="618" t="s">
        <v>344</v>
      </c>
      <c r="RKM126" s="619"/>
      <c r="RKN126" s="620"/>
      <c r="RKO126" s="199" t="s">
        <v>142</v>
      </c>
      <c r="RKP126" s="200">
        <v>0.01</v>
      </c>
      <c r="RKQ126" s="200">
        <v>81.44</v>
      </c>
      <c r="RKR126" s="195">
        <f t="shared" ref="RKR126" si="5659">RKP126*RKQ126</f>
        <v>0.81</v>
      </c>
      <c r="RKS126" s="463">
        <v>93288</v>
      </c>
      <c r="RKT126" s="618" t="s">
        <v>344</v>
      </c>
      <c r="RKU126" s="619"/>
      <c r="RKV126" s="620"/>
      <c r="RKW126" s="199" t="s">
        <v>142</v>
      </c>
      <c r="RKX126" s="200">
        <v>0.01</v>
      </c>
      <c r="RKY126" s="200">
        <v>81.44</v>
      </c>
      <c r="RKZ126" s="195">
        <f t="shared" ref="RKZ126" si="5660">RKX126*RKY126</f>
        <v>0.81</v>
      </c>
      <c r="RLA126" s="463">
        <v>93288</v>
      </c>
      <c r="RLB126" s="618" t="s">
        <v>344</v>
      </c>
      <c r="RLC126" s="619"/>
      <c r="RLD126" s="620"/>
      <c r="RLE126" s="199" t="s">
        <v>142</v>
      </c>
      <c r="RLF126" s="200">
        <v>0.01</v>
      </c>
      <c r="RLG126" s="200">
        <v>81.44</v>
      </c>
      <c r="RLH126" s="195">
        <f t="shared" ref="RLH126" si="5661">RLF126*RLG126</f>
        <v>0.81</v>
      </c>
      <c r="RLI126" s="463">
        <v>93288</v>
      </c>
      <c r="RLJ126" s="618" t="s">
        <v>344</v>
      </c>
      <c r="RLK126" s="619"/>
      <c r="RLL126" s="620"/>
      <c r="RLM126" s="199" t="s">
        <v>142</v>
      </c>
      <c r="RLN126" s="200">
        <v>0.01</v>
      </c>
      <c r="RLO126" s="200">
        <v>81.44</v>
      </c>
      <c r="RLP126" s="195">
        <f t="shared" ref="RLP126" si="5662">RLN126*RLO126</f>
        <v>0.81</v>
      </c>
      <c r="RLQ126" s="463">
        <v>93288</v>
      </c>
      <c r="RLR126" s="618" t="s">
        <v>344</v>
      </c>
      <c r="RLS126" s="619"/>
      <c r="RLT126" s="620"/>
      <c r="RLU126" s="199" t="s">
        <v>142</v>
      </c>
      <c r="RLV126" s="200">
        <v>0.01</v>
      </c>
      <c r="RLW126" s="200">
        <v>81.44</v>
      </c>
      <c r="RLX126" s="195">
        <f t="shared" ref="RLX126" si="5663">RLV126*RLW126</f>
        <v>0.81</v>
      </c>
      <c r="RLY126" s="463">
        <v>93288</v>
      </c>
      <c r="RLZ126" s="618" t="s">
        <v>344</v>
      </c>
      <c r="RMA126" s="619"/>
      <c r="RMB126" s="620"/>
      <c r="RMC126" s="199" t="s">
        <v>142</v>
      </c>
      <c r="RMD126" s="200">
        <v>0.01</v>
      </c>
      <c r="RME126" s="200">
        <v>81.44</v>
      </c>
      <c r="RMF126" s="195">
        <f t="shared" ref="RMF126" si="5664">RMD126*RME126</f>
        <v>0.81</v>
      </c>
      <c r="RMG126" s="463">
        <v>93288</v>
      </c>
      <c r="RMH126" s="618" t="s">
        <v>344</v>
      </c>
      <c r="RMI126" s="619"/>
      <c r="RMJ126" s="620"/>
      <c r="RMK126" s="199" t="s">
        <v>142</v>
      </c>
      <c r="RML126" s="200">
        <v>0.01</v>
      </c>
      <c r="RMM126" s="200">
        <v>81.44</v>
      </c>
      <c r="RMN126" s="195">
        <f t="shared" ref="RMN126" si="5665">RML126*RMM126</f>
        <v>0.81</v>
      </c>
      <c r="RMO126" s="463">
        <v>93288</v>
      </c>
      <c r="RMP126" s="618" t="s">
        <v>344</v>
      </c>
      <c r="RMQ126" s="619"/>
      <c r="RMR126" s="620"/>
      <c r="RMS126" s="199" t="s">
        <v>142</v>
      </c>
      <c r="RMT126" s="200">
        <v>0.01</v>
      </c>
      <c r="RMU126" s="200">
        <v>81.44</v>
      </c>
      <c r="RMV126" s="195">
        <f t="shared" ref="RMV126" si="5666">RMT126*RMU126</f>
        <v>0.81</v>
      </c>
      <c r="RMW126" s="463">
        <v>93288</v>
      </c>
      <c r="RMX126" s="618" t="s">
        <v>344</v>
      </c>
      <c r="RMY126" s="619"/>
      <c r="RMZ126" s="620"/>
      <c r="RNA126" s="199" t="s">
        <v>142</v>
      </c>
      <c r="RNB126" s="200">
        <v>0.01</v>
      </c>
      <c r="RNC126" s="200">
        <v>81.44</v>
      </c>
      <c r="RND126" s="195">
        <f t="shared" ref="RND126" si="5667">RNB126*RNC126</f>
        <v>0.81</v>
      </c>
      <c r="RNE126" s="463">
        <v>93288</v>
      </c>
      <c r="RNF126" s="618" t="s">
        <v>344</v>
      </c>
      <c r="RNG126" s="619"/>
      <c r="RNH126" s="620"/>
      <c r="RNI126" s="199" t="s">
        <v>142</v>
      </c>
      <c r="RNJ126" s="200">
        <v>0.01</v>
      </c>
      <c r="RNK126" s="200">
        <v>81.44</v>
      </c>
      <c r="RNL126" s="195">
        <f t="shared" ref="RNL126" si="5668">RNJ126*RNK126</f>
        <v>0.81</v>
      </c>
      <c r="RNM126" s="463">
        <v>93288</v>
      </c>
      <c r="RNN126" s="618" t="s">
        <v>344</v>
      </c>
      <c r="RNO126" s="619"/>
      <c r="RNP126" s="620"/>
      <c r="RNQ126" s="199" t="s">
        <v>142</v>
      </c>
      <c r="RNR126" s="200">
        <v>0.01</v>
      </c>
      <c r="RNS126" s="200">
        <v>81.44</v>
      </c>
      <c r="RNT126" s="195">
        <f t="shared" ref="RNT126" si="5669">RNR126*RNS126</f>
        <v>0.81</v>
      </c>
      <c r="RNU126" s="463">
        <v>93288</v>
      </c>
      <c r="RNV126" s="618" t="s">
        <v>344</v>
      </c>
      <c r="RNW126" s="619"/>
      <c r="RNX126" s="620"/>
      <c r="RNY126" s="199" t="s">
        <v>142</v>
      </c>
      <c r="RNZ126" s="200">
        <v>0.01</v>
      </c>
      <c r="ROA126" s="200">
        <v>81.44</v>
      </c>
      <c r="ROB126" s="195">
        <f t="shared" ref="ROB126" si="5670">RNZ126*ROA126</f>
        <v>0.81</v>
      </c>
      <c r="ROC126" s="463">
        <v>93288</v>
      </c>
      <c r="ROD126" s="618" t="s">
        <v>344</v>
      </c>
      <c r="ROE126" s="619"/>
      <c r="ROF126" s="620"/>
      <c r="ROG126" s="199" t="s">
        <v>142</v>
      </c>
      <c r="ROH126" s="200">
        <v>0.01</v>
      </c>
      <c r="ROI126" s="200">
        <v>81.44</v>
      </c>
      <c r="ROJ126" s="195">
        <f t="shared" ref="ROJ126" si="5671">ROH126*ROI126</f>
        <v>0.81</v>
      </c>
      <c r="ROK126" s="463">
        <v>93288</v>
      </c>
      <c r="ROL126" s="618" t="s">
        <v>344</v>
      </c>
      <c r="ROM126" s="619"/>
      <c r="RON126" s="620"/>
      <c r="ROO126" s="199" t="s">
        <v>142</v>
      </c>
      <c r="ROP126" s="200">
        <v>0.01</v>
      </c>
      <c r="ROQ126" s="200">
        <v>81.44</v>
      </c>
      <c r="ROR126" s="195">
        <f t="shared" ref="ROR126" si="5672">ROP126*ROQ126</f>
        <v>0.81</v>
      </c>
      <c r="ROS126" s="463">
        <v>93288</v>
      </c>
      <c r="ROT126" s="618" t="s">
        <v>344</v>
      </c>
      <c r="ROU126" s="619"/>
      <c r="ROV126" s="620"/>
      <c r="ROW126" s="199" t="s">
        <v>142</v>
      </c>
      <c r="ROX126" s="200">
        <v>0.01</v>
      </c>
      <c r="ROY126" s="200">
        <v>81.44</v>
      </c>
      <c r="ROZ126" s="195">
        <f t="shared" ref="ROZ126" si="5673">ROX126*ROY126</f>
        <v>0.81</v>
      </c>
      <c r="RPA126" s="463">
        <v>93288</v>
      </c>
      <c r="RPB126" s="618" t="s">
        <v>344</v>
      </c>
      <c r="RPC126" s="619"/>
      <c r="RPD126" s="620"/>
      <c r="RPE126" s="199" t="s">
        <v>142</v>
      </c>
      <c r="RPF126" s="200">
        <v>0.01</v>
      </c>
      <c r="RPG126" s="200">
        <v>81.44</v>
      </c>
      <c r="RPH126" s="195">
        <f t="shared" ref="RPH126" si="5674">RPF126*RPG126</f>
        <v>0.81</v>
      </c>
      <c r="RPI126" s="463">
        <v>93288</v>
      </c>
      <c r="RPJ126" s="618" t="s">
        <v>344</v>
      </c>
      <c r="RPK126" s="619"/>
      <c r="RPL126" s="620"/>
      <c r="RPM126" s="199" t="s">
        <v>142</v>
      </c>
      <c r="RPN126" s="200">
        <v>0.01</v>
      </c>
      <c r="RPO126" s="200">
        <v>81.44</v>
      </c>
      <c r="RPP126" s="195">
        <f t="shared" ref="RPP126" si="5675">RPN126*RPO126</f>
        <v>0.81</v>
      </c>
      <c r="RPQ126" s="463">
        <v>93288</v>
      </c>
      <c r="RPR126" s="618" t="s">
        <v>344</v>
      </c>
      <c r="RPS126" s="619"/>
      <c r="RPT126" s="620"/>
      <c r="RPU126" s="199" t="s">
        <v>142</v>
      </c>
      <c r="RPV126" s="200">
        <v>0.01</v>
      </c>
      <c r="RPW126" s="200">
        <v>81.44</v>
      </c>
      <c r="RPX126" s="195">
        <f t="shared" ref="RPX126" si="5676">RPV126*RPW126</f>
        <v>0.81</v>
      </c>
      <c r="RPY126" s="463">
        <v>93288</v>
      </c>
      <c r="RPZ126" s="618" t="s">
        <v>344</v>
      </c>
      <c r="RQA126" s="619"/>
      <c r="RQB126" s="620"/>
      <c r="RQC126" s="199" t="s">
        <v>142</v>
      </c>
      <c r="RQD126" s="200">
        <v>0.01</v>
      </c>
      <c r="RQE126" s="200">
        <v>81.44</v>
      </c>
      <c r="RQF126" s="195">
        <f t="shared" ref="RQF126" si="5677">RQD126*RQE126</f>
        <v>0.81</v>
      </c>
      <c r="RQG126" s="463">
        <v>93288</v>
      </c>
      <c r="RQH126" s="618" t="s">
        <v>344</v>
      </c>
      <c r="RQI126" s="619"/>
      <c r="RQJ126" s="620"/>
      <c r="RQK126" s="199" t="s">
        <v>142</v>
      </c>
      <c r="RQL126" s="200">
        <v>0.01</v>
      </c>
      <c r="RQM126" s="200">
        <v>81.44</v>
      </c>
      <c r="RQN126" s="195">
        <f t="shared" ref="RQN126" si="5678">RQL126*RQM126</f>
        <v>0.81</v>
      </c>
      <c r="RQO126" s="463">
        <v>93288</v>
      </c>
      <c r="RQP126" s="618" t="s">
        <v>344</v>
      </c>
      <c r="RQQ126" s="619"/>
      <c r="RQR126" s="620"/>
      <c r="RQS126" s="199" t="s">
        <v>142</v>
      </c>
      <c r="RQT126" s="200">
        <v>0.01</v>
      </c>
      <c r="RQU126" s="200">
        <v>81.44</v>
      </c>
      <c r="RQV126" s="195">
        <f t="shared" ref="RQV126" si="5679">RQT126*RQU126</f>
        <v>0.81</v>
      </c>
      <c r="RQW126" s="463">
        <v>93288</v>
      </c>
      <c r="RQX126" s="618" t="s">
        <v>344</v>
      </c>
      <c r="RQY126" s="619"/>
      <c r="RQZ126" s="620"/>
      <c r="RRA126" s="199" t="s">
        <v>142</v>
      </c>
      <c r="RRB126" s="200">
        <v>0.01</v>
      </c>
      <c r="RRC126" s="200">
        <v>81.44</v>
      </c>
      <c r="RRD126" s="195">
        <f t="shared" ref="RRD126" si="5680">RRB126*RRC126</f>
        <v>0.81</v>
      </c>
      <c r="RRE126" s="463">
        <v>93288</v>
      </c>
      <c r="RRF126" s="618" t="s">
        <v>344</v>
      </c>
      <c r="RRG126" s="619"/>
      <c r="RRH126" s="620"/>
      <c r="RRI126" s="199" t="s">
        <v>142</v>
      </c>
      <c r="RRJ126" s="200">
        <v>0.01</v>
      </c>
      <c r="RRK126" s="200">
        <v>81.44</v>
      </c>
      <c r="RRL126" s="195">
        <f t="shared" ref="RRL126" si="5681">RRJ126*RRK126</f>
        <v>0.81</v>
      </c>
      <c r="RRM126" s="463">
        <v>93288</v>
      </c>
      <c r="RRN126" s="618" t="s">
        <v>344</v>
      </c>
      <c r="RRO126" s="619"/>
      <c r="RRP126" s="620"/>
      <c r="RRQ126" s="199" t="s">
        <v>142</v>
      </c>
      <c r="RRR126" s="200">
        <v>0.01</v>
      </c>
      <c r="RRS126" s="200">
        <v>81.44</v>
      </c>
      <c r="RRT126" s="195">
        <f t="shared" ref="RRT126" si="5682">RRR126*RRS126</f>
        <v>0.81</v>
      </c>
      <c r="RRU126" s="463">
        <v>93288</v>
      </c>
      <c r="RRV126" s="618" t="s">
        <v>344</v>
      </c>
      <c r="RRW126" s="619"/>
      <c r="RRX126" s="620"/>
      <c r="RRY126" s="199" t="s">
        <v>142</v>
      </c>
      <c r="RRZ126" s="200">
        <v>0.01</v>
      </c>
      <c r="RSA126" s="200">
        <v>81.44</v>
      </c>
      <c r="RSB126" s="195">
        <f t="shared" ref="RSB126" si="5683">RRZ126*RSA126</f>
        <v>0.81</v>
      </c>
      <c r="RSC126" s="463">
        <v>93288</v>
      </c>
      <c r="RSD126" s="618" t="s">
        <v>344</v>
      </c>
      <c r="RSE126" s="619"/>
      <c r="RSF126" s="620"/>
      <c r="RSG126" s="199" t="s">
        <v>142</v>
      </c>
      <c r="RSH126" s="200">
        <v>0.01</v>
      </c>
      <c r="RSI126" s="200">
        <v>81.44</v>
      </c>
      <c r="RSJ126" s="195">
        <f t="shared" ref="RSJ126" si="5684">RSH126*RSI126</f>
        <v>0.81</v>
      </c>
      <c r="RSK126" s="463">
        <v>93288</v>
      </c>
      <c r="RSL126" s="618" t="s">
        <v>344</v>
      </c>
      <c r="RSM126" s="619"/>
      <c r="RSN126" s="620"/>
      <c r="RSO126" s="199" t="s">
        <v>142</v>
      </c>
      <c r="RSP126" s="200">
        <v>0.01</v>
      </c>
      <c r="RSQ126" s="200">
        <v>81.44</v>
      </c>
      <c r="RSR126" s="195">
        <f t="shared" ref="RSR126" si="5685">RSP126*RSQ126</f>
        <v>0.81</v>
      </c>
      <c r="RSS126" s="463">
        <v>93288</v>
      </c>
      <c r="RST126" s="618" t="s">
        <v>344</v>
      </c>
      <c r="RSU126" s="619"/>
      <c r="RSV126" s="620"/>
      <c r="RSW126" s="199" t="s">
        <v>142</v>
      </c>
      <c r="RSX126" s="200">
        <v>0.01</v>
      </c>
      <c r="RSY126" s="200">
        <v>81.44</v>
      </c>
      <c r="RSZ126" s="195">
        <f t="shared" ref="RSZ126" si="5686">RSX126*RSY126</f>
        <v>0.81</v>
      </c>
      <c r="RTA126" s="463">
        <v>93288</v>
      </c>
      <c r="RTB126" s="618" t="s">
        <v>344</v>
      </c>
      <c r="RTC126" s="619"/>
      <c r="RTD126" s="620"/>
      <c r="RTE126" s="199" t="s">
        <v>142</v>
      </c>
      <c r="RTF126" s="200">
        <v>0.01</v>
      </c>
      <c r="RTG126" s="200">
        <v>81.44</v>
      </c>
      <c r="RTH126" s="195">
        <f t="shared" ref="RTH126" si="5687">RTF126*RTG126</f>
        <v>0.81</v>
      </c>
      <c r="RTI126" s="463">
        <v>93288</v>
      </c>
      <c r="RTJ126" s="618" t="s">
        <v>344</v>
      </c>
      <c r="RTK126" s="619"/>
      <c r="RTL126" s="620"/>
      <c r="RTM126" s="199" t="s">
        <v>142</v>
      </c>
      <c r="RTN126" s="200">
        <v>0.01</v>
      </c>
      <c r="RTO126" s="200">
        <v>81.44</v>
      </c>
      <c r="RTP126" s="195">
        <f t="shared" ref="RTP126" si="5688">RTN126*RTO126</f>
        <v>0.81</v>
      </c>
      <c r="RTQ126" s="463">
        <v>93288</v>
      </c>
      <c r="RTR126" s="618" t="s">
        <v>344</v>
      </c>
      <c r="RTS126" s="619"/>
      <c r="RTT126" s="620"/>
      <c r="RTU126" s="199" t="s">
        <v>142</v>
      </c>
      <c r="RTV126" s="200">
        <v>0.01</v>
      </c>
      <c r="RTW126" s="200">
        <v>81.44</v>
      </c>
      <c r="RTX126" s="195">
        <f t="shared" ref="RTX126" si="5689">RTV126*RTW126</f>
        <v>0.81</v>
      </c>
      <c r="RTY126" s="463">
        <v>93288</v>
      </c>
      <c r="RTZ126" s="618" t="s">
        <v>344</v>
      </c>
      <c r="RUA126" s="619"/>
      <c r="RUB126" s="620"/>
      <c r="RUC126" s="199" t="s">
        <v>142</v>
      </c>
      <c r="RUD126" s="200">
        <v>0.01</v>
      </c>
      <c r="RUE126" s="200">
        <v>81.44</v>
      </c>
      <c r="RUF126" s="195">
        <f t="shared" ref="RUF126" si="5690">RUD126*RUE126</f>
        <v>0.81</v>
      </c>
      <c r="RUG126" s="463">
        <v>93288</v>
      </c>
      <c r="RUH126" s="618" t="s">
        <v>344</v>
      </c>
      <c r="RUI126" s="619"/>
      <c r="RUJ126" s="620"/>
      <c r="RUK126" s="199" t="s">
        <v>142</v>
      </c>
      <c r="RUL126" s="200">
        <v>0.01</v>
      </c>
      <c r="RUM126" s="200">
        <v>81.44</v>
      </c>
      <c r="RUN126" s="195">
        <f t="shared" ref="RUN126" si="5691">RUL126*RUM126</f>
        <v>0.81</v>
      </c>
      <c r="RUO126" s="463">
        <v>93288</v>
      </c>
      <c r="RUP126" s="618" t="s">
        <v>344</v>
      </c>
      <c r="RUQ126" s="619"/>
      <c r="RUR126" s="620"/>
      <c r="RUS126" s="199" t="s">
        <v>142</v>
      </c>
      <c r="RUT126" s="200">
        <v>0.01</v>
      </c>
      <c r="RUU126" s="200">
        <v>81.44</v>
      </c>
      <c r="RUV126" s="195">
        <f t="shared" ref="RUV126" si="5692">RUT126*RUU126</f>
        <v>0.81</v>
      </c>
      <c r="RUW126" s="463">
        <v>93288</v>
      </c>
      <c r="RUX126" s="618" t="s">
        <v>344</v>
      </c>
      <c r="RUY126" s="619"/>
      <c r="RUZ126" s="620"/>
      <c r="RVA126" s="199" t="s">
        <v>142</v>
      </c>
      <c r="RVB126" s="200">
        <v>0.01</v>
      </c>
      <c r="RVC126" s="200">
        <v>81.44</v>
      </c>
      <c r="RVD126" s="195">
        <f t="shared" ref="RVD126" si="5693">RVB126*RVC126</f>
        <v>0.81</v>
      </c>
      <c r="RVE126" s="463">
        <v>93288</v>
      </c>
      <c r="RVF126" s="618" t="s">
        <v>344</v>
      </c>
      <c r="RVG126" s="619"/>
      <c r="RVH126" s="620"/>
      <c r="RVI126" s="199" t="s">
        <v>142</v>
      </c>
      <c r="RVJ126" s="200">
        <v>0.01</v>
      </c>
      <c r="RVK126" s="200">
        <v>81.44</v>
      </c>
      <c r="RVL126" s="195">
        <f t="shared" ref="RVL126" si="5694">RVJ126*RVK126</f>
        <v>0.81</v>
      </c>
      <c r="RVM126" s="463">
        <v>93288</v>
      </c>
      <c r="RVN126" s="618" t="s">
        <v>344</v>
      </c>
      <c r="RVO126" s="619"/>
      <c r="RVP126" s="620"/>
      <c r="RVQ126" s="199" t="s">
        <v>142</v>
      </c>
      <c r="RVR126" s="200">
        <v>0.01</v>
      </c>
      <c r="RVS126" s="200">
        <v>81.44</v>
      </c>
      <c r="RVT126" s="195">
        <f t="shared" ref="RVT126" si="5695">RVR126*RVS126</f>
        <v>0.81</v>
      </c>
      <c r="RVU126" s="463">
        <v>93288</v>
      </c>
      <c r="RVV126" s="618" t="s">
        <v>344</v>
      </c>
      <c r="RVW126" s="619"/>
      <c r="RVX126" s="620"/>
      <c r="RVY126" s="199" t="s">
        <v>142</v>
      </c>
      <c r="RVZ126" s="200">
        <v>0.01</v>
      </c>
      <c r="RWA126" s="200">
        <v>81.44</v>
      </c>
      <c r="RWB126" s="195">
        <f t="shared" ref="RWB126" si="5696">RVZ126*RWA126</f>
        <v>0.81</v>
      </c>
      <c r="RWC126" s="463">
        <v>93288</v>
      </c>
      <c r="RWD126" s="618" t="s">
        <v>344</v>
      </c>
      <c r="RWE126" s="619"/>
      <c r="RWF126" s="620"/>
      <c r="RWG126" s="199" t="s">
        <v>142</v>
      </c>
      <c r="RWH126" s="200">
        <v>0.01</v>
      </c>
      <c r="RWI126" s="200">
        <v>81.44</v>
      </c>
      <c r="RWJ126" s="195">
        <f t="shared" ref="RWJ126" si="5697">RWH126*RWI126</f>
        <v>0.81</v>
      </c>
      <c r="RWK126" s="463">
        <v>93288</v>
      </c>
      <c r="RWL126" s="618" t="s">
        <v>344</v>
      </c>
      <c r="RWM126" s="619"/>
      <c r="RWN126" s="620"/>
      <c r="RWO126" s="199" t="s">
        <v>142</v>
      </c>
      <c r="RWP126" s="200">
        <v>0.01</v>
      </c>
      <c r="RWQ126" s="200">
        <v>81.44</v>
      </c>
      <c r="RWR126" s="195">
        <f t="shared" ref="RWR126" si="5698">RWP126*RWQ126</f>
        <v>0.81</v>
      </c>
      <c r="RWS126" s="463">
        <v>93288</v>
      </c>
      <c r="RWT126" s="618" t="s">
        <v>344</v>
      </c>
      <c r="RWU126" s="619"/>
      <c r="RWV126" s="620"/>
      <c r="RWW126" s="199" t="s">
        <v>142</v>
      </c>
      <c r="RWX126" s="200">
        <v>0.01</v>
      </c>
      <c r="RWY126" s="200">
        <v>81.44</v>
      </c>
      <c r="RWZ126" s="195">
        <f t="shared" ref="RWZ126" si="5699">RWX126*RWY126</f>
        <v>0.81</v>
      </c>
      <c r="RXA126" s="463">
        <v>93288</v>
      </c>
      <c r="RXB126" s="618" t="s">
        <v>344</v>
      </c>
      <c r="RXC126" s="619"/>
      <c r="RXD126" s="620"/>
      <c r="RXE126" s="199" t="s">
        <v>142</v>
      </c>
      <c r="RXF126" s="200">
        <v>0.01</v>
      </c>
      <c r="RXG126" s="200">
        <v>81.44</v>
      </c>
      <c r="RXH126" s="195">
        <f t="shared" ref="RXH126" si="5700">RXF126*RXG126</f>
        <v>0.81</v>
      </c>
      <c r="RXI126" s="463">
        <v>93288</v>
      </c>
      <c r="RXJ126" s="618" t="s">
        <v>344</v>
      </c>
      <c r="RXK126" s="619"/>
      <c r="RXL126" s="620"/>
      <c r="RXM126" s="199" t="s">
        <v>142</v>
      </c>
      <c r="RXN126" s="200">
        <v>0.01</v>
      </c>
      <c r="RXO126" s="200">
        <v>81.44</v>
      </c>
      <c r="RXP126" s="195">
        <f t="shared" ref="RXP126" si="5701">RXN126*RXO126</f>
        <v>0.81</v>
      </c>
      <c r="RXQ126" s="463">
        <v>93288</v>
      </c>
      <c r="RXR126" s="618" t="s">
        <v>344</v>
      </c>
      <c r="RXS126" s="619"/>
      <c r="RXT126" s="620"/>
      <c r="RXU126" s="199" t="s">
        <v>142</v>
      </c>
      <c r="RXV126" s="200">
        <v>0.01</v>
      </c>
      <c r="RXW126" s="200">
        <v>81.44</v>
      </c>
      <c r="RXX126" s="195">
        <f t="shared" ref="RXX126" si="5702">RXV126*RXW126</f>
        <v>0.81</v>
      </c>
      <c r="RXY126" s="463">
        <v>93288</v>
      </c>
      <c r="RXZ126" s="618" t="s">
        <v>344</v>
      </c>
      <c r="RYA126" s="619"/>
      <c r="RYB126" s="620"/>
      <c r="RYC126" s="199" t="s">
        <v>142</v>
      </c>
      <c r="RYD126" s="200">
        <v>0.01</v>
      </c>
      <c r="RYE126" s="200">
        <v>81.44</v>
      </c>
      <c r="RYF126" s="195">
        <f t="shared" ref="RYF126" si="5703">RYD126*RYE126</f>
        <v>0.81</v>
      </c>
      <c r="RYG126" s="463">
        <v>93288</v>
      </c>
      <c r="RYH126" s="618" t="s">
        <v>344</v>
      </c>
      <c r="RYI126" s="619"/>
      <c r="RYJ126" s="620"/>
      <c r="RYK126" s="199" t="s">
        <v>142</v>
      </c>
      <c r="RYL126" s="200">
        <v>0.01</v>
      </c>
      <c r="RYM126" s="200">
        <v>81.44</v>
      </c>
      <c r="RYN126" s="195">
        <f t="shared" ref="RYN126" si="5704">RYL126*RYM126</f>
        <v>0.81</v>
      </c>
      <c r="RYO126" s="463">
        <v>93288</v>
      </c>
      <c r="RYP126" s="618" t="s">
        <v>344</v>
      </c>
      <c r="RYQ126" s="619"/>
      <c r="RYR126" s="620"/>
      <c r="RYS126" s="199" t="s">
        <v>142</v>
      </c>
      <c r="RYT126" s="200">
        <v>0.01</v>
      </c>
      <c r="RYU126" s="200">
        <v>81.44</v>
      </c>
      <c r="RYV126" s="195">
        <f t="shared" ref="RYV126" si="5705">RYT126*RYU126</f>
        <v>0.81</v>
      </c>
      <c r="RYW126" s="463">
        <v>93288</v>
      </c>
      <c r="RYX126" s="618" t="s">
        <v>344</v>
      </c>
      <c r="RYY126" s="619"/>
      <c r="RYZ126" s="620"/>
      <c r="RZA126" s="199" t="s">
        <v>142</v>
      </c>
      <c r="RZB126" s="200">
        <v>0.01</v>
      </c>
      <c r="RZC126" s="200">
        <v>81.44</v>
      </c>
      <c r="RZD126" s="195">
        <f t="shared" ref="RZD126" si="5706">RZB126*RZC126</f>
        <v>0.81</v>
      </c>
      <c r="RZE126" s="463">
        <v>93288</v>
      </c>
      <c r="RZF126" s="618" t="s">
        <v>344</v>
      </c>
      <c r="RZG126" s="619"/>
      <c r="RZH126" s="620"/>
      <c r="RZI126" s="199" t="s">
        <v>142</v>
      </c>
      <c r="RZJ126" s="200">
        <v>0.01</v>
      </c>
      <c r="RZK126" s="200">
        <v>81.44</v>
      </c>
      <c r="RZL126" s="195">
        <f t="shared" ref="RZL126" si="5707">RZJ126*RZK126</f>
        <v>0.81</v>
      </c>
      <c r="RZM126" s="463">
        <v>93288</v>
      </c>
      <c r="RZN126" s="618" t="s">
        <v>344</v>
      </c>
      <c r="RZO126" s="619"/>
      <c r="RZP126" s="620"/>
      <c r="RZQ126" s="199" t="s">
        <v>142</v>
      </c>
      <c r="RZR126" s="200">
        <v>0.01</v>
      </c>
      <c r="RZS126" s="200">
        <v>81.44</v>
      </c>
      <c r="RZT126" s="195">
        <f t="shared" ref="RZT126" si="5708">RZR126*RZS126</f>
        <v>0.81</v>
      </c>
      <c r="RZU126" s="463">
        <v>93288</v>
      </c>
      <c r="RZV126" s="618" t="s">
        <v>344</v>
      </c>
      <c r="RZW126" s="619"/>
      <c r="RZX126" s="620"/>
      <c r="RZY126" s="199" t="s">
        <v>142</v>
      </c>
      <c r="RZZ126" s="200">
        <v>0.01</v>
      </c>
      <c r="SAA126" s="200">
        <v>81.44</v>
      </c>
      <c r="SAB126" s="195">
        <f t="shared" ref="SAB126" si="5709">RZZ126*SAA126</f>
        <v>0.81</v>
      </c>
      <c r="SAC126" s="463">
        <v>93288</v>
      </c>
      <c r="SAD126" s="618" t="s">
        <v>344</v>
      </c>
      <c r="SAE126" s="619"/>
      <c r="SAF126" s="620"/>
      <c r="SAG126" s="199" t="s">
        <v>142</v>
      </c>
      <c r="SAH126" s="200">
        <v>0.01</v>
      </c>
      <c r="SAI126" s="200">
        <v>81.44</v>
      </c>
      <c r="SAJ126" s="195">
        <f t="shared" ref="SAJ126" si="5710">SAH126*SAI126</f>
        <v>0.81</v>
      </c>
      <c r="SAK126" s="463">
        <v>93288</v>
      </c>
      <c r="SAL126" s="618" t="s">
        <v>344</v>
      </c>
      <c r="SAM126" s="619"/>
      <c r="SAN126" s="620"/>
      <c r="SAO126" s="199" t="s">
        <v>142</v>
      </c>
      <c r="SAP126" s="200">
        <v>0.01</v>
      </c>
      <c r="SAQ126" s="200">
        <v>81.44</v>
      </c>
      <c r="SAR126" s="195">
        <f t="shared" ref="SAR126" si="5711">SAP126*SAQ126</f>
        <v>0.81</v>
      </c>
      <c r="SAS126" s="463">
        <v>93288</v>
      </c>
      <c r="SAT126" s="618" t="s">
        <v>344</v>
      </c>
      <c r="SAU126" s="619"/>
      <c r="SAV126" s="620"/>
      <c r="SAW126" s="199" t="s">
        <v>142</v>
      </c>
      <c r="SAX126" s="200">
        <v>0.01</v>
      </c>
      <c r="SAY126" s="200">
        <v>81.44</v>
      </c>
      <c r="SAZ126" s="195">
        <f t="shared" ref="SAZ126" si="5712">SAX126*SAY126</f>
        <v>0.81</v>
      </c>
      <c r="SBA126" s="463">
        <v>93288</v>
      </c>
      <c r="SBB126" s="618" t="s">
        <v>344</v>
      </c>
      <c r="SBC126" s="619"/>
      <c r="SBD126" s="620"/>
      <c r="SBE126" s="199" t="s">
        <v>142</v>
      </c>
      <c r="SBF126" s="200">
        <v>0.01</v>
      </c>
      <c r="SBG126" s="200">
        <v>81.44</v>
      </c>
      <c r="SBH126" s="195">
        <f t="shared" ref="SBH126" si="5713">SBF126*SBG126</f>
        <v>0.81</v>
      </c>
      <c r="SBI126" s="463">
        <v>93288</v>
      </c>
      <c r="SBJ126" s="618" t="s">
        <v>344</v>
      </c>
      <c r="SBK126" s="619"/>
      <c r="SBL126" s="620"/>
      <c r="SBM126" s="199" t="s">
        <v>142</v>
      </c>
      <c r="SBN126" s="200">
        <v>0.01</v>
      </c>
      <c r="SBO126" s="200">
        <v>81.44</v>
      </c>
      <c r="SBP126" s="195">
        <f t="shared" ref="SBP126" si="5714">SBN126*SBO126</f>
        <v>0.81</v>
      </c>
      <c r="SBQ126" s="463">
        <v>93288</v>
      </c>
      <c r="SBR126" s="618" t="s">
        <v>344</v>
      </c>
      <c r="SBS126" s="619"/>
      <c r="SBT126" s="620"/>
      <c r="SBU126" s="199" t="s">
        <v>142</v>
      </c>
      <c r="SBV126" s="200">
        <v>0.01</v>
      </c>
      <c r="SBW126" s="200">
        <v>81.44</v>
      </c>
      <c r="SBX126" s="195">
        <f t="shared" ref="SBX126" si="5715">SBV126*SBW126</f>
        <v>0.81</v>
      </c>
      <c r="SBY126" s="463">
        <v>93288</v>
      </c>
      <c r="SBZ126" s="618" t="s">
        <v>344</v>
      </c>
      <c r="SCA126" s="619"/>
      <c r="SCB126" s="620"/>
      <c r="SCC126" s="199" t="s">
        <v>142</v>
      </c>
      <c r="SCD126" s="200">
        <v>0.01</v>
      </c>
      <c r="SCE126" s="200">
        <v>81.44</v>
      </c>
      <c r="SCF126" s="195">
        <f t="shared" ref="SCF126" si="5716">SCD126*SCE126</f>
        <v>0.81</v>
      </c>
      <c r="SCG126" s="463">
        <v>93288</v>
      </c>
      <c r="SCH126" s="618" t="s">
        <v>344</v>
      </c>
      <c r="SCI126" s="619"/>
      <c r="SCJ126" s="620"/>
      <c r="SCK126" s="199" t="s">
        <v>142</v>
      </c>
      <c r="SCL126" s="200">
        <v>0.01</v>
      </c>
      <c r="SCM126" s="200">
        <v>81.44</v>
      </c>
      <c r="SCN126" s="195">
        <f t="shared" ref="SCN126" si="5717">SCL126*SCM126</f>
        <v>0.81</v>
      </c>
      <c r="SCO126" s="463">
        <v>93288</v>
      </c>
      <c r="SCP126" s="618" t="s">
        <v>344</v>
      </c>
      <c r="SCQ126" s="619"/>
      <c r="SCR126" s="620"/>
      <c r="SCS126" s="199" t="s">
        <v>142</v>
      </c>
      <c r="SCT126" s="200">
        <v>0.01</v>
      </c>
      <c r="SCU126" s="200">
        <v>81.44</v>
      </c>
      <c r="SCV126" s="195">
        <f t="shared" ref="SCV126" si="5718">SCT126*SCU126</f>
        <v>0.81</v>
      </c>
      <c r="SCW126" s="463">
        <v>93288</v>
      </c>
      <c r="SCX126" s="618" t="s">
        <v>344</v>
      </c>
      <c r="SCY126" s="619"/>
      <c r="SCZ126" s="620"/>
      <c r="SDA126" s="199" t="s">
        <v>142</v>
      </c>
      <c r="SDB126" s="200">
        <v>0.01</v>
      </c>
      <c r="SDC126" s="200">
        <v>81.44</v>
      </c>
      <c r="SDD126" s="195">
        <f t="shared" ref="SDD126" si="5719">SDB126*SDC126</f>
        <v>0.81</v>
      </c>
      <c r="SDE126" s="463">
        <v>93288</v>
      </c>
      <c r="SDF126" s="618" t="s">
        <v>344</v>
      </c>
      <c r="SDG126" s="619"/>
      <c r="SDH126" s="620"/>
      <c r="SDI126" s="199" t="s">
        <v>142</v>
      </c>
      <c r="SDJ126" s="200">
        <v>0.01</v>
      </c>
      <c r="SDK126" s="200">
        <v>81.44</v>
      </c>
      <c r="SDL126" s="195">
        <f t="shared" ref="SDL126" si="5720">SDJ126*SDK126</f>
        <v>0.81</v>
      </c>
      <c r="SDM126" s="463">
        <v>93288</v>
      </c>
      <c r="SDN126" s="618" t="s">
        <v>344</v>
      </c>
      <c r="SDO126" s="619"/>
      <c r="SDP126" s="620"/>
      <c r="SDQ126" s="199" t="s">
        <v>142</v>
      </c>
      <c r="SDR126" s="200">
        <v>0.01</v>
      </c>
      <c r="SDS126" s="200">
        <v>81.44</v>
      </c>
      <c r="SDT126" s="195">
        <f t="shared" ref="SDT126" si="5721">SDR126*SDS126</f>
        <v>0.81</v>
      </c>
      <c r="SDU126" s="463">
        <v>93288</v>
      </c>
      <c r="SDV126" s="618" t="s">
        <v>344</v>
      </c>
      <c r="SDW126" s="619"/>
      <c r="SDX126" s="620"/>
      <c r="SDY126" s="199" t="s">
        <v>142</v>
      </c>
      <c r="SDZ126" s="200">
        <v>0.01</v>
      </c>
      <c r="SEA126" s="200">
        <v>81.44</v>
      </c>
      <c r="SEB126" s="195">
        <f t="shared" ref="SEB126" si="5722">SDZ126*SEA126</f>
        <v>0.81</v>
      </c>
      <c r="SEC126" s="463">
        <v>93288</v>
      </c>
      <c r="SED126" s="618" t="s">
        <v>344</v>
      </c>
      <c r="SEE126" s="619"/>
      <c r="SEF126" s="620"/>
      <c r="SEG126" s="199" t="s">
        <v>142</v>
      </c>
      <c r="SEH126" s="200">
        <v>0.01</v>
      </c>
      <c r="SEI126" s="200">
        <v>81.44</v>
      </c>
      <c r="SEJ126" s="195">
        <f t="shared" ref="SEJ126" si="5723">SEH126*SEI126</f>
        <v>0.81</v>
      </c>
      <c r="SEK126" s="463">
        <v>93288</v>
      </c>
      <c r="SEL126" s="618" t="s">
        <v>344</v>
      </c>
      <c r="SEM126" s="619"/>
      <c r="SEN126" s="620"/>
      <c r="SEO126" s="199" t="s">
        <v>142</v>
      </c>
      <c r="SEP126" s="200">
        <v>0.01</v>
      </c>
      <c r="SEQ126" s="200">
        <v>81.44</v>
      </c>
      <c r="SER126" s="195">
        <f t="shared" ref="SER126" si="5724">SEP126*SEQ126</f>
        <v>0.81</v>
      </c>
      <c r="SES126" s="463">
        <v>93288</v>
      </c>
      <c r="SET126" s="618" t="s">
        <v>344</v>
      </c>
      <c r="SEU126" s="619"/>
      <c r="SEV126" s="620"/>
      <c r="SEW126" s="199" t="s">
        <v>142</v>
      </c>
      <c r="SEX126" s="200">
        <v>0.01</v>
      </c>
      <c r="SEY126" s="200">
        <v>81.44</v>
      </c>
      <c r="SEZ126" s="195">
        <f t="shared" ref="SEZ126" si="5725">SEX126*SEY126</f>
        <v>0.81</v>
      </c>
      <c r="SFA126" s="463">
        <v>93288</v>
      </c>
      <c r="SFB126" s="618" t="s">
        <v>344</v>
      </c>
      <c r="SFC126" s="619"/>
      <c r="SFD126" s="620"/>
      <c r="SFE126" s="199" t="s">
        <v>142</v>
      </c>
      <c r="SFF126" s="200">
        <v>0.01</v>
      </c>
      <c r="SFG126" s="200">
        <v>81.44</v>
      </c>
      <c r="SFH126" s="195">
        <f t="shared" ref="SFH126" si="5726">SFF126*SFG126</f>
        <v>0.81</v>
      </c>
      <c r="SFI126" s="463">
        <v>93288</v>
      </c>
      <c r="SFJ126" s="618" t="s">
        <v>344</v>
      </c>
      <c r="SFK126" s="619"/>
      <c r="SFL126" s="620"/>
      <c r="SFM126" s="199" t="s">
        <v>142</v>
      </c>
      <c r="SFN126" s="200">
        <v>0.01</v>
      </c>
      <c r="SFO126" s="200">
        <v>81.44</v>
      </c>
      <c r="SFP126" s="195">
        <f t="shared" ref="SFP126" si="5727">SFN126*SFO126</f>
        <v>0.81</v>
      </c>
      <c r="SFQ126" s="463">
        <v>93288</v>
      </c>
      <c r="SFR126" s="618" t="s">
        <v>344</v>
      </c>
      <c r="SFS126" s="619"/>
      <c r="SFT126" s="620"/>
      <c r="SFU126" s="199" t="s">
        <v>142</v>
      </c>
      <c r="SFV126" s="200">
        <v>0.01</v>
      </c>
      <c r="SFW126" s="200">
        <v>81.44</v>
      </c>
      <c r="SFX126" s="195">
        <f t="shared" ref="SFX126" si="5728">SFV126*SFW126</f>
        <v>0.81</v>
      </c>
      <c r="SFY126" s="463">
        <v>93288</v>
      </c>
      <c r="SFZ126" s="618" t="s">
        <v>344</v>
      </c>
      <c r="SGA126" s="619"/>
      <c r="SGB126" s="620"/>
      <c r="SGC126" s="199" t="s">
        <v>142</v>
      </c>
      <c r="SGD126" s="200">
        <v>0.01</v>
      </c>
      <c r="SGE126" s="200">
        <v>81.44</v>
      </c>
      <c r="SGF126" s="195">
        <f t="shared" ref="SGF126" si="5729">SGD126*SGE126</f>
        <v>0.81</v>
      </c>
      <c r="SGG126" s="463">
        <v>93288</v>
      </c>
      <c r="SGH126" s="618" t="s">
        <v>344</v>
      </c>
      <c r="SGI126" s="619"/>
      <c r="SGJ126" s="620"/>
      <c r="SGK126" s="199" t="s">
        <v>142</v>
      </c>
      <c r="SGL126" s="200">
        <v>0.01</v>
      </c>
      <c r="SGM126" s="200">
        <v>81.44</v>
      </c>
      <c r="SGN126" s="195">
        <f t="shared" ref="SGN126" si="5730">SGL126*SGM126</f>
        <v>0.81</v>
      </c>
      <c r="SGO126" s="463">
        <v>93288</v>
      </c>
      <c r="SGP126" s="618" t="s">
        <v>344</v>
      </c>
      <c r="SGQ126" s="619"/>
      <c r="SGR126" s="620"/>
      <c r="SGS126" s="199" t="s">
        <v>142</v>
      </c>
      <c r="SGT126" s="200">
        <v>0.01</v>
      </c>
      <c r="SGU126" s="200">
        <v>81.44</v>
      </c>
      <c r="SGV126" s="195">
        <f t="shared" ref="SGV126" si="5731">SGT126*SGU126</f>
        <v>0.81</v>
      </c>
      <c r="SGW126" s="463">
        <v>93288</v>
      </c>
      <c r="SGX126" s="618" t="s">
        <v>344</v>
      </c>
      <c r="SGY126" s="619"/>
      <c r="SGZ126" s="620"/>
      <c r="SHA126" s="199" t="s">
        <v>142</v>
      </c>
      <c r="SHB126" s="200">
        <v>0.01</v>
      </c>
      <c r="SHC126" s="200">
        <v>81.44</v>
      </c>
      <c r="SHD126" s="195">
        <f t="shared" ref="SHD126" si="5732">SHB126*SHC126</f>
        <v>0.81</v>
      </c>
      <c r="SHE126" s="463">
        <v>93288</v>
      </c>
      <c r="SHF126" s="618" t="s">
        <v>344</v>
      </c>
      <c r="SHG126" s="619"/>
      <c r="SHH126" s="620"/>
      <c r="SHI126" s="199" t="s">
        <v>142</v>
      </c>
      <c r="SHJ126" s="200">
        <v>0.01</v>
      </c>
      <c r="SHK126" s="200">
        <v>81.44</v>
      </c>
      <c r="SHL126" s="195">
        <f t="shared" ref="SHL126" si="5733">SHJ126*SHK126</f>
        <v>0.81</v>
      </c>
      <c r="SHM126" s="463">
        <v>93288</v>
      </c>
      <c r="SHN126" s="618" t="s">
        <v>344</v>
      </c>
      <c r="SHO126" s="619"/>
      <c r="SHP126" s="620"/>
      <c r="SHQ126" s="199" t="s">
        <v>142</v>
      </c>
      <c r="SHR126" s="200">
        <v>0.01</v>
      </c>
      <c r="SHS126" s="200">
        <v>81.44</v>
      </c>
      <c r="SHT126" s="195">
        <f t="shared" ref="SHT126" si="5734">SHR126*SHS126</f>
        <v>0.81</v>
      </c>
      <c r="SHU126" s="463">
        <v>93288</v>
      </c>
      <c r="SHV126" s="618" t="s">
        <v>344</v>
      </c>
      <c r="SHW126" s="619"/>
      <c r="SHX126" s="620"/>
      <c r="SHY126" s="199" t="s">
        <v>142</v>
      </c>
      <c r="SHZ126" s="200">
        <v>0.01</v>
      </c>
      <c r="SIA126" s="200">
        <v>81.44</v>
      </c>
      <c r="SIB126" s="195">
        <f t="shared" ref="SIB126" si="5735">SHZ126*SIA126</f>
        <v>0.81</v>
      </c>
      <c r="SIC126" s="463">
        <v>93288</v>
      </c>
      <c r="SID126" s="618" t="s">
        <v>344</v>
      </c>
      <c r="SIE126" s="619"/>
      <c r="SIF126" s="620"/>
      <c r="SIG126" s="199" t="s">
        <v>142</v>
      </c>
      <c r="SIH126" s="200">
        <v>0.01</v>
      </c>
      <c r="SII126" s="200">
        <v>81.44</v>
      </c>
      <c r="SIJ126" s="195">
        <f t="shared" ref="SIJ126" si="5736">SIH126*SII126</f>
        <v>0.81</v>
      </c>
      <c r="SIK126" s="463">
        <v>93288</v>
      </c>
      <c r="SIL126" s="618" t="s">
        <v>344</v>
      </c>
      <c r="SIM126" s="619"/>
      <c r="SIN126" s="620"/>
      <c r="SIO126" s="199" t="s">
        <v>142</v>
      </c>
      <c r="SIP126" s="200">
        <v>0.01</v>
      </c>
      <c r="SIQ126" s="200">
        <v>81.44</v>
      </c>
      <c r="SIR126" s="195">
        <f t="shared" ref="SIR126" si="5737">SIP126*SIQ126</f>
        <v>0.81</v>
      </c>
      <c r="SIS126" s="463">
        <v>93288</v>
      </c>
      <c r="SIT126" s="618" t="s">
        <v>344</v>
      </c>
      <c r="SIU126" s="619"/>
      <c r="SIV126" s="620"/>
      <c r="SIW126" s="199" t="s">
        <v>142</v>
      </c>
      <c r="SIX126" s="200">
        <v>0.01</v>
      </c>
      <c r="SIY126" s="200">
        <v>81.44</v>
      </c>
      <c r="SIZ126" s="195">
        <f t="shared" ref="SIZ126" si="5738">SIX126*SIY126</f>
        <v>0.81</v>
      </c>
      <c r="SJA126" s="463">
        <v>93288</v>
      </c>
      <c r="SJB126" s="618" t="s">
        <v>344</v>
      </c>
      <c r="SJC126" s="619"/>
      <c r="SJD126" s="620"/>
      <c r="SJE126" s="199" t="s">
        <v>142</v>
      </c>
      <c r="SJF126" s="200">
        <v>0.01</v>
      </c>
      <c r="SJG126" s="200">
        <v>81.44</v>
      </c>
      <c r="SJH126" s="195">
        <f t="shared" ref="SJH126" si="5739">SJF126*SJG126</f>
        <v>0.81</v>
      </c>
      <c r="SJI126" s="463">
        <v>93288</v>
      </c>
      <c r="SJJ126" s="618" t="s">
        <v>344</v>
      </c>
      <c r="SJK126" s="619"/>
      <c r="SJL126" s="620"/>
      <c r="SJM126" s="199" t="s">
        <v>142</v>
      </c>
      <c r="SJN126" s="200">
        <v>0.01</v>
      </c>
      <c r="SJO126" s="200">
        <v>81.44</v>
      </c>
      <c r="SJP126" s="195">
        <f t="shared" ref="SJP126" si="5740">SJN126*SJO126</f>
        <v>0.81</v>
      </c>
      <c r="SJQ126" s="463">
        <v>93288</v>
      </c>
      <c r="SJR126" s="618" t="s">
        <v>344</v>
      </c>
      <c r="SJS126" s="619"/>
      <c r="SJT126" s="620"/>
      <c r="SJU126" s="199" t="s">
        <v>142</v>
      </c>
      <c r="SJV126" s="200">
        <v>0.01</v>
      </c>
      <c r="SJW126" s="200">
        <v>81.44</v>
      </c>
      <c r="SJX126" s="195">
        <f t="shared" ref="SJX126" si="5741">SJV126*SJW126</f>
        <v>0.81</v>
      </c>
      <c r="SJY126" s="463">
        <v>93288</v>
      </c>
      <c r="SJZ126" s="618" t="s">
        <v>344</v>
      </c>
      <c r="SKA126" s="619"/>
      <c r="SKB126" s="620"/>
      <c r="SKC126" s="199" t="s">
        <v>142</v>
      </c>
      <c r="SKD126" s="200">
        <v>0.01</v>
      </c>
      <c r="SKE126" s="200">
        <v>81.44</v>
      </c>
      <c r="SKF126" s="195">
        <f t="shared" ref="SKF126" si="5742">SKD126*SKE126</f>
        <v>0.81</v>
      </c>
      <c r="SKG126" s="463">
        <v>93288</v>
      </c>
      <c r="SKH126" s="618" t="s">
        <v>344</v>
      </c>
      <c r="SKI126" s="619"/>
      <c r="SKJ126" s="620"/>
      <c r="SKK126" s="199" t="s">
        <v>142</v>
      </c>
      <c r="SKL126" s="200">
        <v>0.01</v>
      </c>
      <c r="SKM126" s="200">
        <v>81.44</v>
      </c>
      <c r="SKN126" s="195">
        <f t="shared" ref="SKN126" si="5743">SKL126*SKM126</f>
        <v>0.81</v>
      </c>
      <c r="SKO126" s="463">
        <v>93288</v>
      </c>
      <c r="SKP126" s="618" t="s">
        <v>344</v>
      </c>
      <c r="SKQ126" s="619"/>
      <c r="SKR126" s="620"/>
      <c r="SKS126" s="199" t="s">
        <v>142</v>
      </c>
      <c r="SKT126" s="200">
        <v>0.01</v>
      </c>
      <c r="SKU126" s="200">
        <v>81.44</v>
      </c>
      <c r="SKV126" s="195">
        <f t="shared" ref="SKV126" si="5744">SKT126*SKU126</f>
        <v>0.81</v>
      </c>
      <c r="SKW126" s="463">
        <v>93288</v>
      </c>
      <c r="SKX126" s="618" t="s">
        <v>344</v>
      </c>
      <c r="SKY126" s="619"/>
      <c r="SKZ126" s="620"/>
      <c r="SLA126" s="199" t="s">
        <v>142</v>
      </c>
      <c r="SLB126" s="200">
        <v>0.01</v>
      </c>
      <c r="SLC126" s="200">
        <v>81.44</v>
      </c>
      <c r="SLD126" s="195">
        <f t="shared" ref="SLD126" si="5745">SLB126*SLC126</f>
        <v>0.81</v>
      </c>
      <c r="SLE126" s="463">
        <v>93288</v>
      </c>
      <c r="SLF126" s="618" t="s">
        <v>344</v>
      </c>
      <c r="SLG126" s="619"/>
      <c r="SLH126" s="620"/>
      <c r="SLI126" s="199" t="s">
        <v>142</v>
      </c>
      <c r="SLJ126" s="200">
        <v>0.01</v>
      </c>
      <c r="SLK126" s="200">
        <v>81.44</v>
      </c>
      <c r="SLL126" s="195">
        <f t="shared" ref="SLL126" si="5746">SLJ126*SLK126</f>
        <v>0.81</v>
      </c>
      <c r="SLM126" s="463">
        <v>93288</v>
      </c>
      <c r="SLN126" s="618" t="s">
        <v>344</v>
      </c>
      <c r="SLO126" s="619"/>
      <c r="SLP126" s="620"/>
      <c r="SLQ126" s="199" t="s">
        <v>142</v>
      </c>
      <c r="SLR126" s="200">
        <v>0.01</v>
      </c>
      <c r="SLS126" s="200">
        <v>81.44</v>
      </c>
      <c r="SLT126" s="195">
        <f t="shared" ref="SLT126" si="5747">SLR126*SLS126</f>
        <v>0.81</v>
      </c>
      <c r="SLU126" s="463">
        <v>93288</v>
      </c>
      <c r="SLV126" s="618" t="s">
        <v>344</v>
      </c>
      <c r="SLW126" s="619"/>
      <c r="SLX126" s="620"/>
      <c r="SLY126" s="199" t="s">
        <v>142</v>
      </c>
      <c r="SLZ126" s="200">
        <v>0.01</v>
      </c>
      <c r="SMA126" s="200">
        <v>81.44</v>
      </c>
      <c r="SMB126" s="195">
        <f t="shared" ref="SMB126" si="5748">SLZ126*SMA126</f>
        <v>0.81</v>
      </c>
      <c r="SMC126" s="463">
        <v>93288</v>
      </c>
      <c r="SMD126" s="618" t="s">
        <v>344</v>
      </c>
      <c r="SME126" s="619"/>
      <c r="SMF126" s="620"/>
      <c r="SMG126" s="199" t="s">
        <v>142</v>
      </c>
      <c r="SMH126" s="200">
        <v>0.01</v>
      </c>
      <c r="SMI126" s="200">
        <v>81.44</v>
      </c>
      <c r="SMJ126" s="195">
        <f t="shared" ref="SMJ126" si="5749">SMH126*SMI126</f>
        <v>0.81</v>
      </c>
      <c r="SMK126" s="463">
        <v>93288</v>
      </c>
      <c r="SML126" s="618" t="s">
        <v>344</v>
      </c>
      <c r="SMM126" s="619"/>
      <c r="SMN126" s="620"/>
      <c r="SMO126" s="199" t="s">
        <v>142</v>
      </c>
      <c r="SMP126" s="200">
        <v>0.01</v>
      </c>
      <c r="SMQ126" s="200">
        <v>81.44</v>
      </c>
      <c r="SMR126" s="195">
        <f t="shared" ref="SMR126" si="5750">SMP126*SMQ126</f>
        <v>0.81</v>
      </c>
      <c r="SMS126" s="463">
        <v>93288</v>
      </c>
      <c r="SMT126" s="618" t="s">
        <v>344</v>
      </c>
      <c r="SMU126" s="619"/>
      <c r="SMV126" s="620"/>
      <c r="SMW126" s="199" t="s">
        <v>142</v>
      </c>
      <c r="SMX126" s="200">
        <v>0.01</v>
      </c>
      <c r="SMY126" s="200">
        <v>81.44</v>
      </c>
      <c r="SMZ126" s="195">
        <f t="shared" ref="SMZ126" si="5751">SMX126*SMY126</f>
        <v>0.81</v>
      </c>
      <c r="SNA126" s="463">
        <v>93288</v>
      </c>
      <c r="SNB126" s="618" t="s">
        <v>344</v>
      </c>
      <c r="SNC126" s="619"/>
      <c r="SND126" s="620"/>
      <c r="SNE126" s="199" t="s">
        <v>142</v>
      </c>
      <c r="SNF126" s="200">
        <v>0.01</v>
      </c>
      <c r="SNG126" s="200">
        <v>81.44</v>
      </c>
      <c r="SNH126" s="195">
        <f t="shared" ref="SNH126" si="5752">SNF126*SNG126</f>
        <v>0.81</v>
      </c>
      <c r="SNI126" s="463">
        <v>93288</v>
      </c>
      <c r="SNJ126" s="618" t="s">
        <v>344</v>
      </c>
      <c r="SNK126" s="619"/>
      <c r="SNL126" s="620"/>
      <c r="SNM126" s="199" t="s">
        <v>142</v>
      </c>
      <c r="SNN126" s="200">
        <v>0.01</v>
      </c>
      <c r="SNO126" s="200">
        <v>81.44</v>
      </c>
      <c r="SNP126" s="195">
        <f t="shared" ref="SNP126" si="5753">SNN126*SNO126</f>
        <v>0.81</v>
      </c>
      <c r="SNQ126" s="463">
        <v>93288</v>
      </c>
      <c r="SNR126" s="618" t="s">
        <v>344</v>
      </c>
      <c r="SNS126" s="619"/>
      <c r="SNT126" s="620"/>
      <c r="SNU126" s="199" t="s">
        <v>142</v>
      </c>
      <c r="SNV126" s="200">
        <v>0.01</v>
      </c>
      <c r="SNW126" s="200">
        <v>81.44</v>
      </c>
      <c r="SNX126" s="195">
        <f t="shared" ref="SNX126" si="5754">SNV126*SNW126</f>
        <v>0.81</v>
      </c>
      <c r="SNY126" s="463">
        <v>93288</v>
      </c>
      <c r="SNZ126" s="618" t="s">
        <v>344</v>
      </c>
      <c r="SOA126" s="619"/>
      <c r="SOB126" s="620"/>
      <c r="SOC126" s="199" t="s">
        <v>142</v>
      </c>
      <c r="SOD126" s="200">
        <v>0.01</v>
      </c>
      <c r="SOE126" s="200">
        <v>81.44</v>
      </c>
      <c r="SOF126" s="195">
        <f t="shared" ref="SOF126" si="5755">SOD126*SOE126</f>
        <v>0.81</v>
      </c>
      <c r="SOG126" s="463">
        <v>93288</v>
      </c>
      <c r="SOH126" s="618" t="s">
        <v>344</v>
      </c>
      <c r="SOI126" s="619"/>
      <c r="SOJ126" s="620"/>
      <c r="SOK126" s="199" t="s">
        <v>142</v>
      </c>
      <c r="SOL126" s="200">
        <v>0.01</v>
      </c>
      <c r="SOM126" s="200">
        <v>81.44</v>
      </c>
      <c r="SON126" s="195">
        <f t="shared" ref="SON126" si="5756">SOL126*SOM126</f>
        <v>0.81</v>
      </c>
      <c r="SOO126" s="463">
        <v>93288</v>
      </c>
      <c r="SOP126" s="618" t="s">
        <v>344</v>
      </c>
      <c r="SOQ126" s="619"/>
      <c r="SOR126" s="620"/>
      <c r="SOS126" s="199" t="s">
        <v>142</v>
      </c>
      <c r="SOT126" s="200">
        <v>0.01</v>
      </c>
      <c r="SOU126" s="200">
        <v>81.44</v>
      </c>
      <c r="SOV126" s="195">
        <f t="shared" ref="SOV126" si="5757">SOT126*SOU126</f>
        <v>0.81</v>
      </c>
      <c r="SOW126" s="463">
        <v>93288</v>
      </c>
      <c r="SOX126" s="618" t="s">
        <v>344</v>
      </c>
      <c r="SOY126" s="619"/>
      <c r="SOZ126" s="620"/>
      <c r="SPA126" s="199" t="s">
        <v>142</v>
      </c>
      <c r="SPB126" s="200">
        <v>0.01</v>
      </c>
      <c r="SPC126" s="200">
        <v>81.44</v>
      </c>
      <c r="SPD126" s="195">
        <f t="shared" ref="SPD126" si="5758">SPB126*SPC126</f>
        <v>0.81</v>
      </c>
      <c r="SPE126" s="463">
        <v>93288</v>
      </c>
      <c r="SPF126" s="618" t="s">
        <v>344</v>
      </c>
      <c r="SPG126" s="619"/>
      <c r="SPH126" s="620"/>
      <c r="SPI126" s="199" t="s">
        <v>142</v>
      </c>
      <c r="SPJ126" s="200">
        <v>0.01</v>
      </c>
      <c r="SPK126" s="200">
        <v>81.44</v>
      </c>
      <c r="SPL126" s="195">
        <f t="shared" ref="SPL126" si="5759">SPJ126*SPK126</f>
        <v>0.81</v>
      </c>
      <c r="SPM126" s="463">
        <v>93288</v>
      </c>
      <c r="SPN126" s="618" t="s">
        <v>344</v>
      </c>
      <c r="SPO126" s="619"/>
      <c r="SPP126" s="620"/>
      <c r="SPQ126" s="199" t="s">
        <v>142</v>
      </c>
      <c r="SPR126" s="200">
        <v>0.01</v>
      </c>
      <c r="SPS126" s="200">
        <v>81.44</v>
      </c>
      <c r="SPT126" s="195">
        <f t="shared" ref="SPT126" si="5760">SPR126*SPS126</f>
        <v>0.81</v>
      </c>
      <c r="SPU126" s="463">
        <v>93288</v>
      </c>
      <c r="SPV126" s="618" t="s">
        <v>344</v>
      </c>
      <c r="SPW126" s="619"/>
      <c r="SPX126" s="620"/>
      <c r="SPY126" s="199" t="s">
        <v>142</v>
      </c>
      <c r="SPZ126" s="200">
        <v>0.01</v>
      </c>
      <c r="SQA126" s="200">
        <v>81.44</v>
      </c>
      <c r="SQB126" s="195">
        <f t="shared" ref="SQB126" si="5761">SPZ126*SQA126</f>
        <v>0.81</v>
      </c>
      <c r="SQC126" s="463">
        <v>93288</v>
      </c>
      <c r="SQD126" s="618" t="s">
        <v>344</v>
      </c>
      <c r="SQE126" s="619"/>
      <c r="SQF126" s="620"/>
      <c r="SQG126" s="199" t="s">
        <v>142</v>
      </c>
      <c r="SQH126" s="200">
        <v>0.01</v>
      </c>
      <c r="SQI126" s="200">
        <v>81.44</v>
      </c>
      <c r="SQJ126" s="195">
        <f t="shared" ref="SQJ126" si="5762">SQH126*SQI126</f>
        <v>0.81</v>
      </c>
      <c r="SQK126" s="463">
        <v>93288</v>
      </c>
      <c r="SQL126" s="618" t="s">
        <v>344</v>
      </c>
      <c r="SQM126" s="619"/>
      <c r="SQN126" s="620"/>
      <c r="SQO126" s="199" t="s">
        <v>142</v>
      </c>
      <c r="SQP126" s="200">
        <v>0.01</v>
      </c>
      <c r="SQQ126" s="200">
        <v>81.44</v>
      </c>
      <c r="SQR126" s="195">
        <f t="shared" ref="SQR126" si="5763">SQP126*SQQ126</f>
        <v>0.81</v>
      </c>
      <c r="SQS126" s="463">
        <v>93288</v>
      </c>
      <c r="SQT126" s="618" t="s">
        <v>344</v>
      </c>
      <c r="SQU126" s="619"/>
      <c r="SQV126" s="620"/>
      <c r="SQW126" s="199" t="s">
        <v>142</v>
      </c>
      <c r="SQX126" s="200">
        <v>0.01</v>
      </c>
      <c r="SQY126" s="200">
        <v>81.44</v>
      </c>
      <c r="SQZ126" s="195">
        <f t="shared" ref="SQZ126" si="5764">SQX126*SQY126</f>
        <v>0.81</v>
      </c>
      <c r="SRA126" s="463">
        <v>93288</v>
      </c>
      <c r="SRB126" s="618" t="s">
        <v>344</v>
      </c>
      <c r="SRC126" s="619"/>
      <c r="SRD126" s="620"/>
      <c r="SRE126" s="199" t="s">
        <v>142</v>
      </c>
      <c r="SRF126" s="200">
        <v>0.01</v>
      </c>
      <c r="SRG126" s="200">
        <v>81.44</v>
      </c>
      <c r="SRH126" s="195">
        <f t="shared" ref="SRH126" si="5765">SRF126*SRG126</f>
        <v>0.81</v>
      </c>
      <c r="SRI126" s="463">
        <v>93288</v>
      </c>
      <c r="SRJ126" s="618" t="s">
        <v>344</v>
      </c>
      <c r="SRK126" s="619"/>
      <c r="SRL126" s="620"/>
      <c r="SRM126" s="199" t="s">
        <v>142</v>
      </c>
      <c r="SRN126" s="200">
        <v>0.01</v>
      </c>
      <c r="SRO126" s="200">
        <v>81.44</v>
      </c>
      <c r="SRP126" s="195">
        <f t="shared" ref="SRP126" si="5766">SRN126*SRO126</f>
        <v>0.81</v>
      </c>
      <c r="SRQ126" s="463">
        <v>93288</v>
      </c>
      <c r="SRR126" s="618" t="s">
        <v>344</v>
      </c>
      <c r="SRS126" s="619"/>
      <c r="SRT126" s="620"/>
      <c r="SRU126" s="199" t="s">
        <v>142</v>
      </c>
      <c r="SRV126" s="200">
        <v>0.01</v>
      </c>
      <c r="SRW126" s="200">
        <v>81.44</v>
      </c>
      <c r="SRX126" s="195">
        <f t="shared" ref="SRX126" si="5767">SRV126*SRW126</f>
        <v>0.81</v>
      </c>
      <c r="SRY126" s="463">
        <v>93288</v>
      </c>
      <c r="SRZ126" s="618" t="s">
        <v>344</v>
      </c>
      <c r="SSA126" s="619"/>
      <c r="SSB126" s="620"/>
      <c r="SSC126" s="199" t="s">
        <v>142</v>
      </c>
      <c r="SSD126" s="200">
        <v>0.01</v>
      </c>
      <c r="SSE126" s="200">
        <v>81.44</v>
      </c>
      <c r="SSF126" s="195">
        <f t="shared" ref="SSF126" si="5768">SSD126*SSE126</f>
        <v>0.81</v>
      </c>
      <c r="SSG126" s="463">
        <v>93288</v>
      </c>
      <c r="SSH126" s="618" t="s">
        <v>344</v>
      </c>
      <c r="SSI126" s="619"/>
      <c r="SSJ126" s="620"/>
      <c r="SSK126" s="199" t="s">
        <v>142</v>
      </c>
      <c r="SSL126" s="200">
        <v>0.01</v>
      </c>
      <c r="SSM126" s="200">
        <v>81.44</v>
      </c>
      <c r="SSN126" s="195">
        <f t="shared" ref="SSN126" si="5769">SSL126*SSM126</f>
        <v>0.81</v>
      </c>
      <c r="SSO126" s="463">
        <v>93288</v>
      </c>
      <c r="SSP126" s="618" t="s">
        <v>344</v>
      </c>
      <c r="SSQ126" s="619"/>
      <c r="SSR126" s="620"/>
      <c r="SSS126" s="199" t="s">
        <v>142</v>
      </c>
      <c r="SST126" s="200">
        <v>0.01</v>
      </c>
      <c r="SSU126" s="200">
        <v>81.44</v>
      </c>
      <c r="SSV126" s="195">
        <f t="shared" ref="SSV126" si="5770">SST126*SSU126</f>
        <v>0.81</v>
      </c>
      <c r="SSW126" s="463">
        <v>93288</v>
      </c>
      <c r="SSX126" s="618" t="s">
        <v>344</v>
      </c>
      <c r="SSY126" s="619"/>
      <c r="SSZ126" s="620"/>
      <c r="STA126" s="199" t="s">
        <v>142</v>
      </c>
      <c r="STB126" s="200">
        <v>0.01</v>
      </c>
      <c r="STC126" s="200">
        <v>81.44</v>
      </c>
      <c r="STD126" s="195">
        <f t="shared" ref="STD126" si="5771">STB126*STC126</f>
        <v>0.81</v>
      </c>
      <c r="STE126" s="463">
        <v>93288</v>
      </c>
      <c r="STF126" s="618" t="s">
        <v>344</v>
      </c>
      <c r="STG126" s="619"/>
      <c r="STH126" s="620"/>
      <c r="STI126" s="199" t="s">
        <v>142</v>
      </c>
      <c r="STJ126" s="200">
        <v>0.01</v>
      </c>
      <c r="STK126" s="200">
        <v>81.44</v>
      </c>
      <c r="STL126" s="195">
        <f t="shared" ref="STL126" si="5772">STJ126*STK126</f>
        <v>0.81</v>
      </c>
      <c r="STM126" s="463">
        <v>93288</v>
      </c>
      <c r="STN126" s="618" t="s">
        <v>344</v>
      </c>
      <c r="STO126" s="619"/>
      <c r="STP126" s="620"/>
      <c r="STQ126" s="199" t="s">
        <v>142</v>
      </c>
      <c r="STR126" s="200">
        <v>0.01</v>
      </c>
      <c r="STS126" s="200">
        <v>81.44</v>
      </c>
      <c r="STT126" s="195">
        <f t="shared" ref="STT126" si="5773">STR126*STS126</f>
        <v>0.81</v>
      </c>
      <c r="STU126" s="463">
        <v>93288</v>
      </c>
      <c r="STV126" s="618" t="s">
        <v>344</v>
      </c>
      <c r="STW126" s="619"/>
      <c r="STX126" s="620"/>
      <c r="STY126" s="199" t="s">
        <v>142</v>
      </c>
      <c r="STZ126" s="200">
        <v>0.01</v>
      </c>
      <c r="SUA126" s="200">
        <v>81.44</v>
      </c>
      <c r="SUB126" s="195">
        <f t="shared" ref="SUB126" si="5774">STZ126*SUA126</f>
        <v>0.81</v>
      </c>
      <c r="SUC126" s="463">
        <v>93288</v>
      </c>
      <c r="SUD126" s="618" t="s">
        <v>344</v>
      </c>
      <c r="SUE126" s="619"/>
      <c r="SUF126" s="620"/>
      <c r="SUG126" s="199" t="s">
        <v>142</v>
      </c>
      <c r="SUH126" s="200">
        <v>0.01</v>
      </c>
      <c r="SUI126" s="200">
        <v>81.44</v>
      </c>
      <c r="SUJ126" s="195">
        <f t="shared" ref="SUJ126" si="5775">SUH126*SUI126</f>
        <v>0.81</v>
      </c>
      <c r="SUK126" s="463">
        <v>93288</v>
      </c>
      <c r="SUL126" s="618" t="s">
        <v>344</v>
      </c>
      <c r="SUM126" s="619"/>
      <c r="SUN126" s="620"/>
      <c r="SUO126" s="199" t="s">
        <v>142</v>
      </c>
      <c r="SUP126" s="200">
        <v>0.01</v>
      </c>
      <c r="SUQ126" s="200">
        <v>81.44</v>
      </c>
      <c r="SUR126" s="195">
        <f t="shared" ref="SUR126" si="5776">SUP126*SUQ126</f>
        <v>0.81</v>
      </c>
      <c r="SUS126" s="463">
        <v>93288</v>
      </c>
      <c r="SUT126" s="618" t="s">
        <v>344</v>
      </c>
      <c r="SUU126" s="619"/>
      <c r="SUV126" s="620"/>
      <c r="SUW126" s="199" t="s">
        <v>142</v>
      </c>
      <c r="SUX126" s="200">
        <v>0.01</v>
      </c>
      <c r="SUY126" s="200">
        <v>81.44</v>
      </c>
      <c r="SUZ126" s="195">
        <f t="shared" ref="SUZ126" si="5777">SUX126*SUY126</f>
        <v>0.81</v>
      </c>
      <c r="SVA126" s="463">
        <v>93288</v>
      </c>
      <c r="SVB126" s="618" t="s">
        <v>344</v>
      </c>
      <c r="SVC126" s="619"/>
      <c r="SVD126" s="620"/>
      <c r="SVE126" s="199" t="s">
        <v>142</v>
      </c>
      <c r="SVF126" s="200">
        <v>0.01</v>
      </c>
      <c r="SVG126" s="200">
        <v>81.44</v>
      </c>
      <c r="SVH126" s="195">
        <f t="shared" ref="SVH126" si="5778">SVF126*SVG126</f>
        <v>0.81</v>
      </c>
      <c r="SVI126" s="463">
        <v>93288</v>
      </c>
      <c r="SVJ126" s="618" t="s">
        <v>344</v>
      </c>
      <c r="SVK126" s="619"/>
      <c r="SVL126" s="620"/>
      <c r="SVM126" s="199" t="s">
        <v>142</v>
      </c>
      <c r="SVN126" s="200">
        <v>0.01</v>
      </c>
      <c r="SVO126" s="200">
        <v>81.44</v>
      </c>
      <c r="SVP126" s="195">
        <f t="shared" ref="SVP126" si="5779">SVN126*SVO126</f>
        <v>0.81</v>
      </c>
      <c r="SVQ126" s="463">
        <v>93288</v>
      </c>
      <c r="SVR126" s="618" t="s">
        <v>344</v>
      </c>
      <c r="SVS126" s="619"/>
      <c r="SVT126" s="620"/>
      <c r="SVU126" s="199" t="s">
        <v>142</v>
      </c>
      <c r="SVV126" s="200">
        <v>0.01</v>
      </c>
      <c r="SVW126" s="200">
        <v>81.44</v>
      </c>
      <c r="SVX126" s="195">
        <f t="shared" ref="SVX126" si="5780">SVV126*SVW126</f>
        <v>0.81</v>
      </c>
      <c r="SVY126" s="463">
        <v>93288</v>
      </c>
      <c r="SVZ126" s="618" t="s">
        <v>344</v>
      </c>
      <c r="SWA126" s="619"/>
      <c r="SWB126" s="620"/>
      <c r="SWC126" s="199" t="s">
        <v>142</v>
      </c>
      <c r="SWD126" s="200">
        <v>0.01</v>
      </c>
      <c r="SWE126" s="200">
        <v>81.44</v>
      </c>
      <c r="SWF126" s="195">
        <f t="shared" ref="SWF126" si="5781">SWD126*SWE126</f>
        <v>0.81</v>
      </c>
      <c r="SWG126" s="463">
        <v>93288</v>
      </c>
      <c r="SWH126" s="618" t="s">
        <v>344</v>
      </c>
      <c r="SWI126" s="619"/>
      <c r="SWJ126" s="620"/>
      <c r="SWK126" s="199" t="s">
        <v>142</v>
      </c>
      <c r="SWL126" s="200">
        <v>0.01</v>
      </c>
      <c r="SWM126" s="200">
        <v>81.44</v>
      </c>
      <c r="SWN126" s="195">
        <f t="shared" ref="SWN126" si="5782">SWL126*SWM126</f>
        <v>0.81</v>
      </c>
      <c r="SWO126" s="463">
        <v>93288</v>
      </c>
      <c r="SWP126" s="618" t="s">
        <v>344</v>
      </c>
      <c r="SWQ126" s="619"/>
      <c r="SWR126" s="620"/>
      <c r="SWS126" s="199" t="s">
        <v>142</v>
      </c>
      <c r="SWT126" s="200">
        <v>0.01</v>
      </c>
      <c r="SWU126" s="200">
        <v>81.44</v>
      </c>
      <c r="SWV126" s="195">
        <f t="shared" ref="SWV126" si="5783">SWT126*SWU126</f>
        <v>0.81</v>
      </c>
      <c r="SWW126" s="463">
        <v>93288</v>
      </c>
      <c r="SWX126" s="618" t="s">
        <v>344</v>
      </c>
      <c r="SWY126" s="619"/>
      <c r="SWZ126" s="620"/>
      <c r="SXA126" s="199" t="s">
        <v>142</v>
      </c>
      <c r="SXB126" s="200">
        <v>0.01</v>
      </c>
      <c r="SXC126" s="200">
        <v>81.44</v>
      </c>
      <c r="SXD126" s="195">
        <f t="shared" ref="SXD126" si="5784">SXB126*SXC126</f>
        <v>0.81</v>
      </c>
      <c r="SXE126" s="463">
        <v>93288</v>
      </c>
      <c r="SXF126" s="618" t="s">
        <v>344</v>
      </c>
      <c r="SXG126" s="619"/>
      <c r="SXH126" s="620"/>
      <c r="SXI126" s="199" t="s">
        <v>142</v>
      </c>
      <c r="SXJ126" s="200">
        <v>0.01</v>
      </c>
      <c r="SXK126" s="200">
        <v>81.44</v>
      </c>
      <c r="SXL126" s="195">
        <f t="shared" ref="SXL126" si="5785">SXJ126*SXK126</f>
        <v>0.81</v>
      </c>
      <c r="SXM126" s="463">
        <v>93288</v>
      </c>
      <c r="SXN126" s="618" t="s">
        <v>344</v>
      </c>
      <c r="SXO126" s="619"/>
      <c r="SXP126" s="620"/>
      <c r="SXQ126" s="199" t="s">
        <v>142</v>
      </c>
      <c r="SXR126" s="200">
        <v>0.01</v>
      </c>
      <c r="SXS126" s="200">
        <v>81.44</v>
      </c>
      <c r="SXT126" s="195">
        <f t="shared" ref="SXT126" si="5786">SXR126*SXS126</f>
        <v>0.81</v>
      </c>
      <c r="SXU126" s="463">
        <v>93288</v>
      </c>
      <c r="SXV126" s="618" t="s">
        <v>344</v>
      </c>
      <c r="SXW126" s="619"/>
      <c r="SXX126" s="620"/>
      <c r="SXY126" s="199" t="s">
        <v>142</v>
      </c>
      <c r="SXZ126" s="200">
        <v>0.01</v>
      </c>
      <c r="SYA126" s="200">
        <v>81.44</v>
      </c>
      <c r="SYB126" s="195">
        <f t="shared" ref="SYB126" si="5787">SXZ126*SYA126</f>
        <v>0.81</v>
      </c>
      <c r="SYC126" s="463">
        <v>93288</v>
      </c>
      <c r="SYD126" s="618" t="s">
        <v>344</v>
      </c>
      <c r="SYE126" s="619"/>
      <c r="SYF126" s="620"/>
      <c r="SYG126" s="199" t="s">
        <v>142</v>
      </c>
      <c r="SYH126" s="200">
        <v>0.01</v>
      </c>
      <c r="SYI126" s="200">
        <v>81.44</v>
      </c>
      <c r="SYJ126" s="195">
        <f t="shared" ref="SYJ126" si="5788">SYH126*SYI126</f>
        <v>0.81</v>
      </c>
      <c r="SYK126" s="463">
        <v>93288</v>
      </c>
      <c r="SYL126" s="618" t="s">
        <v>344</v>
      </c>
      <c r="SYM126" s="619"/>
      <c r="SYN126" s="620"/>
      <c r="SYO126" s="199" t="s">
        <v>142</v>
      </c>
      <c r="SYP126" s="200">
        <v>0.01</v>
      </c>
      <c r="SYQ126" s="200">
        <v>81.44</v>
      </c>
      <c r="SYR126" s="195">
        <f t="shared" ref="SYR126" si="5789">SYP126*SYQ126</f>
        <v>0.81</v>
      </c>
      <c r="SYS126" s="463">
        <v>93288</v>
      </c>
      <c r="SYT126" s="618" t="s">
        <v>344</v>
      </c>
      <c r="SYU126" s="619"/>
      <c r="SYV126" s="620"/>
      <c r="SYW126" s="199" t="s">
        <v>142</v>
      </c>
      <c r="SYX126" s="200">
        <v>0.01</v>
      </c>
      <c r="SYY126" s="200">
        <v>81.44</v>
      </c>
      <c r="SYZ126" s="195">
        <f t="shared" ref="SYZ126" si="5790">SYX126*SYY126</f>
        <v>0.81</v>
      </c>
      <c r="SZA126" s="463">
        <v>93288</v>
      </c>
      <c r="SZB126" s="618" t="s">
        <v>344</v>
      </c>
      <c r="SZC126" s="619"/>
      <c r="SZD126" s="620"/>
      <c r="SZE126" s="199" t="s">
        <v>142</v>
      </c>
      <c r="SZF126" s="200">
        <v>0.01</v>
      </c>
      <c r="SZG126" s="200">
        <v>81.44</v>
      </c>
      <c r="SZH126" s="195">
        <f t="shared" ref="SZH126" si="5791">SZF126*SZG126</f>
        <v>0.81</v>
      </c>
      <c r="SZI126" s="463">
        <v>93288</v>
      </c>
      <c r="SZJ126" s="618" t="s">
        <v>344</v>
      </c>
      <c r="SZK126" s="619"/>
      <c r="SZL126" s="620"/>
      <c r="SZM126" s="199" t="s">
        <v>142</v>
      </c>
      <c r="SZN126" s="200">
        <v>0.01</v>
      </c>
      <c r="SZO126" s="200">
        <v>81.44</v>
      </c>
      <c r="SZP126" s="195">
        <f t="shared" ref="SZP126" si="5792">SZN126*SZO126</f>
        <v>0.81</v>
      </c>
      <c r="SZQ126" s="463">
        <v>93288</v>
      </c>
      <c r="SZR126" s="618" t="s">
        <v>344</v>
      </c>
      <c r="SZS126" s="619"/>
      <c r="SZT126" s="620"/>
      <c r="SZU126" s="199" t="s">
        <v>142</v>
      </c>
      <c r="SZV126" s="200">
        <v>0.01</v>
      </c>
      <c r="SZW126" s="200">
        <v>81.44</v>
      </c>
      <c r="SZX126" s="195">
        <f t="shared" ref="SZX126" si="5793">SZV126*SZW126</f>
        <v>0.81</v>
      </c>
      <c r="SZY126" s="463">
        <v>93288</v>
      </c>
      <c r="SZZ126" s="618" t="s">
        <v>344</v>
      </c>
      <c r="TAA126" s="619"/>
      <c r="TAB126" s="620"/>
      <c r="TAC126" s="199" t="s">
        <v>142</v>
      </c>
      <c r="TAD126" s="200">
        <v>0.01</v>
      </c>
      <c r="TAE126" s="200">
        <v>81.44</v>
      </c>
      <c r="TAF126" s="195">
        <f t="shared" ref="TAF126" si="5794">TAD126*TAE126</f>
        <v>0.81</v>
      </c>
      <c r="TAG126" s="463">
        <v>93288</v>
      </c>
      <c r="TAH126" s="618" t="s">
        <v>344</v>
      </c>
      <c r="TAI126" s="619"/>
      <c r="TAJ126" s="620"/>
      <c r="TAK126" s="199" t="s">
        <v>142</v>
      </c>
      <c r="TAL126" s="200">
        <v>0.01</v>
      </c>
      <c r="TAM126" s="200">
        <v>81.44</v>
      </c>
      <c r="TAN126" s="195">
        <f t="shared" ref="TAN126" si="5795">TAL126*TAM126</f>
        <v>0.81</v>
      </c>
      <c r="TAO126" s="463">
        <v>93288</v>
      </c>
      <c r="TAP126" s="618" t="s">
        <v>344</v>
      </c>
      <c r="TAQ126" s="619"/>
      <c r="TAR126" s="620"/>
      <c r="TAS126" s="199" t="s">
        <v>142</v>
      </c>
      <c r="TAT126" s="200">
        <v>0.01</v>
      </c>
      <c r="TAU126" s="200">
        <v>81.44</v>
      </c>
      <c r="TAV126" s="195">
        <f t="shared" ref="TAV126" si="5796">TAT126*TAU126</f>
        <v>0.81</v>
      </c>
      <c r="TAW126" s="463">
        <v>93288</v>
      </c>
      <c r="TAX126" s="618" t="s">
        <v>344</v>
      </c>
      <c r="TAY126" s="619"/>
      <c r="TAZ126" s="620"/>
      <c r="TBA126" s="199" t="s">
        <v>142</v>
      </c>
      <c r="TBB126" s="200">
        <v>0.01</v>
      </c>
      <c r="TBC126" s="200">
        <v>81.44</v>
      </c>
      <c r="TBD126" s="195">
        <f t="shared" ref="TBD126" si="5797">TBB126*TBC126</f>
        <v>0.81</v>
      </c>
      <c r="TBE126" s="463">
        <v>93288</v>
      </c>
      <c r="TBF126" s="618" t="s">
        <v>344</v>
      </c>
      <c r="TBG126" s="619"/>
      <c r="TBH126" s="620"/>
      <c r="TBI126" s="199" t="s">
        <v>142</v>
      </c>
      <c r="TBJ126" s="200">
        <v>0.01</v>
      </c>
      <c r="TBK126" s="200">
        <v>81.44</v>
      </c>
      <c r="TBL126" s="195">
        <f t="shared" ref="TBL126" si="5798">TBJ126*TBK126</f>
        <v>0.81</v>
      </c>
      <c r="TBM126" s="463">
        <v>93288</v>
      </c>
      <c r="TBN126" s="618" t="s">
        <v>344</v>
      </c>
      <c r="TBO126" s="619"/>
      <c r="TBP126" s="620"/>
      <c r="TBQ126" s="199" t="s">
        <v>142</v>
      </c>
      <c r="TBR126" s="200">
        <v>0.01</v>
      </c>
      <c r="TBS126" s="200">
        <v>81.44</v>
      </c>
      <c r="TBT126" s="195">
        <f t="shared" ref="TBT126" si="5799">TBR126*TBS126</f>
        <v>0.81</v>
      </c>
      <c r="TBU126" s="463">
        <v>93288</v>
      </c>
      <c r="TBV126" s="618" t="s">
        <v>344</v>
      </c>
      <c r="TBW126" s="619"/>
      <c r="TBX126" s="620"/>
      <c r="TBY126" s="199" t="s">
        <v>142</v>
      </c>
      <c r="TBZ126" s="200">
        <v>0.01</v>
      </c>
      <c r="TCA126" s="200">
        <v>81.44</v>
      </c>
      <c r="TCB126" s="195">
        <f t="shared" ref="TCB126" si="5800">TBZ126*TCA126</f>
        <v>0.81</v>
      </c>
      <c r="TCC126" s="463">
        <v>93288</v>
      </c>
      <c r="TCD126" s="618" t="s">
        <v>344</v>
      </c>
      <c r="TCE126" s="619"/>
      <c r="TCF126" s="620"/>
      <c r="TCG126" s="199" t="s">
        <v>142</v>
      </c>
      <c r="TCH126" s="200">
        <v>0.01</v>
      </c>
      <c r="TCI126" s="200">
        <v>81.44</v>
      </c>
      <c r="TCJ126" s="195">
        <f t="shared" ref="TCJ126" si="5801">TCH126*TCI126</f>
        <v>0.81</v>
      </c>
      <c r="TCK126" s="463">
        <v>93288</v>
      </c>
      <c r="TCL126" s="618" t="s">
        <v>344</v>
      </c>
      <c r="TCM126" s="619"/>
      <c r="TCN126" s="620"/>
      <c r="TCO126" s="199" t="s">
        <v>142</v>
      </c>
      <c r="TCP126" s="200">
        <v>0.01</v>
      </c>
      <c r="TCQ126" s="200">
        <v>81.44</v>
      </c>
      <c r="TCR126" s="195">
        <f t="shared" ref="TCR126" si="5802">TCP126*TCQ126</f>
        <v>0.81</v>
      </c>
      <c r="TCS126" s="463">
        <v>93288</v>
      </c>
      <c r="TCT126" s="618" t="s">
        <v>344</v>
      </c>
      <c r="TCU126" s="619"/>
      <c r="TCV126" s="620"/>
      <c r="TCW126" s="199" t="s">
        <v>142</v>
      </c>
      <c r="TCX126" s="200">
        <v>0.01</v>
      </c>
      <c r="TCY126" s="200">
        <v>81.44</v>
      </c>
      <c r="TCZ126" s="195">
        <f t="shared" ref="TCZ126" si="5803">TCX126*TCY126</f>
        <v>0.81</v>
      </c>
      <c r="TDA126" s="463">
        <v>93288</v>
      </c>
      <c r="TDB126" s="618" t="s">
        <v>344</v>
      </c>
      <c r="TDC126" s="619"/>
      <c r="TDD126" s="620"/>
      <c r="TDE126" s="199" t="s">
        <v>142</v>
      </c>
      <c r="TDF126" s="200">
        <v>0.01</v>
      </c>
      <c r="TDG126" s="200">
        <v>81.44</v>
      </c>
      <c r="TDH126" s="195">
        <f t="shared" ref="TDH126" si="5804">TDF126*TDG126</f>
        <v>0.81</v>
      </c>
      <c r="TDI126" s="463">
        <v>93288</v>
      </c>
      <c r="TDJ126" s="618" t="s">
        <v>344</v>
      </c>
      <c r="TDK126" s="619"/>
      <c r="TDL126" s="620"/>
      <c r="TDM126" s="199" t="s">
        <v>142</v>
      </c>
      <c r="TDN126" s="200">
        <v>0.01</v>
      </c>
      <c r="TDO126" s="200">
        <v>81.44</v>
      </c>
      <c r="TDP126" s="195">
        <f t="shared" ref="TDP126" si="5805">TDN126*TDO126</f>
        <v>0.81</v>
      </c>
      <c r="TDQ126" s="463">
        <v>93288</v>
      </c>
      <c r="TDR126" s="618" t="s">
        <v>344</v>
      </c>
      <c r="TDS126" s="619"/>
      <c r="TDT126" s="620"/>
      <c r="TDU126" s="199" t="s">
        <v>142</v>
      </c>
      <c r="TDV126" s="200">
        <v>0.01</v>
      </c>
      <c r="TDW126" s="200">
        <v>81.44</v>
      </c>
      <c r="TDX126" s="195">
        <f t="shared" ref="TDX126" si="5806">TDV126*TDW126</f>
        <v>0.81</v>
      </c>
      <c r="TDY126" s="463">
        <v>93288</v>
      </c>
      <c r="TDZ126" s="618" t="s">
        <v>344</v>
      </c>
      <c r="TEA126" s="619"/>
      <c r="TEB126" s="620"/>
      <c r="TEC126" s="199" t="s">
        <v>142</v>
      </c>
      <c r="TED126" s="200">
        <v>0.01</v>
      </c>
      <c r="TEE126" s="200">
        <v>81.44</v>
      </c>
      <c r="TEF126" s="195">
        <f t="shared" ref="TEF126" si="5807">TED126*TEE126</f>
        <v>0.81</v>
      </c>
      <c r="TEG126" s="463">
        <v>93288</v>
      </c>
      <c r="TEH126" s="618" t="s">
        <v>344</v>
      </c>
      <c r="TEI126" s="619"/>
      <c r="TEJ126" s="620"/>
      <c r="TEK126" s="199" t="s">
        <v>142</v>
      </c>
      <c r="TEL126" s="200">
        <v>0.01</v>
      </c>
      <c r="TEM126" s="200">
        <v>81.44</v>
      </c>
      <c r="TEN126" s="195">
        <f t="shared" ref="TEN126" si="5808">TEL126*TEM126</f>
        <v>0.81</v>
      </c>
      <c r="TEO126" s="463">
        <v>93288</v>
      </c>
      <c r="TEP126" s="618" t="s">
        <v>344</v>
      </c>
      <c r="TEQ126" s="619"/>
      <c r="TER126" s="620"/>
      <c r="TES126" s="199" t="s">
        <v>142</v>
      </c>
      <c r="TET126" s="200">
        <v>0.01</v>
      </c>
      <c r="TEU126" s="200">
        <v>81.44</v>
      </c>
      <c r="TEV126" s="195">
        <f t="shared" ref="TEV126" si="5809">TET126*TEU126</f>
        <v>0.81</v>
      </c>
      <c r="TEW126" s="463">
        <v>93288</v>
      </c>
      <c r="TEX126" s="618" t="s">
        <v>344</v>
      </c>
      <c r="TEY126" s="619"/>
      <c r="TEZ126" s="620"/>
      <c r="TFA126" s="199" t="s">
        <v>142</v>
      </c>
      <c r="TFB126" s="200">
        <v>0.01</v>
      </c>
      <c r="TFC126" s="200">
        <v>81.44</v>
      </c>
      <c r="TFD126" s="195">
        <f t="shared" ref="TFD126" si="5810">TFB126*TFC126</f>
        <v>0.81</v>
      </c>
      <c r="TFE126" s="463">
        <v>93288</v>
      </c>
      <c r="TFF126" s="618" t="s">
        <v>344</v>
      </c>
      <c r="TFG126" s="619"/>
      <c r="TFH126" s="620"/>
      <c r="TFI126" s="199" t="s">
        <v>142</v>
      </c>
      <c r="TFJ126" s="200">
        <v>0.01</v>
      </c>
      <c r="TFK126" s="200">
        <v>81.44</v>
      </c>
      <c r="TFL126" s="195">
        <f t="shared" ref="TFL126" si="5811">TFJ126*TFK126</f>
        <v>0.81</v>
      </c>
      <c r="TFM126" s="463">
        <v>93288</v>
      </c>
      <c r="TFN126" s="618" t="s">
        <v>344</v>
      </c>
      <c r="TFO126" s="619"/>
      <c r="TFP126" s="620"/>
      <c r="TFQ126" s="199" t="s">
        <v>142</v>
      </c>
      <c r="TFR126" s="200">
        <v>0.01</v>
      </c>
      <c r="TFS126" s="200">
        <v>81.44</v>
      </c>
      <c r="TFT126" s="195">
        <f t="shared" ref="TFT126" si="5812">TFR126*TFS126</f>
        <v>0.81</v>
      </c>
      <c r="TFU126" s="463">
        <v>93288</v>
      </c>
      <c r="TFV126" s="618" t="s">
        <v>344</v>
      </c>
      <c r="TFW126" s="619"/>
      <c r="TFX126" s="620"/>
      <c r="TFY126" s="199" t="s">
        <v>142</v>
      </c>
      <c r="TFZ126" s="200">
        <v>0.01</v>
      </c>
      <c r="TGA126" s="200">
        <v>81.44</v>
      </c>
      <c r="TGB126" s="195">
        <f t="shared" ref="TGB126" si="5813">TFZ126*TGA126</f>
        <v>0.81</v>
      </c>
      <c r="TGC126" s="463">
        <v>93288</v>
      </c>
      <c r="TGD126" s="618" t="s">
        <v>344</v>
      </c>
      <c r="TGE126" s="619"/>
      <c r="TGF126" s="620"/>
      <c r="TGG126" s="199" t="s">
        <v>142</v>
      </c>
      <c r="TGH126" s="200">
        <v>0.01</v>
      </c>
      <c r="TGI126" s="200">
        <v>81.44</v>
      </c>
      <c r="TGJ126" s="195">
        <f t="shared" ref="TGJ126" si="5814">TGH126*TGI126</f>
        <v>0.81</v>
      </c>
      <c r="TGK126" s="463">
        <v>93288</v>
      </c>
      <c r="TGL126" s="618" t="s">
        <v>344</v>
      </c>
      <c r="TGM126" s="619"/>
      <c r="TGN126" s="620"/>
      <c r="TGO126" s="199" t="s">
        <v>142</v>
      </c>
      <c r="TGP126" s="200">
        <v>0.01</v>
      </c>
      <c r="TGQ126" s="200">
        <v>81.44</v>
      </c>
      <c r="TGR126" s="195">
        <f t="shared" ref="TGR126" si="5815">TGP126*TGQ126</f>
        <v>0.81</v>
      </c>
      <c r="TGS126" s="463">
        <v>93288</v>
      </c>
      <c r="TGT126" s="618" t="s">
        <v>344</v>
      </c>
      <c r="TGU126" s="619"/>
      <c r="TGV126" s="620"/>
      <c r="TGW126" s="199" t="s">
        <v>142</v>
      </c>
      <c r="TGX126" s="200">
        <v>0.01</v>
      </c>
      <c r="TGY126" s="200">
        <v>81.44</v>
      </c>
      <c r="TGZ126" s="195">
        <f t="shared" ref="TGZ126" si="5816">TGX126*TGY126</f>
        <v>0.81</v>
      </c>
      <c r="THA126" s="463">
        <v>93288</v>
      </c>
      <c r="THB126" s="618" t="s">
        <v>344</v>
      </c>
      <c r="THC126" s="619"/>
      <c r="THD126" s="620"/>
      <c r="THE126" s="199" t="s">
        <v>142</v>
      </c>
      <c r="THF126" s="200">
        <v>0.01</v>
      </c>
      <c r="THG126" s="200">
        <v>81.44</v>
      </c>
      <c r="THH126" s="195">
        <f t="shared" ref="THH126" si="5817">THF126*THG126</f>
        <v>0.81</v>
      </c>
      <c r="THI126" s="463">
        <v>93288</v>
      </c>
      <c r="THJ126" s="618" t="s">
        <v>344</v>
      </c>
      <c r="THK126" s="619"/>
      <c r="THL126" s="620"/>
      <c r="THM126" s="199" t="s">
        <v>142</v>
      </c>
      <c r="THN126" s="200">
        <v>0.01</v>
      </c>
      <c r="THO126" s="200">
        <v>81.44</v>
      </c>
      <c r="THP126" s="195">
        <f t="shared" ref="THP126" si="5818">THN126*THO126</f>
        <v>0.81</v>
      </c>
      <c r="THQ126" s="463">
        <v>93288</v>
      </c>
      <c r="THR126" s="618" t="s">
        <v>344</v>
      </c>
      <c r="THS126" s="619"/>
      <c r="THT126" s="620"/>
      <c r="THU126" s="199" t="s">
        <v>142</v>
      </c>
      <c r="THV126" s="200">
        <v>0.01</v>
      </c>
      <c r="THW126" s="200">
        <v>81.44</v>
      </c>
      <c r="THX126" s="195">
        <f t="shared" ref="THX126" si="5819">THV126*THW126</f>
        <v>0.81</v>
      </c>
      <c r="THY126" s="463">
        <v>93288</v>
      </c>
      <c r="THZ126" s="618" t="s">
        <v>344</v>
      </c>
      <c r="TIA126" s="619"/>
      <c r="TIB126" s="620"/>
      <c r="TIC126" s="199" t="s">
        <v>142</v>
      </c>
      <c r="TID126" s="200">
        <v>0.01</v>
      </c>
      <c r="TIE126" s="200">
        <v>81.44</v>
      </c>
      <c r="TIF126" s="195">
        <f t="shared" ref="TIF126" si="5820">TID126*TIE126</f>
        <v>0.81</v>
      </c>
      <c r="TIG126" s="463">
        <v>93288</v>
      </c>
      <c r="TIH126" s="618" t="s">
        <v>344</v>
      </c>
      <c r="TII126" s="619"/>
      <c r="TIJ126" s="620"/>
      <c r="TIK126" s="199" t="s">
        <v>142</v>
      </c>
      <c r="TIL126" s="200">
        <v>0.01</v>
      </c>
      <c r="TIM126" s="200">
        <v>81.44</v>
      </c>
      <c r="TIN126" s="195">
        <f t="shared" ref="TIN126" si="5821">TIL126*TIM126</f>
        <v>0.81</v>
      </c>
      <c r="TIO126" s="463">
        <v>93288</v>
      </c>
      <c r="TIP126" s="618" t="s">
        <v>344</v>
      </c>
      <c r="TIQ126" s="619"/>
      <c r="TIR126" s="620"/>
      <c r="TIS126" s="199" t="s">
        <v>142</v>
      </c>
      <c r="TIT126" s="200">
        <v>0.01</v>
      </c>
      <c r="TIU126" s="200">
        <v>81.44</v>
      </c>
      <c r="TIV126" s="195">
        <f t="shared" ref="TIV126" si="5822">TIT126*TIU126</f>
        <v>0.81</v>
      </c>
      <c r="TIW126" s="463">
        <v>93288</v>
      </c>
      <c r="TIX126" s="618" t="s">
        <v>344</v>
      </c>
      <c r="TIY126" s="619"/>
      <c r="TIZ126" s="620"/>
      <c r="TJA126" s="199" t="s">
        <v>142</v>
      </c>
      <c r="TJB126" s="200">
        <v>0.01</v>
      </c>
      <c r="TJC126" s="200">
        <v>81.44</v>
      </c>
      <c r="TJD126" s="195">
        <f t="shared" ref="TJD126" si="5823">TJB126*TJC126</f>
        <v>0.81</v>
      </c>
      <c r="TJE126" s="463">
        <v>93288</v>
      </c>
      <c r="TJF126" s="618" t="s">
        <v>344</v>
      </c>
      <c r="TJG126" s="619"/>
      <c r="TJH126" s="620"/>
      <c r="TJI126" s="199" t="s">
        <v>142</v>
      </c>
      <c r="TJJ126" s="200">
        <v>0.01</v>
      </c>
      <c r="TJK126" s="200">
        <v>81.44</v>
      </c>
      <c r="TJL126" s="195">
        <f t="shared" ref="TJL126" si="5824">TJJ126*TJK126</f>
        <v>0.81</v>
      </c>
      <c r="TJM126" s="463">
        <v>93288</v>
      </c>
      <c r="TJN126" s="618" t="s">
        <v>344</v>
      </c>
      <c r="TJO126" s="619"/>
      <c r="TJP126" s="620"/>
      <c r="TJQ126" s="199" t="s">
        <v>142</v>
      </c>
      <c r="TJR126" s="200">
        <v>0.01</v>
      </c>
      <c r="TJS126" s="200">
        <v>81.44</v>
      </c>
      <c r="TJT126" s="195">
        <f t="shared" ref="TJT126" si="5825">TJR126*TJS126</f>
        <v>0.81</v>
      </c>
      <c r="TJU126" s="463">
        <v>93288</v>
      </c>
      <c r="TJV126" s="618" t="s">
        <v>344</v>
      </c>
      <c r="TJW126" s="619"/>
      <c r="TJX126" s="620"/>
      <c r="TJY126" s="199" t="s">
        <v>142</v>
      </c>
      <c r="TJZ126" s="200">
        <v>0.01</v>
      </c>
      <c r="TKA126" s="200">
        <v>81.44</v>
      </c>
      <c r="TKB126" s="195">
        <f t="shared" ref="TKB126" si="5826">TJZ126*TKA126</f>
        <v>0.81</v>
      </c>
      <c r="TKC126" s="463">
        <v>93288</v>
      </c>
      <c r="TKD126" s="618" t="s">
        <v>344</v>
      </c>
      <c r="TKE126" s="619"/>
      <c r="TKF126" s="620"/>
      <c r="TKG126" s="199" t="s">
        <v>142</v>
      </c>
      <c r="TKH126" s="200">
        <v>0.01</v>
      </c>
      <c r="TKI126" s="200">
        <v>81.44</v>
      </c>
      <c r="TKJ126" s="195">
        <f t="shared" ref="TKJ126" si="5827">TKH126*TKI126</f>
        <v>0.81</v>
      </c>
      <c r="TKK126" s="463">
        <v>93288</v>
      </c>
      <c r="TKL126" s="618" t="s">
        <v>344</v>
      </c>
      <c r="TKM126" s="619"/>
      <c r="TKN126" s="620"/>
      <c r="TKO126" s="199" t="s">
        <v>142</v>
      </c>
      <c r="TKP126" s="200">
        <v>0.01</v>
      </c>
      <c r="TKQ126" s="200">
        <v>81.44</v>
      </c>
      <c r="TKR126" s="195">
        <f t="shared" ref="TKR126" si="5828">TKP126*TKQ126</f>
        <v>0.81</v>
      </c>
      <c r="TKS126" s="463">
        <v>93288</v>
      </c>
      <c r="TKT126" s="618" t="s">
        <v>344</v>
      </c>
      <c r="TKU126" s="619"/>
      <c r="TKV126" s="620"/>
      <c r="TKW126" s="199" t="s">
        <v>142</v>
      </c>
      <c r="TKX126" s="200">
        <v>0.01</v>
      </c>
      <c r="TKY126" s="200">
        <v>81.44</v>
      </c>
      <c r="TKZ126" s="195">
        <f t="shared" ref="TKZ126" si="5829">TKX126*TKY126</f>
        <v>0.81</v>
      </c>
      <c r="TLA126" s="463">
        <v>93288</v>
      </c>
      <c r="TLB126" s="618" t="s">
        <v>344</v>
      </c>
      <c r="TLC126" s="619"/>
      <c r="TLD126" s="620"/>
      <c r="TLE126" s="199" t="s">
        <v>142</v>
      </c>
      <c r="TLF126" s="200">
        <v>0.01</v>
      </c>
      <c r="TLG126" s="200">
        <v>81.44</v>
      </c>
      <c r="TLH126" s="195">
        <f t="shared" ref="TLH126" si="5830">TLF126*TLG126</f>
        <v>0.81</v>
      </c>
      <c r="TLI126" s="463">
        <v>93288</v>
      </c>
      <c r="TLJ126" s="618" t="s">
        <v>344</v>
      </c>
      <c r="TLK126" s="619"/>
      <c r="TLL126" s="620"/>
      <c r="TLM126" s="199" t="s">
        <v>142</v>
      </c>
      <c r="TLN126" s="200">
        <v>0.01</v>
      </c>
      <c r="TLO126" s="200">
        <v>81.44</v>
      </c>
      <c r="TLP126" s="195">
        <f t="shared" ref="TLP126" si="5831">TLN126*TLO126</f>
        <v>0.81</v>
      </c>
      <c r="TLQ126" s="463">
        <v>93288</v>
      </c>
      <c r="TLR126" s="618" t="s">
        <v>344</v>
      </c>
      <c r="TLS126" s="619"/>
      <c r="TLT126" s="620"/>
      <c r="TLU126" s="199" t="s">
        <v>142</v>
      </c>
      <c r="TLV126" s="200">
        <v>0.01</v>
      </c>
      <c r="TLW126" s="200">
        <v>81.44</v>
      </c>
      <c r="TLX126" s="195">
        <f t="shared" ref="TLX126" si="5832">TLV126*TLW126</f>
        <v>0.81</v>
      </c>
      <c r="TLY126" s="463">
        <v>93288</v>
      </c>
      <c r="TLZ126" s="618" t="s">
        <v>344</v>
      </c>
      <c r="TMA126" s="619"/>
      <c r="TMB126" s="620"/>
      <c r="TMC126" s="199" t="s">
        <v>142</v>
      </c>
      <c r="TMD126" s="200">
        <v>0.01</v>
      </c>
      <c r="TME126" s="200">
        <v>81.44</v>
      </c>
      <c r="TMF126" s="195">
        <f t="shared" ref="TMF126" si="5833">TMD126*TME126</f>
        <v>0.81</v>
      </c>
      <c r="TMG126" s="463">
        <v>93288</v>
      </c>
      <c r="TMH126" s="618" t="s">
        <v>344</v>
      </c>
      <c r="TMI126" s="619"/>
      <c r="TMJ126" s="620"/>
      <c r="TMK126" s="199" t="s">
        <v>142</v>
      </c>
      <c r="TML126" s="200">
        <v>0.01</v>
      </c>
      <c r="TMM126" s="200">
        <v>81.44</v>
      </c>
      <c r="TMN126" s="195">
        <f t="shared" ref="TMN126" si="5834">TML126*TMM126</f>
        <v>0.81</v>
      </c>
      <c r="TMO126" s="463">
        <v>93288</v>
      </c>
      <c r="TMP126" s="618" t="s">
        <v>344</v>
      </c>
      <c r="TMQ126" s="619"/>
      <c r="TMR126" s="620"/>
      <c r="TMS126" s="199" t="s">
        <v>142</v>
      </c>
      <c r="TMT126" s="200">
        <v>0.01</v>
      </c>
      <c r="TMU126" s="200">
        <v>81.44</v>
      </c>
      <c r="TMV126" s="195">
        <f t="shared" ref="TMV126" si="5835">TMT126*TMU126</f>
        <v>0.81</v>
      </c>
      <c r="TMW126" s="463">
        <v>93288</v>
      </c>
      <c r="TMX126" s="618" t="s">
        <v>344</v>
      </c>
      <c r="TMY126" s="619"/>
      <c r="TMZ126" s="620"/>
      <c r="TNA126" s="199" t="s">
        <v>142</v>
      </c>
      <c r="TNB126" s="200">
        <v>0.01</v>
      </c>
      <c r="TNC126" s="200">
        <v>81.44</v>
      </c>
      <c r="TND126" s="195">
        <f t="shared" ref="TND126" si="5836">TNB126*TNC126</f>
        <v>0.81</v>
      </c>
      <c r="TNE126" s="463">
        <v>93288</v>
      </c>
      <c r="TNF126" s="618" t="s">
        <v>344</v>
      </c>
      <c r="TNG126" s="619"/>
      <c r="TNH126" s="620"/>
      <c r="TNI126" s="199" t="s">
        <v>142</v>
      </c>
      <c r="TNJ126" s="200">
        <v>0.01</v>
      </c>
      <c r="TNK126" s="200">
        <v>81.44</v>
      </c>
      <c r="TNL126" s="195">
        <f t="shared" ref="TNL126" si="5837">TNJ126*TNK126</f>
        <v>0.81</v>
      </c>
      <c r="TNM126" s="463">
        <v>93288</v>
      </c>
      <c r="TNN126" s="618" t="s">
        <v>344</v>
      </c>
      <c r="TNO126" s="619"/>
      <c r="TNP126" s="620"/>
      <c r="TNQ126" s="199" t="s">
        <v>142</v>
      </c>
      <c r="TNR126" s="200">
        <v>0.01</v>
      </c>
      <c r="TNS126" s="200">
        <v>81.44</v>
      </c>
      <c r="TNT126" s="195">
        <f t="shared" ref="TNT126" si="5838">TNR126*TNS126</f>
        <v>0.81</v>
      </c>
      <c r="TNU126" s="463">
        <v>93288</v>
      </c>
      <c r="TNV126" s="618" t="s">
        <v>344</v>
      </c>
      <c r="TNW126" s="619"/>
      <c r="TNX126" s="620"/>
      <c r="TNY126" s="199" t="s">
        <v>142</v>
      </c>
      <c r="TNZ126" s="200">
        <v>0.01</v>
      </c>
      <c r="TOA126" s="200">
        <v>81.44</v>
      </c>
      <c r="TOB126" s="195">
        <f t="shared" ref="TOB126" si="5839">TNZ126*TOA126</f>
        <v>0.81</v>
      </c>
      <c r="TOC126" s="463">
        <v>93288</v>
      </c>
      <c r="TOD126" s="618" t="s">
        <v>344</v>
      </c>
      <c r="TOE126" s="619"/>
      <c r="TOF126" s="620"/>
      <c r="TOG126" s="199" t="s">
        <v>142</v>
      </c>
      <c r="TOH126" s="200">
        <v>0.01</v>
      </c>
      <c r="TOI126" s="200">
        <v>81.44</v>
      </c>
      <c r="TOJ126" s="195">
        <f t="shared" ref="TOJ126" si="5840">TOH126*TOI126</f>
        <v>0.81</v>
      </c>
      <c r="TOK126" s="463">
        <v>93288</v>
      </c>
      <c r="TOL126" s="618" t="s">
        <v>344</v>
      </c>
      <c r="TOM126" s="619"/>
      <c r="TON126" s="620"/>
      <c r="TOO126" s="199" t="s">
        <v>142</v>
      </c>
      <c r="TOP126" s="200">
        <v>0.01</v>
      </c>
      <c r="TOQ126" s="200">
        <v>81.44</v>
      </c>
      <c r="TOR126" s="195">
        <f t="shared" ref="TOR126" si="5841">TOP126*TOQ126</f>
        <v>0.81</v>
      </c>
      <c r="TOS126" s="463">
        <v>93288</v>
      </c>
      <c r="TOT126" s="618" t="s">
        <v>344</v>
      </c>
      <c r="TOU126" s="619"/>
      <c r="TOV126" s="620"/>
      <c r="TOW126" s="199" t="s">
        <v>142</v>
      </c>
      <c r="TOX126" s="200">
        <v>0.01</v>
      </c>
      <c r="TOY126" s="200">
        <v>81.44</v>
      </c>
      <c r="TOZ126" s="195">
        <f t="shared" ref="TOZ126" si="5842">TOX126*TOY126</f>
        <v>0.81</v>
      </c>
      <c r="TPA126" s="463">
        <v>93288</v>
      </c>
      <c r="TPB126" s="618" t="s">
        <v>344</v>
      </c>
      <c r="TPC126" s="619"/>
      <c r="TPD126" s="620"/>
      <c r="TPE126" s="199" t="s">
        <v>142</v>
      </c>
      <c r="TPF126" s="200">
        <v>0.01</v>
      </c>
      <c r="TPG126" s="200">
        <v>81.44</v>
      </c>
      <c r="TPH126" s="195">
        <f t="shared" ref="TPH126" si="5843">TPF126*TPG126</f>
        <v>0.81</v>
      </c>
      <c r="TPI126" s="463">
        <v>93288</v>
      </c>
      <c r="TPJ126" s="618" t="s">
        <v>344</v>
      </c>
      <c r="TPK126" s="619"/>
      <c r="TPL126" s="620"/>
      <c r="TPM126" s="199" t="s">
        <v>142</v>
      </c>
      <c r="TPN126" s="200">
        <v>0.01</v>
      </c>
      <c r="TPO126" s="200">
        <v>81.44</v>
      </c>
      <c r="TPP126" s="195">
        <f t="shared" ref="TPP126" si="5844">TPN126*TPO126</f>
        <v>0.81</v>
      </c>
      <c r="TPQ126" s="463">
        <v>93288</v>
      </c>
      <c r="TPR126" s="618" t="s">
        <v>344</v>
      </c>
      <c r="TPS126" s="619"/>
      <c r="TPT126" s="620"/>
      <c r="TPU126" s="199" t="s">
        <v>142</v>
      </c>
      <c r="TPV126" s="200">
        <v>0.01</v>
      </c>
      <c r="TPW126" s="200">
        <v>81.44</v>
      </c>
      <c r="TPX126" s="195">
        <f t="shared" ref="TPX126" si="5845">TPV126*TPW126</f>
        <v>0.81</v>
      </c>
      <c r="TPY126" s="463">
        <v>93288</v>
      </c>
      <c r="TPZ126" s="618" t="s">
        <v>344</v>
      </c>
      <c r="TQA126" s="619"/>
      <c r="TQB126" s="620"/>
      <c r="TQC126" s="199" t="s">
        <v>142</v>
      </c>
      <c r="TQD126" s="200">
        <v>0.01</v>
      </c>
      <c r="TQE126" s="200">
        <v>81.44</v>
      </c>
      <c r="TQF126" s="195">
        <f t="shared" ref="TQF126" si="5846">TQD126*TQE126</f>
        <v>0.81</v>
      </c>
      <c r="TQG126" s="463">
        <v>93288</v>
      </c>
      <c r="TQH126" s="618" t="s">
        <v>344</v>
      </c>
      <c r="TQI126" s="619"/>
      <c r="TQJ126" s="620"/>
      <c r="TQK126" s="199" t="s">
        <v>142</v>
      </c>
      <c r="TQL126" s="200">
        <v>0.01</v>
      </c>
      <c r="TQM126" s="200">
        <v>81.44</v>
      </c>
      <c r="TQN126" s="195">
        <f t="shared" ref="TQN126" si="5847">TQL126*TQM126</f>
        <v>0.81</v>
      </c>
      <c r="TQO126" s="463">
        <v>93288</v>
      </c>
      <c r="TQP126" s="618" t="s">
        <v>344</v>
      </c>
      <c r="TQQ126" s="619"/>
      <c r="TQR126" s="620"/>
      <c r="TQS126" s="199" t="s">
        <v>142</v>
      </c>
      <c r="TQT126" s="200">
        <v>0.01</v>
      </c>
      <c r="TQU126" s="200">
        <v>81.44</v>
      </c>
      <c r="TQV126" s="195">
        <f t="shared" ref="TQV126" si="5848">TQT126*TQU126</f>
        <v>0.81</v>
      </c>
      <c r="TQW126" s="463">
        <v>93288</v>
      </c>
      <c r="TQX126" s="618" t="s">
        <v>344</v>
      </c>
      <c r="TQY126" s="619"/>
      <c r="TQZ126" s="620"/>
      <c r="TRA126" s="199" t="s">
        <v>142</v>
      </c>
      <c r="TRB126" s="200">
        <v>0.01</v>
      </c>
      <c r="TRC126" s="200">
        <v>81.44</v>
      </c>
      <c r="TRD126" s="195">
        <f t="shared" ref="TRD126" si="5849">TRB126*TRC126</f>
        <v>0.81</v>
      </c>
      <c r="TRE126" s="463">
        <v>93288</v>
      </c>
      <c r="TRF126" s="618" t="s">
        <v>344</v>
      </c>
      <c r="TRG126" s="619"/>
      <c r="TRH126" s="620"/>
      <c r="TRI126" s="199" t="s">
        <v>142</v>
      </c>
      <c r="TRJ126" s="200">
        <v>0.01</v>
      </c>
      <c r="TRK126" s="200">
        <v>81.44</v>
      </c>
      <c r="TRL126" s="195">
        <f t="shared" ref="TRL126" si="5850">TRJ126*TRK126</f>
        <v>0.81</v>
      </c>
      <c r="TRM126" s="463">
        <v>93288</v>
      </c>
      <c r="TRN126" s="618" t="s">
        <v>344</v>
      </c>
      <c r="TRO126" s="619"/>
      <c r="TRP126" s="620"/>
      <c r="TRQ126" s="199" t="s">
        <v>142</v>
      </c>
      <c r="TRR126" s="200">
        <v>0.01</v>
      </c>
      <c r="TRS126" s="200">
        <v>81.44</v>
      </c>
      <c r="TRT126" s="195">
        <f t="shared" ref="TRT126" si="5851">TRR126*TRS126</f>
        <v>0.81</v>
      </c>
      <c r="TRU126" s="463">
        <v>93288</v>
      </c>
      <c r="TRV126" s="618" t="s">
        <v>344</v>
      </c>
      <c r="TRW126" s="619"/>
      <c r="TRX126" s="620"/>
      <c r="TRY126" s="199" t="s">
        <v>142</v>
      </c>
      <c r="TRZ126" s="200">
        <v>0.01</v>
      </c>
      <c r="TSA126" s="200">
        <v>81.44</v>
      </c>
      <c r="TSB126" s="195">
        <f t="shared" ref="TSB126" si="5852">TRZ126*TSA126</f>
        <v>0.81</v>
      </c>
      <c r="TSC126" s="463">
        <v>93288</v>
      </c>
      <c r="TSD126" s="618" t="s">
        <v>344</v>
      </c>
      <c r="TSE126" s="619"/>
      <c r="TSF126" s="620"/>
      <c r="TSG126" s="199" t="s">
        <v>142</v>
      </c>
      <c r="TSH126" s="200">
        <v>0.01</v>
      </c>
      <c r="TSI126" s="200">
        <v>81.44</v>
      </c>
      <c r="TSJ126" s="195">
        <f t="shared" ref="TSJ126" si="5853">TSH126*TSI126</f>
        <v>0.81</v>
      </c>
      <c r="TSK126" s="463">
        <v>93288</v>
      </c>
      <c r="TSL126" s="618" t="s">
        <v>344</v>
      </c>
      <c r="TSM126" s="619"/>
      <c r="TSN126" s="620"/>
      <c r="TSO126" s="199" t="s">
        <v>142</v>
      </c>
      <c r="TSP126" s="200">
        <v>0.01</v>
      </c>
      <c r="TSQ126" s="200">
        <v>81.44</v>
      </c>
      <c r="TSR126" s="195">
        <f t="shared" ref="TSR126" si="5854">TSP126*TSQ126</f>
        <v>0.81</v>
      </c>
      <c r="TSS126" s="463">
        <v>93288</v>
      </c>
      <c r="TST126" s="618" t="s">
        <v>344</v>
      </c>
      <c r="TSU126" s="619"/>
      <c r="TSV126" s="620"/>
      <c r="TSW126" s="199" t="s">
        <v>142</v>
      </c>
      <c r="TSX126" s="200">
        <v>0.01</v>
      </c>
      <c r="TSY126" s="200">
        <v>81.44</v>
      </c>
      <c r="TSZ126" s="195">
        <f t="shared" ref="TSZ126" si="5855">TSX126*TSY126</f>
        <v>0.81</v>
      </c>
      <c r="TTA126" s="463">
        <v>93288</v>
      </c>
      <c r="TTB126" s="618" t="s">
        <v>344</v>
      </c>
      <c r="TTC126" s="619"/>
      <c r="TTD126" s="620"/>
      <c r="TTE126" s="199" t="s">
        <v>142</v>
      </c>
      <c r="TTF126" s="200">
        <v>0.01</v>
      </c>
      <c r="TTG126" s="200">
        <v>81.44</v>
      </c>
      <c r="TTH126" s="195">
        <f t="shared" ref="TTH126" si="5856">TTF126*TTG126</f>
        <v>0.81</v>
      </c>
      <c r="TTI126" s="463">
        <v>93288</v>
      </c>
      <c r="TTJ126" s="618" t="s">
        <v>344</v>
      </c>
      <c r="TTK126" s="619"/>
      <c r="TTL126" s="620"/>
      <c r="TTM126" s="199" t="s">
        <v>142</v>
      </c>
      <c r="TTN126" s="200">
        <v>0.01</v>
      </c>
      <c r="TTO126" s="200">
        <v>81.44</v>
      </c>
      <c r="TTP126" s="195">
        <f t="shared" ref="TTP126" si="5857">TTN126*TTO126</f>
        <v>0.81</v>
      </c>
      <c r="TTQ126" s="463">
        <v>93288</v>
      </c>
      <c r="TTR126" s="618" t="s">
        <v>344</v>
      </c>
      <c r="TTS126" s="619"/>
      <c r="TTT126" s="620"/>
      <c r="TTU126" s="199" t="s">
        <v>142</v>
      </c>
      <c r="TTV126" s="200">
        <v>0.01</v>
      </c>
      <c r="TTW126" s="200">
        <v>81.44</v>
      </c>
      <c r="TTX126" s="195">
        <f t="shared" ref="TTX126" si="5858">TTV126*TTW126</f>
        <v>0.81</v>
      </c>
      <c r="TTY126" s="463">
        <v>93288</v>
      </c>
      <c r="TTZ126" s="618" t="s">
        <v>344</v>
      </c>
      <c r="TUA126" s="619"/>
      <c r="TUB126" s="620"/>
      <c r="TUC126" s="199" t="s">
        <v>142</v>
      </c>
      <c r="TUD126" s="200">
        <v>0.01</v>
      </c>
      <c r="TUE126" s="200">
        <v>81.44</v>
      </c>
      <c r="TUF126" s="195">
        <f t="shared" ref="TUF126" si="5859">TUD126*TUE126</f>
        <v>0.81</v>
      </c>
      <c r="TUG126" s="463">
        <v>93288</v>
      </c>
      <c r="TUH126" s="618" t="s">
        <v>344</v>
      </c>
      <c r="TUI126" s="619"/>
      <c r="TUJ126" s="620"/>
      <c r="TUK126" s="199" t="s">
        <v>142</v>
      </c>
      <c r="TUL126" s="200">
        <v>0.01</v>
      </c>
      <c r="TUM126" s="200">
        <v>81.44</v>
      </c>
      <c r="TUN126" s="195">
        <f t="shared" ref="TUN126" si="5860">TUL126*TUM126</f>
        <v>0.81</v>
      </c>
      <c r="TUO126" s="463">
        <v>93288</v>
      </c>
      <c r="TUP126" s="618" t="s">
        <v>344</v>
      </c>
      <c r="TUQ126" s="619"/>
      <c r="TUR126" s="620"/>
      <c r="TUS126" s="199" t="s">
        <v>142</v>
      </c>
      <c r="TUT126" s="200">
        <v>0.01</v>
      </c>
      <c r="TUU126" s="200">
        <v>81.44</v>
      </c>
      <c r="TUV126" s="195">
        <f t="shared" ref="TUV126" si="5861">TUT126*TUU126</f>
        <v>0.81</v>
      </c>
      <c r="TUW126" s="463">
        <v>93288</v>
      </c>
      <c r="TUX126" s="618" t="s">
        <v>344</v>
      </c>
      <c r="TUY126" s="619"/>
      <c r="TUZ126" s="620"/>
      <c r="TVA126" s="199" t="s">
        <v>142</v>
      </c>
      <c r="TVB126" s="200">
        <v>0.01</v>
      </c>
      <c r="TVC126" s="200">
        <v>81.44</v>
      </c>
      <c r="TVD126" s="195">
        <f t="shared" ref="TVD126" si="5862">TVB126*TVC126</f>
        <v>0.81</v>
      </c>
      <c r="TVE126" s="463">
        <v>93288</v>
      </c>
      <c r="TVF126" s="618" t="s">
        <v>344</v>
      </c>
      <c r="TVG126" s="619"/>
      <c r="TVH126" s="620"/>
      <c r="TVI126" s="199" t="s">
        <v>142</v>
      </c>
      <c r="TVJ126" s="200">
        <v>0.01</v>
      </c>
      <c r="TVK126" s="200">
        <v>81.44</v>
      </c>
      <c r="TVL126" s="195">
        <f t="shared" ref="TVL126" si="5863">TVJ126*TVK126</f>
        <v>0.81</v>
      </c>
      <c r="TVM126" s="463">
        <v>93288</v>
      </c>
      <c r="TVN126" s="618" t="s">
        <v>344</v>
      </c>
      <c r="TVO126" s="619"/>
      <c r="TVP126" s="620"/>
      <c r="TVQ126" s="199" t="s">
        <v>142</v>
      </c>
      <c r="TVR126" s="200">
        <v>0.01</v>
      </c>
      <c r="TVS126" s="200">
        <v>81.44</v>
      </c>
      <c r="TVT126" s="195">
        <f t="shared" ref="TVT126" si="5864">TVR126*TVS126</f>
        <v>0.81</v>
      </c>
      <c r="TVU126" s="463">
        <v>93288</v>
      </c>
      <c r="TVV126" s="618" t="s">
        <v>344</v>
      </c>
      <c r="TVW126" s="619"/>
      <c r="TVX126" s="620"/>
      <c r="TVY126" s="199" t="s">
        <v>142</v>
      </c>
      <c r="TVZ126" s="200">
        <v>0.01</v>
      </c>
      <c r="TWA126" s="200">
        <v>81.44</v>
      </c>
      <c r="TWB126" s="195">
        <f t="shared" ref="TWB126" si="5865">TVZ126*TWA126</f>
        <v>0.81</v>
      </c>
      <c r="TWC126" s="463">
        <v>93288</v>
      </c>
      <c r="TWD126" s="618" t="s">
        <v>344</v>
      </c>
      <c r="TWE126" s="619"/>
      <c r="TWF126" s="620"/>
      <c r="TWG126" s="199" t="s">
        <v>142</v>
      </c>
      <c r="TWH126" s="200">
        <v>0.01</v>
      </c>
      <c r="TWI126" s="200">
        <v>81.44</v>
      </c>
      <c r="TWJ126" s="195">
        <f t="shared" ref="TWJ126" si="5866">TWH126*TWI126</f>
        <v>0.81</v>
      </c>
      <c r="TWK126" s="463">
        <v>93288</v>
      </c>
      <c r="TWL126" s="618" t="s">
        <v>344</v>
      </c>
      <c r="TWM126" s="619"/>
      <c r="TWN126" s="620"/>
      <c r="TWO126" s="199" t="s">
        <v>142</v>
      </c>
      <c r="TWP126" s="200">
        <v>0.01</v>
      </c>
      <c r="TWQ126" s="200">
        <v>81.44</v>
      </c>
      <c r="TWR126" s="195">
        <f t="shared" ref="TWR126" si="5867">TWP126*TWQ126</f>
        <v>0.81</v>
      </c>
      <c r="TWS126" s="463">
        <v>93288</v>
      </c>
      <c r="TWT126" s="618" t="s">
        <v>344</v>
      </c>
      <c r="TWU126" s="619"/>
      <c r="TWV126" s="620"/>
      <c r="TWW126" s="199" t="s">
        <v>142</v>
      </c>
      <c r="TWX126" s="200">
        <v>0.01</v>
      </c>
      <c r="TWY126" s="200">
        <v>81.44</v>
      </c>
      <c r="TWZ126" s="195">
        <f t="shared" ref="TWZ126" si="5868">TWX126*TWY126</f>
        <v>0.81</v>
      </c>
      <c r="TXA126" s="463">
        <v>93288</v>
      </c>
      <c r="TXB126" s="618" t="s">
        <v>344</v>
      </c>
      <c r="TXC126" s="619"/>
      <c r="TXD126" s="620"/>
      <c r="TXE126" s="199" t="s">
        <v>142</v>
      </c>
      <c r="TXF126" s="200">
        <v>0.01</v>
      </c>
      <c r="TXG126" s="200">
        <v>81.44</v>
      </c>
      <c r="TXH126" s="195">
        <f t="shared" ref="TXH126" si="5869">TXF126*TXG126</f>
        <v>0.81</v>
      </c>
      <c r="TXI126" s="463">
        <v>93288</v>
      </c>
      <c r="TXJ126" s="618" t="s">
        <v>344</v>
      </c>
      <c r="TXK126" s="619"/>
      <c r="TXL126" s="620"/>
      <c r="TXM126" s="199" t="s">
        <v>142</v>
      </c>
      <c r="TXN126" s="200">
        <v>0.01</v>
      </c>
      <c r="TXO126" s="200">
        <v>81.44</v>
      </c>
      <c r="TXP126" s="195">
        <f t="shared" ref="TXP126" si="5870">TXN126*TXO126</f>
        <v>0.81</v>
      </c>
      <c r="TXQ126" s="463">
        <v>93288</v>
      </c>
      <c r="TXR126" s="618" t="s">
        <v>344</v>
      </c>
      <c r="TXS126" s="619"/>
      <c r="TXT126" s="620"/>
      <c r="TXU126" s="199" t="s">
        <v>142</v>
      </c>
      <c r="TXV126" s="200">
        <v>0.01</v>
      </c>
      <c r="TXW126" s="200">
        <v>81.44</v>
      </c>
      <c r="TXX126" s="195">
        <f t="shared" ref="TXX126" si="5871">TXV126*TXW126</f>
        <v>0.81</v>
      </c>
      <c r="TXY126" s="463">
        <v>93288</v>
      </c>
      <c r="TXZ126" s="618" t="s">
        <v>344</v>
      </c>
      <c r="TYA126" s="619"/>
      <c r="TYB126" s="620"/>
      <c r="TYC126" s="199" t="s">
        <v>142</v>
      </c>
      <c r="TYD126" s="200">
        <v>0.01</v>
      </c>
      <c r="TYE126" s="200">
        <v>81.44</v>
      </c>
      <c r="TYF126" s="195">
        <f t="shared" ref="TYF126" si="5872">TYD126*TYE126</f>
        <v>0.81</v>
      </c>
      <c r="TYG126" s="463">
        <v>93288</v>
      </c>
      <c r="TYH126" s="618" t="s">
        <v>344</v>
      </c>
      <c r="TYI126" s="619"/>
      <c r="TYJ126" s="620"/>
      <c r="TYK126" s="199" t="s">
        <v>142</v>
      </c>
      <c r="TYL126" s="200">
        <v>0.01</v>
      </c>
      <c r="TYM126" s="200">
        <v>81.44</v>
      </c>
      <c r="TYN126" s="195">
        <f t="shared" ref="TYN126" si="5873">TYL126*TYM126</f>
        <v>0.81</v>
      </c>
      <c r="TYO126" s="463">
        <v>93288</v>
      </c>
      <c r="TYP126" s="618" t="s">
        <v>344</v>
      </c>
      <c r="TYQ126" s="619"/>
      <c r="TYR126" s="620"/>
      <c r="TYS126" s="199" t="s">
        <v>142</v>
      </c>
      <c r="TYT126" s="200">
        <v>0.01</v>
      </c>
      <c r="TYU126" s="200">
        <v>81.44</v>
      </c>
      <c r="TYV126" s="195">
        <f t="shared" ref="TYV126" si="5874">TYT126*TYU126</f>
        <v>0.81</v>
      </c>
      <c r="TYW126" s="463">
        <v>93288</v>
      </c>
      <c r="TYX126" s="618" t="s">
        <v>344</v>
      </c>
      <c r="TYY126" s="619"/>
      <c r="TYZ126" s="620"/>
      <c r="TZA126" s="199" t="s">
        <v>142</v>
      </c>
      <c r="TZB126" s="200">
        <v>0.01</v>
      </c>
      <c r="TZC126" s="200">
        <v>81.44</v>
      </c>
      <c r="TZD126" s="195">
        <f t="shared" ref="TZD126" si="5875">TZB126*TZC126</f>
        <v>0.81</v>
      </c>
      <c r="TZE126" s="463">
        <v>93288</v>
      </c>
      <c r="TZF126" s="618" t="s">
        <v>344</v>
      </c>
      <c r="TZG126" s="619"/>
      <c r="TZH126" s="620"/>
      <c r="TZI126" s="199" t="s">
        <v>142</v>
      </c>
      <c r="TZJ126" s="200">
        <v>0.01</v>
      </c>
      <c r="TZK126" s="200">
        <v>81.44</v>
      </c>
      <c r="TZL126" s="195">
        <f t="shared" ref="TZL126" si="5876">TZJ126*TZK126</f>
        <v>0.81</v>
      </c>
      <c r="TZM126" s="463">
        <v>93288</v>
      </c>
      <c r="TZN126" s="618" t="s">
        <v>344</v>
      </c>
      <c r="TZO126" s="619"/>
      <c r="TZP126" s="620"/>
      <c r="TZQ126" s="199" t="s">
        <v>142</v>
      </c>
      <c r="TZR126" s="200">
        <v>0.01</v>
      </c>
      <c r="TZS126" s="200">
        <v>81.44</v>
      </c>
      <c r="TZT126" s="195">
        <f t="shared" ref="TZT126" si="5877">TZR126*TZS126</f>
        <v>0.81</v>
      </c>
      <c r="TZU126" s="463">
        <v>93288</v>
      </c>
      <c r="TZV126" s="618" t="s">
        <v>344</v>
      </c>
      <c r="TZW126" s="619"/>
      <c r="TZX126" s="620"/>
      <c r="TZY126" s="199" t="s">
        <v>142</v>
      </c>
      <c r="TZZ126" s="200">
        <v>0.01</v>
      </c>
      <c r="UAA126" s="200">
        <v>81.44</v>
      </c>
      <c r="UAB126" s="195">
        <f t="shared" ref="UAB126" si="5878">TZZ126*UAA126</f>
        <v>0.81</v>
      </c>
      <c r="UAC126" s="463">
        <v>93288</v>
      </c>
      <c r="UAD126" s="618" t="s">
        <v>344</v>
      </c>
      <c r="UAE126" s="619"/>
      <c r="UAF126" s="620"/>
      <c r="UAG126" s="199" t="s">
        <v>142</v>
      </c>
      <c r="UAH126" s="200">
        <v>0.01</v>
      </c>
      <c r="UAI126" s="200">
        <v>81.44</v>
      </c>
      <c r="UAJ126" s="195">
        <f t="shared" ref="UAJ126" si="5879">UAH126*UAI126</f>
        <v>0.81</v>
      </c>
      <c r="UAK126" s="463">
        <v>93288</v>
      </c>
      <c r="UAL126" s="618" t="s">
        <v>344</v>
      </c>
      <c r="UAM126" s="619"/>
      <c r="UAN126" s="620"/>
      <c r="UAO126" s="199" t="s">
        <v>142</v>
      </c>
      <c r="UAP126" s="200">
        <v>0.01</v>
      </c>
      <c r="UAQ126" s="200">
        <v>81.44</v>
      </c>
      <c r="UAR126" s="195">
        <f t="shared" ref="UAR126" si="5880">UAP126*UAQ126</f>
        <v>0.81</v>
      </c>
      <c r="UAS126" s="463">
        <v>93288</v>
      </c>
      <c r="UAT126" s="618" t="s">
        <v>344</v>
      </c>
      <c r="UAU126" s="619"/>
      <c r="UAV126" s="620"/>
      <c r="UAW126" s="199" t="s">
        <v>142</v>
      </c>
      <c r="UAX126" s="200">
        <v>0.01</v>
      </c>
      <c r="UAY126" s="200">
        <v>81.44</v>
      </c>
      <c r="UAZ126" s="195">
        <f t="shared" ref="UAZ126" si="5881">UAX126*UAY126</f>
        <v>0.81</v>
      </c>
      <c r="UBA126" s="463">
        <v>93288</v>
      </c>
      <c r="UBB126" s="618" t="s">
        <v>344</v>
      </c>
      <c r="UBC126" s="619"/>
      <c r="UBD126" s="620"/>
      <c r="UBE126" s="199" t="s">
        <v>142</v>
      </c>
      <c r="UBF126" s="200">
        <v>0.01</v>
      </c>
      <c r="UBG126" s="200">
        <v>81.44</v>
      </c>
      <c r="UBH126" s="195">
        <f t="shared" ref="UBH126" si="5882">UBF126*UBG126</f>
        <v>0.81</v>
      </c>
      <c r="UBI126" s="463">
        <v>93288</v>
      </c>
      <c r="UBJ126" s="618" t="s">
        <v>344</v>
      </c>
      <c r="UBK126" s="619"/>
      <c r="UBL126" s="620"/>
      <c r="UBM126" s="199" t="s">
        <v>142</v>
      </c>
      <c r="UBN126" s="200">
        <v>0.01</v>
      </c>
      <c r="UBO126" s="200">
        <v>81.44</v>
      </c>
      <c r="UBP126" s="195">
        <f t="shared" ref="UBP126" si="5883">UBN126*UBO126</f>
        <v>0.81</v>
      </c>
      <c r="UBQ126" s="463">
        <v>93288</v>
      </c>
      <c r="UBR126" s="618" t="s">
        <v>344</v>
      </c>
      <c r="UBS126" s="619"/>
      <c r="UBT126" s="620"/>
      <c r="UBU126" s="199" t="s">
        <v>142</v>
      </c>
      <c r="UBV126" s="200">
        <v>0.01</v>
      </c>
      <c r="UBW126" s="200">
        <v>81.44</v>
      </c>
      <c r="UBX126" s="195">
        <f t="shared" ref="UBX126" si="5884">UBV126*UBW126</f>
        <v>0.81</v>
      </c>
      <c r="UBY126" s="463">
        <v>93288</v>
      </c>
      <c r="UBZ126" s="618" t="s">
        <v>344</v>
      </c>
      <c r="UCA126" s="619"/>
      <c r="UCB126" s="620"/>
      <c r="UCC126" s="199" t="s">
        <v>142</v>
      </c>
      <c r="UCD126" s="200">
        <v>0.01</v>
      </c>
      <c r="UCE126" s="200">
        <v>81.44</v>
      </c>
      <c r="UCF126" s="195">
        <f t="shared" ref="UCF126" si="5885">UCD126*UCE126</f>
        <v>0.81</v>
      </c>
      <c r="UCG126" s="463">
        <v>93288</v>
      </c>
      <c r="UCH126" s="618" t="s">
        <v>344</v>
      </c>
      <c r="UCI126" s="619"/>
      <c r="UCJ126" s="620"/>
      <c r="UCK126" s="199" t="s">
        <v>142</v>
      </c>
      <c r="UCL126" s="200">
        <v>0.01</v>
      </c>
      <c r="UCM126" s="200">
        <v>81.44</v>
      </c>
      <c r="UCN126" s="195">
        <f t="shared" ref="UCN126" si="5886">UCL126*UCM126</f>
        <v>0.81</v>
      </c>
      <c r="UCO126" s="463">
        <v>93288</v>
      </c>
      <c r="UCP126" s="618" t="s">
        <v>344</v>
      </c>
      <c r="UCQ126" s="619"/>
      <c r="UCR126" s="620"/>
      <c r="UCS126" s="199" t="s">
        <v>142</v>
      </c>
      <c r="UCT126" s="200">
        <v>0.01</v>
      </c>
      <c r="UCU126" s="200">
        <v>81.44</v>
      </c>
      <c r="UCV126" s="195">
        <f t="shared" ref="UCV126" si="5887">UCT126*UCU126</f>
        <v>0.81</v>
      </c>
      <c r="UCW126" s="463">
        <v>93288</v>
      </c>
      <c r="UCX126" s="618" t="s">
        <v>344</v>
      </c>
      <c r="UCY126" s="619"/>
      <c r="UCZ126" s="620"/>
      <c r="UDA126" s="199" t="s">
        <v>142</v>
      </c>
      <c r="UDB126" s="200">
        <v>0.01</v>
      </c>
      <c r="UDC126" s="200">
        <v>81.44</v>
      </c>
      <c r="UDD126" s="195">
        <f t="shared" ref="UDD126" si="5888">UDB126*UDC126</f>
        <v>0.81</v>
      </c>
      <c r="UDE126" s="463">
        <v>93288</v>
      </c>
      <c r="UDF126" s="618" t="s">
        <v>344</v>
      </c>
      <c r="UDG126" s="619"/>
      <c r="UDH126" s="620"/>
      <c r="UDI126" s="199" t="s">
        <v>142</v>
      </c>
      <c r="UDJ126" s="200">
        <v>0.01</v>
      </c>
      <c r="UDK126" s="200">
        <v>81.44</v>
      </c>
      <c r="UDL126" s="195">
        <f t="shared" ref="UDL126" si="5889">UDJ126*UDK126</f>
        <v>0.81</v>
      </c>
      <c r="UDM126" s="463">
        <v>93288</v>
      </c>
      <c r="UDN126" s="618" t="s">
        <v>344</v>
      </c>
      <c r="UDO126" s="619"/>
      <c r="UDP126" s="620"/>
      <c r="UDQ126" s="199" t="s">
        <v>142</v>
      </c>
      <c r="UDR126" s="200">
        <v>0.01</v>
      </c>
      <c r="UDS126" s="200">
        <v>81.44</v>
      </c>
      <c r="UDT126" s="195">
        <f t="shared" ref="UDT126" si="5890">UDR126*UDS126</f>
        <v>0.81</v>
      </c>
      <c r="UDU126" s="463">
        <v>93288</v>
      </c>
      <c r="UDV126" s="618" t="s">
        <v>344</v>
      </c>
      <c r="UDW126" s="619"/>
      <c r="UDX126" s="620"/>
      <c r="UDY126" s="199" t="s">
        <v>142</v>
      </c>
      <c r="UDZ126" s="200">
        <v>0.01</v>
      </c>
      <c r="UEA126" s="200">
        <v>81.44</v>
      </c>
      <c r="UEB126" s="195">
        <f t="shared" ref="UEB126" si="5891">UDZ126*UEA126</f>
        <v>0.81</v>
      </c>
      <c r="UEC126" s="463">
        <v>93288</v>
      </c>
      <c r="UED126" s="618" t="s">
        <v>344</v>
      </c>
      <c r="UEE126" s="619"/>
      <c r="UEF126" s="620"/>
      <c r="UEG126" s="199" t="s">
        <v>142</v>
      </c>
      <c r="UEH126" s="200">
        <v>0.01</v>
      </c>
      <c r="UEI126" s="200">
        <v>81.44</v>
      </c>
      <c r="UEJ126" s="195">
        <f t="shared" ref="UEJ126" si="5892">UEH126*UEI126</f>
        <v>0.81</v>
      </c>
      <c r="UEK126" s="463">
        <v>93288</v>
      </c>
      <c r="UEL126" s="618" t="s">
        <v>344</v>
      </c>
      <c r="UEM126" s="619"/>
      <c r="UEN126" s="620"/>
      <c r="UEO126" s="199" t="s">
        <v>142</v>
      </c>
      <c r="UEP126" s="200">
        <v>0.01</v>
      </c>
      <c r="UEQ126" s="200">
        <v>81.44</v>
      </c>
      <c r="UER126" s="195">
        <f t="shared" ref="UER126" si="5893">UEP126*UEQ126</f>
        <v>0.81</v>
      </c>
      <c r="UES126" s="463">
        <v>93288</v>
      </c>
      <c r="UET126" s="618" t="s">
        <v>344</v>
      </c>
      <c r="UEU126" s="619"/>
      <c r="UEV126" s="620"/>
      <c r="UEW126" s="199" t="s">
        <v>142</v>
      </c>
      <c r="UEX126" s="200">
        <v>0.01</v>
      </c>
      <c r="UEY126" s="200">
        <v>81.44</v>
      </c>
      <c r="UEZ126" s="195">
        <f t="shared" ref="UEZ126" si="5894">UEX126*UEY126</f>
        <v>0.81</v>
      </c>
      <c r="UFA126" s="463">
        <v>93288</v>
      </c>
      <c r="UFB126" s="618" t="s">
        <v>344</v>
      </c>
      <c r="UFC126" s="619"/>
      <c r="UFD126" s="620"/>
      <c r="UFE126" s="199" t="s">
        <v>142</v>
      </c>
      <c r="UFF126" s="200">
        <v>0.01</v>
      </c>
      <c r="UFG126" s="200">
        <v>81.44</v>
      </c>
      <c r="UFH126" s="195">
        <f t="shared" ref="UFH126" si="5895">UFF126*UFG126</f>
        <v>0.81</v>
      </c>
      <c r="UFI126" s="463">
        <v>93288</v>
      </c>
      <c r="UFJ126" s="618" t="s">
        <v>344</v>
      </c>
      <c r="UFK126" s="619"/>
      <c r="UFL126" s="620"/>
      <c r="UFM126" s="199" t="s">
        <v>142</v>
      </c>
      <c r="UFN126" s="200">
        <v>0.01</v>
      </c>
      <c r="UFO126" s="200">
        <v>81.44</v>
      </c>
      <c r="UFP126" s="195">
        <f t="shared" ref="UFP126" si="5896">UFN126*UFO126</f>
        <v>0.81</v>
      </c>
      <c r="UFQ126" s="463">
        <v>93288</v>
      </c>
      <c r="UFR126" s="618" t="s">
        <v>344</v>
      </c>
      <c r="UFS126" s="619"/>
      <c r="UFT126" s="620"/>
      <c r="UFU126" s="199" t="s">
        <v>142</v>
      </c>
      <c r="UFV126" s="200">
        <v>0.01</v>
      </c>
      <c r="UFW126" s="200">
        <v>81.44</v>
      </c>
      <c r="UFX126" s="195">
        <f t="shared" ref="UFX126" si="5897">UFV126*UFW126</f>
        <v>0.81</v>
      </c>
      <c r="UFY126" s="463">
        <v>93288</v>
      </c>
      <c r="UFZ126" s="618" t="s">
        <v>344</v>
      </c>
      <c r="UGA126" s="619"/>
      <c r="UGB126" s="620"/>
      <c r="UGC126" s="199" t="s">
        <v>142</v>
      </c>
      <c r="UGD126" s="200">
        <v>0.01</v>
      </c>
      <c r="UGE126" s="200">
        <v>81.44</v>
      </c>
      <c r="UGF126" s="195">
        <f t="shared" ref="UGF126" si="5898">UGD126*UGE126</f>
        <v>0.81</v>
      </c>
      <c r="UGG126" s="463">
        <v>93288</v>
      </c>
      <c r="UGH126" s="618" t="s">
        <v>344</v>
      </c>
      <c r="UGI126" s="619"/>
      <c r="UGJ126" s="620"/>
      <c r="UGK126" s="199" t="s">
        <v>142</v>
      </c>
      <c r="UGL126" s="200">
        <v>0.01</v>
      </c>
      <c r="UGM126" s="200">
        <v>81.44</v>
      </c>
      <c r="UGN126" s="195">
        <f t="shared" ref="UGN126" si="5899">UGL126*UGM126</f>
        <v>0.81</v>
      </c>
      <c r="UGO126" s="463">
        <v>93288</v>
      </c>
      <c r="UGP126" s="618" t="s">
        <v>344</v>
      </c>
      <c r="UGQ126" s="619"/>
      <c r="UGR126" s="620"/>
      <c r="UGS126" s="199" t="s">
        <v>142</v>
      </c>
      <c r="UGT126" s="200">
        <v>0.01</v>
      </c>
      <c r="UGU126" s="200">
        <v>81.44</v>
      </c>
      <c r="UGV126" s="195">
        <f t="shared" ref="UGV126" si="5900">UGT126*UGU126</f>
        <v>0.81</v>
      </c>
      <c r="UGW126" s="463">
        <v>93288</v>
      </c>
      <c r="UGX126" s="618" t="s">
        <v>344</v>
      </c>
      <c r="UGY126" s="619"/>
      <c r="UGZ126" s="620"/>
      <c r="UHA126" s="199" t="s">
        <v>142</v>
      </c>
      <c r="UHB126" s="200">
        <v>0.01</v>
      </c>
      <c r="UHC126" s="200">
        <v>81.44</v>
      </c>
      <c r="UHD126" s="195">
        <f t="shared" ref="UHD126" si="5901">UHB126*UHC126</f>
        <v>0.81</v>
      </c>
      <c r="UHE126" s="463">
        <v>93288</v>
      </c>
      <c r="UHF126" s="618" t="s">
        <v>344</v>
      </c>
      <c r="UHG126" s="619"/>
      <c r="UHH126" s="620"/>
      <c r="UHI126" s="199" t="s">
        <v>142</v>
      </c>
      <c r="UHJ126" s="200">
        <v>0.01</v>
      </c>
      <c r="UHK126" s="200">
        <v>81.44</v>
      </c>
      <c r="UHL126" s="195">
        <f t="shared" ref="UHL126" si="5902">UHJ126*UHK126</f>
        <v>0.81</v>
      </c>
      <c r="UHM126" s="463">
        <v>93288</v>
      </c>
      <c r="UHN126" s="618" t="s">
        <v>344</v>
      </c>
      <c r="UHO126" s="619"/>
      <c r="UHP126" s="620"/>
      <c r="UHQ126" s="199" t="s">
        <v>142</v>
      </c>
      <c r="UHR126" s="200">
        <v>0.01</v>
      </c>
      <c r="UHS126" s="200">
        <v>81.44</v>
      </c>
      <c r="UHT126" s="195">
        <f t="shared" ref="UHT126" si="5903">UHR126*UHS126</f>
        <v>0.81</v>
      </c>
      <c r="UHU126" s="463">
        <v>93288</v>
      </c>
      <c r="UHV126" s="618" t="s">
        <v>344</v>
      </c>
      <c r="UHW126" s="619"/>
      <c r="UHX126" s="620"/>
      <c r="UHY126" s="199" t="s">
        <v>142</v>
      </c>
      <c r="UHZ126" s="200">
        <v>0.01</v>
      </c>
      <c r="UIA126" s="200">
        <v>81.44</v>
      </c>
      <c r="UIB126" s="195">
        <f t="shared" ref="UIB126" si="5904">UHZ126*UIA126</f>
        <v>0.81</v>
      </c>
      <c r="UIC126" s="463">
        <v>93288</v>
      </c>
      <c r="UID126" s="618" t="s">
        <v>344</v>
      </c>
      <c r="UIE126" s="619"/>
      <c r="UIF126" s="620"/>
      <c r="UIG126" s="199" t="s">
        <v>142</v>
      </c>
      <c r="UIH126" s="200">
        <v>0.01</v>
      </c>
      <c r="UII126" s="200">
        <v>81.44</v>
      </c>
      <c r="UIJ126" s="195">
        <f t="shared" ref="UIJ126" si="5905">UIH126*UII126</f>
        <v>0.81</v>
      </c>
      <c r="UIK126" s="463">
        <v>93288</v>
      </c>
      <c r="UIL126" s="618" t="s">
        <v>344</v>
      </c>
      <c r="UIM126" s="619"/>
      <c r="UIN126" s="620"/>
      <c r="UIO126" s="199" t="s">
        <v>142</v>
      </c>
      <c r="UIP126" s="200">
        <v>0.01</v>
      </c>
      <c r="UIQ126" s="200">
        <v>81.44</v>
      </c>
      <c r="UIR126" s="195">
        <f t="shared" ref="UIR126" si="5906">UIP126*UIQ126</f>
        <v>0.81</v>
      </c>
      <c r="UIS126" s="463">
        <v>93288</v>
      </c>
      <c r="UIT126" s="618" t="s">
        <v>344</v>
      </c>
      <c r="UIU126" s="619"/>
      <c r="UIV126" s="620"/>
      <c r="UIW126" s="199" t="s">
        <v>142</v>
      </c>
      <c r="UIX126" s="200">
        <v>0.01</v>
      </c>
      <c r="UIY126" s="200">
        <v>81.44</v>
      </c>
      <c r="UIZ126" s="195">
        <f t="shared" ref="UIZ126" si="5907">UIX126*UIY126</f>
        <v>0.81</v>
      </c>
      <c r="UJA126" s="463">
        <v>93288</v>
      </c>
      <c r="UJB126" s="618" t="s">
        <v>344</v>
      </c>
      <c r="UJC126" s="619"/>
      <c r="UJD126" s="620"/>
      <c r="UJE126" s="199" t="s">
        <v>142</v>
      </c>
      <c r="UJF126" s="200">
        <v>0.01</v>
      </c>
      <c r="UJG126" s="200">
        <v>81.44</v>
      </c>
      <c r="UJH126" s="195">
        <f t="shared" ref="UJH126" si="5908">UJF126*UJG126</f>
        <v>0.81</v>
      </c>
      <c r="UJI126" s="463">
        <v>93288</v>
      </c>
      <c r="UJJ126" s="618" t="s">
        <v>344</v>
      </c>
      <c r="UJK126" s="619"/>
      <c r="UJL126" s="620"/>
      <c r="UJM126" s="199" t="s">
        <v>142</v>
      </c>
      <c r="UJN126" s="200">
        <v>0.01</v>
      </c>
      <c r="UJO126" s="200">
        <v>81.44</v>
      </c>
      <c r="UJP126" s="195">
        <f t="shared" ref="UJP126" si="5909">UJN126*UJO126</f>
        <v>0.81</v>
      </c>
      <c r="UJQ126" s="463">
        <v>93288</v>
      </c>
      <c r="UJR126" s="618" t="s">
        <v>344</v>
      </c>
      <c r="UJS126" s="619"/>
      <c r="UJT126" s="620"/>
      <c r="UJU126" s="199" t="s">
        <v>142</v>
      </c>
      <c r="UJV126" s="200">
        <v>0.01</v>
      </c>
      <c r="UJW126" s="200">
        <v>81.44</v>
      </c>
      <c r="UJX126" s="195">
        <f t="shared" ref="UJX126" si="5910">UJV126*UJW126</f>
        <v>0.81</v>
      </c>
      <c r="UJY126" s="463">
        <v>93288</v>
      </c>
      <c r="UJZ126" s="618" t="s">
        <v>344</v>
      </c>
      <c r="UKA126" s="619"/>
      <c r="UKB126" s="620"/>
      <c r="UKC126" s="199" t="s">
        <v>142</v>
      </c>
      <c r="UKD126" s="200">
        <v>0.01</v>
      </c>
      <c r="UKE126" s="200">
        <v>81.44</v>
      </c>
      <c r="UKF126" s="195">
        <f t="shared" ref="UKF126" si="5911">UKD126*UKE126</f>
        <v>0.81</v>
      </c>
      <c r="UKG126" s="463">
        <v>93288</v>
      </c>
      <c r="UKH126" s="618" t="s">
        <v>344</v>
      </c>
      <c r="UKI126" s="619"/>
      <c r="UKJ126" s="620"/>
      <c r="UKK126" s="199" t="s">
        <v>142</v>
      </c>
      <c r="UKL126" s="200">
        <v>0.01</v>
      </c>
      <c r="UKM126" s="200">
        <v>81.44</v>
      </c>
      <c r="UKN126" s="195">
        <f t="shared" ref="UKN126" si="5912">UKL126*UKM126</f>
        <v>0.81</v>
      </c>
      <c r="UKO126" s="463">
        <v>93288</v>
      </c>
      <c r="UKP126" s="618" t="s">
        <v>344</v>
      </c>
      <c r="UKQ126" s="619"/>
      <c r="UKR126" s="620"/>
      <c r="UKS126" s="199" t="s">
        <v>142</v>
      </c>
      <c r="UKT126" s="200">
        <v>0.01</v>
      </c>
      <c r="UKU126" s="200">
        <v>81.44</v>
      </c>
      <c r="UKV126" s="195">
        <f t="shared" ref="UKV126" si="5913">UKT126*UKU126</f>
        <v>0.81</v>
      </c>
      <c r="UKW126" s="463">
        <v>93288</v>
      </c>
      <c r="UKX126" s="618" t="s">
        <v>344</v>
      </c>
      <c r="UKY126" s="619"/>
      <c r="UKZ126" s="620"/>
      <c r="ULA126" s="199" t="s">
        <v>142</v>
      </c>
      <c r="ULB126" s="200">
        <v>0.01</v>
      </c>
      <c r="ULC126" s="200">
        <v>81.44</v>
      </c>
      <c r="ULD126" s="195">
        <f t="shared" ref="ULD126" si="5914">ULB126*ULC126</f>
        <v>0.81</v>
      </c>
      <c r="ULE126" s="463">
        <v>93288</v>
      </c>
      <c r="ULF126" s="618" t="s">
        <v>344</v>
      </c>
      <c r="ULG126" s="619"/>
      <c r="ULH126" s="620"/>
      <c r="ULI126" s="199" t="s">
        <v>142</v>
      </c>
      <c r="ULJ126" s="200">
        <v>0.01</v>
      </c>
      <c r="ULK126" s="200">
        <v>81.44</v>
      </c>
      <c r="ULL126" s="195">
        <f t="shared" ref="ULL126" si="5915">ULJ126*ULK126</f>
        <v>0.81</v>
      </c>
      <c r="ULM126" s="463">
        <v>93288</v>
      </c>
      <c r="ULN126" s="618" t="s">
        <v>344</v>
      </c>
      <c r="ULO126" s="619"/>
      <c r="ULP126" s="620"/>
      <c r="ULQ126" s="199" t="s">
        <v>142</v>
      </c>
      <c r="ULR126" s="200">
        <v>0.01</v>
      </c>
      <c r="ULS126" s="200">
        <v>81.44</v>
      </c>
      <c r="ULT126" s="195">
        <f t="shared" ref="ULT126" si="5916">ULR126*ULS126</f>
        <v>0.81</v>
      </c>
      <c r="ULU126" s="463">
        <v>93288</v>
      </c>
      <c r="ULV126" s="618" t="s">
        <v>344</v>
      </c>
      <c r="ULW126" s="619"/>
      <c r="ULX126" s="620"/>
      <c r="ULY126" s="199" t="s">
        <v>142</v>
      </c>
      <c r="ULZ126" s="200">
        <v>0.01</v>
      </c>
      <c r="UMA126" s="200">
        <v>81.44</v>
      </c>
      <c r="UMB126" s="195">
        <f t="shared" ref="UMB126" si="5917">ULZ126*UMA126</f>
        <v>0.81</v>
      </c>
      <c r="UMC126" s="463">
        <v>93288</v>
      </c>
      <c r="UMD126" s="618" t="s">
        <v>344</v>
      </c>
      <c r="UME126" s="619"/>
      <c r="UMF126" s="620"/>
      <c r="UMG126" s="199" t="s">
        <v>142</v>
      </c>
      <c r="UMH126" s="200">
        <v>0.01</v>
      </c>
      <c r="UMI126" s="200">
        <v>81.44</v>
      </c>
      <c r="UMJ126" s="195">
        <f t="shared" ref="UMJ126" si="5918">UMH126*UMI126</f>
        <v>0.81</v>
      </c>
      <c r="UMK126" s="463">
        <v>93288</v>
      </c>
      <c r="UML126" s="618" t="s">
        <v>344</v>
      </c>
      <c r="UMM126" s="619"/>
      <c r="UMN126" s="620"/>
      <c r="UMO126" s="199" t="s">
        <v>142</v>
      </c>
      <c r="UMP126" s="200">
        <v>0.01</v>
      </c>
      <c r="UMQ126" s="200">
        <v>81.44</v>
      </c>
      <c r="UMR126" s="195">
        <f t="shared" ref="UMR126" si="5919">UMP126*UMQ126</f>
        <v>0.81</v>
      </c>
      <c r="UMS126" s="463">
        <v>93288</v>
      </c>
      <c r="UMT126" s="618" t="s">
        <v>344</v>
      </c>
      <c r="UMU126" s="619"/>
      <c r="UMV126" s="620"/>
      <c r="UMW126" s="199" t="s">
        <v>142</v>
      </c>
      <c r="UMX126" s="200">
        <v>0.01</v>
      </c>
      <c r="UMY126" s="200">
        <v>81.44</v>
      </c>
      <c r="UMZ126" s="195">
        <f t="shared" ref="UMZ126" si="5920">UMX126*UMY126</f>
        <v>0.81</v>
      </c>
      <c r="UNA126" s="463">
        <v>93288</v>
      </c>
      <c r="UNB126" s="618" t="s">
        <v>344</v>
      </c>
      <c r="UNC126" s="619"/>
      <c r="UND126" s="620"/>
      <c r="UNE126" s="199" t="s">
        <v>142</v>
      </c>
      <c r="UNF126" s="200">
        <v>0.01</v>
      </c>
      <c r="UNG126" s="200">
        <v>81.44</v>
      </c>
      <c r="UNH126" s="195">
        <f t="shared" ref="UNH126" si="5921">UNF126*UNG126</f>
        <v>0.81</v>
      </c>
      <c r="UNI126" s="463">
        <v>93288</v>
      </c>
      <c r="UNJ126" s="618" t="s">
        <v>344</v>
      </c>
      <c r="UNK126" s="619"/>
      <c r="UNL126" s="620"/>
      <c r="UNM126" s="199" t="s">
        <v>142</v>
      </c>
      <c r="UNN126" s="200">
        <v>0.01</v>
      </c>
      <c r="UNO126" s="200">
        <v>81.44</v>
      </c>
      <c r="UNP126" s="195">
        <f t="shared" ref="UNP126" si="5922">UNN126*UNO126</f>
        <v>0.81</v>
      </c>
      <c r="UNQ126" s="463">
        <v>93288</v>
      </c>
      <c r="UNR126" s="618" t="s">
        <v>344</v>
      </c>
      <c r="UNS126" s="619"/>
      <c r="UNT126" s="620"/>
      <c r="UNU126" s="199" t="s">
        <v>142</v>
      </c>
      <c r="UNV126" s="200">
        <v>0.01</v>
      </c>
      <c r="UNW126" s="200">
        <v>81.44</v>
      </c>
      <c r="UNX126" s="195">
        <f t="shared" ref="UNX126" si="5923">UNV126*UNW126</f>
        <v>0.81</v>
      </c>
      <c r="UNY126" s="463">
        <v>93288</v>
      </c>
      <c r="UNZ126" s="618" t="s">
        <v>344</v>
      </c>
      <c r="UOA126" s="619"/>
      <c r="UOB126" s="620"/>
      <c r="UOC126" s="199" t="s">
        <v>142</v>
      </c>
      <c r="UOD126" s="200">
        <v>0.01</v>
      </c>
      <c r="UOE126" s="200">
        <v>81.44</v>
      </c>
      <c r="UOF126" s="195">
        <f t="shared" ref="UOF126" si="5924">UOD126*UOE126</f>
        <v>0.81</v>
      </c>
      <c r="UOG126" s="463">
        <v>93288</v>
      </c>
      <c r="UOH126" s="618" t="s">
        <v>344</v>
      </c>
      <c r="UOI126" s="619"/>
      <c r="UOJ126" s="620"/>
      <c r="UOK126" s="199" t="s">
        <v>142</v>
      </c>
      <c r="UOL126" s="200">
        <v>0.01</v>
      </c>
      <c r="UOM126" s="200">
        <v>81.44</v>
      </c>
      <c r="UON126" s="195">
        <f t="shared" ref="UON126" si="5925">UOL126*UOM126</f>
        <v>0.81</v>
      </c>
      <c r="UOO126" s="463">
        <v>93288</v>
      </c>
      <c r="UOP126" s="618" t="s">
        <v>344</v>
      </c>
      <c r="UOQ126" s="619"/>
      <c r="UOR126" s="620"/>
      <c r="UOS126" s="199" t="s">
        <v>142</v>
      </c>
      <c r="UOT126" s="200">
        <v>0.01</v>
      </c>
      <c r="UOU126" s="200">
        <v>81.44</v>
      </c>
      <c r="UOV126" s="195">
        <f t="shared" ref="UOV126" si="5926">UOT126*UOU126</f>
        <v>0.81</v>
      </c>
      <c r="UOW126" s="463">
        <v>93288</v>
      </c>
      <c r="UOX126" s="618" t="s">
        <v>344</v>
      </c>
      <c r="UOY126" s="619"/>
      <c r="UOZ126" s="620"/>
      <c r="UPA126" s="199" t="s">
        <v>142</v>
      </c>
      <c r="UPB126" s="200">
        <v>0.01</v>
      </c>
      <c r="UPC126" s="200">
        <v>81.44</v>
      </c>
      <c r="UPD126" s="195">
        <f t="shared" ref="UPD126" si="5927">UPB126*UPC126</f>
        <v>0.81</v>
      </c>
      <c r="UPE126" s="463">
        <v>93288</v>
      </c>
      <c r="UPF126" s="618" t="s">
        <v>344</v>
      </c>
      <c r="UPG126" s="619"/>
      <c r="UPH126" s="620"/>
      <c r="UPI126" s="199" t="s">
        <v>142</v>
      </c>
      <c r="UPJ126" s="200">
        <v>0.01</v>
      </c>
      <c r="UPK126" s="200">
        <v>81.44</v>
      </c>
      <c r="UPL126" s="195">
        <f t="shared" ref="UPL126" si="5928">UPJ126*UPK126</f>
        <v>0.81</v>
      </c>
      <c r="UPM126" s="463">
        <v>93288</v>
      </c>
      <c r="UPN126" s="618" t="s">
        <v>344</v>
      </c>
      <c r="UPO126" s="619"/>
      <c r="UPP126" s="620"/>
      <c r="UPQ126" s="199" t="s">
        <v>142</v>
      </c>
      <c r="UPR126" s="200">
        <v>0.01</v>
      </c>
      <c r="UPS126" s="200">
        <v>81.44</v>
      </c>
      <c r="UPT126" s="195">
        <f t="shared" ref="UPT126" si="5929">UPR126*UPS126</f>
        <v>0.81</v>
      </c>
      <c r="UPU126" s="463">
        <v>93288</v>
      </c>
      <c r="UPV126" s="618" t="s">
        <v>344</v>
      </c>
      <c r="UPW126" s="619"/>
      <c r="UPX126" s="620"/>
      <c r="UPY126" s="199" t="s">
        <v>142</v>
      </c>
      <c r="UPZ126" s="200">
        <v>0.01</v>
      </c>
      <c r="UQA126" s="200">
        <v>81.44</v>
      </c>
      <c r="UQB126" s="195">
        <f t="shared" ref="UQB126" si="5930">UPZ126*UQA126</f>
        <v>0.81</v>
      </c>
      <c r="UQC126" s="463">
        <v>93288</v>
      </c>
      <c r="UQD126" s="618" t="s">
        <v>344</v>
      </c>
      <c r="UQE126" s="619"/>
      <c r="UQF126" s="620"/>
      <c r="UQG126" s="199" t="s">
        <v>142</v>
      </c>
      <c r="UQH126" s="200">
        <v>0.01</v>
      </c>
      <c r="UQI126" s="200">
        <v>81.44</v>
      </c>
      <c r="UQJ126" s="195">
        <f t="shared" ref="UQJ126" si="5931">UQH126*UQI126</f>
        <v>0.81</v>
      </c>
      <c r="UQK126" s="463">
        <v>93288</v>
      </c>
      <c r="UQL126" s="618" t="s">
        <v>344</v>
      </c>
      <c r="UQM126" s="619"/>
      <c r="UQN126" s="620"/>
      <c r="UQO126" s="199" t="s">
        <v>142</v>
      </c>
      <c r="UQP126" s="200">
        <v>0.01</v>
      </c>
      <c r="UQQ126" s="200">
        <v>81.44</v>
      </c>
      <c r="UQR126" s="195">
        <f t="shared" ref="UQR126" si="5932">UQP126*UQQ126</f>
        <v>0.81</v>
      </c>
      <c r="UQS126" s="463">
        <v>93288</v>
      </c>
      <c r="UQT126" s="618" t="s">
        <v>344</v>
      </c>
      <c r="UQU126" s="619"/>
      <c r="UQV126" s="620"/>
      <c r="UQW126" s="199" t="s">
        <v>142</v>
      </c>
      <c r="UQX126" s="200">
        <v>0.01</v>
      </c>
      <c r="UQY126" s="200">
        <v>81.44</v>
      </c>
      <c r="UQZ126" s="195">
        <f t="shared" ref="UQZ126" si="5933">UQX126*UQY126</f>
        <v>0.81</v>
      </c>
      <c r="URA126" s="463">
        <v>93288</v>
      </c>
      <c r="URB126" s="618" t="s">
        <v>344</v>
      </c>
      <c r="URC126" s="619"/>
      <c r="URD126" s="620"/>
      <c r="URE126" s="199" t="s">
        <v>142</v>
      </c>
      <c r="URF126" s="200">
        <v>0.01</v>
      </c>
      <c r="URG126" s="200">
        <v>81.44</v>
      </c>
      <c r="URH126" s="195">
        <f t="shared" ref="URH126" si="5934">URF126*URG126</f>
        <v>0.81</v>
      </c>
      <c r="URI126" s="463">
        <v>93288</v>
      </c>
      <c r="URJ126" s="618" t="s">
        <v>344</v>
      </c>
      <c r="URK126" s="619"/>
      <c r="URL126" s="620"/>
      <c r="URM126" s="199" t="s">
        <v>142</v>
      </c>
      <c r="URN126" s="200">
        <v>0.01</v>
      </c>
      <c r="URO126" s="200">
        <v>81.44</v>
      </c>
      <c r="URP126" s="195">
        <f t="shared" ref="URP126" si="5935">URN126*URO126</f>
        <v>0.81</v>
      </c>
      <c r="URQ126" s="463">
        <v>93288</v>
      </c>
      <c r="URR126" s="618" t="s">
        <v>344</v>
      </c>
      <c r="URS126" s="619"/>
      <c r="URT126" s="620"/>
      <c r="URU126" s="199" t="s">
        <v>142</v>
      </c>
      <c r="URV126" s="200">
        <v>0.01</v>
      </c>
      <c r="URW126" s="200">
        <v>81.44</v>
      </c>
      <c r="URX126" s="195">
        <f t="shared" ref="URX126" si="5936">URV126*URW126</f>
        <v>0.81</v>
      </c>
      <c r="URY126" s="463">
        <v>93288</v>
      </c>
      <c r="URZ126" s="618" t="s">
        <v>344</v>
      </c>
      <c r="USA126" s="619"/>
      <c r="USB126" s="620"/>
      <c r="USC126" s="199" t="s">
        <v>142</v>
      </c>
      <c r="USD126" s="200">
        <v>0.01</v>
      </c>
      <c r="USE126" s="200">
        <v>81.44</v>
      </c>
      <c r="USF126" s="195">
        <f t="shared" ref="USF126" si="5937">USD126*USE126</f>
        <v>0.81</v>
      </c>
      <c r="USG126" s="463">
        <v>93288</v>
      </c>
      <c r="USH126" s="618" t="s">
        <v>344</v>
      </c>
      <c r="USI126" s="619"/>
      <c r="USJ126" s="620"/>
      <c r="USK126" s="199" t="s">
        <v>142</v>
      </c>
      <c r="USL126" s="200">
        <v>0.01</v>
      </c>
      <c r="USM126" s="200">
        <v>81.44</v>
      </c>
      <c r="USN126" s="195">
        <f t="shared" ref="USN126" si="5938">USL126*USM126</f>
        <v>0.81</v>
      </c>
      <c r="USO126" s="463">
        <v>93288</v>
      </c>
      <c r="USP126" s="618" t="s">
        <v>344</v>
      </c>
      <c r="USQ126" s="619"/>
      <c r="USR126" s="620"/>
      <c r="USS126" s="199" t="s">
        <v>142</v>
      </c>
      <c r="UST126" s="200">
        <v>0.01</v>
      </c>
      <c r="USU126" s="200">
        <v>81.44</v>
      </c>
      <c r="USV126" s="195">
        <f t="shared" ref="USV126" si="5939">UST126*USU126</f>
        <v>0.81</v>
      </c>
      <c r="USW126" s="463">
        <v>93288</v>
      </c>
      <c r="USX126" s="618" t="s">
        <v>344</v>
      </c>
      <c r="USY126" s="619"/>
      <c r="USZ126" s="620"/>
      <c r="UTA126" s="199" t="s">
        <v>142</v>
      </c>
      <c r="UTB126" s="200">
        <v>0.01</v>
      </c>
      <c r="UTC126" s="200">
        <v>81.44</v>
      </c>
      <c r="UTD126" s="195">
        <f t="shared" ref="UTD126" si="5940">UTB126*UTC126</f>
        <v>0.81</v>
      </c>
      <c r="UTE126" s="463">
        <v>93288</v>
      </c>
      <c r="UTF126" s="618" t="s">
        <v>344</v>
      </c>
      <c r="UTG126" s="619"/>
      <c r="UTH126" s="620"/>
      <c r="UTI126" s="199" t="s">
        <v>142</v>
      </c>
      <c r="UTJ126" s="200">
        <v>0.01</v>
      </c>
      <c r="UTK126" s="200">
        <v>81.44</v>
      </c>
      <c r="UTL126" s="195">
        <f t="shared" ref="UTL126" si="5941">UTJ126*UTK126</f>
        <v>0.81</v>
      </c>
      <c r="UTM126" s="463">
        <v>93288</v>
      </c>
      <c r="UTN126" s="618" t="s">
        <v>344</v>
      </c>
      <c r="UTO126" s="619"/>
      <c r="UTP126" s="620"/>
      <c r="UTQ126" s="199" t="s">
        <v>142</v>
      </c>
      <c r="UTR126" s="200">
        <v>0.01</v>
      </c>
      <c r="UTS126" s="200">
        <v>81.44</v>
      </c>
      <c r="UTT126" s="195">
        <f t="shared" ref="UTT126" si="5942">UTR126*UTS126</f>
        <v>0.81</v>
      </c>
      <c r="UTU126" s="463">
        <v>93288</v>
      </c>
      <c r="UTV126" s="618" t="s">
        <v>344</v>
      </c>
      <c r="UTW126" s="619"/>
      <c r="UTX126" s="620"/>
      <c r="UTY126" s="199" t="s">
        <v>142</v>
      </c>
      <c r="UTZ126" s="200">
        <v>0.01</v>
      </c>
      <c r="UUA126" s="200">
        <v>81.44</v>
      </c>
      <c r="UUB126" s="195">
        <f t="shared" ref="UUB126" si="5943">UTZ126*UUA126</f>
        <v>0.81</v>
      </c>
      <c r="UUC126" s="463">
        <v>93288</v>
      </c>
      <c r="UUD126" s="618" t="s">
        <v>344</v>
      </c>
      <c r="UUE126" s="619"/>
      <c r="UUF126" s="620"/>
      <c r="UUG126" s="199" t="s">
        <v>142</v>
      </c>
      <c r="UUH126" s="200">
        <v>0.01</v>
      </c>
      <c r="UUI126" s="200">
        <v>81.44</v>
      </c>
      <c r="UUJ126" s="195">
        <f t="shared" ref="UUJ126" si="5944">UUH126*UUI126</f>
        <v>0.81</v>
      </c>
      <c r="UUK126" s="463">
        <v>93288</v>
      </c>
      <c r="UUL126" s="618" t="s">
        <v>344</v>
      </c>
      <c r="UUM126" s="619"/>
      <c r="UUN126" s="620"/>
      <c r="UUO126" s="199" t="s">
        <v>142</v>
      </c>
      <c r="UUP126" s="200">
        <v>0.01</v>
      </c>
      <c r="UUQ126" s="200">
        <v>81.44</v>
      </c>
      <c r="UUR126" s="195">
        <f t="shared" ref="UUR126" si="5945">UUP126*UUQ126</f>
        <v>0.81</v>
      </c>
      <c r="UUS126" s="463">
        <v>93288</v>
      </c>
      <c r="UUT126" s="618" t="s">
        <v>344</v>
      </c>
      <c r="UUU126" s="619"/>
      <c r="UUV126" s="620"/>
      <c r="UUW126" s="199" t="s">
        <v>142</v>
      </c>
      <c r="UUX126" s="200">
        <v>0.01</v>
      </c>
      <c r="UUY126" s="200">
        <v>81.44</v>
      </c>
      <c r="UUZ126" s="195">
        <f t="shared" ref="UUZ126" si="5946">UUX126*UUY126</f>
        <v>0.81</v>
      </c>
      <c r="UVA126" s="463">
        <v>93288</v>
      </c>
      <c r="UVB126" s="618" t="s">
        <v>344</v>
      </c>
      <c r="UVC126" s="619"/>
      <c r="UVD126" s="620"/>
      <c r="UVE126" s="199" t="s">
        <v>142</v>
      </c>
      <c r="UVF126" s="200">
        <v>0.01</v>
      </c>
      <c r="UVG126" s="200">
        <v>81.44</v>
      </c>
      <c r="UVH126" s="195">
        <f t="shared" ref="UVH126" si="5947">UVF126*UVG126</f>
        <v>0.81</v>
      </c>
      <c r="UVI126" s="463">
        <v>93288</v>
      </c>
      <c r="UVJ126" s="618" t="s">
        <v>344</v>
      </c>
      <c r="UVK126" s="619"/>
      <c r="UVL126" s="620"/>
      <c r="UVM126" s="199" t="s">
        <v>142</v>
      </c>
      <c r="UVN126" s="200">
        <v>0.01</v>
      </c>
      <c r="UVO126" s="200">
        <v>81.44</v>
      </c>
      <c r="UVP126" s="195">
        <f t="shared" ref="UVP126" si="5948">UVN126*UVO126</f>
        <v>0.81</v>
      </c>
      <c r="UVQ126" s="463">
        <v>93288</v>
      </c>
      <c r="UVR126" s="618" t="s">
        <v>344</v>
      </c>
      <c r="UVS126" s="619"/>
      <c r="UVT126" s="620"/>
      <c r="UVU126" s="199" t="s">
        <v>142</v>
      </c>
      <c r="UVV126" s="200">
        <v>0.01</v>
      </c>
      <c r="UVW126" s="200">
        <v>81.44</v>
      </c>
      <c r="UVX126" s="195">
        <f t="shared" ref="UVX126" si="5949">UVV126*UVW126</f>
        <v>0.81</v>
      </c>
      <c r="UVY126" s="463">
        <v>93288</v>
      </c>
      <c r="UVZ126" s="618" t="s">
        <v>344</v>
      </c>
      <c r="UWA126" s="619"/>
      <c r="UWB126" s="620"/>
      <c r="UWC126" s="199" t="s">
        <v>142</v>
      </c>
      <c r="UWD126" s="200">
        <v>0.01</v>
      </c>
      <c r="UWE126" s="200">
        <v>81.44</v>
      </c>
      <c r="UWF126" s="195">
        <f t="shared" ref="UWF126" si="5950">UWD126*UWE126</f>
        <v>0.81</v>
      </c>
      <c r="UWG126" s="463">
        <v>93288</v>
      </c>
      <c r="UWH126" s="618" t="s">
        <v>344</v>
      </c>
      <c r="UWI126" s="619"/>
      <c r="UWJ126" s="620"/>
      <c r="UWK126" s="199" t="s">
        <v>142</v>
      </c>
      <c r="UWL126" s="200">
        <v>0.01</v>
      </c>
      <c r="UWM126" s="200">
        <v>81.44</v>
      </c>
      <c r="UWN126" s="195">
        <f t="shared" ref="UWN126" si="5951">UWL126*UWM126</f>
        <v>0.81</v>
      </c>
      <c r="UWO126" s="463">
        <v>93288</v>
      </c>
      <c r="UWP126" s="618" t="s">
        <v>344</v>
      </c>
      <c r="UWQ126" s="619"/>
      <c r="UWR126" s="620"/>
      <c r="UWS126" s="199" t="s">
        <v>142</v>
      </c>
      <c r="UWT126" s="200">
        <v>0.01</v>
      </c>
      <c r="UWU126" s="200">
        <v>81.44</v>
      </c>
      <c r="UWV126" s="195">
        <f t="shared" ref="UWV126" si="5952">UWT126*UWU126</f>
        <v>0.81</v>
      </c>
      <c r="UWW126" s="463">
        <v>93288</v>
      </c>
      <c r="UWX126" s="618" t="s">
        <v>344</v>
      </c>
      <c r="UWY126" s="619"/>
      <c r="UWZ126" s="620"/>
      <c r="UXA126" s="199" t="s">
        <v>142</v>
      </c>
      <c r="UXB126" s="200">
        <v>0.01</v>
      </c>
      <c r="UXC126" s="200">
        <v>81.44</v>
      </c>
      <c r="UXD126" s="195">
        <f t="shared" ref="UXD126" si="5953">UXB126*UXC126</f>
        <v>0.81</v>
      </c>
      <c r="UXE126" s="463">
        <v>93288</v>
      </c>
      <c r="UXF126" s="618" t="s">
        <v>344</v>
      </c>
      <c r="UXG126" s="619"/>
      <c r="UXH126" s="620"/>
      <c r="UXI126" s="199" t="s">
        <v>142</v>
      </c>
      <c r="UXJ126" s="200">
        <v>0.01</v>
      </c>
      <c r="UXK126" s="200">
        <v>81.44</v>
      </c>
      <c r="UXL126" s="195">
        <f t="shared" ref="UXL126" si="5954">UXJ126*UXK126</f>
        <v>0.81</v>
      </c>
      <c r="UXM126" s="463">
        <v>93288</v>
      </c>
      <c r="UXN126" s="618" t="s">
        <v>344</v>
      </c>
      <c r="UXO126" s="619"/>
      <c r="UXP126" s="620"/>
      <c r="UXQ126" s="199" t="s">
        <v>142</v>
      </c>
      <c r="UXR126" s="200">
        <v>0.01</v>
      </c>
      <c r="UXS126" s="200">
        <v>81.44</v>
      </c>
      <c r="UXT126" s="195">
        <f t="shared" ref="UXT126" si="5955">UXR126*UXS126</f>
        <v>0.81</v>
      </c>
      <c r="UXU126" s="463">
        <v>93288</v>
      </c>
      <c r="UXV126" s="618" t="s">
        <v>344</v>
      </c>
      <c r="UXW126" s="619"/>
      <c r="UXX126" s="620"/>
      <c r="UXY126" s="199" t="s">
        <v>142</v>
      </c>
      <c r="UXZ126" s="200">
        <v>0.01</v>
      </c>
      <c r="UYA126" s="200">
        <v>81.44</v>
      </c>
      <c r="UYB126" s="195">
        <f t="shared" ref="UYB126" si="5956">UXZ126*UYA126</f>
        <v>0.81</v>
      </c>
      <c r="UYC126" s="463">
        <v>93288</v>
      </c>
      <c r="UYD126" s="618" t="s">
        <v>344</v>
      </c>
      <c r="UYE126" s="619"/>
      <c r="UYF126" s="620"/>
      <c r="UYG126" s="199" t="s">
        <v>142</v>
      </c>
      <c r="UYH126" s="200">
        <v>0.01</v>
      </c>
      <c r="UYI126" s="200">
        <v>81.44</v>
      </c>
      <c r="UYJ126" s="195">
        <f t="shared" ref="UYJ126" si="5957">UYH126*UYI126</f>
        <v>0.81</v>
      </c>
      <c r="UYK126" s="463">
        <v>93288</v>
      </c>
      <c r="UYL126" s="618" t="s">
        <v>344</v>
      </c>
      <c r="UYM126" s="619"/>
      <c r="UYN126" s="620"/>
      <c r="UYO126" s="199" t="s">
        <v>142</v>
      </c>
      <c r="UYP126" s="200">
        <v>0.01</v>
      </c>
      <c r="UYQ126" s="200">
        <v>81.44</v>
      </c>
      <c r="UYR126" s="195">
        <f t="shared" ref="UYR126" si="5958">UYP126*UYQ126</f>
        <v>0.81</v>
      </c>
      <c r="UYS126" s="463">
        <v>93288</v>
      </c>
      <c r="UYT126" s="618" t="s">
        <v>344</v>
      </c>
      <c r="UYU126" s="619"/>
      <c r="UYV126" s="620"/>
      <c r="UYW126" s="199" t="s">
        <v>142</v>
      </c>
      <c r="UYX126" s="200">
        <v>0.01</v>
      </c>
      <c r="UYY126" s="200">
        <v>81.44</v>
      </c>
      <c r="UYZ126" s="195">
        <f t="shared" ref="UYZ126" si="5959">UYX126*UYY126</f>
        <v>0.81</v>
      </c>
      <c r="UZA126" s="463">
        <v>93288</v>
      </c>
      <c r="UZB126" s="618" t="s">
        <v>344</v>
      </c>
      <c r="UZC126" s="619"/>
      <c r="UZD126" s="620"/>
      <c r="UZE126" s="199" t="s">
        <v>142</v>
      </c>
      <c r="UZF126" s="200">
        <v>0.01</v>
      </c>
      <c r="UZG126" s="200">
        <v>81.44</v>
      </c>
      <c r="UZH126" s="195">
        <f t="shared" ref="UZH126" si="5960">UZF126*UZG126</f>
        <v>0.81</v>
      </c>
      <c r="UZI126" s="463">
        <v>93288</v>
      </c>
      <c r="UZJ126" s="618" t="s">
        <v>344</v>
      </c>
      <c r="UZK126" s="619"/>
      <c r="UZL126" s="620"/>
      <c r="UZM126" s="199" t="s">
        <v>142</v>
      </c>
      <c r="UZN126" s="200">
        <v>0.01</v>
      </c>
      <c r="UZO126" s="200">
        <v>81.44</v>
      </c>
      <c r="UZP126" s="195">
        <f t="shared" ref="UZP126" si="5961">UZN126*UZO126</f>
        <v>0.81</v>
      </c>
      <c r="UZQ126" s="463">
        <v>93288</v>
      </c>
      <c r="UZR126" s="618" t="s">
        <v>344</v>
      </c>
      <c r="UZS126" s="619"/>
      <c r="UZT126" s="620"/>
      <c r="UZU126" s="199" t="s">
        <v>142</v>
      </c>
      <c r="UZV126" s="200">
        <v>0.01</v>
      </c>
      <c r="UZW126" s="200">
        <v>81.44</v>
      </c>
      <c r="UZX126" s="195">
        <f t="shared" ref="UZX126" si="5962">UZV126*UZW126</f>
        <v>0.81</v>
      </c>
      <c r="UZY126" s="463">
        <v>93288</v>
      </c>
      <c r="UZZ126" s="618" t="s">
        <v>344</v>
      </c>
      <c r="VAA126" s="619"/>
      <c r="VAB126" s="620"/>
      <c r="VAC126" s="199" t="s">
        <v>142</v>
      </c>
      <c r="VAD126" s="200">
        <v>0.01</v>
      </c>
      <c r="VAE126" s="200">
        <v>81.44</v>
      </c>
      <c r="VAF126" s="195">
        <f t="shared" ref="VAF126" si="5963">VAD126*VAE126</f>
        <v>0.81</v>
      </c>
      <c r="VAG126" s="463">
        <v>93288</v>
      </c>
      <c r="VAH126" s="618" t="s">
        <v>344</v>
      </c>
      <c r="VAI126" s="619"/>
      <c r="VAJ126" s="620"/>
      <c r="VAK126" s="199" t="s">
        <v>142</v>
      </c>
      <c r="VAL126" s="200">
        <v>0.01</v>
      </c>
      <c r="VAM126" s="200">
        <v>81.44</v>
      </c>
      <c r="VAN126" s="195">
        <f t="shared" ref="VAN126" si="5964">VAL126*VAM126</f>
        <v>0.81</v>
      </c>
      <c r="VAO126" s="463">
        <v>93288</v>
      </c>
      <c r="VAP126" s="618" t="s">
        <v>344</v>
      </c>
      <c r="VAQ126" s="619"/>
      <c r="VAR126" s="620"/>
      <c r="VAS126" s="199" t="s">
        <v>142</v>
      </c>
      <c r="VAT126" s="200">
        <v>0.01</v>
      </c>
      <c r="VAU126" s="200">
        <v>81.44</v>
      </c>
      <c r="VAV126" s="195">
        <f t="shared" ref="VAV126" si="5965">VAT126*VAU126</f>
        <v>0.81</v>
      </c>
      <c r="VAW126" s="463">
        <v>93288</v>
      </c>
      <c r="VAX126" s="618" t="s">
        <v>344</v>
      </c>
      <c r="VAY126" s="619"/>
      <c r="VAZ126" s="620"/>
      <c r="VBA126" s="199" t="s">
        <v>142</v>
      </c>
      <c r="VBB126" s="200">
        <v>0.01</v>
      </c>
      <c r="VBC126" s="200">
        <v>81.44</v>
      </c>
      <c r="VBD126" s="195">
        <f t="shared" ref="VBD126" si="5966">VBB126*VBC126</f>
        <v>0.81</v>
      </c>
      <c r="VBE126" s="463">
        <v>93288</v>
      </c>
      <c r="VBF126" s="618" t="s">
        <v>344</v>
      </c>
      <c r="VBG126" s="619"/>
      <c r="VBH126" s="620"/>
      <c r="VBI126" s="199" t="s">
        <v>142</v>
      </c>
      <c r="VBJ126" s="200">
        <v>0.01</v>
      </c>
      <c r="VBK126" s="200">
        <v>81.44</v>
      </c>
      <c r="VBL126" s="195">
        <f t="shared" ref="VBL126" si="5967">VBJ126*VBK126</f>
        <v>0.81</v>
      </c>
      <c r="VBM126" s="463">
        <v>93288</v>
      </c>
      <c r="VBN126" s="618" t="s">
        <v>344</v>
      </c>
      <c r="VBO126" s="619"/>
      <c r="VBP126" s="620"/>
      <c r="VBQ126" s="199" t="s">
        <v>142</v>
      </c>
      <c r="VBR126" s="200">
        <v>0.01</v>
      </c>
      <c r="VBS126" s="200">
        <v>81.44</v>
      </c>
      <c r="VBT126" s="195">
        <f t="shared" ref="VBT126" si="5968">VBR126*VBS126</f>
        <v>0.81</v>
      </c>
      <c r="VBU126" s="463">
        <v>93288</v>
      </c>
      <c r="VBV126" s="618" t="s">
        <v>344</v>
      </c>
      <c r="VBW126" s="619"/>
      <c r="VBX126" s="620"/>
      <c r="VBY126" s="199" t="s">
        <v>142</v>
      </c>
      <c r="VBZ126" s="200">
        <v>0.01</v>
      </c>
      <c r="VCA126" s="200">
        <v>81.44</v>
      </c>
      <c r="VCB126" s="195">
        <f t="shared" ref="VCB126" si="5969">VBZ126*VCA126</f>
        <v>0.81</v>
      </c>
      <c r="VCC126" s="463">
        <v>93288</v>
      </c>
      <c r="VCD126" s="618" t="s">
        <v>344</v>
      </c>
      <c r="VCE126" s="619"/>
      <c r="VCF126" s="620"/>
      <c r="VCG126" s="199" t="s">
        <v>142</v>
      </c>
      <c r="VCH126" s="200">
        <v>0.01</v>
      </c>
      <c r="VCI126" s="200">
        <v>81.44</v>
      </c>
      <c r="VCJ126" s="195">
        <f t="shared" ref="VCJ126" si="5970">VCH126*VCI126</f>
        <v>0.81</v>
      </c>
      <c r="VCK126" s="463">
        <v>93288</v>
      </c>
      <c r="VCL126" s="618" t="s">
        <v>344</v>
      </c>
      <c r="VCM126" s="619"/>
      <c r="VCN126" s="620"/>
      <c r="VCO126" s="199" t="s">
        <v>142</v>
      </c>
      <c r="VCP126" s="200">
        <v>0.01</v>
      </c>
      <c r="VCQ126" s="200">
        <v>81.44</v>
      </c>
      <c r="VCR126" s="195">
        <f t="shared" ref="VCR126" si="5971">VCP126*VCQ126</f>
        <v>0.81</v>
      </c>
      <c r="VCS126" s="463">
        <v>93288</v>
      </c>
      <c r="VCT126" s="618" t="s">
        <v>344</v>
      </c>
      <c r="VCU126" s="619"/>
      <c r="VCV126" s="620"/>
      <c r="VCW126" s="199" t="s">
        <v>142</v>
      </c>
      <c r="VCX126" s="200">
        <v>0.01</v>
      </c>
      <c r="VCY126" s="200">
        <v>81.44</v>
      </c>
      <c r="VCZ126" s="195">
        <f t="shared" ref="VCZ126" si="5972">VCX126*VCY126</f>
        <v>0.81</v>
      </c>
      <c r="VDA126" s="463">
        <v>93288</v>
      </c>
      <c r="VDB126" s="618" t="s">
        <v>344</v>
      </c>
      <c r="VDC126" s="619"/>
      <c r="VDD126" s="620"/>
      <c r="VDE126" s="199" t="s">
        <v>142</v>
      </c>
      <c r="VDF126" s="200">
        <v>0.01</v>
      </c>
      <c r="VDG126" s="200">
        <v>81.44</v>
      </c>
      <c r="VDH126" s="195">
        <f t="shared" ref="VDH126" si="5973">VDF126*VDG126</f>
        <v>0.81</v>
      </c>
      <c r="VDI126" s="463">
        <v>93288</v>
      </c>
      <c r="VDJ126" s="618" t="s">
        <v>344</v>
      </c>
      <c r="VDK126" s="619"/>
      <c r="VDL126" s="620"/>
      <c r="VDM126" s="199" t="s">
        <v>142</v>
      </c>
      <c r="VDN126" s="200">
        <v>0.01</v>
      </c>
      <c r="VDO126" s="200">
        <v>81.44</v>
      </c>
      <c r="VDP126" s="195">
        <f t="shared" ref="VDP126" si="5974">VDN126*VDO126</f>
        <v>0.81</v>
      </c>
      <c r="VDQ126" s="463">
        <v>93288</v>
      </c>
      <c r="VDR126" s="618" t="s">
        <v>344</v>
      </c>
      <c r="VDS126" s="619"/>
      <c r="VDT126" s="620"/>
      <c r="VDU126" s="199" t="s">
        <v>142</v>
      </c>
      <c r="VDV126" s="200">
        <v>0.01</v>
      </c>
      <c r="VDW126" s="200">
        <v>81.44</v>
      </c>
      <c r="VDX126" s="195">
        <f t="shared" ref="VDX126" si="5975">VDV126*VDW126</f>
        <v>0.81</v>
      </c>
      <c r="VDY126" s="463">
        <v>93288</v>
      </c>
      <c r="VDZ126" s="618" t="s">
        <v>344</v>
      </c>
      <c r="VEA126" s="619"/>
      <c r="VEB126" s="620"/>
      <c r="VEC126" s="199" t="s">
        <v>142</v>
      </c>
      <c r="VED126" s="200">
        <v>0.01</v>
      </c>
      <c r="VEE126" s="200">
        <v>81.44</v>
      </c>
      <c r="VEF126" s="195">
        <f t="shared" ref="VEF126" si="5976">VED126*VEE126</f>
        <v>0.81</v>
      </c>
      <c r="VEG126" s="463">
        <v>93288</v>
      </c>
      <c r="VEH126" s="618" t="s">
        <v>344</v>
      </c>
      <c r="VEI126" s="619"/>
      <c r="VEJ126" s="620"/>
      <c r="VEK126" s="199" t="s">
        <v>142</v>
      </c>
      <c r="VEL126" s="200">
        <v>0.01</v>
      </c>
      <c r="VEM126" s="200">
        <v>81.44</v>
      </c>
      <c r="VEN126" s="195">
        <f t="shared" ref="VEN126" si="5977">VEL126*VEM126</f>
        <v>0.81</v>
      </c>
      <c r="VEO126" s="463">
        <v>93288</v>
      </c>
      <c r="VEP126" s="618" t="s">
        <v>344</v>
      </c>
      <c r="VEQ126" s="619"/>
      <c r="VER126" s="620"/>
      <c r="VES126" s="199" t="s">
        <v>142</v>
      </c>
      <c r="VET126" s="200">
        <v>0.01</v>
      </c>
      <c r="VEU126" s="200">
        <v>81.44</v>
      </c>
      <c r="VEV126" s="195">
        <f t="shared" ref="VEV126" si="5978">VET126*VEU126</f>
        <v>0.81</v>
      </c>
      <c r="VEW126" s="463">
        <v>93288</v>
      </c>
      <c r="VEX126" s="618" t="s">
        <v>344</v>
      </c>
      <c r="VEY126" s="619"/>
      <c r="VEZ126" s="620"/>
      <c r="VFA126" s="199" t="s">
        <v>142</v>
      </c>
      <c r="VFB126" s="200">
        <v>0.01</v>
      </c>
      <c r="VFC126" s="200">
        <v>81.44</v>
      </c>
      <c r="VFD126" s="195">
        <f t="shared" ref="VFD126" si="5979">VFB126*VFC126</f>
        <v>0.81</v>
      </c>
      <c r="VFE126" s="463">
        <v>93288</v>
      </c>
      <c r="VFF126" s="618" t="s">
        <v>344</v>
      </c>
      <c r="VFG126" s="619"/>
      <c r="VFH126" s="620"/>
      <c r="VFI126" s="199" t="s">
        <v>142</v>
      </c>
      <c r="VFJ126" s="200">
        <v>0.01</v>
      </c>
      <c r="VFK126" s="200">
        <v>81.44</v>
      </c>
      <c r="VFL126" s="195">
        <f t="shared" ref="VFL126" si="5980">VFJ126*VFK126</f>
        <v>0.81</v>
      </c>
      <c r="VFM126" s="463">
        <v>93288</v>
      </c>
      <c r="VFN126" s="618" t="s">
        <v>344</v>
      </c>
      <c r="VFO126" s="619"/>
      <c r="VFP126" s="620"/>
      <c r="VFQ126" s="199" t="s">
        <v>142</v>
      </c>
      <c r="VFR126" s="200">
        <v>0.01</v>
      </c>
      <c r="VFS126" s="200">
        <v>81.44</v>
      </c>
      <c r="VFT126" s="195">
        <f t="shared" ref="VFT126" si="5981">VFR126*VFS126</f>
        <v>0.81</v>
      </c>
      <c r="VFU126" s="463">
        <v>93288</v>
      </c>
      <c r="VFV126" s="618" t="s">
        <v>344</v>
      </c>
      <c r="VFW126" s="619"/>
      <c r="VFX126" s="620"/>
      <c r="VFY126" s="199" t="s">
        <v>142</v>
      </c>
      <c r="VFZ126" s="200">
        <v>0.01</v>
      </c>
      <c r="VGA126" s="200">
        <v>81.44</v>
      </c>
      <c r="VGB126" s="195">
        <f t="shared" ref="VGB126" si="5982">VFZ126*VGA126</f>
        <v>0.81</v>
      </c>
      <c r="VGC126" s="463">
        <v>93288</v>
      </c>
      <c r="VGD126" s="618" t="s">
        <v>344</v>
      </c>
      <c r="VGE126" s="619"/>
      <c r="VGF126" s="620"/>
      <c r="VGG126" s="199" t="s">
        <v>142</v>
      </c>
      <c r="VGH126" s="200">
        <v>0.01</v>
      </c>
      <c r="VGI126" s="200">
        <v>81.44</v>
      </c>
      <c r="VGJ126" s="195">
        <f t="shared" ref="VGJ126" si="5983">VGH126*VGI126</f>
        <v>0.81</v>
      </c>
      <c r="VGK126" s="463">
        <v>93288</v>
      </c>
      <c r="VGL126" s="618" t="s">
        <v>344</v>
      </c>
      <c r="VGM126" s="619"/>
      <c r="VGN126" s="620"/>
      <c r="VGO126" s="199" t="s">
        <v>142</v>
      </c>
      <c r="VGP126" s="200">
        <v>0.01</v>
      </c>
      <c r="VGQ126" s="200">
        <v>81.44</v>
      </c>
      <c r="VGR126" s="195">
        <f t="shared" ref="VGR126" si="5984">VGP126*VGQ126</f>
        <v>0.81</v>
      </c>
      <c r="VGS126" s="463">
        <v>93288</v>
      </c>
      <c r="VGT126" s="618" t="s">
        <v>344</v>
      </c>
      <c r="VGU126" s="619"/>
      <c r="VGV126" s="620"/>
      <c r="VGW126" s="199" t="s">
        <v>142</v>
      </c>
      <c r="VGX126" s="200">
        <v>0.01</v>
      </c>
      <c r="VGY126" s="200">
        <v>81.44</v>
      </c>
      <c r="VGZ126" s="195">
        <f t="shared" ref="VGZ126" si="5985">VGX126*VGY126</f>
        <v>0.81</v>
      </c>
      <c r="VHA126" s="463">
        <v>93288</v>
      </c>
      <c r="VHB126" s="618" t="s">
        <v>344</v>
      </c>
      <c r="VHC126" s="619"/>
      <c r="VHD126" s="620"/>
      <c r="VHE126" s="199" t="s">
        <v>142</v>
      </c>
      <c r="VHF126" s="200">
        <v>0.01</v>
      </c>
      <c r="VHG126" s="200">
        <v>81.44</v>
      </c>
      <c r="VHH126" s="195">
        <f t="shared" ref="VHH126" si="5986">VHF126*VHG126</f>
        <v>0.81</v>
      </c>
      <c r="VHI126" s="463">
        <v>93288</v>
      </c>
      <c r="VHJ126" s="618" t="s">
        <v>344</v>
      </c>
      <c r="VHK126" s="619"/>
      <c r="VHL126" s="620"/>
      <c r="VHM126" s="199" t="s">
        <v>142</v>
      </c>
      <c r="VHN126" s="200">
        <v>0.01</v>
      </c>
      <c r="VHO126" s="200">
        <v>81.44</v>
      </c>
      <c r="VHP126" s="195">
        <f t="shared" ref="VHP126" si="5987">VHN126*VHO126</f>
        <v>0.81</v>
      </c>
      <c r="VHQ126" s="463">
        <v>93288</v>
      </c>
      <c r="VHR126" s="618" t="s">
        <v>344</v>
      </c>
      <c r="VHS126" s="619"/>
      <c r="VHT126" s="620"/>
      <c r="VHU126" s="199" t="s">
        <v>142</v>
      </c>
      <c r="VHV126" s="200">
        <v>0.01</v>
      </c>
      <c r="VHW126" s="200">
        <v>81.44</v>
      </c>
      <c r="VHX126" s="195">
        <f t="shared" ref="VHX126" si="5988">VHV126*VHW126</f>
        <v>0.81</v>
      </c>
      <c r="VHY126" s="463">
        <v>93288</v>
      </c>
      <c r="VHZ126" s="618" t="s">
        <v>344</v>
      </c>
      <c r="VIA126" s="619"/>
      <c r="VIB126" s="620"/>
      <c r="VIC126" s="199" t="s">
        <v>142</v>
      </c>
      <c r="VID126" s="200">
        <v>0.01</v>
      </c>
      <c r="VIE126" s="200">
        <v>81.44</v>
      </c>
      <c r="VIF126" s="195">
        <f t="shared" ref="VIF126" si="5989">VID126*VIE126</f>
        <v>0.81</v>
      </c>
      <c r="VIG126" s="463">
        <v>93288</v>
      </c>
      <c r="VIH126" s="618" t="s">
        <v>344</v>
      </c>
      <c r="VII126" s="619"/>
      <c r="VIJ126" s="620"/>
      <c r="VIK126" s="199" t="s">
        <v>142</v>
      </c>
      <c r="VIL126" s="200">
        <v>0.01</v>
      </c>
      <c r="VIM126" s="200">
        <v>81.44</v>
      </c>
      <c r="VIN126" s="195">
        <f t="shared" ref="VIN126" si="5990">VIL126*VIM126</f>
        <v>0.81</v>
      </c>
      <c r="VIO126" s="463">
        <v>93288</v>
      </c>
      <c r="VIP126" s="618" t="s">
        <v>344</v>
      </c>
      <c r="VIQ126" s="619"/>
      <c r="VIR126" s="620"/>
      <c r="VIS126" s="199" t="s">
        <v>142</v>
      </c>
      <c r="VIT126" s="200">
        <v>0.01</v>
      </c>
      <c r="VIU126" s="200">
        <v>81.44</v>
      </c>
      <c r="VIV126" s="195">
        <f t="shared" ref="VIV126" si="5991">VIT126*VIU126</f>
        <v>0.81</v>
      </c>
      <c r="VIW126" s="463">
        <v>93288</v>
      </c>
      <c r="VIX126" s="618" t="s">
        <v>344</v>
      </c>
      <c r="VIY126" s="619"/>
      <c r="VIZ126" s="620"/>
      <c r="VJA126" s="199" t="s">
        <v>142</v>
      </c>
      <c r="VJB126" s="200">
        <v>0.01</v>
      </c>
      <c r="VJC126" s="200">
        <v>81.44</v>
      </c>
      <c r="VJD126" s="195">
        <f t="shared" ref="VJD126" si="5992">VJB126*VJC126</f>
        <v>0.81</v>
      </c>
      <c r="VJE126" s="463">
        <v>93288</v>
      </c>
      <c r="VJF126" s="618" t="s">
        <v>344</v>
      </c>
      <c r="VJG126" s="619"/>
      <c r="VJH126" s="620"/>
      <c r="VJI126" s="199" t="s">
        <v>142</v>
      </c>
      <c r="VJJ126" s="200">
        <v>0.01</v>
      </c>
      <c r="VJK126" s="200">
        <v>81.44</v>
      </c>
      <c r="VJL126" s="195">
        <f t="shared" ref="VJL126" si="5993">VJJ126*VJK126</f>
        <v>0.81</v>
      </c>
      <c r="VJM126" s="463">
        <v>93288</v>
      </c>
      <c r="VJN126" s="618" t="s">
        <v>344</v>
      </c>
      <c r="VJO126" s="619"/>
      <c r="VJP126" s="620"/>
      <c r="VJQ126" s="199" t="s">
        <v>142</v>
      </c>
      <c r="VJR126" s="200">
        <v>0.01</v>
      </c>
      <c r="VJS126" s="200">
        <v>81.44</v>
      </c>
      <c r="VJT126" s="195">
        <f t="shared" ref="VJT126" si="5994">VJR126*VJS126</f>
        <v>0.81</v>
      </c>
      <c r="VJU126" s="463">
        <v>93288</v>
      </c>
      <c r="VJV126" s="618" t="s">
        <v>344</v>
      </c>
      <c r="VJW126" s="619"/>
      <c r="VJX126" s="620"/>
      <c r="VJY126" s="199" t="s">
        <v>142</v>
      </c>
      <c r="VJZ126" s="200">
        <v>0.01</v>
      </c>
      <c r="VKA126" s="200">
        <v>81.44</v>
      </c>
      <c r="VKB126" s="195">
        <f t="shared" ref="VKB126" si="5995">VJZ126*VKA126</f>
        <v>0.81</v>
      </c>
      <c r="VKC126" s="463">
        <v>93288</v>
      </c>
      <c r="VKD126" s="618" t="s">
        <v>344</v>
      </c>
      <c r="VKE126" s="619"/>
      <c r="VKF126" s="620"/>
      <c r="VKG126" s="199" t="s">
        <v>142</v>
      </c>
      <c r="VKH126" s="200">
        <v>0.01</v>
      </c>
      <c r="VKI126" s="200">
        <v>81.44</v>
      </c>
      <c r="VKJ126" s="195">
        <f t="shared" ref="VKJ126" si="5996">VKH126*VKI126</f>
        <v>0.81</v>
      </c>
      <c r="VKK126" s="463">
        <v>93288</v>
      </c>
      <c r="VKL126" s="618" t="s">
        <v>344</v>
      </c>
      <c r="VKM126" s="619"/>
      <c r="VKN126" s="620"/>
      <c r="VKO126" s="199" t="s">
        <v>142</v>
      </c>
      <c r="VKP126" s="200">
        <v>0.01</v>
      </c>
      <c r="VKQ126" s="200">
        <v>81.44</v>
      </c>
      <c r="VKR126" s="195">
        <f t="shared" ref="VKR126" si="5997">VKP126*VKQ126</f>
        <v>0.81</v>
      </c>
      <c r="VKS126" s="463">
        <v>93288</v>
      </c>
      <c r="VKT126" s="618" t="s">
        <v>344</v>
      </c>
      <c r="VKU126" s="619"/>
      <c r="VKV126" s="620"/>
      <c r="VKW126" s="199" t="s">
        <v>142</v>
      </c>
      <c r="VKX126" s="200">
        <v>0.01</v>
      </c>
      <c r="VKY126" s="200">
        <v>81.44</v>
      </c>
      <c r="VKZ126" s="195">
        <f t="shared" ref="VKZ126" si="5998">VKX126*VKY126</f>
        <v>0.81</v>
      </c>
      <c r="VLA126" s="463">
        <v>93288</v>
      </c>
      <c r="VLB126" s="618" t="s">
        <v>344</v>
      </c>
      <c r="VLC126" s="619"/>
      <c r="VLD126" s="620"/>
      <c r="VLE126" s="199" t="s">
        <v>142</v>
      </c>
      <c r="VLF126" s="200">
        <v>0.01</v>
      </c>
      <c r="VLG126" s="200">
        <v>81.44</v>
      </c>
      <c r="VLH126" s="195">
        <f t="shared" ref="VLH126" si="5999">VLF126*VLG126</f>
        <v>0.81</v>
      </c>
      <c r="VLI126" s="463">
        <v>93288</v>
      </c>
      <c r="VLJ126" s="618" t="s">
        <v>344</v>
      </c>
      <c r="VLK126" s="619"/>
      <c r="VLL126" s="620"/>
      <c r="VLM126" s="199" t="s">
        <v>142</v>
      </c>
      <c r="VLN126" s="200">
        <v>0.01</v>
      </c>
      <c r="VLO126" s="200">
        <v>81.44</v>
      </c>
      <c r="VLP126" s="195">
        <f t="shared" ref="VLP126" si="6000">VLN126*VLO126</f>
        <v>0.81</v>
      </c>
      <c r="VLQ126" s="463">
        <v>93288</v>
      </c>
      <c r="VLR126" s="618" t="s">
        <v>344</v>
      </c>
      <c r="VLS126" s="619"/>
      <c r="VLT126" s="620"/>
      <c r="VLU126" s="199" t="s">
        <v>142</v>
      </c>
      <c r="VLV126" s="200">
        <v>0.01</v>
      </c>
      <c r="VLW126" s="200">
        <v>81.44</v>
      </c>
      <c r="VLX126" s="195">
        <f t="shared" ref="VLX126" si="6001">VLV126*VLW126</f>
        <v>0.81</v>
      </c>
      <c r="VLY126" s="463">
        <v>93288</v>
      </c>
      <c r="VLZ126" s="618" t="s">
        <v>344</v>
      </c>
      <c r="VMA126" s="619"/>
      <c r="VMB126" s="620"/>
      <c r="VMC126" s="199" t="s">
        <v>142</v>
      </c>
      <c r="VMD126" s="200">
        <v>0.01</v>
      </c>
      <c r="VME126" s="200">
        <v>81.44</v>
      </c>
      <c r="VMF126" s="195">
        <f t="shared" ref="VMF126" si="6002">VMD126*VME126</f>
        <v>0.81</v>
      </c>
      <c r="VMG126" s="463">
        <v>93288</v>
      </c>
      <c r="VMH126" s="618" t="s">
        <v>344</v>
      </c>
      <c r="VMI126" s="619"/>
      <c r="VMJ126" s="620"/>
      <c r="VMK126" s="199" t="s">
        <v>142</v>
      </c>
      <c r="VML126" s="200">
        <v>0.01</v>
      </c>
      <c r="VMM126" s="200">
        <v>81.44</v>
      </c>
      <c r="VMN126" s="195">
        <f t="shared" ref="VMN126" si="6003">VML126*VMM126</f>
        <v>0.81</v>
      </c>
      <c r="VMO126" s="463">
        <v>93288</v>
      </c>
      <c r="VMP126" s="618" t="s">
        <v>344</v>
      </c>
      <c r="VMQ126" s="619"/>
      <c r="VMR126" s="620"/>
      <c r="VMS126" s="199" t="s">
        <v>142</v>
      </c>
      <c r="VMT126" s="200">
        <v>0.01</v>
      </c>
      <c r="VMU126" s="200">
        <v>81.44</v>
      </c>
      <c r="VMV126" s="195">
        <f t="shared" ref="VMV126" si="6004">VMT126*VMU126</f>
        <v>0.81</v>
      </c>
      <c r="VMW126" s="463">
        <v>93288</v>
      </c>
      <c r="VMX126" s="618" t="s">
        <v>344</v>
      </c>
      <c r="VMY126" s="619"/>
      <c r="VMZ126" s="620"/>
      <c r="VNA126" s="199" t="s">
        <v>142</v>
      </c>
      <c r="VNB126" s="200">
        <v>0.01</v>
      </c>
      <c r="VNC126" s="200">
        <v>81.44</v>
      </c>
      <c r="VND126" s="195">
        <f t="shared" ref="VND126" si="6005">VNB126*VNC126</f>
        <v>0.81</v>
      </c>
      <c r="VNE126" s="463">
        <v>93288</v>
      </c>
      <c r="VNF126" s="618" t="s">
        <v>344</v>
      </c>
      <c r="VNG126" s="619"/>
      <c r="VNH126" s="620"/>
      <c r="VNI126" s="199" t="s">
        <v>142</v>
      </c>
      <c r="VNJ126" s="200">
        <v>0.01</v>
      </c>
      <c r="VNK126" s="200">
        <v>81.44</v>
      </c>
      <c r="VNL126" s="195">
        <f t="shared" ref="VNL126" si="6006">VNJ126*VNK126</f>
        <v>0.81</v>
      </c>
      <c r="VNM126" s="463">
        <v>93288</v>
      </c>
      <c r="VNN126" s="618" t="s">
        <v>344</v>
      </c>
      <c r="VNO126" s="619"/>
      <c r="VNP126" s="620"/>
      <c r="VNQ126" s="199" t="s">
        <v>142</v>
      </c>
      <c r="VNR126" s="200">
        <v>0.01</v>
      </c>
      <c r="VNS126" s="200">
        <v>81.44</v>
      </c>
      <c r="VNT126" s="195">
        <f t="shared" ref="VNT126" si="6007">VNR126*VNS126</f>
        <v>0.81</v>
      </c>
      <c r="VNU126" s="463">
        <v>93288</v>
      </c>
      <c r="VNV126" s="618" t="s">
        <v>344</v>
      </c>
      <c r="VNW126" s="619"/>
      <c r="VNX126" s="620"/>
      <c r="VNY126" s="199" t="s">
        <v>142</v>
      </c>
      <c r="VNZ126" s="200">
        <v>0.01</v>
      </c>
      <c r="VOA126" s="200">
        <v>81.44</v>
      </c>
      <c r="VOB126" s="195">
        <f t="shared" ref="VOB126" si="6008">VNZ126*VOA126</f>
        <v>0.81</v>
      </c>
      <c r="VOC126" s="463">
        <v>93288</v>
      </c>
      <c r="VOD126" s="618" t="s">
        <v>344</v>
      </c>
      <c r="VOE126" s="619"/>
      <c r="VOF126" s="620"/>
      <c r="VOG126" s="199" t="s">
        <v>142</v>
      </c>
      <c r="VOH126" s="200">
        <v>0.01</v>
      </c>
      <c r="VOI126" s="200">
        <v>81.44</v>
      </c>
      <c r="VOJ126" s="195">
        <f t="shared" ref="VOJ126" si="6009">VOH126*VOI126</f>
        <v>0.81</v>
      </c>
      <c r="VOK126" s="463">
        <v>93288</v>
      </c>
      <c r="VOL126" s="618" t="s">
        <v>344</v>
      </c>
      <c r="VOM126" s="619"/>
      <c r="VON126" s="620"/>
      <c r="VOO126" s="199" t="s">
        <v>142</v>
      </c>
      <c r="VOP126" s="200">
        <v>0.01</v>
      </c>
      <c r="VOQ126" s="200">
        <v>81.44</v>
      </c>
      <c r="VOR126" s="195">
        <f t="shared" ref="VOR126" si="6010">VOP126*VOQ126</f>
        <v>0.81</v>
      </c>
      <c r="VOS126" s="463">
        <v>93288</v>
      </c>
      <c r="VOT126" s="618" t="s">
        <v>344</v>
      </c>
      <c r="VOU126" s="619"/>
      <c r="VOV126" s="620"/>
      <c r="VOW126" s="199" t="s">
        <v>142</v>
      </c>
      <c r="VOX126" s="200">
        <v>0.01</v>
      </c>
      <c r="VOY126" s="200">
        <v>81.44</v>
      </c>
      <c r="VOZ126" s="195">
        <f t="shared" ref="VOZ126" si="6011">VOX126*VOY126</f>
        <v>0.81</v>
      </c>
      <c r="VPA126" s="463">
        <v>93288</v>
      </c>
      <c r="VPB126" s="618" t="s">
        <v>344</v>
      </c>
      <c r="VPC126" s="619"/>
      <c r="VPD126" s="620"/>
      <c r="VPE126" s="199" t="s">
        <v>142</v>
      </c>
      <c r="VPF126" s="200">
        <v>0.01</v>
      </c>
      <c r="VPG126" s="200">
        <v>81.44</v>
      </c>
      <c r="VPH126" s="195">
        <f t="shared" ref="VPH126" si="6012">VPF126*VPG126</f>
        <v>0.81</v>
      </c>
      <c r="VPI126" s="463">
        <v>93288</v>
      </c>
      <c r="VPJ126" s="618" t="s">
        <v>344</v>
      </c>
      <c r="VPK126" s="619"/>
      <c r="VPL126" s="620"/>
      <c r="VPM126" s="199" t="s">
        <v>142</v>
      </c>
      <c r="VPN126" s="200">
        <v>0.01</v>
      </c>
      <c r="VPO126" s="200">
        <v>81.44</v>
      </c>
      <c r="VPP126" s="195">
        <f t="shared" ref="VPP126" si="6013">VPN126*VPO126</f>
        <v>0.81</v>
      </c>
      <c r="VPQ126" s="463">
        <v>93288</v>
      </c>
      <c r="VPR126" s="618" t="s">
        <v>344</v>
      </c>
      <c r="VPS126" s="619"/>
      <c r="VPT126" s="620"/>
      <c r="VPU126" s="199" t="s">
        <v>142</v>
      </c>
      <c r="VPV126" s="200">
        <v>0.01</v>
      </c>
      <c r="VPW126" s="200">
        <v>81.44</v>
      </c>
      <c r="VPX126" s="195">
        <f t="shared" ref="VPX126" si="6014">VPV126*VPW126</f>
        <v>0.81</v>
      </c>
      <c r="VPY126" s="463">
        <v>93288</v>
      </c>
      <c r="VPZ126" s="618" t="s">
        <v>344</v>
      </c>
      <c r="VQA126" s="619"/>
      <c r="VQB126" s="620"/>
      <c r="VQC126" s="199" t="s">
        <v>142</v>
      </c>
      <c r="VQD126" s="200">
        <v>0.01</v>
      </c>
      <c r="VQE126" s="200">
        <v>81.44</v>
      </c>
      <c r="VQF126" s="195">
        <f t="shared" ref="VQF126" si="6015">VQD126*VQE126</f>
        <v>0.81</v>
      </c>
      <c r="VQG126" s="463">
        <v>93288</v>
      </c>
      <c r="VQH126" s="618" t="s">
        <v>344</v>
      </c>
      <c r="VQI126" s="619"/>
      <c r="VQJ126" s="620"/>
      <c r="VQK126" s="199" t="s">
        <v>142</v>
      </c>
      <c r="VQL126" s="200">
        <v>0.01</v>
      </c>
      <c r="VQM126" s="200">
        <v>81.44</v>
      </c>
      <c r="VQN126" s="195">
        <f t="shared" ref="VQN126" si="6016">VQL126*VQM126</f>
        <v>0.81</v>
      </c>
      <c r="VQO126" s="463">
        <v>93288</v>
      </c>
      <c r="VQP126" s="618" t="s">
        <v>344</v>
      </c>
      <c r="VQQ126" s="619"/>
      <c r="VQR126" s="620"/>
      <c r="VQS126" s="199" t="s">
        <v>142</v>
      </c>
      <c r="VQT126" s="200">
        <v>0.01</v>
      </c>
      <c r="VQU126" s="200">
        <v>81.44</v>
      </c>
      <c r="VQV126" s="195">
        <f t="shared" ref="VQV126" si="6017">VQT126*VQU126</f>
        <v>0.81</v>
      </c>
      <c r="VQW126" s="463">
        <v>93288</v>
      </c>
      <c r="VQX126" s="618" t="s">
        <v>344</v>
      </c>
      <c r="VQY126" s="619"/>
      <c r="VQZ126" s="620"/>
      <c r="VRA126" s="199" t="s">
        <v>142</v>
      </c>
      <c r="VRB126" s="200">
        <v>0.01</v>
      </c>
      <c r="VRC126" s="200">
        <v>81.44</v>
      </c>
      <c r="VRD126" s="195">
        <f t="shared" ref="VRD126" si="6018">VRB126*VRC126</f>
        <v>0.81</v>
      </c>
      <c r="VRE126" s="463">
        <v>93288</v>
      </c>
      <c r="VRF126" s="618" t="s">
        <v>344</v>
      </c>
      <c r="VRG126" s="619"/>
      <c r="VRH126" s="620"/>
      <c r="VRI126" s="199" t="s">
        <v>142</v>
      </c>
      <c r="VRJ126" s="200">
        <v>0.01</v>
      </c>
      <c r="VRK126" s="200">
        <v>81.44</v>
      </c>
      <c r="VRL126" s="195">
        <f t="shared" ref="VRL126" si="6019">VRJ126*VRK126</f>
        <v>0.81</v>
      </c>
      <c r="VRM126" s="463">
        <v>93288</v>
      </c>
      <c r="VRN126" s="618" t="s">
        <v>344</v>
      </c>
      <c r="VRO126" s="619"/>
      <c r="VRP126" s="620"/>
      <c r="VRQ126" s="199" t="s">
        <v>142</v>
      </c>
      <c r="VRR126" s="200">
        <v>0.01</v>
      </c>
      <c r="VRS126" s="200">
        <v>81.44</v>
      </c>
      <c r="VRT126" s="195">
        <f t="shared" ref="VRT126" si="6020">VRR126*VRS126</f>
        <v>0.81</v>
      </c>
      <c r="VRU126" s="463">
        <v>93288</v>
      </c>
      <c r="VRV126" s="618" t="s">
        <v>344</v>
      </c>
      <c r="VRW126" s="619"/>
      <c r="VRX126" s="620"/>
      <c r="VRY126" s="199" t="s">
        <v>142</v>
      </c>
      <c r="VRZ126" s="200">
        <v>0.01</v>
      </c>
      <c r="VSA126" s="200">
        <v>81.44</v>
      </c>
      <c r="VSB126" s="195">
        <f t="shared" ref="VSB126" si="6021">VRZ126*VSA126</f>
        <v>0.81</v>
      </c>
      <c r="VSC126" s="463">
        <v>93288</v>
      </c>
      <c r="VSD126" s="618" t="s">
        <v>344</v>
      </c>
      <c r="VSE126" s="619"/>
      <c r="VSF126" s="620"/>
      <c r="VSG126" s="199" t="s">
        <v>142</v>
      </c>
      <c r="VSH126" s="200">
        <v>0.01</v>
      </c>
      <c r="VSI126" s="200">
        <v>81.44</v>
      </c>
      <c r="VSJ126" s="195">
        <f t="shared" ref="VSJ126" si="6022">VSH126*VSI126</f>
        <v>0.81</v>
      </c>
      <c r="VSK126" s="463">
        <v>93288</v>
      </c>
      <c r="VSL126" s="618" t="s">
        <v>344</v>
      </c>
      <c r="VSM126" s="619"/>
      <c r="VSN126" s="620"/>
      <c r="VSO126" s="199" t="s">
        <v>142</v>
      </c>
      <c r="VSP126" s="200">
        <v>0.01</v>
      </c>
      <c r="VSQ126" s="200">
        <v>81.44</v>
      </c>
      <c r="VSR126" s="195">
        <f t="shared" ref="VSR126" si="6023">VSP126*VSQ126</f>
        <v>0.81</v>
      </c>
      <c r="VSS126" s="463">
        <v>93288</v>
      </c>
      <c r="VST126" s="618" t="s">
        <v>344</v>
      </c>
      <c r="VSU126" s="619"/>
      <c r="VSV126" s="620"/>
      <c r="VSW126" s="199" t="s">
        <v>142</v>
      </c>
      <c r="VSX126" s="200">
        <v>0.01</v>
      </c>
      <c r="VSY126" s="200">
        <v>81.44</v>
      </c>
      <c r="VSZ126" s="195">
        <f t="shared" ref="VSZ126" si="6024">VSX126*VSY126</f>
        <v>0.81</v>
      </c>
      <c r="VTA126" s="463">
        <v>93288</v>
      </c>
      <c r="VTB126" s="618" t="s">
        <v>344</v>
      </c>
      <c r="VTC126" s="619"/>
      <c r="VTD126" s="620"/>
      <c r="VTE126" s="199" t="s">
        <v>142</v>
      </c>
      <c r="VTF126" s="200">
        <v>0.01</v>
      </c>
      <c r="VTG126" s="200">
        <v>81.44</v>
      </c>
      <c r="VTH126" s="195">
        <f t="shared" ref="VTH126" si="6025">VTF126*VTG126</f>
        <v>0.81</v>
      </c>
      <c r="VTI126" s="463">
        <v>93288</v>
      </c>
      <c r="VTJ126" s="618" t="s">
        <v>344</v>
      </c>
      <c r="VTK126" s="619"/>
      <c r="VTL126" s="620"/>
      <c r="VTM126" s="199" t="s">
        <v>142</v>
      </c>
      <c r="VTN126" s="200">
        <v>0.01</v>
      </c>
      <c r="VTO126" s="200">
        <v>81.44</v>
      </c>
      <c r="VTP126" s="195">
        <f t="shared" ref="VTP126" si="6026">VTN126*VTO126</f>
        <v>0.81</v>
      </c>
      <c r="VTQ126" s="463">
        <v>93288</v>
      </c>
      <c r="VTR126" s="618" t="s">
        <v>344</v>
      </c>
      <c r="VTS126" s="619"/>
      <c r="VTT126" s="620"/>
      <c r="VTU126" s="199" t="s">
        <v>142</v>
      </c>
      <c r="VTV126" s="200">
        <v>0.01</v>
      </c>
      <c r="VTW126" s="200">
        <v>81.44</v>
      </c>
      <c r="VTX126" s="195">
        <f t="shared" ref="VTX126" si="6027">VTV126*VTW126</f>
        <v>0.81</v>
      </c>
      <c r="VTY126" s="463">
        <v>93288</v>
      </c>
      <c r="VTZ126" s="618" t="s">
        <v>344</v>
      </c>
      <c r="VUA126" s="619"/>
      <c r="VUB126" s="620"/>
      <c r="VUC126" s="199" t="s">
        <v>142</v>
      </c>
      <c r="VUD126" s="200">
        <v>0.01</v>
      </c>
      <c r="VUE126" s="200">
        <v>81.44</v>
      </c>
      <c r="VUF126" s="195">
        <f t="shared" ref="VUF126" si="6028">VUD126*VUE126</f>
        <v>0.81</v>
      </c>
      <c r="VUG126" s="463">
        <v>93288</v>
      </c>
      <c r="VUH126" s="618" t="s">
        <v>344</v>
      </c>
      <c r="VUI126" s="619"/>
      <c r="VUJ126" s="620"/>
      <c r="VUK126" s="199" t="s">
        <v>142</v>
      </c>
      <c r="VUL126" s="200">
        <v>0.01</v>
      </c>
      <c r="VUM126" s="200">
        <v>81.44</v>
      </c>
      <c r="VUN126" s="195">
        <f t="shared" ref="VUN126" si="6029">VUL126*VUM126</f>
        <v>0.81</v>
      </c>
      <c r="VUO126" s="463">
        <v>93288</v>
      </c>
      <c r="VUP126" s="618" t="s">
        <v>344</v>
      </c>
      <c r="VUQ126" s="619"/>
      <c r="VUR126" s="620"/>
      <c r="VUS126" s="199" t="s">
        <v>142</v>
      </c>
      <c r="VUT126" s="200">
        <v>0.01</v>
      </c>
      <c r="VUU126" s="200">
        <v>81.44</v>
      </c>
      <c r="VUV126" s="195">
        <f t="shared" ref="VUV126" si="6030">VUT126*VUU126</f>
        <v>0.81</v>
      </c>
      <c r="VUW126" s="463">
        <v>93288</v>
      </c>
      <c r="VUX126" s="618" t="s">
        <v>344</v>
      </c>
      <c r="VUY126" s="619"/>
      <c r="VUZ126" s="620"/>
      <c r="VVA126" s="199" t="s">
        <v>142</v>
      </c>
      <c r="VVB126" s="200">
        <v>0.01</v>
      </c>
      <c r="VVC126" s="200">
        <v>81.44</v>
      </c>
      <c r="VVD126" s="195">
        <f t="shared" ref="VVD126" si="6031">VVB126*VVC126</f>
        <v>0.81</v>
      </c>
      <c r="VVE126" s="463">
        <v>93288</v>
      </c>
      <c r="VVF126" s="618" t="s">
        <v>344</v>
      </c>
      <c r="VVG126" s="619"/>
      <c r="VVH126" s="620"/>
      <c r="VVI126" s="199" t="s">
        <v>142</v>
      </c>
      <c r="VVJ126" s="200">
        <v>0.01</v>
      </c>
      <c r="VVK126" s="200">
        <v>81.44</v>
      </c>
      <c r="VVL126" s="195">
        <f t="shared" ref="VVL126" si="6032">VVJ126*VVK126</f>
        <v>0.81</v>
      </c>
      <c r="VVM126" s="463">
        <v>93288</v>
      </c>
      <c r="VVN126" s="618" t="s">
        <v>344</v>
      </c>
      <c r="VVO126" s="619"/>
      <c r="VVP126" s="620"/>
      <c r="VVQ126" s="199" t="s">
        <v>142</v>
      </c>
      <c r="VVR126" s="200">
        <v>0.01</v>
      </c>
      <c r="VVS126" s="200">
        <v>81.44</v>
      </c>
      <c r="VVT126" s="195">
        <f t="shared" ref="VVT126" si="6033">VVR126*VVS126</f>
        <v>0.81</v>
      </c>
      <c r="VVU126" s="463">
        <v>93288</v>
      </c>
      <c r="VVV126" s="618" t="s">
        <v>344</v>
      </c>
      <c r="VVW126" s="619"/>
      <c r="VVX126" s="620"/>
      <c r="VVY126" s="199" t="s">
        <v>142</v>
      </c>
      <c r="VVZ126" s="200">
        <v>0.01</v>
      </c>
      <c r="VWA126" s="200">
        <v>81.44</v>
      </c>
      <c r="VWB126" s="195">
        <f t="shared" ref="VWB126" si="6034">VVZ126*VWA126</f>
        <v>0.81</v>
      </c>
      <c r="VWC126" s="463">
        <v>93288</v>
      </c>
      <c r="VWD126" s="618" t="s">
        <v>344</v>
      </c>
      <c r="VWE126" s="619"/>
      <c r="VWF126" s="620"/>
      <c r="VWG126" s="199" t="s">
        <v>142</v>
      </c>
      <c r="VWH126" s="200">
        <v>0.01</v>
      </c>
      <c r="VWI126" s="200">
        <v>81.44</v>
      </c>
      <c r="VWJ126" s="195">
        <f t="shared" ref="VWJ126" si="6035">VWH126*VWI126</f>
        <v>0.81</v>
      </c>
      <c r="VWK126" s="463">
        <v>93288</v>
      </c>
      <c r="VWL126" s="618" t="s">
        <v>344</v>
      </c>
      <c r="VWM126" s="619"/>
      <c r="VWN126" s="620"/>
      <c r="VWO126" s="199" t="s">
        <v>142</v>
      </c>
      <c r="VWP126" s="200">
        <v>0.01</v>
      </c>
      <c r="VWQ126" s="200">
        <v>81.44</v>
      </c>
      <c r="VWR126" s="195">
        <f t="shared" ref="VWR126" si="6036">VWP126*VWQ126</f>
        <v>0.81</v>
      </c>
      <c r="VWS126" s="463">
        <v>93288</v>
      </c>
      <c r="VWT126" s="618" t="s">
        <v>344</v>
      </c>
      <c r="VWU126" s="619"/>
      <c r="VWV126" s="620"/>
      <c r="VWW126" s="199" t="s">
        <v>142</v>
      </c>
      <c r="VWX126" s="200">
        <v>0.01</v>
      </c>
      <c r="VWY126" s="200">
        <v>81.44</v>
      </c>
      <c r="VWZ126" s="195">
        <f t="shared" ref="VWZ126" si="6037">VWX126*VWY126</f>
        <v>0.81</v>
      </c>
      <c r="VXA126" s="463">
        <v>93288</v>
      </c>
      <c r="VXB126" s="618" t="s">
        <v>344</v>
      </c>
      <c r="VXC126" s="619"/>
      <c r="VXD126" s="620"/>
      <c r="VXE126" s="199" t="s">
        <v>142</v>
      </c>
      <c r="VXF126" s="200">
        <v>0.01</v>
      </c>
      <c r="VXG126" s="200">
        <v>81.44</v>
      </c>
      <c r="VXH126" s="195">
        <f t="shared" ref="VXH126" si="6038">VXF126*VXG126</f>
        <v>0.81</v>
      </c>
      <c r="VXI126" s="463">
        <v>93288</v>
      </c>
      <c r="VXJ126" s="618" t="s">
        <v>344</v>
      </c>
      <c r="VXK126" s="619"/>
      <c r="VXL126" s="620"/>
      <c r="VXM126" s="199" t="s">
        <v>142</v>
      </c>
      <c r="VXN126" s="200">
        <v>0.01</v>
      </c>
      <c r="VXO126" s="200">
        <v>81.44</v>
      </c>
      <c r="VXP126" s="195">
        <f t="shared" ref="VXP126" si="6039">VXN126*VXO126</f>
        <v>0.81</v>
      </c>
      <c r="VXQ126" s="463">
        <v>93288</v>
      </c>
      <c r="VXR126" s="618" t="s">
        <v>344</v>
      </c>
      <c r="VXS126" s="619"/>
      <c r="VXT126" s="620"/>
      <c r="VXU126" s="199" t="s">
        <v>142</v>
      </c>
      <c r="VXV126" s="200">
        <v>0.01</v>
      </c>
      <c r="VXW126" s="200">
        <v>81.44</v>
      </c>
      <c r="VXX126" s="195">
        <f t="shared" ref="VXX126" si="6040">VXV126*VXW126</f>
        <v>0.81</v>
      </c>
      <c r="VXY126" s="463">
        <v>93288</v>
      </c>
      <c r="VXZ126" s="618" t="s">
        <v>344</v>
      </c>
      <c r="VYA126" s="619"/>
      <c r="VYB126" s="620"/>
      <c r="VYC126" s="199" t="s">
        <v>142</v>
      </c>
      <c r="VYD126" s="200">
        <v>0.01</v>
      </c>
      <c r="VYE126" s="200">
        <v>81.44</v>
      </c>
      <c r="VYF126" s="195">
        <f t="shared" ref="VYF126" si="6041">VYD126*VYE126</f>
        <v>0.81</v>
      </c>
      <c r="VYG126" s="463">
        <v>93288</v>
      </c>
      <c r="VYH126" s="618" t="s">
        <v>344</v>
      </c>
      <c r="VYI126" s="619"/>
      <c r="VYJ126" s="620"/>
      <c r="VYK126" s="199" t="s">
        <v>142</v>
      </c>
      <c r="VYL126" s="200">
        <v>0.01</v>
      </c>
      <c r="VYM126" s="200">
        <v>81.44</v>
      </c>
      <c r="VYN126" s="195">
        <f t="shared" ref="VYN126" si="6042">VYL126*VYM126</f>
        <v>0.81</v>
      </c>
      <c r="VYO126" s="463">
        <v>93288</v>
      </c>
      <c r="VYP126" s="618" t="s">
        <v>344</v>
      </c>
      <c r="VYQ126" s="619"/>
      <c r="VYR126" s="620"/>
      <c r="VYS126" s="199" t="s">
        <v>142</v>
      </c>
      <c r="VYT126" s="200">
        <v>0.01</v>
      </c>
      <c r="VYU126" s="200">
        <v>81.44</v>
      </c>
      <c r="VYV126" s="195">
        <f t="shared" ref="VYV126" si="6043">VYT126*VYU126</f>
        <v>0.81</v>
      </c>
      <c r="VYW126" s="463">
        <v>93288</v>
      </c>
      <c r="VYX126" s="618" t="s">
        <v>344</v>
      </c>
      <c r="VYY126" s="619"/>
      <c r="VYZ126" s="620"/>
      <c r="VZA126" s="199" t="s">
        <v>142</v>
      </c>
      <c r="VZB126" s="200">
        <v>0.01</v>
      </c>
      <c r="VZC126" s="200">
        <v>81.44</v>
      </c>
      <c r="VZD126" s="195">
        <f t="shared" ref="VZD126" si="6044">VZB126*VZC126</f>
        <v>0.81</v>
      </c>
      <c r="VZE126" s="463">
        <v>93288</v>
      </c>
      <c r="VZF126" s="618" t="s">
        <v>344</v>
      </c>
      <c r="VZG126" s="619"/>
      <c r="VZH126" s="620"/>
      <c r="VZI126" s="199" t="s">
        <v>142</v>
      </c>
      <c r="VZJ126" s="200">
        <v>0.01</v>
      </c>
      <c r="VZK126" s="200">
        <v>81.44</v>
      </c>
      <c r="VZL126" s="195">
        <f t="shared" ref="VZL126" si="6045">VZJ126*VZK126</f>
        <v>0.81</v>
      </c>
      <c r="VZM126" s="463">
        <v>93288</v>
      </c>
      <c r="VZN126" s="618" t="s">
        <v>344</v>
      </c>
      <c r="VZO126" s="619"/>
      <c r="VZP126" s="620"/>
      <c r="VZQ126" s="199" t="s">
        <v>142</v>
      </c>
      <c r="VZR126" s="200">
        <v>0.01</v>
      </c>
      <c r="VZS126" s="200">
        <v>81.44</v>
      </c>
      <c r="VZT126" s="195">
        <f t="shared" ref="VZT126" si="6046">VZR126*VZS126</f>
        <v>0.81</v>
      </c>
      <c r="VZU126" s="463">
        <v>93288</v>
      </c>
      <c r="VZV126" s="618" t="s">
        <v>344</v>
      </c>
      <c r="VZW126" s="619"/>
      <c r="VZX126" s="620"/>
      <c r="VZY126" s="199" t="s">
        <v>142</v>
      </c>
      <c r="VZZ126" s="200">
        <v>0.01</v>
      </c>
      <c r="WAA126" s="200">
        <v>81.44</v>
      </c>
      <c r="WAB126" s="195">
        <f t="shared" ref="WAB126" si="6047">VZZ126*WAA126</f>
        <v>0.81</v>
      </c>
      <c r="WAC126" s="463">
        <v>93288</v>
      </c>
      <c r="WAD126" s="618" t="s">
        <v>344</v>
      </c>
      <c r="WAE126" s="619"/>
      <c r="WAF126" s="620"/>
      <c r="WAG126" s="199" t="s">
        <v>142</v>
      </c>
      <c r="WAH126" s="200">
        <v>0.01</v>
      </c>
      <c r="WAI126" s="200">
        <v>81.44</v>
      </c>
      <c r="WAJ126" s="195">
        <f t="shared" ref="WAJ126" si="6048">WAH126*WAI126</f>
        <v>0.81</v>
      </c>
      <c r="WAK126" s="463">
        <v>93288</v>
      </c>
      <c r="WAL126" s="618" t="s">
        <v>344</v>
      </c>
      <c r="WAM126" s="619"/>
      <c r="WAN126" s="620"/>
      <c r="WAO126" s="199" t="s">
        <v>142</v>
      </c>
      <c r="WAP126" s="200">
        <v>0.01</v>
      </c>
      <c r="WAQ126" s="200">
        <v>81.44</v>
      </c>
      <c r="WAR126" s="195">
        <f t="shared" ref="WAR126" si="6049">WAP126*WAQ126</f>
        <v>0.81</v>
      </c>
      <c r="WAS126" s="463">
        <v>93288</v>
      </c>
      <c r="WAT126" s="618" t="s">
        <v>344</v>
      </c>
      <c r="WAU126" s="619"/>
      <c r="WAV126" s="620"/>
      <c r="WAW126" s="199" t="s">
        <v>142</v>
      </c>
      <c r="WAX126" s="200">
        <v>0.01</v>
      </c>
      <c r="WAY126" s="200">
        <v>81.44</v>
      </c>
      <c r="WAZ126" s="195">
        <f t="shared" ref="WAZ126" si="6050">WAX126*WAY126</f>
        <v>0.81</v>
      </c>
      <c r="WBA126" s="463">
        <v>93288</v>
      </c>
      <c r="WBB126" s="618" t="s">
        <v>344</v>
      </c>
      <c r="WBC126" s="619"/>
      <c r="WBD126" s="620"/>
      <c r="WBE126" s="199" t="s">
        <v>142</v>
      </c>
      <c r="WBF126" s="200">
        <v>0.01</v>
      </c>
      <c r="WBG126" s="200">
        <v>81.44</v>
      </c>
      <c r="WBH126" s="195">
        <f t="shared" ref="WBH126" si="6051">WBF126*WBG126</f>
        <v>0.81</v>
      </c>
      <c r="WBI126" s="463">
        <v>93288</v>
      </c>
      <c r="WBJ126" s="618" t="s">
        <v>344</v>
      </c>
      <c r="WBK126" s="619"/>
      <c r="WBL126" s="620"/>
      <c r="WBM126" s="199" t="s">
        <v>142</v>
      </c>
      <c r="WBN126" s="200">
        <v>0.01</v>
      </c>
      <c r="WBO126" s="200">
        <v>81.44</v>
      </c>
      <c r="WBP126" s="195">
        <f t="shared" ref="WBP126" si="6052">WBN126*WBO126</f>
        <v>0.81</v>
      </c>
      <c r="WBQ126" s="463">
        <v>93288</v>
      </c>
      <c r="WBR126" s="618" t="s">
        <v>344</v>
      </c>
      <c r="WBS126" s="619"/>
      <c r="WBT126" s="620"/>
      <c r="WBU126" s="199" t="s">
        <v>142</v>
      </c>
      <c r="WBV126" s="200">
        <v>0.01</v>
      </c>
      <c r="WBW126" s="200">
        <v>81.44</v>
      </c>
      <c r="WBX126" s="195">
        <f t="shared" ref="WBX126" si="6053">WBV126*WBW126</f>
        <v>0.81</v>
      </c>
      <c r="WBY126" s="463">
        <v>93288</v>
      </c>
      <c r="WBZ126" s="618" t="s">
        <v>344</v>
      </c>
      <c r="WCA126" s="619"/>
      <c r="WCB126" s="620"/>
      <c r="WCC126" s="199" t="s">
        <v>142</v>
      </c>
      <c r="WCD126" s="200">
        <v>0.01</v>
      </c>
      <c r="WCE126" s="200">
        <v>81.44</v>
      </c>
      <c r="WCF126" s="195">
        <f t="shared" ref="WCF126" si="6054">WCD126*WCE126</f>
        <v>0.81</v>
      </c>
      <c r="WCG126" s="463">
        <v>93288</v>
      </c>
      <c r="WCH126" s="618" t="s">
        <v>344</v>
      </c>
      <c r="WCI126" s="619"/>
      <c r="WCJ126" s="620"/>
      <c r="WCK126" s="199" t="s">
        <v>142</v>
      </c>
      <c r="WCL126" s="200">
        <v>0.01</v>
      </c>
      <c r="WCM126" s="200">
        <v>81.44</v>
      </c>
      <c r="WCN126" s="195">
        <f t="shared" ref="WCN126" si="6055">WCL126*WCM126</f>
        <v>0.81</v>
      </c>
      <c r="WCO126" s="463">
        <v>93288</v>
      </c>
      <c r="WCP126" s="618" t="s">
        <v>344</v>
      </c>
      <c r="WCQ126" s="619"/>
      <c r="WCR126" s="620"/>
      <c r="WCS126" s="199" t="s">
        <v>142</v>
      </c>
      <c r="WCT126" s="200">
        <v>0.01</v>
      </c>
      <c r="WCU126" s="200">
        <v>81.44</v>
      </c>
      <c r="WCV126" s="195">
        <f t="shared" ref="WCV126" si="6056">WCT126*WCU126</f>
        <v>0.81</v>
      </c>
      <c r="WCW126" s="463">
        <v>93288</v>
      </c>
      <c r="WCX126" s="618" t="s">
        <v>344</v>
      </c>
      <c r="WCY126" s="619"/>
      <c r="WCZ126" s="620"/>
      <c r="WDA126" s="199" t="s">
        <v>142</v>
      </c>
      <c r="WDB126" s="200">
        <v>0.01</v>
      </c>
      <c r="WDC126" s="200">
        <v>81.44</v>
      </c>
      <c r="WDD126" s="195">
        <f t="shared" ref="WDD126" si="6057">WDB126*WDC126</f>
        <v>0.81</v>
      </c>
      <c r="WDE126" s="463">
        <v>93288</v>
      </c>
      <c r="WDF126" s="618" t="s">
        <v>344</v>
      </c>
      <c r="WDG126" s="619"/>
      <c r="WDH126" s="620"/>
      <c r="WDI126" s="199" t="s">
        <v>142</v>
      </c>
      <c r="WDJ126" s="200">
        <v>0.01</v>
      </c>
      <c r="WDK126" s="200">
        <v>81.44</v>
      </c>
      <c r="WDL126" s="195">
        <f t="shared" ref="WDL126" si="6058">WDJ126*WDK126</f>
        <v>0.81</v>
      </c>
      <c r="WDM126" s="463">
        <v>93288</v>
      </c>
      <c r="WDN126" s="618" t="s">
        <v>344</v>
      </c>
      <c r="WDO126" s="619"/>
      <c r="WDP126" s="620"/>
      <c r="WDQ126" s="199" t="s">
        <v>142</v>
      </c>
      <c r="WDR126" s="200">
        <v>0.01</v>
      </c>
      <c r="WDS126" s="200">
        <v>81.44</v>
      </c>
      <c r="WDT126" s="195">
        <f t="shared" ref="WDT126" si="6059">WDR126*WDS126</f>
        <v>0.81</v>
      </c>
      <c r="WDU126" s="463">
        <v>93288</v>
      </c>
      <c r="WDV126" s="618" t="s">
        <v>344</v>
      </c>
      <c r="WDW126" s="619"/>
      <c r="WDX126" s="620"/>
      <c r="WDY126" s="199" t="s">
        <v>142</v>
      </c>
      <c r="WDZ126" s="200">
        <v>0.01</v>
      </c>
      <c r="WEA126" s="200">
        <v>81.44</v>
      </c>
      <c r="WEB126" s="195">
        <f t="shared" ref="WEB126" si="6060">WDZ126*WEA126</f>
        <v>0.81</v>
      </c>
      <c r="WEC126" s="463">
        <v>93288</v>
      </c>
      <c r="WED126" s="618" t="s">
        <v>344</v>
      </c>
      <c r="WEE126" s="619"/>
      <c r="WEF126" s="620"/>
      <c r="WEG126" s="199" t="s">
        <v>142</v>
      </c>
      <c r="WEH126" s="200">
        <v>0.01</v>
      </c>
      <c r="WEI126" s="200">
        <v>81.44</v>
      </c>
      <c r="WEJ126" s="195">
        <f t="shared" ref="WEJ126" si="6061">WEH126*WEI126</f>
        <v>0.81</v>
      </c>
      <c r="WEK126" s="463">
        <v>93288</v>
      </c>
      <c r="WEL126" s="618" t="s">
        <v>344</v>
      </c>
      <c r="WEM126" s="619"/>
      <c r="WEN126" s="620"/>
      <c r="WEO126" s="199" t="s">
        <v>142</v>
      </c>
      <c r="WEP126" s="200">
        <v>0.01</v>
      </c>
      <c r="WEQ126" s="200">
        <v>81.44</v>
      </c>
      <c r="WER126" s="195">
        <f t="shared" ref="WER126" si="6062">WEP126*WEQ126</f>
        <v>0.81</v>
      </c>
      <c r="WES126" s="463">
        <v>93288</v>
      </c>
      <c r="WET126" s="618" t="s">
        <v>344</v>
      </c>
      <c r="WEU126" s="619"/>
      <c r="WEV126" s="620"/>
      <c r="WEW126" s="199" t="s">
        <v>142</v>
      </c>
      <c r="WEX126" s="200">
        <v>0.01</v>
      </c>
      <c r="WEY126" s="200">
        <v>81.44</v>
      </c>
      <c r="WEZ126" s="195">
        <f t="shared" ref="WEZ126" si="6063">WEX126*WEY126</f>
        <v>0.81</v>
      </c>
      <c r="WFA126" s="463">
        <v>93288</v>
      </c>
      <c r="WFB126" s="618" t="s">
        <v>344</v>
      </c>
      <c r="WFC126" s="619"/>
      <c r="WFD126" s="620"/>
      <c r="WFE126" s="199" t="s">
        <v>142</v>
      </c>
      <c r="WFF126" s="200">
        <v>0.01</v>
      </c>
      <c r="WFG126" s="200">
        <v>81.44</v>
      </c>
      <c r="WFH126" s="195">
        <f t="shared" ref="WFH126" si="6064">WFF126*WFG126</f>
        <v>0.81</v>
      </c>
      <c r="WFI126" s="463">
        <v>93288</v>
      </c>
      <c r="WFJ126" s="618" t="s">
        <v>344</v>
      </c>
      <c r="WFK126" s="619"/>
      <c r="WFL126" s="620"/>
      <c r="WFM126" s="199" t="s">
        <v>142</v>
      </c>
      <c r="WFN126" s="200">
        <v>0.01</v>
      </c>
      <c r="WFO126" s="200">
        <v>81.44</v>
      </c>
      <c r="WFP126" s="195">
        <f t="shared" ref="WFP126" si="6065">WFN126*WFO126</f>
        <v>0.81</v>
      </c>
      <c r="WFQ126" s="463">
        <v>93288</v>
      </c>
      <c r="WFR126" s="618" t="s">
        <v>344</v>
      </c>
      <c r="WFS126" s="619"/>
      <c r="WFT126" s="620"/>
      <c r="WFU126" s="199" t="s">
        <v>142</v>
      </c>
      <c r="WFV126" s="200">
        <v>0.01</v>
      </c>
      <c r="WFW126" s="200">
        <v>81.44</v>
      </c>
      <c r="WFX126" s="195">
        <f t="shared" ref="WFX126" si="6066">WFV126*WFW126</f>
        <v>0.81</v>
      </c>
      <c r="WFY126" s="463">
        <v>93288</v>
      </c>
      <c r="WFZ126" s="618" t="s">
        <v>344</v>
      </c>
      <c r="WGA126" s="619"/>
      <c r="WGB126" s="620"/>
      <c r="WGC126" s="199" t="s">
        <v>142</v>
      </c>
      <c r="WGD126" s="200">
        <v>0.01</v>
      </c>
      <c r="WGE126" s="200">
        <v>81.44</v>
      </c>
      <c r="WGF126" s="195">
        <f t="shared" ref="WGF126" si="6067">WGD126*WGE126</f>
        <v>0.81</v>
      </c>
      <c r="WGG126" s="463">
        <v>93288</v>
      </c>
      <c r="WGH126" s="618" t="s">
        <v>344</v>
      </c>
      <c r="WGI126" s="619"/>
      <c r="WGJ126" s="620"/>
      <c r="WGK126" s="199" t="s">
        <v>142</v>
      </c>
      <c r="WGL126" s="200">
        <v>0.01</v>
      </c>
      <c r="WGM126" s="200">
        <v>81.44</v>
      </c>
      <c r="WGN126" s="195">
        <f t="shared" ref="WGN126" si="6068">WGL126*WGM126</f>
        <v>0.81</v>
      </c>
      <c r="WGO126" s="463">
        <v>93288</v>
      </c>
      <c r="WGP126" s="618" t="s">
        <v>344</v>
      </c>
      <c r="WGQ126" s="619"/>
      <c r="WGR126" s="620"/>
      <c r="WGS126" s="199" t="s">
        <v>142</v>
      </c>
      <c r="WGT126" s="200">
        <v>0.01</v>
      </c>
      <c r="WGU126" s="200">
        <v>81.44</v>
      </c>
      <c r="WGV126" s="195">
        <f t="shared" ref="WGV126" si="6069">WGT126*WGU126</f>
        <v>0.81</v>
      </c>
      <c r="WGW126" s="463">
        <v>93288</v>
      </c>
      <c r="WGX126" s="618" t="s">
        <v>344</v>
      </c>
      <c r="WGY126" s="619"/>
      <c r="WGZ126" s="620"/>
      <c r="WHA126" s="199" t="s">
        <v>142</v>
      </c>
      <c r="WHB126" s="200">
        <v>0.01</v>
      </c>
      <c r="WHC126" s="200">
        <v>81.44</v>
      </c>
      <c r="WHD126" s="195">
        <f t="shared" ref="WHD126" si="6070">WHB126*WHC126</f>
        <v>0.81</v>
      </c>
      <c r="WHE126" s="463">
        <v>93288</v>
      </c>
      <c r="WHF126" s="618" t="s">
        <v>344</v>
      </c>
      <c r="WHG126" s="619"/>
      <c r="WHH126" s="620"/>
      <c r="WHI126" s="199" t="s">
        <v>142</v>
      </c>
      <c r="WHJ126" s="200">
        <v>0.01</v>
      </c>
      <c r="WHK126" s="200">
        <v>81.44</v>
      </c>
      <c r="WHL126" s="195">
        <f t="shared" ref="WHL126" si="6071">WHJ126*WHK126</f>
        <v>0.81</v>
      </c>
      <c r="WHM126" s="463">
        <v>93288</v>
      </c>
      <c r="WHN126" s="618" t="s">
        <v>344</v>
      </c>
      <c r="WHO126" s="619"/>
      <c r="WHP126" s="620"/>
      <c r="WHQ126" s="199" t="s">
        <v>142</v>
      </c>
      <c r="WHR126" s="200">
        <v>0.01</v>
      </c>
      <c r="WHS126" s="200">
        <v>81.44</v>
      </c>
      <c r="WHT126" s="195">
        <f t="shared" ref="WHT126" si="6072">WHR126*WHS126</f>
        <v>0.81</v>
      </c>
      <c r="WHU126" s="463">
        <v>93288</v>
      </c>
      <c r="WHV126" s="618" t="s">
        <v>344</v>
      </c>
      <c r="WHW126" s="619"/>
      <c r="WHX126" s="620"/>
      <c r="WHY126" s="199" t="s">
        <v>142</v>
      </c>
      <c r="WHZ126" s="200">
        <v>0.01</v>
      </c>
      <c r="WIA126" s="200">
        <v>81.44</v>
      </c>
      <c r="WIB126" s="195">
        <f t="shared" ref="WIB126" si="6073">WHZ126*WIA126</f>
        <v>0.81</v>
      </c>
      <c r="WIC126" s="463">
        <v>93288</v>
      </c>
      <c r="WID126" s="618" t="s">
        <v>344</v>
      </c>
      <c r="WIE126" s="619"/>
      <c r="WIF126" s="620"/>
      <c r="WIG126" s="199" t="s">
        <v>142</v>
      </c>
      <c r="WIH126" s="200">
        <v>0.01</v>
      </c>
      <c r="WII126" s="200">
        <v>81.44</v>
      </c>
      <c r="WIJ126" s="195">
        <f t="shared" ref="WIJ126" si="6074">WIH126*WII126</f>
        <v>0.81</v>
      </c>
      <c r="WIK126" s="463">
        <v>93288</v>
      </c>
      <c r="WIL126" s="618" t="s">
        <v>344</v>
      </c>
      <c r="WIM126" s="619"/>
      <c r="WIN126" s="620"/>
      <c r="WIO126" s="199" t="s">
        <v>142</v>
      </c>
      <c r="WIP126" s="200">
        <v>0.01</v>
      </c>
      <c r="WIQ126" s="200">
        <v>81.44</v>
      </c>
      <c r="WIR126" s="195">
        <f t="shared" ref="WIR126" si="6075">WIP126*WIQ126</f>
        <v>0.81</v>
      </c>
      <c r="WIS126" s="463">
        <v>93288</v>
      </c>
      <c r="WIT126" s="618" t="s">
        <v>344</v>
      </c>
      <c r="WIU126" s="619"/>
      <c r="WIV126" s="620"/>
      <c r="WIW126" s="199" t="s">
        <v>142</v>
      </c>
      <c r="WIX126" s="200">
        <v>0.01</v>
      </c>
      <c r="WIY126" s="200">
        <v>81.44</v>
      </c>
      <c r="WIZ126" s="195">
        <f t="shared" ref="WIZ126" si="6076">WIX126*WIY126</f>
        <v>0.81</v>
      </c>
      <c r="WJA126" s="463">
        <v>93288</v>
      </c>
      <c r="WJB126" s="618" t="s">
        <v>344</v>
      </c>
      <c r="WJC126" s="619"/>
      <c r="WJD126" s="620"/>
      <c r="WJE126" s="199" t="s">
        <v>142</v>
      </c>
      <c r="WJF126" s="200">
        <v>0.01</v>
      </c>
      <c r="WJG126" s="200">
        <v>81.44</v>
      </c>
      <c r="WJH126" s="195">
        <f t="shared" ref="WJH126" si="6077">WJF126*WJG126</f>
        <v>0.81</v>
      </c>
      <c r="WJI126" s="463">
        <v>93288</v>
      </c>
      <c r="WJJ126" s="618" t="s">
        <v>344</v>
      </c>
      <c r="WJK126" s="619"/>
      <c r="WJL126" s="620"/>
      <c r="WJM126" s="199" t="s">
        <v>142</v>
      </c>
      <c r="WJN126" s="200">
        <v>0.01</v>
      </c>
      <c r="WJO126" s="200">
        <v>81.44</v>
      </c>
      <c r="WJP126" s="195">
        <f t="shared" ref="WJP126" si="6078">WJN126*WJO126</f>
        <v>0.81</v>
      </c>
      <c r="WJQ126" s="463">
        <v>93288</v>
      </c>
      <c r="WJR126" s="618" t="s">
        <v>344</v>
      </c>
      <c r="WJS126" s="619"/>
      <c r="WJT126" s="620"/>
      <c r="WJU126" s="199" t="s">
        <v>142</v>
      </c>
      <c r="WJV126" s="200">
        <v>0.01</v>
      </c>
      <c r="WJW126" s="200">
        <v>81.44</v>
      </c>
      <c r="WJX126" s="195">
        <f t="shared" ref="WJX126" si="6079">WJV126*WJW126</f>
        <v>0.81</v>
      </c>
      <c r="WJY126" s="463">
        <v>93288</v>
      </c>
      <c r="WJZ126" s="618" t="s">
        <v>344</v>
      </c>
      <c r="WKA126" s="619"/>
      <c r="WKB126" s="620"/>
      <c r="WKC126" s="199" t="s">
        <v>142</v>
      </c>
      <c r="WKD126" s="200">
        <v>0.01</v>
      </c>
      <c r="WKE126" s="200">
        <v>81.44</v>
      </c>
      <c r="WKF126" s="195">
        <f t="shared" ref="WKF126" si="6080">WKD126*WKE126</f>
        <v>0.81</v>
      </c>
      <c r="WKG126" s="463">
        <v>93288</v>
      </c>
      <c r="WKH126" s="618" t="s">
        <v>344</v>
      </c>
      <c r="WKI126" s="619"/>
      <c r="WKJ126" s="620"/>
      <c r="WKK126" s="199" t="s">
        <v>142</v>
      </c>
      <c r="WKL126" s="200">
        <v>0.01</v>
      </c>
      <c r="WKM126" s="200">
        <v>81.44</v>
      </c>
      <c r="WKN126" s="195">
        <f t="shared" ref="WKN126" si="6081">WKL126*WKM126</f>
        <v>0.81</v>
      </c>
      <c r="WKO126" s="463">
        <v>93288</v>
      </c>
      <c r="WKP126" s="618" t="s">
        <v>344</v>
      </c>
      <c r="WKQ126" s="619"/>
      <c r="WKR126" s="620"/>
      <c r="WKS126" s="199" t="s">
        <v>142</v>
      </c>
      <c r="WKT126" s="200">
        <v>0.01</v>
      </c>
      <c r="WKU126" s="200">
        <v>81.44</v>
      </c>
      <c r="WKV126" s="195">
        <f t="shared" ref="WKV126" si="6082">WKT126*WKU126</f>
        <v>0.81</v>
      </c>
      <c r="WKW126" s="463">
        <v>93288</v>
      </c>
      <c r="WKX126" s="618" t="s">
        <v>344</v>
      </c>
      <c r="WKY126" s="619"/>
      <c r="WKZ126" s="620"/>
      <c r="WLA126" s="199" t="s">
        <v>142</v>
      </c>
      <c r="WLB126" s="200">
        <v>0.01</v>
      </c>
      <c r="WLC126" s="200">
        <v>81.44</v>
      </c>
      <c r="WLD126" s="195">
        <f t="shared" ref="WLD126" si="6083">WLB126*WLC126</f>
        <v>0.81</v>
      </c>
      <c r="WLE126" s="463">
        <v>93288</v>
      </c>
      <c r="WLF126" s="618" t="s">
        <v>344</v>
      </c>
      <c r="WLG126" s="619"/>
      <c r="WLH126" s="620"/>
      <c r="WLI126" s="199" t="s">
        <v>142</v>
      </c>
      <c r="WLJ126" s="200">
        <v>0.01</v>
      </c>
      <c r="WLK126" s="200">
        <v>81.44</v>
      </c>
      <c r="WLL126" s="195">
        <f t="shared" ref="WLL126" si="6084">WLJ126*WLK126</f>
        <v>0.81</v>
      </c>
      <c r="WLM126" s="463">
        <v>93288</v>
      </c>
      <c r="WLN126" s="618" t="s">
        <v>344</v>
      </c>
      <c r="WLO126" s="619"/>
      <c r="WLP126" s="620"/>
      <c r="WLQ126" s="199" t="s">
        <v>142</v>
      </c>
      <c r="WLR126" s="200">
        <v>0.01</v>
      </c>
      <c r="WLS126" s="200">
        <v>81.44</v>
      </c>
      <c r="WLT126" s="195">
        <f t="shared" ref="WLT126" si="6085">WLR126*WLS126</f>
        <v>0.81</v>
      </c>
      <c r="WLU126" s="463">
        <v>93288</v>
      </c>
      <c r="WLV126" s="618" t="s">
        <v>344</v>
      </c>
      <c r="WLW126" s="619"/>
      <c r="WLX126" s="620"/>
      <c r="WLY126" s="199" t="s">
        <v>142</v>
      </c>
      <c r="WLZ126" s="200">
        <v>0.01</v>
      </c>
      <c r="WMA126" s="200">
        <v>81.44</v>
      </c>
      <c r="WMB126" s="195">
        <f t="shared" ref="WMB126" si="6086">WLZ126*WMA126</f>
        <v>0.81</v>
      </c>
      <c r="WMC126" s="463">
        <v>93288</v>
      </c>
      <c r="WMD126" s="618" t="s">
        <v>344</v>
      </c>
      <c r="WME126" s="619"/>
      <c r="WMF126" s="620"/>
      <c r="WMG126" s="199" t="s">
        <v>142</v>
      </c>
      <c r="WMH126" s="200">
        <v>0.01</v>
      </c>
      <c r="WMI126" s="200">
        <v>81.44</v>
      </c>
      <c r="WMJ126" s="195">
        <f t="shared" ref="WMJ126" si="6087">WMH126*WMI126</f>
        <v>0.81</v>
      </c>
      <c r="WMK126" s="463">
        <v>93288</v>
      </c>
      <c r="WML126" s="618" t="s">
        <v>344</v>
      </c>
      <c r="WMM126" s="619"/>
      <c r="WMN126" s="620"/>
      <c r="WMO126" s="199" t="s">
        <v>142</v>
      </c>
      <c r="WMP126" s="200">
        <v>0.01</v>
      </c>
      <c r="WMQ126" s="200">
        <v>81.44</v>
      </c>
      <c r="WMR126" s="195">
        <f t="shared" ref="WMR126" si="6088">WMP126*WMQ126</f>
        <v>0.81</v>
      </c>
      <c r="WMS126" s="463">
        <v>93288</v>
      </c>
      <c r="WMT126" s="618" t="s">
        <v>344</v>
      </c>
      <c r="WMU126" s="619"/>
      <c r="WMV126" s="620"/>
      <c r="WMW126" s="199" t="s">
        <v>142</v>
      </c>
      <c r="WMX126" s="200">
        <v>0.01</v>
      </c>
      <c r="WMY126" s="200">
        <v>81.44</v>
      </c>
      <c r="WMZ126" s="195">
        <f t="shared" ref="WMZ126" si="6089">WMX126*WMY126</f>
        <v>0.81</v>
      </c>
      <c r="WNA126" s="463">
        <v>93288</v>
      </c>
      <c r="WNB126" s="618" t="s">
        <v>344</v>
      </c>
      <c r="WNC126" s="619"/>
      <c r="WND126" s="620"/>
      <c r="WNE126" s="199" t="s">
        <v>142</v>
      </c>
      <c r="WNF126" s="200">
        <v>0.01</v>
      </c>
      <c r="WNG126" s="200">
        <v>81.44</v>
      </c>
      <c r="WNH126" s="195">
        <f t="shared" ref="WNH126" si="6090">WNF126*WNG126</f>
        <v>0.81</v>
      </c>
      <c r="WNI126" s="463">
        <v>93288</v>
      </c>
      <c r="WNJ126" s="618" t="s">
        <v>344</v>
      </c>
      <c r="WNK126" s="619"/>
      <c r="WNL126" s="620"/>
      <c r="WNM126" s="199" t="s">
        <v>142</v>
      </c>
      <c r="WNN126" s="200">
        <v>0.01</v>
      </c>
      <c r="WNO126" s="200">
        <v>81.44</v>
      </c>
      <c r="WNP126" s="195">
        <f t="shared" ref="WNP126" si="6091">WNN126*WNO126</f>
        <v>0.81</v>
      </c>
      <c r="WNQ126" s="463">
        <v>93288</v>
      </c>
      <c r="WNR126" s="618" t="s">
        <v>344</v>
      </c>
      <c r="WNS126" s="619"/>
      <c r="WNT126" s="620"/>
      <c r="WNU126" s="199" t="s">
        <v>142</v>
      </c>
      <c r="WNV126" s="200">
        <v>0.01</v>
      </c>
      <c r="WNW126" s="200">
        <v>81.44</v>
      </c>
      <c r="WNX126" s="195">
        <f t="shared" ref="WNX126" si="6092">WNV126*WNW126</f>
        <v>0.81</v>
      </c>
      <c r="WNY126" s="463">
        <v>93288</v>
      </c>
      <c r="WNZ126" s="618" t="s">
        <v>344</v>
      </c>
      <c r="WOA126" s="619"/>
      <c r="WOB126" s="620"/>
      <c r="WOC126" s="199" t="s">
        <v>142</v>
      </c>
      <c r="WOD126" s="200">
        <v>0.01</v>
      </c>
      <c r="WOE126" s="200">
        <v>81.44</v>
      </c>
      <c r="WOF126" s="195">
        <f t="shared" ref="WOF126" si="6093">WOD126*WOE126</f>
        <v>0.81</v>
      </c>
      <c r="WOG126" s="463">
        <v>93288</v>
      </c>
      <c r="WOH126" s="618" t="s">
        <v>344</v>
      </c>
      <c r="WOI126" s="619"/>
      <c r="WOJ126" s="620"/>
      <c r="WOK126" s="199" t="s">
        <v>142</v>
      </c>
      <c r="WOL126" s="200">
        <v>0.01</v>
      </c>
      <c r="WOM126" s="200">
        <v>81.44</v>
      </c>
      <c r="WON126" s="195">
        <f t="shared" ref="WON126" si="6094">WOL126*WOM126</f>
        <v>0.81</v>
      </c>
      <c r="WOO126" s="463">
        <v>93288</v>
      </c>
      <c r="WOP126" s="618" t="s">
        <v>344</v>
      </c>
      <c r="WOQ126" s="619"/>
      <c r="WOR126" s="620"/>
      <c r="WOS126" s="199" t="s">
        <v>142</v>
      </c>
      <c r="WOT126" s="200">
        <v>0.01</v>
      </c>
      <c r="WOU126" s="200">
        <v>81.44</v>
      </c>
      <c r="WOV126" s="195">
        <f t="shared" ref="WOV126" si="6095">WOT126*WOU126</f>
        <v>0.81</v>
      </c>
      <c r="WOW126" s="463">
        <v>93288</v>
      </c>
      <c r="WOX126" s="618" t="s">
        <v>344</v>
      </c>
      <c r="WOY126" s="619"/>
      <c r="WOZ126" s="620"/>
      <c r="WPA126" s="199" t="s">
        <v>142</v>
      </c>
      <c r="WPB126" s="200">
        <v>0.01</v>
      </c>
      <c r="WPC126" s="200">
        <v>81.44</v>
      </c>
      <c r="WPD126" s="195">
        <f t="shared" ref="WPD126" si="6096">WPB126*WPC126</f>
        <v>0.81</v>
      </c>
      <c r="WPE126" s="463">
        <v>93288</v>
      </c>
      <c r="WPF126" s="618" t="s">
        <v>344</v>
      </c>
      <c r="WPG126" s="619"/>
      <c r="WPH126" s="620"/>
      <c r="WPI126" s="199" t="s">
        <v>142</v>
      </c>
      <c r="WPJ126" s="200">
        <v>0.01</v>
      </c>
      <c r="WPK126" s="200">
        <v>81.44</v>
      </c>
      <c r="WPL126" s="195">
        <f t="shared" ref="WPL126" si="6097">WPJ126*WPK126</f>
        <v>0.81</v>
      </c>
      <c r="WPM126" s="463">
        <v>93288</v>
      </c>
      <c r="WPN126" s="618" t="s">
        <v>344</v>
      </c>
      <c r="WPO126" s="619"/>
      <c r="WPP126" s="620"/>
      <c r="WPQ126" s="199" t="s">
        <v>142</v>
      </c>
      <c r="WPR126" s="200">
        <v>0.01</v>
      </c>
      <c r="WPS126" s="200">
        <v>81.44</v>
      </c>
      <c r="WPT126" s="195">
        <f t="shared" ref="WPT126" si="6098">WPR126*WPS126</f>
        <v>0.81</v>
      </c>
      <c r="WPU126" s="463">
        <v>93288</v>
      </c>
      <c r="WPV126" s="618" t="s">
        <v>344</v>
      </c>
      <c r="WPW126" s="619"/>
      <c r="WPX126" s="620"/>
      <c r="WPY126" s="199" t="s">
        <v>142</v>
      </c>
      <c r="WPZ126" s="200">
        <v>0.01</v>
      </c>
      <c r="WQA126" s="200">
        <v>81.44</v>
      </c>
      <c r="WQB126" s="195">
        <f t="shared" ref="WQB126" si="6099">WPZ126*WQA126</f>
        <v>0.81</v>
      </c>
      <c r="WQC126" s="463">
        <v>93288</v>
      </c>
      <c r="WQD126" s="618" t="s">
        <v>344</v>
      </c>
      <c r="WQE126" s="619"/>
      <c r="WQF126" s="620"/>
      <c r="WQG126" s="199" t="s">
        <v>142</v>
      </c>
      <c r="WQH126" s="200">
        <v>0.01</v>
      </c>
      <c r="WQI126" s="200">
        <v>81.44</v>
      </c>
      <c r="WQJ126" s="195">
        <f t="shared" ref="WQJ126" si="6100">WQH126*WQI126</f>
        <v>0.81</v>
      </c>
      <c r="WQK126" s="463">
        <v>93288</v>
      </c>
      <c r="WQL126" s="618" t="s">
        <v>344</v>
      </c>
      <c r="WQM126" s="619"/>
      <c r="WQN126" s="620"/>
      <c r="WQO126" s="199" t="s">
        <v>142</v>
      </c>
      <c r="WQP126" s="200">
        <v>0.01</v>
      </c>
      <c r="WQQ126" s="200">
        <v>81.44</v>
      </c>
      <c r="WQR126" s="195">
        <f t="shared" ref="WQR126" si="6101">WQP126*WQQ126</f>
        <v>0.81</v>
      </c>
      <c r="WQS126" s="463">
        <v>93288</v>
      </c>
      <c r="WQT126" s="618" t="s">
        <v>344</v>
      </c>
      <c r="WQU126" s="619"/>
      <c r="WQV126" s="620"/>
      <c r="WQW126" s="199" t="s">
        <v>142</v>
      </c>
      <c r="WQX126" s="200">
        <v>0.01</v>
      </c>
      <c r="WQY126" s="200">
        <v>81.44</v>
      </c>
      <c r="WQZ126" s="195">
        <f t="shared" ref="WQZ126" si="6102">WQX126*WQY126</f>
        <v>0.81</v>
      </c>
      <c r="WRA126" s="463">
        <v>93288</v>
      </c>
      <c r="WRB126" s="618" t="s">
        <v>344</v>
      </c>
      <c r="WRC126" s="619"/>
      <c r="WRD126" s="620"/>
      <c r="WRE126" s="199" t="s">
        <v>142</v>
      </c>
      <c r="WRF126" s="200">
        <v>0.01</v>
      </c>
      <c r="WRG126" s="200">
        <v>81.44</v>
      </c>
      <c r="WRH126" s="195">
        <f t="shared" ref="WRH126" si="6103">WRF126*WRG126</f>
        <v>0.81</v>
      </c>
      <c r="WRI126" s="463">
        <v>93288</v>
      </c>
      <c r="WRJ126" s="618" t="s">
        <v>344</v>
      </c>
      <c r="WRK126" s="619"/>
      <c r="WRL126" s="620"/>
      <c r="WRM126" s="199" t="s">
        <v>142</v>
      </c>
      <c r="WRN126" s="200">
        <v>0.01</v>
      </c>
      <c r="WRO126" s="200">
        <v>81.44</v>
      </c>
      <c r="WRP126" s="195">
        <f t="shared" ref="WRP126" si="6104">WRN126*WRO126</f>
        <v>0.81</v>
      </c>
      <c r="WRQ126" s="463">
        <v>93288</v>
      </c>
      <c r="WRR126" s="618" t="s">
        <v>344</v>
      </c>
      <c r="WRS126" s="619"/>
      <c r="WRT126" s="620"/>
      <c r="WRU126" s="199" t="s">
        <v>142</v>
      </c>
      <c r="WRV126" s="200">
        <v>0.01</v>
      </c>
      <c r="WRW126" s="200">
        <v>81.44</v>
      </c>
      <c r="WRX126" s="195">
        <f t="shared" ref="WRX126" si="6105">WRV126*WRW126</f>
        <v>0.81</v>
      </c>
      <c r="WRY126" s="463">
        <v>93288</v>
      </c>
      <c r="WRZ126" s="618" t="s">
        <v>344</v>
      </c>
      <c r="WSA126" s="619"/>
      <c r="WSB126" s="620"/>
      <c r="WSC126" s="199" t="s">
        <v>142</v>
      </c>
      <c r="WSD126" s="200">
        <v>0.01</v>
      </c>
      <c r="WSE126" s="200">
        <v>81.44</v>
      </c>
      <c r="WSF126" s="195">
        <f t="shared" ref="WSF126" si="6106">WSD126*WSE126</f>
        <v>0.81</v>
      </c>
      <c r="WSG126" s="463">
        <v>93288</v>
      </c>
      <c r="WSH126" s="618" t="s">
        <v>344</v>
      </c>
      <c r="WSI126" s="619"/>
      <c r="WSJ126" s="620"/>
      <c r="WSK126" s="199" t="s">
        <v>142</v>
      </c>
      <c r="WSL126" s="200">
        <v>0.01</v>
      </c>
      <c r="WSM126" s="200">
        <v>81.44</v>
      </c>
      <c r="WSN126" s="195">
        <f t="shared" ref="WSN126" si="6107">WSL126*WSM126</f>
        <v>0.81</v>
      </c>
      <c r="WSO126" s="463">
        <v>93288</v>
      </c>
      <c r="WSP126" s="618" t="s">
        <v>344</v>
      </c>
      <c r="WSQ126" s="619"/>
      <c r="WSR126" s="620"/>
      <c r="WSS126" s="199" t="s">
        <v>142</v>
      </c>
      <c r="WST126" s="200">
        <v>0.01</v>
      </c>
      <c r="WSU126" s="200">
        <v>81.44</v>
      </c>
      <c r="WSV126" s="195">
        <f t="shared" ref="WSV126" si="6108">WST126*WSU126</f>
        <v>0.81</v>
      </c>
      <c r="WSW126" s="463">
        <v>93288</v>
      </c>
      <c r="WSX126" s="618" t="s">
        <v>344</v>
      </c>
      <c r="WSY126" s="619"/>
      <c r="WSZ126" s="620"/>
      <c r="WTA126" s="199" t="s">
        <v>142</v>
      </c>
      <c r="WTB126" s="200">
        <v>0.01</v>
      </c>
      <c r="WTC126" s="200">
        <v>81.44</v>
      </c>
      <c r="WTD126" s="195">
        <f t="shared" ref="WTD126" si="6109">WTB126*WTC126</f>
        <v>0.81</v>
      </c>
      <c r="WTE126" s="463">
        <v>93288</v>
      </c>
      <c r="WTF126" s="618" t="s">
        <v>344</v>
      </c>
      <c r="WTG126" s="619"/>
      <c r="WTH126" s="620"/>
      <c r="WTI126" s="199" t="s">
        <v>142</v>
      </c>
      <c r="WTJ126" s="200">
        <v>0.01</v>
      </c>
      <c r="WTK126" s="200">
        <v>81.44</v>
      </c>
      <c r="WTL126" s="195">
        <f t="shared" ref="WTL126" si="6110">WTJ126*WTK126</f>
        <v>0.81</v>
      </c>
      <c r="WTM126" s="463">
        <v>93288</v>
      </c>
      <c r="WTN126" s="618" t="s">
        <v>344</v>
      </c>
      <c r="WTO126" s="619"/>
      <c r="WTP126" s="620"/>
      <c r="WTQ126" s="199" t="s">
        <v>142</v>
      </c>
      <c r="WTR126" s="200">
        <v>0.01</v>
      </c>
      <c r="WTS126" s="200">
        <v>81.44</v>
      </c>
      <c r="WTT126" s="195">
        <f t="shared" ref="WTT126" si="6111">WTR126*WTS126</f>
        <v>0.81</v>
      </c>
      <c r="WTU126" s="463">
        <v>93288</v>
      </c>
      <c r="WTV126" s="618" t="s">
        <v>344</v>
      </c>
      <c r="WTW126" s="619"/>
      <c r="WTX126" s="620"/>
      <c r="WTY126" s="199" t="s">
        <v>142</v>
      </c>
      <c r="WTZ126" s="200">
        <v>0.01</v>
      </c>
      <c r="WUA126" s="200">
        <v>81.44</v>
      </c>
      <c r="WUB126" s="195">
        <f t="shared" ref="WUB126" si="6112">WTZ126*WUA126</f>
        <v>0.81</v>
      </c>
      <c r="WUC126" s="463">
        <v>93288</v>
      </c>
      <c r="WUD126" s="618" t="s">
        <v>344</v>
      </c>
      <c r="WUE126" s="619"/>
      <c r="WUF126" s="620"/>
      <c r="WUG126" s="199" t="s">
        <v>142</v>
      </c>
      <c r="WUH126" s="200">
        <v>0.01</v>
      </c>
      <c r="WUI126" s="200">
        <v>81.44</v>
      </c>
      <c r="WUJ126" s="195">
        <f t="shared" ref="WUJ126" si="6113">WUH126*WUI126</f>
        <v>0.81</v>
      </c>
      <c r="WUK126" s="463">
        <v>93288</v>
      </c>
      <c r="WUL126" s="618" t="s">
        <v>344</v>
      </c>
      <c r="WUM126" s="619"/>
      <c r="WUN126" s="620"/>
      <c r="WUO126" s="199" t="s">
        <v>142</v>
      </c>
      <c r="WUP126" s="200">
        <v>0.01</v>
      </c>
      <c r="WUQ126" s="200">
        <v>81.44</v>
      </c>
      <c r="WUR126" s="195">
        <f t="shared" ref="WUR126" si="6114">WUP126*WUQ126</f>
        <v>0.81</v>
      </c>
      <c r="WUS126" s="463">
        <v>93288</v>
      </c>
      <c r="WUT126" s="618" t="s">
        <v>344</v>
      </c>
      <c r="WUU126" s="619"/>
      <c r="WUV126" s="620"/>
      <c r="WUW126" s="199" t="s">
        <v>142</v>
      </c>
      <c r="WUX126" s="200">
        <v>0.01</v>
      </c>
      <c r="WUY126" s="200">
        <v>81.44</v>
      </c>
      <c r="WUZ126" s="195">
        <f t="shared" ref="WUZ126" si="6115">WUX126*WUY126</f>
        <v>0.81</v>
      </c>
      <c r="WVA126" s="463">
        <v>93288</v>
      </c>
      <c r="WVB126" s="618" t="s">
        <v>344</v>
      </c>
      <c r="WVC126" s="619"/>
      <c r="WVD126" s="620"/>
      <c r="WVE126" s="199" t="s">
        <v>142</v>
      </c>
      <c r="WVF126" s="200">
        <v>0.01</v>
      </c>
      <c r="WVG126" s="200">
        <v>81.44</v>
      </c>
      <c r="WVH126" s="195">
        <f t="shared" ref="WVH126" si="6116">WVF126*WVG126</f>
        <v>0.81</v>
      </c>
      <c r="WVI126" s="463">
        <v>93288</v>
      </c>
      <c r="WVJ126" s="618" t="s">
        <v>344</v>
      </c>
      <c r="WVK126" s="619"/>
      <c r="WVL126" s="620"/>
      <c r="WVM126" s="199" t="s">
        <v>142</v>
      </c>
      <c r="WVN126" s="200">
        <v>0.01</v>
      </c>
      <c r="WVO126" s="200">
        <v>81.44</v>
      </c>
      <c r="WVP126" s="195">
        <f t="shared" ref="WVP126" si="6117">WVN126*WVO126</f>
        <v>0.81</v>
      </c>
      <c r="WVQ126" s="463">
        <v>93288</v>
      </c>
      <c r="WVR126" s="618" t="s">
        <v>344</v>
      </c>
      <c r="WVS126" s="619"/>
      <c r="WVT126" s="620"/>
      <c r="WVU126" s="199" t="s">
        <v>142</v>
      </c>
      <c r="WVV126" s="200">
        <v>0.01</v>
      </c>
      <c r="WVW126" s="200">
        <v>81.44</v>
      </c>
      <c r="WVX126" s="195">
        <f t="shared" ref="WVX126" si="6118">WVV126*WVW126</f>
        <v>0.81</v>
      </c>
      <c r="WVY126" s="463">
        <v>93288</v>
      </c>
      <c r="WVZ126" s="618" t="s">
        <v>344</v>
      </c>
      <c r="WWA126" s="619"/>
      <c r="WWB126" s="620"/>
      <c r="WWC126" s="199" t="s">
        <v>142</v>
      </c>
      <c r="WWD126" s="200">
        <v>0.01</v>
      </c>
      <c r="WWE126" s="200">
        <v>81.44</v>
      </c>
      <c r="WWF126" s="195">
        <f t="shared" ref="WWF126" si="6119">WWD126*WWE126</f>
        <v>0.81</v>
      </c>
      <c r="WWG126" s="463">
        <v>93288</v>
      </c>
      <c r="WWH126" s="618" t="s">
        <v>344</v>
      </c>
      <c r="WWI126" s="619"/>
      <c r="WWJ126" s="620"/>
      <c r="WWK126" s="199" t="s">
        <v>142</v>
      </c>
      <c r="WWL126" s="200">
        <v>0.01</v>
      </c>
      <c r="WWM126" s="200">
        <v>81.44</v>
      </c>
      <c r="WWN126" s="195">
        <f t="shared" ref="WWN126" si="6120">WWL126*WWM126</f>
        <v>0.81</v>
      </c>
      <c r="WWO126" s="463">
        <v>93288</v>
      </c>
      <c r="WWP126" s="618" t="s">
        <v>344</v>
      </c>
      <c r="WWQ126" s="619"/>
      <c r="WWR126" s="620"/>
      <c r="WWS126" s="199" t="s">
        <v>142</v>
      </c>
      <c r="WWT126" s="200">
        <v>0.01</v>
      </c>
      <c r="WWU126" s="200">
        <v>81.44</v>
      </c>
      <c r="WWV126" s="195">
        <f t="shared" ref="WWV126" si="6121">WWT126*WWU126</f>
        <v>0.81</v>
      </c>
      <c r="WWW126" s="463">
        <v>93288</v>
      </c>
      <c r="WWX126" s="618" t="s">
        <v>344</v>
      </c>
      <c r="WWY126" s="619"/>
      <c r="WWZ126" s="620"/>
      <c r="WXA126" s="199" t="s">
        <v>142</v>
      </c>
      <c r="WXB126" s="200">
        <v>0.01</v>
      </c>
      <c r="WXC126" s="200">
        <v>81.44</v>
      </c>
      <c r="WXD126" s="195">
        <f t="shared" ref="WXD126" si="6122">WXB126*WXC126</f>
        <v>0.81</v>
      </c>
      <c r="WXE126" s="463">
        <v>93288</v>
      </c>
      <c r="WXF126" s="618" t="s">
        <v>344</v>
      </c>
      <c r="WXG126" s="619"/>
      <c r="WXH126" s="620"/>
      <c r="WXI126" s="199" t="s">
        <v>142</v>
      </c>
      <c r="WXJ126" s="200">
        <v>0.01</v>
      </c>
      <c r="WXK126" s="200">
        <v>81.44</v>
      </c>
      <c r="WXL126" s="195">
        <f t="shared" ref="WXL126" si="6123">WXJ126*WXK126</f>
        <v>0.81</v>
      </c>
      <c r="WXM126" s="463">
        <v>93288</v>
      </c>
      <c r="WXN126" s="618" t="s">
        <v>344</v>
      </c>
      <c r="WXO126" s="619"/>
      <c r="WXP126" s="620"/>
      <c r="WXQ126" s="199" t="s">
        <v>142</v>
      </c>
      <c r="WXR126" s="200">
        <v>0.01</v>
      </c>
      <c r="WXS126" s="200">
        <v>81.44</v>
      </c>
      <c r="WXT126" s="195">
        <f t="shared" ref="WXT126" si="6124">WXR126*WXS126</f>
        <v>0.81</v>
      </c>
      <c r="WXU126" s="463">
        <v>93288</v>
      </c>
      <c r="WXV126" s="618" t="s">
        <v>344</v>
      </c>
      <c r="WXW126" s="619"/>
      <c r="WXX126" s="620"/>
      <c r="WXY126" s="199" t="s">
        <v>142</v>
      </c>
      <c r="WXZ126" s="200">
        <v>0.01</v>
      </c>
      <c r="WYA126" s="200">
        <v>81.44</v>
      </c>
      <c r="WYB126" s="195">
        <f t="shared" ref="WYB126" si="6125">WXZ126*WYA126</f>
        <v>0.81</v>
      </c>
      <c r="WYC126" s="463">
        <v>93288</v>
      </c>
      <c r="WYD126" s="618" t="s">
        <v>344</v>
      </c>
      <c r="WYE126" s="619"/>
      <c r="WYF126" s="620"/>
      <c r="WYG126" s="199" t="s">
        <v>142</v>
      </c>
      <c r="WYH126" s="200">
        <v>0.01</v>
      </c>
      <c r="WYI126" s="200">
        <v>81.44</v>
      </c>
      <c r="WYJ126" s="195">
        <f t="shared" ref="WYJ126" si="6126">WYH126*WYI126</f>
        <v>0.81</v>
      </c>
      <c r="WYK126" s="463">
        <v>93288</v>
      </c>
      <c r="WYL126" s="618" t="s">
        <v>344</v>
      </c>
      <c r="WYM126" s="619"/>
      <c r="WYN126" s="620"/>
      <c r="WYO126" s="199" t="s">
        <v>142</v>
      </c>
      <c r="WYP126" s="200">
        <v>0.01</v>
      </c>
      <c r="WYQ126" s="200">
        <v>81.44</v>
      </c>
      <c r="WYR126" s="195">
        <f t="shared" ref="WYR126" si="6127">WYP126*WYQ126</f>
        <v>0.81</v>
      </c>
      <c r="WYS126" s="463">
        <v>93288</v>
      </c>
      <c r="WYT126" s="618" t="s">
        <v>344</v>
      </c>
      <c r="WYU126" s="619"/>
      <c r="WYV126" s="620"/>
      <c r="WYW126" s="199" t="s">
        <v>142</v>
      </c>
      <c r="WYX126" s="200">
        <v>0.01</v>
      </c>
      <c r="WYY126" s="200">
        <v>81.44</v>
      </c>
      <c r="WYZ126" s="195">
        <f t="shared" ref="WYZ126" si="6128">WYX126*WYY126</f>
        <v>0.81</v>
      </c>
      <c r="WZA126" s="463">
        <v>93288</v>
      </c>
      <c r="WZB126" s="618" t="s">
        <v>344</v>
      </c>
      <c r="WZC126" s="619"/>
      <c r="WZD126" s="620"/>
      <c r="WZE126" s="199" t="s">
        <v>142</v>
      </c>
      <c r="WZF126" s="200">
        <v>0.01</v>
      </c>
      <c r="WZG126" s="200">
        <v>81.44</v>
      </c>
      <c r="WZH126" s="195">
        <f t="shared" ref="WZH126" si="6129">WZF126*WZG126</f>
        <v>0.81</v>
      </c>
      <c r="WZI126" s="463">
        <v>93288</v>
      </c>
      <c r="WZJ126" s="618" t="s">
        <v>344</v>
      </c>
      <c r="WZK126" s="619"/>
      <c r="WZL126" s="620"/>
      <c r="WZM126" s="199" t="s">
        <v>142</v>
      </c>
      <c r="WZN126" s="200">
        <v>0.01</v>
      </c>
      <c r="WZO126" s="200">
        <v>81.44</v>
      </c>
      <c r="WZP126" s="195">
        <f t="shared" ref="WZP126" si="6130">WZN126*WZO126</f>
        <v>0.81</v>
      </c>
      <c r="WZQ126" s="463">
        <v>93288</v>
      </c>
      <c r="WZR126" s="618" t="s">
        <v>344</v>
      </c>
      <c r="WZS126" s="619"/>
      <c r="WZT126" s="620"/>
      <c r="WZU126" s="199" t="s">
        <v>142</v>
      </c>
      <c r="WZV126" s="200">
        <v>0.01</v>
      </c>
      <c r="WZW126" s="200">
        <v>81.44</v>
      </c>
      <c r="WZX126" s="195">
        <f t="shared" ref="WZX126" si="6131">WZV126*WZW126</f>
        <v>0.81</v>
      </c>
      <c r="WZY126" s="463">
        <v>93288</v>
      </c>
      <c r="WZZ126" s="618" t="s">
        <v>344</v>
      </c>
      <c r="XAA126" s="619"/>
      <c r="XAB126" s="620"/>
      <c r="XAC126" s="199" t="s">
        <v>142</v>
      </c>
      <c r="XAD126" s="200">
        <v>0.01</v>
      </c>
      <c r="XAE126" s="200">
        <v>81.44</v>
      </c>
      <c r="XAF126" s="195">
        <f t="shared" ref="XAF126" si="6132">XAD126*XAE126</f>
        <v>0.81</v>
      </c>
      <c r="XAG126" s="463">
        <v>93288</v>
      </c>
      <c r="XAH126" s="618" t="s">
        <v>344</v>
      </c>
      <c r="XAI126" s="619"/>
      <c r="XAJ126" s="620"/>
      <c r="XAK126" s="199" t="s">
        <v>142</v>
      </c>
      <c r="XAL126" s="200">
        <v>0.01</v>
      </c>
      <c r="XAM126" s="200">
        <v>81.44</v>
      </c>
      <c r="XAN126" s="195">
        <f t="shared" ref="XAN126" si="6133">XAL126*XAM126</f>
        <v>0.81</v>
      </c>
      <c r="XAO126" s="463">
        <v>93288</v>
      </c>
      <c r="XAP126" s="618" t="s">
        <v>344</v>
      </c>
      <c r="XAQ126" s="619"/>
      <c r="XAR126" s="620"/>
      <c r="XAS126" s="199" t="s">
        <v>142</v>
      </c>
      <c r="XAT126" s="200">
        <v>0.01</v>
      </c>
      <c r="XAU126" s="200">
        <v>81.44</v>
      </c>
      <c r="XAV126" s="195">
        <f t="shared" ref="XAV126" si="6134">XAT126*XAU126</f>
        <v>0.81</v>
      </c>
      <c r="XAW126" s="463">
        <v>93288</v>
      </c>
      <c r="XAX126" s="618" t="s">
        <v>344</v>
      </c>
      <c r="XAY126" s="619"/>
      <c r="XAZ126" s="620"/>
      <c r="XBA126" s="199" t="s">
        <v>142</v>
      </c>
      <c r="XBB126" s="200">
        <v>0.01</v>
      </c>
      <c r="XBC126" s="200">
        <v>81.44</v>
      </c>
      <c r="XBD126" s="195">
        <f t="shared" ref="XBD126" si="6135">XBB126*XBC126</f>
        <v>0.81</v>
      </c>
      <c r="XBE126" s="463">
        <v>93288</v>
      </c>
      <c r="XBF126" s="618" t="s">
        <v>344</v>
      </c>
      <c r="XBG126" s="619"/>
      <c r="XBH126" s="620"/>
      <c r="XBI126" s="199" t="s">
        <v>142</v>
      </c>
      <c r="XBJ126" s="200">
        <v>0.01</v>
      </c>
      <c r="XBK126" s="200">
        <v>81.44</v>
      </c>
      <c r="XBL126" s="195">
        <f t="shared" ref="XBL126" si="6136">XBJ126*XBK126</f>
        <v>0.81</v>
      </c>
      <c r="XBM126" s="463">
        <v>93288</v>
      </c>
      <c r="XBN126" s="618" t="s">
        <v>344</v>
      </c>
      <c r="XBO126" s="619"/>
      <c r="XBP126" s="620"/>
      <c r="XBQ126" s="199" t="s">
        <v>142</v>
      </c>
      <c r="XBR126" s="200">
        <v>0.01</v>
      </c>
      <c r="XBS126" s="200">
        <v>81.44</v>
      </c>
      <c r="XBT126" s="195">
        <f t="shared" ref="XBT126" si="6137">XBR126*XBS126</f>
        <v>0.81</v>
      </c>
      <c r="XBU126" s="463">
        <v>93288</v>
      </c>
      <c r="XBV126" s="618" t="s">
        <v>344</v>
      </c>
      <c r="XBW126" s="619"/>
      <c r="XBX126" s="620"/>
      <c r="XBY126" s="199" t="s">
        <v>142</v>
      </c>
      <c r="XBZ126" s="200">
        <v>0.01</v>
      </c>
      <c r="XCA126" s="200">
        <v>81.44</v>
      </c>
      <c r="XCB126" s="195">
        <f t="shared" ref="XCB126" si="6138">XBZ126*XCA126</f>
        <v>0.81</v>
      </c>
      <c r="XCC126" s="463">
        <v>93288</v>
      </c>
      <c r="XCD126" s="618" t="s">
        <v>344</v>
      </c>
      <c r="XCE126" s="619"/>
      <c r="XCF126" s="620"/>
      <c r="XCG126" s="199" t="s">
        <v>142</v>
      </c>
      <c r="XCH126" s="200">
        <v>0.01</v>
      </c>
      <c r="XCI126" s="200">
        <v>81.44</v>
      </c>
      <c r="XCJ126" s="195">
        <f t="shared" ref="XCJ126" si="6139">XCH126*XCI126</f>
        <v>0.81</v>
      </c>
      <c r="XCK126" s="463">
        <v>93288</v>
      </c>
      <c r="XCL126" s="618" t="s">
        <v>344</v>
      </c>
      <c r="XCM126" s="619"/>
      <c r="XCN126" s="620"/>
      <c r="XCO126" s="199" t="s">
        <v>142</v>
      </c>
      <c r="XCP126" s="200">
        <v>0.01</v>
      </c>
      <c r="XCQ126" s="200">
        <v>81.44</v>
      </c>
      <c r="XCR126" s="195">
        <f t="shared" ref="XCR126" si="6140">XCP126*XCQ126</f>
        <v>0.81</v>
      </c>
      <c r="XCS126" s="463">
        <v>93288</v>
      </c>
      <c r="XCT126" s="618" t="s">
        <v>344</v>
      </c>
      <c r="XCU126" s="619"/>
      <c r="XCV126" s="620"/>
      <c r="XCW126" s="199" t="s">
        <v>142</v>
      </c>
      <c r="XCX126" s="200">
        <v>0.01</v>
      </c>
      <c r="XCY126" s="200">
        <v>81.44</v>
      </c>
      <c r="XCZ126" s="195">
        <f t="shared" ref="XCZ126" si="6141">XCX126*XCY126</f>
        <v>0.81</v>
      </c>
      <c r="XDA126" s="463">
        <v>93288</v>
      </c>
      <c r="XDB126" s="618" t="s">
        <v>344</v>
      </c>
      <c r="XDC126" s="619"/>
      <c r="XDD126" s="620"/>
      <c r="XDE126" s="199" t="s">
        <v>142</v>
      </c>
      <c r="XDF126" s="200">
        <v>0.01</v>
      </c>
      <c r="XDG126" s="200">
        <v>81.44</v>
      </c>
      <c r="XDH126" s="195">
        <f t="shared" ref="XDH126" si="6142">XDF126*XDG126</f>
        <v>0.81</v>
      </c>
      <c r="XDI126" s="463">
        <v>93288</v>
      </c>
      <c r="XDJ126" s="618" t="s">
        <v>344</v>
      </c>
      <c r="XDK126" s="619"/>
      <c r="XDL126" s="620"/>
      <c r="XDM126" s="199" t="s">
        <v>142</v>
      </c>
      <c r="XDN126" s="200">
        <v>0.01</v>
      </c>
      <c r="XDO126" s="200">
        <v>81.44</v>
      </c>
      <c r="XDP126" s="195">
        <f t="shared" ref="XDP126" si="6143">XDN126*XDO126</f>
        <v>0.81</v>
      </c>
      <c r="XDQ126" s="463">
        <v>93288</v>
      </c>
      <c r="XDR126" s="618" t="s">
        <v>344</v>
      </c>
      <c r="XDS126" s="619"/>
      <c r="XDT126" s="620"/>
      <c r="XDU126" s="199" t="s">
        <v>142</v>
      </c>
      <c r="XDV126" s="200">
        <v>0.01</v>
      </c>
      <c r="XDW126" s="200">
        <v>81.44</v>
      </c>
      <c r="XDX126" s="195">
        <f t="shared" ref="XDX126" si="6144">XDV126*XDW126</f>
        <v>0.81</v>
      </c>
      <c r="XDY126" s="463">
        <v>93288</v>
      </c>
      <c r="XDZ126" s="618" t="s">
        <v>344</v>
      </c>
      <c r="XEA126" s="619"/>
      <c r="XEB126" s="620"/>
      <c r="XEC126" s="199" t="s">
        <v>142</v>
      </c>
      <c r="XED126" s="200">
        <v>0.01</v>
      </c>
      <c r="XEE126" s="200">
        <v>81.44</v>
      </c>
      <c r="XEF126" s="195">
        <f t="shared" ref="XEF126" si="6145">XED126*XEE126</f>
        <v>0.81</v>
      </c>
      <c r="XEG126" s="463">
        <v>93288</v>
      </c>
      <c r="XEH126" s="618" t="s">
        <v>344</v>
      </c>
      <c r="XEI126" s="619"/>
      <c r="XEJ126" s="620"/>
      <c r="XEK126" s="199" t="s">
        <v>142</v>
      </c>
      <c r="XEL126" s="200">
        <v>0.01</v>
      </c>
      <c r="XEM126" s="200">
        <v>81.44</v>
      </c>
      <c r="XEN126" s="195">
        <f t="shared" ref="XEN126" si="6146">XEL126*XEM126</f>
        <v>0.81</v>
      </c>
      <c r="XEO126" s="463">
        <v>93288</v>
      </c>
      <c r="XEP126" s="618" t="s">
        <v>344</v>
      </c>
      <c r="XEQ126" s="619"/>
      <c r="XER126" s="620"/>
      <c r="XES126" s="199" t="s">
        <v>142</v>
      </c>
      <c r="XET126" s="200">
        <v>0.01</v>
      </c>
      <c r="XEU126" s="200">
        <v>81.44</v>
      </c>
      <c r="XEV126" s="195">
        <f t="shared" ref="XEV126" si="6147">XET126*XEU126</f>
        <v>0.81</v>
      </c>
      <c r="XEW126" s="463">
        <v>93288</v>
      </c>
      <c r="XEX126" s="618" t="s">
        <v>344</v>
      </c>
      <c r="XEY126" s="619"/>
      <c r="XEZ126" s="620"/>
      <c r="XFA126" s="199" t="s">
        <v>142</v>
      </c>
      <c r="XFB126" s="200">
        <v>0.01</v>
      </c>
      <c r="XFC126" s="200">
        <v>81.44</v>
      </c>
      <c r="XFD126" s="195">
        <f t="shared" ref="XFD126" si="6148">XFB126*XFC126</f>
        <v>0.81</v>
      </c>
    </row>
    <row r="127" spans="1:16384" ht="15.75" customHeight="1">
      <c r="A127" s="627" t="s">
        <v>88</v>
      </c>
      <c r="B127" s="628"/>
      <c r="C127" s="628"/>
      <c r="D127" s="628"/>
      <c r="E127" s="628"/>
      <c r="F127" s="628"/>
      <c r="G127" s="629"/>
      <c r="H127" s="409">
        <f t="shared" ref="H127" si="6149">SUM(H126:H126)</f>
        <v>0.81</v>
      </c>
      <c r="I127" s="627" t="s">
        <v>88</v>
      </c>
      <c r="J127" s="628"/>
      <c r="K127" s="628"/>
      <c r="L127" s="628"/>
      <c r="M127" s="628"/>
      <c r="N127" s="628"/>
      <c r="O127" s="629"/>
      <c r="P127" s="409">
        <f t="shared" ref="P127" si="6150">SUM(P126:P126)</f>
        <v>0.81</v>
      </c>
      <c r="Q127" s="627" t="s">
        <v>88</v>
      </c>
      <c r="R127" s="628"/>
      <c r="S127" s="628"/>
      <c r="T127" s="628"/>
      <c r="U127" s="628"/>
      <c r="V127" s="628"/>
      <c r="W127" s="629"/>
      <c r="X127" s="409">
        <f t="shared" ref="X127" si="6151">SUM(X126:X126)</f>
        <v>0.81</v>
      </c>
      <c r="Y127" s="627" t="s">
        <v>88</v>
      </c>
      <c r="Z127" s="628"/>
      <c r="AA127" s="628"/>
      <c r="AB127" s="628"/>
      <c r="AC127" s="628"/>
      <c r="AD127" s="628"/>
      <c r="AE127" s="629"/>
      <c r="AF127" s="409">
        <f t="shared" ref="AF127" si="6152">SUM(AF126:AF126)</f>
        <v>0.81</v>
      </c>
      <c r="AG127" s="627" t="s">
        <v>88</v>
      </c>
      <c r="AH127" s="628"/>
      <c r="AI127" s="628"/>
      <c r="AJ127" s="628"/>
      <c r="AK127" s="628"/>
      <c r="AL127" s="628"/>
      <c r="AM127" s="629"/>
      <c r="AN127" s="409">
        <f t="shared" ref="AN127" si="6153">SUM(AN126:AN126)</f>
        <v>0.81</v>
      </c>
      <c r="AO127" s="627" t="s">
        <v>88</v>
      </c>
      <c r="AP127" s="628"/>
      <c r="AQ127" s="628"/>
      <c r="AR127" s="628"/>
      <c r="AS127" s="628"/>
      <c r="AT127" s="628"/>
      <c r="AU127" s="629"/>
      <c r="AV127" s="409">
        <f t="shared" ref="AV127" si="6154">SUM(AV126:AV126)</f>
        <v>0.81</v>
      </c>
      <c r="AW127" s="627" t="s">
        <v>88</v>
      </c>
      <c r="AX127" s="628"/>
      <c r="AY127" s="628"/>
      <c r="AZ127" s="628"/>
      <c r="BA127" s="628"/>
      <c r="BB127" s="628"/>
      <c r="BC127" s="629"/>
      <c r="BD127" s="409">
        <f t="shared" ref="BD127" si="6155">SUM(BD126:BD126)</f>
        <v>0.81</v>
      </c>
      <c r="BE127" s="627" t="s">
        <v>88</v>
      </c>
      <c r="BF127" s="628"/>
      <c r="BG127" s="628"/>
      <c r="BH127" s="628"/>
      <c r="BI127" s="628"/>
      <c r="BJ127" s="628"/>
      <c r="BK127" s="629"/>
      <c r="BL127" s="409">
        <f t="shared" ref="BL127" si="6156">SUM(BL126:BL126)</f>
        <v>0.81</v>
      </c>
      <c r="BM127" s="627" t="s">
        <v>88</v>
      </c>
      <c r="BN127" s="628"/>
      <c r="BO127" s="628"/>
      <c r="BP127" s="628"/>
      <c r="BQ127" s="628"/>
      <c r="BR127" s="628"/>
      <c r="BS127" s="629"/>
      <c r="BT127" s="409">
        <f t="shared" ref="BT127" si="6157">SUM(BT126:BT126)</f>
        <v>0.81</v>
      </c>
      <c r="BU127" s="627" t="s">
        <v>88</v>
      </c>
      <c r="BV127" s="628"/>
      <c r="BW127" s="628"/>
      <c r="BX127" s="628"/>
      <c r="BY127" s="628"/>
      <c r="BZ127" s="628"/>
      <c r="CA127" s="629"/>
      <c r="CB127" s="409">
        <f t="shared" ref="CB127" si="6158">SUM(CB126:CB126)</f>
        <v>0.81</v>
      </c>
      <c r="CC127" s="627" t="s">
        <v>88</v>
      </c>
      <c r="CD127" s="628"/>
      <c r="CE127" s="628"/>
      <c r="CF127" s="628"/>
      <c r="CG127" s="628"/>
      <c r="CH127" s="628"/>
      <c r="CI127" s="629"/>
      <c r="CJ127" s="409">
        <f t="shared" ref="CJ127" si="6159">SUM(CJ126:CJ126)</f>
        <v>0.81</v>
      </c>
      <c r="CK127" s="627" t="s">
        <v>88</v>
      </c>
      <c r="CL127" s="628"/>
      <c r="CM127" s="628"/>
      <c r="CN127" s="628"/>
      <c r="CO127" s="628"/>
      <c r="CP127" s="628"/>
      <c r="CQ127" s="629"/>
      <c r="CR127" s="409">
        <f t="shared" ref="CR127" si="6160">SUM(CR126:CR126)</f>
        <v>0.81</v>
      </c>
      <c r="CS127" s="627" t="s">
        <v>88</v>
      </c>
      <c r="CT127" s="628"/>
      <c r="CU127" s="628"/>
      <c r="CV127" s="628"/>
      <c r="CW127" s="628"/>
      <c r="CX127" s="628"/>
      <c r="CY127" s="629"/>
      <c r="CZ127" s="409">
        <f t="shared" ref="CZ127" si="6161">SUM(CZ126:CZ126)</f>
        <v>0.81</v>
      </c>
      <c r="DA127" s="627" t="s">
        <v>88</v>
      </c>
      <c r="DB127" s="628"/>
      <c r="DC127" s="628"/>
      <c r="DD127" s="628"/>
      <c r="DE127" s="628"/>
      <c r="DF127" s="628"/>
      <c r="DG127" s="629"/>
      <c r="DH127" s="409">
        <f t="shared" ref="DH127" si="6162">SUM(DH126:DH126)</f>
        <v>0.81</v>
      </c>
      <c r="DI127" s="627" t="s">
        <v>88</v>
      </c>
      <c r="DJ127" s="628"/>
      <c r="DK127" s="628"/>
      <c r="DL127" s="628"/>
      <c r="DM127" s="628"/>
      <c r="DN127" s="628"/>
      <c r="DO127" s="629"/>
      <c r="DP127" s="409">
        <f t="shared" ref="DP127" si="6163">SUM(DP126:DP126)</f>
        <v>0.81</v>
      </c>
      <c r="DQ127" s="627" t="s">
        <v>88</v>
      </c>
      <c r="DR127" s="628"/>
      <c r="DS127" s="628"/>
      <c r="DT127" s="628"/>
      <c r="DU127" s="628"/>
      <c r="DV127" s="628"/>
      <c r="DW127" s="629"/>
      <c r="DX127" s="409">
        <f t="shared" ref="DX127" si="6164">SUM(DX126:DX126)</f>
        <v>0.81</v>
      </c>
      <c r="DY127" s="627" t="s">
        <v>88</v>
      </c>
      <c r="DZ127" s="628"/>
      <c r="EA127" s="628"/>
      <c r="EB127" s="628"/>
      <c r="EC127" s="628"/>
      <c r="ED127" s="628"/>
      <c r="EE127" s="629"/>
      <c r="EF127" s="409">
        <f t="shared" ref="EF127" si="6165">SUM(EF126:EF126)</f>
        <v>0.81</v>
      </c>
      <c r="EG127" s="627" t="s">
        <v>88</v>
      </c>
      <c r="EH127" s="628"/>
      <c r="EI127" s="628"/>
      <c r="EJ127" s="628"/>
      <c r="EK127" s="628"/>
      <c r="EL127" s="628"/>
      <c r="EM127" s="629"/>
      <c r="EN127" s="409">
        <f t="shared" ref="EN127" si="6166">SUM(EN126:EN126)</f>
        <v>0.81</v>
      </c>
      <c r="EO127" s="627" t="s">
        <v>88</v>
      </c>
      <c r="EP127" s="628"/>
      <c r="EQ127" s="628"/>
      <c r="ER127" s="628"/>
      <c r="ES127" s="628"/>
      <c r="ET127" s="628"/>
      <c r="EU127" s="629"/>
      <c r="EV127" s="409">
        <f t="shared" ref="EV127" si="6167">SUM(EV126:EV126)</f>
        <v>0.81</v>
      </c>
      <c r="EW127" s="627" t="s">
        <v>88</v>
      </c>
      <c r="EX127" s="628"/>
      <c r="EY127" s="628"/>
      <c r="EZ127" s="628"/>
      <c r="FA127" s="628"/>
      <c r="FB127" s="628"/>
      <c r="FC127" s="629"/>
      <c r="FD127" s="409">
        <f t="shared" ref="FD127" si="6168">SUM(FD126:FD126)</f>
        <v>0.81</v>
      </c>
      <c r="FE127" s="627" t="s">
        <v>88</v>
      </c>
      <c r="FF127" s="628"/>
      <c r="FG127" s="628"/>
      <c r="FH127" s="628"/>
      <c r="FI127" s="628"/>
      <c r="FJ127" s="628"/>
      <c r="FK127" s="629"/>
      <c r="FL127" s="409">
        <f t="shared" ref="FL127" si="6169">SUM(FL126:FL126)</f>
        <v>0.81</v>
      </c>
      <c r="FM127" s="627" t="s">
        <v>88</v>
      </c>
      <c r="FN127" s="628"/>
      <c r="FO127" s="628"/>
      <c r="FP127" s="628"/>
      <c r="FQ127" s="628"/>
      <c r="FR127" s="628"/>
      <c r="FS127" s="629"/>
      <c r="FT127" s="409">
        <f t="shared" ref="FT127" si="6170">SUM(FT126:FT126)</f>
        <v>0.81</v>
      </c>
      <c r="FU127" s="627" t="s">
        <v>88</v>
      </c>
      <c r="FV127" s="628"/>
      <c r="FW127" s="628"/>
      <c r="FX127" s="628"/>
      <c r="FY127" s="628"/>
      <c r="FZ127" s="628"/>
      <c r="GA127" s="629"/>
      <c r="GB127" s="409">
        <f t="shared" ref="GB127" si="6171">SUM(GB126:GB126)</f>
        <v>0.81</v>
      </c>
      <c r="GC127" s="627" t="s">
        <v>88</v>
      </c>
      <c r="GD127" s="628"/>
      <c r="GE127" s="628"/>
      <c r="GF127" s="628"/>
      <c r="GG127" s="628"/>
      <c r="GH127" s="628"/>
      <c r="GI127" s="629"/>
      <c r="GJ127" s="409">
        <f t="shared" ref="GJ127" si="6172">SUM(GJ126:GJ126)</f>
        <v>0.81</v>
      </c>
      <c r="GK127" s="627" t="s">
        <v>88</v>
      </c>
      <c r="GL127" s="628"/>
      <c r="GM127" s="628"/>
      <c r="GN127" s="628"/>
      <c r="GO127" s="628"/>
      <c r="GP127" s="628"/>
      <c r="GQ127" s="629"/>
      <c r="GR127" s="409">
        <f t="shared" ref="GR127" si="6173">SUM(GR126:GR126)</f>
        <v>0.81</v>
      </c>
      <c r="GS127" s="627" t="s">
        <v>88</v>
      </c>
      <c r="GT127" s="628"/>
      <c r="GU127" s="628"/>
      <c r="GV127" s="628"/>
      <c r="GW127" s="628"/>
      <c r="GX127" s="628"/>
      <c r="GY127" s="629"/>
      <c r="GZ127" s="409">
        <f t="shared" ref="GZ127" si="6174">SUM(GZ126:GZ126)</f>
        <v>0.81</v>
      </c>
      <c r="HA127" s="627" t="s">
        <v>88</v>
      </c>
      <c r="HB127" s="628"/>
      <c r="HC127" s="628"/>
      <c r="HD127" s="628"/>
      <c r="HE127" s="628"/>
      <c r="HF127" s="628"/>
      <c r="HG127" s="629"/>
      <c r="HH127" s="409">
        <f t="shared" ref="HH127" si="6175">SUM(HH126:HH126)</f>
        <v>0.81</v>
      </c>
      <c r="HI127" s="627" t="s">
        <v>88</v>
      </c>
      <c r="HJ127" s="628"/>
      <c r="HK127" s="628"/>
      <c r="HL127" s="628"/>
      <c r="HM127" s="628"/>
      <c r="HN127" s="628"/>
      <c r="HO127" s="629"/>
      <c r="HP127" s="409">
        <f t="shared" ref="HP127" si="6176">SUM(HP126:HP126)</f>
        <v>0.81</v>
      </c>
      <c r="HQ127" s="627" t="s">
        <v>88</v>
      </c>
      <c r="HR127" s="628"/>
      <c r="HS127" s="628"/>
      <c r="HT127" s="628"/>
      <c r="HU127" s="628"/>
      <c r="HV127" s="628"/>
      <c r="HW127" s="629"/>
      <c r="HX127" s="409">
        <f t="shared" ref="HX127" si="6177">SUM(HX126:HX126)</f>
        <v>0.81</v>
      </c>
      <c r="HY127" s="627" t="s">
        <v>88</v>
      </c>
      <c r="HZ127" s="628"/>
      <c r="IA127" s="628"/>
      <c r="IB127" s="628"/>
      <c r="IC127" s="628"/>
      <c r="ID127" s="628"/>
      <c r="IE127" s="629"/>
      <c r="IF127" s="409">
        <f t="shared" ref="IF127" si="6178">SUM(IF126:IF126)</f>
        <v>0.81</v>
      </c>
      <c r="IG127" s="627" t="s">
        <v>88</v>
      </c>
      <c r="IH127" s="628"/>
      <c r="II127" s="628"/>
      <c r="IJ127" s="628"/>
      <c r="IK127" s="628"/>
      <c r="IL127" s="628"/>
      <c r="IM127" s="629"/>
      <c r="IN127" s="409">
        <f t="shared" ref="IN127" si="6179">SUM(IN126:IN126)</f>
        <v>0.81</v>
      </c>
      <c r="IO127" s="627" t="s">
        <v>88</v>
      </c>
      <c r="IP127" s="628"/>
      <c r="IQ127" s="628"/>
      <c r="IR127" s="628"/>
      <c r="IS127" s="628"/>
      <c r="IT127" s="628"/>
      <c r="IU127" s="629"/>
      <c r="IV127" s="409">
        <f t="shared" ref="IV127" si="6180">SUM(IV126:IV126)</f>
        <v>0.81</v>
      </c>
      <c r="IW127" s="627" t="s">
        <v>88</v>
      </c>
      <c r="IX127" s="628"/>
      <c r="IY127" s="628"/>
      <c r="IZ127" s="628"/>
      <c r="JA127" s="628"/>
      <c r="JB127" s="628"/>
      <c r="JC127" s="629"/>
      <c r="JD127" s="409">
        <f t="shared" ref="JD127" si="6181">SUM(JD126:JD126)</f>
        <v>0.81</v>
      </c>
      <c r="JE127" s="627" t="s">
        <v>88</v>
      </c>
      <c r="JF127" s="628"/>
      <c r="JG127" s="628"/>
      <c r="JH127" s="628"/>
      <c r="JI127" s="628"/>
      <c r="JJ127" s="628"/>
      <c r="JK127" s="629"/>
      <c r="JL127" s="409">
        <f t="shared" ref="JL127" si="6182">SUM(JL126:JL126)</f>
        <v>0.81</v>
      </c>
      <c r="JM127" s="627" t="s">
        <v>88</v>
      </c>
      <c r="JN127" s="628"/>
      <c r="JO127" s="628"/>
      <c r="JP127" s="628"/>
      <c r="JQ127" s="628"/>
      <c r="JR127" s="628"/>
      <c r="JS127" s="629"/>
      <c r="JT127" s="409">
        <f t="shared" ref="JT127" si="6183">SUM(JT126:JT126)</f>
        <v>0.81</v>
      </c>
      <c r="JU127" s="627" t="s">
        <v>88</v>
      </c>
      <c r="JV127" s="628"/>
      <c r="JW127" s="628"/>
      <c r="JX127" s="628"/>
      <c r="JY127" s="628"/>
      <c r="JZ127" s="628"/>
      <c r="KA127" s="629"/>
      <c r="KB127" s="409">
        <f t="shared" ref="KB127" si="6184">SUM(KB126:KB126)</f>
        <v>0.81</v>
      </c>
      <c r="KC127" s="627" t="s">
        <v>88</v>
      </c>
      <c r="KD127" s="628"/>
      <c r="KE127" s="628"/>
      <c r="KF127" s="628"/>
      <c r="KG127" s="628"/>
      <c r="KH127" s="628"/>
      <c r="KI127" s="629"/>
      <c r="KJ127" s="409">
        <f t="shared" ref="KJ127" si="6185">SUM(KJ126:KJ126)</f>
        <v>0.81</v>
      </c>
      <c r="KK127" s="627" t="s">
        <v>88</v>
      </c>
      <c r="KL127" s="628"/>
      <c r="KM127" s="628"/>
      <c r="KN127" s="628"/>
      <c r="KO127" s="628"/>
      <c r="KP127" s="628"/>
      <c r="KQ127" s="629"/>
      <c r="KR127" s="409">
        <f t="shared" ref="KR127" si="6186">SUM(KR126:KR126)</f>
        <v>0.81</v>
      </c>
      <c r="KS127" s="627" t="s">
        <v>88</v>
      </c>
      <c r="KT127" s="628"/>
      <c r="KU127" s="628"/>
      <c r="KV127" s="628"/>
      <c r="KW127" s="628"/>
      <c r="KX127" s="628"/>
      <c r="KY127" s="629"/>
      <c r="KZ127" s="409">
        <f t="shared" ref="KZ127" si="6187">SUM(KZ126:KZ126)</f>
        <v>0.81</v>
      </c>
      <c r="LA127" s="627" t="s">
        <v>88</v>
      </c>
      <c r="LB127" s="628"/>
      <c r="LC127" s="628"/>
      <c r="LD127" s="628"/>
      <c r="LE127" s="628"/>
      <c r="LF127" s="628"/>
      <c r="LG127" s="629"/>
      <c r="LH127" s="409">
        <f t="shared" ref="LH127" si="6188">SUM(LH126:LH126)</f>
        <v>0.81</v>
      </c>
      <c r="LI127" s="627" t="s">
        <v>88</v>
      </c>
      <c r="LJ127" s="628"/>
      <c r="LK127" s="628"/>
      <c r="LL127" s="628"/>
      <c r="LM127" s="628"/>
      <c r="LN127" s="628"/>
      <c r="LO127" s="629"/>
      <c r="LP127" s="409">
        <f t="shared" ref="LP127" si="6189">SUM(LP126:LP126)</f>
        <v>0.81</v>
      </c>
      <c r="LQ127" s="627" t="s">
        <v>88</v>
      </c>
      <c r="LR127" s="628"/>
      <c r="LS127" s="628"/>
      <c r="LT127" s="628"/>
      <c r="LU127" s="628"/>
      <c r="LV127" s="628"/>
      <c r="LW127" s="629"/>
      <c r="LX127" s="409">
        <f t="shared" ref="LX127" si="6190">SUM(LX126:LX126)</f>
        <v>0.81</v>
      </c>
      <c r="LY127" s="627" t="s">
        <v>88</v>
      </c>
      <c r="LZ127" s="628"/>
      <c r="MA127" s="628"/>
      <c r="MB127" s="628"/>
      <c r="MC127" s="628"/>
      <c r="MD127" s="628"/>
      <c r="ME127" s="629"/>
      <c r="MF127" s="409">
        <f t="shared" ref="MF127" si="6191">SUM(MF126:MF126)</f>
        <v>0.81</v>
      </c>
      <c r="MG127" s="627" t="s">
        <v>88</v>
      </c>
      <c r="MH127" s="628"/>
      <c r="MI127" s="628"/>
      <c r="MJ127" s="628"/>
      <c r="MK127" s="628"/>
      <c r="ML127" s="628"/>
      <c r="MM127" s="629"/>
      <c r="MN127" s="409">
        <f t="shared" ref="MN127" si="6192">SUM(MN126:MN126)</f>
        <v>0.81</v>
      </c>
      <c r="MO127" s="627" t="s">
        <v>88</v>
      </c>
      <c r="MP127" s="628"/>
      <c r="MQ127" s="628"/>
      <c r="MR127" s="628"/>
      <c r="MS127" s="628"/>
      <c r="MT127" s="628"/>
      <c r="MU127" s="629"/>
      <c r="MV127" s="409">
        <f t="shared" ref="MV127" si="6193">SUM(MV126:MV126)</f>
        <v>0.81</v>
      </c>
      <c r="MW127" s="627" t="s">
        <v>88</v>
      </c>
      <c r="MX127" s="628"/>
      <c r="MY127" s="628"/>
      <c r="MZ127" s="628"/>
      <c r="NA127" s="628"/>
      <c r="NB127" s="628"/>
      <c r="NC127" s="629"/>
      <c r="ND127" s="409">
        <f t="shared" ref="ND127" si="6194">SUM(ND126:ND126)</f>
        <v>0.81</v>
      </c>
      <c r="NE127" s="627" t="s">
        <v>88</v>
      </c>
      <c r="NF127" s="628"/>
      <c r="NG127" s="628"/>
      <c r="NH127" s="628"/>
      <c r="NI127" s="628"/>
      <c r="NJ127" s="628"/>
      <c r="NK127" s="629"/>
      <c r="NL127" s="409">
        <f t="shared" ref="NL127" si="6195">SUM(NL126:NL126)</f>
        <v>0.81</v>
      </c>
      <c r="NM127" s="627" t="s">
        <v>88</v>
      </c>
      <c r="NN127" s="628"/>
      <c r="NO127" s="628"/>
      <c r="NP127" s="628"/>
      <c r="NQ127" s="628"/>
      <c r="NR127" s="628"/>
      <c r="NS127" s="629"/>
      <c r="NT127" s="409">
        <f t="shared" ref="NT127" si="6196">SUM(NT126:NT126)</f>
        <v>0.81</v>
      </c>
      <c r="NU127" s="627" t="s">
        <v>88</v>
      </c>
      <c r="NV127" s="628"/>
      <c r="NW127" s="628"/>
      <c r="NX127" s="628"/>
      <c r="NY127" s="628"/>
      <c r="NZ127" s="628"/>
      <c r="OA127" s="629"/>
      <c r="OB127" s="409">
        <f t="shared" ref="OB127" si="6197">SUM(OB126:OB126)</f>
        <v>0.81</v>
      </c>
      <c r="OC127" s="627" t="s">
        <v>88</v>
      </c>
      <c r="OD127" s="628"/>
      <c r="OE127" s="628"/>
      <c r="OF127" s="628"/>
      <c r="OG127" s="628"/>
      <c r="OH127" s="628"/>
      <c r="OI127" s="629"/>
      <c r="OJ127" s="409">
        <f t="shared" ref="OJ127" si="6198">SUM(OJ126:OJ126)</f>
        <v>0.81</v>
      </c>
      <c r="OK127" s="627" t="s">
        <v>88</v>
      </c>
      <c r="OL127" s="628"/>
      <c r="OM127" s="628"/>
      <c r="ON127" s="628"/>
      <c r="OO127" s="628"/>
      <c r="OP127" s="628"/>
      <c r="OQ127" s="629"/>
      <c r="OR127" s="409">
        <f t="shared" ref="OR127" si="6199">SUM(OR126:OR126)</f>
        <v>0.81</v>
      </c>
      <c r="OS127" s="627" t="s">
        <v>88</v>
      </c>
      <c r="OT127" s="628"/>
      <c r="OU127" s="628"/>
      <c r="OV127" s="628"/>
      <c r="OW127" s="628"/>
      <c r="OX127" s="628"/>
      <c r="OY127" s="629"/>
      <c r="OZ127" s="409">
        <f t="shared" ref="OZ127" si="6200">SUM(OZ126:OZ126)</f>
        <v>0.81</v>
      </c>
      <c r="PA127" s="627" t="s">
        <v>88</v>
      </c>
      <c r="PB127" s="628"/>
      <c r="PC127" s="628"/>
      <c r="PD127" s="628"/>
      <c r="PE127" s="628"/>
      <c r="PF127" s="628"/>
      <c r="PG127" s="629"/>
      <c r="PH127" s="409">
        <f t="shared" ref="PH127" si="6201">SUM(PH126:PH126)</f>
        <v>0.81</v>
      </c>
      <c r="PI127" s="627" t="s">
        <v>88</v>
      </c>
      <c r="PJ127" s="628"/>
      <c r="PK127" s="628"/>
      <c r="PL127" s="628"/>
      <c r="PM127" s="628"/>
      <c r="PN127" s="628"/>
      <c r="PO127" s="629"/>
      <c r="PP127" s="409">
        <f t="shared" ref="PP127" si="6202">SUM(PP126:PP126)</f>
        <v>0.81</v>
      </c>
      <c r="PQ127" s="627" t="s">
        <v>88</v>
      </c>
      <c r="PR127" s="628"/>
      <c r="PS127" s="628"/>
      <c r="PT127" s="628"/>
      <c r="PU127" s="628"/>
      <c r="PV127" s="628"/>
      <c r="PW127" s="629"/>
      <c r="PX127" s="409">
        <f t="shared" ref="PX127" si="6203">SUM(PX126:PX126)</f>
        <v>0.81</v>
      </c>
      <c r="PY127" s="627" t="s">
        <v>88</v>
      </c>
      <c r="PZ127" s="628"/>
      <c r="QA127" s="628"/>
      <c r="QB127" s="628"/>
      <c r="QC127" s="628"/>
      <c r="QD127" s="628"/>
      <c r="QE127" s="629"/>
      <c r="QF127" s="409">
        <f t="shared" ref="QF127" si="6204">SUM(QF126:QF126)</f>
        <v>0.81</v>
      </c>
      <c r="QG127" s="627" t="s">
        <v>88</v>
      </c>
      <c r="QH127" s="628"/>
      <c r="QI127" s="628"/>
      <c r="QJ127" s="628"/>
      <c r="QK127" s="628"/>
      <c r="QL127" s="628"/>
      <c r="QM127" s="629"/>
      <c r="QN127" s="409">
        <f t="shared" ref="QN127" si="6205">SUM(QN126:QN126)</f>
        <v>0.81</v>
      </c>
      <c r="QO127" s="627" t="s">
        <v>88</v>
      </c>
      <c r="QP127" s="628"/>
      <c r="QQ127" s="628"/>
      <c r="QR127" s="628"/>
      <c r="QS127" s="628"/>
      <c r="QT127" s="628"/>
      <c r="QU127" s="629"/>
      <c r="QV127" s="409">
        <f t="shared" ref="QV127" si="6206">SUM(QV126:QV126)</f>
        <v>0.81</v>
      </c>
      <c r="QW127" s="627" t="s">
        <v>88</v>
      </c>
      <c r="QX127" s="628"/>
      <c r="QY127" s="628"/>
      <c r="QZ127" s="628"/>
      <c r="RA127" s="628"/>
      <c r="RB127" s="628"/>
      <c r="RC127" s="629"/>
      <c r="RD127" s="409">
        <f t="shared" ref="RD127" si="6207">SUM(RD126:RD126)</f>
        <v>0.81</v>
      </c>
      <c r="RE127" s="627" t="s">
        <v>88</v>
      </c>
      <c r="RF127" s="628"/>
      <c r="RG127" s="628"/>
      <c r="RH127" s="628"/>
      <c r="RI127" s="628"/>
      <c r="RJ127" s="628"/>
      <c r="RK127" s="629"/>
      <c r="RL127" s="409">
        <f t="shared" ref="RL127" si="6208">SUM(RL126:RL126)</f>
        <v>0.81</v>
      </c>
      <c r="RM127" s="627" t="s">
        <v>88</v>
      </c>
      <c r="RN127" s="628"/>
      <c r="RO127" s="628"/>
      <c r="RP127" s="628"/>
      <c r="RQ127" s="628"/>
      <c r="RR127" s="628"/>
      <c r="RS127" s="629"/>
      <c r="RT127" s="409">
        <f t="shared" ref="RT127" si="6209">SUM(RT126:RT126)</f>
        <v>0.81</v>
      </c>
      <c r="RU127" s="627" t="s">
        <v>88</v>
      </c>
      <c r="RV127" s="628"/>
      <c r="RW127" s="628"/>
      <c r="RX127" s="628"/>
      <c r="RY127" s="628"/>
      <c r="RZ127" s="628"/>
      <c r="SA127" s="629"/>
      <c r="SB127" s="409">
        <f t="shared" ref="SB127" si="6210">SUM(SB126:SB126)</f>
        <v>0.81</v>
      </c>
      <c r="SC127" s="627" t="s">
        <v>88</v>
      </c>
      <c r="SD127" s="628"/>
      <c r="SE127" s="628"/>
      <c r="SF127" s="628"/>
      <c r="SG127" s="628"/>
      <c r="SH127" s="628"/>
      <c r="SI127" s="629"/>
      <c r="SJ127" s="409">
        <f t="shared" ref="SJ127" si="6211">SUM(SJ126:SJ126)</f>
        <v>0.81</v>
      </c>
      <c r="SK127" s="627" t="s">
        <v>88</v>
      </c>
      <c r="SL127" s="628"/>
      <c r="SM127" s="628"/>
      <c r="SN127" s="628"/>
      <c r="SO127" s="628"/>
      <c r="SP127" s="628"/>
      <c r="SQ127" s="629"/>
      <c r="SR127" s="409">
        <f t="shared" ref="SR127" si="6212">SUM(SR126:SR126)</f>
        <v>0.81</v>
      </c>
      <c r="SS127" s="627" t="s">
        <v>88</v>
      </c>
      <c r="ST127" s="628"/>
      <c r="SU127" s="628"/>
      <c r="SV127" s="628"/>
      <c r="SW127" s="628"/>
      <c r="SX127" s="628"/>
      <c r="SY127" s="629"/>
      <c r="SZ127" s="409">
        <f t="shared" ref="SZ127" si="6213">SUM(SZ126:SZ126)</f>
        <v>0.81</v>
      </c>
      <c r="TA127" s="627" t="s">
        <v>88</v>
      </c>
      <c r="TB127" s="628"/>
      <c r="TC127" s="628"/>
      <c r="TD127" s="628"/>
      <c r="TE127" s="628"/>
      <c r="TF127" s="628"/>
      <c r="TG127" s="629"/>
      <c r="TH127" s="409">
        <f t="shared" ref="TH127" si="6214">SUM(TH126:TH126)</f>
        <v>0.81</v>
      </c>
      <c r="TI127" s="627" t="s">
        <v>88</v>
      </c>
      <c r="TJ127" s="628"/>
      <c r="TK127" s="628"/>
      <c r="TL127" s="628"/>
      <c r="TM127" s="628"/>
      <c r="TN127" s="628"/>
      <c r="TO127" s="629"/>
      <c r="TP127" s="409">
        <f t="shared" ref="TP127" si="6215">SUM(TP126:TP126)</f>
        <v>0.81</v>
      </c>
      <c r="TQ127" s="627" t="s">
        <v>88</v>
      </c>
      <c r="TR127" s="628"/>
      <c r="TS127" s="628"/>
      <c r="TT127" s="628"/>
      <c r="TU127" s="628"/>
      <c r="TV127" s="628"/>
      <c r="TW127" s="629"/>
      <c r="TX127" s="409">
        <f t="shared" ref="TX127" si="6216">SUM(TX126:TX126)</f>
        <v>0.81</v>
      </c>
      <c r="TY127" s="627" t="s">
        <v>88</v>
      </c>
      <c r="TZ127" s="628"/>
      <c r="UA127" s="628"/>
      <c r="UB127" s="628"/>
      <c r="UC127" s="628"/>
      <c r="UD127" s="628"/>
      <c r="UE127" s="629"/>
      <c r="UF127" s="409">
        <f t="shared" ref="UF127" si="6217">SUM(UF126:UF126)</f>
        <v>0.81</v>
      </c>
      <c r="UG127" s="627" t="s">
        <v>88</v>
      </c>
      <c r="UH127" s="628"/>
      <c r="UI127" s="628"/>
      <c r="UJ127" s="628"/>
      <c r="UK127" s="628"/>
      <c r="UL127" s="628"/>
      <c r="UM127" s="629"/>
      <c r="UN127" s="409">
        <f t="shared" ref="UN127" si="6218">SUM(UN126:UN126)</f>
        <v>0.81</v>
      </c>
      <c r="UO127" s="627" t="s">
        <v>88</v>
      </c>
      <c r="UP127" s="628"/>
      <c r="UQ127" s="628"/>
      <c r="UR127" s="628"/>
      <c r="US127" s="628"/>
      <c r="UT127" s="628"/>
      <c r="UU127" s="629"/>
      <c r="UV127" s="409">
        <f t="shared" ref="UV127" si="6219">SUM(UV126:UV126)</f>
        <v>0.81</v>
      </c>
      <c r="UW127" s="627" t="s">
        <v>88</v>
      </c>
      <c r="UX127" s="628"/>
      <c r="UY127" s="628"/>
      <c r="UZ127" s="628"/>
      <c r="VA127" s="628"/>
      <c r="VB127" s="628"/>
      <c r="VC127" s="629"/>
      <c r="VD127" s="409">
        <f t="shared" ref="VD127" si="6220">SUM(VD126:VD126)</f>
        <v>0.81</v>
      </c>
      <c r="VE127" s="627" t="s">
        <v>88</v>
      </c>
      <c r="VF127" s="628"/>
      <c r="VG127" s="628"/>
      <c r="VH127" s="628"/>
      <c r="VI127" s="628"/>
      <c r="VJ127" s="628"/>
      <c r="VK127" s="629"/>
      <c r="VL127" s="409">
        <f t="shared" ref="VL127" si="6221">SUM(VL126:VL126)</f>
        <v>0.81</v>
      </c>
      <c r="VM127" s="627" t="s">
        <v>88</v>
      </c>
      <c r="VN127" s="628"/>
      <c r="VO127" s="628"/>
      <c r="VP127" s="628"/>
      <c r="VQ127" s="628"/>
      <c r="VR127" s="628"/>
      <c r="VS127" s="629"/>
      <c r="VT127" s="409">
        <f t="shared" ref="VT127" si="6222">SUM(VT126:VT126)</f>
        <v>0.81</v>
      </c>
      <c r="VU127" s="627" t="s">
        <v>88</v>
      </c>
      <c r="VV127" s="628"/>
      <c r="VW127" s="628"/>
      <c r="VX127" s="628"/>
      <c r="VY127" s="628"/>
      <c r="VZ127" s="628"/>
      <c r="WA127" s="629"/>
      <c r="WB127" s="409">
        <f t="shared" ref="WB127" si="6223">SUM(WB126:WB126)</f>
        <v>0.81</v>
      </c>
      <c r="WC127" s="627" t="s">
        <v>88</v>
      </c>
      <c r="WD127" s="628"/>
      <c r="WE127" s="628"/>
      <c r="WF127" s="628"/>
      <c r="WG127" s="628"/>
      <c r="WH127" s="628"/>
      <c r="WI127" s="629"/>
      <c r="WJ127" s="409">
        <f t="shared" ref="WJ127" si="6224">SUM(WJ126:WJ126)</f>
        <v>0.81</v>
      </c>
      <c r="WK127" s="627" t="s">
        <v>88</v>
      </c>
      <c r="WL127" s="628"/>
      <c r="WM127" s="628"/>
      <c r="WN127" s="628"/>
      <c r="WO127" s="628"/>
      <c r="WP127" s="628"/>
      <c r="WQ127" s="629"/>
      <c r="WR127" s="409">
        <f t="shared" ref="WR127" si="6225">SUM(WR126:WR126)</f>
        <v>0.81</v>
      </c>
      <c r="WS127" s="627" t="s">
        <v>88</v>
      </c>
      <c r="WT127" s="628"/>
      <c r="WU127" s="628"/>
      <c r="WV127" s="628"/>
      <c r="WW127" s="628"/>
      <c r="WX127" s="628"/>
      <c r="WY127" s="629"/>
      <c r="WZ127" s="409">
        <f t="shared" ref="WZ127" si="6226">SUM(WZ126:WZ126)</f>
        <v>0.81</v>
      </c>
      <c r="XA127" s="627" t="s">
        <v>88</v>
      </c>
      <c r="XB127" s="628"/>
      <c r="XC127" s="628"/>
      <c r="XD127" s="628"/>
      <c r="XE127" s="628"/>
      <c r="XF127" s="628"/>
      <c r="XG127" s="629"/>
      <c r="XH127" s="409">
        <f t="shared" ref="XH127" si="6227">SUM(XH126:XH126)</f>
        <v>0.81</v>
      </c>
      <c r="XI127" s="627" t="s">
        <v>88</v>
      </c>
      <c r="XJ127" s="628"/>
      <c r="XK127" s="628"/>
      <c r="XL127" s="628"/>
      <c r="XM127" s="628"/>
      <c r="XN127" s="628"/>
      <c r="XO127" s="629"/>
      <c r="XP127" s="409">
        <f t="shared" ref="XP127" si="6228">SUM(XP126:XP126)</f>
        <v>0.81</v>
      </c>
      <c r="XQ127" s="627" t="s">
        <v>88</v>
      </c>
      <c r="XR127" s="628"/>
      <c r="XS127" s="628"/>
      <c r="XT127" s="628"/>
      <c r="XU127" s="628"/>
      <c r="XV127" s="628"/>
      <c r="XW127" s="629"/>
      <c r="XX127" s="409">
        <f t="shared" ref="XX127" si="6229">SUM(XX126:XX126)</f>
        <v>0.81</v>
      </c>
      <c r="XY127" s="627" t="s">
        <v>88</v>
      </c>
      <c r="XZ127" s="628"/>
      <c r="YA127" s="628"/>
      <c r="YB127" s="628"/>
      <c r="YC127" s="628"/>
      <c r="YD127" s="628"/>
      <c r="YE127" s="629"/>
      <c r="YF127" s="409">
        <f t="shared" ref="YF127" si="6230">SUM(YF126:YF126)</f>
        <v>0.81</v>
      </c>
      <c r="YG127" s="627" t="s">
        <v>88</v>
      </c>
      <c r="YH127" s="628"/>
      <c r="YI127" s="628"/>
      <c r="YJ127" s="628"/>
      <c r="YK127" s="628"/>
      <c r="YL127" s="628"/>
      <c r="YM127" s="629"/>
      <c r="YN127" s="409">
        <f t="shared" ref="YN127" si="6231">SUM(YN126:YN126)</f>
        <v>0.81</v>
      </c>
      <c r="YO127" s="627" t="s">
        <v>88</v>
      </c>
      <c r="YP127" s="628"/>
      <c r="YQ127" s="628"/>
      <c r="YR127" s="628"/>
      <c r="YS127" s="628"/>
      <c r="YT127" s="628"/>
      <c r="YU127" s="629"/>
      <c r="YV127" s="409">
        <f t="shared" ref="YV127" si="6232">SUM(YV126:YV126)</f>
        <v>0.81</v>
      </c>
      <c r="YW127" s="627" t="s">
        <v>88</v>
      </c>
      <c r="YX127" s="628"/>
      <c r="YY127" s="628"/>
      <c r="YZ127" s="628"/>
      <c r="ZA127" s="628"/>
      <c r="ZB127" s="628"/>
      <c r="ZC127" s="629"/>
      <c r="ZD127" s="409">
        <f t="shared" ref="ZD127" si="6233">SUM(ZD126:ZD126)</f>
        <v>0.81</v>
      </c>
      <c r="ZE127" s="627" t="s">
        <v>88</v>
      </c>
      <c r="ZF127" s="628"/>
      <c r="ZG127" s="628"/>
      <c r="ZH127" s="628"/>
      <c r="ZI127" s="628"/>
      <c r="ZJ127" s="628"/>
      <c r="ZK127" s="629"/>
      <c r="ZL127" s="409">
        <f t="shared" ref="ZL127" si="6234">SUM(ZL126:ZL126)</f>
        <v>0.81</v>
      </c>
      <c r="ZM127" s="627" t="s">
        <v>88</v>
      </c>
      <c r="ZN127" s="628"/>
      <c r="ZO127" s="628"/>
      <c r="ZP127" s="628"/>
      <c r="ZQ127" s="628"/>
      <c r="ZR127" s="628"/>
      <c r="ZS127" s="629"/>
      <c r="ZT127" s="409">
        <f t="shared" ref="ZT127" si="6235">SUM(ZT126:ZT126)</f>
        <v>0.81</v>
      </c>
      <c r="ZU127" s="627" t="s">
        <v>88</v>
      </c>
      <c r="ZV127" s="628"/>
      <c r="ZW127" s="628"/>
      <c r="ZX127" s="628"/>
      <c r="ZY127" s="628"/>
      <c r="ZZ127" s="628"/>
      <c r="AAA127" s="629"/>
      <c r="AAB127" s="409">
        <f t="shared" ref="AAB127" si="6236">SUM(AAB126:AAB126)</f>
        <v>0.81</v>
      </c>
      <c r="AAC127" s="627" t="s">
        <v>88</v>
      </c>
      <c r="AAD127" s="628"/>
      <c r="AAE127" s="628"/>
      <c r="AAF127" s="628"/>
      <c r="AAG127" s="628"/>
      <c r="AAH127" s="628"/>
      <c r="AAI127" s="629"/>
      <c r="AAJ127" s="409">
        <f t="shared" ref="AAJ127" si="6237">SUM(AAJ126:AAJ126)</f>
        <v>0.81</v>
      </c>
      <c r="AAK127" s="627" t="s">
        <v>88</v>
      </c>
      <c r="AAL127" s="628"/>
      <c r="AAM127" s="628"/>
      <c r="AAN127" s="628"/>
      <c r="AAO127" s="628"/>
      <c r="AAP127" s="628"/>
      <c r="AAQ127" s="629"/>
      <c r="AAR127" s="409">
        <f t="shared" ref="AAR127" si="6238">SUM(AAR126:AAR126)</f>
        <v>0.81</v>
      </c>
      <c r="AAS127" s="627" t="s">
        <v>88</v>
      </c>
      <c r="AAT127" s="628"/>
      <c r="AAU127" s="628"/>
      <c r="AAV127" s="628"/>
      <c r="AAW127" s="628"/>
      <c r="AAX127" s="628"/>
      <c r="AAY127" s="629"/>
      <c r="AAZ127" s="409">
        <f t="shared" ref="AAZ127" si="6239">SUM(AAZ126:AAZ126)</f>
        <v>0.81</v>
      </c>
      <c r="ABA127" s="627" t="s">
        <v>88</v>
      </c>
      <c r="ABB127" s="628"/>
      <c r="ABC127" s="628"/>
      <c r="ABD127" s="628"/>
      <c r="ABE127" s="628"/>
      <c r="ABF127" s="628"/>
      <c r="ABG127" s="629"/>
      <c r="ABH127" s="409">
        <f t="shared" ref="ABH127" si="6240">SUM(ABH126:ABH126)</f>
        <v>0.81</v>
      </c>
      <c r="ABI127" s="627" t="s">
        <v>88</v>
      </c>
      <c r="ABJ127" s="628"/>
      <c r="ABK127" s="628"/>
      <c r="ABL127" s="628"/>
      <c r="ABM127" s="628"/>
      <c r="ABN127" s="628"/>
      <c r="ABO127" s="629"/>
      <c r="ABP127" s="409">
        <f t="shared" ref="ABP127" si="6241">SUM(ABP126:ABP126)</f>
        <v>0.81</v>
      </c>
      <c r="ABQ127" s="627" t="s">
        <v>88</v>
      </c>
      <c r="ABR127" s="628"/>
      <c r="ABS127" s="628"/>
      <c r="ABT127" s="628"/>
      <c r="ABU127" s="628"/>
      <c r="ABV127" s="628"/>
      <c r="ABW127" s="629"/>
      <c r="ABX127" s="409">
        <f t="shared" ref="ABX127" si="6242">SUM(ABX126:ABX126)</f>
        <v>0.81</v>
      </c>
      <c r="ABY127" s="627" t="s">
        <v>88</v>
      </c>
      <c r="ABZ127" s="628"/>
      <c r="ACA127" s="628"/>
      <c r="ACB127" s="628"/>
      <c r="ACC127" s="628"/>
      <c r="ACD127" s="628"/>
      <c r="ACE127" s="629"/>
      <c r="ACF127" s="409">
        <f t="shared" ref="ACF127" si="6243">SUM(ACF126:ACF126)</f>
        <v>0.81</v>
      </c>
      <c r="ACG127" s="627" t="s">
        <v>88</v>
      </c>
      <c r="ACH127" s="628"/>
      <c r="ACI127" s="628"/>
      <c r="ACJ127" s="628"/>
      <c r="ACK127" s="628"/>
      <c r="ACL127" s="628"/>
      <c r="ACM127" s="629"/>
      <c r="ACN127" s="409">
        <f t="shared" ref="ACN127" si="6244">SUM(ACN126:ACN126)</f>
        <v>0.81</v>
      </c>
      <c r="ACO127" s="627" t="s">
        <v>88</v>
      </c>
      <c r="ACP127" s="628"/>
      <c r="ACQ127" s="628"/>
      <c r="ACR127" s="628"/>
      <c r="ACS127" s="628"/>
      <c r="ACT127" s="628"/>
      <c r="ACU127" s="629"/>
      <c r="ACV127" s="409">
        <f t="shared" ref="ACV127" si="6245">SUM(ACV126:ACV126)</f>
        <v>0.81</v>
      </c>
      <c r="ACW127" s="627" t="s">
        <v>88</v>
      </c>
      <c r="ACX127" s="628"/>
      <c r="ACY127" s="628"/>
      <c r="ACZ127" s="628"/>
      <c r="ADA127" s="628"/>
      <c r="ADB127" s="628"/>
      <c r="ADC127" s="629"/>
      <c r="ADD127" s="409">
        <f t="shared" ref="ADD127" si="6246">SUM(ADD126:ADD126)</f>
        <v>0.81</v>
      </c>
      <c r="ADE127" s="627" t="s">
        <v>88</v>
      </c>
      <c r="ADF127" s="628"/>
      <c r="ADG127" s="628"/>
      <c r="ADH127" s="628"/>
      <c r="ADI127" s="628"/>
      <c r="ADJ127" s="628"/>
      <c r="ADK127" s="629"/>
      <c r="ADL127" s="409">
        <f t="shared" ref="ADL127" si="6247">SUM(ADL126:ADL126)</f>
        <v>0.81</v>
      </c>
      <c r="ADM127" s="627" t="s">
        <v>88</v>
      </c>
      <c r="ADN127" s="628"/>
      <c r="ADO127" s="628"/>
      <c r="ADP127" s="628"/>
      <c r="ADQ127" s="628"/>
      <c r="ADR127" s="628"/>
      <c r="ADS127" s="629"/>
      <c r="ADT127" s="409">
        <f t="shared" ref="ADT127" si="6248">SUM(ADT126:ADT126)</f>
        <v>0.81</v>
      </c>
      <c r="ADU127" s="627" t="s">
        <v>88</v>
      </c>
      <c r="ADV127" s="628"/>
      <c r="ADW127" s="628"/>
      <c r="ADX127" s="628"/>
      <c r="ADY127" s="628"/>
      <c r="ADZ127" s="628"/>
      <c r="AEA127" s="629"/>
      <c r="AEB127" s="409">
        <f t="shared" ref="AEB127" si="6249">SUM(AEB126:AEB126)</f>
        <v>0.81</v>
      </c>
      <c r="AEC127" s="627" t="s">
        <v>88</v>
      </c>
      <c r="AED127" s="628"/>
      <c r="AEE127" s="628"/>
      <c r="AEF127" s="628"/>
      <c r="AEG127" s="628"/>
      <c r="AEH127" s="628"/>
      <c r="AEI127" s="629"/>
      <c r="AEJ127" s="409">
        <f t="shared" ref="AEJ127" si="6250">SUM(AEJ126:AEJ126)</f>
        <v>0.81</v>
      </c>
      <c r="AEK127" s="627" t="s">
        <v>88</v>
      </c>
      <c r="AEL127" s="628"/>
      <c r="AEM127" s="628"/>
      <c r="AEN127" s="628"/>
      <c r="AEO127" s="628"/>
      <c r="AEP127" s="628"/>
      <c r="AEQ127" s="629"/>
      <c r="AER127" s="409">
        <f t="shared" ref="AER127" si="6251">SUM(AER126:AER126)</f>
        <v>0.81</v>
      </c>
      <c r="AES127" s="627" t="s">
        <v>88</v>
      </c>
      <c r="AET127" s="628"/>
      <c r="AEU127" s="628"/>
      <c r="AEV127" s="628"/>
      <c r="AEW127" s="628"/>
      <c r="AEX127" s="628"/>
      <c r="AEY127" s="629"/>
      <c r="AEZ127" s="409">
        <f t="shared" ref="AEZ127" si="6252">SUM(AEZ126:AEZ126)</f>
        <v>0.81</v>
      </c>
      <c r="AFA127" s="627" t="s">
        <v>88</v>
      </c>
      <c r="AFB127" s="628"/>
      <c r="AFC127" s="628"/>
      <c r="AFD127" s="628"/>
      <c r="AFE127" s="628"/>
      <c r="AFF127" s="628"/>
      <c r="AFG127" s="629"/>
      <c r="AFH127" s="409">
        <f t="shared" ref="AFH127" si="6253">SUM(AFH126:AFH126)</f>
        <v>0.81</v>
      </c>
      <c r="AFI127" s="627" t="s">
        <v>88</v>
      </c>
      <c r="AFJ127" s="628"/>
      <c r="AFK127" s="628"/>
      <c r="AFL127" s="628"/>
      <c r="AFM127" s="628"/>
      <c r="AFN127" s="628"/>
      <c r="AFO127" s="629"/>
      <c r="AFP127" s="409">
        <f t="shared" ref="AFP127" si="6254">SUM(AFP126:AFP126)</f>
        <v>0.81</v>
      </c>
      <c r="AFQ127" s="627" t="s">
        <v>88</v>
      </c>
      <c r="AFR127" s="628"/>
      <c r="AFS127" s="628"/>
      <c r="AFT127" s="628"/>
      <c r="AFU127" s="628"/>
      <c r="AFV127" s="628"/>
      <c r="AFW127" s="629"/>
      <c r="AFX127" s="409">
        <f t="shared" ref="AFX127" si="6255">SUM(AFX126:AFX126)</f>
        <v>0.81</v>
      </c>
      <c r="AFY127" s="627" t="s">
        <v>88</v>
      </c>
      <c r="AFZ127" s="628"/>
      <c r="AGA127" s="628"/>
      <c r="AGB127" s="628"/>
      <c r="AGC127" s="628"/>
      <c r="AGD127" s="628"/>
      <c r="AGE127" s="629"/>
      <c r="AGF127" s="409">
        <f t="shared" ref="AGF127" si="6256">SUM(AGF126:AGF126)</f>
        <v>0.81</v>
      </c>
      <c r="AGG127" s="627" t="s">
        <v>88</v>
      </c>
      <c r="AGH127" s="628"/>
      <c r="AGI127" s="628"/>
      <c r="AGJ127" s="628"/>
      <c r="AGK127" s="628"/>
      <c r="AGL127" s="628"/>
      <c r="AGM127" s="629"/>
      <c r="AGN127" s="409">
        <f t="shared" ref="AGN127" si="6257">SUM(AGN126:AGN126)</f>
        <v>0.81</v>
      </c>
      <c r="AGO127" s="627" t="s">
        <v>88</v>
      </c>
      <c r="AGP127" s="628"/>
      <c r="AGQ127" s="628"/>
      <c r="AGR127" s="628"/>
      <c r="AGS127" s="628"/>
      <c r="AGT127" s="628"/>
      <c r="AGU127" s="629"/>
      <c r="AGV127" s="409">
        <f t="shared" ref="AGV127" si="6258">SUM(AGV126:AGV126)</f>
        <v>0.81</v>
      </c>
      <c r="AGW127" s="627" t="s">
        <v>88</v>
      </c>
      <c r="AGX127" s="628"/>
      <c r="AGY127" s="628"/>
      <c r="AGZ127" s="628"/>
      <c r="AHA127" s="628"/>
      <c r="AHB127" s="628"/>
      <c r="AHC127" s="629"/>
      <c r="AHD127" s="409">
        <f t="shared" ref="AHD127" si="6259">SUM(AHD126:AHD126)</f>
        <v>0.81</v>
      </c>
      <c r="AHE127" s="627" t="s">
        <v>88</v>
      </c>
      <c r="AHF127" s="628"/>
      <c r="AHG127" s="628"/>
      <c r="AHH127" s="628"/>
      <c r="AHI127" s="628"/>
      <c r="AHJ127" s="628"/>
      <c r="AHK127" s="629"/>
      <c r="AHL127" s="409">
        <f t="shared" ref="AHL127" si="6260">SUM(AHL126:AHL126)</f>
        <v>0.81</v>
      </c>
      <c r="AHM127" s="627" t="s">
        <v>88</v>
      </c>
      <c r="AHN127" s="628"/>
      <c r="AHO127" s="628"/>
      <c r="AHP127" s="628"/>
      <c r="AHQ127" s="628"/>
      <c r="AHR127" s="628"/>
      <c r="AHS127" s="629"/>
      <c r="AHT127" s="409">
        <f t="shared" ref="AHT127" si="6261">SUM(AHT126:AHT126)</f>
        <v>0.81</v>
      </c>
      <c r="AHU127" s="627" t="s">
        <v>88</v>
      </c>
      <c r="AHV127" s="628"/>
      <c r="AHW127" s="628"/>
      <c r="AHX127" s="628"/>
      <c r="AHY127" s="628"/>
      <c r="AHZ127" s="628"/>
      <c r="AIA127" s="629"/>
      <c r="AIB127" s="409">
        <f t="shared" ref="AIB127" si="6262">SUM(AIB126:AIB126)</f>
        <v>0.81</v>
      </c>
      <c r="AIC127" s="627" t="s">
        <v>88</v>
      </c>
      <c r="AID127" s="628"/>
      <c r="AIE127" s="628"/>
      <c r="AIF127" s="628"/>
      <c r="AIG127" s="628"/>
      <c r="AIH127" s="628"/>
      <c r="AII127" s="629"/>
      <c r="AIJ127" s="409">
        <f t="shared" ref="AIJ127" si="6263">SUM(AIJ126:AIJ126)</f>
        <v>0.81</v>
      </c>
      <c r="AIK127" s="627" t="s">
        <v>88</v>
      </c>
      <c r="AIL127" s="628"/>
      <c r="AIM127" s="628"/>
      <c r="AIN127" s="628"/>
      <c r="AIO127" s="628"/>
      <c r="AIP127" s="628"/>
      <c r="AIQ127" s="629"/>
      <c r="AIR127" s="409">
        <f t="shared" ref="AIR127" si="6264">SUM(AIR126:AIR126)</f>
        <v>0.81</v>
      </c>
      <c r="AIS127" s="627" t="s">
        <v>88</v>
      </c>
      <c r="AIT127" s="628"/>
      <c r="AIU127" s="628"/>
      <c r="AIV127" s="628"/>
      <c r="AIW127" s="628"/>
      <c r="AIX127" s="628"/>
      <c r="AIY127" s="629"/>
      <c r="AIZ127" s="409">
        <f t="shared" ref="AIZ127" si="6265">SUM(AIZ126:AIZ126)</f>
        <v>0.81</v>
      </c>
      <c r="AJA127" s="627" t="s">
        <v>88</v>
      </c>
      <c r="AJB127" s="628"/>
      <c r="AJC127" s="628"/>
      <c r="AJD127" s="628"/>
      <c r="AJE127" s="628"/>
      <c r="AJF127" s="628"/>
      <c r="AJG127" s="629"/>
      <c r="AJH127" s="409">
        <f t="shared" ref="AJH127" si="6266">SUM(AJH126:AJH126)</f>
        <v>0.81</v>
      </c>
      <c r="AJI127" s="627" t="s">
        <v>88</v>
      </c>
      <c r="AJJ127" s="628"/>
      <c r="AJK127" s="628"/>
      <c r="AJL127" s="628"/>
      <c r="AJM127" s="628"/>
      <c r="AJN127" s="628"/>
      <c r="AJO127" s="629"/>
      <c r="AJP127" s="409">
        <f t="shared" ref="AJP127" si="6267">SUM(AJP126:AJP126)</f>
        <v>0.81</v>
      </c>
      <c r="AJQ127" s="627" t="s">
        <v>88</v>
      </c>
      <c r="AJR127" s="628"/>
      <c r="AJS127" s="628"/>
      <c r="AJT127" s="628"/>
      <c r="AJU127" s="628"/>
      <c r="AJV127" s="628"/>
      <c r="AJW127" s="629"/>
      <c r="AJX127" s="409">
        <f t="shared" ref="AJX127" si="6268">SUM(AJX126:AJX126)</f>
        <v>0.81</v>
      </c>
      <c r="AJY127" s="627" t="s">
        <v>88</v>
      </c>
      <c r="AJZ127" s="628"/>
      <c r="AKA127" s="628"/>
      <c r="AKB127" s="628"/>
      <c r="AKC127" s="628"/>
      <c r="AKD127" s="628"/>
      <c r="AKE127" s="629"/>
      <c r="AKF127" s="409">
        <f t="shared" ref="AKF127" si="6269">SUM(AKF126:AKF126)</f>
        <v>0.81</v>
      </c>
      <c r="AKG127" s="627" t="s">
        <v>88</v>
      </c>
      <c r="AKH127" s="628"/>
      <c r="AKI127" s="628"/>
      <c r="AKJ127" s="628"/>
      <c r="AKK127" s="628"/>
      <c r="AKL127" s="628"/>
      <c r="AKM127" s="629"/>
      <c r="AKN127" s="409">
        <f t="shared" ref="AKN127" si="6270">SUM(AKN126:AKN126)</f>
        <v>0.81</v>
      </c>
      <c r="AKO127" s="627" t="s">
        <v>88</v>
      </c>
      <c r="AKP127" s="628"/>
      <c r="AKQ127" s="628"/>
      <c r="AKR127" s="628"/>
      <c r="AKS127" s="628"/>
      <c r="AKT127" s="628"/>
      <c r="AKU127" s="629"/>
      <c r="AKV127" s="409">
        <f t="shared" ref="AKV127" si="6271">SUM(AKV126:AKV126)</f>
        <v>0.81</v>
      </c>
      <c r="AKW127" s="627" t="s">
        <v>88</v>
      </c>
      <c r="AKX127" s="628"/>
      <c r="AKY127" s="628"/>
      <c r="AKZ127" s="628"/>
      <c r="ALA127" s="628"/>
      <c r="ALB127" s="628"/>
      <c r="ALC127" s="629"/>
      <c r="ALD127" s="409">
        <f t="shared" ref="ALD127" si="6272">SUM(ALD126:ALD126)</f>
        <v>0.81</v>
      </c>
      <c r="ALE127" s="627" t="s">
        <v>88</v>
      </c>
      <c r="ALF127" s="628"/>
      <c r="ALG127" s="628"/>
      <c r="ALH127" s="628"/>
      <c r="ALI127" s="628"/>
      <c r="ALJ127" s="628"/>
      <c r="ALK127" s="629"/>
      <c r="ALL127" s="409">
        <f t="shared" ref="ALL127" si="6273">SUM(ALL126:ALL126)</f>
        <v>0.81</v>
      </c>
      <c r="ALM127" s="627" t="s">
        <v>88</v>
      </c>
      <c r="ALN127" s="628"/>
      <c r="ALO127" s="628"/>
      <c r="ALP127" s="628"/>
      <c r="ALQ127" s="628"/>
      <c r="ALR127" s="628"/>
      <c r="ALS127" s="629"/>
      <c r="ALT127" s="409">
        <f t="shared" ref="ALT127" si="6274">SUM(ALT126:ALT126)</f>
        <v>0.81</v>
      </c>
      <c r="ALU127" s="627" t="s">
        <v>88</v>
      </c>
      <c r="ALV127" s="628"/>
      <c r="ALW127" s="628"/>
      <c r="ALX127" s="628"/>
      <c r="ALY127" s="628"/>
      <c r="ALZ127" s="628"/>
      <c r="AMA127" s="629"/>
      <c r="AMB127" s="409">
        <f t="shared" ref="AMB127" si="6275">SUM(AMB126:AMB126)</f>
        <v>0.81</v>
      </c>
      <c r="AMC127" s="627" t="s">
        <v>88</v>
      </c>
      <c r="AMD127" s="628"/>
      <c r="AME127" s="628"/>
      <c r="AMF127" s="628"/>
      <c r="AMG127" s="628"/>
      <c r="AMH127" s="628"/>
      <c r="AMI127" s="629"/>
      <c r="AMJ127" s="409">
        <f t="shared" ref="AMJ127" si="6276">SUM(AMJ126:AMJ126)</f>
        <v>0.81</v>
      </c>
      <c r="AMK127" s="627" t="s">
        <v>88</v>
      </c>
      <c r="AML127" s="628"/>
      <c r="AMM127" s="628"/>
      <c r="AMN127" s="628"/>
      <c r="AMO127" s="628"/>
      <c r="AMP127" s="628"/>
      <c r="AMQ127" s="629"/>
      <c r="AMR127" s="409">
        <f t="shared" ref="AMR127" si="6277">SUM(AMR126:AMR126)</f>
        <v>0.81</v>
      </c>
      <c r="AMS127" s="627" t="s">
        <v>88</v>
      </c>
      <c r="AMT127" s="628"/>
      <c r="AMU127" s="628"/>
      <c r="AMV127" s="628"/>
      <c r="AMW127" s="628"/>
      <c r="AMX127" s="628"/>
      <c r="AMY127" s="629"/>
      <c r="AMZ127" s="409">
        <f t="shared" ref="AMZ127" si="6278">SUM(AMZ126:AMZ126)</f>
        <v>0.81</v>
      </c>
      <c r="ANA127" s="627" t="s">
        <v>88</v>
      </c>
      <c r="ANB127" s="628"/>
      <c r="ANC127" s="628"/>
      <c r="AND127" s="628"/>
      <c r="ANE127" s="628"/>
      <c r="ANF127" s="628"/>
      <c r="ANG127" s="629"/>
      <c r="ANH127" s="409">
        <f t="shared" ref="ANH127" si="6279">SUM(ANH126:ANH126)</f>
        <v>0.81</v>
      </c>
      <c r="ANI127" s="627" t="s">
        <v>88</v>
      </c>
      <c r="ANJ127" s="628"/>
      <c r="ANK127" s="628"/>
      <c r="ANL127" s="628"/>
      <c r="ANM127" s="628"/>
      <c r="ANN127" s="628"/>
      <c r="ANO127" s="629"/>
      <c r="ANP127" s="409">
        <f t="shared" ref="ANP127" si="6280">SUM(ANP126:ANP126)</f>
        <v>0.81</v>
      </c>
      <c r="ANQ127" s="627" t="s">
        <v>88</v>
      </c>
      <c r="ANR127" s="628"/>
      <c r="ANS127" s="628"/>
      <c r="ANT127" s="628"/>
      <c r="ANU127" s="628"/>
      <c r="ANV127" s="628"/>
      <c r="ANW127" s="629"/>
      <c r="ANX127" s="409">
        <f t="shared" ref="ANX127" si="6281">SUM(ANX126:ANX126)</f>
        <v>0.81</v>
      </c>
      <c r="ANY127" s="627" t="s">
        <v>88</v>
      </c>
      <c r="ANZ127" s="628"/>
      <c r="AOA127" s="628"/>
      <c r="AOB127" s="628"/>
      <c r="AOC127" s="628"/>
      <c r="AOD127" s="628"/>
      <c r="AOE127" s="629"/>
      <c r="AOF127" s="409">
        <f t="shared" ref="AOF127" si="6282">SUM(AOF126:AOF126)</f>
        <v>0.81</v>
      </c>
      <c r="AOG127" s="627" t="s">
        <v>88</v>
      </c>
      <c r="AOH127" s="628"/>
      <c r="AOI127" s="628"/>
      <c r="AOJ127" s="628"/>
      <c r="AOK127" s="628"/>
      <c r="AOL127" s="628"/>
      <c r="AOM127" s="629"/>
      <c r="AON127" s="409">
        <f t="shared" ref="AON127" si="6283">SUM(AON126:AON126)</f>
        <v>0.81</v>
      </c>
      <c r="AOO127" s="627" t="s">
        <v>88</v>
      </c>
      <c r="AOP127" s="628"/>
      <c r="AOQ127" s="628"/>
      <c r="AOR127" s="628"/>
      <c r="AOS127" s="628"/>
      <c r="AOT127" s="628"/>
      <c r="AOU127" s="629"/>
      <c r="AOV127" s="409">
        <f t="shared" ref="AOV127" si="6284">SUM(AOV126:AOV126)</f>
        <v>0.81</v>
      </c>
      <c r="AOW127" s="627" t="s">
        <v>88</v>
      </c>
      <c r="AOX127" s="628"/>
      <c r="AOY127" s="628"/>
      <c r="AOZ127" s="628"/>
      <c r="APA127" s="628"/>
      <c r="APB127" s="628"/>
      <c r="APC127" s="629"/>
      <c r="APD127" s="409">
        <f t="shared" ref="APD127" si="6285">SUM(APD126:APD126)</f>
        <v>0.81</v>
      </c>
      <c r="APE127" s="627" t="s">
        <v>88</v>
      </c>
      <c r="APF127" s="628"/>
      <c r="APG127" s="628"/>
      <c r="APH127" s="628"/>
      <c r="API127" s="628"/>
      <c r="APJ127" s="628"/>
      <c r="APK127" s="629"/>
      <c r="APL127" s="409">
        <f t="shared" ref="APL127" si="6286">SUM(APL126:APL126)</f>
        <v>0.81</v>
      </c>
      <c r="APM127" s="627" t="s">
        <v>88</v>
      </c>
      <c r="APN127" s="628"/>
      <c r="APO127" s="628"/>
      <c r="APP127" s="628"/>
      <c r="APQ127" s="628"/>
      <c r="APR127" s="628"/>
      <c r="APS127" s="629"/>
      <c r="APT127" s="409">
        <f t="shared" ref="APT127" si="6287">SUM(APT126:APT126)</f>
        <v>0.81</v>
      </c>
      <c r="APU127" s="627" t="s">
        <v>88</v>
      </c>
      <c r="APV127" s="628"/>
      <c r="APW127" s="628"/>
      <c r="APX127" s="628"/>
      <c r="APY127" s="628"/>
      <c r="APZ127" s="628"/>
      <c r="AQA127" s="629"/>
      <c r="AQB127" s="409">
        <f t="shared" ref="AQB127" si="6288">SUM(AQB126:AQB126)</f>
        <v>0.81</v>
      </c>
      <c r="AQC127" s="627" t="s">
        <v>88</v>
      </c>
      <c r="AQD127" s="628"/>
      <c r="AQE127" s="628"/>
      <c r="AQF127" s="628"/>
      <c r="AQG127" s="628"/>
      <c r="AQH127" s="628"/>
      <c r="AQI127" s="629"/>
      <c r="AQJ127" s="409">
        <f t="shared" ref="AQJ127" si="6289">SUM(AQJ126:AQJ126)</f>
        <v>0.81</v>
      </c>
      <c r="AQK127" s="627" t="s">
        <v>88</v>
      </c>
      <c r="AQL127" s="628"/>
      <c r="AQM127" s="628"/>
      <c r="AQN127" s="628"/>
      <c r="AQO127" s="628"/>
      <c r="AQP127" s="628"/>
      <c r="AQQ127" s="629"/>
      <c r="AQR127" s="409">
        <f t="shared" ref="AQR127" si="6290">SUM(AQR126:AQR126)</f>
        <v>0.81</v>
      </c>
      <c r="AQS127" s="627" t="s">
        <v>88</v>
      </c>
      <c r="AQT127" s="628"/>
      <c r="AQU127" s="628"/>
      <c r="AQV127" s="628"/>
      <c r="AQW127" s="628"/>
      <c r="AQX127" s="628"/>
      <c r="AQY127" s="629"/>
      <c r="AQZ127" s="409">
        <f t="shared" ref="AQZ127" si="6291">SUM(AQZ126:AQZ126)</f>
        <v>0.81</v>
      </c>
      <c r="ARA127" s="627" t="s">
        <v>88</v>
      </c>
      <c r="ARB127" s="628"/>
      <c r="ARC127" s="628"/>
      <c r="ARD127" s="628"/>
      <c r="ARE127" s="628"/>
      <c r="ARF127" s="628"/>
      <c r="ARG127" s="629"/>
      <c r="ARH127" s="409">
        <f t="shared" ref="ARH127" si="6292">SUM(ARH126:ARH126)</f>
        <v>0.81</v>
      </c>
      <c r="ARI127" s="627" t="s">
        <v>88</v>
      </c>
      <c r="ARJ127" s="628"/>
      <c r="ARK127" s="628"/>
      <c r="ARL127" s="628"/>
      <c r="ARM127" s="628"/>
      <c r="ARN127" s="628"/>
      <c r="ARO127" s="629"/>
      <c r="ARP127" s="409">
        <f t="shared" ref="ARP127" si="6293">SUM(ARP126:ARP126)</f>
        <v>0.81</v>
      </c>
      <c r="ARQ127" s="627" t="s">
        <v>88</v>
      </c>
      <c r="ARR127" s="628"/>
      <c r="ARS127" s="628"/>
      <c r="ART127" s="628"/>
      <c r="ARU127" s="628"/>
      <c r="ARV127" s="628"/>
      <c r="ARW127" s="629"/>
      <c r="ARX127" s="409">
        <f t="shared" ref="ARX127" si="6294">SUM(ARX126:ARX126)</f>
        <v>0.81</v>
      </c>
      <c r="ARY127" s="627" t="s">
        <v>88</v>
      </c>
      <c r="ARZ127" s="628"/>
      <c r="ASA127" s="628"/>
      <c r="ASB127" s="628"/>
      <c r="ASC127" s="628"/>
      <c r="ASD127" s="628"/>
      <c r="ASE127" s="629"/>
      <c r="ASF127" s="409">
        <f t="shared" ref="ASF127" si="6295">SUM(ASF126:ASF126)</f>
        <v>0.81</v>
      </c>
      <c r="ASG127" s="627" t="s">
        <v>88</v>
      </c>
      <c r="ASH127" s="628"/>
      <c r="ASI127" s="628"/>
      <c r="ASJ127" s="628"/>
      <c r="ASK127" s="628"/>
      <c r="ASL127" s="628"/>
      <c r="ASM127" s="629"/>
      <c r="ASN127" s="409">
        <f t="shared" ref="ASN127" si="6296">SUM(ASN126:ASN126)</f>
        <v>0.81</v>
      </c>
      <c r="ASO127" s="627" t="s">
        <v>88</v>
      </c>
      <c r="ASP127" s="628"/>
      <c r="ASQ127" s="628"/>
      <c r="ASR127" s="628"/>
      <c r="ASS127" s="628"/>
      <c r="AST127" s="628"/>
      <c r="ASU127" s="629"/>
      <c r="ASV127" s="409">
        <f t="shared" ref="ASV127" si="6297">SUM(ASV126:ASV126)</f>
        <v>0.81</v>
      </c>
      <c r="ASW127" s="627" t="s">
        <v>88</v>
      </c>
      <c r="ASX127" s="628"/>
      <c r="ASY127" s="628"/>
      <c r="ASZ127" s="628"/>
      <c r="ATA127" s="628"/>
      <c r="ATB127" s="628"/>
      <c r="ATC127" s="629"/>
      <c r="ATD127" s="409">
        <f t="shared" ref="ATD127" si="6298">SUM(ATD126:ATD126)</f>
        <v>0.81</v>
      </c>
      <c r="ATE127" s="627" t="s">
        <v>88</v>
      </c>
      <c r="ATF127" s="628"/>
      <c r="ATG127" s="628"/>
      <c r="ATH127" s="628"/>
      <c r="ATI127" s="628"/>
      <c r="ATJ127" s="628"/>
      <c r="ATK127" s="629"/>
      <c r="ATL127" s="409">
        <f t="shared" ref="ATL127" si="6299">SUM(ATL126:ATL126)</f>
        <v>0.81</v>
      </c>
      <c r="ATM127" s="627" t="s">
        <v>88</v>
      </c>
      <c r="ATN127" s="628"/>
      <c r="ATO127" s="628"/>
      <c r="ATP127" s="628"/>
      <c r="ATQ127" s="628"/>
      <c r="ATR127" s="628"/>
      <c r="ATS127" s="629"/>
      <c r="ATT127" s="409">
        <f t="shared" ref="ATT127" si="6300">SUM(ATT126:ATT126)</f>
        <v>0.81</v>
      </c>
      <c r="ATU127" s="627" t="s">
        <v>88</v>
      </c>
      <c r="ATV127" s="628"/>
      <c r="ATW127" s="628"/>
      <c r="ATX127" s="628"/>
      <c r="ATY127" s="628"/>
      <c r="ATZ127" s="628"/>
      <c r="AUA127" s="629"/>
      <c r="AUB127" s="409">
        <f t="shared" ref="AUB127" si="6301">SUM(AUB126:AUB126)</f>
        <v>0.81</v>
      </c>
      <c r="AUC127" s="627" t="s">
        <v>88</v>
      </c>
      <c r="AUD127" s="628"/>
      <c r="AUE127" s="628"/>
      <c r="AUF127" s="628"/>
      <c r="AUG127" s="628"/>
      <c r="AUH127" s="628"/>
      <c r="AUI127" s="629"/>
      <c r="AUJ127" s="409">
        <f t="shared" ref="AUJ127" si="6302">SUM(AUJ126:AUJ126)</f>
        <v>0.81</v>
      </c>
      <c r="AUK127" s="627" t="s">
        <v>88</v>
      </c>
      <c r="AUL127" s="628"/>
      <c r="AUM127" s="628"/>
      <c r="AUN127" s="628"/>
      <c r="AUO127" s="628"/>
      <c r="AUP127" s="628"/>
      <c r="AUQ127" s="629"/>
      <c r="AUR127" s="409">
        <f t="shared" ref="AUR127" si="6303">SUM(AUR126:AUR126)</f>
        <v>0.81</v>
      </c>
      <c r="AUS127" s="627" t="s">
        <v>88</v>
      </c>
      <c r="AUT127" s="628"/>
      <c r="AUU127" s="628"/>
      <c r="AUV127" s="628"/>
      <c r="AUW127" s="628"/>
      <c r="AUX127" s="628"/>
      <c r="AUY127" s="629"/>
      <c r="AUZ127" s="409">
        <f t="shared" ref="AUZ127" si="6304">SUM(AUZ126:AUZ126)</f>
        <v>0.81</v>
      </c>
      <c r="AVA127" s="627" t="s">
        <v>88</v>
      </c>
      <c r="AVB127" s="628"/>
      <c r="AVC127" s="628"/>
      <c r="AVD127" s="628"/>
      <c r="AVE127" s="628"/>
      <c r="AVF127" s="628"/>
      <c r="AVG127" s="629"/>
      <c r="AVH127" s="409">
        <f t="shared" ref="AVH127" si="6305">SUM(AVH126:AVH126)</f>
        <v>0.81</v>
      </c>
      <c r="AVI127" s="627" t="s">
        <v>88</v>
      </c>
      <c r="AVJ127" s="628"/>
      <c r="AVK127" s="628"/>
      <c r="AVL127" s="628"/>
      <c r="AVM127" s="628"/>
      <c r="AVN127" s="628"/>
      <c r="AVO127" s="629"/>
      <c r="AVP127" s="409">
        <f t="shared" ref="AVP127" si="6306">SUM(AVP126:AVP126)</f>
        <v>0.81</v>
      </c>
      <c r="AVQ127" s="627" t="s">
        <v>88</v>
      </c>
      <c r="AVR127" s="628"/>
      <c r="AVS127" s="628"/>
      <c r="AVT127" s="628"/>
      <c r="AVU127" s="628"/>
      <c r="AVV127" s="628"/>
      <c r="AVW127" s="629"/>
      <c r="AVX127" s="409">
        <f t="shared" ref="AVX127" si="6307">SUM(AVX126:AVX126)</f>
        <v>0.81</v>
      </c>
      <c r="AVY127" s="627" t="s">
        <v>88</v>
      </c>
      <c r="AVZ127" s="628"/>
      <c r="AWA127" s="628"/>
      <c r="AWB127" s="628"/>
      <c r="AWC127" s="628"/>
      <c r="AWD127" s="628"/>
      <c r="AWE127" s="629"/>
      <c r="AWF127" s="409">
        <f t="shared" ref="AWF127" si="6308">SUM(AWF126:AWF126)</f>
        <v>0.81</v>
      </c>
      <c r="AWG127" s="627" t="s">
        <v>88</v>
      </c>
      <c r="AWH127" s="628"/>
      <c r="AWI127" s="628"/>
      <c r="AWJ127" s="628"/>
      <c r="AWK127" s="628"/>
      <c r="AWL127" s="628"/>
      <c r="AWM127" s="629"/>
      <c r="AWN127" s="409">
        <f t="shared" ref="AWN127" si="6309">SUM(AWN126:AWN126)</f>
        <v>0.81</v>
      </c>
      <c r="AWO127" s="627" t="s">
        <v>88</v>
      </c>
      <c r="AWP127" s="628"/>
      <c r="AWQ127" s="628"/>
      <c r="AWR127" s="628"/>
      <c r="AWS127" s="628"/>
      <c r="AWT127" s="628"/>
      <c r="AWU127" s="629"/>
      <c r="AWV127" s="409">
        <f t="shared" ref="AWV127" si="6310">SUM(AWV126:AWV126)</f>
        <v>0.81</v>
      </c>
      <c r="AWW127" s="627" t="s">
        <v>88</v>
      </c>
      <c r="AWX127" s="628"/>
      <c r="AWY127" s="628"/>
      <c r="AWZ127" s="628"/>
      <c r="AXA127" s="628"/>
      <c r="AXB127" s="628"/>
      <c r="AXC127" s="629"/>
      <c r="AXD127" s="409">
        <f t="shared" ref="AXD127" si="6311">SUM(AXD126:AXD126)</f>
        <v>0.81</v>
      </c>
      <c r="AXE127" s="627" t="s">
        <v>88</v>
      </c>
      <c r="AXF127" s="628"/>
      <c r="AXG127" s="628"/>
      <c r="AXH127" s="628"/>
      <c r="AXI127" s="628"/>
      <c r="AXJ127" s="628"/>
      <c r="AXK127" s="629"/>
      <c r="AXL127" s="409">
        <f t="shared" ref="AXL127" si="6312">SUM(AXL126:AXL126)</f>
        <v>0.81</v>
      </c>
      <c r="AXM127" s="627" t="s">
        <v>88</v>
      </c>
      <c r="AXN127" s="628"/>
      <c r="AXO127" s="628"/>
      <c r="AXP127" s="628"/>
      <c r="AXQ127" s="628"/>
      <c r="AXR127" s="628"/>
      <c r="AXS127" s="629"/>
      <c r="AXT127" s="409">
        <f t="shared" ref="AXT127" si="6313">SUM(AXT126:AXT126)</f>
        <v>0.81</v>
      </c>
      <c r="AXU127" s="627" t="s">
        <v>88</v>
      </c>
      <c r="AXV127" s="628"/>
      <c r="AXW127" s="628"/>
      <c r="AXX127" s="628"/>
      <c r="AXY127" s="628"/>
      <c r="AXZ127" s="628"/>
      <c r="AYA127" s="629"/>
      <c r="AYB127" s="409">
        <f t="shared" ref="AYB127" si="6314">SUM(AYB126:AYB126)</f>
        <v>0.81</v>
      </c>
      <c r="AYC127" s="627" t="s">
        <v>88</v>
      </c>
      <c r="AYD127" s="628"/>
      <c r="AYE127" s="628"/>
      <c r="AYF127" s="628"/>
      <c r="AYG127" s="628"/>
      <c r="AYH127" s="628"/>
      <c r="AYI127" s="629"/>
      <c r="AYJ127" s="409">
        <f t="shared" ref="AYJ127" si="6315">SUM(AYJ126:AYJ126)</f>
        <v>0.81</v>
      </c>
      <c r="AYK127" s="627" t="s">
        <v>88</v>
      </c>
      <c r="AYL127" s="628"/>
      <c r="AYM127" s="628"/>
      <c r="AYN127" s="628"/>
      <c r="AYO127" s="628"/>
      <c r="AYP127" s="628"/>
      <c r="AYQ127" s="629"/>
      <c r="AYR127" s="409">
        <f t="shared" ref="AYR127" si="6316">SUM(AYR126:AYR126)</f>
        <v>0.81</v>
      </c>
      <c r="AYS127" s="627" t="s">
        <v>88</v>
      </c>
      <c r="AYT127" s="628"/>
      <c r="AYU127" s="628"/>
      <c r="AYV127" s="628"/>
      <c r="AYW127" s="628"/>
      <c r="AYX127" s="628"/>
      <c r="AYY127" s="629"/>
      <c r="AYZ127" s="409">
        <f t="shared" ref="AYZ127" si="6317">SUM(AYZ126:AYZ126)</f>
        <v>0.81</v>
      </c>
      <c r="AZA127" s="627" t="s">
        <v>88</v>
      </c>
      <c r="AZB127" s="628"/>
      <c r="AZC127" s="628"/>
      <c r="AZD127" s="628"/>
      <c r="AZE127" s="628"/>
      <c r="AZF127" s="628"/>
      <c r="AZG127" s="629"/>
      <c r="AZH127" s="409">
        <f t="shared" ref="AZH127" si="6318">SUM(AZH126:AZH126)</f>
        <v>0.81</v>
      </c>
      <c r="AZI127" s="627" t="s">
        <v>88</v>
      </c>
      <c r="AZJ127" s="628"/>
      <c r="AZK127" s="628"/>
      <c r="AZL127" s="628"/>
      <c r="AZM127" s="628"/>
      <c r="AZN127" s="628"/>
      <c r="AZO127" s="629"/>
      <c r="AZP127" s="409">
        <f t="shared" ref="AZP127" si="6319">SUM(AZP126:AZP126)</f>
        <v>0.81</v>
      </c>
      <c r="AZQ127" s="627" t="s">
        <v>88</v>
      </c>
      <c r="AZR127" s="628"/>
      <c r="AZS127" s="628"/>
      <c r="AZT127" s="628"/>
      <c r="AZU127" s="628"/>
      <c r="AZV127" s="628"/>
      <c r="AZW127" s="629"/>
      <c r="AZX127" s="409">
        <f t="shared" ref="AZX127" si="6320">SUM(AZX126:AZX126)</f>
        <v>0.81</v>
      </c>
      <c r="AZY127" s="627" t="s">
        <v>88</v>
      </c>
      <c r="AZZ127" s="628"/>
      <c r="BAA127" s="628"/>
      <c r="BAB127" s="628"/>
      <c r="BAC127" s="628"/>
      <c r="BAD127" s="628"/>
      <c r="BAE127" s="629"/>
      <c r="BAF127" s="409">
        <f t="shared" ref="BAF127" si="6321">SUM(BAF126:BAF126)</f>
        <v>0.81</v>
      </c>
      <c r="BAG127" s="627" t="s">
        <v>88</v>
      </c>
      <c r="BAH127" s="628"/>
      <c r="BAI127" s="628"/>
      <c r="BAJ127" s="628"/>
      <c r="BAK127" s="628"/>
      <c r="BAL127" s="628"/>
      <c r="BAM127" s="629"/>
      <c r="BAN127" s="409">
        <f t="shared" ref="BAN127" si="6322">SUM(BAN126:BAN126)</f>
        <v>0.81</v>
      </c>
      <c r="BAO127" s="627" t="s">
        <v>88</v>
      </c>
      <c r="BAP127" s="628"/>
      <c r="BAQ127" s="628"/>
      <c r="BAR127" s="628"/>
      <c r="BAS127" s="628"/>
      <c r="BAT127" s="628"/>
      <c r="BAU127" s="629"/>
      <c r="BAV127" s="409">
        <f t="shared" ref="BAV127" si="6323">SUM(BAV126:BAV126)</f>
        <v>0.81</v>
      </c>
      <c r="BAW127" s="627" t="s">
        <v>88</v>
      </c>
      <c r="BAX127" s="628"/>
      <c r="BAY127" s="628"/>
      <c r="BAZ127" s="628"/>
      <c r="BBA127" s="628"/>
      <c r="BBB127" s="628"/>
      <c r="BBC127" s="629"/>
      <c r="BBD127" s="409">
        <f t="shared" ref="BBD127" si="6324">SUM(BBD126:BBD126)</f>
        <v>0.81</v>
      </c>
      <c r="BBE127" s="627" t="s">
        <v>88</v>
      </c>
      <c r="BBF127" s="628"/>
      <c r="BBG127" s="628"/>
      <c r="BBH127" s="628"/>
      <c r="BBI127" s="628"/>
      <c r="BBJ127" s="628"/>
      <c r="BBK127" s="629"/>
      <c r="BBL127" s="409">
        <f t="shared" ref="BBL127" si="6325">SUM(BBL126:BBL126)</f>
        <v>0.81</v>
      </c>
      <c r="BBM127" s="627" t="s">
        <v>88</v>
      </c>
      <c r="BBN127" s="628"/>
      <c r="BBO127" s="628"/>
      <c r="BBP127" s="628"/>
      <c r="BBQ127" s="628"/>
      <c r="BBR127" s="628"/>
      <c r="BBS127" s="629"/>
      <c r="BBT127" s="409">
        <f t="shared" ref="BBT127" si="6326">SUM(BBT126:BBT126)</f>
        <v>0.81</v>
      </c>
      <c r="BBU127" s="627" t="s">
        <v>88</v>
      </c>
      <c r="BBV127" s="628"/>
      <c r="BBW127" s="628"/>
      <c r="BBX127" s="628"/>
      <c r="BBY127" s="628"/>
      <c r="BBZ127" s="628"/>
      <c r="BCA127" s="629"/>
      <c r="BCB127" s="409">
        <f t="shared" ref="BCB127" si="6327">SUM(BCB126:BCB126)</f>
        <v>0.81</v>
      </c>
      <c r="BCC127" s="627" t="s">
        <v>88</v>
      </c>
      <c r="BCD127" s="628"/>
      <c r="BCE127" s="628"/>
      <c r="BCF127" s="628"/>
      <c r="BCG127" s="628"/>
      <c r="BCH127" s="628"/>
      <c r="BCI127" s="629"/>
      <c r="BCJ127" s="409">
        <f t="shared" ref="BCJ127" si="6328">SUM(BCJ126:BCJ126)</f>
        <v>0.81</v>
      </c>
      <c r="BCK127" s="627" t="s">
        <v>88</v>
      </c>
      <c r="BCL127" s="628"/>
      <c r="BCM127" s="628"/>
      <c r="BCN127" s="628"/>
      <c r="BCO127" s="628"/>
      <c r="BCP127" s="628"/>
      <c r="BCQ127" s="629"/>
      <c r="BCR127" s="409">
        <f t="shared" ref="BCR127" si="6329">SUM(BCR126:BCR126)</f>
        <v>0.81</v>
      </c>
      <c r="BCS127" s="627" t="s">
        <v>88</v>
      </c>
      <c r="BCT127" s="628"/>
      <c r="BCU127" s="628"/>
      <c r="BCV127" s="628"/>
      <c r="BCW127" s="628"/>
      <c r="BCX127" s="628"/>
      <c r="BCY127" s="629"/>
      <c r="BCZ127" s="409">
        <f t="shared" ref="BCZ127" si="6330">SUM(BCZ126:BCZ126)</f>
        <v>0.81</v>
      </c>
      <c r="BDA127" s="627" t="s">
        <v>88</v>
      </c>
      <c r="BDB127" s="628"/>
      <c r="BDC127" s="628"/>
      <c r="BDD127" s="628"/>
      <c r="BDE127" s="628"/>
      <c r="BDF127" s="628"/>
      <c r="BDG127" s="629"/>
      <c r="BDH127" s="409">
        <f t="shared" ref="BDH127" si="6331">SUM(BDH126:BDH126)</f>
        <v>0.81</v>
      </c>
      <c r="BDI127" s="627" t="s">
        <v>88</v>
      </c>
      <c r="BDJ127" s="628"/>
      <c r="BDK127" s="628"/>
      <c r="BDL127" s="628"/>
      <c r="BDM127" s="628"/>
      <c r="BDN127" s="628"/>
      <c r="BDO127" s="629"/>
      <c r="BDP127" s="409">
        <f t="shared" ref="BDP127" si="6332">SUM(BDP126:BDP126)</f>
        <v>0.81</v>
      </c>
      <c r="BDQ127" s="627" t="s">
        <v>88</v>
      </c>
      <c r="BDR127" s="628"/>
      <c r="BDS127" s="628"/>
      <c r="BDT127" s="628"/>
      <c r="BDU127" s="628"/>
      <c r="BDV127" s="628"/>
      <c r="BDW127" s="629"/>
      <c r="BDX127" s="409">
        <f t="shared" ref="BDX127" si="6333">SUM(BDX126:BDX126)</f>
        <v>0.81</v>
      </c>
      <c r="BDY127" s="627" t="s">
        <v>88</v>
      </c>
      <c r="BDZ127" s="628"/>
      <c r="BEA127" s="628"/>
      <c r="BEB127" s="628"/>
      <c r="BEC127" s="628"/>
      <c r="BED127" s="628"/>
      <c r="BEE127" s="629"/>
      <c r="BEF127" s="409">
        <f t="shared" ref="BEF127" si="6334">SUM(BEF126:BEF126)</f>
        <v>0.81</v>
      </c>
      <c r="BEG127" s="627" t="s">
        <v>88</v>
      </c>
      <c r="BEH127" s="628"/>
      <c r="BEI127" s="628"/>
      <c r="BEJ127" s="628"/>
      <c r="BEK127" s="628"/>
      <c r="BEL127" s="628"/>
      <c r="BEM127" s="629"/>
      <c r="BEN127" s="409">
        <f t="shared" ref="BEN127" si="6335">SUM(BEN126:BEN126)</f>
        <v>0.81</v>
      </c>
      <c r="BEO127" s="627" t="s">
        <v>88</v>
      </c>
      <c r="BEP127" s="628"/>
      <c r="BEQ127" s="628"/>
      <c r="BER127" s="628"/>
      <c r="BES127" s="628"/>
      <c r="BET127" s="628"/>
      <c r="BEU127" s="629"/>
      <c r="BEV127" s="409">
        <f t="shared" ref="BEV127" si="6336">SUM(BEV126:BEV126)</f>
        <v>0.81</v>
      </c>
      <c r="BEW127" s="627" t="s">
        <v>88</v>
      </c>
      <c r="BEX127" s="628"/>
      <c r="BEY127" s="628"/>
      <c r="BEZ127" s="628"/>
      <c r="BFA127" s="628"/>
      <c r="BFB127" s="628"/>
      <c r="BFC127" s="629"/>
      <c r="BFD127" s="409">
        <f t="shared" ref="BFD127" si="6337">SUM(BFD126:BFD126)</f>
        <v>0.81</v>
      </c>
      <c r="BFE127" s="627" t="s">
        <v>88</v>
      </c>
      <c r="BFF127" s="628"/>
      <c r="BFG127" s="628"/>
      <c r="BFH127" s="628"/>
      <c r="BFI127" s="628"/>
      <c r="BFJ127" s="628"/>
      <c r="BFK127" s="629"/>
      <c r="BFL127" s="409">
        <f t="shared" ref="BFL127" si="6338">SUM(BFL126:BFL126)</f>
        <v>0.81</v>
      </c>
      <c r="BFM127" s="627" t="s">
        <v>88</v>
      </c>
      <c r="BFN127" s="628"/>
      <c r="BFO127" s="628"/>
      <c r="BFP127" s="628"/>
      <c r="BFQ127" s="628"/>
      <c r="BFR127" s="628"/>
      <c r="BFS127" s="629"/>
      <c r="BFT127" s="409">
        <f t="shared" ref="BFT127" si="6339">SUM(BFT126:BFT126)</f>
        <v>0.81</v>
      </c>
      <c r="BFU127" s="627" t="s">
        <v>88</v>
      </c>
      <c r="BFV127" s="628"/>
      <c r="BFW127" s="628"/>
      <c r="BFX127" s="628"/>
      <c r="BFY127" s="628"/>
      <c r="BFZ127" s="628"/>
      <c r="BGA127" s="629"/>
      <c r="BGB127" s="409">
        <f t="shared" ref="BGB127" si="6340">SUM(BGB126:BGB126)</f>
        <v>0.81</v>
      </c>
      <c r="BGC127" s="627" t="s">
        <v>88</v>
      </c>
      <c r="BGD127" s="628"/>
      <c r="BGE127" s="628"/>
      <c r="BGF127" s="628"/>
      <c r="BGG127" s="628"/>
      <c r="BGH127" s="628"/>
      <c r="BGI127" s="629"/>
      <c r="BGJ127" s="409">
        <f t="shared" ref="BGJ127" si="6341">SUM(BGJ126:BGJ126)</f>
        <v>0.81</v>
      </c>
      <c r="BGK127" s="627" t="s">
        <v>88</v>
      </c>
      <c r="BGL127" s="628"/>
      <c r="BGM127" s="628"/>
      <c r="BGN127" s="628"/>
      <c r="BGO127" s="628"/>
      <c r="BGP127" s="628"/>
      <c r="BGQ127" s="629"/>
      <c r="BGR127" s="409">
        <f t="shared" ref="BGR127" si="6342">SUM(BGR126:BGR126)</f>
        <v>0.81</v>
      </c>
      <c r="BGS127" s="627" t="s">
        <v>88</v>
      </c>
      <c r="BGT127" s="628"/>
      <c r="BGU127" s="628"/>
      <c r="BGV127" s="628"/>
      <c r="BGW127" s="628"/>
      <c r="BGX127" s="628"/>
      <c r="BGY127" s="629"/>
      <c r="BGZ127" s="409">
        <f t="shared" ref="BGZ127" si="6343">SUM(BGZ126:BGZ126)</f>
        <v>0.81</v>
      </c>
      <c r="BHA127" s="627" t="s">
        <v>88</v>
      </c>
      <c r="BHB127" s="628"/>
      <c r="BHC127" s="628"/>
      <c r="BHD127" s="628"/>
      <c r="BHE127" s="628"/>
      <c r="BHF127" s="628"/>
      <c r="BHG127" s="629"/>
      <c r="BHH127" s="409">
        <f t="shared" ref="BHH127" si="6344">SUM(BHH126:BHH126)</f>
        <v>0.81</v>
      </c>
      <c r="BHI127" s="627" t="s">
        <v>88</v>
      </c>
      <c r="BHJ127" s="628"/>
      <c r="BHK127" s="628"/>
      <c r="BHL127" s="628"/>
      <c r="BHM127" s="628"/>
      <c r="BHN127" s="628"/>
      <c r="BHO127" s="629"/>
      <c r="BHP127" s="409">
        <f t="shared" ref="BHP127" si="6345">SUM(BHP126:BHP126)</f>
        <v>0.81</v>
      </c>
      <c r="BHQ127" s="627" t="s">
        <v>88</v>
      </c>
      <c r="BHR127" s="628"/>
      <c r="BHS127" s="628"/>
      <c r="BHT127" s="628"/>
      <c r="BHU127" s="628"/>
      <c r="BHV127" s="628"/>
      <c r="BHW127" s="629"/>
      <c r="BHX127" s="409">
        <f t="shared" ref="BHX127" si="6346">SUM(BHX126:BHX126)</f>
        <v>0.81</v>
      </c>
      <c r="BHY127" s="627" t="s">
        <v>88</v>
      </c>
      <c r="BHZ127" s="628"/>
      <c r="BIA127" s="628"/>
      <c r="BIB127" s="628"/>
      <c r="BIC127" s="628"/>
      <c r="BID127" s="628"/>
      <c r="BIE127" s="629"/>
      <c r="BIF127" s="409">
        <f t="shared" ref="BIF127" si="6347">SUM(BIF126:BIF126)</f>
        <v>0.81</v>
      </c>
      <c r="BIG127" s="627" t="s">
        <v>88</v>
      </c>
      <c r="BIH127" s="628"/>
      <c r="BII127" s="628"/>
      <c r="BIJ127" s="628"/>
      <c r="BIK127" s="628"/>
      <c r="BIL127" s="628"/>
      <c r="BIM127" s="629"/>
      <c r="BIN127" s="409">
        <f t="shared" ref="BIN127" si="6348">SUM(BIN126:BIN126)</f>
        <v>0.81</v>
      </c>
      <c r="BIO127" s="627" t="s">
        <v>88</v>
      </c>
      <c r="BIP127" s="628"/>
      <c r="BIQ127" s="628"/>
      <c r="BIR127" s="628"/>
      <c r="BIS127" s="628"/>
      <c r="BIT127" s="628"/>
      <c r="BIU127" s="629"/>
      <c r="BIV127" s="409">
        <f t="shared" ref="BIV127" si="6349">SUM(BIV126:BIV126)</f>
        <v>0.81</v>
      </c>
      <c r="BIW127" s="627" t="s">
        <v>88</v>
      </c>
      <c r="BIX127" s="628"/>
      <c r="BIY127" s="628"/>
      <c r="BIZ127" s="628"/>
      <c r="BJA127" s="628"/>
      <c r="BJB127" s="628"/>
      <c r="BJC127" s="629"/>
      <c r="BJD127" s="409">
        <f t="shared" ref="BJD127" si="6350">SUM(BJD126:BJD126)</f>
        <v>0.81</v>
      </c>
      <c r="BJE127" s="627" t="s">
        <v>88</v>
      </c>
      <c r="BJF127" s="628"/>
      <c r="BJG127" s="628"/>
      <c r="BJH127" s="628"/>
      <c r="BJI127" s="628"/>
      <c r="BJJ127" s="628"/>
      <c r="BJK127" s="629"/>
      <c r="BJL127" s="409">
        <f t="shared" ref="BJL127" si="6351">SUM(BJL126:BJL126)</f>
        <v>0.81</v>
      </c>
      <c r="BJM127" s="627" t="s">
        <v>88</v>
      </c>
      <c r="BJN127" s="628"/>
      <c r="BJO127" s="628"/>
      <c r="BJP127" s="628"/>
      <c r="BJQ127" s="628"/>
      <c r="BJR127" s="628"/>
      <c r="BJS127" s="629"/>
      <c r="BJT127" s="409">
        <f t="shared" ref="BJT127" si="6352">SUM(BJT126:BJT126)</f>
        <v>0.81</v>
      </c>
      <c r="BJU127" s="627" t="s">
        <v>88</v>
      </c>
      <c r="BJV127" s="628"/>
      <c r="BJW127" s="628"/>
      <c r="BJX127" s="628"/>
      <c r="BJY127" s="628"/>
      <c r="BJZ127" s="628"/>
      <c r="BKA127" s="629"/>
      <c r="BKB127" s="409">
        <f t="shared" ref="BKB127" si="6353">SUM(BKB126:BKB126)</f>
        <v>0.81</v>
      </c>
      <c r="BKC127" s="627" t="s">
        <v>88</v>
      </c>
      <c r="BKD127" s="628"/>
      <c r="BKE127" s="628"/>
      <c r="BKF127" s="628"/>
      <c r="BKG127" s="628"/>
      <c r="BKH127" s="628"/>
      <c r="BKI127" s="629"/>
      <c r="BKJ127" s="409">
        <f t="shared" ref="BKJ127" si="6354">SUM(BKJ126:BKJ126)</f>
        <v>0.81</v>
      </c>
      <c r="BKK127" s="627" t="s">
        <v>88</v>
      </c>
      <c r="BKL127" s="628"/>
      <c r="BKM127" s="628"/>
      <c r="BKN127" s="628"/>
      <c r="BKO127" s="628"/>
      <c r="BKP127" s="628"/>
      <c r="BKQ127" s="629"/>
      <c r="BKR127" s="409">
        <f t="shared" ref="BKR127" si="6355">SUM(BKR126:BKR126)</f>
        <v>0.81</v>
      </c>
      <c r="BKS127" s="627" t="s">
        <v>88</v>
      </c>
      <c r="BKT127" s="628"/>
      <c r="BKU127" s="628"/>
      <c r="BKV127" s="628"/>
      <c r="BKW127" s="628"/>
      <c r="BKX127" s="628"/>
      <c r="BKY127" s="629"/>
      <c r="BKZ127" s="409">
        <f t="shared" ref="BKZ127" si="6356">SUM(BKZ126:BKZ126)</f>
        <v>0.81</v>
      </c>
      <c r="BLA127" s="627" t="s">
        <v>88</v>
      </c>
      <c r="BLB127" s="628"/>
      <c r="BLC127" s="628"/>
      <c r="BLD127" s="628"/>
      <c r="BLE127" s="628"/>
      <c r="BLF127" s="628"/>
      <c r="BLG127" s="629"/>
      <c r="BLH127" s="409">
        <f t="shared" ref="BLH127" si="6357">SUM(BLH126:BLH126)</f>
        <v>0.81</v>
      </c>
      <c r="BLI127" s="627" t="s">
        <v>88</v>
      </c>
      <c r="BLJ127" s="628"/>
      <c r="BLK127" s="628"/>
      <c r="BLL127" s="628"/>
      <c r="BLM127" s="628"/>
      <c r="BLN127" s="628"/>
      <c r="BLO127" s="629"/>
      <c r="BLP127" s="409">
        <f t="shared" ref="BLP127" si="6358">SUM(BLP126:BLP126)</f>
        <v>0.81</v>
      </c>
      <c r="BLQ127" s="627" t="s">
        <v>88</v>
      </c>
      <c r="BLR127" s="628"/>
      <c r="BLS127" s="628"/>
      <c r="BLT127" s="628"/>
      <c r="BLU127" s="628"/>
      <c r="BLV127" s="628"/>
      <c r="BLW127" s="629"/>
      <c r="BLX127" s="409">
        <f t="shared" ref="BLX127" si="6359">SUM(BLX126:BLX126)</f>
        <v>0.81</v>
      </c>
      <c r="BLY127" s="627" t="s">
        <v>88</v>
      </c>
      <c r="BLZ127" s="628"/>
      <c r="BMA127" s="628"/>
      <c r="BMB127" s="628"/>
      <c r="BMC127" s="628"/>
      <c r="BMD127" s="628"/>
      <c r="BME127" s="629"/>
      <c r="BMF127" s="409">
        <f t="shared" ref="BMF127" si="6360">SUM(BMF126:BMF126)</f>
        <v>0.81</v>
      </c>
      <c r="BMG127" s="627" t="s">
        <v>88</v>
      </c>
      <c r="BMH127" s="628"/>
      <c r="BMI127" s="628"/>
      <c r="BMJ127" s="628"/>
      <c r="BMK127" s="628"/>
      <c r="BML127" s="628"/>
      <c r="BMM127" s="629"/>
      <c r="BMN127" s="409">
        <f t="shared" ref="BMN127" si="6361">SUM(BMN126:BMN126)</f>
        <v>0.81</v>
      </c>
      <c r="BMO127" s="627" t="s">
        <v>88</v>
      </c>
      <c r="BMP127" s="628"/>
      <c r="BMQ127" s="628"/>
      <c r="BMR127" s="628"/>
      <c r="BMS127" s="628"/>
      <c r="BMT127" s="628"/>
      <c r="BMU127" s="629"/>
      <c r="BMV127" s="409">
        <f t="shared" ref="BMV127" si="6362">SUM(BMV126:BMV126)</f>
        <v>0.81</v>
      </c>
      <c r="BMW127" s="627" t="s">
        <v>88</v>
      </c>
      <c r="BMX127" s="628"/>
      <c r="BMY127" s="628"/>
      <c r="BMZ127" s="628"/>
      <c r="BNA127" s="628"/>
      <c r="BNB127" s="628"/>
      <c r="BNC127" s="629"/>
      <c r="BND127" s="409">
        <f t="shared" ref="BND127" si="6363">SUM(BND126:BND126)</f>
        <v>0.81</v>
      </c>
      <c r="BNE127" s="627" t="s">
        <v>88</v>
      </c>
      <c r="BNF127" s="628"/>
      <c r="BNG127" s="628"/>
      <c r="BNH127" s="628"/>
      <c r="BNI127" s="628"/>
      <c r="BNJ127" s="628"/>
      <c r="BNK127" s="629"/>
      <c r="BNL127" s="409">
        <f t="shared" ref="BNL127" si="6364">SUM(BNL126:BNL126)</f>
        <v>0.81</v>
      </c>
      <c r="BNM127" s="627" t="s">
        <v>88</v>
      </c>
      <c r="BNN127" s="628"/>
      <c r="BNO127" s="628"/>
      <c r="BNP127" s="628"/>
      <c r="BNQ127" s="628"/>
      <c r="BNR127" s="628"/>
      <c r="BNS127" s="629"/>
      <c r="BNT127" s="409">
        <f t="shared" ref="BNT127" si="6365">SUM(BNT126:BNT126)</f>
        <v>0.81</v>
      </c>
      <c r="BNU127" s="627" t="s">
        <v>88</v>
      </c>
      <c r="BNV127" s="628"/>
      <c r="BNW127" s="628"/>
      <c r="BNX127" s="628"/>
      <c r="BNY127" s="628"/>
      <c r="BNZ127" s="628"/>
      <c r="BOA127" s="629"/>
      <c r="BOB127" s="409">
        <f t="shared" ref="BOB127" si="6366">SUM(BOB126:BOB126)</f>
        <v>0.81</v>
      </c>
      <c r="BOC127" s="627" t="s">
        <v>88</v>
      </c>
      <c r="BOD127" s="628"/>
      <c r="BOE127" s="628"/>
      <c r="BOF127" s="628"/>
      <c r="BOG127" s="628"/>
      <c r="BOH127" s="628"/>
      <c r="BOI127" s="629"/>
      <c r="BOJ127" s="409">
        <f t="shared" ref="BOJ127" si="6367">SUM(BOJ126:BOJ126)</f>
        <v>0.81</v>
      </c>
      <c r="BOK127" s="627" t="s">
        <v>88</v>
      </c>
      <c r="BOL127" s="628"/>
      <c r="BOM127" s="628"/>
      <c r="BON127" s="628"/>
      <c r="BOO127" s="628"/>
      <c r="BOP127" s="628"/>
      <c r="BOQ127" s="629"/>
      <c r="BOR127" s="409">
        <f t="shared" ref="BOR127" si="6368">SUM(BOR126:BOR126)</f>
        <v>0.81</v>
      </c>
      <c r="BOS127" s="627" t="s">
        <v>88</v>
      </c>
      <c r="BOT127" s="628"/>
      <c r="BOU127" s="628"/>
      <c r="BOV127" s="628"/>
      <c r="BOW127" s="628"/>
      <c r="BOX127" s="628"/>
      <c r="BOY127" s="629"/>
      <c r="BOZ127" s="409">
        <f t="shared" ref="BOZ127" si="6369">SUM(BOZ126:BOZ126)</f>
        <v>0.81</v>
      </c>
      <c r="BPA127" s="627" t="s">
        <v>88</v>
      </c>
      <c r="BPB127" s="628"/>
      <c r="BPC127" s="628"/>
      <c r="BPD127" s="628"/>
      <c r="BPE127" s="628"/>
      <c r="BPF127" s="628"/>
      <c r="BPG127" s="629"/>
      <c r="BPH127" s="409">
        <f t="shared" ref="BPH127" si="6370">SUM(BPH126:BPH126)</f>
        <v>0.81</v>
      </c>
      <c r="BPI127" s="627" t="s">
        <v>88</v>
      </c>
      <c r="BPJ127" s="628"/>
      <c r="BPK127" s="628"/>
      <c r="BPL127" s="628"/>
      <c r="BPM127" s="628"/>
      <c r="BPN127" s="628"/>
      <c r="BPO127" s="629"/>
      <c r="BPP127" s="409">
        <f t="shared" ref="BPP127" si="6371">SUM(BPP126:BPP126)</f>
        <v>0.81</v>
      </c>
      <c r="BPQ127" s="627" t="s">
        <v>88</v>
      </c>
      <c r="BPR127" s="628"/>
      <c r="BPS127" s="628"/>
      <c r="BPT127" s="628"/>
      <c r="BPU127" s="628"/>
      <c r="BPV127" s="628"/>
      <c r="BPW127" s="629"/>
      <c r="BPX127" s="409">
        <f t="shared" ref="BPX127" si="6372">SUM(BPX126:BPX126)</f>
        <v>0.81</v>
      </c>
      <c r="BPY127" s="627" t="s">
        <v>88</v>
      </c>
      <c r="BPZ127" s="628"/>
      <c r="BQA127" s="628"/>
      <c r="BQB127" s="628"/>
      <c r="BQC127" s="628"/>
      <c r="BQD127" s="628"/>
      <c r="BQE127" s="629"/>
      <c r="BQF127" s="409">
        <f t="shared" ref="BQF127" si="6373">SUM(BQF126:BQF126)</f>
        <v>0.81</v>
      </c>
      <c r="BQG127" s="627" t="s">
        <v>88</v>
      </c>
      <c r="BQH127" s="628"/>
      <c r="BQI127" s="628"/>
      <c r="BQJ127" s="628"/>
      <c r="BQK127" s="628"/>
      <c r="BQL127" s="628"/>
      <c r="BQM127" s="629"/>
      <c r="BQN127" s="409">
        <f t="shared" ref="BQN127" si="6374">SUM(BQN126:BQN126)</f>
        <v>0.81</v>
      </c>
      <c r="BQO127" s="627" t="s">
        <v>88</v>
      </c>
      <c r="BQP127" s="628"/>
      <c r="BQQ127" s="628"/>
      <c r="BQR127" s="628"/>
      <c r="BQS127" s="628"/>
      <c r="BQT127" s="628"/>
      <c r="BQU127" s="629"/>
      <c r="BQV127" s="409">
        <f t="shared" ref="BQV127" si="6375">SUM(BQV126:BQV126)</f>
        <v>0.81</v>
      </c>
      <c r="BQW127" s="627" t="s">
        <v>88</v>
      </c>
      <c r="BQX127" s="628"/>
      <c r="BQY127" s="628"/>
      <c r="BQZ127" s="628"/>
      <c r="BRA127" s="628"/>
      <c r="BRB127" s="628"/>
      <c r="BRC127" s="629"/>
      <c r="BRD127" s="409">
        <f t="shared" ref="BRD127" si="6376">SUM(BRD126:BRD126)</f>
        <v>0.81</v>
      </c>
      <c r="BRE127" s="627" t="s">
        <v>88</v>
      </c>
      <c r="BRF127" s="628"/>
      <c r="BRG127" s="628"/>
      <c r="BRH127" s="628"/>
      <c r="BRI127" s="628"/>
      <c r="BRJ127" s="628"/>
      <c r="BRK127" s="629"/>
      <c r="BRL127" s="409">
        <f t="shared" ref="BRL127" si="6377">SUM(BRL126:BRL126)</f>
        <v>0.81</v>
      </c>
      <c r="BRM127" s="627" t="s">
        <v>88</v>
      </c>
      <c r="BRN127" s="628"/>
      <c r="BRO127" s="628"/>
      <c r="BRP127" s="628"/>
      <c r="BRQ127" s="628"/>
      <c r="BRR127" s="628"/>
      <c r="BRS127" s="629"/>
      <c r="BRT127" s="409">
        <f t="shared" ref="BRT127" si="6378">SUM(BRT126:BRT126)</f>
        <v>0.81</v>
      </c>
      <c r="BRU127" s="627" t="s">
        <v>88</v>
      </c>
      <c r="BRV127" s="628"/>
      <c r="BRW127" s="628"/>
      <c r="BRX127" s="628"/>
      <c r="BRY127" s="628"/>
      <c r="BRZ127" s="628"/>
      <c r="BSA127" s="629"/>
      <c r="BSB127" s="409">
        <f t="shared" ref="BSB127" si="6379">SUM(BSB126:BSB126)</f>
        <v>0.81</v>
      </c>
      <c r="BSC127" s="627" t="s">
        <v>88</v>
      </c>
      <c r="BSD127" s="628"/>
      <c r="BSE127" s="628"/>
      <c r="BSF127" s="628"/>
      <c r="BSG127" s="628"/>
      <c r="BSH127" s="628"/>
      <c r="BSI127" s="629"/>
      <c r="BSJ127" s="409">
        <f t="shared" ref="BSJ127" si="6380">SUM(BSJ126:BSJ126)</f>
        <v>0.81</v>
      </c>
      <c r="BSK127" s="627" t="s">
        <v>88</v>
      </c>
      <c r="BSL127" s="628"/>
      <c r="BSM127" s="628"/>
      <c r="BSN127" s="628"/>
      <c r="BSO127" s="628"/>
      <c r="BSP127" s="628"/>
      <c r="BSQ127" s="629"/>
      <c r="BSR127" s="409">
        <f t="shared" ref="BSR127" si="6381">SUM(BSR126:BSR126)</f>
        <v>0.81</v>
      </c>
      <c r="BSS127" s="627" t="s">
        <v>88</v>
      </c>
      <c r="BST127" s="628"/>
      <c r="BSU127" s="628"/>
      <c r="BSV127" s="628"/>
      <c r="BSW127" s="628"/>
      <c r="BSX127" s="628"/>
      <c r="BSY127" s="629"/>
      <c r="BSZ127" s="409">
        <f t="shared" ref="BSZ127" si="6382">SUM(BSZ126:BSZ126)</f>
        <v>0.81</v>
      </c>
      <c r="BTA127" s="627" t="s">
        <v>88</v>
      </c>
      <c r="BTB127" s="628"/>
      <c r="BTC127" s="628"/>
      <c r="BTD127" s="628"/>
      <c r="BTE127" s="628"/>
      <c r="BTF127" s="628"/>
      <c r="BTG127" s="629"/>
      <c r="BTH127" s="409">
        <f t="shared" ref="BTH127" si="6383">SUM(BTH126:BTH126)</f>
        <v>0.81</v>
      </c>
      <c r="BTI127" s="627" t="s">
        <v>88</v>
      </c>
      <c r="BTJ127" s="628"/>
      <c r="BTK127" s="628"/>
      <c r="BTL127" s="628"/>
      <c r="BTM127" s="628"/>
      <c r="BTN127" s="628"/>
      <c r="BTO127" s="629"/>
      <c r="BTP127" s="409">
        <f t="shared" ref="BTP127" si="6384">SUM(BTP126:BTP126)</f>
        <v>0.81</v>
      </c>
      <c r="BTQ127" s="627" t="s">
        <v>88</v>
      </c>
      <c r="BTR127" s="628"/>
      <c r="BTS127" s="628"/>
      <c r="BTT127" s="628"/>
      <c r="BTU127" s="628"/>
      <c r="BTV127" s="628"/>
      <c r="BTW127" s="629"/>
      <c r="BTX127" s="409">
        <f t="shared" ref="BTX127" si="6385">SUM(BTX126:BTX126)</f>
        <v>0.81</v>
      </c>
      <c r="BTY127" s="627" t="s">
        <v>88</v>
      </c>
      <c r="BTZ127" s="628"/>
      <c r="BUA127" s="628"/>
      <c r="BUB127" s="628"/>
      <c r="BUC127" s="628"/>
      <c r="BUD127" s="628"/>
      <c r="BUE127" s="629"/>
      <c r="BUF127" s="409">
        <f t="shared" ref="BUF127" si="6386">SUM(BUF126:BUF126)</f>
        <v>0.81</v>
      </c>
      <c r="BUG127" s="627" t="s">
        <v>88</v>
      </c>
      <c r="BUH127" s="628"/>
      <c r="BUI127" s="628"/>
      <c r="BUJ127" s="628"/>
      <c r="BUK127" s="628"/>
      <c r="BUL127" s="628"/>
      <c r="BUM127" s="629"/>
      <c r="BUN127" s="409">
        <f t="shared" ref="BUN127" si="6387">SUM(BUN126:BUN126)</f>
        <v>0.81</v>
      </c>
      <c r="BUO127" s="627" t="s">
        <v>88</v>
      </c>
      <c r="BUP127" s="628"/>
      <c r="BUQ127" s="628"/>
      <c r="BUR127" s="628"/>
      <c r="BUS127" s="628"/>
      <c r="BUT127" s="628"/>
      <c r="BUU127" s="629"/>
      <c r="BUV127" s="409">
        <f t="shared" ref="BUV127" si="6388">SUM(BUV126:BUV126)</f>
        <v>0.81</v>
      </c>
      <c r="BUW127" s="627" t="s">
        <v>88</v>
      </c>
      <c r="BUX127" s="628"/>
      <c r="BUY127" s="628"/>
      <c r="BUZ127" s="628"/>
      <c r="BVA127" s="628"/>
      <c r="BVB127" s="628"/>
      <c r="BVC127" s="629"/>
      <c r="BVD127" s="409">
        <f t="shared" ref="BVD127" si="6389">SUM(BVD126:BVD126)</f>
        <v>0.81</v>
      </c>
      <c r="BVE127" s="627" t="s">
        <v>88</v>
      </c>
      <c r="BVF127" s="628"/>
      <c r="BVG127" s="628"/>
      <c r="BVH127" s="628"/>
      <c r="BVI127" s="628"/>
      <c r="BVJ127" s="628"/>
      <c r="BVK127" s="629"/>
      <c r="BVL127" s="409">
        <f t="shared" ref="BVL127" si="6390">SUM(BVL126:BVL126)</f>
        <v>0.81</v>
      </c>
      <c r="BVM127" s="627" t="s">
        <v>88</v>
      </c>
      <c r="BVN127" s="628"/>
      <c r="BVO127" s="628"/>
      <c r="BVP127" s="628"/>
      <c r="BVQ127" s="628"/>
      <c r="BVR127" s="628"/>
      <c r="BVS127" s="629"/>
      <c r="BVT127" s="409">
        <f t="shared" ref="BVT127" si="6391">SUM(BVT126:BVT126)</f>
        <v>0.81</v>
      </c>
      <c r="BVU127" s="627" t="s">
        <v>88</v>
      </c>
      <c r="BVV127" s="628"/>
      <c r="BVW127" s="628"/>
      <c r="BVX127" s="628"/>
      <c r="BVY127" s="628"/>
      <c r="BVZ127" s="628"/>
      <c r="BWA127" s="629"/>
      <c r="BWB127" s="409">
        <f t="shared" ref="BWB127" si="6392">SUM(BWB126:BWB126)</f>
        <v>0.81</v>
      </c>
      <c r="BWC127" s="627" t="s">
        <v>88</v>
      </c>
      <c r="BWD127" s="628"/>
      <c r="BWE127" s="628"/>
      <c r="BWF127" s="628"/>
      <c r="BWG127" s="628"/>
      <c r="BWH127" s="628"/>
      <c r="BWI127" s="629"/>
      <c r="BWJ127" s="409">
        <f t="shared" ref="BWJ127" si="6393">SUM(BWJ126:BWJ126)</f>
        <v>0.81</v>
      </c>
      <c r="BWK127" s="627" t="s">
        <v>88</v>
      </c>
      <c r="BWL127" s="628"/>
      <c r="BWM127" s="628"/>
      <c r="BWN127" s="628"/>
      <c r="BWO127" s="628"/>
      <c r="BWP127" s="628"/>
      <c r="BWQ127" s="629"/>
      <c r="BWR127" s="409">
        <f t="shared" ref="BWR127" si="6394">SUM(BWR126:BWR126)</f>
        <v>0.81</v>
      </c>
      <c r="BWS127" s="627" t="s">
        <v>88</v>
      </c>
      <c r="BWT127" s="628"/>
      <c r="BWU127" s="628"/>
      <c r="BWV127" s="628"/>
      <c r="BWW127" s="628"/>
      <c r="BWX127" s="628"/>
      <c r="BWY127" s="629"/>
      <c r="BWZ127" s="409">
        <f t="shared" ref="BWZ127" si="6395">SUM(BWZ126:BWZ126)</f>
        <v>0.81</v>
      </c>
      <c r="BXA127" s="627" t="s">
        <v>88</v>
      </c>
      <c r="BXB127" s="628"/>
      <c r="BXC127" s="628"/>
      <c r="BXD127" s="628"/>
      <c r="BXE127" s="628"/>
      <c r="BXF127" s="628"/>
      <c r="BXG127" s="629"/>
      <c r="BXH127" s="409">
        <f t="shared" ref="BXH127" si="6396">SUM(BXH126:BXH126)</f>
        <v>0.81</v>
      </c>
      <c r="BXI127" s="627" t="s">
        <v>88</v>
      </c>
      <c r="BXJ127" s="628"/>
      <c r="BXK127" s="628"/>
      <c r="BXL127" s="628"/>
      <c r="BXM127" s="628"/>
      <c r="BXN127" s="628"/>
      <c r="BXO127" s="629"/>
      <c r="BXP127" s="409">
        <f t="shared" ref="BXP127" si="6397">SUM(BXP126:BXP126)</f>
        <v>0.81</v>
      </c>
      <c r="BXQ127" s="627" t="s">
        <v>88</v>
      </c>
      <c r="BXR127" s="628"/>
      <c r="BXS127" s="628"/>
      <c r="BXT127" s="628"/>
      <c r="BXU127" s="628"/>
      <c r="BXV127" s="628"/>
      <c r="BXW127" s="629"/>
      <c r="BXX127" s="409">
        <f t="shared" ref="BXX127" si="6398">SUM(BXX126:BXX126)</f>
        <v>0.81</v>
      </c>
      <c r="BXY127" s="627" t="s">
        <v>88</v>
      </c>
      <c r="BXZ127" s="628"/>
      <c r="BYA127" s="628"/>
      <c r="BYB127" s="628"/>
      <c r="BYC127" s="628"/>
      <c r="BYD127" s="628"/>
      <c r="BYE127" s="629"/>
      <c r="BYF127" s="409">
        <f t="shared" ref="BYF127" si="6399">SUM(BYF126:BYF126)</f>
        <v>0.81</v>
      </c>
      <c r="BYG127" s="627" t="s">
        <v>88</v>
      </c>
      <c r="BYH127" s="628"/>
      <c r="BYI127" s="628"/>
      <c r="BYJ127" s="628"/>
      <c r="BYK127" s="628"/>
      <c r="BYL127" s="628"/>
      <c r="BYM127" s="629"/>
      <c r="BYN127" s="409">
        <f t="shared" ref="BYN127" si="6400">SUM(BYN126:BYN126)</f>
        <v>0.81</v>
      </c>
      <c r="BYO127" s="627" t="s">
        <v>88</v>
      </c>
      <c r="BYP127" s="628"/>
      <c r="BYQ127" s="628"/>
      <c r="BYR127" s="628"/>
      <c r="BYS127" s="628"/>
      <c r="BYT127" s="628"/>
      <c r="BYU127" s="629"/>
      <c r="BYV127" s="409">
        <f t="shared" ref="BYV127" si="6401">SUM(BYV126:BYV126)</f>
        <v>0.81</v>
      </c>
      <c r="BYW127" s="627" t="s">
        <v>88</v>
      </c>
      <c r="BYX127" s="628"/>
      <c r="BYY127" s="628"/>
      <c r="BYZ127" s="628"/>
      <c r="BZA127" s="628"/>
      <c r="BZB127" s="628"/>
      <c r="BZC127" s="629"/>
      <c r="BZD127" s="409">
        <f t="shared" ref="BZD127" si="6402">SUM(BZD126:BZD126)</f>
        <v>0.81</v>
      </c>
      <c r="BZE127" s="627" t="s">
        <v>88</v>
      </c>
      <c r="BZF127" s="628"/>
      <c r="BZG127" s="628"/>
      <c r="BZH127" s="628"/>
      <c r="BZI127" s="628"/>
      <c r="BZJ127" s="628"/>
      <c r="BZK127" s="629"/>
      <c r="BZL127" s="409">
        <f t="shared" ref="BZL127" si="6403">SUM(BZL126:BZL126)</f>
        <v>0.81</v>
      </c>
      <c r="BZM127" s="627" t="s">
        <v>88</v>
      </c>
      <c r="BZN127" s="628"/>
      <c r="BZO127" s="628"/>
      <c r="BZP127" s="628"/>
      <c r="BZQ127" s="628"/>
      <c r="BZR127" s="628"/>
      <c r="BZS127" s="629"/>
      <c r="BZT127" s="409">
        <f t="shared" ref="BZT127" si="6404">SUM(BZT126:BZT126)</f>
        <v>0.81</v>
      </c>
      <c r="BZU127" s="627" t="s">
        <v>88</v>
      </c>
      <c r="BZV127" s="628"/>
      <c r="BZW127" s="628"/>
      <c r="BZX127" s="628"/>
      <c r="BZY127" s="628"/>
      <c r="BZZ127" s="628"/>
      <c r="CAA127" s="629"/>
      <c r="CAB127" s="409">
        <f t="shared" ref="CAB127" si="6405">SUM(CAB126:CAB126)</f>
        <v>0.81</v>
      </c>
      <c r="CAC127" s="627" t="s">
        <v>88</v>
      </c>
      <c r="CAD127" s="628"/>
      <c r="CAE127" s="628"/>
      <c r="CAF127" s="628"/>
      <c r="CAG127" s="628"/>
      <c r="CAH127" s="628"/>
      <c r="CAI127" s="629"/>
      <c r="CAJ127" s="409">
        <f t="shared" ref="CAJ127" si="6406">SUM(CAJ126:CAJ126)</f>
        <v>0.81</v>
      </c>
      <c r="CAK127" s="627" t="s">
        <v>88</v>
      </c>
      <c r="CAL127" s="628"/>
      <c r="CAM127" s="628"/>
      <c r="CAN127" s="628"/>
      <c r="CAO127" s="628"/>
      <c r="CAP127" s="628"/>
      <c r="CAQ127" s="629"/>
      <c r="CAR127" s="409">
        <f t="shared" ref="CAR127" si="6407">SUM(CAR126:CAR126)</f>
        <v>0.81</v>
      </c>
      <c r="CAS127" s="627" t="s">
        <v>88</v>
      </c>
      <c r="CAT127" s="628"/>
      <c r="CAU127" s="628"/>
      <c r="CAV127" s="628"/>
      <c r="CAW127" s="628"/>
      <c r="CAX127" s="628"/>
      <c r="CAY127" s="629"/>
      <c r="CAZ127" s="409">
        <f t="shared" ref="CAZ127" si="6408">SUM(CAZ126:CAZ126)</f>
        <v>0.81</v>
      </c>
      <c r="CBA127" s="627" t="s">
        <v>88</v>
      </c>
      <c r="CBB127" s="628"/>
      <c r="CBC127" s="628"/>
      <c r="CBD127" s="628"/>
      <c r="CBE127" s="628"/>
      <c r="CBF127" s="628"/>
      <c r="CBG127" s="629"/>
      <c r="CBH127" s="409">
        <f t="shared" ref="CBH127" si="6409">SUM(CBH126:CBH126)</f>
        <v>0.81</v>
      </c>
      <c r="CBI127" s="627" t="s">
        <v>88</v>
      </c>
      <c r="CBJ127" s="628"/>
      <c r="CBK127" s="628"/>
      <c r="CBL127" s="628"/>
      <c r="CBM127" s="628"/>
      <c r="CBN127" s="628"/>
      <c r="CBO127" s="629"/>
      <c r="CBP127" s="409">
        <f t="shared" ref="CBP127" si="6410">SUM(CBP126:CBP126)</f>
        <v>0.81</v>
      </c>
      <c r="CBQ127" s="627" t="s">
        <v>88</v>
      </c>
      <c r="CBR127" s="628"/>
      <c r="CBS127" s="628"/>
      <c r="CBT127" s="628"/>
      <c r="CBU127" s="628"/>
      <c r="CBV127" s="628"/>
      <c r="CBW127" s="629"/>
      <c r="CBX127" s="409">
        <f t="shared" ref="CBX127" si="6411">SUM(CBX126:CBX126)</f>
        <v>0.81</v>
      </c>
      <c r="CBY127" s="627" t="s">
        <v>88</v>
      </c>
      <c r="CBZ127" s="628"/>
      <c r="CCA127" s="628"/>
      <c r="CCB127" s="628"/>
      <c r="CCC127" s="628"/>
      <c r="CCD127" s="628"/>
      <c r="CCE127" s="629"/>
      <c r="CCF127" s="409">
        <f t="shared" ref="CCF127" si="6412">SUM(CCF126:CCF126)</f>
        <v>0.81</v>
      </c>
      <c r="CCG127" s="627" t="s">
        <v>88</v>
      </c>
      <c r="CCH127" s="628"/>
      <c r="CCI127" s="628"/>
      <c r="CCJ127" s="628"/>
      <c r="CCK127" s="628"/>
      <c r="CCL127" s="628"/>
      <c r="CCM127" s="629"/>
      <c r="CCN127" s="409">
        <f t="shared" ref="CCN127" si="6413">SUM(CCN126:CCN126)</f>
        <v>0.81</v>
      </c>
      <c r="CCO127" s="627" t="s">
        <v>88</v>
      </c>
      <c r="CCP127" s="628"/>
      <c r="CCQ127" s="628"/>
      <c r="CCR127" s="628"/>
      <c r="CCS127" s="628"/>
      <c r="CCT127" s="628"/>
      <c r="CCU127" s="629"/>
      <c r="CCV127" s="409">
        <f t="shared" ref="CCV127" si="6414">SUM(CCV126:CCV126)</f>
        <v>0.81</v>
      </c>
      <c r="CCW127" s="627" t="s">
        <v>88</v>
      </c>
      <c r="CCX127" s="628"/>
      <c r="CCY127" s="628"/>
      <c r="CCZ127" s="628"/>
      <c r="CDA127" s="628"/>
      <c r="CDB127" s="628"/>
      <c r="CDC127" s="629"/>
      <c r="CDD127" s="409">
        <f t="shared" ref="CDD127" si="6415">SUM(CDD126:CDD126)</f>
        <v>0.81</v>
      </c>
      <c r="CDE127" s="627" t="s">
        <v>88</v>
      </c>
      <c r="CDF127" s="628"/>
      <c r="CDG127" s="628"/>
      <c r="CDH127" s="628"/>
      <c r="CDI127" s="628"/>
      <c r="CDJ127" s="628"/>
      <c r="CDK127" s="629"/>
      <c r="CDL127" s="409">
        <f t="shared" ref="CDL127" si="6416">SUM(CDL126:CDL126)</f>
        <v>0.81</v>
      </c>
      <c r="CDM127" s="627" t="s">
        <v>88</v>
      </c>
      <c r="CDN127" s="628"/>
      <c r="CDO127" s="628"/>
      <c r="CDP127" s="628"/>
      <c r="CDQ127" s="628"/>
      <c r="CDR127" s="628"/>
      <c r="CDS127" s="629"/>
      <c r="CDT127" s="409">
        <f t="shared" ref="CDT127" si="6417">SUM(CDT126:CDT126)</f>
        <v>0.81</v>
      </c>
      <c r="CDU127" s="627" t="s">
        <v>88</v>
      </c>
      <c r="CDV127" s="628"/>
      <c r="CDW127" s="628"/>
      <c r="CDX127" s="628"/>
      <c r="CDY127" s="628"/>
      <c r="CDZ127" s="628"/>
      <c r="CEA127" s="629"/>
      <c r="CEB127" s="409">
        <f t="shared" ref="CEB127" si="6418">SUM(CEB126:CEB126)</f>
        <v>0.81</v>
      </c>
      <c r="CEC127" s="627" t="s">
        <v>88</v>
      </c>
      <c r="CED127" s="628"/>
      <c r="CEE127" s="628"/>
      <c r="CEF127" s="628"/>
      <c r="CEG127" s="628"/>
      <c r="CEH127" s="628"/>
      <c r="CEI127" s="629"/>
      <c r="CEJ127" s="409">
        <f t="shared" ref="CEJ127" si="6419">SUM(CEJ126:CEJ126)</f>
        <v>0.81</v>
      </c>
      <c r="CEK127" s="627" t="s">
        <v>88</v>
      </c>
      <c r="CEL127" s="628"/>
      <c r="CEM127" s="628"/>
      <c r="CEN127" s="628"/>
      <c r="CEO127" s="628"/>
      <c r="CEP127" s="628"/>
      <c r="CEQ127" s="629"/>
      <c r="CER127" s="409">
        <f t="shared" ref="CER127" si="6420">SUM(CER126:CER126)</f>
        <v>0.81</v>
      </c>
      <c r="CES127" s="627" t="s">
        <v>88</v>
      </c>
      <c r="CET127" s="628"/>
      <c r="CEU127" s="628"/>
      <c r="CEV127" s="628"/>
      <c r="CEW127" s="628"/>
      <c r="CEX127" s="628"/>
      <c r="CEY127" s="629"/>
      <c r="CEZ127" s="409">
        <f t="shared" ref="CEZ127" si="6421">SUM(CEZ126:CEZ126)</f>
        <v>0.81</v>
      </c>
      <c r="CFA127" s="627" t="s">
        <v>88</v>
      </c>
      <c r="CFB127" s="628"/>
      <c r="CFC127" s="628"/>
      <c r="CFD127" s="628"/>
      <c r="CFE127" s="628"/>
      <c r="CFF127" s="628"/>
      <c r="CFG127" s="629"/>
      <c r="CFH127" s="409">
        <f t="shared" ref="CFH127" si="6422">SUM(CFH126:CFH126)</f>
        <v>0.81</v>
      </c>
      <c r="CFI127" s="627" t="s">
        <v>88</v>
      </c>
      <c r="CFJ127" s="628"/>
      <c r="CFK127" s="628"/>
      <c r="CFL127" s="628"/>
      <c r="CFM127" s="628"/>
      <c r="CFN127" s="628"/>
      <c r="CFO127" s="629"/>
      <c r="CFP127" s="409">
        <f t="shared" ref="CFP127" si="6423">SUM(CFP126:CFP126)</f>
        <v>0.81</v>
      </c>
      <c r="CFQ127" s="627" t="s">
        <v>88</v>
      </c>
      <c r="CFR127" s="628"/>
      <c r="CFS127" s="628"/>
      <c r="CFT127" s="628"/>
      <c r="CFU127" s="628"/>
      <c r="CFV127" s="628"/>
      <c r="CFW127" s="629"/>
      <c r="CFX127" s="409">
        <f t="shared" ref="CFX127" si="6424">SUM(CFX126:CFX126)</f>
        <v>0.81</v>
      </c>
      <c r="CFY127" s="627" t="s">
        <v>88</v>
      </c>
      <c r="CFZ127" s="628"/>
      <c r="CGA127" s="628"/>
      <c r="CGB127" s="628"/>
      <c r="CGC127" s="628"/>
      <c r="CGD127" s="628"/>
      <c r="CGE127" s="629"/>
      <c r="CGF127" s="409">
        <f t="shared" ref="CGF127" si="6425">SUM(CGF126:CGF126)</f>
        <v>0.81</v>
      </c>
      <c r="CGG127" s="627" t="s">
        <v>88</v>
      </c>
      <c r="CGH127" s="628"/>
      <c r="CGI127" s="628"/>
      <c r="CGJ127" s="628"/>
      <c r="CGK127" s="628"/>
      <c r="CGL127" s="628"/>
      <c r="CGM127" s="629"/>
      <c r="CGN127" s="409">
        <f t="shared" ref="CGN127" si="6426">SUM(CGN126:CGN126)</f>
        <v>0.81</v>
      </c>
      <c r="CGO127" s="627" t="s">
        <v>88</v>
      </c>
      <c r="CGP127" s="628"/>
      <c r="CGQ127" s="628"/>
      <c r="CGR127" s="628"/>
      <c r="CGS127" s="628"/>
      <c r="CGT127" s="628"/>
      <c r="CGU127" s="629"/>
      <c r="CGV127" s="409">
        <f t="shared" ref="CGV127" si="6427">SUM(CGV126:CGV126)</f>
        <v>0.81</v>
      </c>
      <c r="CGW127" s="627" t="s">
        <v>88</v>
      </c>
      <c r="CGX127" s="628"/>
      <c r="CGY127" s="628"/>
      <c r="CGZ127" s="628"/>
      <c r="CHA127" s="628"/>
      <c r="CHB127" s="628"/>
      <c r="CHC127" s="629"/>
      <c r="CHD127" s="409">
        <f t="shared" ref="CHD127" si="6428">SUM(CHD126:CHD126)</f>
        <v>0.81</v>
      </c>
      <c r="CHE127" s="627" t="s">
        <v>88</v>
      </c>
      <c r="CHF127" s="628"/>
      <c r="CHG127" s="628"/>
      <c r="CHH127" s="628"/>
      <c r="CHI127" s="628"/>
      <c r="CHJ127" s="628"/>
      <c r="CHK127" s="629"/>
      <c r="CHL127" s="409">
        <f t="shared" ref="CHL127" si="6429">SUM(CHL126:CHL126)</f>
        <v>0.81</v>
      </c>
      <c r="CHM127" s="627" t="s">
        <v>88</v>
      </c>
      <c r="CHN127" s="628"/>
      <c r="CHO127" s="628"/>
      <c r="CHP127" s="628"/>
      <c r="CHQ127" s="628"/>
      <c r="CHR127" s="628"/>
      <c r="CHS127" s="629"/>
      <c r="CHT127" s="409">
        <f t="shared" ref="CHT127" si="6430">SUM(CHT126:CHT126)</f>
        <v>0.81</v>
      </c>
      <c r="CHU127" s="627" t="s">
        <v>88</v>
      </c>
      <c r="CHV127" s="628"/>
      <c r="CHW127" s="628"/>
      <c r="CHX127" s="628"/>
      <c r="CHY127" s="628"/>
      <c r="CHZ127" s="628"/>
      <c r="CIA127" s="629"/>
      <c r="CIB127" s="409">
        <f t="shared" ref="CIB127" si="6431">SUM(CIB126:CIB126)</f>
        <v>0.81</v>
      </c>
      <c r="CIC127" s="627" t="s">
        <v>88</v>
      </c>
      <c r="CID127" s="628"/>
      <c r="CIE127" s="628"/>
      <c r="CIF127" s="628"/>
      <c r="CIG127" s="628"/>
      <c r="CIH127" s="628"/>
      <c r="CII127" s="629"/>
      <c r="CIJ127" s="409">
        <f t="shared" ref="CIJ127" si="6432">SUM(CIJ126:CIJ126)</f>
        <v>0.81</v>
      </c>
      <c r="CIK127" s="627" t="s">
        <v>88</v>
      </c>
      <c r="CIL127" s="628"/>
      <c r="CIM127" s="628"/>
      <c r="CIN127" s="628"/>
      <c r="CIO127" s="628"/>
      <c r="CIP127" s="628"/>
      <c r="CIQ127" s="629"/>
      <c r="CIR127" s="409">
        <f t="shared" ref="CIR127" si="6433">SUM(CIR126:CIR126)</f>
        <v>0.81</v>
      </c>
      <c r="CIS127" s="627" t="s">
        <v>88</v>
      </c>
      <c r="CIT127" s="628"/>
      <c r="CIU127" s="628"/>
      <c r="CIV127" s="628"/>
      <c r="CIW127" s="628"/>
      <c r="CIX127" s="628"/>
      <c r="CIY127" s="629"/>
      <c r="CIZ127" s="409">
        <f t="shared" ref="CIZ127" si="6434">SUM(CIZ126:CIZ126)</f>
        <v>0.81</v>
      </c>
      <c r="CJA127" s="627" t="s">
        <v>88</v>
      </c>
      <c r="CJB127" s="628"/>
      <c r="CJC127" s="628"/>
      <c r="CJD127" s="628"/>
      <c r="CJE127" s="628"/>
      <c r="CJF127" s="628"/>
      <c r="CJG127" s="629"/>
      <c r="CJH127" s="409">
        <f t="shared" ref="CJH127" si="6435">SUM(CJH126:CJH126)</f>
        <v>0.81</v>
      </c>
      <c r="CJI127" s="627" t="s">
        <v>88</v>
      </c>
      <c r="CJJ127" s="628"/>
      <c r="CJK127" s="628"/>
      <c r="CJL127" s="628"/>
      <c r="CJM127" s="628"/>
      <c r="CJN127" s="628"/>
      <c r="CJO127" s="629"/>
      <c r="CJP127" s="409">
        <f t="shared" ref="CJP127" si="6436">SUM(CJP126:CJP126)</f>
        <v>0.81</v>
      </c>
      <c r="CJQ127" s="627" t="s">
        <v>88</v>
      </c>
      <c r="CJR127" s="628"/>
      <c r="CJS127" s="628"/>
      <c r="CJT127" s="628"/>
      <c r="CJU127" s="628"/>
      <c r="CJV127" s="628"/>
      <c r="CJW127" s="629"/>
      <c r="CJX127" s="409">
        <f t="shared" ref="CJX127" si="6437">SUM(CJX126:CJX126)</f>
        <v>0.81</v>
      </c>
      <c r="CJY127" s="627" t="s">
        <v>88</v>
      </c>
      <c r="CJZ127" s="628"/>
      <c r="CKA127" s="628"/>
      <c r="CKB127" s="628"/>
      <c r="CKC127" s="628"/>
      <c r="CKD127" s="628"/>
      <c r="CKE127" s="629"/>
      <c r="CKF127" s="409">
        <f t="shared" ref="CKF127" si="6438">SUM(CKF126:CKF126)</f>
        <v>0.81</v>
      </c>
      <c r="CKG127" s="627" t="s">
        <v>88</v>
      </c>
      <c r="CKH127" s="628"/>
      <c r="CKI127" s="628"/>
      <c r="CKJ127" s="628"/>
      <c r="CKK127" s="628"/>
      <c r="CKL127" s="628"/>
      <c r="CKM127" s="629"/>
      <c r="CKN127" s="409">
        <f t="shared" ref="CKN127" si="6439">SUM(CKN126:CKN126)</f>
        <v>0.81</v>
      </c>
      <c r="CKO127" s="627" t="s">
        <v>88</v>
      </c>
      <c r="CKP127" s="628"/>
      <c r="CKQ127" s="628"/>
      <c r="CKR127" s="628"/>
      <c r="CKS127" s="628"/>
      <c r="CKT127" s="628"/>
      <c r="CKU127" s="629"/>
      <c r="CKV127" s="409">
        <f t="shared" ref="CKV127" si="6440">SUM(CKV126:CKV126)</f>
        <v>0.81</v>
      </c>
      <c r="CKW127" s="627" t="s">
        <v>88</v>
      </c>
      <c r="CKX127" s="628"/>
      <c r="CKY127" s="628"/>
      <c r="CKZ127" s="628"/>
      <c r="CLA127" s="628"/>
      <c r="CLB127" s="628"/>
      <c r="CLC127" s="629"/>
      <c r="CLD127" s="409">
        <f t="shared" ref="CLD127" si="6441">SUM(CLD126:CLD126)</f>
        <v>0.81</v>
      </c>
      <c r="CLE127" s="627" t="s">
        <v>88</v>
      </c>
      <c r="CLF127" s="628"/>
      <c r="CLG127" s="628"/>
      <c r="CLH127" s="628"/>
      <c r="CLI127" s="628"/>
      <c r="CLJ127" s="628"/>
      <c r="CLK127" s="629"/>
      <c r="CLL127" s="409">
        <f t="shared" ref="CLL127" si="6442">SUM(CLL126:CLL126)</f>
        <v>0.81</v>
      </c>
      <c r="CLM127" s="627" t="s">
        <v>88</v>
      </c>
      <c r="CLN127" s="628"/>
      <c r="CLO127" s="628"/>
      <c r="CLP127" s="628"/>
      <c r="CLQ127" s="628"/>
      <c r="CLR127" s="628"/>
      <c r="CLS127" s="629"/>
      <c r="CLT127" s="409">
        <f t="shared" ref="CLT127" si="6443">SUM(CLT126:CLT126)</f>
        <v>0.81</v>
      </c>
      <c r="CLU127" s="627" t="s">
        <v>88</v>
      </c>
      <c r="CLV127" s="628"/>
      <c r="CLW127" s="628"/>
      <c r="CLX127" s="628"/>
      <c r="CLY127" s="628"/>
      <c r="CLZ127" s="628"/>
      <c r="CMA127" s="629"/>
      <c r="CMB127" s="409">
        <f t="shared" ref="CMB127" si="6444">SUM(CMB126:CMB126)</f>
        <v>0.81</v>
      </c>
      <c r="CMC127" s="627" t="s">
        <v>88</v>
      </c>
      <c r="CMD127" s="628"/>
      <c r="CME127" s="628"/>
      <c r="CMF127" s="628"/>
      <c r="CMG127" s="628"/>
      <c r="CMH127" s="628"/>
      <c r="CMI127" s="629"/>
      <c r="CMJ127" s="409">
        <f t="shared" ref="CMJ127" si="6445">SUM(CMJ126:CMJ126)</f>
        <v>0.81</v>
      </c>
      <c r="CMK127" s="627" t="s">
        <v>88</v>
      </c>
      <c r="CML127" s="628"/>
      <c r="CMM127" s="628"/>
      <c r="CMN127" s="628"/>
      <c r="CMO127" s="628"/>
      <c r="CMP127" s="628"/>
      <c r="CMQ127" s="629"/>
      <c r="CMR127" s="409">
        <f t="shared" ref="CMR127" si="6446">SUM(CMR126:CMR126)</f>
        <v>0.81</v>
      </c>
      <c r="CMS127" s="627" t="s">
        <v>88</v>
      </c>
      <c r="CMT127" s="628"/>
      <c r="CMU127" s="628"/>
      <c r="CMV127" s="628"/>
      <c r="CMW127" s="628"/>
      <c r="CMX127" s="628"/>
      <c r="CMY127" s="629"/>
      <c r="CMZ127" s="409">
        <f t="shared" ref="CMZ127" si="6447">SUM(CMZ126:CMZ126)</f>
        <v>0.81</v>
      </c>
      <c r="CNA127" s="627" t="s">
        <v>88</v>
      </c>
      <c r="CNB127" s="628"/>
      <c r="CNC127" s="628"/>
      <c r="CND127" s="628"/>
      <c r="CNE127" s="628"/>
      <c r="CNF127" s="628"/>
      <c r="CNG127" s="629"/>
      <c r="CNH127" s="409">
        <f t="shared" ref="CNH127" si="6448">SUM(CNH126:CNH126)</f>
        <v>0.81</v>
      </c>
      <c r="CNI127" s="627" t="s">
        <v>88</v>
      </c>
      <c r="CNJ127" s="628"/>
      <c r="CNK127" s="628"/>
      <c r="CNL127" s="628"/>
      <c r="CNM127" s="628"/>
      <c r="CNN127" s="628"/>
      <c r="CNO127" s="629"/>
      <c r="CNP127" s="409">
        <f t="shared" ref="CNP127" si="6449">SUM(CNP126:CNP126)</f>
        <v>0.81</v>
      </c>
      <c r="CNQ127" s="627" t="s">
        <v>88</v>
      </c>
      <c r="CNR127" s="628"/>
      <c r="CNS127" s="628"/>
      <c r="CNT127" s="628"/>
      <c r="CNU127" s="628"/>
      <c r="CNV127" s="628"/>
      <c r="CNW127" s="629"/>
      <c r="CNX127" s="409">
        <f t="shared" ref="CNX127" si="6450">SUM(CNX126:CNX126)</f>
        <v>0.81</v>
      </c>
      <c r="CNY127" s="627" t="s">
        <v>88</v>
      </c>
      <c r="CNZ127" s="628"/>
      <c r="COA127" s="628"/>
      <c r="COB127" s="628"/>
      <c r="COC127" s="628"/>
      <c r="COD127" s="628"/>
      <c r="COE127" s="629"/>
      <c r="COF127" s="409">
        <f t="shared" ref="COF127" si="6451">SUM(COF126:COF126)</f>
        <v>0.81</v>
      </c>
      <c r="COG127" s="627" t="s">
        <v>88</v>
      </c>
      <c r="COH127" s="628"/>
      <c r="COI127" s="628"/>
      <c r="COJ127" s="628"/>
      <c r="COK127" s="628"/>
      <c r="COL127" s="628"/>
      <c r="COM127" s="629"/>
      <c r="CON127" s="409">
        <f t="shared" ref="CON127" si="6452">SUM(CON126:CON126)</f>
        <v>0.81</v>
      </c>
      <c r="COO127" s="627" t="s">
        <v>88</v>
      </c>
      <c r="COP127" s="628"/>
      <c r="COQ127" s="628"/>
      <c r="COR127" s="628"/>
      <c r="COS127" s="628"/>
      <c r="COT127" s="628"/>
      <c r="COU127" s="629"/>
      <c r="COV127" s="409">
        <f t="shared" ref="COV127" si="6453">SUM(COV126:COV126)</f>
        <v>0.81</v>
      </c>
      <c r="COW127" s="627" t="s">
        <v>88</v>
      </c>
      <c r="COX127" s="628"/>
      <c r="COY127" s="628"/>
      <c r="COZ127" s="628"/>
      <c r="CPA127" s="628"/>
      <c r="CPB127" s="628"/>
      <c r="CPC127" s="629"/>
      <c r="CPD127" s="409">
        <f t="shared" ref="CPD127" si="6454">SUM(CPD126:CPD126)</f>
        <v>0.81</v>
      </c>
      <c r="CPE127" s="627" t="s">
        <v>88</v>
      </c>
      <c r="CPF127" s="628"/>
      <c r="CPG127" s="628"/>
      <c r="CPH127" s="628"/>
      <c r="CPI127" s="628"/>
      <c r="CPJ127" s="628"/>
      <c r="CPK127" s="629"/>
      <c r="CPL127" s="409">
        <f t="shared" ref="CPL127" si="6455">SUM(CPL126:CPL126)</f>
        <v>0.81</v>
      </c>
      <c r="CPM127" s="627" t="s">
        <v>88</v>
      </c>
      <c r="CPN127" s="628"/>
      <c r="CPO127" s="628"/>
      <c r="CPP127" s="628"/>
      <c r="CPQ127" s="628"/>
      <c r="CPR127" s="628"/>
      <c r="CPS127" s="629"/>
      <c r="CPT127" s="409">
        <f t="shared" ref="CPT127" si="6456">SUM(CPT126:CPT126)</f>
        <v>0.81</v>
      </c>
      <c r="CPU127" s="627" t="s">
        <v>88</v>
      </c>
      <c r="CPV127" s="628"/>
      <c r="CPW127" s="628"/>
      <c r="CPX127" s="628"/>
      <c r="CPY127" s="628"/>
      <c r="CPZ127" s="628"/>
      <c r="CQA127" s="629"/>
      <c r="CQB127" s="409">
        <f t="shared" ref="CQB127" si="6457">SUM(CQB126:CQB126)</f>
        <v>0.81</v>
      </c>
      <c r="CQC127" s="627" t="s">
        <v>88</v>
      </c>
      <c r="CQD127" s="628"/>
      <c r="CQE127" s="628"/>
      <c r="CQF127" s="628"/>
      <c r="CQG127" s="628"/>
      <c r="CQH127" s="628"/>
      <c r="CQI127" s="629"/>
      <c r="CQJ127" s="409">
        <f t="shared" ref="CQJ127" si="6458">SUM(CQJ126:CQJ126)</f>
        <v>0.81</v>
      </c>
      <c r="CQK127" s="627" t="s">
        <v>88</v>
      </c>
      <c r="CQL127" s="628"/>
      <c r="CQM127" s="628"/>
      <c r="CQN127" s="628"/>
      <c r="CQO127" s="628"/>
      <c r="CQP127" s="628"/>
      <c r="CQQ127" s="629"/>
      <c r="CQR127" s="409">
        <f t="shared" ref="CQR127" si="6459">SUM(CQR126:CQR126)</f>
        <v>0.81</v>
      </c>
      <c r="CQS127" s="627" t="s">
        <v>88</v>
      </c>
      <c r="CQT127" s="628"/>
      <c r="CQU127" s="628"/>
      <c r="CQV127" s="628"/>
      <c r="CQW127" s="628"/>
      <c r="CQX127" s="628"/>
      <c r="CQY127" s="629"/>
      <c r="CQZ127" s="409">
        <f t="shared" ref="CQZ127" si="6460">SUM(CQZ126:CQZ126)</f>
        <v>0.81</v>
      </c>
      <c r="CRA127" s="627" t="s">
        <v>88</v>
      </c>
      <c r="CRB127" s="628"/>
      <c r="CRC127" s="628"/>
      <c r="CRD127" s="628"/>
      <c r="CRE127" s="628"/>
      <c r="CRF127" s="628"/>
      <c r="CRG127" s="629"/>
      <c r="CRH127" s="409">
        <f t="shared" ref="CRH127" si="6461">SUM(CRH126:CRH126)</f>
        <v>0.81</v>
      </c>
      <c r="CRI127" s="627" t="s">
        <v>88</v>
      </c>
      <c r="CRJ127" s="628"/>
      <c r="CRK127" s="628"/>
      <c r="CRL127" s="628"/>
      <c r="CRM127" s="628"/>
      <c r="CRN127" s="628"/>
      <c r="CRO127" s="629"/>
      <c r="CRP127" s="409">
        <f t="shared" ref="CRP127" si="6462">SUM(CRP126:CRP126)</f>
        <v>0.81</v>
      </c>
      <c r="CRQ127" s="627" t="s">
        <v>88</v>
      </c>
      <c r="CRR127" s="628"/>
      <c r="CRS127" s="628"/>
      <c r="CRT127" s="628"/>
      <c r="CRU127" s="628"/>
      <c r="CRV127" s="628"/>
      <c r="CRW127" s="629"/>
      <c r="CRX127" s="409">
        <f t="shared" ref="CRX127" si="6463">SUM(CRX126:CRX126)</f>
        <v>0.81</v>
      </c>
      <c r="CRY127" s="627" t="s">
        <v>88</v>
      </c>
      <c r="CRZ127" s="628"/>
      <c r="CSA127" s="628"/>
      <c r="CSB127" s="628"/>
      <c r="CSC127" s="628"/>
      <c r="CSD127" s="628"/>
      <c r="CSE127" s="629"/>
      <c r="CSF127" s="409">
        <f t="shared" ref="CSF127" si="6464">SUM(CSF126:CSF126)</f>
        <v>0.81</v>
      </c>
      <c r="CSG127" s="627" t="s">
        <v>88</v>
      </c>
      <c r="CSH127" s="628"/>
      <c r="CSI127" s="628"/>
      <c r="CSJ127" s="628"/>
      <c r="CSK127" s="628"/>
      <c r="CSL127" s="628"/>
      <c r="CSM127" s="629"/>
      <c r="CSN127" s="409">
        <f t="shared" ref="CSN127" si="6465">SUM(CSN126:CSN126)</f>
        <v>0.81</v>
      </c>
      <c r="CSO127" s="627" t="s">
        <v>88</v>
      </c>
      <c r="CSP127" s="628"/>
      <c r="CSQ127" s="628"/>
      <c r="CSR127" s="628"/>
      <c r="CSS127" s="628"/>
      <c r="CST127" s="628"/>
      <c r="CSU127" s="629"/>
      <c r="CSV127" s="409">
        <f t="shared" ref="CSV127" si="6466">SUM(CSV126:CSV126)</f>
        <v>0.81</v>
      </c>
      <c r="CSW127" s="627" t="s">
        <v>88</v>
      </c>
      <c r="CSX127" s="628"/>
      <c r="CSY127" s="628"/>
      <c r="CSZ127" s="628"/>
      <c r="CTA127" s="628"/>
      <c r="CTB127" s="628"/>
      <c r="CTC127" s="629"/>
      <c r="CTD127" s="409">
        <f t="shared" ref="CTD127" si="6467">SUM(CTD126:CTD126)</f>
        <v>0.81</v>
      </c>
      <c r="CTE127" s="627" t="s">
        <v>88</v>
      </c>
      <c r="CTF127" s="628"/>
      <c r="CTG127" s="628"/>
      <c r="CTH127" s="628"/>
      <c r="CTI127" s="628"/>
      <c r="CTJ127" s="628"/>
      <c r="CTK127" s="629"/>
      <c r="CTL127" s="409">
        <f t="shared" ref="CTL127" si="6468">SUM(CTL126:CTL126)</f>
        <v>0.81</v>
      </c>
      <c r="CTM127" s="627" t="s">
        <v>88</v>
      </c>
      <c r="CTN127" s="628"/>
      <c r="CTO127" s="628"/>
      <c r="CTP127" s="628"/>
      <c r="CTQ127" s="628"/>
      <c r="CTR127" s="628"/>
      <c r="CTS127" s="629"/>
      <c r="CTT127" s="409">
        <f t="shared" ref="CTT127" si="6469">SUM(CTT126:CTT126)</f>
        <v>0.81</v>
      </c>
      <c r="CTU127" s="627" t="s">
        <v>88</v>
      </c>
      <c r="CTV127" s="628"/>
      <c r="CTW127" s="628"/>
      <c r="CTX127" s="628"/>
      <c r="CTY127" s="628"/>
      <c r="CTZ127" s="628"/>
      <c r="CUA127" s="629"/>
      <c r="CUB127" s="409">
        <f t="shared" ref="CUB127" si="6470">SUM(CUB126:CUB126)</f>
        <v>0.81</v>
      </c>
      <c r="CUC127" s="627" t="s">
        <v>88</v>
      </c>
      <c r="CUD127" s="628"/>
      <c r="CUE127" s="628"/>
      <c r="CUF127" s="628"/>
      <c r="CUG127" s="628"/>
      <c r="CUH127" s="628"/>
      <c r="CUI127" s="629"/>
      <c r="CUJ127" s="409">
        <f t="shared" ref="CUJ127" si="6471">SUM(CUJ126:CUJ126)</f>
        <v>0.81</v>
      </c>
      <c r="CUK127" s="627" t="s">
        <v>88</v>
      </c>
      <c r="CUL127" s="628"/>
      <c r="CUM127" s="628"/>
      <c r="CUN127" s="628"/>
      <c r="CUO127" s="628"/>
      <c r="CUP127" s="628"/>
      <c r="CUQ127" s="629"/>
      <c r="CUR127" s="409">
        <f t="shared" ref="CUR127" si="6472">SUM(CUR126:CUR126)</f>
        <v>0.81</v>
      </c>
      <c r="CUS127" s="627" t="s">
        <v>88</v>
      </c>
      <c r="CUT127" s="628"/>
      <c r="CUU127" s="628"/>
      <c r="CUV127" s="628"/>
      <c r="CUW127" s="628"/>
      <c r="CUX127" s="628"/>
      <c r="CUY127" s="629"/>
      <c r="CUZ127" s="409">
        <f t="shared" ref="CUZ127" si="6473">SUM(CUZ126:CUZ126)</f>
        <v>0.81</v>
      </c>
      <c r="CVA127" s="627" t="s">
        <v>88</v>
      </c>
      <c r="CVB127" s="628"/>
      <c r="CVC127" s="628"/>
      <c r="CVD127" s="628"/>
      <c r="CVE127" s="628"/>
      <c r="CVF127" s="628"/>
      <c r="CVG127" s="629"/>
      <c r="CVH127" s="409">
        <f t="shared" ref="CVH127" si="6474">SUM(CVH126:CVH126)</f>
        <v>0.81</v>
      </c>
      <c r="CVI127" s="627" t="s">
        <v>88</v>
      </c>
      <c r="CVJ127" s="628"/>
      <c r="CVK127" s="628"/>
      <c r="CVL127" s="628"/>
      <c r="CVM127" s="628"/>
      <c r="CVN127" s="628"/>
      <c r="CVO127" s="629"/>
      <c r="CVP127" s="409">
        <f t="shared" ref="CVP127" si="6475">SUM(CVP126:CVP126)</f>
        <v>0.81</v>
      </c>
      <c r="CVQ127" s="627" t="s">
        <v>88</v>
      </c>
      <c r="CVR127" s="628"/>
      <c r="CVS127" s="628"/>
      <c r="CVT127" s="628"/>
      <c r="CVU127" s="628"/>
      <c r="CVV127" s="628"/>
      <c r="CVW127" s="629"/>
      <c r="CVX127" s="409">
        <f t="shared" ref="CVX127" si="6476">SUM(CVX126:CVX126)</f>
        <v>0.81</v>
      </c>
      <c r="CVY127" s="627" t="s">
        <v>88</v>
      </c>
      <c r="CVZ127" s="628"/>
      <c r="CWA127" s="628"/>
      <c r="CWB127" s="628"/>
      <c r="CWC127" s="628"/>
      <c r="CWD127" s="628"/>
      <c r="CWE127" s="629"/>
      <c r="CWF127" s="409">
        <f t="shared" ref="CWF127" si="6477">SUM(CWF126:CWF126)</f>
        <v>0.81</v>
      </c>
      <c r="CWG127" s="627" t="s">
        <v>88</v>
      </c>
      <c r="CWH127" s="628"/>
      <c r="CWI127" s="628"/>
      <c r="CWJ127" s="628"/>
      <c r="CWK127" s="628"/>
      <c r="CWL127" s="628"/>
      <c r="CWM127" s="629"/>
      <c r="CWN127" s="409">
        <f t="shared" ref="CWN127" si="6478">SUM(CWN126:CWN126)</f>
        <v>0.81</v>
      </c>
      <c r="CWO127" s="627" t="s">
        <v>88</v>
      </c>
      <c r="CWP127" s="628"/>
      <c r="CWQ127" s="628"/>
      <c r="CWR127" s="628"/>
      <c r="CWS127" s="628"/>
      <c r="CWT127" s="628"/>
      <c r="CWU127" s="629"/>
      <c r="CWV127" s="409">
        <f t="shared" ref="CWV127" si="6479">SUM(CWV126:CWV126)</f>
        <v>0.81</v>
      </c>
      <c r="CWW127" s="627" t="s">
        <v>88</v>
      </c>
      <c r="CWX127" s="628"/>
      <c r="CWY127" s="628"/>
      <c r="CWZ127" s="628"/>
      <c r="CXA127" s="628"/>
      <c r="CXB127" s="628"/>
      <c r="CXC127" s="629"/>
      <c r="CXD127" s="409">
        <f t="shared" ref="CXD127" si="6480">SUM(CXD126:CXD126)</f>
        <v>0.81</v>
      </c>
      <c r="CXE127" s="627" t="s">
        <v>88</v>
      </c>
      <c r="CXF127" s="628"/>
      <c r="CXG127" s="628"/>
      <c r="CXH127" s="628"/>
      <c r="CXI127" s="628"/>
      <c r="CXJ127" s="628"/>
      <c r="CXK127" s="629"/>
      <c r="CXL127" s="409">
        <f t="shared" ref="CXL127" si="6481">SUM(CXL126:CXL126)</f>
        <v>0.81</v>
      </c>
      <c r="CXM127" s="627" t="s">
        <v>88</v>
      </c>
      <c r="CXN127" s="628"/>
      <c r="CXO127" s="628"/>
      <c r="CXP127" s="628"/>
      <c r="CXQ127" s="628"/>
      <c r="CXR127" s="628"/>
      <c r="CXS127" s="629"/>
      <c r="CXT127" s="409">
        <f t="shared" ref="CXT127" si="6482">SUM(CXT126:CXT126)</f>
        <v>0.81</v>
      </c>
      <c r="CXU127" s="627" t="s">
        <v>88</v>
      </c>
      <c r="CXV127" s="628"/>
      <c r="CXW127" s="628"/>
      <c r="CXX127" s="628"/>
      <c r="CXY127" s="628"/>
      <c r="CXZ127" s="628"/>
      <c r="CYA127" s="629"/>
      <c r="CYB127" s="409">
        <f t="shared" ref="CYB127" si="6483">SUM(CYB126:CYB126)</f>
        <v>0.81</v>
      </c>
      <c r="CYC127" s="627" t="s">
        <v>88</v>
      </c>
      <c r="CYD127" s="628"/>
      <c r="CYE127" s="628"/>
      <c r="CYF127" s="628"/>
      <c r="CYG127" s="628"/>
      <c r="CYH127" s="628"/>
      <c r="CYI127" s="629"/>
      <c r="CYJ127" s="409">
        <f t="shared" ref="CYJ127" si="6484">SUM(CYJ126:CYJ126)</f>
        <v>0.81</v>
      </c>
      <c r="CYK127" s="627" t="s">
        <v>88</v>
      </c>
      <c r="CYL127" s="628"/>
      <c r="CYM127" s="628"/>
      <c r="CYN127" s="628"/>
      <c r="CYO127" s="628"/>
      <c r="CYP127" s="628"/>
      <c r="CYQ127" s="629"/>
      <c r="CYR127" s="409">
        <f t="shared" ref="CYR127" si="6485">SUM(CYR126:CYR126)</f>
        <v>0.81</v>
      </c>
      <c r="CYS127" s="627" t="s">
        <v>88</v>
      </c>
      <c r="CYT127" s="628"/>
      <c r="CYU127" s="628"/>
      <c r="CYV127" s="628"/>
      <c r="CYW127" s="628"/>
      <c r="CYX127" s="628"/>
      <c r="CYY127" s="629"/>
      <c r="CYZ127" s="409">
        <f t="shared" ref="CYZ127" si="6486">SUM(CYZ126:CYZ126)</f>
        <v>0.81</v>
      </c>
      <c r="CZA127" s="627" t="s">
        <v>88</v>
      </c>
      <c r="CZB127" s="628"/>
      <c r="CZC127" s="628"/>
      <c r="CZD127" s="628"/>
      <c r="CZE127" s="628"/>
      <c r="CZF127" s="628"/>
      <c r="CZG127" s="629"/>
      <c r="CZH127" s="409">
        <f t="shared" ref="CZH127" si="6487">SUM(CZH126:CZH126)</f>
        <v>0.81</v>
      </c>
      <c r="CZI127" s="627" t="s">
        <v>88</v>
      </c>
      <c r="CZJ127" s="628"/>
      <c r="CZK127" s="628"/>
      <c r="CZL127" s="628"/>
      <c r="CZM127" s="628"/>
      <c r="CZN127" s="628"/>
      <c r="CZO127" s="629"/>
      <c r="CZP127" s="409">
        <f t="shared" ref="CZP127" si="6488">SUM(CZP126:CZP126)</f>
        <v>0.81</v>
      </c>
      <c r="CZQ127" s="627" t="s">
        <v>88</v>
      </c>
      <c r="CZR127" s="628"/>
      <c r="CZS127" s="628"/>
      <c r="CZT127" s="628"/>
      <c r="CZU127" s="628"/>
      <c r="CZV127" s="628"/>
      <c r="CZW127" s="629"/>
      <c r="CZX127" s="409">
        <f t="shared" ref="CZX127" si="6489">SUM(CZX126:CZX126)</f>
        <v>0.81</v>
      </c>
      <c r="CZY127" s="627" t="s">
        <v>88</v>
      </c>
      <c r="CZZ127" s="628"/>
      <c r="DAA127" s="628"/>
      <c r="DAB127" s="628"/>
      <c r="DAC127" s="628"/>
      <c r="DAD127" s="628"/>
      <c r="DAE127" s="629"/>
      <c r="DAF127" s="409">
        <f t="shared" ref="DAF127" si="6490">SUM(DAF126:DAF126)</f>
        <v>0.81</v>
      </c>
      <c r="DAG127" s="627" t="s">
        <v>88</v>
      </c>
      <c r="DAH127" s="628"/>
      <c r="DAI127" s="628"/>
      <c r="DAJ127" s="628"/>
      <c r="DAK127" s="628"/>
      <c r="DAL127" s="628"/>
      <c r="DAM127" s="629"/>
      <c r="DAN127" s="409">
        <f t="shared" ref="DAN127" si="6491">SUM(DAN126:DAN126)</f>
        <v>0.81</v>
      </c>
      <c r="DAO127" s="627" t="s">
        <v>88</v>
      </c>
      <c r="DAP127" s="628"/>
      <c r="DAQ127" s="628"/>
      <c r="DAR127" s="628"/>
      <c r="DAS127" s="628"/>
      <c r="DAT127" s="628"/>
      <c r="DAU127" s="629"/>
      <c r="DAV127" s="409">
        <f t="shared" ref="DAV127" si="6492">SUM(DAV126:DAV126)</f>
        <v>0.81</v>
      </c>
      <c r="DAW127" s="627" t="s">
        <v>88</v>
      </c>
      <c r="DAX127" s="628"/>
      <c r="DAY127" s="628"/>
      <c r="DAZ127" s="628"/>
      <c r="DBA127" s="628"/>
      <c r="DBB127" s="628"/>
      <c r="DBC127" s="629"/>
      <c r="DBD127" s="409">
        <f t="shared" ref="DBD127" si="6493">SUM(DBD126:DBD126)</f>
        <v>0.81</v>
      </c>
      <c r="DBE127" s="627" t="s">
        <v>88</v>
      </c>
      <c r="DBF127" s="628"/>
      <c r="DBG127" s="628"/>
      <c r="DBH127" s="628"/>
      <c r="DBI127" s="628"/>
      <c r="DBJ127" s="628"/>
      <c r="DBK127" s="629"/>
      <c r="DBL127" s="409">
        <f t="shared" ref="DBL127" si="6494">SUM(DBL126:DBL126)</f>
        <v>0.81</v>
      </c>
      <c r="DBM127" s="627" t="s">
        <v>88</v>
      </c>
      <c r="DBN127" s="628"/>
      <c r="DBO127" s="628"/>
      <c r="DBP127" s="628"/>
      <c r="DBQ127" s="628"/>
      <c r="DBR127" s="628"/>
      <c r="DBS127" s="629"/>
      <c r="DBT127" s="409">
        <f t="shared" ref="DBT127" si="6495">SUM(DBT126:DBT126)</f>
        <v>0.81</v>
      </c>
      <c r="DBU127" s="627" t="s">
        <v>88</v>
      </c>
      <c r="DBV127" s="628"/>
      <c r="DBW127" s="628"/>
      <c r="DBX127" s="628"/>
      <c r="DBY127" s="628"/>
      <c r="DBZ127" s="628"/>
      <c r="DCA127" s="629"/>
      <c r="DCB127" s="409">
        <f t="shared" ref="DCB127" si="6496">SUM(DCB126:DCB126)</f>
        <v>0.81</v>
      </c>
      <c r="DCC127" s="627" t="s">
        <v>88</v>
      </c>
      <c r="DCD127" s="628"/>
      <c r="DCE127" s="628"/>
      <c r="DCF127" s="628"/>
      <c r="DCG127" s="628"/>
      <c r="DCH127" s="628"/>
      <c r="DCI127" s="629"/>
      <c r="DCJ127" s="409">
        <f t="shared" ref="DCJ127" si="6497">SUM(DCJ126:DCJ126)</f>
        <v>0.81</v>
      </c>
      <c r="DCK127" s="627" t="s">
        <v>88</v>
      </c>
      <c r="DCL127" s="628"/>
      <c r="DCM127" s="628"/>
      <c r="DCN127" s="628"/>
      <c r="DCO127" s="628"/>
      <c r="DCP127" s="628"/>
      <c r="DCQ127" s="629"/>
      <c r="DCR127" s="409">
        <f t="shared" ref="DCR127" si="6498">SUM(DCR126:DCR126)</f>
        <v>0.81</v>
      </c>
      <c r="DCS127" s="627" t="s">
        <v>88</v>
      </c>
      <c r="DCT127" s="628"/>
      <c r="DCU127" s="628"/>
      <c r="DCV127" s="628"/>
      <c r="DCW127" s="628"/>
      <c r="DCX127" s="628"/>
      <c r="DCY127" s="629"/>
      <c r="DCZ127" s="409">
        <f t="shared" ref="DCZ127" si="6499">SUM(DCZ126:DCZ126)</f>
        <v>0.81</v>
      </c>
      <c r="DDA127" s="627" t="s">
        <v>88</v>
      </c>
      <c r="DDB127" s="628"/>
      <c r="DDC127" s="628"/>
      <c r="DDD127" s="628"/>
      <c r="DDE127" s="628"/>
      <c r="DDF127" s="628"/>
      <c r="DDG127" s="629"/>
      <c r="DDH127" s="409">
        <f t="shared" ref="DDH127" si="6500">SUM(DDH126:DDH126)</f>
        <v>0.81</v>
      </c>
      <c r="DDI127" s="627" t="s">
        <v>88</v>
      </c>
      <c r="DDJ127" s="628"/>
      <c r="DDK127" s="628"/>
      <c r="DDL127" s="628"/>
      <c r="DDM127" s="628"/>
      <c r="DDN127" s="628"/>
      <c r="DDO127" s="629"/>
      <c r="DDP127" s="409">
        <f t="shared" ref="DDP127" si="6501">SUM(DDP126:DDP126)</f>
        <v>0.81</v>
      </c>
      <c r="DDQ127" s="627" t="s">
        <v>88</v>
      </c>
      <c r="DDR127" s="628"/>
      <c r="DDS127" s="628"/>
      <c r="DDT127" s="628"/>
      <c r="DDU127" s="628"/>
      <c r="DDV127" s="628"/>
      <c r="DDW127" s="629"/>
      <c r="DDX127" s="409">
        <f t="shared" ref="DDX127" si="6502">SUM(DDX126:DDX126)</f>
        <v>0.81</v>
      </c>
      <c r="DDY127" s="627" t="s">
        <v>88</v>
      </c>
      <c r="DDZ127" s="628"/>
      <c r="DEA127" s="628"/>
      <c r="DEB127" s="628"/>
      <c r="DEC127" s="628"/>
      <c r="DED127" s="628"/>
      <c r="DEE127" s="629"/>
      <c r="DEF127" s="409">
        <f t="shared" ref="DEF127" si="6503">SUM(DEF126:DEF126)</f>
        <v>0.81</v>
      </c>
      <c r="DEG127" s="627" t="s">
        <v>88</v>
      </c>
      <c r="DEH127" s="628"/>
      <c r="DEI127" s="628"/>
      <c r="DEJ127" s="628"/>
      <c r="DEK127" s="628"/>
      <c r="DEL127" s="628"/>
      <c r="DEM127" s="629"/>
      <c r="DEN127" s="409">
        <f t="shared" ref="DEN127" si="6504">SUM(DEN126:DEN126)</f>
        <v>0.81</v>
      </c>
      <c r="DEO127" s="627" t="s">
        <v>88</v>
      </c>
      <c r="DEP127" s="628"/>
      <c r="DEQ127" s="628"/>
      <c r="DER127" s="628"/>
      <c r="DES127" s="628"/>
      <c r="DET127" s="628"/>
      <c r="DEU127" s="629"/>
      <c r="DEV127" s="409">
        <f t="shared" ref="DEV127" si="6505">SUM(DEV126:DEV126)</f>
        <v>0.81</v>
      </c>
      <c r="DEW127" s="627" t="s">
        <v>88</v>
      </c>
      <c r="DEX127" s="628"/>
      <c r="DEY127" s="628"/>
      <c r="DEZ127" s="628"/>
      <c r="DFA127" s="628"/>
      <c r="DFB127" s="628"/>
      <c r="DFC127" s="629"/>
      <c r="DFD127" s="409">
        <f t="shared" ref="DFD127" si="6506">SUM(DFD126:DFD126)</f>
        <v>0.81</v>
      </c>
      <c r="DFE127" s="627" t="s">
        <v>88</v>
      </c>
      <c r="DFF127" s="628"/>
      <c r="DFG127" s="628"/>
      <c r="DFH127" s="628"/>
      <c r="DFI127" s="628"/>
      <c r="DFJ127" s="628"/>
      <c r="DFK127" s="629"/>
      <c r="DFL127" s="409">
        <f t="shared" ref="DFL127" si="6507">SUM(DFL126:DFL126)</f>
        <v>0.81</v>
      </c>
      <c r="DFM127" s="627" t="s">
        <v>88</v>
      </c>
      <c r="DFN127" s="628"/>
      <c r="DFO127" s="628"/>
      <c r="DFP127" s="628"/>
      <c r="DFQ127" s="628"/>
      <c r="DFR127" s="628"/>
      <c r="DFS127" s="629"/>
      <c r="DFT127" s="409">
        <f t="shared" ref="DFT127" si="6508">SUM(DFT126:DFT126)</f>
        <v>0.81</v>
      </c>
      <c r="DFU127" s="627" t="s">
        <v>88</v>
      </c>
      <c r="DFV127" s="628"/>
      <c r="DFW127" s="628"/>
      <c r="DFX127" s="628"/>
      <c r="DFY127" s="628"/>
      <c r="DFZ127" s="628"/>
      <c r="DGA127" s="629"/>
      <c r="DGB127" s="409">
        <f t="shared" ref="DGB127" si="6509">SUM(DGB126:DGB126)</f>
        <v>0.81</v>
      </c>
      <c r="DGC127" s="627" t="s">
        <v>88</v>
      </c>
      <c r="DGD127" s="628"/>
      <c r="DGE127" s="628"/>
      <c r="DGF127" s="628"/>
      <c r="DGG127" s="628"/>
      <c r="DGH127" s="628"/>
      <c r="DGI127" s="629"/>
      <c r="DGJ127" s="409">
        <f t="shared" ref="DGJ127" si="6510">SUM(DGJ126:DGJ126)</f>
        <v>0.81</v>
      </c>
      <c r="DGK127" s="627" t="s">
        <v>88</v>
      </c>
      <c r="DGL127" s="628"/>
      <c r="DGM127" s="628"/>
      <c r="DGN127" s="628"/>
      <c r="DGO127" s="628"/>
      <c r="DGP127" s="628"/>
      <c r="DGQ127" s="629"/>
      <c r="DGR127" s="409">
        <f t="shared" ref="DGR127" si="6511">SUM(DGR126:DGR126)</f>
        <v>0.81</v>
      </c>
      <c r="DGS127" s="627" t="s">
        <v>88</v>
      </c>
      <c r="DGT127" s="628"/>
      <c r="DGU127" s="628"/>
      <c r="DGV127" s="628"/>
      <c r="DGW127" s="628"/>
      <c r="DGX127" s="628"/>
      <c r="DGY127" s="629"/>
      <c r="DGZ127" s="409">
        <f t="shared" ref="DGZ127" si="6512">SUM(DGZ126:DGZ126)</f>
        <v>0.81</v>
      </c>
      <c r="DHA127" s="627" t="s">
        <v>88</v>
      </c>
      <c r="DHB127" s="628"/>
      <c r="DHC127" s="628"/>
      <c r="DHD127" s="628"/>
      <c r="DHE127" s="628"/>
      <c r="DHF127" s="628"/>
      <c r="DHG127" s="629"/>
      <c r="DHH127" s="409">
        <f t="shared" ref="DHH127" si="6513">SUM(DHH126:DHH126)</f>
        <v>0.81</v>
      </c>
      <c r="DHI127" s="627" t="s">
        <v>88</v>
      </c>
      <c r="DHJ127" s="628"/>
      <c r="DHK127" s="628"/>
      <c r="DHL127" s="628"/>
      <c r="DHM127" s="628"/>
      <c r="DHN127" s="628"/>
      <c r="DHO127" s="629"/>
      <c r="DHP127" s="409">
        <f t="shared" ref="DHP127" si="6514">SUM(DHP126:DHP126)</f>
        <v>0.81</v>
      </c>
      <c r="DHQ127" s="627" t="s">
        <v>88</v>
      </c>
      <c r="DHR127" s="628"/>
      <c r="DHS127" s="628"/>
      <c r="DHT127" s="628"/>
      <c r="DHU127" s="628"/>
      <c r="DHV127" s="628"/>
      <c r="DHW127" s="629"/>
      <c r="DHX127" s="409">
        <f t="shared" ref="DHX127" si="6515">SUM(DHX126:DHX126)</f>
        <v>0.81</v>
      </c>
      <c r="DHY127" s="627" t="s">
        <v>88</v>
      </c>
      <c r="DHZ127" s="628"/>
      <c r="DIA127" s="628"/>
      <c r="DIB127" s="628"/>
      <c r="DIC127" s="628"/>
      <c r="DID127" s="628"/>
      <c r="DIE127" s="629"/>
      <c r="DIF127" s="409">
        <f t="shared" ref="DIF127" si="6516">SUM(DIF126:DIF126)</f>
        <v>0.81</v>
      </c>
      <c r="DIG127" s="627" t="s">
        <v>88</v>
      </c>
      <c r="DIH127" s="628"/>
      <c r="DII127" s="628"/>
      <c r="DIJ127" s="628"/>
      <c r="DIK127" s="628"/>
      <c r="DIL127" s="628"/>
      <c r="DIM127" s="629"/>
      <c r="DIN127" s="409">
        <f t="shared" ref="DIN127" si="6517">SUM(DIN126:DIN126)</f>
        <v>0.81</v>
      </c>
      <c r="DIO127" s="627" t="s">
        <v>88</v>
      </c>
      <c r="DIP127" s="628"/>
      <c r="DIQ127" s="628"/>
      <c r="DIR127" s="628"/>
      <c r="DIS127" s="628"/>
      <c r="DIT127" s="628"/>
      <c r="DIU127" s="629"/>
      <c r="DIV127" s="409">
        <f t="shared" ref="DIV127" si="6518">SUM(DIV126:DIV126)</f>
        <v>0.81</v>
      </c>
      <c r="DIW127" s="627" t="s">
        <v>88</v>
      </c>
      <c r="DIX127" s="628"/>
      <c r="DIY127" s="628"/>
      <c r="DIZ127" s="628"/>
      <c r="DJA127" s="628"/>
      <c r="DJB127" s="628"/>
      <c r="DJC127" s="629"/>
      <c r="DJD127" s="409">
        <f t="shared" ref="DJD127" si="6519">SUM(DJD126:DJD126)</f>
        <v>0.81</v>
      </c>
      <c r="DJE127" s="627" t="s">
        <v>88</v>
      </c>
      <c r="DJF127" s="628"/>
      <c r="DJG127" s="628"/>
      <c r="DJH127" s="628"/>
      <c r="DJI127" s="628"/>
      <c r="DJJ127" s="628"/>
      <c r="DJK127" s="629"/>
      <c r="DJL127" s="409">
        <f t="shared" ref="DJL127" si="6520">SUM(DJL126:DJL126)</f>
        <v>0.81</v>
      </c>
      <c r="DJM127" s="627" t="s">
        <v>88</v>
      </c>
      <c r="DJN127" s="628"/>
      <c r="DJO127" s="628"/>
      <c r="DJP127" s="628"/>
      <c r="DJQ127" s="628"/>
      <c r="DJR127" s="628"/>
      <c r="DJS127" s="629"/>
      <c r="DJT127" s="409">
        <f t="shared" ref="DJT127" si="6521">SUM(DJT126:DJT126)</f>
        <v>0.81</v>
      </c>
      <c r="DJU127" s="627" t="s">
        <v>88</v>
      </c>
      <c r="DJV127" s="628"/>
      <c r="DJW127" s="628"/>
      <c r="DJX127" s="628"/>
      <c r="DJY127" s="628"/>
      <c r="DJZ127" s="628"/>
      <c r="DKA127" s="629"/>
      <c r="DKB127" s="409">
        <f t="shared" ref="DKB127" si="6522">SUM(DKB126:DKB126)</f>
        <v>0.81</v>
      </c>
      <c r="DKC127" s="627" t="s">
        <v>88</v>
      </c>
      <c r="DKD127" s="628"/>
      <c r="DKE127" s="628"/>
      <c r="DKF127" s="628"/>
      <c r="DKG127" s="628"/>
      <c r="DKH127" s="628"/>
      <c r="DKI127" s="629"/>
      <c r="DKJ127" s="409">
        <f t="shared" ref="DKJ127" si="6523">SUM(DKJ126:DKJ126)</f>
        <v>0.81</v>
      </c>
      <c r="DKK127" s="627" t="s">
        <v>88</v>
      </c>
      <c r="DKL127" s="628"/>
      <c r="DKM127" s="628"/>
      <c r="DKN127" s="628"/>
      <c r="DKO127" s="628"/>
      <c r="DKP127" s="628"/>
      <c r="DKQ127" s="629"/>
      <c r="DKR127" s="409">
        <f t="shared" ref="DKR127" si="6524">SUM(DKR126:DKR126)</f>
        <v>0.81</v>
      </c>
      <c r="DKS127" s="627" t="s">
        <v>88</v>
      </c>
      <c r="DKT127" s="628"/>
      <c r="DKU127" s="628"/>
      <c r="DKV127" s="628"/>
      <c r="DKW127" s="628"/>
      <c r="DKX127" s="628"/>
      <c r="DKY127" s="629"/>
      <c r="DKZ127" s="409">
        <f t="shared" ref="DKZ127" si="6525">SUM(DKZ126:DKZ126)</f>
        <v>0.81</v>
      </c>
      <c r="DLA127" s="627" t="s">
        <v>88</v>
      </c>
      <c r="DLB127" s="628"/>
      <c r="DLC127" s="628"/>
      <c r="DLD127" s="628"/>
      <c r="DLE127" s="628"/>
      <c r="DLF127" s="628"/>
      <c r="DLG127" s="629"/>
      <c r="DLH127" s="409">
        <f t="shared" ref="DLH127" si="6526">SUM(DLH126:DLH126)</f>
        <v>0.81</v>
      </c>
      <c r="DLI127" s="627" t="s">
        <v>88</v>
      </c>
      <c r="DLJ127" s="628"/>
      <c r="DLK127" s="628"/>
      <c r="DLL127" s="628"/>
      <c r="DLM127" s="628"/>
      <c r="DLN127" s="628"/>
      <c r="DLO127" s="629"/>
      <c r="DLP127" s="409">
        <f t="shared" ref="DLP127" si="6527">SUM(DLP126:DLP126)</f>
        <v>0.81</v>
      </c>
      <c r="DLQ127" s="627" t="s">
        <v>88</v>
      </c>
      <c r="DLR127" s="628"/>
      <c r="DLS127" s="628"/>
      <c r="DLT127" s="628"/>
      <c r="DLU127" s="628"/>
      <c r="DLV127" s="628"/>
      <c r="DLW127" s="629"/>
      <c r="DLX127" s="409">
        <f t="shared" ref="DLX127" si="6528">SUM(DLX126:DLX126)</f>
        <v>0.81</v>
      </c>
      <c r="DLY127" s="627" t="s">
        <v>88</v>
      </c>
      <c r="DLZ127" s="628"/>
      <c r="DMA127" s="628"/>
      <c r="DMB127" s="628"/>
      <c r="DMC127" s="628"/>
      <c r="DMD127" s="628"/>
      <c r="DME127" s="629"/>
      <c r="DMF127" s="409">
        <f t="shared" ref="DMF127" si="6529">SUM(DMF126:DMF126)</f>
        <v>0.81</v>
      </c>
      <c r="DMG127" s="627" t="s">
        <v>88</v>
      </c>
      <c r="DMH127" s="628"/>
      <c r="DMI127" s="628"/>
      <c r="DMJ127" s="628"/>
      <c r="DMK127" s="628"/>
      <c r="DML127" s="628"/>
      <c r="DMM127" s="629"/>
      <c r="DMN127" s="409">
        <f t="shared" ref="DMN127" si="6530">SUM(DMN126:DMN126)</f>
        <v>0.81</v>
      </c>
      <c r="DMO127" s="627" t="s">
        <v>88</v>
      </c>
      <c r="DMP127" s="628"/>
      <c r="DMQ127" s="628"/>
      <c r="DMR127" s="628"/>
      <c r="DMS127" s="628"/>
      <c r="DMT127" s="628"/>
      <c r="DMU127" s="629"/>
      <c r="DMV127" s="409">
        <f t="shared" ref="DMV127" si="6531">SUM(DMV126:DMV126)</f>
        <v>0.81</v>
      </c>
      <c r="DMW127" s="627" t="s">
        <v>88</v>
      </c>
      <c r="DMX127" s="628"/>
      <c r="DMY127" s="628"/>
      <c r="DMZ127" s="628"/>
      <c r="DNA127" s="628"/>
      <c r="DNB127" s="628"/>
      <c r="DNC127" s="629"/>
      <c r="DND127" s="409">
        <f t="shared" ref="DND127" si="6532">SUM(DND126:DND126)</f>
        <v>0.81</v>
      </c>
      <c r="DNE127" s="627" t="s">
        <v>88</v>
      </c>
      <c r="DNF127" s="628"/>
      <c r="DNG127" s="628"/>
      <c r="DNH127" s="628"/>
      <c r="DNI127" s="628"/>
      <c r="DNJ127" s="628"/>
      <c r="DNK127" s="629"/>
      <c r="DNL127" s="409">
        <f t="shared" ref="DNL127" si="6533">SUM(DNL126:DNL126)</f>
        <v>0.81</v>
      </c>
      <c r="DNM127" s="627" t="s">
        <v>88</v>
      </c>
      <c r="DNN127" s="628"/>
      <c r="DNO127" s="628"/>
      <c r="DNP127" s="628"/>
      <c r="DNQ127" s="628"/>
      <c r="DNR127" s="628"/>
      <c r="DNS127" s="629"/>
      <c r="DNT127" s="409">
        <f t="shared" ref="DNT127" si="6534">SUM(DNT126:DNT126)</f>
        <v>0.81</v>
      </c>
      <c r="DNU127" s="627" t="s">
        <v>88</v>
      </c>
      <c r="DNV127" s="628"/>
      <c r="DNW127" s="628"/>
      <c r="DNX127" s="628"/>
      <c r="DNY127" s="628"/>
      <c r="DNZ127" s="628"/>
      <c r="DOA127" s="629"/>
      <c r="DOB127" s="409">
        <f t="shared" ref="DOB127" si="6535">SUM(DOB126:DOB126)</f>
        <v>0.81</v>
      </c>
      <c r="DOC127" s="627" t="s">
        <v>88</v>
      </c>
      <c r="DOD127" s="628"/>
      <c r="DOE127" s="628"/>
      <c r="DOF127" s="628"/>
      <c r="DOG127" s="628"/>
      <c r="DOH127" s="628"/>
      <c r="DOI127" s="629"/>
      <c r="DOJ127" s="409">
        <f t="shared" ref="DOJ127" si="6536">SUM(DOJ126:DOJ126)</f>
        <v>0.81</v>
      </c>
      <c r="DOK127" s="627" t="s">
        <v>88</v>
      </c>
      <c r="DOL127" s="628"/>
      <c r="DOM127" s="628"/>
      <c r="DON127" s="628"/>
      <c r="DOO127" s="628"/>
      <c r="DOP127" s="628"/>
      <c r="DOQ127" s="629"/>
      <c r="DOR127" s="409">
        <f t="shared" ref="DOR127" si="6537">SUM(DOR126:DOR126)</f>
        <v>0.81</v>
      </c>
      <c r="DOS127" s="627" t="s">
        <v>88</v>
      </c>
      <c r="DOT127" s="628"/>
      <c r="DOU127" s="628"/>
      <c r="DOV127" s="628"/>
      <c r="DOW127" s="628"/>
      <c r="DOX127" s="628"/>
      <c r="DOY127" s="629"/>
      <c r="DOZ127" s="409">
        <f t="shared" ref="DOZ127" si="6538">SUM(DOZ126:DOZ126)</f>
        <v>0.81</v>
      </c>
      <c r="DPA127" s="627" t="s">
        <v>88</v>
      </c>
      <c r="DPB127" s="628"/>
      <c r="DPC127" s="628"/>
      <c r="DPD127" s="628"/>
      <c r="DPE127" s="628"/>
      <c r="DPF127" s="628"/>
      <c r="DPG127" s="629"/>
      <c r="DPH127" s="409">
        <f t="shared" ref="DPH127" si="6539">SUM(DPH126:DPH126)</f>
        <v>0.81</v>
      </c>
      <c r="DPI127" s="627" t="s">
        <v>88</v>
      </c>
      <c r="DPJ127" s="628"/>
      <c r="DPK127" s="628"/>
      <c r="DPL127" s="628"/>
      <c r="DPM127" s="628"/>
      <c r="DPN127" s="628"/>
      <c r="DPO127" s="629"/>
      <c r="DPP127" s="409">
        <f t="shared" ref="DPP127" si="6540">SUM(DPP126:DPP126)</f>
        <v>0.81</v>
      </c>
      <c r="DPQ127" s="627" t="s">
        <v>88</v>
      </c>
      <c r="DPR127" s="628"/>
      <c r="DPS127" s="628"/>
      <c r="DPT127" s="628"/>
      <c r="DPU127" s="628"/>
      <c r="DPV127" s="628"/>
      <c r="DPW127" s="629"/>
      <c r="DPX127" s="409">
        <f t="shared" ref="DPX127" si="6541">SUM(DPX126:DPX126)</f>
        <v>0.81</v>
      </c>
      <c r="DPY127" s="627" t="s">
        <v>88</v>
      </c>
      <c r="DPZ127" s="628"/>
      <c r="DQA127" s="628"/>
      <c r="DQB127" s="628"/>
      <c r="DQC127" s="628"/>
      <c r="DQD127" s="628"/>
      <c r="DQE127" s="629"/>
      <c r="DQF127" s="409">
        <f t="shared" ref="DQF127" si="6542">SUM(DQF126:DQF126)</f>
        <v>0.81</v>
      </c>
      <c r="DQG127" s="627" t="s">
        <v>88</v>
      </c>
      <c r="DQH127" s="628"/>
      <c r="DQI127" s="628"/>
      <c r="DQJ127" s="628"/>
      <c r="DQK127" s="628"/>
      <c r="DQL127" s="628"/>
      <c r="DQM127" s="629"/>
      <c r="DQN127" s="409">
        <f t="shared" ref="DQN127" si="6543">SUM(DQN126:DQN126)</f>
        <v>0.81</v>
      </c>
      <c r="DQO127" s="627" t="s">
        <v>88</v>
      </c>
      <c r="DQP127" s="628"/>
      <c r="DQQ127" s="628"/>
      <c r="DQR127" s="628"/>
      <c r="DQS127" s="628"/>
      <c r="DQT127" s="628"/>
      <c r="DQU127" s="629"/>
      <c r="DQV127" s="409">
        <f t="shared" ref="DQV127" si="6544">SUM(DQV126:DQV126)</f>
        <v>0.81</v>
      </c>
      <c r="DQW127" s="627" t="s">
        <v>88</v>
      </c>
      <c r="DQX127" s="628"/>
      <c r="DQY127" s="628"/>
      <c r="DQZ127" s="628"/>
      <c r="DRA127" s="628"/>
      <c r="DRB127" s="628"/>
      <c r="DRC127" s="629"/>
      <c r="DRD127" s="409">
        <f t="shared" ref="DRD127" si="6545">SUM(DRD126:DRD126)</f>
        <v>0.81</v>
      </c>
      <c r="DRE127" s="627" t="s">
        <v>88</v>
      </c>
      <c r="DRF127" s="628"/>
      <c r="DRG127" s="628"/>
      <c r="DRH127" s="628"/>
      <c r="DRI127" s="628"/>
      <c r="DRJ127" s="628"/>
      <c r="DRK127" s="629"/>
      <c r="DRL127" s="409">
        <f t="shared" ref="DRL127" si="6546">SUM(DRL126:DRL126)</f>
        <v>0.81</v>
      </c>
      <c r="DRM127" s="627" t="s">
        <v>88</v>
      </c>
      <c r="DRN127" s="628"/>
      <c r="DRO127" s="628"/>
      <c r="DRP127" s="628"/>
      <c r="DRQ127" s="628"/>
      <c r="DRR127" s="628"/>
      <c r="DRS127" s="629"/>
      <c r="DRT127" s="409">
        <f t="shared" ref="DRT127" si="6547">SUM(DRT126:DRT126)</f>
        <v>0.81</v>
      </c>
      <c r="DRU127" s="627" t="s">
        <v>88</v>
      </c>
      <c r="DRV127" s="628"/>
      <c r="DRW127" s="628"/>
      <c r="DRX127" s="628"/>
      <c r="DRY127" s="628"/>
      <c r="DRZ127" s="628"/>
      <c r="DSA127" s="629"/>
      <c r="DSB127" s="409">
        <f t="shared" ref="DSB127" si="6548">SUM(DSB126:DSB126)</f>
        <v>0.81</v>
      </c>
      <c r="DSC127" s="627" t="s">
        <v>88</v>
      </c>
      <c r="DSD127" s="628"/>
      <c r="DSE127" s="628"/>
      <c r="DSF127" s="628"/>
      <c r="DSG127" s="628"/>
      <c r="DSH127" s="628"/>
      <c r="DSI127" s="629"/>
      <c r="DSJ127" s="409">
        <f t="shared" ref="DSJ127" si="6549">SUM(DSJ126:DSJ126)</f>
        <v>0.81</v>
      </c>
      <c r="DSK127" s="627" t="s">
        <v>88</v>
      </c>
      <c r="DSL127" s="628"/>
      <c r="DSM127" s="628"/>
      <c r="DSN127" s="628"/>
      <c r="DSO127" s="628"/>
      <c r="DSP127" s="628"/>
      <c r="DSQ127" s="629"/>
      <c r="DSR127" s="409">
        <f t="shared" ref="DSR127" si="6550">SUM(DSR126:DSR126)</f>
        <v>0.81</v>
      </c>
      <c r="DSS127" s="627" t="s">
        <v>88</v>
      </c>
      <c r="DST127" s="628"/>
      <c r="DSU127" s="628"/>
      <c r="DSV127" s="628"/>
      <c r="DSW127" s="628"/>
      <c r="DSX127" s="628"/>
      <c r="DSY127" s="629"/>
      <c r="DSZ127" s="409">
        <f t="shared" ref="DSZ127" si="6551">SUM(DSZ126:DSZ126)</f>
        <v>0.81</v>
      </c>
      <c r="DTA127" s="627" t="s">
        <v>88</v>
      </c>
      <c r="DTB127" s="628"/>
      <c r="DTC127" s="628"/>
      <c r="DTD127" s="628"/>
      <c r="DTE127" s="628"/>
      <c r="DTF127" s="628"/>
      <c r="DTG127" s="629"/>
      <c r="DTH127" s="409">
        <f t="shared" ref="DTH127" si="6552">SUM(DTH126:DTH126)</f>
        <v>0.81</v>
      </c>
      <c r="DTI127" s="627" t="s">
        <v>88</v>
      </c>
      <c r="DTJ127" s="628"/>
      <c r="DTK127" s="628"/>
      <c r="DTL127" s="628"/>
      <c r="DTM127" s="628"/>
      <c r="DTN127" s="628"/>
      <c r="DTO127" s="629"/>
      <c r="DTP127" s="409">
        <f t="shared" ref="DTP127" si="6553">SUM(DTP126:DTP126)</f>
        <v>0.81</v>
      </c>
      <c r="DTQ127" s="627" t="s">
        <v>88</v>
      </c>
      <c r="DTR127" s="628"/>
      <c r="DTS127" s="628"/>
      <c r="DTT127" s="628"/>
      <c r="DTU127" s="628"/>
      <c r="DTV127" s="628"/>
      <c r="DTW127" s="629"/>
      <c r="DTX127" s="409">
        <f t="shared" ref="DTX127" si="6554">SUM(DTX126:DTX126)</f>
        <v>0.81</v>
      </c>
      <c r="DTY127" s="627" t="s">
        <v>88</v>
      </c>
      <c r="DTZ127" s="628"/>
      <c r="DUA127" s="628"/>
      <c r="DUB127" s="628"/>
      <c r="DUC127" s="628"/>
      <c r="DUD127" s="628"/>
      <c r="DUE127" s="629"/>
      <c r="DUF127" s="409">
        <f t="shared" ref="DUF127" si="6555">SUM(DUF126:DUF126)</f>
        <v>0.81</v>
      </c>
      <c r="DUG127" s="627" t="s">
        <v>88</v>
      </c>
      <c r="DUH127" s="628"/>
      <c r="DUI127" s="628"/>
      <c r="DUJ127" s="628"/>
      <c r="DUK127" s="628"/>
      <c r="DUL127" s="628"/>
      <c r="DUM127" s="629"/>
      <c r="DUN127" s="409">
        <f t="shared" ref="DUN127" si="6556">SUM(DUN126:DUN126)</f>
        <v>0.81</v>
      </c>
      <c r="DUO127" s="627" t="s">
        <v>88</v>
      </c>
      <c r="DUP127" s="628"/>
      <c r="DUQ127" s="628"/>
      <c r="DUR127" s="628"/>
      <c r="DUS127" s="628"/>
      <c r="DUT127" s="628"/>
      <c r="DUU127" s="629"/>
      <c r="DUV127" s="409">
        <f t="shared" ref="DUV127" si="6557">SUM(DUV126:DUV126)</f>
        <v>0.81</v>
      </c>
      <c r="DUW127" s="627" t="s">
        <v>88</v>
      </c>
      <c r="DUX127" s="628"/>
      <c r="DUY127" s="628"/>
      <c r="DUZ127" s="628"/>
      <c r="DVA127" s="628"/>
      <c r="DVB127" s="628"/>
      <c r="DVC127" s="629"/>
      <c r="DVD127" s="409">
        <f t="shared" ref="DVD127" si="6558">SUM(DVD126:DVD126)</f>
        <v>0.81</v>
      </c>
      <c r="DVE127" s="627" t="s">
        <v>88</v>
      </c>
      <c r="DVF127" s="628"/>
      <c r="DVG127" s="628"/>
      <c r="DVH127" s="628"/>
      <c r="DVI127" s="628"/>
      <c r="DVJ127" s="628"/>
      <c r="DVK127" s="629"/>
      <c r="DVL127" s="409">
        <f t="shared" ref="DVL127" si="6559">SUM(DVL126:DVL126)</f>
        <v>0.81</v>
      </c>
      <c r="DVM127" s="627" t="s">
        <v>88</v>
      </c>
      <c r="DVN127" s="628"/>
      <c r="DVO127" s="628"/>
      <c r="DVP127" s="628"/>
      <c r="DVQ127" s="628"/>
      <c r="DVR127" s="628"/>
      <c r="DVS127" s="629"/>
      <c r="DVT127" s="409">
        <f t="shared" ref="DVT127" si="6560">SUM(DVT126:DVT126)</f>
        <v>0.81</v>
      </c>
      <c r="DVU127" s="627" t="s">
        <v>88</v>
      </c>
      <c r="DVV127" s="628"/>
      <c r="DVW127" s="628"/>
      <c r="DVX127" s="628"/>
      <c r="DVY127" s="628"/>
      <c r="DVZ127" s="628"/>
      <c r="DWA127" s="629"/>
      <c r="DWB127" s="409">
        <f t="shared" ref="DWB127" si="6561">SUM(DWB126:DWB126)</f>
        <v>0.81</v>
      </c>
      <c r="DWC127" s="627" t="s">
        <v>88</v>
      </c>
      <c r="DWD127" s="628"/>
      <c r="DWE127" s="628"/>
      <c r="DWF127" s="628"/>
      <c r="DWG127" s="628"/>
      <c r="DWH127" s="628"/>
      <c r="DWI127" s="629"/>
      <c r="DWJ127" s="409">
        <f t="shared" ref="DWJ127" si="6562">SUM(DWJ126:DWJ126)</f>
        <v>0.81</v>
      </c>
      <c r="DWK127" s="627" t="s">
        <v>88</v>
      </c>
      <c r="DWL127" s="628"/>
      <c r="DWM127" s="628"/>
      <c r="DWN127" s="628"/>
      <c r="DWO127" s="628"/>
      <c r="DWP127" s="628"/>
      <c r="DWQ127" s="629"/>
      <c r="DWR127" s="409">
        <f t="shared" ref="DWR127" si="6563">SUM(DWR126:DWR126)</f>
        <v>0.81</v>
      </c>
      <c r="DWS127" s="627" t="s">
        <v>88</v>
      </c>
      <c r="DWT127" s="628"/>
      <c r="DWU127" s="628"/>
      <c r="DWV127" s="628"/>
      <c r="DWW127" s="628"/>
      <c r="DWX127" s="628"/>
      <c r="DWY127" s="629"/>
      <c r="DWZ127" s="409">
        <f t="shared" ref="DWZ127" si="6564">SUM(DWZ126:DWZ126)</f>
        <v>0.81</v>
      </c>
      <c r="DXA127" s="627" t="s">
        <v>88</v>
      </c>
      <c r="DXB127" s="628"/>
      <c r="DXC127" s="628"/>
      <c r="DXD127" s="628"/>
      <c r="DXE127" s="628"/>
      <c r="DXF127" s="628"/>
      <c r="DXG127" s="629"/>
      <c r="DXH127" s="409">
        <f t="shared" ref="DXH127" si="6565">SUM(DXH126:DXH126)</f>
        <v>0.81</v>
      </c>
      <c r="DXI127" s="627" t="s">
        <v>88</v>
      </c>
      <c r="DXJ127" s="628"/>
      <c r="DXK127" s="628"/>
      <c r="DXL127" s="628"/>
      <c r="DXM127" s="628"/>
      <c r="DXN127" s="628"/>
      <c r="DXO127" s="629"/>
      <c r="DXP127" s="409">
        <f t="shared" ref="DXP127" si="6566">SUM(DXP126:DXP126)</f>
        <v>0.81</v>
      </c>
      <c r="DXQ127" s="627" t="s">
        <v>88</v>
      </c>
      <c r="DXR127" s="628"/>
      <c r="DXS127" s="628"/>
      <c r="DXT127" s="628"/>
      <c r="DXU127" s="628"/>
      <c r="DXV127" s="628"/>
      <c r="DXW127" s="629"/>
      <c r="DXX127" s="409">
        <f t="shared" ref="DXX127" si="6567">SUM(DXX126:DXX126)</f>
        <v>0.81</v>
      </c>
      <c r="DXY127" s="627" t="s">
        <v>88</v>
      </c>
      <c r="DXZ127" s="628"/>
      <c r="DYA127" s="628"/>
      <c r="DYB127" s="628"/>
      <c r="DYC127" s="628"/>
      <c r="DYD127" s="628"/>
      <c r="DYE127" s="629"/>
      <c r="DYF127" s="409">
        <f t="shared" ref="DYF127" si="6568">SUM(DYF126:DYF126)</f>
        <v>0.81</v>
      </c>
      <c r="DYG127" s="627" t="s">
        <v>88</v>
      </c>
      <c r="DYH127" s="628"/>
      <c r="DYI127" s="628"/>
      <c r="DYJ127" s="628"/>
      <c r="DYK127" s="628"/>
      <c r="DYL127" s="628"/>
      <c r="DYM127" s="629"/>
      <c r="DYN127" s="409">
        <f t="shared" ref="DYN127" si="6569">SUM(DYN126:DYN126)</f>
        <v>0.81</v>
      </c>
      <c r="DYO127" s="627" t="s">
        <v>88</v>
      </c>
      <c r="DYP127" s="628"/>
      <c r="DYQ127" s="628"/>
      <c r="DYR127" s="628"/>
      <c r="DYS127" s="628"/>
      <c r="DYT127" s="628"/>
      <c r="DYU127" s="629"/>
      <c r="DYV127" s="409">
        <f t="shared" ref="DYV127" si="6570">SUM(DYV126:DYV126)</f>
        <v>0.81</v>
      </c>
      <c r="DYW127" s="627" t="s">
        <v>88</v>
      </c>
      <c r="DYX127" s="628"/>
      <c r="DYY127" s="628"/>
      <c r="DYZ127" s="628"/>
      <c r="DZA127" s="628"/>
      <c r="DZB127" s="628"/>
      <c r="DZC127" s="629"/>
      <c r="DZD127" s="409">
        <f t="shared" ref="DZD127" si="6571">SUM(DZD126:DZD126)</f>
        <v>0.81</v>
      </c>
      <c r="DZE127" s="627" t="s">
        <v>88</v>
      </c>
      <c r="DZF127" s="628"/>
      <c r="DZG127" s="628"/>
      <c r="DZH127" s="628"/>
      <c r="DZI127" s="628"/>
      <c r="DZJ127" s="628"/>
      <c r="DZK127" s="629"/>
      <c r="DZL127" s="409">
        <f t="shared" ref="DZL127" si="6572">SUM(DZL126:DZL126)</f>
        <v>0.81</v>
      </c>
      <c r="DZM127" s="627" t="s">
        <v>88</v>
      </c>
      <c r="DZN127" s="628"/>
      <c r="DZO127" s="628"/>
      <c r="DZP127" s="628"/>
      <c r="DZQ127" s="628"/>
      <c r="DZR127" s="628"/>
      <c r="DZS127" s="629"/>
      <c r="DZT127" s="409">
        <f t="shared" ref="DZT127" si="6573">SUM(DZT126:DZT126)</f>
        <v>0.81</v>
      </c>
      <c r="DZU127" s="627" t="s">
        <v>88</v>
      </c>
      <c r="DZV127" s="628"/>
      <c r="DZW127" s="628"/>
      <c r="DZX127" s="628"/>
      <c r="DZY127" s="628"/>
      <c r="DZZ127" s="628"/>
      <c r="EAA127" s="629"/>
      <c r="EAB127" s="409">
        <f t="shared" ref="EAB127" si="6574">SUM(EAB126:EAB126)</f>
        <v>0.81</v>
      </c>
      <c r="EAC127" s="627" t="s">
        <v>88</v>
      </c>
      <c r="EAD127" s="628"/>
      <c r="EAE127" s="628"/>
      <c r="EAF127" s="628"/>
      <c r="EAG127" s="628"/>
      <c r="EAH127" s="628"/>
      <c r="EAI127" s="629"/>
      <c r="EAJ127" s="409">
        <f t="shared" ref="EAJ127" si="6575">SUM(EAJ126:EAJ126)</f>
        <v>0.81</v>
      </c>
      <c r="EAK127" s="627" t="s">
        <v>88</v>
      </c>
      <c r="EAL127" s="628"/>
      <c r="EAM127" s="628"/>
      <c r="EAN127" s="628"/>
      <c r="EAO127" s="628"/>
      <c r="EAP127" s="628"/>
      <c r="EAQ127" s="629"/>
      <c r="EAR127" s="409">
        <f t="shared" ref="EAR127" si="6576">SUM(EAR126:EAR126)</f>
        <v>0.81</v>
      </c>
      <c r="EAS127" s="627" t="s">
        <v>88</v>
      </c>
      <c r="EAT127" s="628"/>
      <c r="EAU127" s="628"/>
      <c r="EAV127" s="628"/>
      <c r="EAW127" s="628"/>
      <c r="EAX127" s="628"/>
      <c r="EAY127" s="629"/>
      <c r="EAZ127" s="409">
        <f t="shared" ref="EAZ127" si="6577">SUM(EAZ126:EAZ126)</f>
        <v>0.81</v>
      </c>
      <c r="EBA127" s="627" t="s">
        <v>88</v>
      </c>
      <c r="EBB127" s="628"/>
      <c r="EBC127" s="628"/>
      <c r="EBD127" s="628"/>
      <c r="EBE127" s="628"/>
      <c r="EBF127" s="628"/>
      <c r="EBG127" s="629"/>
      <c r="EBH127" s="409">
        <f t="shared" ref="EBH127" si="6578">SUM(EBH126:EBH126)</f>
        <v>0.81</v>
      </c>
      <c r="EBI127" s="627" t="s">
        <v>88</v>
      </c>
      <c r="EBJ127" s="628"/>
      <c r="EBK127" s="628"/>
      <c r="EBL127" s="628"/>
      <c r="EBM127" s="628"/>
      <c r="EBN127" s="628"/>
      <c r="EBO127" s="629"/>
      <c r="EBP127" s="409">
        <f t="shared" ref="EBP127" si="6579">SUM(EBP126:EBP126)</f>
        <v>0.81</v>
      </c>
      <c r="EBQ127" s="627" t="s">
        <v>88</v>
      </c>
      <c r="EBR127" s="628"/>
      <c r="EBS127" s="628"/>
      <c r="EBT127" s="628"/>
      <c r="EBU127" s="628"/>
      <c r="EBV127" s="628"/>
      <c r="EBW127" s="629"/>
      <c r="EBX127" s="409">
        <f t="shared" ref="EBX127" si="6580">SUM(EBX126:EBX126)</f>
        <v>0.81</v>
      </c>
      <c r="EBY127" s="627" t="s">
        <v>88</v>
      </c>
      <c r="EBZ127" s="628"/>
      <c r="ECA127" s="628"/>
      <c r="ECB127" s="628"/>
      <c r="ECC127" s="628"/>
      <c r="ECD127" s="628"/>
      <c r="ECE127" s="629"/>
      <c r="ECF127" s="409">
        <f t="shared" ref="ECF127" si="6581">SUM(ECF126:ECF126)</f>
        <v>0.81</v>
      </c>
      <c r="ECG127" s="627" t="s">
        <v>88</v>
      </c>
      <c r="ECH127" s="628"/>
      <c r="ECI127" s="628"/>
      <c r="ECJ127" s="628"/>
      <c r="ECK127" s="628"/>
      <c r="ECL127" s="628"/>
      <c r="ECM127" s="629"/>
      <c r="ECN127" s="409">
        <f t="shared" ref="ECN127" si="6582">SUM(ECN126:ECN126)</f>
        <v>0.81</v>
      </c>
      <c r="ECO127" s="627" t="s">
        <v>88</v>
      </c>
      <c r="ECP127" s="628"/>
      <c r="ECQ127" s="628"/>
      <c r="ECR127" s="628"/>
      <c r="ECS127" s="628"/>
      <c r="ECT127" s="628"/>
      <c r="ECU127" s="629"/>
      <c r="ECV127" s="409">
        <f t="shared" ref="ECV127" si="6583">SUM(ECV126:ECV126)</f>
        <v>0.81</v>
      </c>
      <c r="ECW127" s="627" t="s">
        <v>88</v>
      </c>
      <c r="ECX127" s="628"/>
      <c r="ECY127" s="628"/>
      <c r="ECZ127" s="628"/>
      <c r="EDA127" s="628"/>
      <c r="EDB127" s="628"/>
      <c r="EDC127" s="629"/>
      <c r="EDD127" s="409">
        <f t="shared" ref="EDD127" si="6584">SUM(EDD126:EDD126)</f>
        <v>0.81</v>
      </c>
      <c r="EDE127" s="627" t="s">
        <v>88</v>
      </c>
      <c r="EDF127" s="628"/>
      <c r="EDG127" s="628"/>
      <c r="EDH127" s="628"/>
      <c r="EDI127" s="628"/>
      <c r="EDJ127" s="628"/>
      <c r="EDK127" s="629"/>
      <c r="EDL127" s="409">
        <f t="shared" ref="EDL127" si="6585">SUM(EDL126:EDL126)</f>
        <v>0.81</v>
      </c>
      <c r="EDM127" s="627" t="s">
        <v>88</v>
      </c>
      <c r="EDN127" s="628"/>
      <c r="EDO127" s="628"/>
      <c r="EDP127" s="628"/>
      <c r="EDQ127" s="628"/>
      <c r="EDR127" s="628"/>
      <c r="EDS127" s="629"/>
      <c r="EDT127" s="409">
        <f t="shared" ref="EDT127" si="6586">SUM(EDT126:EDT126)</f>
        <v>0.81</v>
      </c>
      <c r="EDU127" s="627" t="s">
        <v>88</v>
      </c>
      <c r="EDV127" s="628"/>
      <c r="EDW127" s="628"/>
      <c r="EDX127" s="628"/>
      <c r="EDY127" s="628"/>
      <c r="EDZ127" s="628"/>
      <c r="EEA127" s="629"/>
      <c r="EEB127" s="409">
        <f t="shared" ref="EEB127" si="6587">SUM(EEB126:EEB126)</f>
        <v>0.81</v>
      </c>
      <c r="EEC127" s="627" t="s">
        <v>88</v>
      </c>
      <c r="EED127" s="628"/>
      <c r="EEE127" s="628"/>
      <c r="EEF127" s="628"/>
      <c r="EEG127" s="628"/>
      <c r="EEH127" s="628"/>
      <c r="EEI127" s="629"/>
      <c r="EEJ127" s="409">
        <f t="shared" ref="EEJ127" si="6588">SUM(EEJ126:EEJ126)</f>
        <v>0.81</v>
      </c>
      <c r="EEK127" s="627" t="s">
        <v>88</v>
      </c>
      <c r="EEL127" s="628"/>
      <c r="EEM127" s="628"/>
      <c r="EEN127" s="628"/>
      <c r="EEO127" s="628"/>
      <c r="EEP127" s="628"/>
      <c r="EEQ127" s="629"/>
      <c r="EER127" s="409">
        <f t="shared" ref="EER127" si="6589">SUM(EER126:EER126)</f>
        <v>0.81</v>
      </c>
      <c r="EES127" s="627" t="s">
        <v>88</v>
      </c>
      <c r="EET127" s="628"/>
      <c r="EEU127" s="628"/>
      <c r="EEV127" s="628"/>
      <c r="EEW127" s="628"/>
      <c r="EEX127" s="628"/>
      <c r="EEY127" s="629"/>
      <c r="EEZ127" s="409">
        <f t="shared" ref="EEZ127" si="6590">SUM(EEZ126:EEZ126)</f>
        <v>0.81</v>
      </c>
      <c r="EFA127" s="627" t="s">
        <v>88</v>
      </c>
      <c r="EFB127" s="628"/>
      <c r="EFC127" s="628"/>
      <c r="EFD127" s="628"/>
      <c r="EFE127" s="628"/>
      <c r="EFF127" s="628"/>
      <c r="EFG127" s="629"/>
      <c r="EFH127" s="409">
        <f t="shared" ref="EFH127" si="6591">SUM(EFH126:EFH126)</f>
        <v>0.81</v>
      </c>
      <c r="EFI127" s="627" t="s">
        <v>88</v>
      </c>
      <c r="EFJ127" s="628"/>
      <c r="EFK127" s="628"/>
      <c r="EFL127" s="628"/>
      <c r="EFM127" s="628"/>
      <c r="EFN127" s="628"/>
      <c r="EFO127" s="629"/>
      <c r="EFP127" s="409">
        <f t="shared" ref="EFP127" si="6592">SUM(EFP126:EFP126)</f>
        <v>0.81</v>
      </c>
      <c r="EFQ127" s="627" t="s">
        <v>88</v>
      </c>
      <c r="EFR127" s="628"/>
      <c r="EFS127" s="628"/>
      <c r="EFT127" s="628"/>
      <c r="EFU127" s="628"/>
      <c r="EFV127" s="628"/>
      <c r="EFW127" s="629"/>
      <c r="EFX127" s="409">
        <f t="shared" ref="EFX127" si="6593">SUM(EFX126:EFX126)</f>
        <v>0.81</v>
      </c>
      <c r="EFY127" s="627" t="s">
        <v>88</v>
      </c>
      <c r="EFZ127" s="628"/>
      <c r="EGA127" s="628"/>
      <c r="EGB127" s="628"/>
      <c r="EGC127" s="628"/>
      <c r="EGD127" s="628"/>
      <c r="EGE127" s="629"/>
      <c r="EGF127" s="409">
        <f t="shared" ref="EGF127" si="6594">SUM(EGF126:EGF126)</f>
        <v>0.81</v>
      </c>
      <c r="EGG127" s="627" t="s">
        <v>88</v>
      </c>
      <c r="EGH127" s="628"/>
      <c r="EGI127" s="628"/>
      <c r="EGJ127" s="628"/>
      <c r="EGK127" s="628"/>
      <c r="EGL127" s="628"/>
      <c r="EGM127" s="629"/>
      <c r="EGN127" s="409">
        <f t="shared" ref="EGN127" si="6595">SUM(EGN126:EGN126)</f>
        <v>0.81</v>
      </c>
      <c r="EGO127" s="627" t="s">
        <v>88</v>
      </c>
      <c r="EGP127" s="628"/>
      <c r="EGQ127" s="628"/>
      <c r="EGR127" s="628"/>
      <c r="EGS127" s="628"/>
      <c r="EGT127" s="628"/>
      <c r="EGU127" s="629"/>
      <c r="EGV127" s="409">
        <f t="shared" ref="EGV127" si="6596">SUM(EGV126:EGV126)</f>
        <v>0.81</v>
      </c>
      <c r="EGW127" s="627" t="s">
        <v>88</v>
      </c>
      <c r="EGX127" s="628"/>
      <c r="EGY127" s="628"/>
      <c r="EGZ127" s="628"/>
      <c r="EHA127" s="628"/>
      <c r="EHB127" s="628"/>
      <c r="EHC127" s="629"/>
      <c r="EHD127" s="409">
        <f t="shared" ref="EHD127" si="6597">SUM(EHD126:EHD126)</f>
        <v>0.81</v>
      </c>
      <c r="EHE127" s="627" t="s">
        <v>88</v>
      </c>
      <c r="EHF127" s="628"/>
      <c r="EHG127" s="628"/>
      <c r="EHH127" s="628"/>
      <c r="EHI127" s="628"/>
      <c r="EHJ127" s="628"/>
      <c r="EHK127" s="629"/>
      <c r="EHL127" s="409">
        <f t="shared" ref="EHL127" si="6598">SUM(EHL126:EHL126)</f>
        <v>0.81</v>
      </c>
      <c r="EHM127" s="627" t="s">
        <v>88</v>
      </c>
      <c r="EHN127" s="628"/>
      <c r="EHO127" s="628"/>
      <c r="EHP127" s="628"/>
      <c r="EHQ127" s="628"/>
      <c r="EHR127" s="628"/>
      <c r="EHS127" s="629"/>
      <c r="EHT127" s="409">
        <f t="shared" ref="EHT127" si="6599">SUM(EHT126:EHT126)</f>
        <v>0.81</v>
      </c>
      <c r="EHU127" s="627" t="s">
        <v>88</v>
      </c>
      <c r="EHV127" s="628"/>
      <c r="EHW127" s="628"/>
      <c r="EHX127" s="628"/>
      <c r="EHY127" s="628"/>
      <c r="EHZ127" s="628"/>
      <c r="EIA127" s="629"/>
      <c r="EIB127" s="409">
        <f t="shared" ref="EIB127" si="6600">SUM(EIB126:EIB126)</f>
        <v>0.81</v>
      </c>
      <c r="EIC127" s="627" t="s">
        <v>88</v>
      </c>
      <c r="EID127" s="628"/>
      <c r="EIE127" s="628"/>
      <c r="EIF127" s="628"/>
      <c r="EIG127" s="628"/>
      <c r="EIH127" s="628"/>
      <c r="EII127" s="629"/>
      <c r="EIJ127" s="409">
        <f t="shared" ref="EIJ127" si="6601">SUM(EIJ126:EIJ126)</f>
        <v>0.81</v>
      </c>
      <c r="EIK127" s="627" t="s">
        <v>88</v>
      </c>
      <c r="EIL127" s="628"/>
      <c r="EIM127" s="628"/>
      <c r="EIN127" s="628"/>
      <c r="EIO127" s="628"/>
      <c r="EIP127" s="628"/>
      <c r="EIQ127" s="629"/>
      <c r="EIR127" s="409">
        <f t="shared" ref="EIR127" si="6602">SUM(EIR126:EIR126)</f>
        <v>0.81</v>
      </c>
      <c r="EIS127" s="627" t="s">
        <v>88</v>
      </c>
      <c r="EIT127" s="628"/>
      <c r="EIU127" s="628"/>
      <c r="EIV127" s="628"/>
      <c r="EIW127" s="628"/>
      <c r="EIX127" s="628"/>
      <c r="EIY127" s="629"/>
      <c r="EIZ127" s="409">
        <f t="shared" ref="EIZ127" si="6603">SUM(EIZ126:EIZ126)</f>
        <v>0.81</v>
      </c>
      <c r="EJA127" s="627" t="s">
        <v>88</v>
      </c>
      <c r="EJB127" s="628"/>
      <c r="EJC127" s="628"/>
      <c r="EJD127" s="628"/>
      <c r="EJE127" s="628"/>
      <c r="EJF127" s="628"/>
      <c r="EJG127" s="629"/>
      <c r="EJH127" s="409">
        <f t="shared" ref="EJH127" si="6604">SUM(EJH126:EJH126)</f>
        <v>0.81</v>
      </c>
      <c r="EJI127" s="627" t="s">
        <v>88</v>
      </c>
      <c r="EJJ127" s="628"/>
      <c r="EJK127" s="628"/>
      <c r="EJL127" s="628"/>
      <c r="EJM127" s="628"/>
      <c r="EJN127" s="628"/>
      <c r="EJO127" s="629"/>
      <c r="EJP127" s="409">
        <f t="shared" ref="EJP127" si="6605">SUM(EJP126:EJP126)</f>
        <v>0.81</v>
      </c>
      <c r="EJQ127" s="627" t="s">
        <v>88</v>
      </c>
      <c r="EJR127" s="628"/>
      <c r="EJS127" s="628"/>
      <c r="EJT127" s="628"/>
      <c r="EJU127" s="628"/>
      <c r="EJV127" s="628"/>
      <c r="EJW127" s="629"/>
      <c r="EJX127" s="409">
        <f t="shared" ref="EJX127" si="6606">SUM(EJX126:EJX126)</f>
        <v>0.81</v>
      </c>
      <c r="EJY127" s="627" t="s">
        <v>88</v>
      </c>
      <c r="EJZ127" s="628"/>
      <c r="EKA127" s="628"/>
      <c r="EKB127" s="628"/>
      <c r="EKC127" s="628"/>
      <c r="EKD127" s="628"/>
      <c r="EKE127" s="629"/>
      <c r="EKF127" s="409">
        <f t="shared" ref="EKF127" si="6607">SUM(EKF126:EKF126)</f>
        <v>0.81</v>
      </c>
      <c r="EKG127" s="627" t="s">
        <v>88</v>
      </c>
      <c r="EKH127" s="628"/>
      <c r="EKI127" s="628"/>
      <c r="EKJ127" s="628"/>
      <c r="EKK127" s="628"/>
      <c r="EKL127" s="628"/>
      <c r="EKM127" s="629"/>
      <c r="EKN127" s="409">
        <f t="shared" ref="EKN127" si="6608">SUM(EKN126:EKN126)</f>
        <v>0.81</v>
      </c>
      <c r="EKO127" s="627" t="s">
        <v>88</v>
      </c>
      <c r="EKP127" s="628"/>
      <c r="EKQ127" s="628"/>
      <c r="EKR127" s="628"/>
      <c r="EKS127" s="628"/>
      <c r="EKT127" s="628"/>
      <c r="EKU127" s="629"/>
      <c r="EKV127" s="409">
        <f t="shared" ref="EKV127" si="6609">SUM(EKV126:EKV126)</f>
        <v>0.81</v>
      </c>
      <c r="EKW127" s="627" t="s">
        <v>88</v>
      </c>
      <c r="EKX127" s="628"/>
      <c r="EKY127" s="628"/>
      <c r="EKZ127" s="628"/>
      <c r="ELA127" s="628"/>
      <c r="ELB127" s="628"/>
      <c r="ELC127" s="629"/>
      <c r="ELD127" s="409">
        <f t="shared" ref="ELD127" si="6610">SUM(ELD126:ELD126)</f>
        <v>0.81</v>
      </c>
      <c r="ELE127" s="627" t="s">
        <v>88</v>
      </c>
      <c r="ELF127" s="628"/>
      <c r="ELG127" s="628"/>
      <c r="ELH127" s="628"/>
      <c r="ELI127" s="628"/>
      <c r="ELJ127" s="628"/>
      <c r="ELK127" s="629"/>
      <c r="ELL127" s="409">
        <f t="shared" ref="ELL127" si="6611">SUM(ELL126:ELL126)</f>
        <v>0.81</v>
      </c>
      <c r="ELM127" s="627" t="s">
        <v>88</v>
      </c>
      <c r="ELN127" s="628"/>
      <c r="ELO127" s="628"/>
      <c r="ELP127" s="628"/>
      <c r="ELQ127" s="628"/>
      <c r="ELR127" s="628"/>
      <c r="ELS127" s="629"/>
      <c r="ELT127" s="409">
        <f t="shared" ref="ELT127" si="6612">SUM(ELT126:ELT126)</f>
        <v>0.81</v>
      </c>
      <c r="ELU127" s="627" t="s">
        <v>88</v>
      </c>
      <c r="ELV127" s="628"/>
      <c r="ELW127" s="628"/>
      <c r="ELX127" s="628"/>
      <c r="ELY127" s="628"/>
      <c r="ELZ127" s="628"/>
      <c r="EMA127" s="629"/>
      <c r="EMB127" s="409">
        <f t="shared" ref="EMB127" si="6613">SUM(EMB126:EMB126)</f>
        <v>0.81</v>
      </c>
      <c r="EMC127" s="627" t="s">
        <v>88</v>
      </c>
      <c r="EMD127" s="628"/>
      <c r="EME127" s="628"/>
      <c r="EMF127" s="628"/>
      <c r="EMG127" s="628"/>
      <c r="EMH127" s="628"/>
      <c r="EMI127" s="629"/>
      <c r="EMJ127" s="409">
        <f t="shared" ref="EMJ127" si="6614">SUM(EMJ126:EMJ126)</f>
        <v>0.81</v>
      </c>
      <c r="EMK127" s="627" t="s">
        <v>88</v>
      </c>
      <c r="EML127" s="628"/>
      <c r="EMM127" s="628"/>
      <c r="EMN127" s="628"/>
      <c r="EMO127" s="628"/>
      <c r="EMP127" s="628"/>
      <c r="EMQ127" s="629"/>
      <c r="EMR127" s="409">
        <f t="shared" ref="EMR127" si="6615">SUM(EMR126:EMR126)</f>
        <v>0.81</v>
      </c>
      <c r="EMS127" s="627" t="s">
        <v>88</v>
      </c>
      <c r="EMT127" s="628"/>
      <c r="EMU127" s="628"/>
      <c r="EMV127" s="628"/>
      <c r="EMW127" s="628"/>
      <c r="EMX127" s="628"/>
      <c r="EMY127" s="629"/>
      <c r="EMZ127" s="409">
        <f t="shared" ref="EMZ127" si="6616">SUM(EMZ126:EMZ126)</f>
        <v>0.81</v>
      </c>
      <c r="ENA127" s="627" t="s">
        <v>88</v>
      </c>
      <c r="ENB127" s="628"/>
      <c r="ENC127" s="628"/>
      <c r="END127" s="628"/>
      <c r="ENE127" s="628"/>
      <c r="ENF127" s="628"/>
      <c r="ENG127" s="629"/>
      <c r="ENH127" s="409">
        <f t="shared" ref="ENH127" si="6617">SUM(ENH126:ENH126)</f>
        <v>0.81</v>
      </c>
      <c r="ENI127" s="627" t="s">
        <v>88</v>
      </c>
      <c r="ENJ127" s="628"/>
      <c r="ENK127" s="628"/>
      <c r="ENL127" s="628"/>
      <c r="ENM127" s="628"/>
      <c r="ENN127" s="628"/>
      <c r="ENO127" s="629"/>
      <c r="ENP127" s="409">
        <f t="shared" ref="ENP127" si="6618">SUM(ENP126:ENP126)</f>
        <v>0.81</v>
      </c>
      <c r="ENQ127" s="627" t="s">
        <v>88</v>
      </c>
      <c r="ENR127" s="628"/>
      <c r="ENS127" s="628"/>
      <c r="ENT127" s="628"/>
      <c r="ENU127" s="628"/>
      <c r="ENV127" s="628"/>
      <c r="ENW127" s="629"/>
      <c r="ENX127" s="409">
        <f t="shared" ref="ENX127" si="6619">SUM(ENX126:ENX126)</f>
        <v>0.81</v>
      </c>
      <c r="ENY127" s="627" t="s">
        <v>88</v>
      </c>
      <c r="ENZ127" s="628"/>
      <c r="EOA127" s="628"/>
      <c r="EOB127" s="628"/>
      <c r="EOC127" s="628"/>
      <c r="EOD127" s="628"/>
      <c r="EOE127" s="629"/>
      <c r="EOF127" s="409">
        <f t="shared" ref="EOF127" si="6620">SUM(EOF126:EOF126)</f>
        <v>0.81</v>
      </c>
      <c r="EOG127" s="627" t="s">
        <v>88</v>
      </c>
      <c r="EOH127" s="628"/>
      <c r="EOI127" s="628"/>
      <c r="EOJ127" s="628"/>
      <c r="EOK127" s="628"/>
      <c r="EOL127" s="628"/>
      <c r="EOM127" s="629"/>
      <c r="EON127" s="409">
        <f t="shared" ref="EON127" si="6621">SUM(EON126:EON126)</f>
        <v>0.81</v>
      </c>
      <c r="EOO127" s="627" t="s">
        <v>88</v>
      </c>
      <c r="EOP127" s="628"/>
      <c r="EOQ127" s="628"/>
      <c r="EOR127" s="628"/>
      <c r="EOS127" s="628"/>
      <c r="EOT127" s="628"/>
      <c r="EOU127" s="629"/>
      <c r="EOV127" s="409">
        <f t="shared" ref="EOV127" si="6622">SUM(EOV126:EOV126)</f>
        <v>0.81</v>
      </c>
      <c r="EOW127" s="627" t="s">
        <v>88</v>
      </c>
      <c r="EOX127" s="628"/>
      <c r="EOY127" s="628"/>
      <c r="EOZ127" s="628"/>
      <c r="EPA127" s="628"/>
      <c r="EPB127" s="628"/>
      <c r="EPC127" s="629"/>
      <c r="EPD127" s="409">
        <f t="shared" ref="EPD127" si="6623">SUM(EPD126:EPD126)</f>
        <v>0.81</v>
      </c>
      <c r="EPE127" s="627" t="s">
        <v>88</v>
      </c>
      <c r="EPF127" s="628"/>
      <c r="EPG127" s="628"/>
      <c r="EPH127" s="628"/>
      <c r="EPI127" s="628"/>
      <c r="EPJ127" s="628"/>
      <c r="EPK127" s="629"/>
      <c r="EPL127" s="409">
        <f t="shared" ref="EPL127" si="6624">SUM(EPL126:EPL126)</f>
        <v>0.81</v>
      </c>
      <c r="EPM127" s="627" t="s">
        <v>88</v>
      </c>
      <c r="EPN127" s="628"/>
      <c r="EPO127" s="628"/>
      <c r="EPP127" s="628"/>
      <c r="EPQ127" s="628"/>
      <c r="EPR127" s="628"/>
      <c r="EPS127" s="629"/>
      <c r="EPT127" s="409">
        <f t="shared" ref="EPT127" si="6625">SUM(EPT126:EPT126)</f>
        <v>0.81</v>
      </c>
      <c r="EPU127" s="627" t="s">
        <v>88</v>
      </c>
      <c r="EPV127" s="628"/>
      <c r="EPW127" s="628"/>
      <c r="EPX127" s="628"/>
      <c r="EPY127" s="628"/>
      <c r="EPZ127" s="628"/>
      <c r="EQA127" s="629"/>
      <c r="EQB127" s="409">
        <f t="shared" ref="EQB127" si="6626">SUM(EQB126:EQB126)</f>
        <v>0.81</v>
      </c>
      <c r="EQC127" s="627" t="s">
        <v>88</v>
      </c>
      <c r="EQD127" s="628"/>
      <c r="EQE127" s="628"/>
      <c r="EQF127" s="628"/>
      <c r="EQG127" s="628"/>
      <c r="EQH127" s="628"/>
      <c r="EQI127" s="629"/>
      <c r="EQJ127" s="409">
        <f t="shared" ref="EQJ127" si="6627">SUM(EQJ126:EQJ126)</f>
        <v>0.81</v>
      </c>
      <c r="EQK127" s="627" t="s">
        <v>88</v>
      </c>
      <c r="EQL127" s="628"/>
      <c r="EQM127" s="628"/>
      <c r="EQN127" s="628"/>
      <c r="EQO127" s="628"/>
      <c r="EQP127" s="628"/>
      <c r="EQQ127" s="629"/>
      <c r="EQR127" s="409">
        <f t="shared" ref="EQR127" si="6628">SUM(EQR126:EQR126)</f>
        <v>0.81</v>
      </c>
      <c r="EQS127" s="627" t="s">
        <v>88</v>
      </c>
      <c r="EQT127" s="628"/>
      <c r="EQU127" s="628"/>
      <c r="EQV127" s="628"/>
      <c r="EQW127" s="628"/>
      <c r="EQX127" s="628"/>
      <c r="EQY127" s="629"/>
      <c r="EQZ127" s="409">
        <f t="shared" ref="EQZ127" si="6629">SUM(EQZ126:EQZ126)</f>
        <v>0.81</v>
      </c>
      <c r="ERA127" s="627" t="s">
        <v>88</v>
      </c>
      <c r="ERB127" s="628"/>
      <c r="ERC127" s="628"/>
      <c r="ERD127" s="628"/>
      <c r="ERE127" s="628"/>
      <c r="ERF127" s="628"/>
      <c r="ERG127" s="629"/>
      <c r="ERH127" s="409">
        <f t="shared" ref="ERH127" si="6630">SUM(ERH126:ERH126)</f>
        <v>0.81</v>
      </c>
      <c r="ERI127" s="627" t="s">
        <v>88</v>
      </c>
      <c r="ERJ127" s="628"/>
      <c r="ERK127" s="628"/>
      <c r="ERL127" s="628"/>
      <c r="ERM127" s="628"/>
      <c r="ERN127" s="628"/>
      <c r="ERO127" s="629"/>
      <c r="ERP127" s="409">
        <f t="shared" ref="ERP127" si="6631">SUM(ERP126:ERP126)</f>
        <v>0.81</v>
      </c>
      <c r="ERQ127" s="627" t="s">
        <v>88</v>
      </c>
      <c r="ERR127" s="628"/>
      <c r="ERS127" s="628"/>
      <c r="ERT127" s="628"/>
      <c r="ERU127" s="628"/>
      <c r="ERV127" s="628"/>
      <c r="ERW127" s="629"/>
      <c r="ERX127" s="409">
        <f t="shared" ref="ERX127" si="6632">SUM(ERX126:ERX126)</f>
        <v>0.81</v>
      </c>
      <c r="ERY127" s="627" t="s">
        <v>88</v>
      </c>
      <c r="ERZ127" s="628"/>
      <c r="ESA127" s="628"/>
      <c r="ESB127" s="628"/>
      <c r="ESC127" s="628"/>
      <c r="ESD127" s="628"/>
      <c r="ESE127" s="629"/>
      <c r="ESF127" s="409">
        <f t="shared" ref="ESF127" si="6633">SUM(ESF126:ESF126)</f>
        <v>0.81</v>
      </c>
      <c r="ESG127" s="627" t="s">
        <v>88</v>
      </c>
      <c r="ESH127" s="628"/>
      <c r="ESI127" s="628"/>
      <c r="ESJ127" s="628"/>
      <c r="ESK127" s="628"/>
      <c r="ESL127" s="628"/>
      <c r="ESM127" s="629"/>
      <c r="ESN127" s="409">
        <f t="shared" ref="ESN127" si="6634">SUM(ESN126:ESN126)</f>
        <v>0.81</v>
      </c>
      <c r="ESO127" s="627" t="s">
        <v>88</v>
      </c>
      <c r="ESP127" s="628"/>
      <c r="ESQ127" s="628"/>
      <c r="ESR127" s="628"/>
      <c r="ESS127" s="628"/>
      <c r="EST127" s="628"/>
      <c r="ESU127" s="629"/>
      <c r="ESV127" s="409">
        <f t="shared" ref="ESV127" si="6635">SUM(ESV126:ESV126)</f>
        <v>0.81</v>
      </c>
      <c r="ESW127" s="627" t="s">
        <v>88</v>
      </c>
      <c r="ESX127" s="628"/>
      <c r="ESY127" s="628"/>
      <c r="ESZ127" s="628"/>
      <c r="ETA127" s="628"/>
      <c r="ETB127" s="628"/>
      <c r="ETC127" s="629"/>
      <c r="ETD127" s="409">
        <f t="shared" ref="ETD127" si="6636">SUM(ETD126:ETD126)</f>
        <v>0.81</v>
      </c>
      <c r="ETE127" s="627" t="s">
        <v>88</v>
      </c>
      <c r="ETF127" s="628"/>
      <c r="ETG127" s="628"/>
      <c r="ETH127" s="628"/>
      <c r="ETI127" s="628"/>
      <c r="ETJ127" s="628"/>
      <c r="ETK127" s="629"/>
      <c r="ETL127" s="409">
        <f t="shared" ref="ETL127" si="6637">SUM(ETL126:ETL126)</f>
        <v>0.81</v>
      </c>
      <c r="ETM127" s="627" t="s">
        <v>88</v>
      </c>
      <c r="ETN127" s="628"/>
      <c r="ETO127" s="628"/>
      <c r="ETP127" s="628"/>
      <c r="ETQ127" s="628"/>
      <c r="ETR127" s="628"/>
      <c r="ETS127" s="629"/>
      <c r="ETT127" s="409">
        <f t="shared" ref="ETT127" si="6638">SUM(ETT126:ETT126)</f>
        <v>0.81</v>
      </c>
      <c r="ETU127" s="627" t="s">
        <v>88</v>
      </c>
      <c r="ETV127" s="628"/>
      <c r="ETW127" s="628"/>
      <c r="ETX127" s="628"/>
      <c r="ETY127" s="628"/>
      <c r="ETZ127" s="628"/>
      <c r="EUA127" s="629"/>
      <c r="EUB127" s="409">
        <f t="shared" ref="EUB127" si="6639">SUM(EUB126:EUB126)</f>
        <v>0.81</v>
      </c>
      <c r="EUC127" s="627" t="s">
        <v>88</v>
      </c>
      <c r="EUD127" s="628"/>
      <c r="EUE127" s="628"/>
      <c r="EUF127" s="628"/>
      <c r="EUG127" s="628"/>
      <c r="EUH127" s="628"/>
      <c r="EUI127" s="629"/>
      <c r="EUJ127" s="409">
        <f t="shared" ref="EUJ127" si="6640">SUM(EUJ126:EUJ126)</f>
        <v>0.81</v>
      </c>
      <c r="EUK127" s="627" t="s">
        <v>88</v>
      </c>
      <c r="EUL127" s="628"/>
      <c r="EUM127" s="628"/>
      <c r="EUN127" s="628"/>
      <c r="EUO127" s="628"/>
      <c r="EUP127" s="628"/>
      <c r="EUQ127" s="629"/>
      <c r="EUR127" s="409">
        <f t="shared" ref="EUR127" si="6641">SUM(EUR126:EUR126)</f>
        <v>0.81</v>
      </c>
      <c r="EUS127" s="627" t="s">
        <v>88</v>
      </c>
      <c r="EUT127" s="628"/>
      <c r="EUU127" s="628"/>
      <c r="EUV127" s="628"/>
      <c r="EUW127" s="628"/>
      <c r="EUX127" s="628"/>
      <c r="EUY127" s="629"/>
      <c r="EUZ127" s="409">
        <f t="shared" ref="EUZ127" si="6642">SUM(EUZ126:EUZ126)</f>
        <v>0.81</v>
      </c>
      <c r="EVA127" s="627" t="s">
        <v>88</v>
      </c>
      <c r="EVB127" s="628"/>
      <c r="EVC127" s="628"/>
      <c r="EVD127" s="628"/>
      <c r="EVE127" s="628"/>
      <c r="EVF127" s="628"/>
      <c r="EVG127" s="629"/>
      <c r="EVH127" s="409">
        <f t="shared" ref="EVH127" si="6643">SUM(EVH126:EVH126)</f>
        <v>0.81</v>
      </c>
      <c r="EVI127" s="627" t="s">
        <v>88</v>
      </c>
      <c r="EVJ127" s="628"/>
      <c r="EVK127" s="628"/>
      <c r="EVL127" s="628"/>
      <c r="EVM127" s="628"/>
      <c r="EVN127" s="628"/>
      <c r="EVO127" s="629"/>
      <c r="EVP127" s="409">
        <f t="shared" ref="EVP127" si="6644">SUM(EVP126:EVP126)</f>
        <v>0.81</v>
      </c>
      <c r="EVQ127" s="627" t="s">
        <v>88</v>
      </c>
      <c r="EVR127" s="628"/>
      <c r="EVS127" s="628"/>
      <c r="EVT127" s="628"/>
      <c r="EVU127" s="628"/>
      <c r="EVV127" s="628"/>
      <c r="EVW127" s="629"/>
      <c r="EVX127" s="409">
        <f t="shared" ref="EVX127" si="6645">SUM(EVX126:EVX126)</f>
        <v>0.81</v>
      </c>
      <c r="EVY127" s="627" t="s">
        <v>88</v>
      </c>
      <c r="EVZ127" s="628"/>
      <c r="EWA127" s="628"/>
      <c r="EWB127" s="628"/>
      <c r="EWC127" s="628"/>
      <c r="EWD127" s="628"/>
      <c r="EWE127" s="629"/>
      <c r="EWF127" s="409">
        <f t="shared" ref="EWF127" si="6646">SUM(EWF126:EWF126)</f>
        <v>0.81</v>
      </c>
      <c r="EWG127" s="627" t="s">
        <v>88</v>
      </c>
      <c r="EWH127" s="628"/>
      <c r="EWI127" s="628"/>
      <c r="EWJ127" s="628"/>
      <c r="EWK127" s="628"/>
      <c r="EWL127" s="628"/>
      <c r="EWM127" s="629"/>
      <c r="EWN127" s="409">
        <f t="shared" ref="EWN127" si="6647">SUM(EWN126:EWN126)</f>
        <v>0.81</v>
      </c>
      <c r="EWO127" s="627" t="s">
        <v>88</v>
      </c>
      <c r="EWP127" s="628"/>
      <c r="EWQ127" s="628"/>
      <c r="EWR127" s="628"/>
      <c r="EWS127" s="628"/>
      <c r="EWT127" s="628"/>
      <c r="EWU127" s="629"/>
      <c r="EWV127" s="409">
        <f t="shared" ref="EWV127" si="6648">SUM(EWV126:EWV126)</f>
        <v>0.81</v>
      </c>
      <c r="EWW127" s="627" t="s">
        <v>88</v>
      </c>
      <c r="EWX127" s="628"/>
      <c r="EWY127" s="628"/>
      <c r="EWZ127" s="628"/>
      <c r="EXA127" s="628"/>
      <c r="EXB127" s="628"/>
      <c r="EXC127" s="629"/>
      <c r="EXD127" s="409">
        <f t="shared" ref="EXD127" si="6649">SUM(EXD126:EXD126)</f>
        <v>0.81</v>
      </c>
      <c r="EXE127" s="627" t="s">
        <v>88</v>
      </c>
      <c r="EXF127" s="628"/>
      <c r="EXG127" s="628"/>
      <c r="EXH127" s="628"/>
      <c r="EXI127" s="628"/>
      <c r="EXJ127" s="628"/>
      <c r="EXK127" s="629"/>
      <c r="EXL127" s="409">
        <f t="shared" ref="EXL127" si="6650">SUM(EXL126:EXL126)</f>
        <v>0.81</v>
      </c>
      <c r="EXM127" s="627" t="s">
        <v>88</v>
      </c>
      <c r="EXN127" s="628"/>
      <c r="EXO127" s="628"/>
      <c r="EXP127" s="628"/>
      <c r="EXQ127" s="628"/>
      <c r="EXR127" s="628"/>
      <c r="EXS127" s="629"/>
      <c r="EXT127" s="409">
        <f t="shared" ref="EXT127" si="6651">SUM(EXT126:EXT126)</f>
        <v>0.81</v>
      </c>
      <c r="EXU127" s="627" t="s">
        <v>88</v>
      </c>
      <c r="EXV127" s="628"/>
      <c r="EXW127" s="628"/>
      <c r="EXX127" s="628"/>
      <c r="EXY127" s="628"/>
      <c r="EXZ127" s="628"/>
      <c r="EYA127" s="629"/>
      <c r="EYB127" s="409">
        <f t="shared" ref="EYB127" si="6652">SUM(EYB126:EYB126)</f>
        <v>0.81</v>
      </c>
      <c r="EYC127" s="627" t="s">
        <v>88</v>
      </c>
      <c r="EYD127" s="628"/>
      <c r="EYE127" s="628"/>
      <c r="EYF127" s="628"/>
      <c r="EYG127" s="628"/>
      <c r="EYH127" s="628"/>
      <c r="EYI127" s="629"/>
      <c r="EYJ127" s="409">
        <f t="shared" ref="EYJ127" si="6653">SUM(EYJ126:EYJ126)</f>
        <v>0.81</v>
      </c>
      <c r="EYK127" s="627" t="s">
        <v>88</v>
      </c>
      <c r="EYL127" s="628"/>
      <c r="EYM127" s="628"/>
      <c r="EYN127" s="628"/>
      <c r="EYO127" s="628"/>
      <c r="EYP127" s="628"/>
      <c r="EYQ127" s="629"/>
      <c r="EYR127" s="409">
        <f t="shared" ref="EYR127" si="6654">SUM(EYR126:EYR126)</f>
        <v>0.81</v>
      </c>
      <c r="EYS127" s="627" t="s">
        <v>88</v>
      </c>
      <c r="EYT127" s="628"/>
      <c r="EYU127" s="628"/>
      <c r="EYV127" s="628"/>
      <c r="EYW127" s="628"/>
      <c r="EYX127" s="628"/>
      <c r="EYY127" s="629"/>
      <c r="EYZ127" s="409">
        <f t="shared" ref="EYZ127" si="6655">SUM(EYZ126:EYZ126)</f>
        <v>0.81</v>
      </c>
      <c r="EZA127" s="627" t="s">
        <v>88</v>
      </c>
      <c r="EZB127" s="628"/>
      <c r="EZC127" s="628"/>
      <c r="EZD127" s="628"/>
      <c r="EZE127" s="628"/>
      <c r="EZF127" s="628"/>
      <c r="EZG127" s="629"/>
      <c r="EZH127" s="409">
        <f t="shared" ref="EZH127" si="6656">SUM(EZH126:EZH126)</f>
        <v>0.81</v>
      </c>
      <c r="EZI127" s="627" t="s">
        <v>88</v>
      </c>
      <c r="EZJ127" s="628"/>
      <c r="EZK127" s="628"/>
      <c r="EZL127" s="628"/>
      <c r="EZM127" s="628"/>
      <c r="EZN127" s="628"/>
      <c r="EZO127" s="629"/>
      <c r="EZP127" s="409">
        <f t="shared" ref="EZP127" si="6657">SUM(EZP126:EZP126)</f>
        <v>0.81</v>
      </c>
      <c r="EZQ127" s="627" t="s">
        <v>88</v>
      </c>
      <c r="EZR127" s="628"/>
      <c r="EZS127" s="628"/>
      <c r="EZT127" s="628"/>
      <c r="EZU127" s="628"/>
      <c r="EZV127" s="628"/>
      <c r="EZW127" s="629"/>
      <c r="EZX127" s="409">
        <f t="shared" ref="EZX127" si="6658">SUM(EZX126:EZX126)</f>
        <v>0.81</v>
      </c>
      <c r="EZY127" s="627" t="s">
        <v>88</v>
      </c>
      <c r="EZZ127" s="628"/>
      <c r="FAA127" s="628"/>
      <c r="FAB127" s="628"/>
      <c r="FAC127" s="628"/>
      <c r="FAD127" s="628"/>
      <c r="FAE127" s="629"/>
      <c r="FAF127" s="409">
        <f t="shared" ref="FAF127" si="6659">SUM(FAF126:FAF126)</f>
        <v>0.81</v>
      </c>
      <c r="FAG127" s="627" t="s">
        <v>88</v>
      </c>
      <c r="FAH127" s="628"/>
      <c r="FAI127" s="628"/>
      <c r="FAJ127" s="628"/>
      <c r="FAK127" s="628"/>
      <c r="FAL127" s="628"/>
      <c r="FAM127" s="629"/>
      <c r="FAN127" s="409">
        <f t="shared" ref="FAN127" si="6660">SUM(FAN126:FAN126)</f>
        <v>0.81</v>
      </c>
      <c r="FAO127" s="627" t="s">
        <v>88</v>
      </c>
      <c r="FAP127" s="628"/>
      <c r="FAQ127" s="628"/>
      <c r="FAR127" s="628"/>
      <c r="FAS127" s="628"/>
      <c r="FAT127" s="628"/>
      <c r="FAU127" s="629"/>
      <c r="FAV127" s="409">
        <f t="shared" ref="FAV127" si="6661">SUM(FAV126:FAV126)</f>
        <v>0.81</v>
      </c>
      <c r="FAW127" s="627" t="s">
        <v>88</v>
      </c>
      <c r="FAX127" s="628"/>
      <c r="FAY127" s="628"/>
      <c r="FAZ127" s="628"/>
      <c r="FBA127" s="628"/>
      <c r="FBB127" s="628"/>
      <c r="FBC127" s="629"/>
      <c r="FBD127" s="409">
        <f t="shared" ref="FBD127" si="6662">SUM(FBD126:FBD126)</f>
        <v>0.81</v>
      </c>
      <c r="FBE127" s="627" t="s">
        <v>88</v>
      </c>
      <c r="FBF127" s="628"/>
      <c r="FBG127" s="628"/>
      <c r="FBH127" s="628"/>
      <c r="FBI127" s="628"/>
      <c r="FBJ127" s="628"/>
      <c r="FBK127" s="629"/>
      <c r="FBL127" s="409">
        <f t="shared" ref="FBL127" si="6663">SUM(FBL126:FBL126)</f>
        <v>0.81</v>
      </c>
      <c r="FBM127" s="627" t="s">
        <v>88</v>
      </c>
      <c r="FBN127" s="628"/>
      <c r="FBO127" s="628"/>
      <c r="FBP127" s="628"/>
      <c r="FBQ127" s="628"/>
      <c r="FBR127" s="628"/>
      <c r="FBS127" s="629"/>
      <c r="FBT127" s="409">
        <f t="shared" ref="FBT127" si="6664">SUM(FBT126:FBT126)</f>
        <v>0.81</v>
      </c>
      <c r="FBU127" s="627" t="s">
        <v>88</v>
      </c>
      <c r="FBV127" s="628"/>
      <c r="FBW127" s="628"/>
      <c r="FBX127" s="628"/>
      <c r="FBY127" s="628"/>
      <c r="FBZ127" s="628"/>
      <c r="FCA127" s="629"/>
      <c r="FCB127" s="409">
        <f t="shared" ref="FCB127" si="6665">SUM(FCB126:FCB126)</f>
        <v>0.81</v>
      </c>
      <c r="FCC127" s="627" t="s">
        <v>88</v>
      </c>
      <c r="FCD127" s="628"/>
      <c r="FCE127" s="628"/>
      <c r="FCF127" s="628"/>
      <c r="FCG127" s="628"/>
      <c r="FCH127" s="628"/>
      <c r="FCI127" s="629"/>
      <c r="FCJ127" s="409">
        <f t="shared" ref="FCJ127" si="6666">SUM(FCJ126:FCJ126)</f>
        <v>0.81</v>
      </c>
      <c r="FCK127" s="627" t="s">
        <v>88</v>
      </c>
      <c r="FCL127" s="628"/>
      <c r="FCM127" s="628"/>
      <c r="FCN127" s="628"/>
      <c r="FCO127" s="628"/>
      <c r="FCP127" s="628"/>
      <c r="FCQ127" s="629"/>
      <c r="FCR127" s="409">
        <f t="shared" ref="FCR127" si="6667">SUM(FCR126:FCR126)</f>
        <v>0.81</v>
      </c>
      <c r="FCS127" s="627" t="s">
        <v>88</v>
      </c>
      <c r="FCT127" s="628"/>
      <c r="FCU127" s="628"/>
      <c r="FCV127" s="628"/>
      <c r="FCW127" s="628"/>
      <c r="FCX127" s="628"/>
      <c r="FCY127" s="629"/>
      <c r="FCZ127" s="409">
        <f t="shared" ref="FCZ127" si="6668">SUM(FCZ126:FCZ126)</f>
        <v>0.81</v>
      </c>
      <c r="FDA127" s="627" t="s">
        <v>88</v>
      </c>
      <c r="FDB127" s="628"/>
      <c r="FDC127" s="628"/>
      <c r="FDD127" s="628"/>
      <c r="FDE127" s="628"/>
      <c r="FDF127" s="628"/>
      <c r="FDG127" s="629"/>
      <c r="FDH127" s="409">
        <f t="shared" ref="FDH127" si="6669">SUM(FDH126:FDH126)</f>
        <v>0.81</v>
      </c>
      <c r="FDI127" s="627" t="s">
        <v>88</v>
      </c>
      <c r="FDJ127" s="628"/>
      <c r="FDK127" s="628"/>
      <c r="FDL127" s="628"/>
      <c r="FDM127" s="628"/>
      <c r="FDN127" s="628"/>
      <c r="FDO127" s="629"/>
      <c r="FDP127" s="409">
        <f t="shared" ref="FDP127" si="6670">SUM(FDP126:FDP126)</f>
        <v>0.81</v>
      </c>
      <c r="FDQ127" s="627" t="s">
        <v>88</v>
      </c>
      <c r="FDR127" s="628"/>
      <c r="FDS127" s="628"/>
      <c r="FDT127" s="628"/>
      <c r="FDU127" s="628"/>
      <c r="FDV127" s="628"/>
      <c r="FDW127" s="629"/>
      <c r="FDX127" s="409">
        <f t="shared" ref="FDX127" si="6671">SUM(FDX126:FDX126)</f>
        <v>0.81</v>
      </c>
      <c r="FDY127" s="627" t="s">
        <v>88</v>
      </c>
      <c r="FDZ127" s="628"/>
      <c r="FEA127" s="628"/>
      <c r="FEB127" s="628"/>
      <c r="FEC127" s="628"/>
      <c r="FED127" s="628"/>
      <c r="FEE127" s="629"/>
      <c r="FEF127" s="409">
        <f t="shared" ref="FEF127" si="6672">SUM(FEF126:FEF126)</f>
        <v>0.81</v>
      </c>
      <c r="FEG127" s="627" t="s">
        <v>88</v>
      </c>
      <c r="FEH127" s="628"/>
      <c r="FEI127" s="628"/>
      <c r="FEJ127" s="628"/>
      <c r="FEK127" s="628"/>
      <c r="FEL127" s="628"/>
      <c r="FEM127" s="629"/>
      <c r="FEN127" s="409">
        <f t="shared" ref="FEN127" si="6673">SUM(FEN126:FEN126)</f>
        <v>0.81</v>
      </c>
      <c r="FEO127" s="627" t="s">
        <v>88</v>
      </c>
      <c r="FEP127" s="628"/>
      <c r="FEQ127" s="628"/>
      <c r="FER127" s="628"/>
      <c r="FES127" s="628"/>
      <c r="FET127" s="628"/>
      <c r="FEU127" s="629"/>
      <c r="FEV127" s="409">
        <f t="shared" ref="FEV127" si="6674">SUM(FEV126:FEV126)</f>
        <v>0.81</v>
      </c>
      <c r="FEW127" s="627" t="s">
        <v>88</v>
      </c>
      <c r="FEX127" s="628"/>
      <c r="FEY127" s="628"/>
      <c r="FEZ127" s="628"/>
      <c r="FFA127" s="628"/>
      <c r="FFB127" s="628"/>
      <c r="FFC127" s="629"/>
      <c r="FFD127" s="409">
        <f t="shared" ref="FFD127" si="6675">SUM(FFD126:FFD126)</f>
        <v>0.81</v>
      </c>
      <c r="FFE127" s="627" t="s">
        <v>88</v>
      </c>
      <c r="FFF127" s="628"/>
      <c r="FFG127" s="628"/>
      <c r="FFH127" s="628"/>
      <c r="FFI127" s="628"/>
      <c r="FFJ127" s="628"/>
      <c r="FFK127" s="629"/>
      <c r="FFL127" s="409">
        <f t="shared" ref="FFL127" si="6676">SUM(FFL126:FFL126)</f>
        <v>0.81</v>
      </c>
      <c r="FFM127" s="627" t="s">
        <v>88</v>
      </c>
      <c r="FFN127" s="628"/>
      <c r="FFO127" s="628"/>
      <c r="FFP127" s="628"/>
      <c r="FFQ127" s="628"/>
      <c r="FFR127" s="628"/>
      <c r="FFS127" s="629"/>
      <c r="FFT127" s="409">
        <f t="shared" ref="FFT127" si="6677">SUM(FFT126:FFT126)</f>
        <v>0.81</v>
      </c>
      <c r="FFU127" s="627" t="s">
        <v>88</v>
      </c>
      <c r="FFV127" s="628"/>
      <c r="FFW127" s="628"/>
      <c r="FFX127" s="628"/>
      <c r="FFY127" s="628"/>
      <c r="FFZ127" s="628"/>
      <c r="FGA127" s="629"/>
      <c r="FGB127" s="409">
        <f t="shared" ref="FGB127" si="6678">SUM(FGB126:FGB126)</f>
        <v>0.81</v>
      </c>
      <c r="FGC127" s="627" t="s">
        <v>88</v>
      </c>
      <c r="FGD127" s="628"/>
      <c r="FGE127" s="628"/>
      <c r="FGF127" s="628"/>
      <c r="FGG127" s="628"/>
      <c r="FGH127" s="628"/>
      <c r="FGI127" s="629"/>
      <c r="FGJ127" s="409">
        <f t="shared" ref="FGJ127" si="6679">SUM(FGJ126:FGJ126)</f>
        <v>0.81</v>
      </c>
      <c r="FGK127" s="627" t="s">
        <v>88</v>
      </c>
      <c r="FGL127" s="628"/>
      <c r="FGM127" s="628"/>
      <c r="FGN127" s="628"/>
      <c r="FGO127" s="628"/>
      <c r="FGP127" s="628"/>
      <c r="FGQ127" s="629"/>
      <c r="FGR127" s="409">
        <f t="shared" ref="FGR127" si="6680">SUM(FGR126:FGR126)</f>
        <v>0.81</v>
      </c>
      <c r="FGS127" s="627" t="s">
        <v>88</v>
      </c>
      <c r="FGT127" s="628"/>
      <c r="FGU127" s="628"/>
      <c r="FGV127" s="628"/>
      <c r="FGW127" s="628"/>
      <c r="FGX127" s="628"/>
      <c r="FGY127" s="629"/>
      <c r="FGZ127" s="409">
        <f t="shared" ref="FGZ127" si="6681">SUM(FGZ126:FGZ126)</f>
        <v>0.81</v>
      </c>
      <c r="FHA127" s="627" t="s">
        <v>88</v>
      </c>
      <c r="FHB127" s="628"/>
      <c r="FHC127" s="628"/>
      <c r="FHD127" s="628"/>
      <c r="FHE127" s="628"/>
      <c r="FHF127" s="628"/>
      <c r="FHG127" s="629"/>
      <c r="FHH127" s="409">
        <f t="shared" ref="FHH127" si="6682">SUM(FHH126:FHH126)</f>
        <v>0.81</v>
      </c>
      <c r="FHI127" s="627" t="s">
        <v>88</v>
      </c>
      <c r="FHJ127" s="628"/>
      <c r="FHK127" s="628"/>
      <c r="FHL127" s="628"/>
      <c r="FHM127" s="628"/>
      <c r="FHN127" s="628"/>
      <c r="FHO127" s="629"/>
      <c r="FHP127" s="409">
        <f t="shared" ref="FHP127" si="6683">SUM(FHP126:FHP126)</f>
        <v>0.81</v>
      </c>
      <c r="FHQ127" s="627" t="s">
        <v>88</v>
      </c>
      <c r="FHR127" s="628"/>
      <c r="FHS127" s="628"/>
      <c r="FHT127" s="628"/>
      <c r="FHU127" s="628"/>
      <c r="FHV127" s="628"/>
      <c r="FHW127" s="629"/>
      <c r="FHX127" s="409">
        <f t="shared" ref="FHX127" si="6684">SUM(FHX126:FHX126)</f>
        <v>0.81</v>
      </c>
      <c r="FHY127" s="627" t="s">
        <v>88</v>
      </c>
      <c r="FHZ127" s="628"/>
      <c r="FIA127" s="628"/>
      <c r="FIB127" s="628"/>
      <c r="FIC127" s="628"/>
      <c r="FID127" s="628"/>
      <c r="FIE127" s="629"/>
      <c r="FIF127" s="409">
        <f t="shared" ref="FIF127" si="6685">SUM(FIF126:FIF126)</f>
        <v>0.81</v>
      </c>
      <c r="FIG127" s="627" t="s">
        <v>88</v>
      </c>
      <c r="FIH127" s="628"/>
      <c r="FII127" s="628"/>
      <c r="FIJ127" s="628"/>
      <c r="FIK127" s="628"/>
      <c r="FIL127" s="628"/>
      <c r="FIM127" s="629"/>
      <c r="FIN127" s="409">
        <f t="shared" ref="FIN127" si="6686">SUM(FIN126:FIN126)</f>
        <v>0.81</v>
      </c>
      <c r="FIO127" s="627" t="s">
        <v>88</v>
      </c>
      <c r="FIP127" s="628"/>
      <c r="FIQ127" s="628"/>
      <c r="FIR127" s="628"/>
      <c r="FIS127" s="628"/>
      <c r="FIT127" s="628"/>
      <c r="FIU127" s="629"/>
      <c r="FIV127" s="409">
        <f t="shared" ref="FIV127" si="6687">SUM(FIV126:FIV126)</f>
        <v>0.81</v>
      </c>
      <c r="FIW127" s="627" t="s">
        <v>88</v>
      </c>
      <c r="FIX127" s="628"/>
      <c r="FIY127" s="628"/>
      <c r="FIZ127" s="628"/>
      <c r="FJA127" s="628"/>
      <c r="FJB127" s="628"/>
      <c r="FJC127" s="629"/>
      <c r="FJD127" s="409">
        <f t="shared" ref="FJD127" si="6688">SUM(FJD126:FJD126)</f>
        <v>0.81</v>
      </c>
      <c r="FJE127" s="627" t="s">
        <v>88</v>
      </c>
      <c r="FJF127" s="628"/>
      <c r="FJG127" s="628"/>
      <c r="FJH127" s="628"/>
      <c r="FJI127" s="628"/>
      <c r="FJJ127" s="628"/>
      <c r="FJK127" s="629"/>
      <c r="FJL127" s="409">
        <f t="shared" ref="FJL127" si="6689">SUM(FJL126:FJL126)</f>
        <v>0.81</v>
      </c>
      <c r="FJM127" s="627" t="s">
        <v>88</v>
      </c>
      <c r="FJN127" s="628"/>
      <c r="FJO127" s="628"/>
      <c r="FJP127" s="628"/>
      <c r="FJQ127" s="628"/>
      <c r="FJR127" s="628"/>
      <c r="FJS127" s="629"/>
      <c r="FJT127" s="409">
        <f t="shared" ref="FJT127" si="6690">SUM(FJT126:FJT126)</f>
        <v>0.81</v>
      </c>
      <c r="FJU127" s="627" t="s">
        <v>88</v>
      </c>
      <c r="FJV127" s="628"/>
      <c r="FJW127" s="628"/>
      <c r="FJX127" s="628"/>
      <c r="FJY127" s="628"/>
      <c r="FJZ127" s="628"/>
      <c r="FKA127" s="629"/>
      <c r="FKB127" s="409">
        <f t="shared" ref="FKB127" si="6691">SUM(FKB126:FKB126)</f>
        <v>0.81</v>
      </c>
      <c r="FKC127" s="627" t="s">
        <v>88</v>
      </c>
      <c r="FKD127" s="628"/>
      <c r="FKE127" s="628"/>
      <c r="FKF127" s="628"/>
      <c r="FKG127" s="628"/>
      <c r="FKH127" s="628"/>
      <c r="FKI127" s="629"/>
      <c r="FKJ127" s="409">
        <f t="shared" ref="FKJ127" si="6692">SUM(FKJ126:FKJ126)</f>
        <v>0.81</v>
      </c>
      <c r="FKK127" s="627" t="s">
        <v>88</v>
      </c>
      <c r="FKL127" s="628"/>
      <c r="FKM127" s="628"/>
      <c r="FKN127" s="628"/>
      <c r="FKO127" s="628"/>
      <c r="FKP127" s="628"/>
      <c r="FKQ127" s="629"/>
      <c r="FKR127" s="409">
        <f t="shared" ref="FKR127" si="6693">SUM(FKR126:FKR126)</f>
        <v>0.81</v>
      </c>
      <c r="FKS127" s="627" t="s">
        <v>88</v>
      </c>
      <c r="FKT127" s="628"/>
      <c r="FKU127" s="628"/>
      <c r="FKV127" s="628"/>
      <c r="FKW127" s="628"/>
      <c r="FKX127" s="628"/>
      <c r="FKY127" s="629"/>
      <c r="FKZ127" s="409">
        <f t="shared" ref="FKZ127" si="6694">SUM(FKZ126:FKZ126)</f>
        <v>0.81</v>
      </c>
      <c r="FLA127" s="627" t="s">
        <v>88</v>
      </c>
      <c r="FLB127" s="628"/>
      <c r="FLC127" s="628"/>
      <c r="FLD127" s="628"/>
      <c r="FLE127" s="628"/>
      <c r="FLF127" s="628"/>
      <c r="FLG127" s="629"/>
      <c r="FLH127" s="409">
        <f t="shared" ref="FLH127" si="6695">SUM(FLH126:FLH126)</f>
        <v>0.81</v>
      </c>
      <c r="FLI127" s="627" t="s">
        <v>88</v>
      </c>
      <c r="FLJ127" s="628"/>
      <c r="FLK127" s="628"/>
      <c r="FLL127" s="628"/>
      <c r="FLM127" s="628"/>
      <c r="FLN127" s="628"/>
      <c r="FLO127" s="629"/>
      <c r="FLP127" s="409">
        <f t="shared" ref="FLP127" si="6696">SUM(FLP126:FLP126)</f>
        <v>0.81</v>
      </c>
      <c r="FLQ127" s="627" t="s">
        <v>88</v>
      </c>
      <c r="FLR127" s="628"/>
      <c r="FLS127" s="628"/>
      <c r="FLT127" s="628"/>
      <c r="FLU127" s="628"/>
      <c r="FLV127" s="628"/>
      <c r="FLW127" s="629"/>
      <c r="FLX127" s="409">
        <f t="shared" ref="FLX127" si="6697">SUM(FLX126:FLX126)</f>
        <v>0.81</v>
      </c>
      <c r="FLY127" s="627" t="s">
        <v>88</v>
      </c>
      <c r="FLZ127" s="628"/>
      <c r="FMA127" s="628"/>
      <c r="FMB127" s="628"/>
      <c r="FMC127" s="628"/>
      <c r="FMD127" s="628"/>
      <c r="FME127" s="629"/>
      <c r="FMF127" s="409">
        <f t="shared" ref="FMF127" si="6698">SUM(FMF126:FMF126)</f>
        <v>0.81</v>
      </c>
      <c r="FMG127" s="627" t="s">
        <v>88</v>
      </c>
      <c r="FMH127" s="628"/>
      <c r="FMI127" s="628"/>
      <c r="FMJ127" s="628"/>
      <c r="FMK127" s="628"/>
      <c r="FML127" s="628"/>
      <c r="FMM127" s="629"/>
      <c r="FMN127" s="409">
        <f t="shared" ref="FMN127" si="6699">SUM(FMN126:FMN126)</f>
        <v>0.81</v>
      </c>
      <c r="FMO127" s="627" t="s">
        <v>88</v>
      </c>
      <c r="FMP127" s="628"/>
      <c r="FMQ127" s="628"/>
      <c r="FMR127" s="628"/>
      <c r="FMS127" s="628"/>
      <c r="FMT127" s="628"/>
      <c r="FMU127" s="629"/>
      <c r="FMV127" s="409">
        <f t="shared" ref="FMV127" si="6700">SUM(FMV126:FMV126)</f>
        <v>0.81</v>
      </c>
      <c r="FMW127" s="627" t="s">
        <v>88</v>
      </c>
      <c r="FMX127" s="628"/>
      <c r="FMY127" s="628"/>
      <c r="FMZ127" s="628"/>
      <c r="FNA127" s="628"/>
      <c r="FNB127" s="628"/>
      <c r="FNC127" s="629"/>
      <c r="FND127" s="409">
        <f t="shared" ref="FND127" si="6701">SUM(FND126:FND126)</f>
        <v>0.81</v>
      </c>
      <c r="FNE127" s="627" t="s">
        <v>88</v>
      </c>
      <c r="FNF127" s="628"/>
      <c r="FNG127" s="628"/>
      <c r="FNH127" s="628"/>
      <c r="FNI127" s="628"/>
      <c r="FNJ127" s="628"/>
      <c r="FNK127" s="629"/>
      <c r="FNL127" s="409">
        <f t="shared" ref="FNL127" si="6702">SUM(FNL126:FNL126)</f>
        <v>0.81</v>
      </c>
      <c r="FNM127" s="627" t="s">
        <v>88</v>
      </c>
      <c r="FNN127" s="628"/>
      <c r="FNO127" s="628"/>
      <c r="FNP127" s="628"/>
      <c r="FNQ127" s="628"/>
      <c r="FNR127" s="628"/>
      <c r="FNS127" s="629"/>
      <c r="FNT127" s="409">
        <f t="shared" ref="FNT127" si="6703">SUM(FNT126:FNT126)</f>
        <v>0.81</v>
      </c>
      <c r="FNU127" s="627" t="s">
        <v>88</v>
      </c>
      <c r="FNV127" s="628"/>
      <c r="FNW127" s="628"/>
      <c r="FNX127" s="628"/>
      <c r="FNY127" s="628"/>
      <c r="FNZ127" s="628"/>
      <c r="FOA127" s="629"/>
      <c r="FOB127" s="409">
        <f t="shared" ref="FOB127" si="6704">SUM(FOB126:FOB126)</f>
        <v>0.81</v>
      </c>
      <c r="FOC127" s="627" t="s">
        <v>88</v>
      </c>
      <c r="FOD127" s="628"/>
      <c r="FOE127" s="628"/>
      <c r="FOF127" s="628"/>
      <c r="FOG127" s="628"/>
      <c r="FOH127" s="628"/>
      <c r="FOI127" s="629"/>
      <c r="FOJ127" s="409">
        <f t="shared" ref="FOJ127" si="6705">SUM(FOJ126:FOJ126)</f>
        <v>0.81</v>
      </c>
      <c r="FOK127" s="627" t="s">
        <v>88</v>
      </c>
      <c r="FOL127" s="628"/>
      <c r="FOM127" s="628"/>
      <c r="FON127" s="628"/>
      <c r="FOO127" s="628"/>
      <c r="FOP127" s="628"/>
      <c r="FOQ127" s="629"/>
      <c r="FOR127" s="409">
        <f t="shared" ref="FOR127" si="6706">SUM(FOR126:FOR126)</f>
        <v>0.81</v>
      </c>
      <c r="FOS127" s="627" t="s">
        <v>88</v>
      </c>
      <c r="FOT127" s="628"/>
      <c r="FOU127" s="628"/>
      <c r="FOV127" s="628"/>
      <c r="FOW127" s="628"/>
      <c r="FOX127" s="628"/>
      <c r="FOY127" s="629"/>
      <c r="FOZ127" s="409">
        <f t="shared" ref="FOZ127" si="6707">SUM(FOZ126:FOZ126)</f>
        <v>0.81</v>
      </c>
      <c r="FPA127" s="627" t="s">
        <v>88</v>
      </c>
      <c r="FPB127" s="628"/>
      <c r="FPC127" s="628"/>
      <c r="FPD127" s="628"/>
      <c r="FPE127" s="628"/>
      <c r="FPF127" s="628"/>
      <c r="FPG127" s="629"/>
      <c r="FPH127" s="409">
        <f t="shared" ref="FPH127" si="6708">SUM(FPH126:FPH126)</f>
        <v>0.81</v>
      </c>
      <c r="FPI127" s="627" t="s">
        <v>88</v>
      </c>
      <c r="FPJ127" s="628"/>
      <c r="FPK127" s="628"/>
      <c r="FPL127" s="628"/>
      <c r="FPM127" s="628"/>
      <c r="FPN127" s="628"/>
      <c r="FPO127" s="629"/>
      <c r="FPP127" s="409">
        <f t="shared" ref="FPP127" si="6709">SUM(FPP126:FPP126)</f>
        <v>0.81</v>
      </c>
      <c r="FPQ127" s="627" t="s">
        <v>88</v>
      </c>
      <c r="FPR127" s="628"/>
      <c r="FPS127" s="628"/>
      <c r="FPT127" s="628"/>
      <c r="FPU127" s="628"/>
      <c r="FPV127" s="628"/>
      <c r="FPW127" s="629"/>
      <c r="FPX127" s="409">
        <f t="shared" ref="FPX127" si="6710">SUM(FPX126:FPX126)</f>
        <v>0.81</v>
      </c>
      <c r="FPY127" s="627" t="s">
        <v>88</v>
      </c>
      <c r="FPZ127" s="628"/>
      <c r="FQA127" s="628"/>
      <c r="FQB127" s="628"/>
      <c r="FQC127" s="628"/>
      <c r="FQD127" s="628"/>
      <c r="FQE127" s="629"/>
      <c r="FQF127" s="409">
        <f t="shared" ref="FQF127" si="6711">SUM(FQF126:FQF126)</f>
        <v>0.81</v>
      </c>
      <c r="FQG127" s="627" t="s">
        <v>88</v>
      </c>
      <c r="FQH127" s="628"/>
      <c r="FQI127" s="628"/>
      <c r="FQJ127" s="628"/>
      <c r="FQK127" s="628"/>
      <c r="FQL127" s="628"/>
      <c r="FQM127" s="629"/>
      <c r="FQN127" s="409">
        <f t="shared" ref="FQN127" si="6712">SUM(FQN126:FQN126)</f>
        <v>0.81</v>
      </c>
      <c r="FQO127" s="627" t="s">
        <v>88</v>
      </c>
      <c r="FQP127" s="628"/>
      <c r="FQQ127" s="628"/>
      <c r="FQR127" s="628"/>
      <c r="FQS127" s="628"/>
      <c r="FQT127" s="628"/>
      <c r="FQU127" s="629"/>
      <c r="FQV127" s="409">
        <f t="shared" ref="FQV127" si="6713">SUM(FQV126:FQV126)</f>
        <v>0.81</v>
      </c>
      <c r="FQW127" s="627" t="s">
        <v>88</v>
      </c>
      <c r="FQX127" s="628"/>
      <c r="FQY127" s="628"/>
      <c r="FQZ127" s="628"/>
      <c r="FRA127" s="628"/>
      <c r="FRB127" s="628"/>
      <c r="FRC127" s="629"/>
      <c r="FRD127" s="409">
        <f t="shared" ref="FRD127" si="6714">SUM(FRD126:FRD126)</f>
        <v>0.81</v>
      </c>
      <c r="FRE127" s="627" t="s">
        <v>88</v>
      </c>
      <c r="FRF127" s="628"/>
      <c r="FRG127" s="628"/>
      <c r="FRH127" s="628"/>
      <c r="FRI127" s="628"/>
      <c r="FRJ127" s="628"/>
      <c r="FRK127" s="629"/>
      <c r="FRL127" s="409">
        <f t="shared" ref="FRL127" si="6715">SUM(FRL126:FRL126)</f>
        <v>0.81</v>
      </c>
      <c r="FRM127" s="627" t="s">
        <v>88</v>
      </c>
      <c r="FRN127" s="628"/>
      <c r="FRO127" s="628"/>
      <c r="FRP127" s="628"/>
      <c r="FRQ127" s="628"/>
      <c r="FRR127" s="628"/>
      <c r="FRS127" s="629"/>
      <c r="FRT127" s="409">
        <f t="shared" ref="FRT127" si="6716">SUM(FRT126:FRT126)</f>
        <v>0.81</v>
      </c>
      <c r="FRU127" s="627" t="s">
        <v>88</v>
      </c>
      <c r="FRV127" s="628"/>
      <c r="FRW127" s="628"/>
      <c r="FRX127" s="628"/>
      <c r="FRY127" s="628"/>
      <c r="FRZ127" s="628"/>
      <c r="FSA127" s="629"/>
      <c r="FSB127" s="409">
        <f t="shared" ref="FSB127" si="6717">SUM(FSB126:FSB126)</f>
        <v>0.81</v>
      </c>
      <c r="FSC127" s="627" t="s">
        <v>88</v>
      </c>
      <c r="FSD127" s="628"/>
      <c r="FSE127" s="628"/>
      <c r="FSF127" s="628"/>
      <c r="FSG127" s="628"/>
      <c r="FSH127" s="628"/>
      <c r="FSI127" s="629"/>
      <c r="FSJ127" s="409">
        <f t="shared" ref="FSJ127" si="6718">SUM(FSJ126:FSJ126)</f>
        <v>0.81</v>
      </c>
      <c r="FSK127" s="627" t="s">
        <v>88</v>
      </c>
      <c r="FSL127" s="628"/>
      <c r="FSM127" s="628"/>
      <c r="FSN127" s="628"/>
      <c r="FSO127" s="628"/>
      <c r="FSP127" s="628"/>
      <c r="FSQ127" s="629"/>
      <c r="FSR127" s="409">
        <f t="shared" ref="FSR127" si="6719">SUM(FSR126:FSR126)</f>
        <v>0.81</v>
      </c>
      <c r="FSS127" s="627" t="s">
        <v>88</v>
      </c>
      <c r="FST127" s="628"/>
      <c r="FSU127" s="628"/>
      <c r="FSV127" s="628"/>
      <c r="FSW127" s="628"/>
      <c r="FSX127" s="628"/>
      <c r="FSY127" s="629"/>
      <c r="FSZ127" s="409">
        <f t="shared" ref="FSZ127" si="6720">SUM(FSZ126:FSZ126)</f>
        <v>0.81</v>
      </c>
      <c r="FTA127" s="627" t="s">
        <v>88</v>
      </c>
      <c r="FTB127" s="628"/>
      <c r="FTC127" s="628"/>
      <c r="FTD127" s="628"/>
      <c r="FTE127" s="628"/>
      <c r="FTF127" s="628"/>
      <c r="FTG127" s="629"/>
      <c r="FTH127" s="409">
        <f t="shared" ref="FTH127" si="6721">SUM(FTH126:FTH126)</f>
        <v>0.81</v>
      </c>
      <c r="FTI127" s="627" t="s">
        <v>88</v>
      </c>
      <c r="FTJ127" s="628"/>
      <c r="FTK127" s="628"/>
      <c r="FTL127" s="628"/>
      <c r="FTM127" s="628"/>
      <c r="FTN127" s="628"/>
      <c r="FTO127" s="629"/>
      <c r="FTP127" s="409">
        <f t="shared" ref="FTP127" si="6722">SUM(FTP126:FTP126)</f>
        <v>0.81</v>
      </c>
      <c r="FTQ127" s="627" t="s">
        <v>88</v>
      </c>
      <c r="FTR127" s="628"/>
      <c r="FTS127" s="628"/>
      <c r="FTT127" s="628"/>
      <c r="FTU127" s="628"/>
      <c r="FTV127" s="628"/>
      <c r="FTW127" s="629"/>
      <c r="FTX127" s="409">
        <f t="shared" ref="FTX127" si="6723">SUM(FTX126:FTX126)</f>
        <v>0.81</v>
      </c>
      <c r="FTY127" s="627" t="s">
        <v>88</v>
      </c>
      <c r="FTZ127" s="628"/>
      <c r="FUA127" s="628"/>
      <c r="FUB127" s="628"/>
      <c r="FUC127" s="628"/>
      <c r="FUD127" s="628"/>
      <c r="FUE127" s="629"/>
      <c r="FUF127" s="409">
        <f t="shared" ref="FUF127" si="6724">SUM(FUF126:FUF126)</f>
        <v>0.81</v>
      </c>
      <c r="FUG127" s="627" t="s">
        <v>88</v>
      </c>
      <c r="FUH127" s="628"/>
      <c r="FUI127" s="628"/>
      <c r="FUJ127" s="628"/>
      <c r="FUK127" s="628"/>
      <c r="FUL127" s="628"/>
      <c r="FUM127" s="629"/>
      <c r="FUN127" s="409">
        <f t="shared" ref="FUN127" si="6725">SUM(FUN126:FUN126)</f>
        <v>0.81</v>
      </c>
      <c r="FUO127" s="627" t="s">
        <v>88</v>
      </c>
      <c r="FUP127" s="628"/>
      <c r="FUQ127" s="628"/>
      <c r="FUR127" s="628"/>
      <c r="FUS127" s="628"/>
      <c r="FUT127" s="628"/>
      <c r="FUU127" s="629"/>
      <c r="FUV127" s="409">
        <f t="shared" ref="FUV127" si="6726">SUM(FUV126:FUV126)</f>
        <v>0.81</v>
      </c>
      <c r="FUW127" s="627" t="s">
        <v>88</v>
      </c>
      <c r="FUX127" s="628"/>
      <c r="FUY127" s="628"/>
      <c r="FUZ127" s="628"/>
      <c r="FVA127" s="628"/>
      <c r="FVB127" s="628"/>
      <c r="FVC127" s="629"/>
      <c r="FVD127" s="409">
        <f t="shared" ref="FVD127" si="6727">SUM(FVD126:FVD126)</f>
        <v>0.81</v>
      </c>
      <c r="FVE127" s="627" t="s">
        <v>88</v>
      </c>
      <c r="FVF127" s="628"/>
      <c r="FVG127" s="628"/>
      <c r="FVH127" s="628"/>
      <c r="FVI127" s="628"/>
      <c r="FVJ127" s="628"/>
      <c r="FVK127" s="629"/>
      <c r="FVL127" s="409">
        <f t="shared" ref="FVL127" si="6728">SUM(FVL126:FVL126)</f>
        <v>0.81</v>
      </c>
      <c r="FVM127" s="627" t="s">
        <v>88</v>
      </c>
      <c r="FVN127" s="628"/>
      <c r="FVO127" s="628"/>
      <c r="FVP127" s="628"/>
      <c r="FVQ127" s="628"/>
      <c r="FVR127" s="628"/>
      <c r="FVS127" s="629"/>
      <c r="FVT127" s="409">
        <f t="shared" ref="FVT127" si="6729">SUM(FVT126:FVT126)</f>
        <v>0.81</v>
      </c>
      <c r="FVU127" s="627" t="s">
        <v>88</v>
      </c>
      <c r="FVV127" s="628"/>
      <c r="FVW127" s="628"/>
      <c r="FVX127" s="628"/>
      <c r="FVY127" s="628"/>
      <c r="FVZ127" s="628"/>
      <c r="FWA127" s="629"/>
      <c r="FWB127" s="409">
        <f t="shared" ref="FWB127" si="6730">SUM(FWB126:FWB126)</f>
        <v>0.81</v>
      </c>
      <c r="FWC127" s="627" t="s">
        <v>88</v>
      </c>
      <c r="FWD127" s="628"/>
      <c r="FWE127" s="628"/>
      <c r="FWF127" s="628"/>
      <c r="FWG127" s="628"/>
      <c r="FWH127" s="628"/>
      <c r="FWI127" s="629"/>
      <c r="FWJ127" s="409">
        <f t="shared" ref="FWJ127" si="6731">SUM(FWJ126:FWJ126)</f>
        <v>0.81</v>
      </c>
      <c r="FWK127" s="627" t="s">
        <v>88</v>
      </c>
      <c r="FWL127" s="628"/>
      <c r="FWM127" s="628"/>
      <c r="FWN127" s="628"/>
      <c r="FWO127" s="628"/>
      <c r="FWP127" s="628"/>
      <c r="FWQ127" s="629"/>
      <c r="FWR127" s="409">
        <f t="shared" ref="FWR127" si="6732">SUM(FWR126:FWR126)</f>
        <v>0.81</v>
      </c>
      <c r="FWS127" s="627" t="s">
        <v>88</v>
      </c>
      <c r="FWT127" s="628"/>
      <c r="FWU127" s="628"/>
      <c r="FWV127" s="628"/>
      <c r="FWW127" s="628"/>
      <c r="FWX127" s="628"/>
      <c r="FWY127" s="629"/>
      <c r="FWZ127" s="409">
        <f t="shared" ref="FWZ127" si="6733">SUM(FWZ126:FWZ126)</f>
        <v>0.81</v>
      </c>
      <c r="FXA127" s="627" t="s">
        <v>88</v>
      </c>
      <c r="FXB127" s="628"/>
      <c r="FXC127" s="628"/>
      <c r="FXD127" s="628"/>
      <c r="FXE127" s="628"/>
      <c r="FXF127" s="628"/>
      <c r="FXG127" s="629"/>
      <c r="FXH127" s="409">
        <f t="shared" ref="FXH127" si="6734">SUM(FXH126:FXH126)</f>
        <v>0.81</v>
      </c>
      <c r="FXI127" s="627" t="s">
        <v>88</v>
      </c>
      <c r="FXJ127" s="628"/>
      <c r="FXK127" s="628"/>
      <c r="FXL127" s="628"/>
      <c r="FXM127" s="628"/>
      <c r="FXN127" s="628"/>
      <c r="FXO127" s="629"/>
      <c r="FXP127" s="409">
        <f t="shared" ref="FXP127" si="6735">SUM(FXP126:FXP126)</f>
        <v>0.81</v>
      </c>
      <c r="FXQ127" s="627" t="s">
        <v>88</v>
      </c>
      <c r="FXR127" s="628"/>
      <c r="FXS127" s="628"/>
      <c r="FXT127" s="628"/>
      <c r="FXU127" s="628"/>
      <c r="FXV127" s="628"/>
      <c r="FXW127" s="629"/>
      <c r="FXX127" s="409">
        <f t="shared" ref="FXX127" si="6736">SUM(FXX126:FXX126)</f>
        <v>0.81</v>
      </c>
      <c r="FXY127" s="627" t="s">
        <v>88</v>
      </c>
      <c r="FXZ127" s="628"/>
      <c r="FYA127" s="628"/>
      <c r="FYB127" s="628"/>
      <c r="FYC127" s="628"/>
      <c r="FYD127" s="628"/>
      <c r="FYE127" s="629"/>
      <c r="FYF127" s="409">
        <f t="shared" ref="FYF127" si="6737">SUM(FYF126:FYF126)</f>
        <v>0.81</v>
      </c>
      <c r="FYG127" s="627" t="s">
        <v>88</v>
      </c>
      <c r="FYH127" s="628"/>
      <c r="FYI127" s="628"/>
      <c r="FYJ127" s="628"/>
      <c r="FYK127" s="628"/>
      <c r="FYL127" s="628"/>
      <c r="FYM127" s="629"/>
      <c r="FYN127" s="409">
        <f t="shared" ref="FYN127" si="6738">SUM(FYN126:FYN126)</f>
        <v>0.81</v>
      </c>
      <c r="FYO127" s="627" t="s">
        <v>88</v>
      </c>
      <c r="FYP127" s="628"/>
      <c r="FYQ127" s="628"/>
      <c r="FYR127" s="628"/>
      <c r="FYS127" s="628"/>
      <c r="FYT127" s="628"/>
      <c r="FYU127" s="629"/>
      <c r="FYV127" s="409">
        <f t="shared" ref="FYV127" si="6739">SUM(FYV126:FYV126)</f>
        <v>0.81</v>
      </c>
      <c r="FYW127" s="627" t="s">
        <v>88</v>
      </c>
      <c r="FYX127" s="628"/>
      <c r="FYY127" s="628"/>
      <c r="FYZ127" s="628"/>
      <c r="FZA127" s="628"/>
      <c r="FZB127" s="628"/>
      <c r="FZC127" s="629"/>
      <c r="FZD127" s="409">
        <f t="shared" ref="FZD127" si="6740">SUM(FZD126:FZD126)</f>
        <v>0.81</v>
      </c>
      <c r="FZE127" s="627" t="s">
        <v>88</v>
      </c>
      <c r="FZF127" s="628"/>
      <c r="FZG127" s="628"/>
      <c r="FZH127" s="628"/>
      <c r="FZI127" s="628"/>
      <c r="FZJ127" s="628"/>
      <c r="FZK127" s="629"/>
      <c r="FZL127" s="409">
        <f t="shared" ref="FZL127" si="6741">SUM(FZL126:FZL126)</f>
        <v>0.81</v>
      </c>
      <c r="FZM127" s="627" t="s">
        <v>88</v>
      </c>
      <c r="FZN127" s="628"/>
      <c r="FZO127" s="628"/>
      <c r="FZP127" s="628"/>
      <c r="FZQ127" s="628"/>
      <c r="FZR127" s="628"/>
      <c r="FZS127" s="629"/>
      <c r="FZT127" s="409">
        <f t="shared" ref="FZT127" si="6742">SUM(FZT126:FZT126)</f>
        <v>0.81</v>
      </c>
      <c r="FZU127" s="627" t="s">
        <v>88</v>
      </c>
      <c r="FZV127" s="628"/>
      <c r="FZW127" s="628"/>
      <c r="FZX127" s="628"/>
      <c r="FZY127" s="628"/>
      <c r="FZZ127" s="628"/>
      <c r="GAA127" s="629"/>
      <c r="GAB127" s="409">
        <f t="shared" ref="GAB127" si="6743">SUM(GAB126:GAB126)</f>
        <v>0.81</v>
      </c>
      <c r="GAC127" s="627" t="s">
        <v>88</v>
      </c>
      <c r="GAD127" s="628"/>
      <c r="GAE127" s="628"/>
      <c r="GAF127" s="628"/>
      <c r="GAG127" s="628"/>
      <c r="GAH127" s="628"/>
      <c r="GAI127" s="629"/>
      <c r="GAJ127" s="409">
        <f t="shared" ref="GAJ127" si="6744">SUM(GAJ126:GAJ126)</f>
        <v>0.81</v>
      </c>
      <c r="GAK127" s="627" t="s">
        <v>88</v>
      </c>
      <c r="GAL127" s="628"/>
      <c r="GAM127" s="628"/>
      <c r="GAN127" s="628"/>
      <c r="GAO127" s="628"/>
      <c r="GAP127" s="628"/>
      <c r="GAQ127" s="629"/>
      <c r="GAR127" s="409">
        <f t="shared" ref="GAR127" si="6745">SUM(GAR126:GAR126)</f>
        <v>0.81</v>
      </c>
      <c r="GAS127" s="627" t="s">
        <v>88</v>
      </c>
      <c r="GAT127" s="628"/>
      <c r="GAU127" s="628"/>
      <c r="GAV127" s="628"/>
      <c r="GAW127" s="628"/>
      <c r="GAX127" s="628"/>
      <c r="GAY127" s="629"/>
      <c r="GAZ127" s="409">
        <f t="shared" ref="GAZ127" si="6746">SUM(GAZ126:GAZ126)</f>
        <v>0.81</v>
      </c>
      <c r="GBA127" s="627" t="s">
        <v>88</v>
      </c>
      <c r="GBB127" s="628"/>
      <c r="GBC127" s="628"/>
      <c r="GBD127" s="628"/>
      <c r="GBE127" s="628"/>
      <c r="GBF127" s="628"/>
      <c r="GBG127" s="629"/>
      <c r="GBH127" s="409">
        <f t="shared" ref="GBH127" si="6747">SUM(GBH126:GBH126)</f>
        <v>0.81</v>
      </c>
      <c r="GBI127" s="627" t="s">
        <v>88</v>
      </c>
      <c r="GBJ127" s="628"/>
      <c r="GBK127" s="628"/>
      <c r="GBL127" s="628"/>
      <c r="GBM127" s="628"/>
      <c r="GBN127" s="628"/>
      <c r="GBO127" s="629"/>
      <c r="GBP127" s="409">
        <f t="shared" ref="GBP127" si="6748">SUM(GBP126:GBP126)</f>
        <v>0.81</v>
      </c>
      <c r="GBQ127" s="627" t="s">
        <v>88</v>
      </c>
      <c r="GBR127" s="628"/>
      <c r="GBS127" s="628"/>
      <c r="GBT127" s="628"/>
      <c r="GBU127" s="628"/>
      <c r="GBV127" s="628"/>
      <c r="GBW127" s="629"/>
      <c r="GBX127" s="409">
        <f t="shared" ref="GBX127" si="6749">SUM(GBX126:GBX126)</f>
        <v>0.81</v>
      </c>
      <c r="GBY127" s="627" t="s">
        <v>88</v>
      </c>
      <c r="GBZ127" s="628"/>
      <c r="GCA127" s="628"/>
      <c r="GCB127" s="628"/>
      <c r="GCC127" s="628"/>
      <c r="GCD127" s="628"/>
      <c r="GCE127" s="629"/>
      <c r="GCF127" s="409">
        <f t="shared" ref="GCF127" si="6750">SUM(GCF126:GCF126)</f>
        <v>0.81</v>
      </c>
      <c r="GCG127" s="627" t="s">
        <v>88</v>
      </c>
      <c r="GCH127" s="628"/>
      <c r="GCI127" s="628"/>
      <c r="GCJ127" s="628"/>
      <c r="GCK127" s="628"/>
      <c r="GCL127" s="628"/>
      <c r="GCM127" s="629"/>
      <c r="GCN127" s="409">
        <f t="shared" ref="GCN127" si="6751">SUM(GCN126:GCN126)</f>
        <v>0.81</v>
      </c>
      <c r="GCO127" s="627" t="s">
        <v>88</v>
      </c>
      <c r="GCP127" s="628"/>
      <c r="GCQ127" s="628"/>
      <c r="GCR127" s="628"/>
      <c r="GCS127" s="628"/>
      <c r="GCT127" s="628"/>
      <c r="GCU127" s="629"/>
      <c r="GCV127" s="409">
        <f t="shared" ref="GCV127" si="6752">SUM(GCV126:GCV126)</f>
        <v>0.81</v>
      </c>
      <c r="GCW127" s="627" t="s">
        <v>88</v>
      </c>
      <c r="GCX127" s="628"/>
      <c r="GCY127" s="628"/>
      <c r="GCZ127" s="628"/>
      <c r="GDA127" s="628"/>
      <c r="GDB127" s="628"/>
      <c r="GDC127" s="629"/>
      <c r="GDD127" s="409">
        <f t="shared" ref="GDD127" si="6753">SUM(GDD126:GDD126)</f>
        <v>0.81</v>
      </c>
      <c r="GDE127" s="627" t="s">
        <v>88</v>
      </c>
      <c r="GDF127" s="628"/>
      <c r="GDG127" s="628"/>
      <c r="GDH127" s="628"/>
      <c r="GDI127" s="628"/>
      <c r="GDJ127" s="628"/>
      <c r="GDK127" s="629"/>
      <c r="GDL127" s="409">
        <f t="shared" ref="GDL127" si="6754">SUM(GDL126:GDL126)</f>
        <v>0.81</v>
      </c>
      <c r="GDM127" s="627" t="s">
        <v>88</v>
      </c>
      <c r="GDN127" s="628"/>
      <c r="GDO127" s="628"/>
      <c r="GDP127" s="628"/>
      <c r="GDQ127" s="628"/>
      <c r="GDR127" s="628"/>
      <c r="GDS127" s="629"/>
      <c r="GDT127" s="409">
        <f t="shared" ref="GDT127" si="6755">SUM(GDT126:GDT126)</f>
        <v>0.81</v>
      </c>
      <c r="GDU127" s="627" t="s">
        <v>88</v>
      </c>
      <c r="GDV127" s="628"/>
      <c r="GDW127" s="628"/>
      <c r="GDX127" s="628"/>
      <c r="GDY127" s="628"/>
      <c r="GDZ127" s="628"/>
      <c r="GEA127" s="629"/>
      <c r="GEB127" s="409">
        <f t="shared" ref="GEB127" si="6756">SUM(GEB126:GEB126)</f>
        <v>0.81</v>
      </c>
      <c r="GEC127" s="627" t="s">
        <v>88</v>
      </c>
      <c r="GED127" s="628"/>
      <c r="GEE127" s="628"/>
      <c r="GEF127" s="628"/>
      <c r="GEG127" s="628"/>
      <c r="GEH127" s="628"/>
      <c r="GEI127" s="629"/>
      <c r="GEJ127" s="409">
        <f t="shared" ref="GEJ127" si="6757">SUM(GEJ126:GEJ126)</f>
        <v>0.81</v>
      </c>
      <c r="GEK127" s="627" t="s">
        <v>88</v>
      </c>
      <c r="GEL127" s="628"/>
      <c r="GEM127" s="628"/>
      <c r="GEN127" s="628"/>
      <c r="GEO127" s="628"/>
      <c r="GEP127" s="628"/>
      <c r="GEQ127" s="629"/>
      <c r="GER127" s="409">
        <f t="shared" ref="GER127" si="6758">SUM(GER126:GER126)</f>
        <v>0.81</v>
      </c>
      <c r="GES127" s="627" t="s">
        <v>88</v>
      </c>
      <c r="GET127" s="628"/>
      <c r="GEU127" s="628"/>
      <c r="GEV127" s="628"/>
      <c r="GEW127" s="628"/>
      <c r="GEX127" s="628"/>
      <c r="GEY127" s="629"/>
      <c r="GEZ127" s="409">
        <f t="shared" ref="GEZ127" si="6759">SUM(GEZ126:GEZ126)</f>
        <v>0.81</v>
      </c>
      <c r="GFA127" s="627" t="s">
        <v>88</v>
      </c>
      <c r="GFB127" s="628"/>
      <c r="GFC127" s="628"/>
      <c r="GFD127" s="628"/>
      <c r="GFE127" s="628"/>
      <c r="GFF127" s="628"/>
      <c r="GFG127" s="629"/>
      <c r="GFH127" s="409">
        <f t="shared" ref="GFH127" si="6760">SUM(GFH126:GFH126)</f>
        <v>0.81</v>
      </c>
      <c r="GFI127" s="627" t="s">
        <v>88</v>
      </c>
      <c r="GFJ127" s="628"/>
      <c r="GFK127" s="628"/>
      <c r="GFL127" s="628"/>
      <c r="GFM127" s="628"/>
      <c r="GFN127" s="628"/>
      <c r="GFO127" s="629"/>
      <c r="GFP127" s="409">
        <f t="shared" ref="GFP127" si="6761">SUM(GFP126:GFP126)</f>
        <v>0.81</v>
      </c>
      <c r="GFQ127" s="627" t="s">
        <v>88</v>
      </c>
      <c r="GFR127" s="628"/>
      <c r="GFS127" s="628"/>
      <c r="GFT127" s="628"/>
      <c r="GFU127" s="628"/>
      <c r="GFV127" s="628"/>
      <c r="GFW127" s="629"/>
      <c r="GFX127" s="409">
        <f t="shared" ref="GFX127" si="6762">SUM(GFX126:GFX126)</f>
        <v>0.81</v>
      </c>
      <c r="GFY127" s="627" t="s">
        <v>88</v>
      </c>
      <c r="GFZ127" s="628"/>
      <c r="GGA127" s="628"/>
      <c r="GGB127" s="628"/>
      <c r="GGC127" s="628"/>
      <c r="GGD127" s="628"/>
      <c r="GGE127" s="629"/>
      <c r="GGF127" s="409">
        <f t="shared" ref="GGF127" si="6763">SUM(GGF126:GGF126)</f>
        <v>0.81</v>
      </c>
      <c r="GGG127" s="627" t="s">
        <v>88</v>
      </c>
      <c r="GGH127" s="628"/>
      <c r="GGI127" s="628"/>
      <c r="GGJ127" s="628"/>
      <c r="GGK127" s="628"/>
      <c r="GGL127" s="628"/>
      <c r="GGM127" s="629"/>
      <c r="GGN127" s="409">
        <f t="shared" ref="GGN127" si="6764">SUM(GGN126:GGN126)</f>
        <v>0.81</v>
      </c>
      <c r="GGO127" s="627" t="s">
        <v>88</v>
      </c>
      <c r="GGP127" s="628"/>
      <c r="GGQ127" s="628"/>
      <c r="GGR127" s="628"/>
      <c r="GGS127" s="628"/>
      <c r="GGT127" s="628"/>
      <c r="GGU127" s="629"/>
      <c r="GGV127" s="409">
        <f t="shared" ref="GGV127" si="6765">SUM(GGV126:GGV126)</f>
        <v>0.81</v>
      </c>
      <c r="GGW127" s="627" t="s">
        <v>88</v>
      </c>
      <c r="GGX127" s="628"/>
      <c r="GGY127" s="628"/>
      <c r="GGZ127" s="628"/>
      <c r="GHA127" s="628"/>
      <c r="GHB127" s="628"/>
      <c r="GHC127" s="629"/>
      <c r="GHD127" s="409">
        <f t="shared" ref="GHD127" si="6766">SUM(GHD126:GHD126)</f>
        <v>0.81</v>
      </c>
      <c r="GHE127" s="627" t="s">
        <v>88</v>
      </c>
      <c r="GHF127" s="628"/>
      <c r="GHG127" s="628"/>
      <c r="GHH127" s="628"/>
      <c r="GHI127" s="628"/>
      <c r="GHJ127" s="628"/>
      <c r="GHK127" s="629"/>
      <c r="GHL127" s="409">
        <f t="shared" ref="GHL127" si="6767">SUM(GHL126:GHL126)</f>
        <v>0.81</v>
      </c>
      <c r="GHM127" s="627" t="s">
        <v>88</v>
      </c>
      <c r="GHN127" s="628"/>
      <c r="GHO127" s="628"/>
      <c r="GHP127" s="628"/>
      <c r="GHQ127" s="628"/>
      <c r="GHR127" s="628"/>
      <c r="GHS127" s="629"/>
      <c r="GHT127" s="409">
        <f t="shared" ref="GHT127" si="6768">SUM(GHT126:GHT126)</f>
        <v>0.81</v>
      </c>
      <c r="GHU127" s="627" t="s">
        <v>88</v>
      </c>
      <c r="GHV127" s="628"/>
      <c r="GHW127" s="628"/>
      <c r="GHX127" s="628"/>
      <c r="GHY127" s="628"/>
      <c r="GHZ127" s="628"/>
      <c r="GIA127" s="629"/>
      <c r="GIB127" s="409">
        <f t="shared" ref="GIB127" si="6769">SUM(GIB126:GIB126)</f>
        <v>0.81</v>
      </c>
      <c r="GIC127" s="627" t="s">
        <v>88</v>
      </c>
      <c r="GID127" s="628"/>
      <c r="GIE127" s="628"/>
      <c r="GIF127" s="628"/>
      <c r="GIG127" s="628"/>
      <c r="GIH127" s="628"/>
      <c r="GII127" s="629"/>
      <c r="GIJ127" s="409">
        <f t="shared" ref="GIJ127" si="6770">SUM(GIJ126:GIJ126)</f>
        <v>0.81</v>
      </c>
      <c r="GIK127" s="627" t="s">
        <v>88</v>
      </c>
      <c r="GIL127" s="628"/>
      <c r="GIM127" s="628"/>
      <c r="GIN127" s="628"/>
      <c r="GIO127" s="628"/>
      <c r="GIP127" s="628"/>
      <c r="GIQ127" s="629"/>
      <c r="GIR127" s="409">
        <f t="shared" ref="GIR127" si="6771">SUM(GIR126:GIR126)</f>
        <v>0.81</v>
      </c>
      <c r="GIS127" s="627" t="s">
        <v>88</v>
      </c>
      <c r="GIT127" s="628"/>
      <c r="GIU127" s="628"/>
      <c r="GIV127" s="628"/>
      <c r="GIW127" s="628"/>
      <c r="GIX127" s="628"/>
      <c r="GIY127" s="629"/>
      <c r="GIZ127" s="409">
        <f t="shared" ref="GIZ127" si="6772">SUM(GIZ126:GIZ126)</f>
        <v>0.81</v>
      </c>
      <c r="GJA127" s="627" t="s">
        <v>88</v>
      </c>
      <c r="GJB127" s="628"/>
      <c r="GJC127" s="628"/>
      <c r="GJD127" s="628"/>
      <c r="GJE127" s="628"/>
      <c r="GJF127" s="628"/>
      <c r="GJG127" s="629"/>
      <c r="GJH127" s="409">
        <f t="shared" ref="GJH127" si="6773">SUM(GJH126:GJH126)</f>
        <v>0.81</v>
      </c>
      <c r="GJI127" s="627" t="s">
        <v>88</v>
      </c>
      <c r="GJJ127" s="628"/>
      <c r="GJK127" s="628"/>
      <c r="GJL127" s="628"/>
      <c r="GJM127" s="628"/>
      <c r="GJN127" s="628"/>
      <c r="GJO127" s="629"/>
      <c r="GJP127" s="409">
        <f t="shared" ref="GJP127" si="6774">SUM(GJP126:GJP126)</f>
        <v>0.81</v>
      </c>
      <c r="GJQ127" s="627" t="s">
        <v>88</v>
      </c>
      <c r="GJR127" s="628"/>
      <c r="GJS127" s="628"/>
      <c r="GJT127" s="628"/>
      <c r="GJU127" s="628"/>
      <c r="GJV127" s="628"/>
      <c r="GJW127" s="629"/>
      <c r="GJX127" s="409">
        <f t="shared" ref="GJX127" si="6775">SUM(GJX126:GJX126)</f>
        <v>0.81</v>
      </c>
      <c r="GJY127" s="627" t="s">
        <v>88</v>
      </c>
      <c r="GJZ127" s="628"/>
      <c r="GKA127" s="628"/>
      <c r="GKB127" s="628"/>
      <c r="GKC127" s="628"/>
      <c r="GKD127" s="628"/>
      <c r="GKE127" s="629"/>
      <c r="GKF127" s="409">
        <f t="shared" ref="GKF127" si="6776">SUM(GKF126:GKF126)</f>
        <v>0.81</v>
      </c>
      <c r="GKG127" s="627" t="s">
        <v>88</v>
      </c>
      <c r="GKH127" s="628"/>
      <c r="GKI127" s="628"/>
      <c r="GKJ127" s="628"/>
      <c r="GKK127" s="628"/>
      <c r="GKL127" s="628"/>
      <c r="GKM127" s="629"/>
      <c r="GKN127" s="409">
        <f t="shared" ref="GKN127" si="6777">SUM(GKN126:GKN126)</f>
        <v>0.81</v>
      </c>
      <c r="GKO127" s="627" t="s">
        <v>88</v>
      </c>
      <c r="GKP127" s="628"/>
      <c r="GKQ127" s="628"/>
      <c r="GKR127" s="628"/>
      <c r="GKS127" s="628"/>
      <c r="GKT127" s="628"/>
      <c r="GKU127" s="629"/>
      <c r="GKV127" s="409">
        <f t="shared" ref="GKV127" si="6778">SUM(GKV126:GKV126)</f>
        <v>0.81</v>
      </c>
      <c r="GKW127" s="627" t="s">
        <v>88</v>
      </c>
      <c r="GKX127" s="628"/>
      <c r="GKY127" s="628"/>
      <c r="GKZ127" s="628"/>
      <c r="GLA127" s="628"/>
      <c r="GLB127" s="628"/>
      <c r="GLC127" s="629"/>
      <c r="GLD127" s="409">
        <f t="shared" ref="GLD127" si="6779">SUM(GLD126:GLD126)</f>
        <v>0.81</v>
      </c>
      <c r="GLE127" s="627" t="s">
        <v>88</v>
      </c>
      <c r="GLF127" s="628"/>
      <c r="GLG127" s="628"/>
      <c r="GLH127" s="628"/>
      <c r="GLI127" s="628"/>
      <c r="GLJ127" s="628"/>
      <c r="GLK127" s="629"/>
      <c r="GLL127" s="409">
        <f t="shared" ref="GLL127" si="6780">SUM(GLL126:GLL126)</f>
        <v>0.81</v>
      </c>
      <c r="GLM127" s="627" t="s">
        <v>88</v>
      </c>
      <c r="GLN127" s="628"/>
      <c r="GLO127" s="628"/>
      <c r="GLP127" s="628"/>
      <c r="GLQ127" s="628"/>
      <c r="GLR127" s="628"/>
      <c r="GLS127" s="629"/>
      <c r="GLT127" s="409">
        <f t="shared" ref="GLT127" si="6781">SUM(GLT126:GLT126)</f>
        <v>0.81</v>
      </c>
      <c r="GLU127" s="627" t="s">
        <v>88</v>
      </c>
      <c r="GLV127" s="628"/>
      <c r="GLW127" s="628"/>
      <c r="GLX127" s="628"/>
      <c r="GLY127" s="628"/>
      <c r="GLZ127" s="628"/>
      <c r="GMA127" s="629"/>
      <c r="GMB127" s="409">
        <f t="shared" ref="GMB127" si="6782">SUM(GMB126:GMB126)</f>
        <v>0.81</v>
      </c>
      <c r="GMC127" s="627" t="s">
        <v>88</v>
      </c>
      <c r="GMD127" s="628"/>
      <c r="GME127" s="628"/>
      <c r="GMF127" s="628"/>
      <c r="GMG127" s="628"/>
      <c r="GMH127" s="628"/>
      <c r="GMI127" s="629"/>
      <c r="GMJ127" s="409">
        <f t="shared" ref="GMJ127" si="6783">SUM(GMJ126:GMJ126)</f>
        <v>0.81</v>
      </c>
      <c r="GMK127" s="627" t="s">
        <v>88</v>
      </c>
      <c r="GML127" s="628"/>
      <c r="GMM127" s="628"/>
      <c r="GMN127" s="628"/>
      <c r="GMO127" s="628"/>
      <c r="GMP127" s="628"/>
      <c r="GMQ127" s="629"/>
      <c r="GMR127" s="409">
        <f t="shared" ref="GMR127" si="6784">SUM(GMR126:GMR126)</f>
        <v>0.81</v>
      </c>
      <c r="GMS127" s="627" t="s">
        <v>88</v>
      </c>
      <c r="GMT127" s="628"/>
      <c r="GMU127" s="628"/>
      <c r="GMV127" s="628"/>
      <c r="GMW127" s="628"/>
      <c r="GMX127" s="628"/>
      <c r="GMY127" s="629"/>
      <c r="GMZ127" s="409">
        <f t="shared" ref="GMZ127" si="6785">SUM(GMZ126:GMZ126)</f>
        <v>0.81</v>
      </c>
      <c r="GNA127" s="627" t="s">
        <v>88</v>
      </c>
      <c r="GNB127" s="628"/>
      <c r="GNC127" s="628"/>
      <c r="GND127" s="628"/>
      <c r="GNE127" s="628"/>
      <c r="GNF127" s="628"/>
      <c r="GNG127" s="629"/>
      <c r="GNH127" s="409">
        <f t="shared" ref="GNH127" si="6786">SUM(GNH126:GNH126)</f>
        <v>0.81</v>
      </c>
      <c r="GNI127" s="627" t="s">
        <v>88</v>
      </c>
      <c r="GNJ127" s="628"/>
      <c r="GNK127" s="628"/>
      <c r="GNL127" s="628"/>
      <c r="GNM127" s="628"/>
      <c r="GNN127" s="628"/>
      <c r="GNO127" s="629"/>
      <c r="GNP127" s="409">
        <f t="shared" ref="GNP127" si="6787">SUM(GNP126:GNP126)</f>
        <v>0.81</v>
      </c>
      <c r="GNQ127" s="627" t="s">
        <v>88</v>
      </c>
      <c r="GNR127" s="628"/>
      <c r="GNS127" s="628"/>
      <c r="GNT127" s="628"/>
      <c r="GNU127" s="628"/>
      <c r="GNV127" s="628"/>
      <c r="GNW127" s="629"/>
      <c r="GNX127" s="409">
        <f t="shared" ref="GNX127" si="6788">SUM(GNX126:GNX126)</f>
        <v>0.81</v>
      </c>
      <c r="GNY127" s="627" t="s">
        <v>88</v>
      </c>
      <c r="GNZ127" s="628"/>
      <c r="GOA127" s="628"/>
      <c r="GOB127" s="628"/>
      <c r="GOC127" s="628"/>
      <c r="GOD127" s="628"/>
      <c r="GOE127" s="629"/>
      <c r="GOF127" s="409">
        <f t="shared" ref="GOF127" si="6789">SUM(GOF126:GOF126)</f>
        <v>0.81</v>
      </c>
      <c r="GOG127" s="627" t="s">
        <v>88</v>
      </c>
      <c r="GOH127" s="628"/>
      <c r="GOI127" s="628"/>
      <c r="GOJ127" s="628"/>
      <c r="GOK127" s="628"/>
      <c r="GOL127" s="628"/>
      <c r="GOM127" s="629"/>
      <c r="GON127" s="409">
        <f t="shared" ref="GON127" si="6790">SUM(GON126:GON126)</f>
        <v>0.81</v>
      </c>
      <c r="GOO127" s="627" t="s">
        <v>88</v>
      </c>
      <c r="GOP127" s="628"/>
      <c r="GOQ127" s="628"/>
      <c r="GOR127" s="628"/>
      <c r="GOS127" s="628"/>
      <c r="GOT127" s="628"/>
      <c r="GOU127" s="629"/>
      <c r="GOV127" s="409">
        <f t="shared" ref="GOV127" si="6791">SUM(GOV126:GOV126)</f>
        <v>0.81</v>
      </c>
      <c r="GOW127" s="627" t="s">
        <v>88</v>
      </c>
      <c r="GOX127" s="628"/>
      <c r="GOY127" s="628"/>
      <c r="GOZ127" s="628"/>
      <c r="GPA127" s="628"/>
      <c r="GPB127" s="628"/>
      <c r="GPC127" s="629"/>
      <c r="GPD127" s="409">
        <f t="shared" ref="GPD127" si="6792">SUM(GPD126:GPD126)</f>
        <v>0.81</v>
      </c>
      <c r="GPE127" s="627" t="s">
        <v>88</v>
      </c>
      <c r="GPF127" s="628"/>
      <c r="GPG127" s="628"/>
      <c r="GPH127" s="628"/>
      <c r="GPI127" s="628"/>
      <c r="GPJ127" s="628"/>
      <c r="GPK127" s="629"/>
      <c r="GPL127" s="409">
        <f t="shared" ref="GPL127" si="6793">SUM(GPL126:GPL126)</f>
        <v>0.81</v>
      </c>
      <c r="GPM127" s="627" t="s">
        <v>88</v>
      </c>
      <c r="GPN127" s="628"/>
      <c r="GPO127" s="628"/>
      <c r="GPP127" s="628"/>
      <c r="GPQ127" s="628"/>
      <c r="GPR127" s="628"/>
      <c r="GPS127" s="629"/>
      <c r="GPT127" s="409">
        <f t="shared" ref="GPT127" si="6794">SUM(GPT126:GPT126)</f>
        <v>0.81</v>
      </c>
      <c r="GPU127" s="627" t="s">
        <v>88</v>
      </c>
      <c r="GPV127" s="628"/>
      <c r="GPW127" s="628"/>
      <c r="GPX127" s="628"/>
      <c r="GPY127" s="628"/>
      <c r="GPZ127" s="628"/>
      <c r="GQA127" s="629"/>
      <c r="GQB127" s="409">
        <f t="shared" ref="GQB127" si="6795">SUM(GQB126:GQB126)</f>
        <v>0.81</v>
      </c>
      <c r="GQC127" s="627" t="s">
        <v>88</v>
      </c>
      <c r="GQD127" s="628"/>
      <c r="GQE127" s="628"/>
      <c r="GQF127" s="628"/>
      <c r="GQG127" s="628"/>
      <c r="GQH127" s="628"/>
      <c r="GQI127" s="629"/>
      <c r="GQJ127" s="409">
        <f t="shared" ref="GQJ127" si="6796">SUM(GQJ126:GQJ126)</f>
        <v>0.81</v>
      </c>
      <c r="GQK127" s="627" t="s">
        <v>88</v>
      </c>
      <c r="GQL127" s="628"/>
      <c r="GQM127" s="628"/>
      <c r="GQN127" s="628"/>
      <c r="GQO127" s="628"/>
      <c r="GQP127" s="628"/>
      <c r="GQQ127" s="629"/>
      <c r="GQR127" s="409">
        <f t="shared" ref="GQR127" si="6797">SUM(GQR126:GQR126)</f>
        <v>0.81</v>
      </c>
      <c r="GQS127" s="627" t="s">
        <v>88</v>
      </c>
      <c r="GQT127" s="628"/>
      <c r="GQU127" s="628"/>
      <c r="GQV127" s="628"/>
      <c r="GQW127" s="628"/>
      <c r="GQX127" s="628"/>
      <c r="GQY127" s="629"/>
      <c r="GQZ127" s="409">
        <f t="shared" ref="GQZ127" si="6798">SUM(GQZ126:GQZ126)</f>
        <v>0.81</v>
      </c>
      <c r="GRA127" s="627" t="s">
        <v>88</v>
      </c>
      <c r="GRB127" s="628"/>
      <c r="GRC127" s="628"/>
      <c r="GRD127" s="628"/>
      <c r="GRE127" s="628"/>
      <c r="GRF127" s="628"/>
      <c r="GRG127" s="629"/>
      <c r="GRH127" s="409">
        <f t="shared" ref="GRH127" si="6799">SUM(GRH126:GRH126)</f>
        <v>0.81</v>
      </c>
      <c r="GRI127" s="627" t="s">
        <v>88</v>
      </c>
      <c r="GRJ127" s="628"/>
      <c r="GRK127" s="628"/>
      <c r="GRL127" s="628"/>
      <c r="GRM127" s="628"/>
      <c r="GRN127" s="628"/>
      <c r="GRO127" s="629"/>
      <c r="GRP127" s="409">
        <f t="shared" ref="GRP127" si="6800">SUM(GRP126:GRP126)</f>
        <v>0.81</v>
      </c>
      <c r="GRQ127" s="627" t="s">
        <v>88</v>
      </c>
      <c r="GRR127" s="628"/>
      <c r="GRS127" s="628"/>
      <c r="GRT127" s="628"/>
      <c r="GRU127" s="628"/>
      <c r="GRV127" s="628"/>
      <c r="GRW127" s="629"/>
      <c r="GRX127" s="409">
        <f t="shared" ref="GRX127" si="6801">SUM(GRX126:GRX126)</f>
        <v>0.81</v>
      </c>
      <c r="GRY127" s="627" t="s">
        <v>88</v>
      </c>
      <c r="GRZ127" s="628"/>
      <c r="GSA127" s="628"/>
      <c r="GSB127" s="628"/>
      <c r="GSC127" s="628"/>
      <c r="GSD127" s="628"/>
      <c r="GSE127" s="629"/>
      <c r="GSF127" s="409">
        <f t="shared" ref="GSF127" si="6802">SUM(GSF126:GSF126)</f>
        <v>0.81</v>
      </c>
      <c r="GSG127" s="627" t="s">
        <v>88</v>
      </c>
      <c r="GSH127" s="628"/>
      <c r="GSI127" s="628"/>
      <c r="GSJ127" s="628"/>
      <c r="GSK127" s="628"/>
      <c r="GSL127" s="628"/>
      <c r="GSM127" s="629"/>
      <c r="GSN127" s="409">
        <f t="shared" ref="GSN127" si="6803">SUM(GSN126:GSN126)</f>
        <v>0.81</v>
      </c>
      <c r="GSO127" s="627" t="s">
        <v>88</v>
      </c>
      <c r="GSP127" s="628"/>
      <c r="GSQ127" s="628"/>
      <c r="GSR127" s="628"/>
      <c r="GSS127" s="628"/>
      <c r="GST127" s="628"/>
      <c r="GSU127" s="629"/>
      <c r="GSV127" s="409">
        <f t="shared" ref="GSV127" si="6804">SUM(GSV126:GSV126)</f>
        <v>0.81</v>
      </c>
      <c r="GSW127" s="627" t="s">
        <v>88</v>
      </c>
      <c r="GSX127" s="628"/>
      <c r="GSY127" s="628"/>
      <c r="GSZ127" s="628"/>
      <c r="GTA127" s="628"/>
      <c r="GTB127" s="628"/>
      <c r="GTC127" s="629"/>
      <c r="GTD127" s="409">
        <f t="shared" ref="GTD127" si="6805">SUM(GTD126:GTD126)</f>
        <v>0.81</v>
      </c>
      <c r="GTE127" s="627" t="s">
        <v>88</v>
      </c>
      <c r="GTF127" s="628"/>
      <c r="GTG127" s="628"/>
      <c r="GTH127" s="628"/>
      <c r="GTI127" s="628"/>
      <c r="GTJ127" s="628"/>
      <c r="GTK127" s="629"/>
      <c r="GTL127" s="409">
        <f t="shared" ref="GTL127" si="6806">SUM(GTL126:GTL126)</f>
        <v>0.81</v>
      </c>
      <c r="GTM127" s="627" t="s">
        <v>88</v>
      </c>
      <c r="GTN127" s="628"/>
      <c r="GTO127" s="628"/>
      <c r="GTP127" s="628"/>
      <c r="GTQ127" s="628"/>
      <c r="GTR127" s="628"/>
      <c r="GTS127" s="629"/>
      <c r="GTT127" s="409">
        <f t="shared" ref="GTT127" si="6807">SUM(GTT126:GTT126)</f>
        <v>0.81</v>
      </c>
      <c r="GTU127" s="627" t="s">
        <v>88</v>
      </c>
      <c r="GTV127" s="628"/>
      <c r="GTW127" s="628"/>
      <c r="GTX127" s="628"/>
      <c r="GTY127" s="628"/>
      <c r="GTZ127" s="628"/>
      <c r="GUA127" s="629"/>
      <c r="GUB127" s="409">
        <f t="shared" ref="GUB127" si="6808">SUM(GUB126:GUB126)</f>
        <v>0.81</v>
      </c>
      <c r="GUC127" s="627" t="s">
        <v>88</v>
      </c>
      <c r="GUD127" s="628"/>
      <c r="GUE127" s="628"/>
      <c r="GUF127" s="628"/>
      <c r="GUG127" s="628"/>
      <c r="GUH127" s="628"/>
      <c r="GUI127" s="629"/>
      <c r="GUJ127" s="409">
        <f t="shared" ref="GUJ127" si="6809">SUM(GUJ126:GUJ126)</f>
        <v>0.81</v>
      </c>
      <c r="GUK127" s="627" t="s">
        <v>88</v>
      </c>
      <c r="GUL127" s="628"/>
      <c r="GUM127" s="628"/>
      <c r="GUN127" s="628"/>
      <c r="GUO127" s="628"/>
      <c r="GUP127" s="628"/>
      <c r="GUQ127" s="629"/>
      <c r="GUR127" s="409">
        <f t="shared" ref="GUR127" si="6810">SUM(GUR126:GUR126)</f>
        <v>0.81</v>
      </c>
      <c r="GUS127" s="627" t="s">
        <v>88</v>
      </c>
      <c r="GUT127" s="628"/>
      <c r="GUU127" s="628"/>
      <c r="GUV127" s="628"/>
      <c r="GUW127" s="628"/>
      <c r="GUX127" s="628"/>
      <c r="GUY127" s="629"/>
      <c r="GUZ127" s="409">
        <f t="shared" ref="GUZ127" si="6811">SUM(GUZ126:GUZ126)</f>
        <v>0.81</v>
      </c>
      <c r="GVA127" s="627" t="s">
        <v>88</v>
      </c>
      <c r="GVB127" s="628"/>
      <c r="GVC127" s="628"/>
      <c r="GVD127" s="628"/>
      <c r="GVE127" s="628"/>
      <c r="GVF127" s="628"/>
      <c r="GVG127" s="629"/>
      <c r="GVH127" s="409">
        <f t="shared" ref="GVH127" si="6812">SUM(GVH126:GVH126)</f>
        <v>0.81</v>
      </c>
      <c r="GVI127" s="627" t="s">
        <v>88</v>
      </c>
      <c r="GVJ127" s="628"/>
      <c r="GVK127" s="628"/>
      <c r="GVL127" s="628"/>
      <c r="GVM127" s="628"/>
      <c r="GVN127" s="628"/>
      <c r="GVO127" s="629"/>
      <c r="GVP127" s="409">
        <f t="shared" ref="GVP127" si="6813">SUM(GVP126:GVP126)</f>
        <v>0.81</v>
      </c>
      <c r="GVQ127" s="627" t="s">
        <v>88</v>
      </c>
      <c r="GVR127" s="628"/>
      <c r="GVS127" s="628"/>
      <c r="GVT127" s="628"/>
      <c r="GVU127" s="628"/>
      <c r="GVV127" s="628"/>
      <c r="GVW127" s="629"/>
      <c r="GVX127" s="409">
        <f t="shared" ref="GVX127" si="6814">SUM(GVX126:GVX126)</f>
        <v>0.81</v>
      </c>
      <c r="GVY127" s="627" t="s">
        <v>88</v>
      </c>
      <c r="GVZ127" s="628"/>
      <c r="GWA127" s="628"/>
      <c r="GWB127" s="628"/>
      <c r="GWC127" s="628"/>
      <c r="GWD127" s="628"/>
      <c r="GWE127" s="629"/>
      <c r="GWF127" s="409">
        <f t="shared" ref="GWF127" si="6815">SUM(GWF126:GWF126)</f>
        <v>0.81</v>
      </c>
      <c r="GWG127" s="627" t="s">
        <v>88</v>
      </c>
      <c r="GWH127" s="628"/>
      <c r="GWI127" s="628"/>
      <c r="GWJ127" s="628"/>
      <c r="GWK127" s="628"/>
      <c r="GWL127" s="628"/>
      <c r="GWM127" s="629"/>
      <c r="GWN127" s="409">
        <f t="shared" ref="GWN127" si="6816">SUM(GWN126:GWN126)</f>
        <v>0.81</v>
      </c>
      <c r="GWO127" s="627" t="s">
        <v>88</v>
      </c>
      <c r="GWP127" s="628"/>
      <c r="GWQ127" s="628"/>
      <c r="GWR127" s="628"/>
      <c r="GWS127" s="628"/>
      <c r="GWT127" s="628"/>
      <c r="GWU127" s="629"/>
      <c r="GWV127" s="409">
        <f t="shared" ref="GWV127" si="6817">SUM(GWV126:GWV126)</f>
        <v>0.81</v>
      </c>
      <c r="GWW127" s="627" t="s">
        <v>88</v>
      </c>
      <c r="GWX127" s="628"/>
      <c r="GWY127" s="628"/>
      <c r="GWZ127" s="628"/>
      <c r="GXA127" s="628"/>
      <c r="GXB127" s="628"/>
      <c r="GXC127" s="629"/>
      <c r="GXD127" s="409">
        <f t="shared" ref="GXD127" si="6818">SUM(GXD126:GXD126)</f>
        <v>0.81</v>
      </c>
      <c r="GXE127" s="627" t="s">
        <v>88</v>
      </c>
      <c r="GXF127" s="628"/>
      <c r="GXG127" s="628"/>
      <c r="GXH127" s="628"/>
      <c r="GXI127" s="628"/>
      <c r="GXJ127" s="628"/>
      <c r="GXK127" s="629"/>
      <c r="GXL127" s="409">
        <f t="shared" ref="GXL127" si="6819">SUM(GXL126:GXL126)</f>
        <v>0.81</v>
      </c>
      <c r="GXM127" s="627" t="s">
        <v>88</v>
      </c>
      <c r="GXN127" s="628"/>
      <c r="GXO127" s="628"/>
      <c r="GXP127" s="628"/>
      <c r="GXQ127" s="628"/>
      <c r="GXR127" s="628"/>
      <c r="GXS127" s="629"/>
      <c r="GXT127" s="409">
        <f t="shared" ref="GXT127" si="6820">SUM(GXT126:GXT126)</f>
        <v>0.81</v>
      </c>
      <c r="GXU127" s="627" t="s">
        <v>88</v>
      </c>
      <c r="GXV127" s="628"/>
      <c r="GXW127" s="628"/>
      <c r="GXX127" s="628"/>
      <c r="GXY127" s="628"/>
      <c r="GXZ127" s="628"/>
      <c r="GYA127" s="629"/>
      <c r="GYB127" s="409">
        <f t="shared" ref="GYB127" si="6821">SUM(GYB126:GYB126)</f>
        <v>0.81</v>
      </c>
      <c r="GYC127" s="627" t="s">
        <v>88</v>
      </c>
      <c r="GYD127" s="628"/>
      <c r="GYE127" s="628"/>
      <c r="GYF127" s="628"/>
      <c r="GYG127" s="628"/>
      <c r="GYH127" s="628"/>
      <c r="GYI127" s="629"/>
      <c r="GYJ127" s="409">
        <f t="shared" ref="GYJ127" si="6822">SUM(GYJ126:GYJ126)</f>
        <v>0.81</v>
      </c>
      <c r="GYK127" s="627" t="s">
        <v>88</v>
      </c>
      <c r="GYL127" s="628"/>
      <c r="GYM127" s="628"/>
      <c r="GYN127" s="628"/>
      <c r="GYO127" s="628"/>
      <c r="GYP127" s="628"/>
      <c r="GYQ127" s="629"/>
      <c r="GYR127" s="409">
        <f t="shared" ref="GYR127" si="6823">SUM(GYR126:GYR126)</f>
        <v>0.81</v>
      </c>
      <c r="GYS127" s="627" t="s">
        <v>88</v>
      </c>
      <c r="GYT127" s="628"/>
      <c r="GYU127" s="628"/>
      <c r="GYV127" s="628"/>
      <c r="GYW127" s="628"/>
      <c r="GYX127" s="628"/>
      <c r="GYY127" s="629"/>
      <c r="GYZ127" s="409">
        <f t="shared" ref="GYZ127" si="6824">SUM(GYZ126:GYZ126)</f>
        <v>0.81</v>
      </c>
      <c r="GZA127" s="627" t="s">
        <v>88</v>
      </c>
      <c r="GZB127" s="628"/>
      <c r="GZC127" s="628"/>
      <c r="GZD127" s="628"/>
      <c r="GZE127" s="628"/>
      <c r="GZF127" s="628"/>
      <c r="GZG127" s="629"/>
      <c r="GZH127" s="409">
        <f t="shared" ref="GZH127" si="6825">SUM(GZH126:GZH126)</f>
        <v>0.81</v>
      </c>
      <c r="GZI127" s="627" t="s">
        <v>88</v>
      </c>
      <c r="GZJ127" s="628"/>
      <c r="GZK127" s="628"/>
      <c r="GZL127" s="628"/>
      <c r="GZM127" s="628"/>
      <c r="GZN127" s="628"/>
      <c r="GZO127" s="629"/>
      <c r="GZP127" s="409">
        <f t="shared" ref="GZP127" si="6826">SUM(GZP126:GZP126)</f>
        <v>0.81</v>
      </c>
      <c r="GZQ127" s="627" t="s">
        <v>88</v>
      </c>
      <c r="GZR127" s="628"/>
      <c r="GZS127" s="628"/>
      <c r="GZT127" s="628"/>
      <c r="GZU127" s="628"/>
      <c r="GZV127" s="628"/>
      <c r="GZW127" s="629"/>
      <c r="GZX127" s="409">
        <f t="shared" ref="GZX127" si="6827">SUM(GZX126:GZX126)</f>
        <v>0.81</v>
      </c>
      <c r="GZY127" s="627" t="s">
        <v>88</v>
      </c>
      <c r="GZZ127" s="628"/>
      <c r="HAA127" s="628"/>
      <c r="HAB127" s="628"/>
      <c r="HAC127" s="628"/>
      <c r="HAD127" s="628"/>
      <c r="HAE127" s="629"/>
      <c r="HAF127" s="409">
        <f t="shared" ref="HAF127" si="6828">SUM(HAF126:HAF126)</f>
        <v>0.81</v>
      </c>
      <c r="HAG127" s="627" t="s">
        <v>88</v>
      </c>
      <c r="HAH127" s="628"/>
      <c r="HAI127" s="628"/>
      <c r="HAJ127" s="628"/>
      <c r="HAK127" s="628"/>
      <c r="HAL127" s="628"/>
      <c r="HAM127" s="629"/>
      <c r="HAN127" s="409">
        <f t="shared" ref="HAN127" si="6829">SUM(HAN126:HAN126)</f>
        <v>0.81</v>
      </c>
      <c r="HAO127" s="627" t="s">
        <v>88</v>
      </c>
      <c r="HAP127" s="628"/>
      <c r="HAQ127" s="628"/>
      <c r="HAR127" s="628"/>
      <c r="HAS127" s="628"/>
      <c r="HAT127" s="628"/>
      <c r="HAU127" s="629"/>
      <c r="HAV127" s="409">
        <f t="shared" ref="HAV127" si="6830">SUM(HAV126:HAV126)</f>
        <v>0.81</v>
      </c>
      <c r="HAW127" s="627" t="s">
        <v>88</v>
      </c>
      <c r="HAX127" s="628"/>
      <c r="HAY127" s="628"/>
      <c r="HAZ127" s="628"/>
      <c r="HBA127" s="628"/>
      <c r="HBB127" s="628"/>
      <c r="HBC127" s="629"/>
      <c r="HBD127" s="409">
        <f t="shared" ref="HBD127" si="6831">SUM(HBD126:HBD126)</f>
        <v>0.81</v>
      </c>
      <c r="HBE127" s="627" t="s">
        <v>88</v>
      </c>
      <c r="HBF127" s="628"/>
      <c r="HBG127" s="628"/>
      <c r="HBH127" s="628"/>
      <c r="HBI127" s="628"/>
      <c r="HBJ127" s="628"/>
      <c r="HBK127" s="629"/>
      <c r="HBL127" s="409">
        <f t="shared" ref="HBL127" si="6832">SUM(HBL126:HBL126)</f>
        <v>0.81</v>
      </c>
      <c r="HBM127" s="627" t="s">
        <v>88</v>
      </c>
      <c r="HBN127" s="628"/>
      <c r="HBO127" s="628"/>
      <c r="HBP127" s="628"/>
      <c r="HBQ127" s="628"/>
      <c r="HBR127" s="628"/>
      <c r="HBS127" s="629"/>
      <c r="HBT127" s="409">
        <f t="shared" ref="HBT127" si="6833">SUM(HBT126:HBT126)</f>
        <v>0.81</v>
      </c>
      <c r="HBU127" s="627" t="s">
        <v>88</v>
      </c>
      <c r="HBV127" s="628"/>
      <c r="HBW127" s="628"/>
      <c r="HBX127" s="628"/>
      <c r="HBY127" s="628"/>
      <c r="HBZ127" s="628"/>
      <c r="HCA127" s="629"/>
      <c r="HCB127" s="409">
        <f t="shared" ref="HCB127" si="6834">SUM(HCB126:HCB126)</f>
        <v>0.81</v>
      </c>
      <c r="HCC127" s="627" t="s">
        <v>88</v>
      </c>
      <c r="HCD127" s="628"/>
      <c r="HCE127" s="628"/>
      <c r="HCF127" s="628"/>
      <c r="HCG127" s="628"/>
      <c r="HCH127" s="628"/>
      <c r="HCI127" s="629"/>
      <c r="HCJ127" s="409">
        <f t="shared" ref="HCJ127" si="6835">SUM(HCJ126:HCJ126)</f>
        <v>0.81</v>
      </c>
      <c r="HCK127" s="627" t="s">
        <v>88</v>
      </c>
      <c r="HCL127" s="628"/>
      <c r="HCM127" s="628"/>
      <c r="HCN127" s="628"/>
      <c r="HCO127" s="628"/>
      <c r="HCP127" s="628"/>
      <c r="HCQ127" s="629"/>
      <c r="HCR127" s="409">
        <f t="shared" ref="HCR127" si="6836">SUM(HCR126:HCR126)</f>
        <v>0.81</v>
      </c>
      <c r="HCS127" s="627" t="s">
        <v>88</v>
      </c>
      <c r="HCT127" s="628"/>
      <c r="HCU127" s="628"/>
      <c r="HCV127" s="628"/>
      <c r="HCW127" s="628"/>
      <c r="HCX127" s="628"/>
      <c r="HCY127" s="629"/>
      <c r="HCZ127" s="409">
        <f t="shared" ref="HCZ127" si="6837">SUM(HCZ126:HCZ126)</f>
        <v>0.81</v>
      </c>
      <c r="HDA127" s="627" t="s">
        <v>88</v>
      </c>
      <c r="HDB127" s="628"/>
      <c r="HDC127" s="628"/>
      <c r="HDD127" s="628"/>
      <c r="HDE127" s="628"/>
      <c r="HDF127" s="628"/>
      <c r="HDG127" s="629"/>
      <c r="HDH127" s="409">
        <f t="shared" ref="HDH127" si="6838">SUM(HDH126:HDH126)</f>
        <v>0.81</v>
      </c>
      <c r="HDI127" s="627" t="s">
        <v>88</v>
      </c>
      <c r="HDJ127" s="628"/>
      <c r="HDK127" s="628"/>
      <c r="HDL127" s="628"/>
      <c r="HDM127" s="628"/>
      <c r="HDN127" s="628"/>
      <c r="HDO127" s="629"/>
      <c r="HDP127" s="409">
        <f t="shared" ref="HDP127" si="6839">SUM(HDP126:HDP126)</f>
        <v>0.81</v>
      </c>
      <c r="HDQ127" s="627" t="s">
        <v>88</v>
      </c>
      <c r="HDR127" s="628"/>
      <c r="HDS127" s="628"/>
      <c r="HDT127" s="628"/>
      <c r="HDU127" s="628"/>
      <c r="HDV127" s="628"/>
      <c r="HDW127" s="629"/>
      <c r="HDX127" s="409">
        <f t="shared" ref="HDX127" si="6840">SUM(HDX126:HDX126)</f>
        <v>0.81</v>
      </c>
      <c r="HDY127" s="627" t="s">
        <v>88</v>
      </c>
      <c r="HDZ127" s="628"/>
      <c r="HEA127" s="628"/>
      <c r="HEB127" s="628"/>
      <c r="HEC127" s="628"/>
      <c r="HED127" s="628"/>
      <c r="HEE127" s="629"/>
      <c r="HEF127" s="409">
        <f t="shared" ref="HEF127" si="6841">SUM(HEF126:HEF126)</f>
        <v>0.81</v>
      </c>
      <c r="HEG127" s="627" t="s">
        <v>88</v>
      </c>
      <c r="HEH127" s="628"/>
      <c r="HEI127" s="628"/>
      <c r="HEJ127" s="628"/>
      <c r="HEK127" s="628"/>
      <c r="HEL127" s="628"/>
      <c r="HEM127" s="629"/>
      <c r="HEN127" s="409">
        <f t="shared" ref="HEN127" si="6842">SUM(HEN126:HEN126)</f>
        <v>0.81</v>
      </c>
      <c r="HEO127" s="627" t="s">
        <v>88</v>
      </c>
      <c r="HEP127" s="628"/>
      <c r="HEQ127" s="628"/>
      <c r="HER127" s="628"/>
      <c r="HES127" s="628"/>
      <c r="HET127" s="628"/>
      <c r="HEU127" s="629"/>
      <c r="HEV127" s="409">
        <f t="shared" ref="HEV127" si="6843">SUM(HEV126:HEV126)</f>
        <v>0.81</v>
      </c>
      <c r="HEW127" s="627" t="s">
        <v>88</v>
      </c>
      <c r="HEX127" s="628"/>
      <c r="HEY127" s="628"/>
      <c r="HEZ127" s="628"/>
      <c r="HFA127" s="628"/>
      <c r="HFB127" s="628"/>
      <c r="HFC127" s="629"/>
      <c r="HFD127" s="409">
        <f t="shared" ref="HFD127" si="6844">SUM(HFD126:HFD126)</f>
        <v>0.81</v>
      </c>
      <c r="HFE127" s="627" t="s">
        <v>88</v>
      </c>
      <c r="HFF127" s="628"/>
      <c r="HFG127" s="628"/>
      <c r="HFH127" s="628"/>
      <c r="HFI127" s="628"/>
      <c r="HFJ127" s="628"/>
      <c r="HFK127" s="629"/>
      <c r="HFL127" s="409">
        <f t="shared" ref="HFL127" si="6845">SUM(HFL126:HFL126)</f>
        <v>0.81</v>
      </c>
      <c r="HFM127" s="627" t="s">
        <v>88</v>
      </c>
      <c r="HFN127" s="628"/>
      <c r="HFO127" s="628"/>
      <c r="HFP127" s="628"/>
      <c r="HFQ127" s="628"/>
      <c r="HFR127" s="628"/>
      <c r="HFS127" s="629"/>
      <c r="HFT127" s="409">
        <f t="shared" ref="HFT127" si="6846">SUM(HFT126:HFT126)</f>
        <v>0.81</v>
      </c>
      <c r="HFU127" s="627" t="s">
        <v>88</v>
      </c>
      <c r="HFV127" s="628"/>
      <c r="HFW127" s="628"/>
      <c r="HFX127" s="628"/>
      <c r="HFY127" s="628"/>
      <c r="HFZ127" s="628"/>
      <c r="HGA127" s="629"/>
      <c r="HGB127" s="409">
        <f t="shared" ref="HGB127" si="6847">SUM(HGB126:HGB126)</f>
        <v>0.81</v>
      </c>
      <c r="HGC127" s="627" t="s">
        <v>88</v>
      </c>
      <c r="HGD127" s="628"/>
      <c r="HGE127" s="628"/>
      <c r="HGF127" s="628"/>
      <c r="HGG127" s="628"/>
      <c r="HGH127" s="628"/>
      <c r="HGI127" s="629"/>
      <c r="HGJ127" s="409">
        <f t="shared" ref="HGJ127" si="6848">SUM(HGJ126:HGJ126)</f>
        <v>0.81</v>
      </c>
      <c r="HGK127" s="627" t="s">
        <v>88</v>
      </c>
      <c r="HGL127" s="628"/>
      <c r="HGM127" s="628"/>
      <c r="HGN127" s="628"/>
      <c r="HGO127" s="628"/>
      <c r="HGP127" s="628"/>
      <c r="HGQ127" s="629"/>
      <c r="HGR127" s="409">
        <f t="shared" ref="HGR127" si="6849">SUM(HGR126:HGR126)</f>
        <v>0.81</v>
      </c>
      <c r="HGS127" s="627" t="s">
        <v>88</v>
      </c>
      <c r="HGT127" s="628"/>
      <c r="HGU127" s="628"/>
      <c r="HGV127" s="628"/>
      <c r="HGW127" s="628"/>
      <c r="HGX127" s="628"/>
      <c r="HGY127" s="629"/>
      <c r="HGZ127" s="409">
        <f t="shared" ref="HGZ127" si="6850">SUM(HGZ126:HGZ126)</f>
        <v>0.81</v>
      </c>
      <c r="HHA127" s="627" t="s">
        <v>88</v>
      </c>
      <c r="HHB127" s="628"/>
      <c r="HHC127" s="628"/>
      <c r="HHD127" s="628"/>
      <c r="HHE127" s="628"/>
      <c r="HHF127" s="628"/>
      <c r="HHG127" s="629"/>
      <c r="HHH127" s="409">
        <f t="shared" ref="HHH127" si="6851">SUM(HHH126:HHH126)</f>
        <v>0.81</v>
      </c>
      <c r="HHI127" s="627" t="s">
        <v>88</v>
      </c>
      <c r="HHJ127" s="628"/>
      <c r="HHK127" s="628"/>
      <c r="HHL127" s="628"/>
      <c r="HHM127" s="628"/>
      <c r="HHN127" s="628"/>
      <c r="HHO127" s="629"/>
      <c r="HHP127" s="409">
        <f t="shared" ref="HHP127" si="6852">SUM(HHP126:HHP126)</f>
        <v>0.81</v>
      </c>
      <c r="HHQ127" s="627" t="s">
        <v>88</v>
      </c>
      <c r="HHR127" s="628"/>
      <c r="HHS127" s="628"/>
      <c r="HHT127" s="628"/>
      <c r="HHU127" s="628"/>
      <c r="HHV127" s="628"/>
      <c r="HHW127" s="629"/>
      <c r="HHX127" s="409">
        <f t="shared" ref="HHX127" si="6853">SUM(HHX126:HHX126)</f>
        <v>0.81</v>
      </c>
      <c r="HHY127" s="627" t="s">
        <v>88</v>
      </c>
      <c r="HHZ127" s="628"/>
      <c r="HIA127" s="628"/>
      <c r="HIB127" s="628"/>
      <c r="HIC127" s="628"/>
      <c r="HID127" s="628"/>
      <c r="HIE127" s="629"/>
      <c r="HIF127" s="409">
        <f t="shared" ref="HIF127" si="6854">SUM(HIF126:HIF126)</f>
        <v>0.81</v>
      </c>
      <c r="HIG127" s="627" t="s">
        <v>88</v>
      </c>
      <c r="HIH127" s="628"/>
      <c r="HII127" s="628"/>
      <c r="HIJ127" s="628"/>
      <c r="HIK127" s="628"/>
      <c r="HIL127" s="628"/>
      <c r="HIM127" s="629"/>
      <c r="HIN127" s="409">
        <f t="shared" ref="HIN127" si="6855">SUM(HIN126:HIN126)</f>
        <v>0.81</v>
      </c>
      <c r="HIO127" s="627" t="s">
        <v>88</v>
      </c>
      <c r="HIP127" s="628"/>
      <c r="HIQ127" s="628"/>
      <c r="HIR127" s="628"/>
      <c r="HIS127" s="628"/>
      <c r="HIT127" s="628"/>
      <c r="HIU127" s="629"/>
      <c r="HIV127" s="409">
        <f t="shared" ref="HIV127" si="6856">SUM(HIV126:HIV126)</f>
        <v>0.81</v>
      </c>
      <c r="HIW127" s="627" t="s">
        <v>88</v>
      </c>
      <c r="HIX127" s="628"/>
      <c r="HIY127" s="628"/>
      <c r="HIZ127" s="628"/>
      <c r="HJA127" s="628"/>
      <c r="HJB127" s="628"/>
      <c r="HJC127" s="629"/>
      <c r="HJD127" s="409">
        <f t="shared" ref="HJD127" si="6857">SUM(HJD126:HJD126)</f>
        <v>0.81</v>
      </c>
      <c r="HJE127" s="627" t="s">
        <v>88</v>
      </c>
      <c r="HJF127" s="628"/>
      <c r="HJG127" s="628"/>
      <c r="HJH127" s="628"/>
      <c r="HJI127" s="628"/>
      <c r="HJJ127" s="628"/>
      <c r="HJK127" s="629"/>
      <c r="HJL127" s="409">
        <f t="shared" ref="HJL127" si="6858">SUM(HJL126:HJL126)</f>
        <v>0.81</v>
      </c>
      <c r="HJM127" s="627" t="s">
        <v>88</v>
      </c>
      <c r="HJN127" s="628"/>
      <c r="HJO127" s="628"/>
      <c r="HJP127" s="628"/>
      <c r="HJQ127" s="628"/>
      <c r="HJR127" s="628"/>
      <c r="HJS127" s="629"/>
      <c r="HJT127" s="409">
        <f t="shared" ref="HJT127" si="6859">SUM(HJT126:HJT126)</f>
        <v>0.81</v>
      </c>
      <c r="HJU127" s="627" t="s">
        <v>88</v>
      </c>
      <c r="HJV127" s="628"/>
      <c r="HJW127" s="628"/>
      <c r="HJX127" s="628"/>
      <c r="HJY127" s="628"/>
      <c r="HJZ127" s="628"/>
      <c r="HKA127" s="629"/>
      <c r="HKB127" s="409">
        <f t="shared" ref="HKB127" si="6860">SUM(HKB126:HKB126)</f>
        <v>0.81</v>
      </c>
      <c r="HKC127" s="627" t="s">
        <v>88</v>
      </c>
      <c r="HKD127" s="628"/>
      <c r="HKE127" s="628"/>
      <c r="HKF127" s="628"/>
      <c r="HKG127" s="628"/>
      <c r="HKH127" s="628"/>
      <c r="HKI127" s="629"/>
      <c r="HKJ127" s="409">
        <f t="shared" ref="HKJ127" si="6861">SUM(HKJ126:HKJ126)</f>
        <v>0.81</v>
      </c>
      <c r="HKK127" s="627" t="s">
        <v>88</v>
      </c>
      <c r="HKL127" s="628"/>
      <c r="HKM127" s="628"/>
      <c r="HKN127" s="628"/>
      <c r="HKO127" s="628"/>
      <c r="HKP127" s="628"/>
      <c r="HKQ127" s="629"/>
      <c r="HKR127" s="409">
        <f t="shared" ref="HKR127" si="6862">SUM(HKR126:HKR126)</f>
        <v>0.81</v>
      </c>
      <c r="HKS127" s="627" t="s">
        <v>88</v>
      </c>
      <c r="HKT127" s="628"/>
      <c r="HKU127" s="628"/>
      <c r="HKV127" s="628"/>
      <c r="HKW127" s="628"/>
      <c r="HKX127" s="628"/>
      <c r="HKY127" s="629"/>
      <c r="HKZ127" s="409">
        <f t="shared" ref="HKZ127" si="6863">SUM(HKZ126:HKZ126)</f>
        <v>0.81</v>
      </c>
      <c r="HLA127" s="627" t="s">
        <v>88</v>
      </c>
      <c r="HLB127" s="628"/>
      <c r="HLC127" s="628"/>
      <c r="HLD127" s="628"/>
      <c r="HLE127" s="628"/>
      <c r="HLF127" s="628"/>
      <c r="HLG127" s="629"/>
      <c r="HLH127" s="409">
        <f t="shared" ref="HLH127" si="6864">SUM(HLH126:HLH126)</f>
        <v>0.81</v>
      </c>
      <c r="HLI127" s="627" t="s">
        <v>88</v>
      </c>
      <c r="HLJ127" s="628"/>
      <c r="HLK127" s="628"/>
      <c r="HLL127" s="628"/>
      <c r="HLM127" s="628"/>
      <c r="HLN127" s="628"/>
      <c r="HLO127" s="629"/>
      <c r="HLP127" s="409">
        <f t="shared" ref="HLP127" si="6865">SUM(HLP126:HLP126)</f>
        <v>0.81</v>
      </c>
      <c r="HLQ127" s="627" t="s">
        <v>88</v>
      </c>
      <c r="HLR127" s="628"/>
      <c r="HLS127" s="628"/>
      <c r="HLT127" s="628"/>
      <c r="HLU127" s="628"/>
      <c r="HLV127" s="628"/>
      <c r="HLW127" s="629"/>
      <c r="HLX127" s="409">
        <f t="shared" ref="HLX127" si="6866">SUM(HLX126:HLX126)</f>
        <v>0.81</v>
      </c>
      <c r="HLY127" s="627" t="s">
        <v>88</v>
      </c>
      <c r="HLZ127" s="628"/>
      <c r="HMA127" s="628"/>
      <c r="HMB127" s="628"/>
      <c r="HMC127" s="628"/>
      <c r="HMD127" s="628"/>
      <c r="HME127" s="629"/>
      <c r="HMF127" s="409">
        <f t="shared" ref="HMF127" si="6867">SUM(HMF126:HMF126)</f>
        <v>0.81</v>
      </c>
      <c r="HMG127" s="627" t="s">
        <v>88</v>
      </c>
      <c r="HMH127" s="628"/>
      <c r="HMI127" s="628"/>
      <c r="HMJ127" s="628"/>
      <c r="HMK127" s="628"/>
      <c r="HML127" s="628"/>
      <c r="HMM127" s="629"/>
      <c r="HMN127" s="409">
        <f t="shared" ref="HMN127" si="6868">SUM(HMN126:HMN126)</f>
        <v>0.81</v>
      </c>
      <c r="HMO127" s="627" t="s">
        <v>88</v>
      </c>
      <c r="HMP127" s="628"/>
      <c r="HMQ127" s="628"/>
      <c r="HMR127" s="628"/>
      <c r="HMS127" s="628"/>
      <c r="HMT127" s="628"/>
      <c r="HMU127" s="629"/>
      <c r="HMV127" s="409">
        <f t="shared" ref="HMV127" si="6869">SUM(HMV126:HMV126)</f>
        <v>0.81</v>
      </c>
      <c r="HMW127" s="627" t="s">
        <v>88</v>
      </c>
      <c r="HMX127" s="628"/>
      <c r="HMY127" s="628"/>
      <c r="HMZ127" s="628"/>
      <c r="HNA127" s="628"/>
      <c r="HNB127" s="628"/>
      <c r="HNC127" s="629"/>
      <c r="HND127" s="409">
        <f t="shared" ref="HND127" si="6870">SUM(HND126:HND126)</f>
        <v>0.81</v>
      </c>
      <c r="HNE127" s="627" t="s">
        <v>88</v>
      </c>
      <c r="HNF127" s="628"/>
      <c r="HNG127" s="628"/>
      <c r="HNH127" s="628"/>
      <c r="HNI127" s="628"/>
      <c r="HNJ127" s="628"/>
      <c r="HNK127" s="629"/>
      <c r="HNL127" s="409">
        <f t="shared" ref="HNL127" si="6871">SUM(HNL126:HNL126)</f>
        <v>0.81</v>
      </c>
      <c r="HNM127" s="627" t="s">
        <v>88</v>
      </c>
      <c r="HNN127" s="628"/>
      <c r="HNO127" s="628"/>
      <c r="HNP127" s="628"/>
      <c r="HNQ127" s="628"/>
      <c r="HNR127" s="628"/>
      <c r="HNS127" s="629"/>
      <c r="HNT127" s="409">
        <f t="shared" ref="HNT127" si="6872">SUM(HNT126:HNT126)</f>
        <v>0.81</v>
      </c>
      <c r="HNU127" s="627" t="s">
        <v>88</v>
      </c>
      <c r="HNV127" s="628"/>
      <c r="HNW127" s="628"/>
      <c r="HNX127" s="628"/>
      <c r="HNY127" s="628"/>
      <c r="HNZ127" s="628"/>
      <c r="HOA127" s="629"/>
      <c r="HOB127" s="409">
        <f t="shared" ref="HOB127" si="6873">SUM(HOB126:HOB126)</f>
        <v>0.81</v>
      </c>
      <c r="HOC127" s="627" t="s">
        <v>88</v>
      </c>
      <c r="HOD127" s="628"/>
      <c r="HOE127" s="628"/>
      <c r="HOF127" s="628"/>
      <c r="HOG127" s="628"/>
      <c r="HOH127" s="628"/>
      <c r="HOI127" s="629"/>
      <c r="HOJ127" s="409">
        <f t="shared" ref="HOJ127" si="6874">SUM(HOJ126:HOJ126)</f>
        <v>0.81</v>
      </c>
      <c r="HOK127" s="627" t="s">
        <v>88</v>
      </c>
      <c r="HOL127" s="628"/>
      <c r="HOM127" s="628"/>
      <c r="HON127" s="628"/>
      <c r="HOO127" s="628"/>
      <c r="HOP127" s="628"/>
      <c r="HOQ127" s="629"/>
      <c r="HOR127" s="409">
        <f t="shared" ref="HOR127" si="6875">SUM(HOR126:HOR126)</f>
        <v>0.81</v>
      </c>
      <c r="HOS127" s="627" t="s">
        <v>88</v>
      </c>
      <c r="HOT127" s="628"/>
      <c r="HOU127" s="628"/>
      <c r="HOV127" s="628"/>
      <c r="HOW127" s="628"/>
      <c r="HOX127" s="628"/>
      <c r="HOY127" s="629"/>
      <c r="HOZ127" s="409">
        <f t="shared" ref="HOZ127" si="6876">SUM(HOZ126:HOZ126)</f>
        <v>0.81</v>
      </c>
      <c r="HPA127" s="627" t="s">
        <v>88</v>
      </c>
      <c r="HPB127" s="628"/>
      <c r="HPC127" s="628"/>
      <c r="HPD127" s="628"/>
      <c r="HPE127" s="628"/>
      <c r="HPF127" s="628"/>
      <c r="HPG127" s="629"/>
      <c r="HPH127" s="409">
        <f t="shared" ref="HPH127" si="6877">SUM(HPH126:HPH126)</f>
        <v>0.81</v>
      </c>
      <c r="HPI127" s="627" t="s">
        <v>88</v>
      </c>
      <c r="HPJ127" s="628"/>
      <c r="HPK127" s="628"/>
      <c r="HPL127" s="628"/>
      <c r="HPM127" s="628"/>
      <c r="HPN127" s="628"/>
      <c r="HPO127" s="629"/>
      <c r="HPP127" s="409">
        <f t="shared" ref="HPP127" si="6878">SUM(HPP126:HPP126)</f>
        <v>0.81</v>
      </c>
      <c r="HPQ127" s="627" t="s">
        <v>88</v>
      </c>
      <c r="HPR127" s="628"/>
      <c r="HPS127" s="628"/>
      <c r="HPT127" s="628"/>
      <c r="HPU127" s="628"/>
      <c r="HPV127" s="628"/>
      <c r="HPW127" s="629"/>
      <c r="HPX127" s="409">
        <f t="shared" ref="HPX127" si="6879">SUM(HPX126:HPX126)</f>
        <v>0.81</v>
      </c>
      <c r="HPY127" s="627" t="s">
        <v>88</v>
      </c>
      <c r="HPZ127" s="628"/>
      <c r="HQA127" s="628"/>
      <c r="HQB127" s="628"/>
      <c r="HQC127" s="628"/>
      <c r="HQD127" s="628"/>
      <c r="HQE127" s="629"/>
      <c r="HQF127" s="409">
        <f t="shared" ref="HQF127" si="6880">SUM(HQF126:HQF126)</f>
        <v>0.81</v>
      </c>
      <c r="HQG127" s="627" t="s">
        <v>88</v>
      </c>
      <c r="HQH127" s="628"/>
      <c r="HQI127" s="628"/>
      <c r="HQJ127" s="628"/>
      <c r="HQK127" s="628"/>
      <c r="HQL127" s="628"/>
      <c r="HQM127" s="629"/>
      <c r="HQN127" s="409">
        <f t="shared" ref="HQN127" si="6881">SUM(HQN126:HQN126)</f>
        <v>0.81</v>
      </c>
      <c r="HQO127" s="627" t="s">
        <v>88</v>
      </c>
      <c r="HQP127" s="628"/>
      <c r="HQQ127" s="628"/>
      <c r="HQR127" s="628"/>
      <c r="HQS127" s="628"/>
      <c r="HQT127" s="628"/>
      <c r="HQU127" s="629"/>
      <c r="HQV127" s="409">
        <f t="shared" ref="HQV127" si="6882">SUM(HQV126:HQV126)</f>
        <v>0.81</v>
      </c>
      <c r="HQW127" s="627" t="s">
        <v>88</v>
      </c>
      <c r="HQX127" s="628"/>
      <c r="HQY127" s="628"/>
      <c r="HQZ127" s="628"/>
      <c r="HRA127" s="628"/>
      <c r="HRB127" s="628"/>
      <c r="HRC127" s="629"/>
      <c r="HRD127" s="409">
        <f t="shared" ref="HRD127" si="6883">SUM(HRD126:HRD126)</f>
        <v>0.81</v>
      </c>
      <c r="HRE127" s="627" t="s">
        <v>88</v>
      </c>
      <c r="HRF127" s="628"/>
      <c r="HRG127" s="628"/>
      <c r="HRH127" s="628"/>
      <c r="HRI127" s="628"/>
      <c r="HRJ127" s="628"/>
      <c r="HRK127" s="629"/>
      <c r="HRL127" s="409">
        <f t="shared" ref="HRL127" si="6884">SUM(HRL126:HRL126)</f>
        <v>0.81</v>
      </c>
      <c r="HRM127" s="627" t="s">
        <v>88</v>
      </c>
      <c r="HRN127" s="628"/>
      <c r="HRO127" s="628"/>
      <c r="HRP127" s="628"/>
      <c r="HRQ127" s="628"/>
      <c r="HRR127" s="628"/>
      <c r="HRS127" s="629"/>
      <c r="HRT127" s="409">
        <f t="shared" ref="HRT127" si="6885">SUM(HRT126:HRT126)</f>
        <v>0.81</v>
      </c>
      <c r="HRU127" s="627" t="s">
        <v>88</v>
      </c>
      <c r="HRV127" s="628"/>
      <c r="HRW127" s="628"/>
      <c r="HRX127" s="628"/>
      <c r="HRY127" s="628"/>
      <c r="HRZ127" s="628"/>
      <c r="HSA127" s="629"/>
      <c r="HSB127" s="409">
        <f t="shared" ref="HSB127" si="6886">SUM(HSB126:HSB126)</f>
        <v>0.81</v>
      </c>
      <c r="HSC127" s="627" t="s">
        <v>88</v>
      </c>
      <c r="HSD127" s="628"/>
      <c r="HSE127" s="628"/>
      <c r="HSF127" s="628"/>
      <c r="HSG127" s="628"/>
      <c r="HSH127" s="628"/>
      <c r="HSI127" s="629"/>
      <c r="HSJ127" s="409">
        <f t="shared" ref="HSJ127" si="6887">SUM(HSJ126:HSJ126)</f>
        <v>0.81</v>
      </c>
      <c r="HSK127" s="627" t="s">
        <v>88</v>
      </c>
      <c r="HSL127" s="628"/>
      <c r="HSM127" s="628"/>
      <c r="HSN127" s="628"/>
      <c r="HSO127" s="628"/>
      <c r="HSP127" s="628"/>
      <c r="HSQ127" s="629"/>
      <c r="HSR127" s="409">
        <f t="shared" ref="HSR127" si="6888">SUM(HSR126:HSR126)</f>
        <v>0.81</v>
      </c>
      <c r="HSS127" s="627" t="s">
        <v>88</v>
      </c>
      <c r="HST127" s="628"/>
      <c r="HSU127" s="628"/>
      <c r="HSV127" s="628"/>
      <c r="HSW127" s="628"/>
      <c r="HSX127" s="628"/>
      <c r="HSY127" s="629"/>
      <c r="HSZ127" s="409">
        <f t="shared" ref="HSZ127" si="6889">SUM(HSZ126:HSZ126)</f>
        <v>0.81</v>
      </c>
      <c r="HTA127" s="627" t="s">
        <v>88</v>
      </c>
      <c r="HTB127" s="628"/>
      <c r="HTC127" s="628"/>
      <c r="HTD127" s="628"/>
      <c r="HTE127" s="628"/>
      <c r="HTF127" s="628"/>
      <c r="HTG127" s="629"/>
      <c r="HTH127" s="409">
        <f t="shared" ref="HTH127" si="6890">SUM(HTH126:HTH126)</f>
        <v>0.81</v>
      </c>
      <c r="HTI127" s="627" t="s">
        <v>88</v>
      </c>
      <c r="HTJ127" s="628"/>
      <c r="HTK127" s="628"/>
      <c r="HTL127" s="628"/>
      <c r="HTM127" s="628"/>
      <c r="HTN127" s="628"/>
      <c r="HTO127" s="629"/>
      <c r="HTP127" s="409">
        <f t="shared" ref="HTP127" si="6891">SUM(HTP126:HTP126)</f>
        <v>0.81</v>
      </c>
      <c r="HTQ127" s="627" t="s">
        <v>88</v>
      </c>
      <c r="HTR127" s="628"/>
      <c r="HTS127" s="628"/>
      <c r="HTT127" s="628"/>
      <c r="HTU127" s="628"/>
      <c r="HTV127" s="628"/>
      <c r="HTW127" s="629"/>
      <c r="HTX127" s="409">
        <f t="shared" ref="HTX127" si="6892">SUM(HTX126:HTX126)</f>
        <v>0.81</v>
      </c>
      <c r="HTY127" s="627" t="s">
        <v>88</v>
      </c>
      <c r="HTZ127" s="628"/>
      <c r="HUA127" s="628"/>
      <c r="HUB127" s="628"/>
      <c r="HUC127" s="628"/>
      <c r="HUD127" s="628"/>
      <c r="HUE127" s="629"/>
      <c r="HUF127" s="409">
        <f t="shared" ref="HUF127" si="6893">SUM(HUF126:HUF126)</f>
        <v>0.81</v>
      </c>
      <c r="HUG127" s="627" t="s">
        <v>88</v>
      </c>
      <c r="HUH127" s="628"/>
      <c r="HUI127" s="628"/>
      <c r="HUJ127" s="628"/>
      <c r="HUK127" s="628"/>
      <c r="HUL127" s="628"/>
      <c r="HUM127" s="629"/>
      <c r="HUN127" s="409">
        <f t="shared" ref="HUN127" si="6894">SUM(HUN126:HUN126)</f>
        <v>0.81</v>
      </c>
      <c r="HUO127" s="627" t="s">
        <v>88</v>
      </c>
      <c r="HUP127" s="628"/>
      <c r="HUQ127" s="628"/>
      <c r="HUR127" s="628"/>
      <c r="HUS127" s="628"/>
      <c r="HUT127" s="628"/>
      <c r="HUU127" s="629"/>
      <c r="HUV127" s="409">
        <f t="shared" ref="HUV127" si="6895">SUM(HUV126:HUV126)</f>
        <v>0.81</v>
      </c>
      <c r="HUW127" s="627" t="s">
        <v>88</v>
      </c>
      <c r="HUX127" s="628"/>
      <c r="HUY127" s="628"/>
      <c r="HUZ127" s="628"/>
      <c r="HVA127" s="628"/>
      <c r="HVB127" s="628"/>
      <c r="HVC127" s="629"/>
      <c r="HVD127" s="409">
        <f t="shared" ref="HVD127" si="6896">SUM(HVD126:HVD126)</f>
        <v>0.81</v>
      </c>
      <c r="HVE127" s="627" t="s">
        <v>88</v>
      </c>
      <c r="HVF127" s="628"/>
      <c r="HVG127" s="628"/>
      <c r="HVH127" s="628"/>
      <c r="HVI127" s="628"/>
      <c r="HVJ127" s="628"/>
      <c r="HVK127" s="629"/>
      <c r="HVL127" s="409">
        <f t="shared" ref="HVL127" si="6897">SUM(HVL126:HVL126)</f>
        <v>0.81</v>
      </c>
      <c r="HVM127" s="627" t="s">
        <v>88</v>
      </c>
      <c r="HVN127" s="628"/>
      <c r="HVO127" s="628"/>
      <c r="HVP127" s="628"/>
      <c r="HVQ127" s="628"/>
      <c r="HVR127" s="628"/>
      <c r="HVS127" s="629"/>
      <c r="HVT127" s="409">
        <f t="shared" ref="HVT127" si="6898">SUM(HVT126:HVT126)</f>
        <v>0.81</v>
      </c>
      <c r="HVU127" s="627" t="s">
        <v>88</v>
      </c>
      <c r="HVV127" s="628"/>
      <c r="HVW127" s="628"/>
      <c r="HVX127" s="628"/>
      <c r="HVY127" s="628"/>
      <c r="HVZ127" s="628"/>
      <c r="HWA127" s="629"/>
      <c r="HWB127" s="409">
        <f t="shared" ref="HWB127" si="6899">SUM(HWB126:HWB126)</f>
        <v>0.81</v>
      </c>
      <c r="HWC127" s="627" t="s">
        <v>88</v>
      </c>
      <c r="HWD127" s="628"/>
      <c r="HWE127" s="628"/>
      <c r="HWF127" s="628"/>
      <c r="HWG127" s="628"/>
      <c r="HWH127" s="628"/>
      <c r="HWI127" s="629"/>
      <c r="HWJ127" s="409">
        <f t="shared" ref="HWJ127" si="6900">SUM(HWJ126:HWJ126)</f>
        <v>0.81</v>
      </c>
      <c r="HWK127" s="627" t="s">
        <v>88</v>
      </c>
      <c r="HWL127" s="628"/>
      <c r="HWM127" s="628"/>
      <c r="HWN127" s="628"/>
      <c r="HWO127" s="628"/>
      <c r="HWP127" s="628"/>
      <c r="HWQ127" s="629"/>
      <c r="HWR127" s="409">
        <f t="shared" ref="HWR127" si="6901">SUM(HWR126:HWR126)</f>
        <v>0.81</v>
      </c>
      <c r="HWS127" s="627" t="s">
        <v>88</v>
      </c>
      <c r="HWT127" s="628"/>
      <c r="HWU127" s="628"/>
      <c r="HWV127" s="628"/>
      <c r="HWW127" s="628"/>
      <c r="HWX127" s="628"/>
      <c r="HWY127" s="629"/>
      <c r="HWZ127" s="409">
        <f t="shared" ref="HWZ127" si="6902">SUM(HWZ126:HWZ126)</f>
        <v>0.81</v>
      </c>
      <c r="HXA127" s="627" t="s">
        <v>88</v>
      </c>
      <c r="HXB127" s="628"/>
      <c r="HXC127" s="628"/>
      <c r="HXD127" s="628"/>
      <c r="HXE127" s="628"/>
      <c r="HXF127" s="628"/>
      <c r="HXG127" s="629"/>
      <c r="HXH127" s="409">
        <f t="shared" ref="HXH127" si="6903">SUM(HXH126:HXH126)</f>
        <v>0.81</v>
      </c>
      <c r="HXI127" s="627" t="s">
        <v>88</v>
      </c>
      <c r="HXJ127" s="628"/>
      <c r="HXK127" s="628"/>
      <c r="HXL127" s="628"/>
      <c r="HXM127" s="628"/>
      <c r="HXN127" s="628"/>
      <c r="HXO127" s="629"/>
      <c r="HXP127" s="409">
        <f t="shared" ref="HXP127" si="6904">SUM(HXP126:HXP126)</f>
        <v>0.81</v>
      </c>
      <c r="HXQ127" s="627" t="s">
        <v>88</v>
      </c>
      <c r="HXR127" s="628"/>
      <c r="HXS127" s="628"/>
      <c r="HXT127" s="628"/>
      <c r="HXU127" s="628"/>
      <c r="HXV127" s="628"/>
      <c r="HXW127" s="629"/>
      <c r="HXX127" s="409">
        <f t="shared" ref="HXX127" si="6905">SUM(HXX126:HXX126)</f>
        <v>0.81</v>
      </c>
      <c r="HXY127" s="627" t="s">
        <v>88</v>
      </c>
      <c r="HXZ127" s="628"/>
      <c r="HYA127" s="628"/>
      <c r="HYB127" s="628"/>
      <c r="HYC127" s="628"/>
      <c r="HYD127" s="628"/>
      <c r="HYE127" s="629"/>
      <c r="HYF127" s="409">
        <f t="shared" ref="HYF127" si="6906">SUM(HYF126:HYF126)</f>
        <v>0.81</v>
      </c>
      <c r="HYG127" s="627" t="s">
        <v>88</v>
      </c>
      <c r="HYH127" s="628"/>
      <c r="HYI127" s="628"/>
      <c r="HYJ127" s="628"/>
      <c r="HYK127" s="628"/>
      <c r="HYL127" s="628"/>
      <c r="HYM127" s="629"/>
      <c r="HYN127" s="409">
        <f t="shared" ref="HYN127" si="6907">SUM(HYN126:HYN126)</f>
        <v>0.81</v>
      </c>
      <c r="HYO127" s="627" t="s">
        <v>88</v>
      </c>
      <c r="HYP127" s="628"/>
      <c r="HYQ127" s="628"/>
      <c r="HYR127" s="628"/>
      <c r="HYS127" s="628"/>
      <c r="HYT127" s="628"/>
      <c r="HYU127" s="629"/>
      <c r="HYV127" s="409">
        <f t="shared" ref="HYV127" si="6908">SUM(HYV126:HYV126)</f>
        <v>0.81</v>
      </c>
      <c r="HYW127" s="627" t="s">
        <v>88</v>
      </c>
      <c r="HYX127" s="628"/>
      <c r="HYY127" s="628"/>
      <c r="HYZ127" s="628"/>
      <c r="HZA127" s="628"/>
      <c r="HZB127" s="628"/>
      <c r="HZC127" s="629"/>
      <c r="HZD127" s="409">
        <f t="shared" ref="HZD127" si="6909">SUM(HZD126:HZD126)</f>
        <v>0.81</v>
      </c>
      <c r="HZE127" s="627" t="s">
        <v>88</v>
      </c>
      <c r="HZF127" s="628"/>
      <c r="HZG127" s="628"/>
      <c r="HZH127" s="628"/>
      <c r="HZI127" s="628"/>
      <c r="HZJ127" s="628"/>
      <c r="HZK127" s="629"/>
      <c r="HZL127" s="409">
        <f t="shared" ref="HZL127" si="6910">SUM(HZL126:HZL126)</f>
        <v>0.81</v>
      </c>
      <c r="HZM127" s="627" t="s">
        <v>88</v>
      </c>
      <c r="HZN127" s="628"/>
      <c r="HZO127" s="628"/>
      <c r="HZP127" s="628"/>
      <c r="HZQ127" s="628"/>
      <c r="HZR127" s="628"/>
      <c r="HZS127" s="629"/>
      <c r="HZT127" s="409">
        <f t="shared" ref="HZT127" si="6911">SUM(HZT126:HZT126)</f>
        <v>0.81</v>
      </c>
      <c r="HZU127" s="627" t="s">
        <v>88</v>
      </c>
      <c r="HZV127" s="628"/>
      <c r="HZW127" s="628"/>
      <c r="HZX127" s="628"/>
      <c r="HZY127" s="628"/>
      <c r="HZZ127" s="628"/>
      <c r="IAA127" s="629"/>
      <c r="IAB127" s="409">
        <f t="shared" ref="IAB127" si="6912">SUM(IAB126:IAB126)</f>
        <v>0.81</v>
      </c>
      <c r="IAC127" s="627" t="s">
        <v>88</v>
      </c>
      <c r="IAD127" s="628"/>
      <c r="IAE127" s="628"/>
      <c r="IAF127" s="628"/>
      <c r="IAG127" s="628"/>
      <c r="IAH127" s="628"/>
      <c r="IAI127" s="629"/>
      <c r="IAJ127" s="409">
        <f t="shared" ref="IAJ127" si="6913">SUM(IAJ126:IAJ126)</f>
        <v>0.81</v>
      </c>
      <c r="IAK127" s="627" t="s">
        <v>88</v>
      </c>
      <c r="IAL127" s="628"/>
      <c r="IAM127" s="628"/>
      <c r="IAN127" s="628"/>
      <c r="IAO127" s="628"/>
      <c r="IAP127" s="628"/>
      <c r="IAQ127" s="629"/>
      <c r="IAR127" s="409">
        <f t="shared" ref="IAR127" si="6914">SUM(IAR126:IAR126)</f>
        <v>0.81</v>
      </c>
      <c r="IAS127" s="627" t="s">
        <v>88</v>
      </c>
      <c r="IAT127" s="628"/>
      <c r="IAU127" s="628"/>
      <c r="IAV127" s="628"/>
      <c r="IAW127" s="628"/>
      <c r="IAX127" s="628"/>
      <c r="IAY127" s="629"/>
      <c r="IAZ127" s="409">
        <f t="shared" ref="IAZ127" si="6915">SUM(IAZ126:IAZ126)</f>
        <v>0.81</v>
      </c>
      <c r="IBA127" s="627" t="s">
        <v>88</v>
      </c>
      <c r="IBB127" s="628"/>
      <c r="IBC127" s="628"/>
      <c r="IBD127" s="628"/>
      <c r="IBE127" s="628"/>
      <c r="IBF127" s="628"/>
      <c r="IBG127" s="629"/>
      <c r="IBH127" s="409">
        <f t="shared" ref="IBH127" si="6916">SUM(IBH126:IBH126)</f>
        <v>0.81</v>
      </c>
      <c r="IBI127" s="627" t="s">
        <v>88</v>
      </c>
      <c r="IBJ127" s="628"/>
      <c r="IBK127" s="628"/>
      <c r="IBL127" s="628"/>
      <c r="IBM127" s="628"/>
      <c r="IBN127" s="628"/>
      <c r="IBO127" s="629"/>
      <c r="IBP127" s="409">
        <f t="shared" ref="IBP127" si="6917">SUM(IBP126:IBP126)</f>
        <v>0.81</v>
      </c>
      <c r="IBQ127" s="627" t="s">
        <v>88</v>
      </c>
      <c r="IBR127" s="628"/>
      <c r="IBS127" s="628"/>
      <c r="IBT127" s="628"/>
      <c r="IBU127" s="628"/>
      <c r="IBV127" s="628"/>
      <c r="IBW127" s="629"/>
      <c r="IBX127" s="409">
        <f t="shared" ref="IBX127" si="6918">SUM(IBX126:IBX126)</f>
        <v>0.81</v>
      </c>
      <c r="IBY127" s="627" t="s">
        <v>88</v>
      </c>
      <c r="IBZ127" s="628"/>
      <c r="ICA127" s="628"/>
      <c r="ICB127" s="628"/>
      <c r="ICC127" s="628"/>
      <c r="ICD127" s="628"/>
      <c r="ICE127" s="629"/>
      <c r="ICF127" s="409">
        <f t="shared" ref="ICF127" si="6919">SUM(ICF126:ICF126)</f>
        <v>0.81</v>
      </c>
      <c r="ICG127" s="627" t="s">
        <v>88</v>
      </c>
      <c r="ICH127" s="628"/>
      <c r="ICI127" s="628"/>
      <c r="ICJ127" s="628"/>
      <c r="ICK127" s="628"/>
      <c r="ICL127" s="628"/>
      <c r="ICM127" s="629"/>
      <c r="ICN127" s="409">
        <f t="shared" ref="ICN127" si="6920">SUM(ICN126:ICN126)</f>
        <v>0.81</v>
      </c>
      <c r="ICO127" s="627" t="s">
        <v>88</v>
      </c>
      <c r="ICP127" s="628"/>
      <c r="ICQ127" s="628"/>
      <c r="ICR127" s="628"/>
      <c r="ICS127" s="628"/>
      <c r="ICT127" s="628"/>
      <c r="ICU127" s="629"/>
      <c r="ICV127" s="409">
        <f t="shared" ref="ICV127" si="6921">SUM(ICV126:ICV126)</f>
        <v>0.81</v>
      </c>
      <c r="ICW127" s="627" t="s">
        <v>88</v>
      </c>
      <c r="ICX127" s="628"/>
      <c r="ICY127" s="628"/>
      <c r="ICZ127" s="628"/>
      <c r="IDA127" s="628"/>
      <c r="IDB127" s="628"/>
      <c r="IDC127" s="629"/>
      <c r="IDD127" s="409">
        <f t="shared" ref="IDD127" si="6922">SUM(IDD126:IDD126)</f>
        <v>0.81</v>
      </c>
      <c r="IDE127" s="627" t="s">
        <v>88</v>
      </c>
      <c r="IDF127" s="628"/>
      <c r="IDG127" s="628"/>
      <c r="IDH127" s="628"/>
      <c r="IDI127" s="628"/>
      <c r="IDJ127" s="628"/>
      <c r="IDK127" s="629"/>
      <c r="IDL127" s="409">
        <f t="shared" ref="IDL127" si="6923">SUM(IDL126:IDL126)</f>
        <v>0.81</v>
      </c>
      <c r="IDM127" s="627" t="s">
        <v>88</v>
      </c>
      <c r="IDN127" s="628"/>
      <c r="IDO127" s="628"/>
      <c r="IDP127" s="628"/>
      <c r="IDQ127" s="628"/>
      <c r="IDR127" s="628"/>
      <c r="IDS127" s="629"/>
      <c r="IDT127" s="409">
        <f t="shared" ref="IDT127" si="6924">SUM(IDT126:IDT126)</f>
        <v>0.81</v>
      </c>
      <c r="IDU127" s="627" t="s">
        <v>88</v>
      </c>
      <c r="IDV127" s="628"/>
      <c r="IDW127" s="628"/>
      <c r="IDX127" s="628"/>
      <c r="IDY127" s="628"/>
      <c r="IDZ127" s="628"/>
      <c r="IEA127" s="629"/>
      <c r="IEB127" s="409">
        <f t="shared" ref="IEB127" si="6925">SUM(IEB126:IEB126)</f>
        <v>0.81</v>
      </c>
      <c r="IEC127" s="627" t="s">
        <v>88</v>
      </c>
      <c r="IED127" s="628"/>
      <c r="IEE127" s="628"/>
      <c r="IEF127" s="628"/>
      <c r="IEG127" s="628"/>
      <c r="IEH127" s="628"/>
      <c r="IEI127" s="629"/>
      <c r="IEJ127" s="409">
        <f t="shared" ref="IEJ127" si="6926">SUM(IEJ126:IEJ126)</f>
        <v>0.81</v>
      </c>
      <c r="IEK127" s="627" t="s">
        <v>88</v>
      </c>
      <c r="IEL127" s="628"/>
      <c r="IEM127" s="628"/>
      <c r="IEN127" s="628"/>
      <c r="IEO127" s="628"/>
      <c r="IEP127" s="628"/>
      <c r="IEQ127" s="629"/>
      <c r="IER127" s="409">
        <f t="shared" ref="IER127" si="6927">SUM(IER126:IER126)</f>
        <v>0.81</v>
      </c>
      <c r="IES127" s="627" t="s">
        <v>88</v>
      </c>
      <c r="IET127" s="628"/>
      <c r="IEU127" s="628"/>
      <c r="IEV127" s="628"/>
      <c r="IEW127" s="628"/>
      <c r="IEX127" s="628"/>
      <c r="IEY127" s="629"/>
      <c r="IEZ127" s="409">
        <f t="shared" ref="IEZ127" si="6928">SUM(IEZ126:IEZ126)</f>
        <v>0.81</v>
      </c>
      <c r="IFA127" s="627" t="s">
        <v>88</v>
      </c>
      <c r="IFB127" s="628"/>
      <c r="IFC127" s="628"/>
      <c r="IFD127" s="628"/>
      <c r="IFE127" s="628"/>
      <c r="IFF127" s="628"/>
      <c r="IFG127" s="629"/>
      <c r="IFH127" s="409">
        <f t="shared" ref="IFH127" si="6929">SUM(IFH126:IFH126)</f>
        <v>0.81</v>
      </c>
      <c r="IFI127" s="627" t="s">
        <v>88</v>
      </c>
      <c r="IFJ127" s="628"/>
      <c r="IFK127" s="628"/>
      <c r="IFL127" s="628"/>
      <c r="IFM127" s="628"/>
      <c r="IFN127" s="628"/>
      <c r="IFO127" s="629"/>
      <c r="IFP127" s="409">
        <f t="shared" ref="IFP127" si="6930">SUM(IFP126:IFP126)</f>
        <v>0.81</v>
      </c>
      <c r="IFQ127" s="627" t="s">
        <v>88</v>
      </c>
      <c r="IFR127" s="628"/>
      <c r="IFS127" s="628"/>
      <c r="IFT127" s="628"/>
      <c r="IFU127" s="628"/>
      <c r="IFV127" s="628"/>
      <c r="IFW127" s="629"/>
      <c r="IFX127" s="409">
        <f t="shared" ref="IFX127" si="6931">SUM(IFX126:IFX126)</f>
        <v>0.81</v>
      </c>
      <c r="IFY127" s="627" t="s">
        <v>88</v>
      </c>
      <c r="IFZ127" s="628"/>
      <c r="IGA127" s="628"/>
      <c r="IGB127" s="628"/>
      <c r="IGC127" s="628"/>
      <c r="IGD127" s="628"/>
      <c r="IGE127" s="629"/>
      <c r="IGF127" s="409">
        <f t="shared" ref="IGF127" si="6932">SUM(IGF126:IGF126)</f>
        <v>0.81</v>
      </c>
      <c r="IGG127" s="627" t="s">
        <v>88</v>
      </c>
      <c r="IGH127" s="628"/>
      <c r="IGI127" s="628"/>
      <c r="IGJ127" s="628"/>
      <c r="IGK127" s="628"/>
      <c r="IGL127" s="628"/>
      <c r="IGM127" s="629"/>
      <c r="IGN127" s="409">
        <f t="shared" ref="IGN127" si="6933">SUM(IGN126:IGN126)</f>
        <v>0.81</v>
      </c>
      <c r="IGO127" s="627" t="s">
        <v>88</v>
      </c>
      <c r="IGP127" s="628"/>
      <c r="IGQ127" s="628"/>
      <c r="IGR127" s="628"/>
      <c r="IGS127" s="628"/>
      <c r="IGT127" s="628"/>
      <c r="IGU127" s="629"/>
      <c r="IGV127" s="409">
        <f t="shared" ref="IGV127" si="6934">SUM(IGV126:IGV126)</f>
        <v>0.81</v>
      </c>
      <c r="IGW127" s="627" t="s">
        <v>88</v>
      </c>
      <c r="IGX127" s="628"/>
      <c r="IGY127" s="628"/>
      <c r="IGZ127" s="628"/>
      <c r="IHA127" s="628"/>
      <c r="IHB127" s="628"/>
      <c r="IHC127" s="629"/>
      <c r="IHD127" s="409">
        <f t="shared" ref="IHD127" si="6935">SUM(IHD126:IHD126)</f>
        <v>0.81</v>
      </c>
      <c r="IHE127" s="627" t="s">
        <v>88</v>
      </c>
      <c r="IHF127" s="628"/>
      <c r="IHG127" s="628"/>
      <c r="IHH127" s="628"/>
      <c r="IHI127" s="628"/>
      <c r="IHJ127" s="628"/>
      <c r="IHK127" s="629"/>
      <c r="IHL127" s="409">
        <f t="shared" ref="IHL127" si="6936">SUM(IHL126:IHL126)</f>
        <v>0.81</v>
      </c>
      <c r="IHM127" s="627" t="s">
        <v>88</v>
      </c>
      <c r="IHN127" s="628"/>
      <c r="IHO127" s="628"/>
      <c r="IHP127" s="628"/>
      <c r="IHQ127" s="628"/>
      <c r="IHR127" s="628"/>
      <c r="IHS127" s="629"/>
      <c r="IHT127" s="409">
        <f t="shared" ref="IHT127" si="6937">SUM(IHT126:IHT126)</f>
        <v>0.81</v>
      </c>
      <c r="IHU127" s="627" t="s">
        <v>88</v>
      </c>
      <c r="IHV127" s="628"/>
      <c r="IHW127" s="628"/>
      <c r="IHX127" s="628"/>
      <c r="IHY127" s="628"/>
      <c r="IHZ127" s="628"/>
      <c r="IIA127" s="629"/>
      <c r="IIB127" s="409">
        <f t="shared" ref="IIB127" si="6938">SUM(IIB126:IIB126)</f>
        <v>0.81</v>
      </c>
      <c r="IIC127" s="627" t="s">
        <v>88</v>
      </c>
      <c r="IID127" s="628"/>
      <c r="IIE127" s="628"/>
      <c r="IIF127" s="628"/>
      <c r="IIG127" s="628"/>
      <c r="IIH127" s="628"/>
      <c r="III127" s="629"/>
      <c r="IIJ127" s="409">
        <f t="shared" ref="IIJ127" si="6939">SUM(IIJ126:IIJ126)</f>
        <v>0.81</v>
      </c>
      <c r="IIK127" s="627" t="s">
        <v>88</v>
      </c>
      <c r="IIL127" s="628"/>
      <c r="IIM127" s="628"/>
      <c r="IIN127" s="628"/>
      <c r="IIO127" s="628"/>
      <c r="IIP127" s="628"/>
      <c r="IIQ127" s="629"/>
      <c r="IIR127" s="409">
        <f t="shared" ref="IIR127" si="6940">SUM(IIR126:IIR126)</f>
        <v>0.81</v>
      </c>
      <c r="IIS127" s="627" t="s">
        <v>88</v>
      </c>
      <c r="IIT127" s="628"/>
      <c r="IIU127" s="628"/>
      <c r="IIV127" s="628"/>
      <c r="IIW127" s="628"/>
      <c r="IIX127" s="628"/>
      <c r="IIY127" s="629"/>
      <c r="IIZ127" s="409">
        <f t="shared" ref="IIZ127" si="6941">SUM(IIZ126:IIZ126)</f>
        <v>0.81</v>
      </c>
      <c r="IJA127" s="627" t="s">
        <v>88</v>
      </c>
      <c r="IJB127" s="628"/>
      <c r="IJC127" s="628"/>
      <c r="IJD127" s="628"/>
      <c r="IJE127" s="628"/>
      <c r="IJF127" s="628"/>
      <c r="IJG127" s="629"/>
      <c r="IJH127" s="409">
        <f t="shared" ref="IJH127" si="6942">SUM(IJH126:IJH126)</f>
        <v>0.81</v>
      </c>
      <c r="IJI127" s="627" t="s">
        <v>88</v>
      </c>
      <c r="IJJ127" s="628"/>
      <c r="IJK127" s="628"/>
      <c r="IJL127" s="628"/>
      <c r="IJM127" s="628"/>
      <c r="IJN127" s="628"/>
      <c r="IJO127" s="629"/>
      <c r="IJP127" s="409">
        <f t="shared" ref="IJP127" si="6943">SUM(IJP126:IJP126)</f>
        <v>0.81</v>
      </c>
      <c r="IJQ127" s="627" t="s">
        <v>88</v>
      </c>
      <c r="IJR127" s="628"/>
      <c r="IJS127" s="628"/>
      <c r="IJT127" s="628"/>
      <c r="IJU127" s="628"/>
      <c r="IJV127" s="628"/>
      <c r="IJW127" s="629"/>
      <c r="IJX127" s="409">
        <f t="shared" ref="IJX127" si="6944">SUM(IJX126:IJX126)</f>
        <v>0.81</v>
      </c>
      <c r="IJY127" s="627" t="s">
        <v>88</v>
      </c>
      <c r="IJZ127" s="628"/>
      <c r="IKA127" s="628"/>
      <c r="IKB127" s="628"/>
      <c r="IKC127" s="628"/>
      <c r="IKD127" s="628"/>
      <c r="IKE127" s="629"/>
      <c r="IKF127" s="409">
        <f t="shared" ref="IKF127" si="6945">SUM(IKF126:IKF126)</f>
        <v>0.81</v>
      </c>
      <c r="IKG127" s="627" t="s">
        <v>88</v>
      </c>
      <c r="IKH127" s="628"/>
      <c r="IKI127" s="628"/>
      <c r="IKJ127" s="628"/>
      <c r="IKK127" s="628"/>
      <c r="IKL127" s="628"/>
      <c r="IKM127" s="629"/>
      <c r="IKN127" s="409">
        <f t="shared" ref="IKN127" si="6946">SUM(IKN126:IKN126)</f>
        <v>0.81</v>
      </c>
      <c r="IKO127" s="627" t="s">
        <v>88</v>
      </c>
      <c r="IKP127" s="628"/>
      <c r="IKQ127" s="628"/>
      <c r="IKR127" s="628"/>
      <c r="IKS127" s="628"/>
      <c r="IKT127" s="628"/>
      <c r="IKU127" s="629"/>
      <c r="IKV127" s="409">
        <f t="shared" ref="IKV127" si="6947">SUM(IKV126:IKV126)</f>
        <v>0.81</v>
      </c>
      <c r="IKW127" s="627" t="s">
        <v>88</v>
      </c>
      <c r="IKX127" s="628"/>
      <c r="IKY127" s="628"/>
      <c r="IKZ127" s="628"/>
      <c r="ILA127" s="628"/>
      <c r="ILB127" s="628"/>
      <c r="ILC127" s="629"/>
      <c r="ILD127" s="409">
        <f t="shared" ref="ILD127" si="6948">SUM(ILD126:ILD126)</f>
        <v>0.81</v>
      </c>
      <c r="ILE127" s="627" t="s">
        <v>88</v>
      </c>
      <c r="ILF127" s="628"/>
      <c r="ILG127" s="628"/>
      <c r="ILH127" s="628"/>
      <c r="ILI127" s="628"/>
      <c r="ILJ127" s="628"/>
      <c r="ILK127" s="629"/>
      <c r="ILL127" s="409">
        <f t="shared" ref="ILL127" si="6949">SUM(ILL126:ILL126)</f>
        <v>0.81</v>
      </c>
      <c r="ILM127" s="627" t="s">
        <v>88</v>
      </c>
      <c r="ILN127" s="628"/>
      <c r="ILO127" s="628"/>
      <c r="ILP127" s="628"/>
      <c r="ILQ127" s="628"/>
      <c r="ILR127" s="628"/>
      <c r="ILS127" s="629"/>
      <c r="ILT127" s="409">
        <f t="shared" ref="ILT127" si="6950">SUM(ILT126:ILT126)</f>
        <v>0.81</v>
      </c>
      <c r="ILU127" s="627" t="s">
        <v>88</v>
      </c>
      <c r="ILV127" s="628"/>
      <c r="ILW127" s="628"/>
      <c r="ILX127" s="628"/>
      <c r="ILY127" s="628"/>
      <c r="ILZ127" s="628"/>
      <c r="IMA127" s="629"/>
      <c r="IMB127" s="409">
        <f t="shared" ref="IMB127" si="6951">SUM(IMB126:IMB126)</f>
        <v>0.81</v>
      </c>
      <c r="IMC127" s="627" t="s">
        <v>88</v>
      </c>
      <c r="IMD127" s="628"/>
      <c r="IME127" s="628"/>
      <c r="IMF127" s="628"/>
      <c r="IMG127" s="628"/>
      <c r="IMH127" s="628"/>
      <c r="IMI127" s="629"/>
      <c r="IMJ127" s="409">
        <f t="shared" ref="IMJ127" si="6952">SUM(IMJ126:IMJ126)</f>
        <v>0.81</v>
      </c>
      <c r="IMK127" s="627" t="s">
        <v>88</v>
      </c>
      <c r="IML127" s="628"/>
      <c r="IMM127" s="628"/>
      <c r="IMN127" s="628"/>
      <c r="IMO127" s="628"/>
      <c r="IMP127" s="628"/>
      <c r="IMQ127" s="629"/>
      <c r="IMR127" s="409">
        <f t="shared" ref="IMR127" si="6953">SUM(IMR126:IMR126)</f>
        <v>0.81</v>
      </c>
      <c r="IMS127" s="627" t="s">
        <v>88</v>
      </c>
      <c r="IMT127" s="628"/>
      <c r="IMU127" s="628"/>
      <c r="IMV127" s="628"/>
      <c r="IMW127" s="628"/>
      <c r="IMX127" s="628"/>
      <c r="IMY127" s="629"/>
      <c r="IMZ127" s="409">
        <f t="shared" ref="IMZ127" si="6954">SUM(IMZ126:IMZ126)</f>
        <v>0.81</v>
      </c>
      <c r="INA127" s="627" t="s">
        <v>88</v>
      </c>
      <c r="INB127" s="628"/>
      <c r="INC127" s="628"/>
      <c r="IND127" s="628"/>
      <c r="INE127" s="628"/>
      <c r="INF127" s="628"/>
      <c r="ING127" s="629"/>
      <c r="INH127" s="409">
        <f t="shared" ref="INH127" si="6955">SUM(INH126:INH126)</f>
        <v>0.81</v>
      </c>
      <c r="INI127" s="627" t="s">
        <v>88</v>
      </c>
      <c r="INJ127" s="628"/>
      <c r="INK127" s="628"/>
      <c r="INL127" s="628"/>
      <c r="INM127" s="628"/>
      <c r="INN127" s="628"/>
      <c r="INO127" s="629"/>
      <c r="INP127" s="409">
        <f t="shared" ref="INP127" si="6956">SUM(INP126:INP126)</f>
        <v>0.81</v>
      </c>
      <c r="INQ127" s="627" t="s">
        <v>88</v>
      </c>
      <c r="INR127" s="628"/>
      <c r="INS127" s="628"/>
      <c r="INT127" s="628"/>
      <c r="INU127" s="628"/>
      <c r="INV127" s="628"/>
      <c r="INW127" s="629"/>
      <c r="INX127" s="409">
        <f t="shared" ref="INX127" si="6957">SUM(INX126:INX126)</f>
        <v>0.81</v>
      </c>
      <c r="INY127" s="627" t="s">
        <v>88</v>
      </c>
      <c r="INZ127" s="628"/>
      <c r="IOA127" s="628"/>
      <c r="IOB127" s="628"/>
      <c r="IOC127" s="628"/>
      <c r="IOD127" s="628"/>
      <c r="IOE127" s="629"/>
      <c r="IOF127" s="409">
        <f t="shared" ref="IOF127" si="6958">SUM(IOF126:IOF126)</f>
        <v>0.81</v>
      </c>
      <c r="IOG127" s="627" t="s">
        <v>88</v>
      </c>
      <c r="IOH127" s="628"/>
      <c r="IOI127" s="628"/>
      <c r="IOJ127" s="628"/>
      <c r="IOK127" s="628"/>
      <c r="IOL127" s="628"/>
      <c r="IOM127" s="629"/>
      <c r="ION127" s="409">
        <f t="shared" ref="ION127" si="6959">SUM(ION126:ION126)</f>
        <v>0.81</v>
      </c>
      <c r="IOO127" s="627" t="s">
        <v>88</v>
      </c>
      <c r="IOP127" s="628"/>
      <c r="IOQ127" s="628"/>
      <c r="IOR127" s="628"/>
      <c r="IOS127" s="628"/>
      <c r="IOT127" s="628"/>
      <c r="IOU127" s="629"/>
      <c r="IOV127" s="409">
        <f t="shared" ref="IOV127" si="6960">SUM(IOV126:IOV126)</f>
        <v>0.81</v>
      </c>
      <c r="IOW127" s="627" t="s">
        <v>88</v>
      </c>
      <c r="IOX127" s="628"/>
      <c r="IOY127" s="628"/>
      <c r="IOZ127" s="628"/>
      <c r="IPA127" s="628"/>
      <c r="IPB127" s="628"/>
      <c r="IPC127" s="629"/>
      <c r="IPD127" s="409">
        <f t="shared" ref="IPD127" si="6961">SUM(IPD126:IPD126)</f>
        <v>0.81</v>
      </c>
      <c r="IPE127" s="627" t="s">
        <v>88</v>
      </c>
      <c r="IPF127" s="628"/>
      <c r="IPG127" s="628"/>
      <c r="IPH127" s="628"/>
      <c r="IPI127" s="628"/>
      <c r="IPJ127" s="628"/>
      <c r="IPK127" s="629"/>
      <c r="IPL127" s="409">
        <f t="shared" ref="IPL127" si="6962">SUM(IPL126:IPL126)</f>
        <v>0.81</v>
      </c>
      <c r="IPM127" s="627" t="s">
        <v>88</v>
      </c>
      <c r="IPN127" s="628"/>
      <c r="IPO127" s="628"/>
      <c r="IPP127" s="628"/>
      <c r="IPQ127" s="628"/>
      <c r="IPR127" s="628"/>
      <c r="IPS127" s="629"/>
      <c r="IPT127" s="409">
        <f t="shared" ref="IPT127" si="6963">SUM(IPT126:IPT126)</f>
        <v>0.81</v>
      </c>
      <c r="IPU127" s="627" t="s">
        <v>88</v>
      </c>
      <c r="IPV127" s="628"/>
      <c r="IPW127" s="628"/>
      <c r="IPX127" s="628"/>
      <c r="IPY127" s="628"/>
      <c r="IPZ127" s="628"/>
      <c r="IQA127" s="629"/>
      <c r="IQB127" s="409">
        <f t="shared" ref="IQB127" si="6964">SUM(IQB126:IQB126)</f>
        <v>0.81</v>
      </c>
      <c r="IQC127" s="627" t="s">
        <v>88</v>
      </c>
      <c r="IQD127" s="628"/>
      <c r="IQE127" s="628"/>
      <c r="IQF127" s="628"/>
      <c r="IQG127" s="628"/>
      <c r="IQH127" s="628"/>
      <c r="IQI127" s="629"/>
      <c r="IQJ127" s="409">
        <f t="shared" ref="IQJ127" si="6965">SUM(IQJ126:IQJ126)</f>
        <v>0.81</v>
      </c>
      <c r="IQK127" s="627" t="s">
        <v>88</v>
      </c>
      <c r="IQL127" s="628"/>
      <c r="IQM127" s="628"/>
      <c r="IQN127" s="628"/>
      <c r="IQO127" s="628"/>
      <c r="IQP127" s="628"/>
      <c r="IQQ127" s="629"/>
      <c r="IQR127" s="409">
        <f t="shared" ref="IQR127" si="6966">SUM(IQR126:IQR126)</f>
        <v>0.81</v>
      </c>
      <c r="IQS127" s="627" t="s">
        <v>88</v>
      </c>
      <c r="IQT127" s="628"/>
      <c r="IQU127" s="628"/>
      <c r="IQV127" s="628"/>
      <c r="IQW127" s="628"/>
      <c r="IQX127" s="628"/>
      <c r="IQY127" s="629"/>
      <c r="IQZ127" s="409">
        <f t="shared" ref="IQZ127" si="6967">SUM(IQZ126:IQZ126)</f>
        <v>0.81</v>
      </c>
      <c r="IRA127" s="627" t="s">
        <v>88</v>
      </c>
      <c r="IRB127" s="628"/>
      <c r="IRC127" s="628"/>
      <c r="IRD127" s="628"/>
      <c r="IRE127" s="628"/>
      <c r="IRF127" s="628"/>
      <c r="IRG127" s="629"/>
      <c r="IRH127" s="409">
        <f t="shared" ref="IRH127" si="6968">SUM(IRH126:IRH126)</f>
        <v>0.81</v>
      </c>
      <c r="IRI127" s="627" t="s">
        <v>88</v>
      </c>
      <c r="IRJ127" s="628"/>
      <c r="IRK127" s="628"/>
      <c r="IRL127" s="628"/>
      <c r="IRM127" s="628"/>
      <c r="IRN127" s="628"/>
      <c r="IRO127" s="629"/>
      <c r="IRP127" s="409">
        <f t="shared" ref="IRP127" si="6969">SUM(IRP126:IRP126)</f>
        <v>0.81</v>
      </c>
      <c r="IRQ127" s="627" t="s">
        <v>88</v>
      </c>
      <c r="IRR127" s="628"/>
      <c r="IRS127" s="628"/>
      <c r="IRT127" s="628"/>
      <c r="IRU127" s="628"/>
      <c r="IRV127" s="628"/>
      <c r="IRW127" s="629"/>
      <c r="IRX127" s="409">
        <f t="shared" ref="IRX127" si="6970">SUM(IRX126:IRX126)</f>
        <v>0.81</v>
      </c>
      <c r="IRY127" s="627" t="s">
        <v>88</v>
      </c>
      <c r="IRZ127" s="628"/>
      <c r="ISA127" s="628"/>
      <c r="ISB127" s="628"/>
      <c r="ISC127" s="628"/>
      <c r="ISD127" s="628"/>
      <c r="ISE127" s="629"/>
      <c r="ISF127" s="409">
        <f t="shared" ref="ISF127" si="6971">SUM(ISF126:ISF126)</f>
        <v>0.81</v>
      </c>
      <c r="ISG127" s="627" t="s">
        <v>88</v>
      </c>
      <c r="ISH127" s="628"/>
      <c r="ISI127" s="628"/>
      <c r="ISJ127" s="628"/>
      <c r="ISK127" s="628"/>
      <c r="ISL127" s="628"/>
      <c r="ISM127" s="629"/>
      <c r="ISN127" s="409">
        <f t="shared" ref="ISN127" si="6972">SUM(ISN126:ISN126)</f>
        <v>0.81</v>
      </c>
      <c r="ISO127" s="627" t="s">
        <v>88</v>
      </c>
      <c r="ISP127" s="628"/>
      <c r="ISQ127" s="628"/>
      <c r="ISR127" s="628"/>
      <c r="ISS127" s="628"/>
      <c r="IST127" s="628"/>
      <c r="ISU127" s="629"/>
      <c r="ISV127" s="409">
        <f t="shared" ref="ISV127" si="6973">SUM(ISV126:ISV126)</f>
        <v>0.81</v>
      </c>
      <c r="ISW127" s="627" t="s">
        <v>88</v>
      </c>
      <c r="ISX127" s="628"/>
      <c r="ISY127" s="628"/>
      <c r="ISZ127" s="628"/>
      <c r="ITA127" s="628"/>
      <c r="ITB127" s="628"/>
      <c r="ITC127" s="629"/>
      <c r="ITD127" s="409">
        <f t="shared" ref="ITD127" si="6974">SUM(ITD126:ITD126)</f>
        <v>0.81</v>
      </c>
      <c r="ITE127" s="627" t="s">
        <v>88</v>
      </c>
      <c r="ITF127" s="628"/>
      <c r="ITG127" s="628"/>
      <c r="ITH127" s="628"/>
      <c r="ITI127" s="628"/>
      <c r="ITJ127" s="628"/>
      <c r="ITK127" s="629"/>
      <c r="ITL127" s="409">
        <f t="shared" ref="ITL127" si="6975">SUM(ITL126:ITL126)</f>
        <v>0.81</v>
      </c>
      <c r="ITM127" s="627" t="s">
        <v>88</v>
      </c>
      <c r="ITN127" s="628"/>
      <c r="ITO127" s="628"/>
      <c r="ITP127" s="628"/>
      <c r="ITQ127" s="628"/>
      <c r="ITR127" s="628"/>
      <c r="ITS127" s="629"/>
      <c r="ITT127" s="409">
        <f t="shared" ref="ITT127" si="6976">SUM(ITT126:ITT126)</f>
        <v>0.81</v>
      </c>
      <c r="ITU127" s="627" t="s">
        <v>88</v>
      </c>
      <c r="ITV127" s="628"/>
      <c r="ITW127" s="628"/>
      <c r="ITX127" s="628"/>
      <c r="ITY127" s="628"/>
      <c r="ITZ127" s="628"/>
      <c r="IUA127" s="629"/>
      <c r="IUB127" s="409">
        <f t="shared" ref="IUB127" si="6977">SUM(IUB126:IUB126)</f>
        <v>0.81</v>
      </c>
      <c r="IUC127" s="627" t="s">
        <v>88</v>
      </c>
      <c r="IUD127" s="628"/>
      <c r="IUE127" s="628"/>
      <c r="IUF127" s="628"/>
      <c r="IUG127" s="628"/>
      <c r="IUH127" s="628"/>
      <c r="IUI127" s="629"/>
      <c r="IUJ127" s="409">
        <f t="shared" ref="IUJ127" si="6978">SUM(IUJ126:IUJ126)</f>
        <v>0.81</v>
      </c>
      <c r="IUK127" s="627" t="s">
        <v>88</v>
      </c>
      <c r="IUL127" s="628"/>
      <c r="IUM127" s="628"/>
      <c r="IUN127" s="628"/>
      <c r="IUO127" s="628"/>
      <c r="IUP127" s="628"/>
      <c r="IUQ127" s="629"/>
      <c r="IUR127" s="409">
        <f t="shared" ref="IUR127" si="6979">SUM(IUR126:IUR126)</f>
        <v>0.81</v>
      </c>
      <c r="IUS127" s="627" t="s">
        <v>88</v>
      </c>
      <c r="IUT127" s="628"/>
      <c r="IUU127" s="628"/>
      <c r="IUV127" s="628"/>
      <c r="IUW127" s="628"/>
      <c r="IUX127" s="628"/>
      <c r="IUY127" s="629"/>
      <c r="IUZ127" s="409">
        <f t="shared" ref="IUZ127" si="6980">SUM(IUZ126:IUZ126)</f>
        <v>0.81</v>
      </c>
      <c r="IVA127" s="627" t="s">
        <v>88</v>
      </c>
      <c r="IVB127" s="628"/>
      <c r="IVC127" s="628"/>
      <c r="IVD127" s="628"/>
      <c r="IVE127" s="628"/>
      <c r="IVF127" s="628"/>
      <c r="IVG127" s="629"/>
      <c r="IVH127" s="409">
        <f t="shared" ref="IVH127" si="6981">SUM(IVH126:IVH126)</f>
        <v>0.81</v>
      </c>
      <c r="IVI127" s="627" t="s">
        <v>88</v>
      </c>
      <c r="IVJ127" s="628"/>
      <c r="IVK127" s="628"/>
      <c r="IVL127" s="628"/>
      <c r="IVM127" s="628"/>
      <c r="IVN127" s="628"/>
      <c r="IVO127" s="629"/>
      <c r="IVP127" s="409">
        <f t="shared" ref="IVP127" si="6982">SUM(IVP126:IVP126)</f>
        <v>0.81</v>
      </c>
      <c r="IVQ127" s="627" t="s">
        <v>88</v>
      </c>
      <c r="IVR127" s="628"/>
      <c r="IVS127" s="628"/>
      <c r="IVT127" s="628"/>
      <c r="IVU127" s="628"/>
      <c r="IVV127" s="628"/>
      <c r="IVW127" s="629"/>
      <c r="IVX127" s="409">
        <f t="shared" ref="IVX127" si="6983">SUM(IVX126:IVX126)</f>
        <v>0.81</v>
      </c>
      <c r="IVY127" s="627" t="s">
        <v>88</v>
      </c>
      <c r="IVZ127" s="628"/>
      <c r="IWA127" s="628"/>
      <c r="IWB127" s="628"/>
      <c r="IWC127" s="628"/>
      <c r="IWD127" s="628"/>
      <c r="IWE127" s="629"/>
      <c r="IWF127" s="409">
        <f t="shared" ref="IWF127" si="6984">SUM(IWF126:IWF126)</f>
        <v>0.81</v>
      </c>
      <c r="IWG127" s="627" t="s">
        <v>88</v>
      </c>
      <c r="IWH127" s="628"/>
      <c r="IWI127" s="628"/>
      <c r="IWJ127" s="628"/>
      <c r="IWK127" s="628"/>
      <c r="IWL127" s="628"/>
      <c r="IWM127" s="629"/>
      <c r="IWN127" s="409">
        <f t="shared" ref="IWN127" si="6985">SUM(IWN126:IWN126)</f>
        <v>0.81</v>
      </c>
      <c r="IWO127" s="627" t="s">
        <v>88</v>
      </c>
      <c r="IWP127" s="628"/>
      <c r="IWQ127" s="628"/>
      <c r="IWR127" s="628"/>
      <c r="IWS127" s="628"/>
      <c r="IWT127" s="628"/>
      <c r="IWU127" s="629"/>
      <c r="IWV127" s="409">
        <f t="shared" ref="IWV127" si="6986">SUM(IWV126:IWV126)</f>
        <v>0.81</v>
      </c>
      <c r="IWW127" s="627" t="s">
        <v>88</v>
      </c>
      <c r="IWX127" s="628"/>
      <c r="IWY127" s="628"/>
      <c r="IWZ127" s="628"/>
      <c r="IXA127" s="628"/>
      <c r="IXB127" s="628"/>
      <c r="IXC127" s="629"/>
      <c r="IXD127" s="409">
        <f t="shared" ref="IXD127" si="6987">SUM(IXD126:IXD126)</f>
        <v>0.81</v>
      </c>
      <c r="IXE127" s="627" t="s">
        <v>88</v>
      </c>
      <c r="IXF127" s="628"/>
      <c r="IXG127" s="628"/>
      <c r="IXH127" s="628"/>
      <c r="IXI127" s="628"/>
      <c r="IXJ127" s="628"/>
      <c r="IXK127" s="629"/>
      <c r="IXL127" s="409">
        <f t="shared" ref="IXL127" si="6988">SUM(IXL126:IXL126)</f>
        <v>0.81</v>
      </c>
      <c r="IXM127" s="627" t="s">
        <v>88</v>
      </c>
      <c r="IXN127" s="628"/>
      <c r="IXO127" s="628"/>
      <c r="IXP127" s="628"/>
      <c r="IXQ127" s="628"/>
      <c r="IXR127" s="628"/>
      <c r="IXS127" s="629"/>
      <c r="IXT127" s="409">
        <f t="shared" ref="IXT127" si="6989">SUM(IXT126:IXT126)</f>
        <v>0.81</v>
      </c>
      <c r="IXU127" s="627" t="s">
        <v>88</v>
      </c>
      <c r="IXV127" s="628"/>
      <c r="IXW127" s="628"/>
      <c r="IXX127" s="628"/>
      <c r="IXY127" s="628"/>
      <c r="IXZ127" s="628"/>
      <c r="IYA127" s="629"/>
      <c r="IYB127" s="409">
        <f t="shared" ref="IYB127" si="6990">SUM(IYB126:IYB126)</f>
        <v>0.81</v>
      </c>
      <c r="IYC127" s="627" t="s">
        <v>88</v>
      </c>
      <c r="IYD127" s="628"/>
      <c r="IYE127" s="628"/>
      <c r="IYF127" s="628"/>
      <c r="IYG127" s="628"/>
      <c r="IYH127" s="628"/>
      <c r="IYI127" s="629"/>
      <c r="IYJ127" s="409">
        <f t="shared" ref="IYJ127" si="6991">SUM(IYJ126:IYJ126)</f>
        <v>0.81</v>
      </c>
      <c r="IYK127" s="627" t="s">
        <v>88</v>
      </c>
      <c r="IYL127" s="628"/>
      <c r="IYM127" s="628"/>
      <c r="IYN127" s="628"/>
      <c r="IYO127" s="628"/>
      <c r="IYP127" s="628"/>
      <c r="IYQ127" s="629"/>
      <c r="IYR127" s="409">
        <f t="shared" ref="IYR127" si="6992">SUM(IYR126:IYR126)</f>
        <v>0.81</v>
      </c>
      <c r="IYS127" s="627" t="s">
        <v>88</v>
      </c>
      <c r="IYT127" s="628"/>
      <c r="IYU127" s="628"/>
      <c r="IYV127" s="628"/>
      <c r="IYW127" s="628"/>
      <c r="IYX127" s="628"/>
      <c r="IYY127" s="629"/>
      <c r="IYZ127" s="409">
        <f t="shared" ref="IYZ127" si="6993">SUM(IYZ126:IYZ126)</f>
        <v>0.81</v>
      </c>
      <c r="IZA127" s="627" t="s">
        <v>88</v>
      </c>
      <c r="IZB127" s="628"/>
      <c r="IZC127" s="628"/>
      <c r="IZD127" s="628"/>
      <c r="IZE127" s="628"/>
      <c r="IZF127" s="628"/>
      <c r="IZG127" s="629"/>
      <c r="IZH127" s="409">
        <f t="shared" ref="IZH127" si="6994">SUM(IZH126:IZH126)</f>
        <v>0.81</v>
      </c>
      <c r="IZI127" s="627" t="s">
        <v>88</v>
      </c>
      <c r="IZJ127" s="628"/>
      <c r="IZK127" s="628"/>
      <c r="IZL127" s="628"/>
      <c r="IZM127" s="628"/>
      <c r="IZN127" s="628"/>
      <c r="IZO127" s="629"/>
      <c r="IZP127" s="409">
        <f t="shared" ref="IZP127" si="6995">SUM(IZP126:IZP126)</f>
        <v>0.81</v>
      </c>
      <c r="IZQ127" s="627" t="s">
        <v>88</v>
      </c>
      <c r="IZR127" s="628"/>
      <c r="IZS127" s="628"/>
      <c r="IZT127" s="628"/>
      <c r="IZU127" s="628"/>
      <c r="IZV127" s="628"/>
      <c r="IZW127" s="629"/>
      <c r="IZX127" s="409">
        <f t="shared" ref="IZX127" si="6996">SUM(IZX126:IZX126)</f>
        <v>0.81</v>
      </c>
      <c r="IZY127" s="627" t="s">
        <v>88</v>
      </c>
      <c r="IZZ127" s="628"/>
      <c r="JAA127" s="628"/>
      <c r="JAB127" s="628"/>
      <c r="JAC127" s="628"/>
      <c r="JAD127" s="628"/>
      <c r="JAE127" s="629"/>
      <c r="JAF127" s="409">
        <f t="shared" ref="JAF127" si="6997">SUM(JAF126:JAF126)</f>
        <v>0.81</v>
      </c>
      <c r="JAG127" s="627" t="s">
        <v>88</v>
      </c>
      <c r="JAH127" s="628"/>
      <c r="JAI127" s="628"/>
      <c r="JAJ127" s="628"/>
      <c r="JAK127" s="628"/>
      <c r="JAL127" s="628"/>
      <c r="JAM127" s="629"/>
      <c r="JAN127" s="409">
        <f t="shared" ref="JAN127" si="6998">SUM(JAN126:JAN126)</f>
        <v>0.81</v>
      </c>
      <c r="JAO127" s="627" t="s">
        <v>88</v>
      </c>
      <c r="JAP127" s="628"/>
      <c r="JAQ127" s="628"/>
      <c r="JAR127" s="628"/>
      <c r="JAS127" s="628"/>
      <c r="JAT127" s="628"/>
      <c r="JAU127" s="629"/>
      <c r="JAV127" s="409">
        <f t="shared" ref="JAV127" si="6999">SUM(JAV126:JAV126)</f>
        <v>0.81</v>
      </c>
      <c r="JAW127" s="627" t="s">
        <v>88</v>
      </c>
      <c r="JAX127" s="628"/>
      <c r="JAY127" s="628"/>
      <c r="JAZ127" s="628"/>
      <c r="JBA127" s="628"/>
      <c r="JBB127" s="628"/>
      <c r="JBC127" s="629"/>
      <c r="JBD127" s="409">
        <f t="shared" ref="JBD127" si="7000">SUM(JBD126:JBD126)</f>
        <v>0.81</v>
      </c>
      <c r="JBE127" s="627" t="s">
        <v>88</v>
      </c>
      <c r="JBF127" s="628"/>
      <c r="JBG127" s="628"/>
      <c r="JBH127" s="628"/>
      <c r="JBI127" s="628"/>
      <c r="JBJ127" s="628"/>
      <c r="JBK127" s="629"/>
      <c r="JBL127" s="409">
        <f t="shared" ref="JBL127" si="7001">SUM(JBL126:JBL126)</f>
        <v>0.81</v>
      </c>
      <c r="JBM127" s="627" t="s">
        <v>88</v>
      </c>
      <c r="JBN127" s="628"/>
      <c r="JBO127" s="628"/>
      <c r="JBP127" s="628"/>
      <c r="JBQ127" s="628"/>
      <c r="JBR127" s="628"/>
      <c r="JBS127" s="629"/>
      <c r="JBT127" s="409">
        <f t="shared" ref="JBT127" si="7002">SUM(JBT126:JBT126)</f>
        <v>0.81</v>
      </c>
      <c r="JBU127" s="627" t="s">
        <v>88</v>
      </c>
      <c r="JBV127" s="628"/>
      <c r="JBW127" s="628"/>
      <c r="JBX127" s="628"/>
      <c r="JBY127" s="628"/>
      <c r="JBZ127" s="628"/>
      <c r="JCA127" s="629"/>
      <c r="JCB127" s="409">
        <f t="shared" ref="JCB127" si="7003">SUM(JCB126:JCB126)</f>
        <v>0.81</v>
      </c>
      <c r="JCC127" s="627" t="s">
        <v>88</v>
      </c>
      <c r="JCD127" s="628"/>
      <c r="JCE127" s="628"/>
      <c r="JCF127" s="628"/>
      <c r="JCG127" s="628"/>
      <c r="JCH127" s="628"/>
      <c r="JCI127" s="629"/>
      <c r="JCJ127" s="409">
        <f t="shared" ref="JCJ127" si="7004">SUM(JCJ126:JCJ126)</f>
        <v>0.81</v>
      </c>
      <c r="JCK127" s="627" t="s">
        <v>88</v>
      </c>
      <c r="JCL127" s="628"/>
      <c r="JCM127" s="628"/>
      <c r="JCN127" s="628"/>
      <c r="JCO127" s="628"/>
      <c r="JCP127" s="628"/>
      <c r="JCQ127" s="629"/>
      <c r="JCR127" s="409">
        <f t="shared" ref="JCR127" si="7005">SUM(JCR126:JCR126)</f>
        <v>0.81</v>
      </c>
      <c r="JCS127" s="627" t="s">
        <v>88</v>
      </c>
      <c r="JCT127" s="628"/>
      <c r="JCU127" s="628"/>
      <c r="JCV127" s="628"/>
      <c r="JCW127" s="628"/>
      <c r="JCX127" s="628"/>
      <c r="JCY127" s="629"/>
      <c r="JCZ127" s="409">
        <f t="shared" ref="JCZ127" si="7006">SUM(JCZ126:JCZ126)</f>
        <v>0.81</v>
      </c>
      <c r="JDA127" s="627" t="s">
        <v>88</v>
      </c>
      <c r="JDB127" s="628"/>
      <c r="JDC127" s="628"/>
      <c r="JDD127" s="628"/>
      <c r="JDE127" s="628"/>
      <c r="JDF127" s="628"/>
      <c r="JDG127" s="629"/>
      <c r="JDH127" s="409">
        <f t="shared" ref="JDH127" si="7007">SUM(JDH126:JDH126)</f>
        <v>0.81</v>
      </c>
      <c r="JDI127" s="627" t="s">
        <v>88</v>
      </c>
      <c r="JDJ127" s="628"/>
      <c r="JDK127" s="628"/>
      <c r="JDL127" s="628"/>
      <c r="JDM127" s="628"/>
      <c r="JDN127" s="628"/>
      <c r="JDO127" s="629"/>
      <c r="JDP127" s="409">
        <f t="shared" ref="JDP127" si="7008">SUM(JDP126:JDP126)</f>
        <v>0.81</v>
      </c>
      <c r="JDQ127" s="627" t="s">
        <v>88</v>
      </c>
      <c r="JDR127" s="628"/>
      <c r="JDS127" s="628"/>
      <c r="JDT127" s="628"/>
      <c r="JDU127" s="628"/>
      <c r="JDV127" s="628"/>
      <c r="JDW127" s="629"/>
      <c r="JDX127" s="409">
        <f t="shared" ref="JDX127" si="7009">SUM(JDX126:JDX126)</f>
        <v>0.81</v>
      </c>
      <c r="JDY127" s="627" t="s">
        <v>88</v>
      </c>
      <c r="JDZ127" s="628"/>
      <c r="JEA127" s="628"/>
      <c r="JEB127" s="628"/>
      <c r="JEC127" s="628"/>
      <c r="JED127" s="628"/>
      <c r="JEE127" s="629"/>
      <c r="JEF127" s="409">
        <f t="shared" ref="JEF127" si="7010">SUM(JEF126:JEF126)</f>
        <v>0.81</v>
      </c>
      <c r="JEG127" s="627" t="s">
        <v>88</v>
      </c>
      <c r="JEH127" s="628"/>
      <c r="JEI127" s="628"/>
      <c r="JEJ127" s="628"/>
      <c r="JEK127" s="628"/>
      <c r="JEL127" s="628"/>
      <c r="JEM127" s="629"/>
      <c r="JEN127" s="409">
        <f t="shared" ref="JEN127" si="7011">SUM(JEN126:JEN126)</f>
        <v>0.81</v>
      </c>
      <c r="JEO127" s="627" t="s">
        <v>88</v>
      </c>
      <c r="JEP127" s="628"/>
      <c r="JEQ127" s="628"/>
      <c r="JER127" s="628"/>
      <c r="JES127" s="628"/>
      <c r="JET127" s="628"/>
      <c r="JEU127" s="629"/>
      <c r="JEV127" s="409">
        <f t="shared" ref="JEV127" si="7012">SUM(JEV126:JEV126)</f>
        <v>0.81</v>
      </c>
      <c r="JEW127" s="627" t="s">
        <v>88</v>
      </c>
      <c r="JEX127" s="628"/>
      <c r="JEY127" s="628"/>
      <c r="JEZ127" s="628"/>
      <c r="JFA127" s="628"/>
      <c r="JFB127" s="628"/>
      <c r="JFC127" s="629"/>
      <c r="JFD127" s="409">
        <f t="shared" ref="JFD127" si="7013">SUM(JFD126:JFD126)</f>
        <v>0.81</v>
      </c>
      <c r="JFE127" s="627" t="s">
        <v>88</v>
      </c>
      <c r="JFF127" s="628"/>
      <c r="JFG127" s="628"/>
      <c r="JFH127" s="628"/>
      <c r="JFI127" s="628"/>
      <c r="JFJ127" s="628"/>
      <c r="JFK127" s="629"/>
      <c r="JFL127" s="409">
        <f t="shared" ref="JFL127" si="7014">SUM(JFL126:JFL126)</f>
        <v>0.81</v>
      </c>
      <c r="JFM127" s="627" t="s">
        <v>88</v>
      </c>
      <c r="JFN127" s="628"/>
      <c r="JFO127" s="628"/>
      <c r="JFP127" s="628"/>
      <c r="JFQ127" s="628"/>
      <c r="JFR127" s="628"/>
      <c r="JFS127" s="629"/>
      <c r="JFT127" s="409">
        <f t="shared" ref="JFT127" si="7015">SUM(JFT126:JFT126)</f>
        <v>0.81</v>
      </c>
      <c r="JFU127" s="627" t="s">
        <v>88</v>
      </c>
      <c r="JFV127" s="628"/>
      <c r="JFW127" s="628"/>
      <c r="JFX127" s="628"/>
      <c r="JFY127" s="628"/>
      <c r="JFZ127" s="628"/>
      <c r="JGA127" s="629"/>
      <c r="JGB127" s="409">
        <f t="shared" ref="JGB127" si="7016">SUM(JGB126:JGB126)</f>
        <v>0.81</v>
      </c>
      <c r="JGC127" s="627" t="s">
        <v>88</v>
      </c>
      <c r="JGD127" s="628"/>
      <c r="JGE127" s="628"/>
      <c r="JGF127" s="628"/>
      <c r="JGG127" s="628"/>
      <c r="JGH127" s="628"/>
      <c r="JGI127" s="629"/>
      <c r="JGJ127" s="409">
        <f t="shared" ref="JGJ127" si="7017">SUM(JGJ126:JGJ126)</f>
        <v>0.81</v>
      </c>
      <c r="JGK127" s="627" t="s">
        <v>88</v>
      </c>
      <c r="JGL127" s="628"/>
      <c r="JGM127" s="628"/>
      <c r="JGN127" s="628"/>
      <c r="JGO127" s="628"/>
      <c r="JGP127" s="628"/>
      <c r="JGQ127" s="629"/>
      <c r="JGR127" s="409">
        <f t="shared" ref="JGR127" si="7018">SUM(JGR126:JGR126)</f>
        <v>0.81</v>
      </c>
      <c r="JGS127" s="627" t="s">
        <v>88</v>
      </c>
      <c r="JGT127" s="628"/>
      <c r="JGU127" s="628"/>
      <c r="JGV127" s="628"/>
      <c r="JGW127" s="628"/>
      <c r="JGX127" s="628"/>
      <c r="JGY127" s="629"/>
      <c r="JGZ127" s="409">
        <f t="shared" ref="JGZ127" si="7019">SUM(JGZ126:JGZ126)</f>
        <v>0.81</v>
      </c>
      <c r="JHA127" s="627" t="s">
        <v>88</v>
      </c>
      <c r="JHB127" s="628"/>
      <c r="JHC127" s="628"/>
      <c r="JHD127" s="628"/>
      <c r="JHE127" s="628"/>
      <c r="JHF127" s="628"/>
      <c r="JHG127" s="629"/>
      <c r="JHH127" s="409">
        <f t="shared" ref="JHH127" si="7020">SUM(JHH126:JHH126)</f>
        <v>0.81</v>
      </c>
      <c r="JHI127" s="627" t="s">
        <v>88</v>
      </c>
      <c r="JHJ127" s="628"/>
      <c r="JHK127" s="628"/>
      <c r="JHL127" s="628"/>
      <c r="JHM127" s="628"/>
      <c r="JHN127" s="628"/>
      <c r="JHO127" s="629"/>
      <c r="JHP127" s="409">
        <f t="shared" ref="JHP127" si="7021">SUM(JHP126:JHP126)</f>
        <v>0.81</v>
      </c>
      <c r="JHQ127" s="627" t="s">
        <v>88</v>
      </c>
      <c r="JHR127" s="628"/>
      <c r="JHS127" s="628"/>
      <c r="JHT127" s="628"/>
      <c r="JHU127" s="628"/>
      <c r="JHV127" s="628"/>
      <c r="JHW127" s="629"/>
      <c r="JHX127" s="409">
        <f t="shared" ref="JHX127" si="7022">SUM(JHX126:JHX126)</f>
        <v>0.81</v>
      </c>
      <c r="JHY127" s="627" t="s">
        <v>88</v>
      </c>
      <c r="JHZ127" s="628"/>
      <c r="JIA127" s="628"/>
      <c r="JIB127" s="628"/>
      <c r="JIC127" s="628"/>
      <c r="JID127" s="628"/>
      <c r="JIE127" s="629"/>
      <c r="JIF127" s="409">
        <f t="shared" ref="JIF127" si="7023">SUM(JIF126:JIF126)</f>
        <v>0.81</v>
      </c>
      <c r="JIG127" s="627" t="s">
        <v>88</v>
      </c>
      <c r="JIH127" s="628"/>
      <c r="JII127" s="628"/>
      <c r="JIJ127" s="628"/>
      <c r="JIK127" s="628"/>
      <c r="JIL127" s="628"/>
      <c r="JIM127" s="629"/>
      <c r="JIN127" s="409">
        <f t="shared" ref="JIN127" si="7024">SUM(JIN126:JIN126)</f>
        <v>0.81</v>
      </c>
      <c r="JIO127" s="627" t="s">
        <v>88</v>
      </c>
      <c r="JIP127" s="628"/>
      <c r="JIQ127" s="628"/>
      <c r="JIR127" s="628"/>
      <c r="JIS127" s="628"/>
      <c r="JIT127" s="628"/>
      <c r="JIU127" s="629"/>
      <c r="JIV127" s="409">
        <f t="shared" ref="JIV127" si="7025">SUM(JIV126:JIV126)</f>
        <v>0.81</v>
      </c>
      <c r="JIW127" s="627" t="s">
        <v>88</v>
      </c>
      <c r="JIX127" s="628"/>
      <c r="JIY127" s="628"/>
      <c r="JIZ127" s="628"/>
      <c r="JJA127" s="628"/>
      <c r="JJB127" s="628"/>
      <c r="JJC127" s="629"/>
      <c r="JJD127" s="409">
        <f t="shared" ref="JJD127" si="7026">SUM(JJD126:JJD126)</f>
        <v>0.81</v>
      </c>
      <c r="JJE127" s="627" t="s">
        <v>88</v>
      </c>
      <c r="JJF127" s="628"/>
      <c r="JJG127" s="628"/>
      <c r="JJH127" s="628"/>
      <c r="JJI127" s="628"/>
      <c r="JJJ127" s="628"/>
      <c r="JJK127" s="629"/>
      <c r="JJL127" s="409">
        <f t="shared" ref="JJL127" si="7027">SUM(JJL126:JJL126)</f>
        <v>0.81</v>
      </c>
      <c r="JJM127" s="627" t="s">
        <v>88</v>
      </c>
      <c r="JJN127" s="628"/>
      <c r="JJO127" s="628"/>
      <c r="JJP127" s="628"/>
      <c r="JJQ127" s="628"/>
      <c r="JJR127" s="628"/>
      <c r="JJS127" s="629"/>
      <c r="JJT127" s="409">
        <f t="shared" ref="JJT127" si="7028">SUM(JJT126:JJT126)</f>
        <v>0.81</v>
      </c>
      <c r="JJU127" s="627" t="s">
        <v>88</v>
      </c>
      <c r="JJV127" s="628"/>
      <c r="JJW127" s="628"/>
      <c r="JJX127" s="628"/>
      <c r="JJY127" s="628"/>
      <c r="JJZ127" s="628"/>
      <c r="JKA127" s="629"/>
      <c r="JKB127" s="409">
        <f t="shared" ref="JKB127" si="7029">SUM(JKB126:JKB126)</f>
        <v>0.81</v>
      </c>
      <c r="JKC127" s="627" t="s">
        <v>88</v>
      </c>
      <c r="JKD127" s="628"/>
      <c r="JKE127" s="628"/>
      <c r="JKF127" s="628"/>
      <c r="JKG127" s="628"/>
      <c r="JKH127" s="628"/>
      <c r="JKI127" s="629"/>
      <c r="JKJ127" s="409">
        <f t="shared" ref="JKJ127" si="7030">SUM(JKJ126:JKJ126)</f>
        <v>0.81</v>
      </c>
      <c r="JKK127" s="627" t="s">
        <v>88</v>
      </c>
      <c r="JKL127" s="628"/>
      <c r="JKM127" s="628"/>
      <c r="JKN127" s="628"/>
      <c r="JKO127" s="628"/>
      <c r="JKP127" s="628"/>
      <c r="JKQ127" s="629"/>
      <c r="JKR127" s="409">
        <f t="shared" ref="JKR127" si="7031">SUM(JKR126:JKR126)</f>
        <v>0.81</v>
      </c>
      <c r="JKS127" s="627" t="s">
        <v>88</v>
      </c>
      <c r="JKT127" s="628"/>
      <c r="JKU127" s="628"/>
      <c r="JKV127" s="628"/>
      <c r="JKW127" s="628"/>
      <c r="JKX127" s="628"/>
      <c r="JKY127" s="629"/>
      <c r="JKZ127" s="409">
        <f t="shared" ref="JKZ127" si="7032">SUM(JKZ126:JKZ126)</f>
        <v>0.81</v>
      </c>
      <c r="JLA127" s="627" t="s">
        <v>88</v>
      </c>
      <c r="JLB127" s="628"/>
      <c r="JLC127" s="628"/>
      <c r="JLD127" s="628"/>
      <c r="JLE127" s="628"/>
      <c r="JLF127" s="628"/>
      <c r="JLG127" s="629"/>
      <c r="JLH127" s="409">
        <f t="shared" ref="JLH127" si="7033">SUM(JLH126:JLH126)</f>
        <v>0.81</v>
      </c>
      <c r="JLI127" s="627" t="s">
        <v>88</v>
      </c>
      <c r="JLJ127" s="628"/>
      <c r="JLK127" s="628"/>
      <c r="JLL127" s="628"/>
      <c r="JLM127" s="628"/>
      <c r="JLN127" s="628"/>
      <c r="JLO127" s="629"/>
      <c r="JLP127" s="409">
        <f t="shared" ref="JLP127" si="7034">SUM(JLP126:JLP126)</f>
        <v>0.81</v>
      </c>
      <c r="JLQ127" s="627" t="s">
        <v>88</v>
      </c>
      <c r="JLR127" s="628"/>
      <c r="JLS127" s="628"/>
      <c r="JLT127" s="628"/>
      <c r="JLU127" s="628"/>
      <c r="JLV127" s="628"/>
      <c r="JLW127" s="629"/>
      <c r="JLX127" s="409">
        <f t="shared" ref="JLX127" si="7035">SUM(JLX126:JLX126)</f>
        <v>0.81</v>
      </c>
      <c r="JLY127" s="627" t="s">
        <v>88</v>
      </c>
      <c r="JLZ127" s="628"/>
      <c r="JMA127" s="628"/>
      <c r="JMB127" s="628"/>
      <c r="JMC127" s="628"/>
      <c r="JMD127" s="628"/>
      <c r="JME127" s="629"/>
      <c r="JMF127" s="409">
        <f t="shared" ref="JMF127" si="7036">SUM(JMF126:JMF126)</f>
        <v>0.81</v>
      </c>
      <c r="JMG127" s="627" t="s">
        <v>88</v>
      </c>
      <c r="JMH127" s="628"/>
      <c r="JMI127" s="628"/>
      <c r="JMJ127" s="628"/>
      <c r="JMK127" s="628"/>
      <c r="JML127" s="628"/>
      <c r="JMM127" s="629"/>
      <c r="JMN127" s="409">
        <f t="shared" ref="JMN127" si="7037">SUM(JMN126:JMN126)</f>
        <v>0.81</v>
      </c>
      <c r="JMO127" s="627" t="s">
        <v>88</v>
      </c>
      <c r="JMP127" s="628"/>
      <c r="JMQ127" s="628"/>
      <c r="JMR127" s="628"/>
      <c r="JMS127" s="628"/>
      <c r="JMT127" s="628"/>
      <c r="JMU127" s="629"/>
      <c r="JMV127" s="409">
        <f t="shared" ref="JMV127" si="7038">SUM(JMV126:JMV126)</f>
        <v>0.81</v>
      </c>
      <c r="JMW127" s="627" t="s">
        <v>88</v>
      </c>
      <c r="JMX127" s="628"/>
      <c r="JMY127" s="628"/>
      <c r="JMZ127" s="628"/>
      <c r="JNA127" s="628"/>
      <c r="JNB127" s="628"/>
      <c r="JNC127" s="629"/>
      <c r="JND127" s="409">
        <f t="shared" ref="JND127" si="7039">SUM(JND126:JND126)</f>
        <v>0.81</v>
      </c>
      <c r="JNE127" s="627" t="s">
        <v>88</v>
      </c>
      <c r="JNF127" s="628"/>
      <c r="JNG127" s="628"/>
      <c r="JNH127" s="628"/>
      <c r="JNI127" s="628"/>
      <c r="JNJ127" s="628"/>
      <c r="JNK127" s="629"/>
      <c r="JNL127" s="409">
        <f t="shared" ref="JNL127" si="7040">SUM(JNL126:JNL126)</f>
        <v>0.81</v>
      </c>
      <c r="JNM127" s="627" t="s">
        <v>88</v>
      </c>
      <c r="JNN127" s="628"/>
      <c r="JNO127" s="628"/>
      <c r="JNP127" s="628"/>
      <c r="JNQ127" s="628"/>
      <c r="JNR127" s="628"/>
      <c r="JNS127" s="629"/>
      <c r="JNT127" s="409">
        <f t="shared" ref="JNT127" si="7041">SUM(JNT126:JNT126)</f>
        <v>0.81</v>
      </c>
      <c r="JNU127" s="627" t="s">
        <v>88</v>
      </c>
      <c r="JNV127" s="628"/>
      <c r="JNW127" s="628"/>
      <c r="JNX127" s="628"/>
      <c r="JNY127" s="628"/>
      <c r="JNZ127" s="628"/>
      <c r="JOA127" s="629"/>
      <c r="JOB127" s="409">
        <f t="shared" ref="JOB127" si="7042">SUM(JOB126:JOB126)</f>
        <v>0.81</v>
      </c>
      <c r="JOC127" s="627" t="s">
        <v>88</v>
      </c>
      <c r="JOD127" s="628"/>
      <c r="JOE127" s="628"/>
      <c r="JOF127" s="628"/>
      <c r="JOG127" s="628"/>
      <c r="JOH127" s="628"/>
      <c r="JOI127" s="629"/>
      <c r="JOJ127" s="409">
        <f t="shared" ref="JOJ127" si="7043">SUM(JOJ126:JOJ126)</f>
        <v>0.81</v>
      </c>
      <c r="JOK127" s="627" t="s">
        <v>88</v>
      </c>
      <c r="JOL127" s="628"/>
      <c r="JOM127" s="628"/>
      <c r="JON127" s="628"/>
      <c r="JOO127" s="628"/>
      <c r="JOP127" s="628"/>
      <c r="JOQ127" s="629"/>
      <c r="JOR127" s="409">
        <f t="shared" ref="JOR127" si="7044">SUM(JOR126:JOR126)</f>
        <v>0.81</v>
      </c>
      <c r="JOS127" s="627" t="s">
        <v>88</v>
      </c>
      <c r="JOT127" s="628"/>
      <c r="JOU127" s="628"/>
      <c r="JOV127" s="628"/>
      <c r="JOW127" s="628"/>
      <c r="JOX127" s="628"/>
      <c r="JOY127" s="629"/>
      <c r="JOZ127" s="409">
        <f t="shared" ref="JOZ127" si="7045">SUM(JOZ126:JOZ126)</f>
        <v>0.81</v>
      </c>
      <c r="JPA127" s="627" t="s">
        <v>88</v>
      </c>
      <c r="JPB127" s="628"/>
      <c r="JPC127" s="628"/>
      <c r="JPD127" s="628"/>
      <c r="JPE127" s="628"/>
      <c r="JPF127" s="628"/>
      <c r="JPG127" s="629"/>
      <c r="JPH127" s="409">
        <f t="shared" ref="JPH127" si="7046">SUM(JPH126:JPH126)</f>
        <v>0.81</v>
      </c>
      <c r="JPI127" s="627" t="s">
        <v>88</v>
      </c>
      <c r="JPJ127" s="628"/>
      <c r="JPK127" s="628"/>
      <c r="JPL127" s="628"/>
      <c r="JPM127" s="628"/>
      <c r="JPN127" s="628"/>
      <c r="JPO127" s="629"/>
      <c r="JPP127" s="409">
        <f t="shared" ref="JPP127" si="7047">SUM(JPP126:JPP126)</f>
        <v>0.81</v>
      </c>
      <c r="JPQ127" s="627" t="s">
        <v>88</v>
      </c>
      <c r="JPR127" s="628"/>
      <c r="JPS127" s="628"/>
      <c r="JPT127" s="628"/>
      <c r="JPU127" s="628"/>
      <c r="JPV127" s="628"/>
      <c r="JPW127" s="629"/>
      <c r="JPX127" s="409">
        <f t="shared" ref="JPX127" si="7048">SUM(JPX126:JPX126)</f>
        <v>0.81</v>
      </c>
      <c r="JPY127" s="627" t="s">
        <v>88</v>
      </c>
      <c r="JPZ127" s="628"/>
      <c r="JQA127" s="628"/>
      <c r="JQB127" s="628"/>
      <c r="JQC127" s="628"/>
      <c r="JQD127" s="628"/>
      <c r="JQE127" s="629"/>
      <c r="JQF127" s="409">
        <f t="shared" ref="JQF127" si="7049">SUM(JQF126:JQF126)</f>
        <v>0.81</v>
      </c>
      <c r="JQG127" s="627" t="s">
        <v>88</v>
      </c>
      <c r="JQH127" s="628"/>
      <c r="JQI127" s="628"/>
      <c r="JQJ127" s="628"/>
      <c r="JQK127" s="628"/>
      <c r="JQL127" s="628"/>
      <c r="JQM127" s="629"/>
      <c r="JQN127" s="409">
        <f t="shared" ref="JQN127" si="7050">SUM(JQN126:JQN126)</f>
        <v>0.81</v>
      </c>
      <c r="JQO127" s="627" t="s">
        <v>88</v>
      </c>
      <c r="JQP127" s="628"/>
      <c r="JQQ127" s="628"/>
      <c r="JQR127" s="628"/>
      <c r="JQS127" s="628"/>
      <c r="JQT127" s="628"/>
      <c r="JQU127" s="629"/>
      <c r="JQV127" s="409">
        <f t="shared" ref="JQV127" si="7051">SUM(JQV126:JQV126)</f>
        <v>0.81</v>
      </c>
      <c r="JQW127" s="627" t="s">
        <v>88</v>
      </c>
      <c r="JQX127" s="628"/>
      <c r="JQY127" s="628"/>
      <c r="JQZ127" s="628"/>
      <c r="JRA127" s="628"/>
      <c r="JRB127" s="628"/>
      <c r="JRC127" s="629"/>
      <c r="JRD127" s="409">
        <f t="shared" ref="JRD127" si="7052">SUM(JRD126:JRD126)</f>
        <v>0.81</v>
      </c>
      <c r="JRE127" s="627" t="s">
        <v>88</v>
      </c>
      <c r="JRF127" s="628"/>
      <c r="JRG127" s="628"/>
      <c r="JRH127" s="628"/>
      <c r="JRI127" s="628"/>
      <c r="JRJ127" s="628"/>
      <c r="JRK127" s="629"/>
      <c r="JRL127" s="409">
        <f t="shared" ref="JRL127" si="7053">SUM(JRL126:JRL126)</f>
        <v>0.81</v>
      </c>
      <c r="JRM127" s="627" t="s">
        <v>88</v>
      </c>
      <c r="JRN127" s="628"/>
      <c r="JRO127" s="628"/>
      <c r="JRP127" s="628"/>
      <c r="JRQ127" s="628"/>
      <c r="JRR127" s="628"/>
      <c r="JRS127" s="629"/>
      <c r="JRT127" s="409">
        <f t="shared" ref="JRT127" si="7054">SUM(JRT126:JRT126)</f>
        <v>0.81</v>
      </c>
      <c r="JRU127" s="627" t="s">
        <v>88</v>
      </c>
      <c r="JRV127" s="628"/>
      <c r="JRW127" s="628"/>
      <c r="JRX127" s="628"/>
      <c r="JRY127" s="628"/>
      <c r="JRZ127" s="628"/>
      <c r="JSA127" s="629"/>
      <c r="JSB127" s="409">
        <f t="shared" ref="JSB127" si="7055">SUM(JSB126:JSB126)</f>
        <v>0.81</v>
      </c>
      <c r="JSC127" s="627" t="s">
        <v>88</v>
      </c>
      <c r="JSD127" s="628"/>
      <c r="JSE127" s="628"/>
      <c r="JSF127" s="628"/>
      <c r="JSG127" s="628"/>
      <c r="JSH127" s="628"/>
      <c r="JSI127" s="629"/>
      <c r="JSJ127" s="409">
        <f t="shared" ref="JSJ127" si="7056">SUM(JSJ126:JSJ126)</f>
        <v>0.81</v>
      </c>
      <c r="JSK127" s="627" t="s">
        <v>88</v>
      </c>
      <c r="JSL127" s="628"/>
      <c r="JSM127" s="628"/>
      <c r="JSN127" s="628"/>
      <c r="JSO127" s="628"/>
      <c r="JSP127" s="628"/>
      <c r="JSQ127" s="629"/>
      <c r="JSR127" s="409">
        <f t="shared" ref="JSR127" si="7057">SUM(JSR126:JSR126)</f>
        <v>0.81</v>
      </c>
      <c r="JSS127" s="627" t="s">
        <v>88</v>
      </c>
      <c r="JST127" s="628"/>
      <c r="JSU127" s="628"/>
      <c r="JSV127" s="628"/>
      <c r="JSW127" s="628"/>
      <c r="JSX127" s="628"/>
      <c r="JSY127" s="629"/>
      <c r="JSZ127" s="409">
        <f t="shared" ref="JSZ127" si="7058">SUM(JSZ126:JSZ126)</f>
        <v>0.81</v>
      </c>
      <c r="JTA127" s="627" t="s">
        <v>88</v>
      </c>
      <c r="JTB127" s="628"/>
      <c r="JTC127" s="628"/>
      <c r="JTD127" s="628"/>
      <c r="JTE127" s="628"/>
      <c r="JTF127" s="628"/>
      <c r="JTG127" s="629"/>
      <c r="JTH127" s="409">
        <f t="shared" ref="JTH127" si="7059">SUM(JTH126:JTH126)</f>
        <v>0.81</v>
      </c>
      <c r="JTI127" s="627" t="s">
        <v>88</v>
      </c>
      <c r="JTJ127" s="628"/>
      <c r="JTK127" s="628"/>
      <c r="JTL127" s="628"/>
      <c r="JTM127" s="628"/>
      <c r="JTN127" s="628"/>
      <c r="JTO127" s="629"/>
      <c r="JTP127" s="409">
        <f t="shared" ref="JTP127" si="7060">SUM(JTP126:JTP126)</f>
        <v>0.81</v>
      </c>
      <c r="JTQ127" s="627" t="s">
        <v>88</v>
      </c>
      <c r="JTR127" s="628"/>
      <c r="JTS127" s="628"/>
      <c r="JTT127" s="628"/>
      <c r="JTU127" s="628"/>
      <c r="JTV127" s="628"/>
      <c r="JTW127" s="629"/>
      <c r="JTX127" s="409">
        <f t="shared" ref="JTX127" si="7061">SUM(JTX126:JTX126)</f>
        <v>0.81</v>
      </c>
      <c r="JTY127" s="627" t="s">
        <v>88</v>
      </c>
      <c r="JTZ127" s="628"/>
      <c r="JUA127" s="628"/>
      <c r="JUB127" s="628"/>
      <c r="JUC127" s="628"/>
      <c r="JUD127" s="628"/>
      <c r="JUE127" s="629"/>
      <c r="JUF127" s="409">
        <f t="shared" ref="JUF127" si="7062">SUM(JUF126:JUF126)</f>
        <v>0.81</v>
      </c>
      <c r="JUG127" s="627" t="s">
        <v>88</v>
      </c>
      <c r="JUH127" s="628"/>
      <c r="JUI127" s="628"/>
      <c r="JUJ127" s="628"/>
      <c r="JUK127" s="628"/>
      <c r="JUL127" s="628"/>
      <c r="JUM127" s="629"/>
      <c r="JUN127" s="409">
        <f t="shared" ref="JUN127" si="7063">SUM(JUN126:JUN126)</f>
        <v>0.81</v>
      </c>
      <c r="JUO127" s="627" t="s">
        <v>88</v>
      </c>
      <c r="JUP127" s="628"/>
      <c r="JUQ127" s="628"/>
      <c r="JUR127" s="628"/>
      <c r="JUS127" s="628"/>
      <c r="JUT127" s="628"/>
      <c r="JUU127" s="629"/>
      <c r="JUV127" s="409">
        <f t="shared" ref="JUV127" si="7064">SUM(JUV126:JUV126)</f>
        <v>0.81</v>
      </c>
      <c r="JUW127" s="627" t="s">
        <v>88</v>
      </c>
      <c r="JUX127" s="628"/>
      <c r="JUY127" s="628"/>
      <c r="JUZ127" s="628"/>
      <c r="JVA127" s="628"/>
      <c r="JVB127" s="628"/>
      <c r="JVC127" s="629"/>
      <c r="JVD127" s="409">
        <f t="shared" ref="JVD127" si="7065">SUM(JVD126:JVD126)</f>
        <v>0.81</v>
      </c>
      <c r="JVE127" s="627" t="s">
        <v>88</v>
      </c>
      <c r="JVF127" s="628"/>
      <c r="JVG127" s="628"/>
      <c r="JVH127" s="628"/>
      <c r="JVI127" s="628"/>
      <c r="JVJ127" s="628"/>
      <c r="JVK127" s="629"/>
      <c r="JVL127" s="409">
        <f t="shared" ref="JVL127" si="7066">SUM(JVL126:JVL126)</f>
        <v>0.81</v>
      </c>
      <c r="JVM127" s="627" t="s">
        <v>88</v>
      </c>
      <c r="JVN127" s="628"/>
      <c r="JVO127" s="628"/>
      <c r="JVP127" s="628"/>
      <c r="JVQ127" s="628"/>
      <c r="JVR127" s="628"/>
      <c r="JVS127" s="629"/>
      <c r="JVT127" s="409">
        <f t="shared" ref="JVT127" si="7067">SUM(JVT126:JVT126)</f>
        <v>0.81</v>
      </c>
      <c r="JVU127" s="627" t="s">
        <v>88</v>
      </c>
      <c r="JVV127" s="628"/>
      <c r="JVW127" s="628"/>
      <c r="JVX127" s="628"/>
      <c r="JVY127" s="628"/>
      <c r="JVZ127" s="628"/>
      <c r="JWA127" s="629"/>
      <c r="JWB127" s="409">
        <f t="shared" ref="JWB127" si="7068">SUM(JWB126:JWB126)</f>
        <v>0.81</v>
      </c>
      <c r="JWC127" s="627" t="s">
        <v>88</v>
      </c>
      <c r="JWD127" s="628"/>
      <c r="JWE127" s="628"/>
      <c r="JWF127" s="628"/>
      <c r="JWG127" s="628"/>
      <c r="JWH127" s="628"/>
      <c r="JWI127" s="629"/>
      <c r="JWJ127" s="409">
        <f t="shared" ref="JWJ127" si="7069">SUM(JWJ126:JWJ126)</f>
        <v>0.81</v>
      </c>
      <c r="JWK127" s="627" t="s">
        <v>88</v>
      </c>
      <c r="JWL127" s="628"/>
      <c r="JWM127" s="628"/>
      <c r="JWN127" s="628"/>
      <c r="JWO127" s="628"/>
      <c r="JWP127" s="628"/>
      <c r="JWQ127" s="629"/>
      <c r="JWR127" s="409">
        <f t="shared" ref="JWR127" si="7070">SUM(JWR126:JWR126)</f>
        <v>0.81</v>
      </c>
      <c r="JWS127" s="627" t="s">
        <v>88</v>
      </c>
      <c r="JWT127" s="628"/>
      <c r="JWU127" s="628"/>
      <c r="JWV127" s="628"/>
      <c r="JWW127" s="628"/>
      <c r="JWX127" s="628"/>
      <c r="JWY127" s="629"/>
      <c r="JWZ127" s="409">
        <f t="shared" ref="JWZ127" si="7071">SUM(JWZ126:JWZ126)</f>
        <v>0.81</v>
      </c>
      <c r="JXA127" s="627" t="s">
        <v>88</v>
      </c>
      <c r="JXB127" s="628"/>
      <c r="JXC127" s="628"/>
      <c r="JXD127" s="628"/>
      <c r="JXE127" s="628"/>
      <c r="JXF127" s="628"/>
      <c r="JXG127" s="629"/>
      <c r="JXH127" s="409">
        <f t="shared" ref="JXH127" si="7072">SUM(JXH126:JXH126)</f>
        <v>0.81</v>
      </c>
      <c r="JXI127" s="627" t="s">
        <v>88</v>
      </c>
      <c r="JXJ127" s="628"/>
      <c r="JXK127" s="628"/>
      <c r="JXL127" s="628"/>
      <c r="JXM127" s="628"/>
      <c r="JXN127" s="628"/>
      <c r="JXO127" s="629"/>
      <c r="JXP127" s="409">
        <f t="shared" ref="JXP127" si="7073">SUM(JXP126:JXP126)</f>
        <v>0.81</v>
      </c>
      <c r="JXQ127" s="627" t="s">
        <v>88</v>
      </c>
      <c r="JXR127" s="628"/>
      <c r="JXS127" s="628"/>
      <c r="JXT127" s="628"/>
      <c r="JXU127" s="628"/>
      <c r="JXV127" s="628"/>
      <c r="JXW127" s="629"/>
      <c r="JXX127" s="409">
        <f t="shared" ref="JXX127" si="7074">SUM(JXX126:JXX126)</f>
        <v>0.81</v>
      </c>
      <c r="JXY127" s="627" t="s">
        <v>88</v>
      </c>
      <c r="JXZ127" s="628"/>
      <c r="JYA127" s="628"/>
      <c r="JYB127" s="628"/>
      <c r="JYC127" s="628"/>
      <c r="JYD127" s="628"/>
      <c r="JYE127" s="629"/>
      <c r="JYF127" s="409">
        <f t="shared" ref="JYF127" si="7075">SUM(JYF126:JYF126)</f>
        <v>0.81</v>
      </c>
      <c r="JYG127" s="627" t="s">
        <v>88</v>
      </c>
      <c r="JYH127" s="628"/>
      <c r="JYI127" s="628"/>
      <c r="JYJ127" s="628"/>
      <c r="JYK127" s="628"/>
      <c r="JYL127" s="628"/>
      <c r="JYM127" s="629"/>
      <c r="JYN127" s="409">
        <f t="shared" ref="JYN127" si="7076">SUM(JYN126:JYN126)</f>
        <v>0.81</v>
      </c>
      <c r="JYO127" s="627" t="s">
        <v>88</v>
      </c>
      <c r="JYP127" s="628"/>
      <c r="JYQ127" s="628"/>
      <c r="JYR127" s="628"/>
      <c r="JYS127" s="628"/>
      <c r="JYT127" s="628"/>
      <c r="JYU127" s="629"/>
      <c r="JYV127" s="409">
        <f t="shared" ref="JYV127" si="7077">SUM(JYV126:JYV126)</f>
        <v>0.81</v>
      </c>
      <c r="JYW127" s="627" t="s">
        <v>88</v>
      </c>
      <c r="JYX127" s="628"/>
      <c r="JYY127" s="628"/>
      <c r="JYZ127" s="628"/>
      <c r="JZA127" s="628"/>
      <c r="JZB127" s="628"/>
      <c r="JZC127" s="629"/>
      <c r="JZD127" s="409">
        <f t="shared" ref="JZD127" si="7078">SUM(JZD126:JZD126)</f>
        <v>0.81</v>
      </c>
      <c r="JZE127" s="627" t="s">
        <v>88</v>
      </c>
      <c r="JZF127" s="628"/>
      <c r="JZG127" s="628"/>
      <c r="JZH127" s="628"/>
      <c r="JZI127" s="628"/>
      <c r="JZJ127" s="628"/>
      <c r="JZK127" s="629"/>
      <c r="JZL127" s="409">
        <f t="shared" ref="JZL127" si="7079">SUM(JZL126:JZL126)</f>
        <v>0.81</v>
      </c>
      <c r="JZM127" s="627" t="s">
        <v>88</v>
      </c>
      <c r="JZN127" s="628"/>
      <c r="JZO127" s="628"/>
      <c r="JZP127" s="628"/>
      <c r="JZQ127" s="628"/>
      <c r="JZR127" s="628"/>
      <c r="JZS127" s="629"/>
      <c r="JZT127" s="409">
        <f t="shared" ref="JZT127" si="7080">SUM(JZT126:JZT126)</f>
        <v>0.81</v>
      </c>
      <c r="JZU127" s="627" t="s">
        <v>88</v>
      </c>
      <c r="JZV127" s="628"/>
      <c r="JZW127" s="628"/>
      <c r="JZX127" s="628"/>
      <c r="JZY127" s="628"/>
      <c r="JZZ127" s="628"/>
      <c r="KAA127" s="629"/>
      <c r="KAB127" s="409">
        <f t="shared" ref="KAB127" si="7081">SUM(KAB126:KAB126)</f>
        <v>0.81</v>
      </c>
      <c r="KAC127" s="627" t="s">
        <v>88</v>
      </c>
      <c r="KAD127" s="628"/>
      <c r="KAE127" s="628"/>
      <c r="KAF127" s="628"/>
      <c r="KAG127" s="628"/>
      <c r="KAH127" s="628"/>
      <c r="KAI127" s="629"/>
      <c r="KAJ127" s="409">
        <f t="shared" ref="KAJ127" si="7082">SUM(KAJ126:KAJ126)</f>
        <v>0.81</v>
      </c>
      <c r="KAK127" s="627" t="s">
        <v>88</v>
      </c>
      <c r="KAL127" s="628"/>
      <c r="KAM127" s="628"/>
      <c r="KAN127" s="628"/>
      <c r="KAO127" s="628"/>
      <c r="KAP127" s="628"/>
      <c r="KAQ127" s="629"/>
      <c r="KAR127" s="409">
        <f t="shared" ref="KAR127" si="7083">SUM(KAR126:KAR126)</f>
        <v>0.81</v>
      </c>
      <c r="KAS127" s="627" t="s">
        <v>88</v>
      </c>
      <c r="KAT127" s="628"/>
      <c r="KAU127" s="628"/>
      <c r="KAV127" s="628"/>
      <c r="KAW127" s="628"/>
      <c r="KAX127" s="628"/>
      <c r="KAY127" s="629"/>
      <c r="KAZ127" s="409">
        <f t="shared" ref="KAZ127" si="7084">SUM(KAZ126:KAZ126)</f>
        <v>0.81</v>
      </c>
      <c r="KBA127" s="627" t="s">
        <v>88</v>
      </c>
      <c r="KBB127" s="628"/>
      <c r="KBC127" s="628"/>
      <c r="KBD127" s="628"/>
      <c r="KBE127" s="628"/>
      <c r="KBF127" s="628"/>
      <c r="KBG127" s="629"/>
      <c r="KBH127" s="409">
        <f t="shared" ref="KBH127" si="7085">SUM(KBH126:KBH126)</f>
        <v>0.81</v>
      </c>
      <c r="KBI127" s="627" t="s">
        <v>88</v>
      </c>
      <c r="KBJ127" s="628"/>
      <c r="KBK127" s="628"/>
      <c r="KBL127" s="628"/>
      <c r="KBM127" s="628"/>
      <c r="KBN127" s="628"/>
      <c r="KBO127" s="629"/>
      <c r="KBP127" s="409">
        <f t="shared" ref="KBP127" si="7086">SUM(KBP126:KBP126)</f>
        <v>0.81</v>
      </c>
      <c r="KBQ127" s="627" t="s">
        <v>88</v>
      </c>
      <c r="KBR127" s="628"/>
      <c r="KBS127" s="628"/>
      <c r="KBT127" s="628"/>
      <c r="KBU127" s="628"/>
      <c r="KBV127" s="628"/>
      <c r="KBW127" s="629"/>
      <c r="KBX127" s="409">
        <f t="shared" ref="KBX127" si="7087">SUM(KBX126:KBX126)</f>
        <v>0.81</v>
      </c>
      <c r="KBY127" s="627" t="s">
        <v>88</v>
      </c>
      <c r="KBZ127" s="628"/>
      <c r="KCA127" s="628"/>
      <c r="KCB127" s="628"/>
      <c r="KCC127" s="628"/>
      <c r="KCD127" s="628"/>
      <c r="KCE127" s="629"/>
      <c r="KCF127" s="409">
        <f t="shared" ref="KCF127" si="7088">SUM(KCF126:KCF126)</f>
        <v>0.81</v>
      </c>
      <c r="KCG127" s="627" t="s">
        <v>88</v>
      </c>
      <c r="KCH127" s="628"/>
      <c r="KCI127" s="628"/>
      <c r="KCJ127" s="628"/>
      <c r="KCK127" s="628"/>
      <c r="KCL127" s="628"/>
      <c r="KCM127" s="629"/>
      <c r="KCN127" s="409">
        <f t="shared" ref="KCN127" si="7089">SUM(KCN126:KCN126)</f>
        <v>0.81</v>
      </c>
      <c r="KCO127" s="627" t="s">
        <v>88</v>
      </c>
      <c r="KCP127" s="628"/>
      <c r="KCQ127" s="628"/>
      <c r="KCR127" s="628"/>
      <c r="KCS127" s="628"/>
      <c r="KCT127" s="628"/>
      <c r="KCU127" s="629"/>
      <c r="KCV127" s="409">
        <f t="shared" ref="KCV127" si="7090">SUM(KCV126:KCV126)</f>
        <v>0.81</v>
      </c>
      <c r="KCW127" s="627" t="s">
        <v>88</v>
      </c>
      <c r="KCX127" s="628"/>
      <c r="KCY127" s="628"/>
      <c r="KCZ127" s="628"/>
      <c r="KDA127" s="628"/>
      <c r="KDB127" s="628"/>
      <c r="KDC127" s="629"/>
      <c r="KDD127" s="409">
        <f t="shared" ref="KDD127" si="7091">SUM(KDD126:KDD126)</f>
        <v>0.81</v>
      </c>
      <c r="KDE127" s="627" t="s">
        <v>88</v>
      </c>
      <c r="KDF127" s="628"/>
      <c r="KDG127" s="628"/>
      <c r="KDH127" s="628"/>
      <c r="KDI127" s="628"/>
      <c r="KDJ127" s="628"/>
      <c r="KDK127" s="629"/>
      <c r="KDL127" s="409">
        <f t="shared" ref="KDL127" si="7092">SUM(KDL126:KDL126)</f>
        <v>0.81</v>
      </c>
      <c r="KDM127" s="627" t="s">
        <v>88</v>
      </c>
      <c r="KDN127" s="628"/>
      <c r="KDO127" s="628"/>
      <c r="KDP127" s="628"/>
      <c r="KDQ127" s="628"/>
      <c r="KDR127" s="628"/>
      <c r="KDS127" s="629"/>
      <c r="KDT127" s="409">
        <f t="shared" ref="KDT127" si="7093">SUM(KDT126:KDT126)</f>
        <v>0.81</v>
      </c>
      <c r="KDU127" s="627" t="s">
        <v>88</v>
      </c>
      <c r="KDV127" s="628"/>
      <c r="KDW127" s="628"/>
      <c r="KDX127" s="628"/>
      <c r="KDY127" s="628"/>
      <c r="KDZ127" s="628"/>
      <c r="KEA127" s="629"/>
      <c r="KEB127" s="409">
        <f t="shared" ref="KEB127" si="7094">SUM(KEB126:KEB126)</f>
        <v>0.81</v>
      </c>
      <c r="KEC127" s="627" t="s">
        <v>88</v>
      </c>
      <c r="KED127" s="628"/>
      <c r="KEE127" s="628"/>
      <c r="KEF127" s="628"/>
      <c r="KEG127" s="628"/>
      <c r="KEH127" s="628"/>
      <c r="KEI127" s="629"/>
      <c r="KEJ127" s="409">
        <f t="shared" ref="KEJ127" si="7095">SUM(KEJ126:KEJ126)</f>
        <v>0.81</v>
      </c>
      <c r="KEK127" s="627" t="s">
        <v>88</v>
      </c>
      <c r="KEL127" s="628"/>
      <c r="KEM127" s="628"/>
      <c r="KEN127" s="628"/>
      <c r="KEO127" s="628"/>
      <c r="KEP127" s="628"/>
      <c r="KEQ127" s="629"/>
      <c r="KER127" s="409">
        <f t="shared" ref="KER127" si="7096">SUM(KER126:KER126)</f>
        <v>0.81</v>
      </c>
      <c r="KES127" s="627" t="s">
        <v>88</v>
      </c>
      <c r="KET127" s="628"/>
      <c r="KEU127" s="628"/>
      <c r="KEV127" s="628"/>
      <c r="KEW127" s="628"/>
      <c r="KEX127" s="628"/>
      <c r="KEY127" s="629"/>
      <c r="KEZ127" s="409">
        <f t="shared" ref="KEZ127" si="7097">SUM(KEZ126:KEZ126)</f>
        <v>0.81</v>
      </c>
      <c r="KFA127" s="627" t="s">
        <v>88</v>
      </c>
      <c r="KFB127" s="628"/>
      <c r="KFC127" s="628"/>
      <c r="KFD127" s="628"/>
      <c r="KFE127" s="628"/>
      <c r="KFF127" s="628"/>
      <c r="KFG127" s="629"/>
      <c r="KFH127" s="409">
        <f t="shared" ref="KFH127" si="7098">SUM(KFH126:KFH126)</f>
        <v>0.81</v>
      </c>
      <c r="KFI127" s="627" t="s">
        <v>88</v>
      </c>
      <c r="KFJ127" s="628"/>
      <c r="KFK127" s="628"/>
      <c r="KFL127" s="628"/>
      <c r="KFM127" s="628"/>
      <c r="KFN127" s="628"/>
      <c r="KFO127" s="629"/>
      <c r="KFP127" s="409">
        <f t="shared" ref="KFP127" si="7099">SUM(KFP126:KFP126)</f>
        <v>0.81</v>
      </c>
      <c r="KFQ127" s="627" t="s">
        <v>88</v>
      </c>
      <c r="KFR127" s="628"/>
      <c r="KFS127" s="628"/>
      <c r="KFT127" s="628"/>
      <c r="KFU127" s="628"/>
      <c r="KFV127" s="628"/>
      <c r="KFW127" s="629"/>
      <c r="KFX127" s="409">
        <f t="shared" ref="KFX127" si="7100">SUM(KFX126:KFX126)</f>
        <v>0.81</v>
      </c>
      <c r="KFY127" s="627" t="s">
        <v>88</v>
      </c>
      <c r="KFZ127" s="628"/>
      <c r="KGA127" s="628"/>
      <c r="KGB127" s="628"/>
      <c r="KGC127" s="628"/>
      <c r="KGD127" s="628"/>
      <c r="KGE127" s="629"/>
      <c r="KGF127" s="409">
        <f t="shared" ref="KGF127" si="7101">SUM(KGF126:KGF126)</f>
        <v>0.81</v>
      </c>
      <c r="KGG127" s="627" t="s">
        <v>88</v>
      </c>
      <c r="KGH127" s="628"/>
      <c r="KGI127" s="628"/>
      <c r="KGJ127" s="628"/>
      <c r="KGK127" s="628"/>
      <c r="KGL127" s="628"/>
      <c r="KGM127" s="629"/>
      <c r="KGN127" s="409">
        <f t="shared" ref="KGN127" si="7102">SUM(KGN126:KGN126)</f>
        <v>0.81</v>
      </c>
      <c r="KGO127" s="627" t="s">
        <v>88</v>
      </c>
      <c r="KGP127" s="628"/>
      <c r="KGQ127" s="628"/>
      <c r="KGR127" s="628"/>
      <c r="KGS127" s="628"/>
      <c r="KGT127" s="628"/>
      <c r="KGU127" s="629"/>
      <c r="KGV127" s="409">
        <f t="shared" ref="KGV127" si="7103">SUM(KGV126:KGV126)</f>
        <v>0.81</v>
      </c>
      <c r="KGW127" s="627" t="s">
        <v>88</v>
      </c>
      <c r="KGX127" s="628"/>
      <c r="KGY127" s="628"/>
      <c r="KGZ127" s="628"/>
      <c r="KHA127" s="628"/>
      <c r="KHB127" s="628"/>
      <c r="KHC127" s="629"/>
      <c r="KHD127" s="409">
        <f t="shared" ref="KHD127" si="7104">SUM(KHD126:KHD126)</f>
        <v>0.81</v>
      </c>
      <c r="KHE127" s="627" t="s">
        <v>88</v>
      </c>
      <c r="KHF127" s="628"/>
      <c r="KHG127" s="628"/>
      <c r="KHH127" s="628"/>
      <c r="KHI127" s="628"/>
      <c r="KHJ127" s="628"/>
      <c r="KHK127" s="629"/>
      <c r="KHL127" s="409">
        <f t="shared" ref="KHL127" si="7105">SUM(KHL126:KHL126)</f>
        <v>0.81</v>
      </c>
      <c r="KHM127" s="627" t="s">
        <v>88</v>
      </c>
      <c r="KHN127" s="628"/>
      <c r="KHO127" s="628"/>
      <c r="KHP127" s="628"/>
      <c r="KHQ127" s="628"/>
      <c r="KHR127" s="628"/>
      <c r="KHS127" s="629"/>
      <c r="KHT127" s="409">
        <f t="shared" ref="KHT127" si="7106">SUM(KHT126:KHT126)</f>
        <v>0.81</v>
      </c>
      <c r="KHU127" s="627" t="s">
        <v>88</v>
      </c>
      <c r="KHV127" s="628"/>
      <c r="KHW127" s="628"/>
      <c r="KHX127" s="628"/>
      <c r="KHY127" s="628"/>
      <c r="KHZ127" s="628"/>
      <c r="KIA127" s="629"/>
      <c r="KIB127" s="409">
        <f t="shared" ref="KIB127" si="7107">SUM(KIB126:KIB126)</f>
        <v>0.81</v>
      </c>
      <c r="KIC127" s="627" t="s">
        <v>88</v>
      </c>
      <c r="KID127" s="628"/>
      <c r="KIE127" s="628"/>
      <c r="KIF127" s="628"/>
      <c r="KIG127" s="628"/>
      <c r="KIH127" s="628"/>
      <c r="KII127" s="629"/>
      <c r="KIJ127" s="409">
        <f t="shared" ref="KIJ127" si="7108">SUM(KIJ126:KIJ126)</f>
        <v>0.81</v>
      </c>
      <c r="KIK127" s="627" t="s">
        <v>88</v>
      </c>
      <c r="KIL127" s="628"/>
      <c r="KIM127" s="628"/>
      <c r="KIN127" s="628"/>
      <c r="KIO127" s="628"/>
      <c r="KIP127" s="628"/>
      <c r="KIQ127" s="629"/>
      <c r="KIR127" s="409">
        <f t="shared" ref="KIR127" si="7109">SUM(KIR126:KIR126)</f>
        <v>0.81</v>
      </c>
      <c r="KIS127" s="627" t="s">
        <v>88</v>
      </c>
      <c r="KIT127" s="628"/>
      <c r="KIU127" s="628"/>
      <c r="KIV127" s="628"/>
      <c r="KIW127" s="628"/>
      <c r="KIX127" s="628"/>
      <c r="KIY127" s="629"/>
      <c r="KIZ127" s="409">
        <f t="shared" ref="KIZ127" si="7110">SUM(KIZ126:KIZ126)</f>
        <v>0.81</v>
      </c>
      <c r="KJA127" s="627" t="s">
        <v>88</v>
      </c>
      <c r="KJB127" s="628"/>
      <c r="KJC127" s="628"/>
      <c r="KJD127" s="628"/>
      <c r="KJE127" s="628"/>
      <c r="KJF127" s="628"/>
      <c r="KJG127" s="629"/>
      <c r="KJH127" s="409">
        <f t="shared" ref="KJH127" si="7111">SUM(KJH126:KJH126)</f>
        <v>0.81</v>
      </c>
      <c r="KJI127" s="627" t="s">
        <v>88</v>
      </c>
      <c r="KJJ127" s="628"/>
      <c r="KJK127" s="628"/>
      <c r="KJL127" s="628"/>
      <c r="KJM127" s="628"/>
      <c r="KJN127" s="628"/>
      <c r="KJO127" s="629"/>
      <c r="KJP127" s="409">
        <f t="shared" ref="KJP127" si="7112">SUM(KJP126:KJP126)</f>
        <v>0.81</v>
      </c>
      <c r="KJQ127" s="627" t="s">
        <v>88</v>
      </c>
      <c r="KJR127" s="628"/>
      <c r="KJS127" s="628"/>
      <c r="KJT127" s="628"/>
      <c r="KJU127" s="628"/>
      <c r="KJV127" s="628"/>
      <c r="KJW127" s="629"/>
      <c r="KJX127" s="409">
        <f t="shared" ref="KJX127" si="7113">SUM(KJX126:KJX126)</f>
        <v>0.81</v>
      </c>
      <c r="KJY127" s="627" t="s">
        <v>88</v>
      </c>
      <c r="KJZ127" s="628"/>
      <c r="KKA127" s="628"/>
      <c r="KKB127" s="628"/>
      <c r="KKC127" s="628"/>
      <c r="KKD127" s="628"/>
      <c r="KKE127" s="629"/>
      <c r="KKF127" s="409">
        <f t="shared" ref="KKF127" si="7114">SUM(KKF126:KKF126)</f>
        <v>0.81</v>
      </c>
      <c r="KKG127" s="627" t="s">
        <v>88</v>
      </c>
      <c r="KKH127" s="628"/>
      <c r="KKI127" s="628"/>
      <c r="KKJ127" s="628"/>
      <c r="KKK127" s="628"/>
      <c r="KKL127" s="628"/>
      <c r="KKM127" s="629"/>
      <c r="KKN127" s="409">
        <f t="shared" ref="KKN127" si="7115">SUM(KKN126:KKN126)</f>
        <v>0.81</v>
      </c>
      <c r="KKO127" s="627" t="s">
        <v>88</v>
      </c>
      <c r="KKP127" s="628"/>
      <c r="KKQ127" s="628"/>
      <c r="KKR127" s="628"/>
      <c r="KKS127" s="628"/>
      <c r="KKT127" s="628"/>
      <c r="KKU127" s="629"/>
      <c r="KKV127" s="409">
        <f t="shared" ref="KKV127" si="7116">SUM(KKV126:KKV126)</f>
        <v>0.81</v>
      </c>
      <c r="KKW127" s="627" t="s">
        <v>88</v>
      </c>
      <c r="KKX127" s="628"/>
      <c r="KKY127" s="628"/>
      <c r="KKZ127" s="628"/>
      <c r="KLA127" s="628"/>
      <c r="KLB127" s="628"/>
      <c r="KLC127" s="629"/>
      <c r="KLD127" s="409">
        <f t="shared" ref="KLD127" si="7117">SUM(KLD126:KLD126)</f>
        <v>0.81</v>
      </c>
      <c r="KLE127" s="627" t="s">
        <v>88</v>
      </c>
      <c r="KLF127" s="628"/>
      <c r="KLG127" s="628"/>
      <c r="KLH127" s="628"/>
      <c r="KLI127" s="628"/>
      <c r="KLJ127" s="628"/>
      <c r="KLK127" s="629"/>
      <c r="KLL127" s="409">
        <f t="shared" ref="KLL127" si="7118">SUM(KLL126:KLL126)</f>
        <v>0.81</v>
      </c>
      <c r="KLM127" s="627" t="s">
        <v>88</v>
      </c>
      <c r="KLN127" s="628"/>
      <c r="KLO127" s="628"/>
      <c r="KLP127" s="628"/>
      <c r="KLQ127" s="628"/>
      <c r="KLR127" s="628"/>
      <c r="KLS127" s="629"/>
      <c r="KLT127" s="409">
        <f t="shared" ref="KLT127" si="7119">SUM(KLT126:KLT126)</f>
        <v>0.81</v>
      </c>
      <c r="KLU127" s="627" t="s">
        <v>88</v>
      </c>
      <c r="KLV127" s="628"/>
      <c r="KLW127" s="628"/>
      <c r="KLX127" s="628"/>
      <c r="KLY127" s="628"/>
      <c r="KLZ127" s="628"/>
      <c r="KMA127" s="629"/>
      <c r="KMB127" s="409">
        <f t="shared" ref="KMB127" si="7120">SUM(KMB126:KMB126)</f>
        <v>0.81</v>
      </c>
      <c r="KMC127" s="627" t="s">
        <v>88</v>
      </c>
      <c r="KMD127" s="628"/>
      <c r="KME127" s="628"/>
      <c r="KMF127" s="628"/>
      <c r="KMG127" s="628"/>
      <c r="KMH127" s="628"/>
      <c r="KMI127" s="629"/>
      <c r="KMJ127" s="409">
        <f t="shared" ref="KMJ127" si="7121">SUM(KMJ126:KMJ126)</f>
        <v>0.81</v>
      </c>
      <c r="KMK127" s="627" t="s">
        <v>88</v>
      </c>
      <c r="KML127" s="628"/>
      <c r="KMM127" s="628"/>
      <c r="KMN127" s="628"/>
      <c r="KMO127" s="628"/>
      <c r="KMP127" s="628"/>
      <c r="KMQ127" s="629"/>
      <c r="KMR127" s="409">
        <f t="shared" ref="KMR127" si="7122">SUM(KMR126:KMR126)</f>
        <v>0.81</v>
      </c>
      <c r="KMS127" s="627" t="s">
        <v>88</v>
      </c>
      <c r="KMT127" s="628"/>
      <c r="KMU127" s="628"/>
      <c r="KMV127" s="628"/>
      <c r="KMW127" s="628"/>
      <c r="KMX127" s="628"/>
      <c r="KMY127" s="629"/>
      <c r="KMZ127" s="409">
        <f t="shared" ref="KMZ127" si="7123">SUM(KMZ126:KMZ126)</f>
        <v>0.81</v>
      </c>
      <c r="KNA127" s="627" t="s">
        <v>88</v>
      </c>
      <c r="KNB127" s="628"/>
      <c r="KNC127" s="628"/>
      <c r="KND127" s="628"/>
      <c r="KNE127" s="628"/>
      <c r="KNF127" s="628"/>
      <c r="KNG127" s="629"/>
      <c r="KNH127" s="409">
        <f t="shared" ref="KNH127" si="7124">SUM(KNH126:KNH126)</f>
        <v>0.81</v>
      </c>
      <c r="KNI127" s="627" t="s">
        <v>88</v>
      </c>
      <c r="KNJ127" s="628"/>
      <c r="KNK127" s="628"/>
      <c r="KNL127" s="628"/>
      <c r="KNM127" s="628"/>
      <c r="KNN127" s="628"/>
      <c r="KNO127" s="629"/>
      <c r="KNP127" s="409">
        <f t="shared" ref="KNP127" si="7125">SUM(KNP126:KNP126)</f>
        <v>0.81</v>
      </c>
      <c r="KNQ127" s="627" t="s">
        <v>88</v>
      </c>
      <c r="KNR127" s="628"/>
      <c r="KNS127" s="628"/>
      <c r="KNT127" s="628"/>
      <c r="KNU127" s="628"/>
      <c r="KNV127" s="628"/>
      <c r="KNW127" s="629"/>
      <c r="KNX127" s="409">
        <f t="shared" ref="KNX127" si="7126">SUM(KNX126:KNX126)</f>
        <v>0.81</v>
      </c>
      <c r="KNY127" s="627" t="s">
        <v>88</v>
      </c>
      <c r="KNZ127" s="628"/>
      <c r="KOA127" s="628"/>
      <c r="KOB127" s="628"/>
      <c r="KOC127" s="628"/>
      <c r="KOD127" s="628"/>
      <c r="KOE127" s="629"/>
      <c r="KOF127" s="409">
        <f t="shared" ref="KOF127" si="7127">SUM(KOF126:KOF126)</f>
        <v>0.81</v>
      </c>
      <c r="KOG127" s="627" t="s">
        <v>88</v>
      </c>
      <c r="KOH127" s="628"/>
      <c r="KOI127" s="628"/>
      <c r="KOJ127" s="628"/>
      <c r="KOK127" s="628"/>
      <c r="KOL127" s="628"/>
      <c r="KOM127" s="629"/>
      <c r="KON127" s="409">
        <f t="shared" ref="KON127" si="7128">SUM(KON126:KON126)</f>
        <v>0.81</v>
      </c>
      <c r="KOO127" s="627" t="s">
        <v>88</v>
      </c>
      <c r="KOP127" s="628"/>
      <c r="KOQ127" s="628"/>
      <c r="KOR127" s="628"/>
      <c r="KOS127" s="628"/>
      <c r="KOT127" s="628"/>
      <c r="KOU127" s="629"/>
      <c r="KOV127" s="409">
        <f t="shared" ref="KOV127" si="7129">SUM(KOV126:KOV126)</f>
        <v>0.81</v>
      </c>
      <c r="KOW127" s="627" t="s">
        <v>88</v>
      </c>
      <c r="KOX127" s="628"/>
      <c r="KOY127" s="628"/>
      <c r="KOZ127" s="628"/>
      <c r="KPA127" s="628"/>
      <c r="KPB127" s="628"/>
      <c r="KPC127" s="629"/>
      <c r="KPD127" s="409">
        <f t="shared" ref="KPD127" si="7130">SUM(KPD126:KPD126)</f>
        <v>0.81</v>
      </c>
      <c r="KPE127" s="627" t="s">
        <v>88</v>
      </c>
      <c r="KPF127" s="628"/>
      <c r="KPG127" s="628"/>
      <c r="KPH127" s="628"/>
      <c r="KPI127" s="628"/>
      <c r="KPJ127" s="628"/>
      <c r="KPK127" s="629"/>
      <c r="KPL127" s="409">
        <f t="shared" ref="KPL127" si="7131">SUM(KPL126:KPL126)</f>
        <v>0.81</v>
      </c>
      <c r="KPM127" s="627" t="s">
        <v>88</v>
      </c>
      <c r="KPN127" s="628"/>
      <c r="KPO127" s="628"/>
      <c r="KPP127" s="628"/>
      <c r="KPQ127" s="628"/>
      <c r="KPR127" s="628"/>
      <c r="KPS127" s="629"/>
      <c r="KPT127" s="409">
        <f t="shared" ref="KPT127" si="7132">SUM(KPT126:KPT126)</f>
        <v>0.81</v>
      </c>
      <c r="KPU127" s="627" t="s">
        <v>88</v>
      </c>
      <c r="KPV127" s="628"/>
      <c r="KPW127" s="628"/>
      <c r="KPX127" s="628"/>
      <c r="KPY127" s="628"/>
      <c r="KPZ127" s="628"/>
      <c r="KQA127" s="629"/>
      <c r="KQB127" s="409">
        <f t="shared" ref="KQB127" si="7133">SUM(KQB126:KQB126)</f>
        <v>0.81</v>
      </c>
      <c r="KQC127" s="627" t="s">
        <v>88</v>
      </c>
      <c r="KQD127" s="628"/>
      <c r="KQE127" s="628"/>
      <c r="KQF127" s="628"/>
      <c r="KQG127" s="628"/>
      <c r="KQH127" s="628"/>
      <c r="KQI127" s="629"/>
      <c r="KQJ127" s="409">
        <f t="shared" ref="KQJ127" si="7134">SUM(KQJ126:KQJ126)</f>
        <v>0.81</v>
      </c>
      <c r="KQK127" s="627" t="s">
        <v>88</v>
      </c>
      <c r="KQL127" s="628"/>
      <c r="KQM127" s="628"/>
      <c r="KQN127" s="628"/>
      <c r="KQO127" s="628"/>
      <c r="KQP127" s="628"/>
      <c r="KQQ127" s="629"/>
      <c r="KQR127" s="409">
        <f t="shared" ref="KQR127" si="7135">SUM(KQR126:KQR126)</f>
        <v>0.81</v>
      </c>
      <c r="KQS127" s="627" t="s">
        <v>88</v>
      </c>
      <c r="KQT127" s="628"/>
      <c r="KQU127" s="628"/>
      <c r="KQV127" s="628"/>
      <c r="KQW127" s="628"/>
      <c r="KQX127" s="628"/>
      <c r="KQY127" s="629"/>
      <c r="KQZ127" s="409">
        <f t="shared" ref="KQZ127" si="7136">SUM(KQZ126:KQZ126)</f>
        <v>0.81</v>
      </c>
      <c r="KRA127" s="627" t="s">
        <v>88</v>
      </c>
      <c r="KRB127" s="628"/>
      <c r="KRC127" s="628"/>
      <c r="KRD127" s="628"/>
      <c r="KRE127" s="628"/>
      <c r="KRF127" s="628"/>
      <c r="KRG127" s="629"/>
      <c r="KRH127" s="409">
        <f t="shared" ref="KRH127" si="7137">SUM(KRH126:KRH126)</f>
        <v>0.81</v>
      </c>
      <c r="KRI127" s="627" t="s">
        <v>88</v>
      </c>
      <c r="KRJ127" s="628"/>
      <c r="KRK127" s="628"/>
      <c r="KRL127" s="628"/>
      <c r="KRM127" s="628"/>
      <c r="KRN127" s="628"/>
      <c r="KRO127" s="629"/>
      <c r="KRP127" s="409">
        <f t="shared" ref="KRP127" si="7138">SUM(KRP126:KRP126)</f>
        <v>0.81</v>
      </c>
      <c r="KRQ127" s="627" t="s">
        <v>88</v>
      </c>
      <c r="KRR127" s="628"/>
      <c r="KRS127" s="628"/>
      <c r="KRT127" s="628"/>
      <c r="KRU127" s="628"/>
      <c r="KRV127" s="628"/>
      <c r="KRW127" s="629"/>
      <c r="KRX127" s="409">
        <f t="shared" ref="KRX127" si="7139">SUM(KRX126:KRX126)</f>
        <v>0.81</v>
      </c>
      <c r="KRY127" s="627" t="s">
        <v>88</v>
      </c>
      <c r="KRZ127" s="628"/>
      <c r="KSA127" s="628"/>
      <c r="KSB127" s="628"/>
      <c r="KSC127" s="628"/>
      <c r="KSD127" s="628"/>
      <c r="KSE127" s="629"/>
      <c r="KSF127" s="409">
        <f t="shared" ref="KSF127" si="7140">SUM(KSF126:KSF126)</f>
        <v>0.81</v>
      </c>
      <c r="KSG127" s="627" t="s">
        <v>88</v>
      </c>
      <c r="KSH127" s="628"/>
      <c r="KSI127" s="628"/>
      <c r="KSJ127" s="628"/>
      <c r="KSK127" s="628"/>
      <c r="KSL127" s="628"/>
      <c r="KSM127" s="629"/>
      <c r="KSN127" s="409">
        <f t="shared" ref="KSN127" si="7141">SUM(KSN126:KSN126)</f>
        <v>0.81</v>
      </c>
      <c r="KSO127" s="627" t="s">
        <v>88</v>
      </c>
      <c r="KSP127" s="628"/>
      <c r="KSQ127" s="628"/>
      <c r="KSR127" s="628"/>
      <c r="KSS127" s="628"/>
      <c r="KST127" s="628"/>
      <c r="KSU127" s="629"/>
      <c r="KSV127" s="409">
        <f t="shared" ref="KSV127" si="7142">SUM(KSV126:KSV126)</f>
        <v>0.81</v>
      </c>
      <c r="KSW127" s="627" t="s">
        <v>88</v>
      </c>
      <c r="KSX127" s="628"/>
      <c r="KSY127" s="628"/>
      <c r="KSZ127" s="628"/>
      <c r="KTA127" s="628"/>
      <c r="KTB127" s="628"/>
      <c r="KTC127" s="629"/>
      <c r="KTD127" s="409">
        <f t="shared" ref="KTD127" si="7143">SUM(KTD126:KTD126)</f>
        <v>0.81</v>
      </c>
      <c r="KTE127" s="627" t="s">
        <v>88</v>
      </c>
      <c r="KTF127" s="628"/>
      <c r="KTG127" s="628"/>
      <c r="KTH127" s="628"/>
      <c r="KTI127" s="628"/>
      <c r="KTJ127" s="628"/>
      <c r="KTK127" s="629"/>
      <c r="KTL127" s="409">
        <f t="shared" ref="KTL127" si="7144">SUM(KTL126:KTL126)</f>
        <v>0.81</v>
      </c>
      <c r="KTM127" s="627" t="s">
        <v>88</v>
      </c>
      <c r="KTN127" s="628"/>
      <c r="KTO127" s="628"/>
      <c r="KTP127" s="628"/>
      <c r="KTQ127" s="628"/>
      <c r="KTR127" s="628"/>
      <c r="KTS127" s="629"/>
      <c r="KTT127" s="409">
        <f t="shared" ref="KTT127" si="7145">SUM(KTT126:KTT126)</f>
        <v>0.81</v>
      </c>
      <c r="KTU127" s="627" t="s">
        <v>88</v>
      </c>
      <c r="KTV127" s="628"/>
      <c r="KTW127" s="628"/>
      <c r="KTX127" s="628"/>
      <c r="KTY127" s="628"/>
      <c r="KTZ127" s="628"/>
      <c r="KUA127" s="629"/>
      <c r="KUB127" s="409">
        <f t="shared" ref="KUB127" si="7146">SUM(KUB126:KUB126)</f>
        <v>0.81</v>
      </c>
      <c r="KUC127" s="627" t="s">
        <v>88</v>
      </c>
      <c r="KUD127" s="628"/>
      <c r="KUE127" s="628"/>
      <c r="KUF127" s="628"/>
      <c r="KUG127" s="628"/>
      <c r="KUH127" s="628"/>
      <c r="KUI127" s="629"/>
      <c r="KUJ127" s="409">
        <f t="shared" ref="KUJ127" si="7147">SUM(KUJ126:KUJ126)</f>
        <v>0.81</v>
      </c>
      <c r="KUK127" s="627" t="s">
        <v>88</v>
      </c>
      <c r="KUL127" s="628"/>
      <c r="KUM127" s="628"/>
      <c r="KUN127" s="628"/>
      <c r="KUO127" s="628"/>
      <c r="KUP127" s="628"/>
      <c r="KUQ127" s="629"/>
      <c r="KUR127" s="409">
        <f t="shared" ref="KUR127" si="7148">SUM(KUR126:KUR126)</f>
        <v>0.81</v>
      </c>
      <c r="KUS127" s="627" t="s">
        <v>88</v>
      </c>
      <c r="KUT127" s="628"/>
      <c r="KUU127" s="628"/>
      <c r="KUV127" s="628"/>
      <c r="KUW127" s="628"/>
      <c r="KUX127" s="628"/>
      <c r="KUY127" s="629"/>
      <c r="KUZ127" s="409">
        <f t="shared" ref="KUZ127" si="7149">SUM(KUZ126:KUZ126)</f>
        <v>0.81</v>
      </c>
      <c r="KVA127" s="627" t="s">
        <v>88</v>
      </c>
      <c r="KVB127" s="628"/>
      <c r="KVC127" s="628"/>
      <c r="KVD127" s="628"/>
      <c r="KVE127" s="628"/>
      <c r="KVF127" s="628"/>
      <c r="KVG127" s="629"/>
      <c r="KVH127" s="409">
        <f t="shared" ref="KVH127" si="7150">SUM(KVH126:KVH126)</f>
        <v>0.81</v>
      </c>
      <c r="KVI127" s="627" t="s">
        <v>88</v>
      </c>
      <c r="KVJ127" s="628"/>
      <c r="KVK127" s="628"/>
      <c r="KVL127" s="628"/>
      <c r="KVM127" s="628"/>
      <c r="KVN127" s="628"/>
      <c r="KVO127" s="629"/>
      <c r="KVP127" s="409">
        <f t="shared" ref="KVP127" si="7151">SUM(KVP126:KVP126)</f>
        <v>0.81</v>
      </c>
      <c r="KVQ127" s="627" t="s">
        <v>88</v>
      </c>
      <c r="KVR127" s="628"/>
      <c r="KVS127" s="628"/>
      <c r="KVT127" s="628"/>
      <c r="KVU127" s="628"/>
      <c r="KVV127" s="628"/>
      <c r="KVW127" s="629"/>
      <c r="KVX127" s="409">
        <f t="shared" ref="KVX127" si="7152">SUM(KVX126:KVX126)</f>
        <v>0.81</v>
      </c>
      <c r="KVY127" s="627" t="s">
        <v>88</v>
      </c>
      <c r="KVZ127" s="628"/>
      <c r="KWA127" s="628"/>
      <c r="KWB127" s="628"/>
      <c r="KWC127" s="628"/>
      <c r="KWD127" s="628"/>
      <c r="KWE127" s="629"/>
      <c r="KWF127" s="409">
        <f t="shared" ref="KWF127" si="7153">SUM(KWF126:KWF126)</f>
        <v>0.81</v>
      </c>
      <c r="KWG127" s="627" t="s">
        <v>88</v>
      </c>
      <c r="KWH127" s="628"/>
      <c r="KWI127" s="628"/>
      <c r="KWJ127" s="628"/>
      <c r="KWK127" s="628"/>
      <c r="KWL127" s="628"/>
      <c r="KWM127" s="629"/>
      <c r="KWN127" s="409">
        <f t="shared" ref="KWN127" si="7154">SUM(KWN126:KWN126)</f>
        <v>0.81</v>
      </c>
      <c r="KWO127" s="627" t="s">
        <v>88</v>
      </c>
      <c r="KWP127" s="628"/>
      <c r="KWQ127" s="628"/>
      <c r="KWR127" s="628"/>
      <c r="KWS127" s="628"/>
      <c r="KWT127" s="628"/>
      <c r="KWU127" s="629"/>
      <c r="KWV127" s="409">
        <f t="shared" ref="KWV127" si="7155">SUM(KWV126:KWV126)</f>
        <v>0.81</v>
      </c>
      <c r="KWW127" s="627" t="s">
        <v>88</v>
      </c>
      <c r="KWX127" s="628"/>
      <c r="KWY127" s="628"/>
      <c r="KWZ127" s="628"/>
      <c r="KXA127" s="628"/>
      <c r="KXB127" s="628"/>
      <c r="KXC127" s="629"/>
      <c r="KXD127" s="409">
        <f t="shared" ref="KXD127" si="7156">SUM(KXD126:KXD126)</f>
        <v>0.81</v>
      </c>
      <c r="KXE127" s="627" t="s">
        <v>88</v>
      </c>
      <c r="KXF127" s="628"/>
      <c r="KXG127" s="628"/>
      <c r="KXH127" s="628"/>
      <c r="KXI127" s="628"/>
      <c r="KXJ127" s="628"/>
      <c r="KXK127" s="629"/>
      <c r="KXL127" s="409">
        <f t="shared" ref="KXL127" si="7157">SUM(KXL126:KXL126)</f>
        <v>0.81</v>
      </c>
      <c r="KXM127" s="627" t="s">
        <v>88</v>
      </c>
      <c r="KXN127" s="628"/>
      <c r="KXO127" s="628"/>
      <c r="KXP127" s="628"/>
      <c r="KXQ127" s="628"/>
      <c r="KXR127" s="628"/>
      <c r="KXS127" s="629"/>
      <c r="KXT127" s="409">
        <f t="shared" ref="KXT127" si="7158">SUM(KXT126:KXT126)</f>
        <v>0.81</v>
      </c>
      <c r="KXU127" s="627" t="s">
        <v>88</v>
      </c>
      <c r="KXV127" s="628"/>
      <c r="KXW127" s="628"/>
      <c r="KXX127" s="628"/>
      <c r="KXY127" s="628"/>
      <c r="KXZ127" s="628"/>
      <c r="KYA127" s="629"/>
      <c r="KYB127" s="409">
        <f t="shared" ref="KYB127" si="7159">SUM(KYB126:KYB126)</f>
        <v>0.81</v>
      </c>
      <c r="KYC127" s="627" t="s">
        <v>88</v>
      </c>
      <c r="KYD127" s="628"/>
      <c r="KYE127" s="628"/>
      <c r="KYF127" s="628"/>
      <c r="KYG127" s="628"/>
      <c r="KYH127" s="628"/>
      <c r="KYI127" s="629"/>
      <c r="KYJ127" s="409">
        <f t="shared" ref="KYJ127" si="7160">SUM(KYJ126:KYJ126)</f>
        <v>0.81</v>
      </c>
      <c r="KYK127" s="627" t="s">
        <v>88</v>
      </c>
      <c r="KYL127" s="628"/>
      <c r="KYM127" s="628"/>
      <c r="KYN127" s="628"/>
      <c r="KYO127" s="628"/>
      <c r="KYP127" s="628"/>
      <c r="KYQ127" s="629"/>
      <c r="KYR127" s="409">
        <f t="shared" ref="KYR127" si="7161">SUM(KYR126:KYR126)</f>
        <v>0.81</v>
      </c>
      <c r="KYS127" s="627" t="s">
        <v>88</v>
      </c>
      <c r="KYT127" s="628"/>
      <c r="KYU127" s="628"/>
      <c r="KYV127" s="628"/>
      <c r="KYW127" s="628"/>
      <c r="KYX127" s="628"/>
      <c r="KYY127" s="629"/>
      <c r="KYZ127" s="409">
        <f t="shared" ref="KYZ127" si="7162">SUM(KYZ126:KYZ126)</f>
        <v>0.81</v>
      </c>
      <c r="KZA127" s="627" t="s">
        <v>88</v>
      </c>
      <c r="KZB127" s="628"/>
      <c r="KZC127" s="628"/>
      <c r="KZD127" s="628"/>
      <c r="KZE127" s="628"/>
      <c r="KZF127" s="628"/>
      <c r="KZG127" s="629"/>
      <c r="KZH127" s="409">
        <f t="shared" ref="KZH127" si="7163">SUM(KZH126:KZH126)</f>
        <v>0.81</v>
      </c>
      <c r="KZI127" s="627" t="s">
        <v>88</v>
      </c>
      <c r="KZJ127" s="628"/>
      <c r="KZK127" s="628"/>
      <c r="KZL127" s="628"/>
      <c r="KZM127" s="628"/>
      <c r="KZN127" s="628"/>
      <c r="KZO127" s="629"/>
      <c r="KZP127" s="409">
        <f t="shared" ref="KZP127" si="7164">SUM(KZP126:KZP126)</f>
        <v>0.81</v>
      </c>
      <c r="KZQ127" s="627" t="s">
        <v>88</v>
      </c>
      <c r="KZR127" s="628"/>
      <c r="KZS127" s="628"/>
      <c r="KZT127" s="628"/>
      <c r="KZU127" s="628"/>
      <c r="KZV127" s="628"/>
      <c r="KZW127" s="629"/>
      <c r="KZX127" s="409">
        <f t="shared" ref="KZX127" si="7165">SUM(KZX126:KZX126)</f>
        <v>0.81</v>
      </c>
      <c r="KZY127" s="627" t="s">
        <v>88</v>
      </c>
      <c r="KZZ127" s="628"/>
      <c r="LAA127" s="628"/>
      <c r="LAB127" s="628"/>
      <c r="LAC127" s="628"/>
      <c r="LAD127" s="628"/>
      <c r="LAE127" s="629"/>
      <c r="LAF127" s="409">
        <f t="shared" ref="LAF127" si="7166">SUM(LAF126:LAF126)</f>
        <v>0.81</v>
      </c>
      <c r="LAG127" s="627" t="s">
        <v>88</v>
      </c>
      <c r="LAH127" s="628"/>
      <c r="LAI127" s="628"/>
      <c r="LAJ127" s="628"/>
      <c r="LAK127" s="628"/>
      <c r="LAL127" s="628"/>
      <c r="LAM127" s="629"/>
      <c r="LAN127" s="409">
        <f t="shared" ref="LAN127" si="7167">SUM(LAN126:LAN126)</f>
        <v>0.81</v>
      </c>
      <c r="LAO127" s="627" t="s">
        <v>88</v>
      </c>
      <c r="LAP127" s="628"/>
      <c r="LAQ127" s="628"/>
      <c r="LAR127" s="628"/>
      <c r="LAS127" s="628"/>
      <c r="LAT127" s="628"/>
      <c r="LAU127" s="629"/>
      <c r="LAV127" s="409">
        <f t="shared" ref="LAV127" si="7168">SUM(LAV126:LAV126)</f>
        <v>0.81</v>
      </c>
      <c r="LAW127" s="627" t="s">
        <v>88</v>
      </c>
      <c r="LAX127" s="628"/>
      <c r="LAY127" s="628"/>
      <c r="LAZ127" s="628"/>
      <c r="LBA127" s="628"/>
      <c r="LBB127" s="628"/>
      <c r="LBC127" s="629"/>
      <c r="LBD127" s="409">
        <f t="shared" ref="LBD127" si="7169">SUM(LBD126:LBD126)</f>
        <v>0.81</v>
      </c>
      <c r="LBE127" s="627" t="s">
        <v>88</v>
      </c>
      <c r="LBF127" s="628"/>
      <c r="LBG127" s="628"/>
      <c r="LBH127" s="628"/>
      <c r="LBI127" s="628"/>
      <c r="LBJ127" s="628"/>
      <c r="LBK127" s="629"/>
      <c r="LBL127" s="409">
        <f t="shared" ref="LBL127" si="7170">SUM(LBL126:LBL126)</f>
        <v>0.81</v>
      </c>
      <c r="LBM127" s="627" t="s">
        <v>88</v>
      </c>
      <c r="LBN127" s="628"/>
      <c r="LBO127" s="628"/>
      <c r="LBP127" s="628"/>
      <c r="LBQ127" s="628"/>
      <c r="LBR127" s="628"/>
      <c r="LBS127" s="629"/>
      <c r="LBT127" s="409">
        <f t="shared" ref="LBT127" si="7171">SUM(LBT126:LBT126)</f>
        <v>0.81</v>
      </c>
      <c r="LBU127" s="627" t="s">
        <v>88</v>
      </c>
      <c r="LBV127" s="628"/>
      <c r="LBW127" s="628"/>
      <c r="LBX127" s="628"/>
      <c r="LBY127" s="628"/>
      <c r="LBZ127" s="628"/>
      <c r="LCA127" s="629"/>
      <c r="LCB127" s="409">
        <f t="shared" ref="LCB127" si="7172">SUM(LCB126:LCB126)</f>
        <v>0.81</v>
      </c>
      <c r="LCC127" s="627" t="s">
        <v>88</v>
      </c>
      <c r="LCD127" s="628"/>
      <c r="LCE127" s="628"/>
      <c r="LCF127" s="628"/>
      <c r="LCG127" s="628"/>
      <c r="LCH127" s="628"/>
      <c r="LCI127" s="629"/>
      <c r="LCJ127" s="409">
        <f t="shared" ref="LCJ127" si="7173">SUM(LCJ126:LCJ126)</f>
        <v>0.81</v>
      </c>
      <c r="LCK127" s="627" t="s">
        <v>88</v>
      </c>
      <c r="LCL127" s="628"/>
      <c r="LCM127" s="628"/>
      <c r="LCN127" s="628"/>
      <c r="LCO127" s="628"/>
      <c r="LCP127" s="628"/>
      <c r="LCQ127" s="629"/>
      <c r="LCR127" s="409">
        <f t="shared" ref="LCR127" si="7174">SUM(LCR126:LCR126)</f>
        <v>0.81</v>
      </c>
      <c r="LCS127" s="627" t="s">
        <v>88</v>
      </c>
      <c r="LCT127" s="628"/>
      <c r="LCU127" s="628"/>
      <c r="LCV127" s="628"/>
      <c r="LCW127" s="628"/>
      <c r="LCX127" s="628"/>
      <c r="LCY127" s="629"/>
      <c r="LCZ127" s="409">
        <f t="shared" ref="LCZ127" si="7175">SUM(LCZ126:LCZ126)</f>
        <v>0.81</v>
      </c>
      <c r="LDA127" s="627" t="s">
        <v>88</v>
      </c>
      <c r="LDB127" s="628"/>
      <c r="LDC127" s="628"/>
      <c r="LDD127" s="628"/>
      <c r="LDE127" s="628"/>
      <c r="LDF127" s="628"/>
      <c r="LDG127" s="629"/>
      <c r="LDH127" s="409">
        <f t="shared" ref="LDH127" si="7176">SUM(LDH126:LDH126)</f>
        <v>0.81</v>
      </c>
      <c r="LDI127" s="627" t="s">
        <v>88</v>
      </c>
      <c r="LDJ127" s="628"/>
      <c r="LDK127" s="628"/>
      <c r="LDL127" s="628"/>
      <c r="LDM127" s="628"/>
      <c r="LDN127" s="628"/>
      <c r="LDO127" s="629"/>
      <c r="LDP127" s="409">
        <f t="shared" ref="LDP127" si="7177">SUM(LDP126:LDP126)</f>
        <v>0.81</v>
      </c>
      <c r="LDQ127" s="627" t="s">
        <v>88</v>
      </c>
      <c r="LDR127" s="628"/>
      <c r="LDS127" s="628"/>
      <c r="LDT127" s="628"/>
      <c r="LDU127" s="628"/>
      <c r="LDV127" s="628"/>
      <c r="LDW127" s="629"/>
      <c r="LDX127" s="409">
        <f t="shared" ref="LDX127" si="7178">SUM(LDX126:LDX126)</f>
        <v>0.81</v>
      </c>
      <c r="LDY127" s="627" t="s">
        <v>88</v>
      </c>
      <c r="LDZ127" s="628"/>
      <c r="LEA127" s="628"/>
      <c r="LEB127" s="628"/>
      <c r="LEC127" s="628"/>
      <c r="LED127" s="628"/>
      <c r="LEE127" s="629"/>
      <c r="LEF127" s="409">
        <f t="shared" ref="LEF127" si="7179">SUM(LEF126:LEF126)</f>
        <v>0.81</v>
      </c>
      <c r="LEG127" s="627" t="s">
        <v>88</v>
      </c>
      <c r="LEH127" s="628"/>
      <c r="LEI127" s="628"/>
      <c r="LEJ127" s="628"/>
      <c r="LEK127" s="628"/>
      <c r="LEL127" s="628"/>
      <c r="LEM127" s="629"/>
      <c r="LEN127" s="409">
        <f t="shared" ref="LEN127" si="7180">SUM(LEN126:LEN126)</f>
        <v>0.81</v>
      </c>
      <c r="LEO127" s="627" t="s">
        <v>88</v>
      </c>
      <c r="LEP127" s="628"/>
      <c r="LEQ127" s="628"/>
      <c r="LER127" s="628"/>
      <c r="LES127" s="628"/>
      <c r="LET127" s="628"/>
      <c r="LEU127" s="629"/>
      <c r="LEV127" s="409">
        <f t="shared" ref="LEV127" si="7181">SUM(LEV126:LEV126)</f>
        <v>0.81</v>
      </c>
      <c r="LEW127" s="627" t="s">
        <v>88</v>
      </c>
      <c r="LEX127" s="628"/>
      <c r="LEY127" s="628"/>
      <c r="LEZ127" s="628"/>
      <c r="LFA127" s="628"/>
      <c r="LFB127" s="628"/>
      <c r="LFC127" s="629"/>
      <c r="LFD127" s="409">
        <f t="shared" ref="LFD127" si="7182">SUM(LFD126:LFD126)</f>
        <v>0.81</v>
      </c>
      <c r="LFE127" s="627" t="s">
        <v>88</v>
      </c>
      <c r="LFF127" s="628"/>
      <c r="LFG127" s="628"/>
      <c r="LFH127" s="628"/>
      <c r="LFI127" s="628"/>
      <c r="LFJ127" s="628"/>
      <c r="LFK127" s="629"/>
      <c r="LFL127" s="409">
        <f t="shared" ref="LFL127" si="7183">SUM(LFL126:LFL126)</f>
        <v>0.81</v>
      </c>
      <c r="LFM127" s="627" t="s">
        <v>88</v>
      </c>
      <c r="LFN127" s="628"/>
      <c r="LFO127" s="628"/>
      <c r="LFP127" s="628"/>
      <c r="LFQ127" s="628"/>
      <c r="LFR127" s="628"/>
      <c r="LFS127" s="629"/>
      <c r="LFT127" s="409">
        <f t="shared" ref="LFT127" si="7184">SUM(LFT126:LFT126)</f>
        <v>0.81</v>
      </c>
      <c r="LFU127" s="627" t="s">
        <v>88</v>
      </c>
      <c r="LFV127" s="628"/>
      <c r="LFW127" s="628"/>
      <c r="LFX127" s="628"/>
      <c r="LFY127" s="628"/>
      <c r="LFZ127" s="628"/>
      <c r="LGA127" s="629"/>
      <c r="LGB127" s="409">
        <f t="shared" ref="LGB127" si="7185">SUM(LGB126:LGB126)</f>
        <v>0.81</v>
      </c>
      <c r="LGC127" s="627" t="s">
        <v>88</v>
      </c>
      <c r="LGD127" s="628"/>
      <c r="LGE127" s="628"/>
      <c r="LGF127" s="628"/>
      <c r="LGG127" s="628"/>
      <c r="LGH127" s="628"/>
      <c r="LGI127" s="629"/>
      <c r="LGJ127" s="409">
        <f t="shared" ref="LGJ127" si="7186">SUM(LGJ126:LGJ126)</f>
        <v>0.81</v>
      </c>
      <c r="LGK127" s="627" t="s">
        <v>88</v>
      </c>
      <c r="LGL127" s="628"/>
      <c r="LGM127" s="628"/>
      <c r="LGN127" s="628"/>
      <c r="LGO127" s="628"/>
      <c r="LGP127" s="628"/>
      <c r="LGQ127" s="629"/>
      <c r="LGR127" s="409">
        <f t="shared" ref="LGR127" si="7187">SUM(LGR126:LGR126)</f>
        <v>0.81</v>
      </c>
      <c r="LGS127" s="627" t="s">
        <v>88</v>
      </c>
      <c r="LGT127" s="628"/>
      <c r="LGU127" s="628"/>
      <c r="LGV127" s="628"/>
      <c r="LGW127" s="628"/>
      <c r="LGX127" s="628"/>
      <c r="LGY127" s="629"/>
      <c r="LGZ127" s="409">
        <f t="shared" ref="LGZ127" si="7188">SUM(LGZ126:LGZ126)</f>
        <v>0.81</v>
      </c>
      <c r="LHA127" s="627" t="s">
        <v>88</v>
      </c>
      <c r="LHB127" s="628"/>
      <c r="LHC127" s="628"/>
      <c r="LHD127" s="628"/>
      <c r="LHE127" s="628"/>
      <c r="LHF127" s="628"/>
      <c r="LHG127" s="629"/>
      <c r="LHH127" s="409">
        <f t="shared" ref="LHH127" si="7189">SUM(LHH126:LHH126)</f>
        <v>0.81</v>
      </c>
      <c r="LHI127" s="627" t="s">
        <v>88</v>
      </c>
      <c r="LHJ127" s="628"/>
      <c r="LHK127" s="628"/>
      <c r="LHL127" s="628"/>
      <c r="LHM127" s="628"/>
      <c r="LHN127" s="628"/>
      <c r="LHO127" s="629"/>
      <c r="LHP127" s="409">
        <f t="shared" ref="LHP127" si="7190">SUM(LHP126:LHP126)</f>
        <v>0.81</v>
      </c>
      <c r="LHQ127" s="627" t="s">
        <v>88</v>
      </c>
      <c r="LHR127" s="628"/>
      <c r="LHS127" s="628"/>
      <c r="LHT127" s="628"/>
      <c r="LHU127" s="628"/>
      <c r="LHV127" s="628"/>
      <c r="LHW127" s="629"/>
      <c r="LHX127" s="409">
        <f t="shared" ref="LHX127" si="7191">SUM(LHX126:LHX126)</f>
        <v>0.81</v>
      </c>
      <c r="LHY127" s="627" t="s">
        <v>88</v>
      </c>
      <c r="LHZ127" s="628"/>
      <c r="LIA127" s="628"/>
      <c r="LIB127" s="628"/>
      <c r="LIC127" s="628"/>
      <c r="LID127" s="628"/>
      <c r="LIE127" s="629"/>
      <c r="LIF127" s="409">
        <f t="shared" ref="LIF127" si="7192">SUM(LIF126:LIF126)</f>
        <v>0.81</v>
      </c>
      <c r="LIG127" s="627" t="s">
        <v>88</v>
      </c>
      <c r="LIH127" s="628"/>
      <c r="LII127" s="628"/>
      <c r="LIJ127" s="628"/>
      <c r="LIK127" s="628"/>
      <c r="LIL127" s="628"/>
      <c r="LIM127" s="629"/>
      <c r="LIN127" s="409">
        <f t="shared" ref="LIN127" si="7193">SUM(LIN126:LIN126)</f>
        <v>0.81</v>
      </c>
      <c r="LIO127" s="627" t="s">
        <v>88</v>
      </c>
      <c r="LIP127" s="628"/>
      <c r="LIQ127" s="628"/>
      <c r="LIR127" s="628"/>
      <c r="LIS127" s="628"/>
      <c r="LIT127" s="628"/>
      <c r="LIU127" s="629"/>
      <c r="LIV127" s="409">
        <f t="shared" ref="LIV127" si="7194">SUM(LIV126:LIV126)</f>
        <v>0.81</v>
      </c>
      <c r="LIW127" s="627" t="s">
        <v>88</v>
      </c>
      <c r="LIX127" s="628"/>
      <c r="LIY127" s="628"/>
      <c r="LIZ127" s="628"/>
      <c r="LJA127" s="628"/>
      <c r="LJB127" s="628"/>
      <c r="LJC127" s="629"/>
      <c r="LJD127" s="409">
        <f t="shared" ref="LJD127" si="7195">SUM(LJD126:LJD126)</f>
        <v>0.81</v>
      </c>
      <c r="LJE127" s="627" t="s">
        <v>88</v>
      </c>
      <c r="LJF127" s="628"/>
      <c r="LJG127" s="628"/>
      <c r="LJH127" s="628"/>
      <c r="LJI127" s="628"/>
      <c r="LJJ127" s="628"/>
      <c r="LJK127" s="629"/>
      <c r="LJL127" s="409">
        <f t="shared" ref="LJL127" si="7196">SUM(LJL126:LJL126)</f>
        <v>0.81</v>
      </c>
      <c r="LJM127" s="627" t="s">
        <v>88</v>
      </c>
      <c r="LJN127" s="628"/>
      <c r="LJO127" s="628"/>
      <c r="LJP127" s="628"/>
      <c r="LJQ127" s="628"/>
      <c r="LJR127" s="628"/>
      <c r="LJS127" s="629"/>
      <c r="LJT127" s="409">
        <f t="shared" ref="LJT127" si="7197">SUM(LJT126:LJT126)</f>
        <v>0.81</v>
      </c>
      <c r="LJU127" s="627" t="s">
        <v>88</v>
      </c>
      <c r="LJV127" s="628"/>
      <c r="LJW127" s="628"/>
      <c r="LJX127" s="628"/>
      <c r="LJY127" s="628"/>
      <c r="LJZ127" s="628"/>
      <c r="LKA127" s="629"/>
      <c r="LKB127" s="409">
        <f t="shared" ref="LKB127" si="7198">SUM(LKB126:LKB126)</f>
        <v>0.81</v>
      </c>
      <c r="LKC127" s="627" t="s">
        <v>88</v>
      </c>
      <c r="LKD127" s="628"/>
      <c r="LKE127" s="628"/>
      <c r="LKF127" s="628"/>
      <c r="LKG127" s="628"/>
      <c r="LKH127" s="628"/>
      <c r="LKI127" s="629"/>
      <c r="LKJ127" s="409">
        <f t="shared" ref="LKJ127" si="7199">SUM(LKJ126:LKJ126)</f>
        <v>0.81</v>
      </c>
      <c r="LKK127" s="627" t="s">
        <v>88</v>
      </c>
      <c r="LKL127" s="628"/>
      <c r="LKM127" s="628"/>
      <c r="LKN127" s="628"/>
      <c r="LKO127" s="628"/>
      <c r="LKP127" s="628"/>
      <c r="LKQ127" s="629"/>
      <c r="LKR127" s="409">
        <f t="shared" ref="LKR127" si="7200">SUM(LKR126:LKR126)</f>
        <v>0.81</v>
      </c>
      <c r="LKS127" s="627" t="s">
        <v>88</v>
      </c>
      <c r="LKT127" s="628"/>
      <c r="LKU127" s="628"/>
      <c r="LKV127" s="628"/>
      <c r="LKW127" s="628"/>
      <c r="LKX127" s="628"/>
      <c r="LKY127" s="629"/>
      <c r="LKZ127" s="409">
        <f t="shared" ref="LKZ127" si="7201">SUM(LKZ126:LKZ126)</f>
        <v>0.81</v>
      </c>
      <c r="LLA127" s="627" t="s">
        <v>88</v>
      </c>
      <c r="LLB127" s="628"/>
      <c r="LLC127" s="628"/>
      <c r="LLD127" s="628"/>
      <c r="LLE127" s="628"/>
      <c r="LLF127" s="628"/>
      <c r="LLG127" s="629"/>
      <c r="LLH127" s="409">
        <f t="shared" ref="LLH127" si="7202">SUM(LLH126:LLH126)</f>
        <v>0.81</v>
      </c>
      <c r="LLI127" s="627" t="s">
        <v>88</v>
      </c>
      <c r="LLJ127" s="628"/>
      <c r="LLK127" s="628"/>
      <c r="LLL127" s="628"/>
      <c r="LLM127" s="628"/>
      <c r="LLN127" s="628"/>
      <c r="LLO127" s="629"/>
      <c r="LLP127" s="409">
        <f t="shared" ref="LLP127" si="7203">SUM(LLP126:LLP126)</f>
        <v>0.81</v>
      </c>
      <c r="LLQ127" s="627" t="s">
        <v>88</v>
      </c>
      <c r="LLR127" s="628"/>
      <c r="LLS127" s="628"/>
      <c r="LLT127" s="628"/>
      <c r="LLU127" s="628"/>
      <c r="LLV127" s="628"/>
      <c r="LLW127" s="629"/>
      <c r="LLX127" s="409">
        <f t="shared" ref="LLX127" si="7204">SUM(LLX126:LLX126)</f>
        <v>0.81</v>
      </c>
      <c r="LLY127" s="627" t="s">
        <v>88</v>
      </c>
      <c r="LLZ127" s="628"/>
      <c r="LMA127" s="628"/>
      <c r="LMB127" s="628"/>
      <c r="LMC127" s="628"/>
      <c r="LMD127" s="628"/>
      <c r="LME127" s="629"/>
      <c r="LMF127" s="409">
        <f t="shared" ref="LMF127" si="7205">SUM(LMF126:LMF126)</f>
        <v>0.81</v>
      </c>
      <c r="LMG127" s="627" t="s">
        <v>88</v>
      </c>
      <c r="LMH127" s="628"/>
      <c r="LMI127" s="628"/>
      <c r="LMJ127" s="628"/>
      <c r="LMK127" s="628"/>
      <c r="LML127" s="628"/>
      <c r="LMM127" s="629"/>
      <c r="LMN127" s="409">
        <f t="shared" ref="LMN127" si="7206">SUM(LMN126:LMN126)</f>
        <v>0.81</v>
      </c>
      <c r="LMO127" s="627" t="s">
        <v>88</v>
      </c>
      <c r="LMP127" s="628"/>
      <c r="LMQ127" s="628"/>
      <c r="LMR127" s="628"/>
      <c r="LMS127" s="628"/>
      <c r="LMT127" s="628"/>
      <c r="LMU127" s="629"/>
      <c r="LMV127" s="409">
        <f t="shared" ref="LMV127" si="7207">SUM(LMV126:LMV126)</f>
        <v>0.81</v>
      </c>
      <c r="LMW127" s="627" t="s">
        <v>88</v>
      </c>
      <c r="LMX127" s="628"/>
      <c r="LMY127" s="628"/>
      <c r="LMZ127" s="628"/>
      <c r="LNA127" s="628"/>
      <c r="LNB127" s="628"/>
      <c r="LNC127" s="629"/>
      <c r="LND127" s="409">
        <f t="shared" ref="LND127" si="7208">SUM(LND126:LND126)</f>
        <v>0.81</v>
      </c>
      <c r="LNE127" s="627" t="s">
        <v>88</v>
      </c>
      <c r="LNF127" s="628"/>
      <c r="LNG127" s="628"/>
      <c r="LNH127" s="628"/>
      <c r="LNI127" s="628"/>
      <c r="LNJ127" s="628"/>
      <c r="LNK127" s="629"/>
      <c r="LNL127" s="409">
        <f t="shared" ref="LNL127" si="7209">SUM(LNL126:LNL126)</f>
        <v>0.81</v>
      </c>
      <c r="LNM127" s="627" t="s">
        <v>88</v>
      </c>
      <c r="LNN127" s="628"/>
      <c r="LNO127" s="628"/>
      <c r="LNP127" s="628"/>
      <c r="LNQ127" s="628"/>
      <c r="LNR127" s="628"/>
      <c r="LNS127" s="629"/>
      <c r="LNT127" s="409">
        <f t="shared" ref="LNT127" si="7210">SUM(LNT126:LNT126)</f>
        <v>0.81</v>
      </c>
      <c r="LNU127" s="627" t="s">
        <v>88</v>
      </c>
      <c r="LNV127" s="628"/>
      <c r="LNW127" s="628"/>
      <c r="LNX127" s="628"/>
      <c r="LNY127" s="628"/>
      <c r="LNZ127" s="628"/>
      <c r="LOA127" s="629"/>
      <c r="LOB127" s="409">
        <f t="shared" ref="LOB127" si="7211">SUM(LOB126:LOB126)</f>
        <v>0.81</v>
      </c>
      <c r="LOC127" s="627" t="s">
        <v>88</v>
      </c>
      <c r="LOD127" s="628"/>
      <c r="LOE127" s="628"/>
      <c r="LOF127" s="628"/>
      <c r="LOG127" s="628"/>
      <c r="LOH127" s="628"/>
      <c r="LOI127" s="629"/>
      <c r="LOJ127" s="409">
        <f t="shared" ref="LOJ127" si="7212">SUM(LOJ126:LOJ126)</f>
        <v>0.81</v>
      </c>
      <c r="LOK127" s="627" t="s">
        <v>88</v>
      </c>
      <c r="LOL127" s="628"/>
      <c r="LOM127" s="628"/>
      <c r="LON127" s="628"/>
      <c r="LOO127" s="628"/>
      <c r="LOP127" s="628"/>
      <c r="LOQ127" s="629"/>
      <c r="LOR127" s="409">
        <f t="shared" ref="LOR127" si="7213">SUM(LOR126:LOR126)</f>
        <v>0.81</v>
      </c>
      <c r="LOS127" s="627" t="s">
        <v>88</v>
      </c>
      <c r="LOT127" s="628"/>
      <c r="LOU127" s="628"/>
      <c r="LOV127" s="628"/>
      <c r="LOW127" s="628"/>
      <c r="LOX127" s="628"/>
      <c r="LOY127" s="629"/>
      <c r="LOZ127" s="409">
        <f t="shared" ref="LOZ127" si="7214">SUM(LOZ126:LOZ126)</f>
        <v>0.81</v>
      </c>
      <c r="LPA127" s="627" t="s">
        <v>88</v>
      </c>
      <c r="LPB127" s="628"/>
      <c r="LPC127" s="628"/>
      <c r="LPD127" s="628"/>
      <c r="LPE127" s="628"/>
      <c r="LPF127" s="628"/>
      <c r="LPG127" s="629"/>
      <c r="LPH127" s="409">
        <f t="shared" ref="LPH127" si="7215">SUM(LPH126:LPH126)</f>
        <v>0.81</v>
      </c>
      <c r="LPI127" s="627" t="s">
        <v>88</v>
      </c>
      <c r="LPJ127" s="628"/>
      <c r="LPK127" s="628"/>
      <c r="LPL127" s="628"/>
      <c r="LPM127" s="628"/>
      <c r="LPN127" s="628"/>
      <c r="LPO127" s="629"/>
      <c r="LPP127" s="409">
        <f t="shared" ref="LPP127" si="7216">SUM(LPP126:LPP126)</f>
        <v>0.81</v>
      </c>
      <c r="LPQ127" s="627" t="s">
        <v>88</v>
      </c>
      <c r="LPR127" s="628"/>
      <c r="LPS127" s="628"/>
      <c r="LPT127" s="628"/>
      <c r="LPU127" s="628"/>
      <c r="LPV127" s="628"/>
      <c r="LPW127" s="629"/>
      <c r="LPX127" s="409">
        <f t="shared" ref="LPX127" si="7217">SUM(LPX126:LPX126)</f>
        <v>0.81</v>
      </c>
      <c r="LPY127" s="627" t="s">
        <v>88</v>
      </c>
      <c r="LPZ127" s="628"/>
      <c r="LQA127" s="628"/>
      <c r="LQB127" s="628"/>
      <c r="LQC127" s="628"/>
      <c r="LQD127" s="628"/>
      <c r="LQE127" s="629"/>
      <c r="LQF127" s="409">
        <f t="shared" ref="LQF127" si="7218">SUM(LQF126:LQF126)</f>
        <v>0.81</v>
      </c>
      <c r="LQG127" s="627" t="s">
        <v>88</v>
      </c>
      <c r="LQH127" s="628"/>
      <c r="LQI127" s="628"/>
      <c r="LQJ127" s="628"/>
      <c r="LQK127" s="628"/>
      <c r="LQL127" s="628"/>
      <c r="LQM127" s="629"/>
      <c r="LQN127" s="409">
        <f t="shared" ref="LQN127" si="7219">SUM(LQN126:LQN126)</f>
        <v>0.81</v>
      </c>
      <c r="LQO127" s="627" t="s">
        <v>88</v>
      </c>
      <c r="LQP127" s="628"/>
      <c r="LQQ127" s="628"/>
      <c r="LQR127" s="628"/>
      <c r="LQS127" s="628"/>
      <c r="LQT127" s="628"/>
      <c r="LQU127" s="629"/>
      <c r="LQV127" s="409">
        <f t="shared" ref="LQV127" si="7220">SUM(LQV126:LQV126)</f>
        <v>0.81</v>
      </c>
      <c r="LQW127" s="627" t="s">
        <v>88</v>
      </c>
      <c r="LQX127" s="628"/>
      <c r="LQY127" s="628"/>
      <c r="LQZ127" s="628"/>
      <c r="LRA127" s="628"/>
      <c r="LRB127" s="628"/>
      <c r="LRC127" s="629"/>
      <c r="LRD127" s="409">
        <f t="shared" ref="LRD127" si="7221">SUM(LRD126:LRD126)</f>
        <v>0.81</v>
      </c>
      <c r="LRE127" s="627" t="s">
        <v>88</v>
      </c>
      <c r="LRF127" s="628"/>
      <c r="LRG127" s="628"/>
      <c r="LRH127" s="628"/>
      <c r="LRI127" s="628"/>
      <c r="LRJ127" s="628"/>
      <c r="LRK127" s="629"/>
      <c r="LRL127" s="409">
        <f t="shared" ref="LRL127" si="7222">SUM(LRL126:LRL126)</f>
        <v>0.81</v>
      </c>
      <c r="LRM127" s="627" t="s">
        <v>88</v>
      </c>
      <c r="LRN127" s="628"/>
      <c r="LRO127" s="628"/>
      <c r="LRP127" s="628"/>
      <c r="LRQ127" s="628"/>
      <c r="LRR127" s="628"/>
      <c r="LRS127" s="629"/>
      <c r="LRT127" s="409">
        <f t="shared" ref="LRT127" si="7223">SUM(LRT126:LRT126)</f>
        <v>0.81</v>
      </c>
      <c r="LRU127" s="627" t="s">
        <v>88</v>
      </c>
      <c r="LRV127" s="628"/>
      <c r="LRW127" s="628"/>
      <c r="LRX127" s="628"/>
      <c r="LRY127" s="628"/>
      <c r="LRZ127" s="628"/>
      <c r="LSA127" s="629"/>
      <c r="LSB127" s="409">
        <f t="shared" ref="LSB127" si="7224">SUM(LSB126:LSB126)</f>
        <v>0.81</v>
      </c>
      <c r="LSC127" s="627" t="s">
        <v>88</v>
      </c>
      <c r="LSD127" s="628"/>
      <c r="LSE127" s="628"/>
      <c r="LSF127" s="628"/>
      <c r="LSG127" s="628"/>
      <c r="LSH127" s="628"/>
      <c r="LSI127" s="629"/>
      <c r="LSJ127" s="409">
        <f t="shared" ref="LSJ127" si="7225">SUM(LSJ126:LSJ126)</f>
        <v>0.81</v>
      </c>
      <c r="LSK127" s="627" t="s">
        <v>88</v>
      </c>
      <c r="LSL127" s="628"/>
      <c r="LSM127" s="628"/>
      <c r="LSN127" s="628"/>
      <c r="LSO127" s="628"/>
      <c r="LSP127" s="628"/>
      <c r="LSQ127" s="629"/>
      <c r="LSR127" s="409">
        <f t="shared" ref="LSR127" si="7226">SUM(LSR126:LSR126)</f>
        <v>0.81</v>
      </c>
      <c r="LSS127" s="627" t="s">
        <v>88</v>
      </c>
      <c r="LST127" s="628"/>
      <c r="LSU127" s="628"/>
      <c r="LSV127" s="628"/>
      <c r="LSW127" s="628"/>
      <c r="LSX127" s="628"/>
      <c r="LSY127" s="629"/>
      <c r="LSZ127" s="409">
        <f t="shared" ref="LSZ127" si="7227">SUM(LSZ126:LSZ126)</f>
        <v>0.81</v>
      </c>
      <c r="LTA127" s="627" t="s">
        <v>88</v>
      </c>
      <c r="LTB127" s="628"/>
      <c r="LTC127" s="628"/>
      <c r="LTD127" s="628"/>
      <c r="LTE127" s="628"/>
      <c r="LTF127" s="628"/>
      <c r="LTG127" s="629"/>
      <c r="LTH127" s="409">
        <f t="shared" ref="LTH127" si="7228">SUM(LTH126:LTH126)</f>
        <v>0.81</v>
      </c>
      <c r="LTI127" s="627" t="s">
        <v>88</v>
      </c>
      <c r="LTJ127" s="628"/>
      <c r="LTK127" s="628"/>
      <c r="LTL127" s="628"/>
      <c r="LTM127" s="628"/>
      <c r="LTN127" s="628"/>
      <c r="LTO127" s="629"/>
      <c r="LTP127" s="409">
        <f t="shared" ref="LTP127" si="7229">SUM(LTP126:LTP126)</f>
        <v>0.81</v>
      </c>
      <c r="LTQ127" s="627" t="s">
        <v>88</v>
      </c>
      <c r="LTR127" s="628"/>
      <c r="LTS127" s="628"/>
      <c r="LTT127" s="628"/>
      <c r="LTU127" s="628"/>
      <c r="LTV127" s="628"/>
      <c r="LTW127" s="629"/>
      <c r="LTX127" s="409">
        <f t="shared" ref="LTX127" si="7230">SUM(LTX126:LTX126)</f>
        <v>0.81</v>
      </c>
      <c r="LTY127" s="627" t="s">
        <v>88</v>
      </c>
      <c r="LTZ127" s="628"/>
      <c r="LUA127" s="628"/>
      <c r="LUB127" s="628"/>
      <c r="LUC127" s="628"/>
      <c r="LUD127" s="628"/>
      <c r="LUE127" s="629"/>
      <c r="LUF127" s="409">
        <f t="shared" ref="LUF127" si="7231">SUM(LUF126:LUF126)</f>
        <v>0.81</v>
      </c>
      <c r="LUG127" s="627" t="s">
        <v>88</v>
      </c>
      <c r="LUH127" s="628"/>
      <c r="LUI127" s="628"/>
      <c r="LUJ127" s="628"/>
      <c r="LUK127" s="628"/>
      <c r="LUL127" s="628"/>
      <c r="LUM127" s="629"/>
      <c r="LUN127" s="409">
        <f t="shared" ref="LUN127" si="7232">SUM(LUN126:LUN126)</f>
        <v>0.81</v>
      </c>
      <c r="LUO127" s="627" t="s">
        <v>88</v>
      </c>
      <c r="LUP127" s="628"/>
      <c r="LUQ127" s="628"/>
      <c r="LUR127" s="628"/>
      <c r="LUS127" s="628"/>
      <c r="LUT127" s="628"/>
      <c r="LUU127" s="629"/>
      <c r="LUV127" s="409">
        <f t="shared" ref="LUV127" si="7233">SUM(LUV126:LUV126)</f>
        <v>0.81</v>
      </c>
      <c r="LUW127" s="627" t="s">
        <v>88</v>
      </c>
      <c r="LUX127" s="628"/>
      <c r="LUY127" s="628"/>
      <c r="LUZ127" s="628"/>
      <c r="LVA127" s="628"/>
      <c r="LVB127" s="628"/>
      <c r="LVC127" s="629"/>
      <c r="LVD127" s="409">
        <f t="shared" ref="LVD127" si="7234">SUM(LVD126:LVD126)</f>
        <v>0.81</v>
      </c>
      <c r="LVE127" s="627" t="s">
        <v>88</v>
      </c>
      <c r="LVF127" s="628"/>
      <c r="LVG127" s="628"/>
      <c r="LVH127" s="628"/>
      <c r="LVI127" s="628"/>
      <c r="LVJ127" s="628"/>
      <c r="LVK127" s="629"/>
      <c r="LVL127" s="409">
        <f t="shared" ref="LVL127" si="7235">SUM(LVL126:LVL126)</f>
        <v>0.81</v>
      </c>
      <c r="LVM127" s="627" t="s">
        <v>88</v>
      </c>
      <c r="LVN127" s="628"/>
      <c r="LVO127" s="628"/>
      <c r="LVP127" s="628"/>
      <c r="LVQ127" s="628"/>
      <c r="LVR127" s="628"/>
      <c r="LVS127" s="629"/>
      <c r="LVT127" s="409">
        <f t="shared" ref="LVT127" si="7236">SUM(LVT126:LVT126)</f>
        <v>0.81</v>
      </c>
      <c r="LVU127" s="627" t="s">
        <v>88</v>
      </c>
      <c r="LVV127" s="628"/>
      <c r="LVW127" s="628"/>
      <c r="LVX127" s="628"/>
      <c r="LVY127" s="628"/>
      <c r="LVZ127" s="628"/>
      <c r="LWA127" s="629"/>
      <c r="LWB127" s="409">
        <f t="shared" ref="LWB127" si="7237">SUM(LWB126:LWB126)</f>
        <v>0.81</v>
      </c>
      <c r="LWC127" s="627" t="s">
        <v>88</v>
      </c>
      <c r="LWD127" s="628"/>
      <c r="LWE127" s="628"/>
      <c r="LWF127" s="628"/>
      <c r="LWG127" s="628"/>
      <c r="LWH127" s="628"/>
      <c r="LWI127" s="629"/>
      <c r="LWJ127" s="409">
        <f t="shared" ref="LWJ127" si="7238">SUM(LWJ126:LWJ126)</f>
        <v>0.81</v>
      </c>
      <c r="LWK127" s="627" t="s">
        <v>88</v>
      </c>
      <c r="LWL127" s="628"/>
      <c r="LWM127" s="628"/>
      <c r="LWN127" s="628"/>
      <c r="LWO127" s="628"/>
      <c r="LWP127" s="628"/>
      <c r="LWQ127" s="629"/>
      <c r="LWR127" s="409">
        <f t="shared" ref="LWR127" si="7239">SUM(LWR126:LWR126)</f>
        <v>0.81</v>
      </c>
      <c r="LWS127" s="627" t="s">
        <v>88</v>
      </c>
      <c r="LWT127" s="628"/>
      <c r="LWU127" s="628"/>
      <c r="LWV127" s="628"/>
      <c r="LWW127" s="628"/>
      <c r="LWX127" s="628"/>
      <c r="LWY127" s="629"/>
      <c r="LWZ127" s="409">
        <f t="shared" ref="LWZ127" si="7240">SUM(LWZ126:LWZ126)</f>
        <v>0.81</v>
      </c>
      <c r="LXA127" s="627" t="s">
        <v>88</v>
      </c>
      <c r="LXB127" s="628"/>
      <c r="LXC127" s="628"/>
      <c r="LXD127" s="628"/>
      <c r="LXE127" s="628"/>
      <c r="LXF127" s="628"/>
      <c r="LXG127" s="629"/>
      <c r="LXH127" s="409">
        <f t="shared" ref="LXH127" si="7241">SUM(LXH126:LXH126)</f>
        <v>0.81</v>
      </c>
      <c r="LXI127" s="627" t="s">
        <v>88</v>
      </c>
      <c r="LXJ127" s="628"/>
      <c r="LXK127" s="628"/>
      <c r="LXL127" s="628"/>
      <c r="LXM127" s="628"/>
      <c r="LXN127" s="628"/>
      <c r="LXO127" s="629"/>
      <c r="LXP127" s="409">
        <f t="shared" ref="LXP127" si="7242">SUM(LXP126:LXP126)</f>
        <v>0.81</v>
      </c>
      <c r="LXQ127" s="627" t="s">
        <v>88</v>
      </c>
      <c r="LXR127" s="628"/>
      <c r="LXS127" s="628"/>
      <c r="LXT127" s="628"/>
      <c r="LXU127" s="628"/>
      <c r="LXV127" s="628"/>
      <c r="LXW127" s="629"/>
      <c r="LXX127" s="409">
        <f t="shared" ref="LXX127" si="7243">SUM(LXX126:LXX126)</f>
        <v>0.81</v>
      </c>
      <c r="LXY127" s="627" t="s">
        <v>88</v>
      </c>
      <c r="LXZ127" s="628"/>
      <c r="LYA127" s="628"/>
      <c r="LYB127" s="628"/>
      <c r="LYC127" s="628"/>
      <c r="LYD127" s="628"/>
      <c r="LYE127" s="629"/>
      <c r="LYF127" s="409">
        <f t="shared" ref="LYF127" si="7244">SUM(LYF126:LYF126)</f>
        <v>0.81</v>
      </c>
      <c r="LYG127" s="627" t="s">
        <v>88</v>
      </c>
      <c r="LYH127" s="628"/>
      <c r="LYI127" s="628"/>
      <c r="LYJ127" s="628"/>
      <c r="LYK127" s="628"/>
      <c r="LYL127" s="628"/>
      <c r="LYM127" s="629"/>
      <c r="LYN127" s="409">
        <f t="shared" ref="LYN127" si="7245">SUM(LYN126:LYN126)</f>
        <v>0.81</v>
      </c>
      <c r="LYO127" s="627" t="s">
        <v>88</v>
      </c>
      <c r="LYP127" s="628"/>
      <c r="LYQ127" s="628"/>
      <c r="LYR127" s="628"/>
      <c r="LYS127" s="628"/>
      <c r="LYT127" s="628"/>
      <c r="LYU127" s="629"/>
      <c r="LYV127" s="409">
        <f t="shared" ref="LYV127" si="7246">SUM(LYV126:LYV126)</f>
        <v>0.81</v>
      </c>
      <c r="LYW127" s="627" t="s">
        <v>88</v>
      </c>
      <c r="LYX127" s="628"/>
      <c r="LYY127" s="628"/>
      <c r="LYZ127" s="628"/>
      <c r="LZA127" s="628"/>
      <c r="LZB127" s="628"/>
      <c r="LZC127" s="629"/>
      <c r="LZD127" s="409">
        <f t="shared" ref="LZD127" si="7247">SUM(LZD126:LZD126)</f>
        <v>0.81</v>
      </c>
      <c r="LZE127" s="627" t="s">
        <v>88</v>
      </c>
      <c r="LZF127" s="628"/>
      <c r="LZG127" s="628"/>
      <c r="LZH127" s="628"/>
      <c r="LZI127" s="628"/>
      <c r="LZJ127" s="628"/>
      <c r="LZK127" s="629"/>
      <c r="LZL127" s="409">
        <f t="shared" ref="LZL127" si="7248">SUM(LZL126:LZL126)</f>
        <v>0.81</v>
      </c>
      <c r="LZM127" s="627" t="s">
        <v>88</v>
      </c>
      <c r="LZN127" s="628"/>
      <c r="LZO127" s="628"/>
      <c r="LZP127" s="628"/>
      <c r="LZQ127" s="628"/>
      <c r="LZR127" s="628"/>
      <c r="LZS127" s="629"/>
      <c r="LZT127" s="409">
        <f t="shared" ref="LZT127" si="7249">SUM(LZT126:LZT126)</f>
        <v>0.81</v>
      </c>
      <c r="LZU127" s="627" t="s">
        <v>88</v>
      </c>
      <c r="LZV127" s="628"/>
      <c r="LZW127" s="628"/>
      <c r="LZX127" s="628"/>
      <c r="LZY127" s="628"/>
      <c r="LZZ127" s="628"/>
      <c r="MAA127" s="629"/>
      <c r="MAB127" s="409">
        <f t="shared" ref="MAB127" si="7250">SUM(MAB126:MAB126)</f>
        <v>0.81</v>
      </c>
      <c r="MAC127" s="627" t="s">
        <v>88</v>
      </c>
      <c r="MAD127" s="628"/>
      <c r="MAE127" s="628"/>
      <c r="MAF127" s="628"/>
      <c r="MAG127" s="628"/>
      <c r="MAH127" s="628"/>
      <c r="MAI127" s="629"/>
      <c r="MAJ127" s="409">
        <f t="shared" ref="MAJ127" si="7251">SUM(MAJ126:MAJ126)</f>
        <v>0.81</v>
      </c>
      <c r="MAK127" s="627" t="s">
        <v>88</v>
      </c>
      <c r="MAL127" s="628"/>
      <c r="MAM127" s="628"/>
      <c r="MAN127" s="628"/>
      <c r="MAO127" s="628"/>
      <c r="MAP127" s="628"/>
      <c r="MAQ127" s="629"/>
      <c r="MAR127" s="409">
        <f t="shared" ref="MAR127" si="7252">SUM(MAR126:MAR126)</f>
        <v>0.81</v>
      </c>
      <c r="MAS127" s="627" t="s">
        <v>88</v>
      </c>
      <c r="MAT127" s="628"/>
      <c r="MAU127" s="628"/>
      <c r="MAV127" s="628"/>
      <c r="MAW127" s="628"/>
      <c r="MAX127" s="628"/>
      <c r="MAY127" s="629"/>
      <c r="MAZ127" s="409">
        <f t="shared" ref="MAZ127" si="7253">SUM(MAZ126:MAZ126)</f>
        <v>0.81</v>
      </c>
      <c r="MBA127" s="627" t="s">
        <v>88</v>
      </c>
      <c r="MBB127" s="628"/>
      <c r="MBC127" s="628"/>
      <c r="MBD127" s="628"/>
      <c r="MBE127" s="628"/>
      <c r="MBF127" s="628"/>
      <c r="MBG127" s="629"/>
      <c r="MBH127" s="409">
        <f t="shared" ref="MBH127" si="7254">SUM(MBH126:MBH126)</f>
        <v>0.81</v>
      </c>
      <c r="MBI127" s="627" t="s">
        <v>88</v>
      </c>
      <c r="MBJ127" s="628"/>
      <c r="MBK127" s="628"/>
      <c r="MBL127" s="628"/>
      <c r="MBM127" s="628"/>
      <c r="MBN127" s="628"/>
      <c r="MBO127" s="629"/>
      <c r="MBP127" s="409">
        <f t="shared" ref="MBP127" si="7255">SUM(MBP126:MBP126)</f>
        <v>0.81</v>
      </c>
      <c r="MBQ127" s="627" t="s">
        <v>88</v>
      </c>
      <c r="MBR127" s="628"/>
      <c r="MBS127" s="628"/>
      <c r="MBT127" s="628"/>
      <c r="MBU127" s="628"/>
      <c r="MBV127" s="628"/>
      <c r="MBW127" s="629"/>
      <c r="MBX127" s="409">
        <f t="shared" ref="MBX127" si="7256">SUM(MBX126:MBX126)</f>
        <v>0.81</v>
      </c>
      <c r="MBY127" s="627" t="s">
        <v>88</v>
      </c>
      <c r="MBZ127" s="628"/>
      <c r="MCA127" s="628"/>
      <c r="MCB127" s="628"/>
      <c r="MCC127" s="628"/>
      <c r="MCD127" s="628"/>
      <c r="MCE127" s="629"/>
      <c r="MCF127" s="409">
        <f t="shared" ref="MCF127" si="7257">SUM(MCF126:MCF126)</f>
        <v>0.81</v>
      </c>
      <c r="MCG127" s="627" t="s">
        <v>88</v>
      </c>
      <c r="MCH127" s="628"/>
      <c r="MCI127" s="628"/>
      <c r="MCJ127" s="628"/>
      <c r="MCK127" s="628"/>
      <c r="MCL127" s="628"/>
      <c r="MCM127" s="629"/>
      <c r="MCN127" s="409">
        <f t="shared" ref="MCN127" si="7258">SUM(MCN126:MCN126)</f>
        <v>0.81</v>
      </c>
      <c r="MCO127" s="627" t="s">
        <v>88</v>
      </c>
      <c r="MCP127" s="628"/>
      <c r="MCQ127" s="628"/>
      <c r="MCR127" s="628"/>
      <c r="MCS127" s="628"/>
      <c r="MCT127" s="628"/>
      <c r="MCU127" s="629"/>
      <c r="MCV127" s="409">
        <f t="shared" ref="MCV127" si="7259">SUM(MCV126:MCV126)</f>
        <v>0.81</v>
      </c>
      <c r="MCW127" s="627" t="s">
        <v>88</v>
      </c>
      <c r="MCX127" s="628"/>
      <c r="MCY127" s="628"/>
      <c r="MCZ127" s="628"/>
      <c r="MDA127" s="628"/>
      <c r="MDB127" s="628"/>
      <c r="MDC127" s="629"/>
      <c r="MDD127" s="409">
        <f t="shared" ref="MDD127" si="7260">SUM(MDD126:MDD126)</f>
        <v>0.81</v>
      </c>
      <c r="MDE127" s="627" t="s">
        <v>88</v>
      </c>
      <c r="MDF127" s="628"/>
      <c r="MDG127" s="628"/>
      <c r="MDH127" s="628"/>
      <c r="MDI127" s="628"/>
      <c r="MDJ127" s="628"/>
      <c r="MDK127" s="629"/>
      <c r="MDL127" s="409">
        <f t="shared" ref="MDL127" si="7261">SUM(MDL126:MDL126)</f>
        <v>0.81</v>
      </c>
      <c r="MDM127" s="627" t="s">
        <v>88</v>
      </c>
      <c r="MDN127" s="628"/>
      <c r="MDO127" s="628"/>
      <c r="MDP127" s="628"/>
      <c r="MDQ127" s="628"/>
      <c r="MDR127" s="628"/>
      <c r="MDS127" s="629"/>
      <c r="MDT127" s="409">
        <f t="shared" ref="MDT127" si="7262">SUM(MDT126:MDT126)</f>
        <v>0.81</v>
      </c>
      <c r="MDU127" s="627" t="s">
        <v>88</v>
      </c>
      <c r="MDV127" s="628"/>
      <c r="MDW127" s="628"/>
      <c r="MDX127" s="628"/>
      <c r="MDY127" s="628"/>
      <c r="MDZ127" s="628"/>
      <c r="MEA127" s="629"/>
      <c r="MEB127" s="409">
        <f t="shared" ref="MEB127" si="7263">SUM(MEB126:MEB126)</f>
        <v>0.81</v>
      </c>
      <c r="MEC127" s="627" t="s">
        <v>88</v>
      </c>
      <c r="MED127" s="628"/>
      <c r="MEE127" s="628"/>
      <c r="MEF127" s="628"/>
      <c r="MEG127" s="628"/>
      <c r="MEH127" s="628"/>
      <c r="MEI127" s="629"/>
      <c r="MEJ127" s="409">
        <f t="shared" ref="MEJ127" si="7264">SUM(MEJ126:MEJ126)</f>
        <v>0.81</v>
      </c>
      <c r="MEK127" s="627" t="s">
        <v>88</v>
      </c>
      <c r="MEL127" s="628"/>
      <c r="MEM127" s="628"/>
      <c r="MEN127" s="628"/>
      <c r="MEO127" s="628"/>
      <c r="MEP127" s="628"/>
      <c r="MEQ127" s="629"/>
      <c r="MER127" s="409">
        <f t="shared" ref="MER127" si="7265">SUM(MER126:MER126)</f>
        <v>0.81</v>
      </c>
      <c r="MES127" s="627" t="s">
        <v>88</v>
      </c>
      <c r="MET127" s="628"/>
      <c r="MEU127" s="628"/>
      <c r="MEV127" s="628"/>
      <c r="MEW127" s="628"/>
      <c r="MEX127" s="628"/>
      <c r="MEY127" s="629"/>
      <c r="MEZ127" s="409">
        <f t="shared" ref="MEZ127" si="7266">SUM(MEZ126:MEZ126)</f>
        <v>0.81</v>
      </c>
      <c r="MFA127" s="627" t="s">
        <v>88</v>
      </c>
      <c r="MFB127" s="628"/>
      <c r="MFC127" s="628"/>
      <c r="MFD127" s="628"/>
      <c r="MFE127" s="628"/>
      <c r="MFF127" s="628"/>
      <c r="MFG127" s="629"/>
      <c r="MFH127" s="409">
        <f t="shared" ref="MFH127" si="7267">SUM(MFH126:MFH126)</f>
        <v>0.81</v>
      </c>
      <c r="MFI127" s="627" t="s">
        <v>88</v>
      </c>
      <c r="MFJ127" s="628"/>
      <c r="MFK127" s="628"/>
      <c r="MFL127" s="628"/>
      <c r="MFM127" s="628"/>
      <c r="MFN127" s="628"/>
      <c r="MFO127" s="629"/>
      <c r="MFP127" s="409">
        <f t="shared" ref="MFP127" si="7268">SUM(MFP126:MFP126)</f>
        <v>0.81</v>
      </c>
      <c r="MFQ127" s="627" t="s">
        <v>88</v>
      </c>
      <c r="MFR127" s="628"/>
      <c r="MFS127" s="628"/>
      <c r="MFT127" s="628"/>
      <c r="MFU127" s="628"/>
      <c r="MFV127" s="628"/>
      <c r="MFW127" s="629"/>
      <c r="MFX127" s="409">
        <f t="shared" ref="MFX127" si="7269">SUM(MFX126:MFX126)</f>
        <v>0.81</v>
      </c>
      <c r="MFY127" s="627" t="s">
        <v>88</v>
      </c>
      <c r="MFZ127" s="628"/>
      <c r="MGA127" s="628"/>
      <c r="MGB127" s="628"/>
      <c r="MGC127" s="628"/>
      <c r="MGD127" s="628"/>
      <c r="MGE127" s="629"/>
      <c r="MGF127" s="409">
        <f t="shared" ref="MGF127" si="7270">SUM(MGF126:MGF126)</f>
        <v>0.81</v>
      </c>
      <c r="MGG127" s="627" t="s">
        <v>88</v>
      </c>
      <c r="MGH127" s="628"/>
      <c r="MGI127" s="628"/>
      <c r="MGJ127" s="628"/>
      <c r="MGK127" s="628"/>
      <c r="MGL127" s="628"/>
      <c r="MGM127" s="629"/>
      <c r="MGN127" s="409">
        <f t="shared" ref="MGN127" si="7271">SUM(MGN126:MGN126)</f>
        <v>0.81</v>
      </c>
      <c r="MGO127" s="627" t="s">
        <v>88</v>
      </c>
      <c r="MGP127" s="628"/>
      <c r="MGQ127" s="628"/>
      <c r="MGR127" s="628"/>
      <c r="MGS127" s="628"/>
      <c r="MGT127" s="628"/>
      <c r="MGU127" s="629"/>
      <c r="MGV127" s="409">
        <f t="shared" ref="MGV127" si="7272">SUM(MGV126:MGV126)</f>
        <v>0.81</v>
      </c>
      <c r="MGW127" s="627" t="s">
        <v>88</v>
      </c>
      <c r="MGX127" s="628"/>
      <c r="MGY127" s="628"/>
      <c r="MGZ127" s="628"/>
      <c r="MHA127" s="628"/>
      <c r="MHB127" s="628"/>
      <c r="MHC127" s="629"/>
      <c r="MHD127" s="409">
        <f t="shared" ref="MHD127" si="7273">SUM(MHD126:MHD126)</f>
        <v>0.81</v>
      </c>
      <c r="MHE127" s="627" t="s">
        <v>88</v>
      </c>
      <c r="MHF127" s="628"/>
      <c r="MHG127" s="628"/>
      <c r="MHH127" s="628"/>
      <c r="MHI127" s="628"/>
      <c r="MHJ127" s="628"/>
      <c r="MHK127" s="629"/>
      <c r="MHL127" s="409">
        <f t="shared" ref="MHL127" si="7274">SUM(MHL126:MHL126)</f>
        <v>0.81</v>
      </c>
      <c r="MHM127" s="627" t="s">
        <v>88</v>
      </c>
      <c r="MHN127" s="628"/>
      <c r="MHO127" s="628"/>
      <c r="MHP127" s="628"/>
      <c r="MHQ127" s="628"/>
      <c r="MHR127" s="628"/>
      <c r="MHS127" s="629"/>
      <c r="MHT127" s="409">
        <f t="shared" ref="MHT127" si="7275">SUM(MHT126:MHT126)</f>
        <v>0.81</v>
      </c>
      <c r="MHU127" s="627" t="s">
        <v>88</v>
      </c>
      <c r="MHV127" s="628"/>
      <c r="MHW127" s="628"/>
      <c r="MHX127" s="628"/>
      <c r="MHY127" s="628"/>
      <c r="MHZ127" s="628"/>
      <c r="MIA127" s="629"/>
      <c r="MIB127" s="409">
        <f t="shared" ref="MIB127" si="7276">SUM(MIB126:MIB126)</f>
        <v>0.81</v>
      </c>
      <c r="MIC127" s="627" t="s">
        <v>88</v>
      </c>
      <c r="MID127" s="628"/>
      <c r="MIE127" s="628"/>
      <c r="MIF127" s="628"/>
      <c r="MIG127" s="628"/>
      <c r="MIH127" s="628"/>
      <c r="MII127" s="629"/>
      <c r="MIJ127" s="409">
        <f t="shared" ref="MIJ127" si="7277">SUM(MIJ126:MIJ126)</f>
        <v>0.81</v>
      </c>
      <c r="MIK127" s="627" t="s">
        <v>88</v>
      </c>
      <c r="MIL127" s="628"/>
      <c r="MIM127" s="628"/>
      <c r="MIN127" s="628"/>
      <c r="MIO127" s="628"/>
      <c r="MIP127" s="628"/>
      <c r="MIQ127" s="629"/>
      <c r="MIR127" s="409">
        <f t="shared" ref="MIR127" si="7278">SUM(MIR126:MIR126)</f>
        <v>0.81</v>
      </c>
      <c r="MIS127" s="627" t="s">
        <v>88</v>
      </c>
      <c r="MIT127" s="628"/>
      <c r="MIU127" s="628"/>
      <c r="MIV127" s="628"/>
      <c r="MIW127" s="628"/>
      <c r="MIX127" s="628"/>
      <c r="MIY127" s="629"/>
      <c r="MIZ127" s="409">
        <f t="shared" ref="MIZ127" si="7279">SUM(MIZ126:MIZ126)</f>
        <v>0.81</v>
      </c>
      <c r="MJA127" s="627" t="s">
        <v>88</v>
      </c>
      <c r="MJB127" s="628"/>
      <c r="MJC127" s="628"/>
      <c r="MJD127" s="628"/>
      <c r="MJE127" s="628"/>
      <c r="MJF127" s="628"/>
      <c r="MJG127" s="629"/>
      <c r="MJH127" s="409">
        <f t="shared" ref="MJH127" si="7280">SUM(MJH126:MJH126)</f>
        <v>0.81</v>
      </c>
      <c r="MJI127" s="627" t="s">
        <v>88</v>
      </c>
      <c r="MJJ127" s="628"/>
      <c r="MJK127" s="628"/>
      <c r="MJL127" s="628"/>
      <c r="MJM127" s="628"/>
      <c r="MJN127" s="628"/>
      <c r="MJO127" s="629"/>
      <c r="MJP127" s="409">
        <f t="shared" ref="MJP127" si="7281">SUM(MJP126:MJP126)</f>
        <v>0.81</v>
      </c>
      <c r="MJQ127" s="627" t="s">
        <v>88</v>
      </c>
      <c r="MJR127" s="628"/>
      <c r="MJS127" s="628"/>
      <c r="MJT127" s="628"/>
      <c r="MJU127" s="628"/>
      <c r="MJV127" s="628"/>
      <c r="MJW127" s="629"/>
      <c r="MJX127" s="409">
        <f t="shared" ref="MJX127" si="7282">SUM(MJX126:MJX126)</f>
        <v>0.81</v>
      </c>
      <c r="MJY127" s="627" t="s">
        <v>88</v>
      </c>
      <c r="MJZ127" s="628"/>
      <c r="MKA127" s="628"/>
      <c r="MKB127" s="628"/>
      <c r="MKC127" s="628"/>
      <c r="MKD127" s="628"/>
      <c r="MKE127" s="629"/>
      <c r="MKF127" s="409">
        <f t="shared" ref="MKF127" si="7283">SUM(MKF126:MKF126)</f>
        <v>0.81</v>
      </c>
      <c r="MKG127" s="627" t="s">
        <v>88</v>
      </c>
      <c r="MKH127" s="628"/>
      <c r="MKI127" s="628"/>
      <c r="MKJ127" s="628"/>
      <c r="MKK127" s="628"/>
      <c r="MKL127" s="628"/>
      <c r="MKM127" s="629"/>
      <c r="MKN127" s="409">
        <f t="shared" ref="MKN127" si="7284">SUM(MKN126:MKN126)</f>
        <v>0.81</v>
      </c>
      <c r="MKO127" s="627" t="s">
        <v>88</v>
      </c>
      <c r="MKP127" s="628"/>
      <c r="MKQ127" s="628"/>
      <c r="MKR127" s="628"/>
      <c r="MKS127" s="628"/>
      <c r="MKT127" s="628"/>
      <c r="MKU127" s="629"/>
      <c r="MKV127" s="409">
        <f t="shared" ref="MKV127" si="7285">SUM(MKV126:MKV126)</f>
        <v>0.81</v>
      </c>
      <c r="MKW127" s="627" t="s">
        <v>88</v>
      </c>
      <c r="MKX127" s="628"/>
      <c r="MKY127" s="628"/>
      <c r="MKZ127" s="628"/>
      <c r="MLA127" s="628"/>
      <c r="MLB127" s="628"/>
      <c r="MLC127" s="629"/>
      <c r="MLD127" s="409">
        <f t="shared" ref="MLD127" si="7286">SUM(MLD126:MLD126)</f>
        <v>0.81</v>
      </c>
      <c r="MLE127" s="627" t="s">
        <v>88</v>
      </c>
      <c r="MLF127" s="628"/>
      <c r="MLG127" s="628"/>
      <c r="MLH127" s="628"/>
      <c r="MLI127" s="628"/>
      <c r="MLJ127" s="628"/>
      <c r="MLK127" s="629"/>
      <c r="MLL127" s="409">
        <f t="shared" ref="MLL127" si="7287">SUM(MLL126:MLL126)</f>
        <v>0.81</v>
      </c>
      <c r="MLM127" s="627" t="s">
        <v>88</v>
      </c>
      <c r="MLN127" s="628"/>
      <c r="MLO127" s="628"/>
      <c r="MLP127" s="628"/>
      <c r="MLQ127" s="628"/>
      <c r="MLR127" s="628"/>
      <c r="MLS127" s="629"/>
      <c r="MLT127" s="409">
        <f t="shared" ref="MLT127" si="7288">SUM(MLT126:MLT126)</f>
        <v>0.81</v>
      </c>
      <c r="MLU127" s="627" t="s">
        <v>88</v>
      </c>
      <c r="MLV127" s="628"/>
      <c r="MLW127" s="628"/>
      <c r="MLX127" s="628"/>
      <c r="MLY127" s="628"/>
      <c r="MLZ127" s="628"/>
      <c r="MMA127" s="629"/>
      <c r="MMB127" s="409">
        <f t="shared" ref="MMB127" si="7289">SUM(MMB126:MMB126)</f>
        <v>0.81</v>
      </c>
      <c r="MMC127" s="627" t="s">
        <v>88</v>
      </c>
      <c r="MMD127" s="628"/>
      <c r="MME127" s="628"/>
      <c r="MMF127" s="628"/>
      <c r="MMG127" s="628"/>
      <c r="MMH127" s="628"/>
      <c r="MMI127" s="629"/>
      <c r="MMJ127" s="409">
        <f t="shared" ref="MMJ127" si="7290">SUM(MMJ126:MMJ126)</f>
        <v>0.81</v>
      </c>
      <c r="MMK127" s="627" t="s">
        <v>88</v>
      </c>
      <c r="MML127" s="628"/>
      <c r="MMM127" s="628"/>
      <c r="MMN127" s="628"/>
      <c r="MMO127" s="628"/>
      <c r="MMP127" s="628"/>
      <c r="MMQ127" s="629"/>
      <c r="MMR127" s="409">
        <f t="shared" ref="MMR127" si="7291">SUM(MMR126:MMR126)</f>
        <v>0.81</v>
      </c>
      <c r="MMS127" s="627" t="s">
        <v>88</v>
      </c>
      <c r="MMT127" s="628"/>
      <c r="MMU127" s="628"/>
      <c r="MMV127" s="628"/>
      <c r="MMW127" s="628"/>
      <c r="MMX127" s="628"/>
      <c r="MMY127" s="629"/>
      <c r="MMZ127" s="409">
        <f t="shared" ref="MMZ127" si="7292">SUM(MMZ126:MMZ126)</f>
        <v>0.81</v>
      </c>
      <c r="MNA127" s="627" t="s">
        <v>88</v>
      </c>
      <c r="MNB127" s="628"/>
      <c r="MNC127" s="628"/>
      <c r="MND127" s="628"/>
      <c r="MNE127" s="628"/>
      <c r="MNF127" s="628"/>
      <c r="MNG127" s="629"/>
      <c r="MNH127" s="409">
        <f t="shared" ref="MNH127" si="7293">SUM(MNH126:MNH126)</f>
        <v>0.81</v>
      </c>
      <c r="MNI127" s="627" t="s">
        <v>88</v>
      </c>
      <c r="MNJ127" s="628"/>
      <c r="MNK127" s="628"/>
      <c r="MNL127" s="628"/>
      <c r="MNM127" s="628"/>
      <c r="MNN127" s="628"/>
      <c r="MNO127" s="629"/>
      <c r="MNP127" s="409">
        <f t="shared" ref="MNP127" si="7294">SUM(MNP126:MNP126)</f>
        <v>0.81</v>
      </c>
      <c r="MNQ127" s="627" t="s">
        <v>88</v>
      </c>
      <c r="MNR127" s="628"/>
      <c r="MNS127" s="628"/>
      <c r="MNT127" s="628"/>
      <c r="MNU127" s="628"/>
      <c r="MNV127" s="628"/>
      <c r="MNW127" s="629"/>
      <c r="MNX127" s="409">
        <f t="shared" ref="MNX127" si="7295">SUM(MNX126:MNX126)</f>
        <v>0.81</v>
      </c>
      <c r="MNY127" s="627" t="s">
        <v>88</v>
      </c>
      <c r="MNZ127" s="628"/>
      <c r="MOA127" s="628"/>
      <c r="MOB127" s="628"/>
      <c r="MOC127" s="628"/>
      <c r="MOD127" s="628"/>
      <c r="MOE127" s="629"/>
      <c r="MOF127" s="409">
        <f t="shared" ref="MOF127" si="7296">SUM(MOF126:MOF126)</f>
        <v>0.81</v>
      </c>
      <c r="MOG127" s="627" t="s">
        <v>88</v>
      </c>
      <c r="MOH127" s="628"/>
      <c r="MOI127" s="628"/>
      <c r="MOJ127" s="628"/>
      <c r="MOK127" s="628"/>
      <c r="MOL127" s="628"/>
      <c r="MOM127" s="629"/>
      <c r="MON127" s="409">
        <f t="shared" ref="MON127" si="7297">SUM(MON126:MON126)</f>
        <v>0.81</v>
      </c>
      <c r="MOO127" s="627" t="s">
        <v>88</v>
      </c>
      <c r="MOP127" s="628"/>
      <c r="MOQ127" s="628"/>
      <c r="MOR127" s="628"/>
      <c r="MOS127" s="628"/>
      <c r="MOT127" s="628"/>
      <c r="MOU127" s="629"/>
      <c r="MOV127" s="409">
        <f t="shared" ref="MOV127" si="7298">SUM(MOV126:MOV126)</f>
        <v>0.81</v>
      </c>
      <c r="MOW127" s="627" t="s">
        <v>88</v>
      </c>
      <c r="MOX127" s="628"/>
      <c r="MOY127" s="628"/>
      <c r="MOZ127" s="628"/>
      <c r="MPA127" s="628"/>
      <c r="MPB127" s="628"/>
      <c r="MPC127" s="629"/>
      <c r="MPD127" s="409">
        <f t="shared" ref="MPD127" si="7299">SUM(MPD126:MPD126)</f>
        <v>0.81</v>
      </c>
      <c r="MPE127" s="627" t="s">
        <v>88</v>
      </c>
      <c r="MPF127" s="628"/>
      <c r="MPG127" s="628"/>
      <c r="MPH127" s="628"/>
      <c r="MPI127" s="628"/>
      <c r="MPJ127" s="628"/>
      <c r="MPK127" s="629"/>
      <c r="MPL127" s="409">
        <f t="shared" ref="MPL127" si="7300">SUM(MPL126:MPL126)</f>
        <v>0.81</v>
      </c>
      <c r="MPM127" s="627" t="s">
        <v>88</v>
      </c>
      <c r="MPN127" s="628"/>
      <c r="MPO127" s="628"/>
      <c r="MPP127" s="628"/>
      <c r="MPQ127" s="628"/>
      <c r="MPR127" s="628"/>
      <c r="MPS127" s="629"/>
      <c r="MPT127" s="409">
        <f t="shared" ref="MPT127" si="7301">SUM(MPT126:MPT126)</f>
        <v>0.81</v>
      </c>
      <c r="MPU127" s="627" t="s">
        <v>88</v>
      </c>
      <c r="MPV127" s="628"/>
      <c r="MPW127" s="628"/>
      <c r="MPX127" s="628"/>
      <c r="MPY127" s="628"/>
      <c r="MPZ127" s="628"/>
      <c r="MQA127" s="629"/>
      <c r="MQB127" s="409">
        <f t="shared" ref="MQB127" si="7302">SUM(MQB126:MQB126)</f>
        <v>0.81</v>
      </c>
      <c r="MQC127" s="627" t="s">
        <v>88</v>
      </c>
      <c r="MQD127" s="628"/>
      <c r="MQE127" s="628"/>
      <c r="MQF127" s="628"/>
      <c r="MQG127" s="628"/>
      <c r="MQH127" s="628"/>
      <c r="MQI127" s="629"/>
      <c r="MQJ127" s="409">
        <f t="shared" ref="MQJ127" si="7303">SUM(MQJ126:MQJ126)</f>
        <v>0.81</v>
      </c>
      <c r="MQK127" s="627" t="s">
        <v>88</v>
      </c>
      <c r="MQL127" s="628"/>
      <c r="MQM127" s="628"/>
      <c r="MQN127" s="628"/>
      <c r="MQO127" s="628"/>
      <c r="MQP127" s="628"/>
      <c r="MQQ127" s="629"/>
      <c r="MQR127" s="409">
        <f t="shared" ref="MQR127" si="7304">SUM(MQR126:MQR126)</f>
        <v>0.81</v>
      </c>
      <c r="MQS127" s="627" t="s">
        <v>88</v>
      </c>
      <c r="MQT127" s="628"/>
      <c r="MQU127" s="628"/>
      <c r="MQV127" s="628"/>
      <c r="MQW127" s="628"/>
      <c r="MQX127" s="628"/>
      <c r="MQY127" s="629"/>
      <c r="MQZ127" s="409">
        <f t="shared" ref="MQZ127" si="7305">SUM(MQZ126:MQZ126)</f>
        <v>0.81</v>
      </c>
      <c r="MRA127" s="627" t="s">
        <v>88</v>
      </c>
      <c r="MRB127" s="628"/>
      <c r="MRC127" s="628"/>
      <c r="MRD127" s="628"/>
      <c r="MRE127" s="628"/>
      <c r="MRF127" s="628"/>
      <c r="MRG127" s="629"/>
      <c r="MRH127" s="409">
        <f t="shared" ref="MRH127" si="7306">SUM(MRH126:MRH126)</f>
        <v>0.81</v>
      </c>
      <c r="MRI127" s="627" t="s">
        <v>88</v>
      </c>
      <c r="MRJ127" s="628"/>
      <c r="MRK127" s="628"/>
      <c r="MRL127" s="628"/>
      <c r="MRM127" s="628"/>
      <c r="MRN127" s="628"/>
      <c r="MRO127" s="629"/>
      <c r="MRP127" s="409">
        <f t="shared" ref="MRP127" si="7307">SUM(MRP126:MRP126)</f>
        <v>0.81</v>
      </c>
      <c r="MRQ127" s="627" t="s">
        <v>88</v>
      </c>
      <c r="MRR127" s="628"/>
      <c r="MRS127" s="628"/>
      <c r="MRT127" s="628"/>
      <c r="MRU127" s="628"/>
      <c r="MRV127" s="628"/>
      <c r="MRW127" s="629"/>
      <c r="MRX127" s="409">
        <f t="shared" ref="MRX127" si="7308">SUM(MRX126:MRX126)</f>
        <v>0.81</v>
      </c>
      <c r="MRY127" s="627" t="s">
        <v>88</v>
      </c>
      <c r="MRZ127" s="628"/>
      <c r="MSA127" s="628"/>
      <c r="MSB127" s="628"/>
      <c r="MSC127" s="628"/>
      <c r="MSD127" s="628"/>
      <c r="MSE127" s="629"/>
      <c r="MSF127" s="409">
        <f t="shared" ref="MSF127" si="7309">SUM(MSF126:MSF126)</f>
        <v>0.81</v>
      </c>
      <c r="MSG127" s="627" t="s">
        <v>88</v>
      </c>
      <c r="MSH127" s="628"/>
      <c r="MSI127" s="628"/>
      <c r="MSJ127" s="628"/>
      <c r="MSK127" s="628"/>
      <c r="MSL127" s="628"/>
      <c r="MSM127" s="629"/>
      <c r="MSN127" s="409">
        <f t="shared" ref="MSN127" si="7310">SUM(MSN126:MSN126)</f>
        <v>0.81</v>
      </c>
      <c r="MSO127" s="627" t="s">
        <v>88</v>
      </c>
      <c r="MSP127" s="628"/>
      <c r="MSQ127" s="628"/>
      <c r="MSR127" s="628"/>
      <c r="MSS127" s="628"/>
      <c r="MST127" s="628"/>
      <c r="MSU127" s="629"/>
      <c r="MSV127" s="409">
        <f t="shared" ref="MSV127" si="7311">SUM(MSV126:MSV126)</f>
        <v>0.81</v>
      </c>
      <c r="MSW127" s="627" t="s">
        <v>88</v>
      </c>
      <c r="MSX127" s="628"/>
      <c r="MSY127" s="628"/>
      <c r="MSZ127" s="628"/>
      <c r="MTA127" s="628"/>
      <c r="MTB127" s="628"/>
      <c r="MTC127" s="629"/>
      <c r="MTD127" s="409">
        <f t="shared" ref="MTD127" si="7312">SUM(MTD126:MTD126)</f>
        <v>0.81</v>
      </c>
      <c r="MTE127" s="627" t="s">
        <v>88</v>
      </c>
      <c r="MTF127" s="628"/>
      <c r="MTG127" s="628"/>
      <c r="MTH127" s="628"/>
      <c r="MTI127" s="628"/>
      <c r="MTJ127" s="628"/>
      <c r="MTK127" s="629"/>
      <c r="MTL127" s="409">
        <f t="shared" ref="MTL127" si="7313">SUM(MTL126:MTL126)</f>
        <v>0.81</v>
      </c>
      <c r="MTM127" s="627" t="s">
        <v>88</v>
      </c>
      <c r="MTN127" s="628"/>
      <c r="MTO127" s="628"/>
      <c r="MTP127" s="628"/>
      <c r="MTQ127" s="628"/>
      <c r="MTR127" s="628"/>
      <c r="MTS127" s="629"/>
      <c r="MTT127" s="409">
        <f t="shared" ref="MTT127" si="7314">SUM(MTT126:MTT126)</f>
        <v>0.81</v>
      </c>
      <c r="MTU127" s="627" t="s">
        <v>88</v>
      </c>
      <c r="MTV127" s="628"/>
      <c r="MTW127" s="628"/>
      <c r="MTX127" s="628"/>
      <c r="MTY127" s="628"/>
      <c r="MTZ127" s="628"/>
      <c r="MUA127" s="629"/>
      <c r="MUB127" s="409">
        <f t="shared" ref="MUB127" si="7315">SUM(MUB126:MUB126)</f>
        <v>0.81</v>
      </c>
      <c r="MUC127" s="627" t="s">
        <v>88</v>
      </c>
      <c r="MUD127" s="628"/>
      <c r="MUE127" s="628"/>
      <c r="MUF127" s="628"/>
      <c r="MUG127" s="628"/>
      <c r="MUH127" s="628"/>
      <c r="MUI127" s="629"/>
      <c r="MUJ127" s="409">
        <f t="shared" ref="MUJ127" si="7316">SUM(MUJ126:MUJ126)</f>
        <v>0.81</v>
      </c>
      <c r="MUK127" s="627" t="s">
        <v>88</v>
      </c>
      <c r="MUL127" s="628"/>
      <c r="MUM127" s="628"/>
      <c r="MUN127" s="628"/>
      <c r="MUO127" s="628"/>
      <c r="MUP127" s="628"/>
      <c r="MUQ127" s="629"/>
      <c r="MUR127" s="409">
        <f t="shared" ref="MUR127" si="7317">SUM(MUR126:MUR126)</f>
        <v>0.81</v>
      </c>
      <c r="MUS127" s="627" t="s">
        <v>88</v>
      </c>
      <c r="MUT127" s="628"/>
      <c r="MUU127" s="628"/>
      <c r="MUV127" s="628"/>
      <c r="MUW127" s="628"/>
      <c r="MUX127" s="628"/>
      <c r="MUY127" s="629"/>
      <c r="MUZ127" s="409">
        <f t="shared" ref="MUZ127" si="7318">SUM(MUZ126:MUZ126)</f>
        <v>0.81</v>
      </c>
      <c r="MVA127" s="627" t="s">
        <v>88</v>
      </c>
      <c r="MVB127" s="628"/>
      <c r="MVC127" s="628"/>
      <c r="MVD127" s="628"/>
      <c r="MVE127" s="628"/>
      <c r="MVF127" s="628"/>
      <c r="MVG127" s="629"/>
      <c r="MVH127" s="409">
        <f t="shared" ref="MVH127" si="7319">SUM(MVH126:MVH126)</f>
        <v>0.81</v>
      </c>
      <c r="MVI127" s="627" t="s">
        <v>88</v>
      </c>
      <c r="MVJ127" s="628"/>
      <c r="MVK127" s="628"/>
      <c r="MVL127" s="628"/>
      <c r="MVM127" s="628"/>
      <c r="MVN127" s="628"/>
      <c r="MVO127" s="629"/>
      <c r="MVP127" s="409">
        <f t="shared" ref="MVP127" si="7320">SUM(MVP126:MVP126)</f>
        <v>0.81</v>
      </c>
      <c r="MVQ127" s="627" t="s">
        <v>88</v>
      </c>
      <c r="MVR127" s="628"/>
      <c r="MVS127" s="628"/>
      <c r="MVT127" s="628"/>
      <c r="MVU127" s="628"/>
      <c r="MVV127" s="628"/>
      <c r="MVW127" s="629"/>
      <c r="MVX127" s="409">
        <f t="shared" ref="MVX127" si="7321">SUM(MVX126:MVX126)</f>
        <v>0.81</v>
      </c>
      <c r="MVY127" s="627" t="s">
        <v>88</v>
      </c>
      <c r="MVZ127" s="628"/>
      <c r="MWA127" s="628"/>
      <c r="MWB127" s="628"/>
      <c r="MWC127" s="628"/>
      <c r="MWD127" s="628"/>
      <c r="MWE127" s="629"/>
      <c r="MWF127" s="409">
        <f t="shared" ref="MWF127" si="7322">SUM(MWF126:MWF126)</f>
        <v>0.81</v>
      </c>
      <c r="MWG127" s="627" t="s">
        <v>88</v>
      </c>
      <c r="MWH127" s="628"/>
      <c r="MWI127" s="628"/>
      <c r="MWJ127" s="628"/>
      <c r="MWK127" s="628"/>
      <c r="MWL127" s="628"/>
      <c r="MWM127" s="629"/>
      <c r="MWN127" s="409">
        <f t="shared" ref="MWN127" si="7323">SUM(MWN126:MWN126)</f>
        <v>0.81</v>
      </c>
      <c r="MWO127" s="627" t="s">
        <v>88</v>
      </c>
      <c r="MWP127" s="628"/>
      <c r="MWQ127" s="628"/>
      <c r="MWR127" s="628"/>
      <c r="MWS127" s="628"/>
      <c r="MWT127" s="628"/>
      <c r="MWU127" s="629"/>
      <c r="MWV127" s="409">
        <f t="shared" ref="MWV127" si="7324">SUM(MWV126:MWV126)</f>
        <v>0.81</v>
      </c>
      <c r="MWW127" s="627" t="s">
        <v>88</v>
      </c>
      <c r="MWX127" s="628"/>
      <c r="MWY127" s="628"/>
      <c r="MWZ127" s="628"/>
      <c r="MXA127" s="628"/>
      <c r="MXB127" s="628"/>
      <c r="MXC127" s="629"/>
      <c r="MXD127" s="409">
        <f t="shared" ref="MXD127" si="7325">SUM(MXD126:MXD126)</f>
        <v>0.81</v>
      </c>
      <c r="MXE127" s="627" t="s">
        <v>88</v>
      </c>
      <c r="MXF127" s="628"/>
      <c r="MXG127" s="628"/>
      <c r="MXH127" s="628"/>
      <c r="MXI127" s="628"/>
      <c r="MXJ127" s="628"/>
      <c r="MXK127" s="629"/>
      <c r="MXL127" s="409">
        <f t="shared" ref="MXL127" si="7326">SUM(MXL126:MXL126)</f>
        <v>0.81</v>
      </c>
      <c r="MXM127" s="627" t="s">
        <v>88</v>
      </c>
      <c r="MXN127" s="628"/>
      <c r="MXO127" s="628"/>
      <c r="MXP127" s="628"/>
      <c r="MXQ127" s="628"/>
      <c r="MXR127" s="628"/>
      <c r="MXS127" s="629"/>
      <c r="MXT127" s="409">
        <f t="shared" ref="MXT127" si="7327">SUM(MXT126:MXT126)</f>
        <v>0.81</v>
      </c>
      <c r="MXU127" s="627" t="s">
        <v>88</v>
      </c>
      <c r="MXV127" s="628"/>
      <c r="MXW127" s="628"/>
      <c r="MXX127" s="628"/>
      <c r="MXY127" s="628"/>
      <c r="MXZ127" s="628"/>
      <c r="MYA127" s="629"/>
      <c r="MYB127" s="409">
        <f t="shared" ref="MYB127" si="7328">SUM(MYB126:MYB126)</f>
        <v>0.81</v>
      </c>
      <c r="MYC127" s="627" t="s">
        <v>88</v>
      </c>
      <c r="MYD127" s="628"/>
      <c r="MYE127" s="628"/>
      <c r="MYF127" s="628"/>
      <c r="MYG127" s="628"/>
      <c r="MYH127" s="628"/>
      <c r="MYI127" s="629"/>
      <c r="MYJ127" s="409">
        <f t="shared" ref="MYJ127" si="7329">SUM(MYJ126:MYJ126)</f>
        <v>0.81</v>
      </c>
      <c r="MYK127" s="627" t="s">
        <v>88</v>
      </c>
      <c r="MYL127" s="628"/>
      <c r="MYM127" s="628"/>
      <c r="MYN127" s="628"/>
      <c r="MYO127" s="628"/>
      <c r="MYP127" s="628"/>
      <c r="MYQ127" s="629"/>
      <c r="MYR127" s="409">
        <f t="shared" ref="MYR127" si="7330">SUM(MYR126:MYR126)</f>
        <v>0.81</v>
      </c>
      <c r="MYS127" s="627" t="s">
        <v>88</v>
      </c>
      <c r="MYT127" s="628"/>
      <c r="MYU127" s="628"/>
      <c r="MYV127" s="628"/>
      <c r="MYW127" s="628"/>
      <c r="MYX127" s="628"/>
      <c r="MYY127" s="629"/>
      <c r="MYZ127" s="409">
        <f t="shared" ref="MYZ127" si="7331">SUM(MYZ126:MYZ126)</f>
        <v>0.81</v>
      </c>
      <c r="MZA127" s="627" t="s">
        <v>88</v>
      </c>
      <c r="MZB127" s="628"/>
      <c r="MZC127" s="628"/>
      <c r="MZD127" s="628"/>
      <c r="MZE127" s="628"/>
      <c r="MZF127" s="628"/>
      <c r="MZG127" s="629"/>
      <c r="MZH127" s="409">
        <f t="shared" ref="MZH127" si="7332">SUM(MZH126:MZH126)</f>
        <v>0.81</v>
      </c>
      <c r="MZI127" s="627" t="s">
        <v>88</v>
      </c>
      <c r="MZJ127" s="628"/>
      <c r="MZK127" s="628"/>
      <c r="MZL127" s="628"/>
      <c r="MZM127" s="628"/>
      <c r="MZN127" s="628"/>
      <c r="MZO127" s="629"/>
      <c r="MZP127" s="409">
        <f t="shared" ref="MZP127" si="7333">SUM(MZP126:MZP126)</f>
        <v>0.81</v>
      </c>
      <c r="MZQ127" s="627" t="s">
        <v>88</v>
      </c>
      <c r="MZR127" s="628"/>
      <c r="MZS127" s="628"/>
      <c r="MZT127" s="628"/>
      <c r="MZU127" s="628"/>
      <c r="MZV127" s="628"/>
      <c r="MZW127" s="629"/>
      <c r="MZX127" s="409">
        <f t="shared" ref="MZX127" si="7334">SUM(MZX126:MZX126)</f>
        <v>0.81</v>
      </c>
      <c r="MZY127" s="627" t="s">
        <v>88</v>
      </c>
      <c r="MZZ127" s="628"/>
      <c r="NAA127" s="628"/>
      <c r="NAB127" s="628"/>
      <c r="NAC127" s="628"/>
      <c r="NAD127" s="628"/>
      <c r="NAE127" s="629"/>
      <c r="NAF127" s="409">
        <f t="shared" ref="NAF127" si="7335">SUM(NAF126:NAF126)</f>
        <v>0.81</v>
      </c>
      <c r="NAG127" s="627" t="s">
        <v>88</v>
      </c>
      <c r="NAH127" s="628"/>
      <c r="NAI127" s="628"/>
      <c r="NAJ127" s="628"/>
      <c r="NAK127" s="628"/>
      <c r="NAL127" s="628"/>
      <c r="NAM127" s="629"/>
      <c r="NAN127" s="409">
        <f t="shared" ref="NAN127" si="7336">SUM(NAN126:NAN126)</f>
        <v>0.81</v>
      </c>
      <c r="NAO127" s="627" t="s">
        <v>88</v>
      </c>
      <c r="NAP127" s="628"/>
      <c r="NAQ127" s="628"/>
      <c r="NAR127" s="628"/>
      <c r="NAS127" s="628"/>
      <c r="NAT127" s="628"/>
      <c r="NAU127" s="629"/>
      <c r="NAV127" s="409">
        <f t="shared" ref="NAV127" si="7337">SUM(NAV126:NAV126)</f>
        <v>0.81</v>
      </c>
      <c r="NAW127" s="627" t="s">
        <v>88</v>
      </c>
      <c r="NAX127" s="628"/>
      <c r="NAY127" s="628"/>
      <c r="NAZ127" s="628"/>
      <c r="NBA127" s="628"/>
      <c r="NBB127" s="628"/>
      <c r="NBC127" s="629"/>
      <c r="NBD127" s="409">
        <f t="shared" ref="NBD127" si="7338">SUM(NBD126:NBD126)</f>
        <v>0.81</v>
      </c>
      <c r="NBE127" s="627" t="s">
        <v>88</v>
      </c>
      <c r="NBF127" s="628"/>
      <c r="NBG127" s="628"/>
      <c r="NBH127" s="628"/>
      <c r="NBI127" s="628"/>
      <c r="NBJ127" s="628"/>
      <c r="NBK127" s="629"/>
      <c r="NBL127" s="409">
        <f t="shared" ref="NBL127" si="7339">SUM(NBL126:NBL126)</f>
        <v>0.81</v>
      </c>
      <c r="NBM127" s="627" t="s">
        <v>88</v>
      </c>
      <c r="NBN127" s="628"/>
      <c r="NBO127" s="628"/>
      <c r="NBP127" s="628"/>
      <c r="NBQ127" s="628"/>
      <c r="NBR127" s="628"/>
      <c r="NBS127" s="629"/>
      <c r="NBT127" s="409">
        <f t="shared" ref="NBT127" si="7340">SUM(NBT126:NBT126)</f>
        <v>0.81</v>
      </c>
      <c r="NBU127" s="627" t="s">
        <v>88</v>
      </c>
      <c r="NBV127" s="628"/>
      <c r="NBW127" s="628"/>
      <c r="NBX127" s="628"/>
      <c r="NBY127" s="628"/>
      <c r="NBZ127" s="628"/>
      <c r="NCA127" s="629"/>
      <c r="NCB127" s="409">
        <f t="shared" ref="NCB127" si="7341">SUM(NCB126:NCB126)</f>
        <v>0.81</v>
      </c>
      <c r="NCC127" s="627" t="s">
        <v>88</v>
      </c>
      <c r="NCD127" s="628"/>
      <c r="NCE127" s="628"/>
      <c r="NCF127" s="628"/>
      <c r="NCG127" s="628"/>
      <c r="NCH127" s="628"/>
      <c r="NCI127" s="629"/>
      <c r="NCJ127" s="409">
        <f t="shared" ref="NCJ127" si="7342">SUM(NCJ126:NCJ126)</f>
        <v>0.81</v>
      </c>
      <c r="NCK127" s="627" t="s">
        <v>88</v>
      </c>
      <c r="NCL127" s="628"/>
      <c r="NCM127" s="628"/>
      <c r="NCN127" s="628"/>
      <c r="NCO127" s="628"/>
      <c r="NCP127" s="628"/>
      <c r="NCQ127" s="629"/>
      <c r="NCR127" s="409">
        <f t="shared" ref="NCR127" si="7343">SUM(NCR126:NCR126)</f>
        <v>0.81</v>
      </c>
      <c r="NCS127" s="627" t="s">
        <v>88</v>
      </c>
      <c r="NCT127" s="628"/>
      <c r="NCU127" s="628"/>
      <c r="NCV127" s="628"/>
      <c r="NCW127" s="628"/>
      <c r="NCX127" s="628"/>
      <c r="NCY127" s="629"/>
      <c r="NCZ127" s="409">
        <f t="shared" ref="NCZ127" si="7344">SUM(NCZ126:NCZ126)</f>
        <v>0.81</v>
      </c>
      <c r="NDA127" s="627" t="s">
        <v>88</v>
      </c>
      <c r="NDB127" s="628"/>
      <c r="NDC127" s="628"/>
      <c r="NDD127" s="628"/>
      <c r="NDE127" s="628"/>
      <c r="NDF127" s="628"/>
      <c r="NDG127" s="629"/>
      <c r="NDH127" s="409">
        <f t="shared" ref="NDH127" si="7345">SUM(NDH126:NDH126)</f>
        <v>0.81</v>
      </c>
      <c r="NDI127" s="627" t="s">
        <v>88</v>
      </c>
      <c r="NDJ127" s="628"/>
      <c r="NDK127" s="628"/>
      <c r="NDL127" s="628"/>
      <c r="NDM127" s="628"/>
      <c r="NDN127" s="628"/>
      <c r="NDO127" s="629"/>
      <c r="NDP127" s="409">
        <f t="shared" ref="NDP127" si="7346">SUM(NDP126:NDP126)</f>
        <v>0.81</v>
      </c>
      <c r="NDQ127" s="627" t="s">
        <v>88</v>
      </c>
      <c r="NDR127" s="628"/>
      <c r="NDS127" s="628"/>
      <c r="NDT127" s="628"/>
      <c r="NDU127" s="628"/>
      <c r="NDV127" s="628"/>
      <c r="NDW127" s="629"/>
      <c r="NDX127" s="409">
        <f t="shared" ref="NDX127" si="7347">SUM(NDX126:NDX126)</f>
        <v>0.81</v>
      </c>
      <c r="NDY127" s="627" t="s">
        <v>88</v>
      </c>
      <c r="NDZ127" s="628"/>
      <c r="NEA127" s="628"/>
      <c r="NEB127" s="628"/>
      <c r="NEC127" s="628"/>
      <c r="NED127" s="628"/>
      <c r="NEE127" s="629"/>
      <c r="NEF127" s="409">
        <f t="shared" ref="NEF127" si="7348">SUM(NEF126:NEF126)</f>
        <v>0.81</v>
      </c>
      <c r="NEG127" s="627" t="s">
        <v>88</v>
      </c>
      <c r="NEH127" s="628"/>
      <c r="NEI127" s="628"/>
      <c r="NEJ127" s="628"/>
      <c r="NEK127" s="628"/>
      <c r="NEL127" s="628"/>
      <c r="NEM127" s="629"/>
      <c r="NEN127" s="409">
        <f t="shared" ref="NEN127" si="7349">SUM(NEN126:NEN126)</f>
        <v>0.81</v>
      </c>
      <c r="NEO127" s="627" t="s">
        <v>88</v>
      </c>
      <c r="NEP127" s="628"/>
      <c r="NEQ127" s="628"/>
      <c r="NER127" s="628"/>
      <c r="NES127" s="628"/>
      <c r="NET127" s="628"/>
      <c r="NEU127" s="629"/>
      <c r="NEV127" s="409">
        <f t="shared" ref="NEV127" si="7350">SUM(NEV126:NEV126)</f>
        <v>0.81</v>
      </c>
      <c r="NEW127" s="627" t="s">
        <v>88</v>
      </c>
      <c r="NEX127" s="628"/>
      <c r="NEY127" s="628"/>
      <c r="NEZ127" s="628"/>
      <c r="NFA127" s="628"/>
      <c r="NFB127" s="628"/>
      <c r="NFC127" s="629"/>
      <c r="NFD127" s="409">
        <f t="shared" ref="NFD127" si="7351">SUM(NFD126:NFD126)</f>
        <v>0.81</v>
      </c>
      <c r="NFE127" s="627" t="s">
        <v>88</v>
      </c>
      <c r="NFF127" s="628"/>
      <c r="NFG127" s="628"/>
      <c r="NFH127" s="628"/>
      <c r="NFI127" s="628"/>
      <c r="NFJ127" s="628"/>
      <c r="NFK127" s="629"/>
      <c r="NFL127" s="409">
        <f t="shared" ref="NFL127" si="7352">SUM(NFL126:NFL126)</f>
        <v>0.81</v>
      </c>
      <c r="NFM127" s="627" t="s">
        <v>88</v>
      </c>
      <c r="NFN127" s="628"/>
      <c r="NFO127" s="628"/>
      <c r="NFP127" s="628"/>
      <c r="NFQ127" s="628"/>
      <c r="NFR127" s="628"/>
      <c r="NFS127" s="629"/>
      <c r="NFT127" s="409">
        <f t="shared" ref="NFT127" si="7353">SUM(NFT126:NFT126)</f>
        <v>0.81</v>
      </c>
      <c r="NFU127" s="627" t="s">
        <v>88</v>
      </c>
      <c r="NFV127" s="628"/>
      <c r="NFW127" s="628"/>
      <c r="NFX127" s="628"/>
      <c r="NFY127" s="628"/>
      <c r="NFZ127" s="628"/>
      <c r="NGA127" s="629"/>
      <c r="NGB127" s="409">
        <f t="shared" ref="NGB127" si="7354">SUM(NGB126:NGB126)</f>
        <v>0.81</v>
      </c>
      <c r="NGC127" s="627" t="s">
        <v>88</v>
      </c>
      <c r="NGD127" s="628"/>
      <c r="NGE127" s="628"/>
      <c r="NGF127" s="628"/>
      <c r="NGG127" s="628"/>
      <c r="NGH127" s="628"/>
      <c r="NGI127" s="629"/>
      <c r="NGJ127" s="409">
        <f t="shared" ref="NGJ127" si="7355">SUM(NGJ126:NGJ126)</f>
        <v>0.81</v>
      </c>
      <c r="NGK127" s="627" t="s">
        <v>88</v>
      </c>
      <c r="NGL127" s="628"/>
      <c r="NGM127" s="628"/>
      <c r="NGN127" s="628"/>
      <c r="NGO127" s="628"/>
      <c r="NGP127" s="628"/>
      <c r="NGQ127" s="629"/>
      <c r="NGR127" s="409">
        <f t="shared" ref="NGR127" si="7356">SUM(NGR126:NGR126)</f>
        <v>0.81</v>
      </c>
      <c r="NGS127" s="627" t="s">
        <v>88</v>
      </c>
      <c r="NGT127" s="628"/>
      <c r="NGU127" s="628"/>
      <c r="NGV127" s="628"/>
      <c r="NGW127" s="628"/>
      <c r="NGX127" s="628"/>
      <c r="NGY127" s="629"/>
      <c r="NGZ127" s="409">
        <f t="shared" ref="NGZ127" si="7357">SUM(NGZ126:NGZ126)</f>
        <v>0.81</v>
      </c>
      <c r="NHA127" s="627" t="s">
        <v>88</v>
      </c>
      <c r="NHB127" s="628"/>
      <c r="NHC127" s="628"/>
      <c r="NHD127" s="628"/>
      <c r="NHE127" s="628"/>
      <c r="NHF127" s="628"/>
      <c r="NHG127" s="629"/>
      <c r="NHH127" s="409">
        <f t="shared" ref="NHH127" si="7358">SUM(NHH126:NHH126)</f>
        <v>0.81</v>
      </c>
      <c r="NHI127" s="627" t="s">
        <v>88</v>
      </c>
      <c r="NHJ127" s="628"/>
      <c r="NHK127" s="628"/>
      <c r="NHL127" s="628"/>
      <c r="NHM127" s="628"/>
      <c r="NHN127" s="628"/>
      <c r="NHO127" s="629"/>
      <c r="NHP127" s="409">
        <f t="shared" ref="NHP127" si="7359">SUM(NHP126:NHP126)</f>
        <v>0.81</v>
      </c>
      <c r="NHQ127" s="627" t="s">
        <v>88</v>
      </c>
      <c r="NHR127" s="628"/>
      <c r="NHS127" s="628"/>
      <c r="NHT127" s="628"/>
      <c r="NHU127" s="628"/>
      <c r="NHV127" s="628"/>
      <c r="NHW127" s="629"/>
      <c r="NHX127" s="409">
        <f t="shared" ref="NHX127" si="7360">SUM(NHX126:NHX126)</f>
        <v>0.81</v>
      </c>
      <c r="NHY127" s="627" t="s">
        <v>88</v>
      </c>
      <c r="NHZ127" s="628"/>
      <c r="NIA127" s="628"/>
      <c r="NIB127" s="628"/>
      <c r="NIC127" s="628"/>
      <c r="NID127" s="628"/>
      <c r="NIE127" s="629"/>
      <c r="NIF127" s="409">
        <f t="shared" ref="NIF127" si="7361">SUM(NIF126:NIF126)</f>
        <v>0.81</v>
      </c>
      <c r="NIG127" s="627" t="s">
        <v>88</v>
      </c>
      <c r="NIH127" s="628"/>
      <c r="NII127" s="628"/>
      <c r="NIJ127" s="628"/>
      <c r="NIK127" s="628"/>
      <c r="NIL127" s="628"/>
      <c r="NIM127" s="629"/>
      <c r="NIN127" s="409">
        <f t="shared" ref="NIN127" si="7362">SUM(NIN126:NIN126)</f>
        <v>0.81</v>
      </c>
      <c r="NIO127" s="627" t="s">
        <v>88</v>
      </c>
      <c r="NIP127" s="628"/>
      <c r="NIQ127" s="628"/>
      <c r="NIR127" s="628"/>
      <c r="NIS127" s="628"/>
      <c r="NIT127" s="628"/>
      <c r="NIU127" s="629"/>
      <c r="NIV127" s="409">
        <f t="shared" ref="NIV127" si="7363">SUM(NIV126:NIV126)</f>
        <v>0.81</v>
      </c>
      <c r="NIW127" s="627" t="s">
        <v>88</v>
      </c>
      <c r="NIX127" s="628"/>
      <c r="NIY127" s="628"/>
      <c r="NIZ127" s="628"/>
      <c r="NJA127" s="628"/>
      <c r="NJB127" s="628"/>
      <c r="NJC127" s="629"/>
      <c r="NJD127" s="409">
        <f t="shared" ref="NJD127" si="7364">SUM(NJD126:NJD126)</f>
        <v>0.81</v>
      </c>
      <c r="NJE127" s="627" t="s">
        <v>88</v>
      </c>
      <c r="NJF127" s="628"/>
      <c r="NJG127" s="628"/>
      <c r="NJH127" s="628"/>
      <c r="NJI127" s="628"/>
      <c r="NJJ127" s="628"/>
      <c r="NJK127" s="629"/>
      <c r="NJL127" s="409">
        <f t="shared" ref="NJL127" si="7365">SUM(NJL126:NJL126)</f>
        <v>0.81</v>
      </c>
      <c r="NJM127" s="627" t="s">
        <v>88</v>
      </c>
      <c r="NJN127" s="628"/>
      <c r="NJO127" s="628"/>
      <c r="NJP127" s="628"/>
      <c r="NJQ127" s="628"/>
      <c r="NJR127" s="628"/>
      <c r="NJS127" s="629"/>
      <c r="NJT127" s="409">
        <f t="shared" ref="NJT127" si="7366">SUM(NJT126:NJT126)</f>
        <v>0.81</v>
      </c>
      <c r="NJU127" s="627" t="s">
        <v>88</v>
      </c>
      <c r="NJV127" s="628"/>
      <c r="NJW127" s="628"/>
      <c r="NJX127" s="628"/>
      <c r="NJY127" s="628"/>
      <c r="NJZ127" s="628"/>
      <c r="NKA127" s="629"/>
      <c r="NKB127" s="409">
        <f t="shared" ref="NKB127" si="7367">SUM(NKB126:NKB126)</f>
        <v>0.81</v>
      </c>
      <c r="NKC127" s="627" t="s">
        <v>88</v>
      </c>
      <c r="NKD127" s="628"/>
      <c r="NKE127" s="628"/>
      <c r="NKF127" s="628"/>
      <c r="NKG127" s="628"/>
      <c r="NKH127" s="628"/>
      <c r="NKI127" s="629"/>
      <c r="NKJ127" s="409">
        <f t="shared" ref="NKJ127" si="7368">SUM(NKJ126:NKJ126)</f>
        <v>0.81</v>
      </c>
      <c r="NKK127" s="627" t="s">
        <v>88</v>
      </c>
      <c r="NKL127" s="628"/>
      <c r="NKM127" s="628"/>
      <c r="NKN127" s="628"/>
      <c r="NKO127" s="628"/>
      <c r="NKP127" s="628"/>
      <c r="NKQ127" s="629"/>
      <c r="NKR127" s="409">
        <f t="shared" ref="NKR127" si="7369">SUM(NKR126:NKR126)</f>
        <v>0.81</v>
      </c>
      <c r="NKS127" s="627" t="s">
        <v>88</v>
      </c>
      <c r="NKT127" s="628"/>
      <c r="NKU127" s="628"/>
      <c r="NKV127" s="628"/>
      <c r="NKW127" s="628"/>
      <c r="NKX127" s="628"/>
      <c r="NKY127" s="629"/>
      <c r="NKZ127" s="409">
        <f t="shared" ref="NKZ127" si="7370">SUM(NKZ126:NKZ126)</f>
        <v>0.81</v>
      </c>
      <c r="NLA127" s="627" t="s">
        <v>88</v>
      </c>
      <c r="NLB127" s="628"/>
      <c r="NLC127" s="628"/>
      <c r="NLD127" s="628"/>
      <c r="NLE127" s="628"/>
      <c r="NLF127" s="628"/>
      <c r="NLG127" s="629"/>
      <c r="NLH127" s="409">
        <f t="shared" ref="NLH127" si="7371">SUM(NLH126:NLH126)</f>
        <v>0.81</v>
      </c>
      <c r="NLI127" s="627" t="s">
        <v>88</v>
      </c>
      <c r="NLJ127" s="628"/>
      <c r="NLK127" s="628"/>
      <c r="NLL127" s="628"/>
      <c r="NLM127" s="628"/>
      <c r="NLN127" s="628"/>
      <c r="NLO127" s="629"/>
      <c r="NLP127" s="409">
        <f t="shared" ref="NLP127" si="7372">SUM(NLP126:NLP126)</f>
        <v>0.81</v>
      </c>
      <c r="NLQ127" s="627" t="s">
        <v>88</v>
      </c>
      <c r="NLR127" s="628"/>
      <c r="NLS127" s="628"/>
      <c r="NLT127" s="628"/>
      <c r="NLU127" s="628"/>
      <c r="NLV127" s="628"/>
      <c r="NLW127" s="629"/>
      <c r="NLX127" s="409">
        <f t="shared" ref="NLX127" si="7373">SUM(NLX126:NLX126)</f>
        <v>0.81</v>
      </c>
      <c r="NLY127" s="627" t="s">
        <v>88</v>
      </c>
      <c r="NLZ127" s="628"/>
      <c r="NMA127" s="628"/>
      <c r="NMB127" s="628"/>
      <c r="NMC127" s="628"/>
      <c r="NMD127" s="628"/>
      <c r="NME127" s="629"/>
      <c r="NMF127" s="409">
        <f t="shared" ref="NMF127" si="7374">SUM(NMF126:NMF126)</f>
        <v>0.81</v>
      </c>
      <c r="NMG127" s="627" t="s">
        <v>88</v>
      </c>
      <c r="NMH127" s="628"/>
      <c r="NMI127" s="628"/>
      <c r="NMJ127" s="628"/>
      <c r="NMK127" s="628"/>
      <c r="NML127" s="628"/>
      <c r="NMM127" s="629"/>
      <c r="NMN127" s="409">
        <f t="shared" ref="NMN127" si="7375">SUM(NMN126:NMN126)</f>
        <v>0.81</v>
      </c>
      <c r="NMO127" s="627" t="s">
        <v>88</v>
      </c>
      <c r="NMP127" s="628"/>
      <c r="NMQ127" s="628"/>
      <c r="NMR127" s="628"/>
      <c r="NMS127" s="628"/>
      <c r="NMT127" s="628"/>
      <c r="NMU127" s="629"/>
      <c r="NMV127" s="409">
        <f t="shared" ref="NMV127" si="7376">SUM(NMV126:NMV126)</f>
        <v>0.81</v>
      </c>
      <c r="NMW127" s="627" t="s">
        <v>88</v>
      </c>
      <c r="NMX127" s="628"/>
      <c r="NMY127" s="628"/>
      <c r="NMZ127" s="628"/>
      <c r="NNA127" s="628"/>
      <c r="NNB127" s="628"/>
      <c r="NNC127" s="629"/>
      <c r="NND127" s="409">
        <f t="shared" ref="NND127" si="7377">SUM(NND126:NND126)</f>
        <v>0.81</v>
      </c>
      <c r="NNE127" s="627" t="s">
        <v>88</v>
      </c>
      <c r="NNF127" s="628"/>
      <c r="NNG127" s="628"/>
      <c r="NNH127" s="628"/>
      <c r="NNI127" s="628"/>
      <c r="NNJ127" s="628"/>
      <c r="NNK127" s="629"/>
      <c r="NNL127" s="409">
        <f t="shared" ref="NNL127" si="7378">SUM(NNL126:NNL126)</f>
        <v>0.81</v>
      </c>
      <c r="NNM127" s="627" t="s">
        <v>88</v>
      </c>
      <c r="NNN127" s="628"/>
      <c r="NNO127" s="628"/>
      <c r="NNP127" s="628"/>
      <c r="NNQ127" s="628"/>
      <c r="NNR127" s="628"/>
      <c r="NNS127" s="629"/>
      <c r="NNT127" s="409">
        <f t="shared" ref="NNT127" si="7379">SUM(NNT126:NNT126)</f>
        <v>0.81</v>
      </c>
      <c r="NNU127" s="627" t="s">
        <v>88</v>
      </c>
      <c r="NNV127" s="628"/>
      <c r="NNW127" s="628"/>
      <c r="NNX127" s="628"/>
      <c r="NNY127" s="628"/>
      <c r="NNZ127" s="628"/>
      <c r="NOA127" s="629"/>
      <c r="NOB127" s="409">
        <f t="shared" ref="NOB127" si="7380">SUM(NOB126:NOB126)</f>
        <v>0.81</v>
      </c>
      <c r="NOC127" s="627" t="s">
        <v>88</v>
      </c>
      <c r="NOD127" s="628"/>
      <c r="NOE127" s="628"/>
      <c r="NOF127" s="628"/>
      <c r="NOG127" s="628"/>
      <c r="NOH127" s="628"/>
      <c r="NOI127" s="629"/>
      <c r="NOJ127" s="409">
        <f t="shared" ref="NOJ127" si="7381">SUM(NOJ126:NOJ126)</f>
        <v>0.81</v>
      </c>
      <c r="NOK127" s="627" t="s">
        <v>88</v>
      </c>
      <c r="NOL127" s="628"/>
      <c r="NOM127" s="628"/>
      <c r="NON127" s="628"/>
      <c r="NOO127" s="628"/>
      <c r="NOP127" s="628"/>
      <c r="NOQ127" s="629"/>
      <c r="NOR127" s="409">
        <f t="shared" ref="NOR127" si="7382">SUM(NOR126:NOR126)</f>
        <v>0.81</v>
      </c>
      <c r="NOS127" s="627" t="s">
        <v>88</v>
      </c>
      <c r="NOT127" s="628"/>
      <c r="NOU127" s="628"/>
      <c r="NOV127" s="628"/>
      <c r="NOW127" s="628"/>
      <c r="NOX127" s="628"/>
      <c r="NOY127" s="629"/>
      <c r="NOZ127" s="409">
        <f t="shared" ref="NOZ127" si="7383">SUM(NOZ126:NOZ126)</f>
        <v>0.81</v>
      </c>
      <c r="NPA127" s="627" t="s">
        <v>88</v>
      </c>
      <c r="NPB127" s="628"/>
      <c r="NPC127" s="628"/>
      <c r="NPD127" s="628"/>
      <c r="NPE127" s="628"/>
      <c r="NPF127" s="628"/>
      <c r="NPG127" s="629"/>
      <c r="NPH127" s="409">
        <f t="shared" ref="NPH127" si="7384">SUM(NPH126:NPH126)</f>
        <v>0.81</v>
      </c>
      <c r="NPI127" s="627" t="s">
        <v>88</v>
      </c>
      <c r="NPJ127" s="628"/>
      <c r="NPK127" s="628"/>
      <c r="NPL127" s="628"/>
      <c r="NPM127" s="628"/>
      <c r="NPN127" s="628"/>
      <c r="NPO127" s="629"/>
      <c r="NPP127" s="409">
        <f t="shared" ref="NPP127" si="7385">SUM(NPP126:NPP126)</f>
        <v>0.81</v>
      </c>
      <c r="NPQ127" s="627" t="s">
        <v>88</v>
      </c>
      <c r="NPR127" s="628"/>
      <c r="NPS127" s="628"/>
      <c r="NPT127" s="628"/>
      <c r="NPU127" s="628"/>
      <c r="NPV127" s="628"/>
      <c r="NPW127" s="629"/>
      <c r="NPX127" s="409">
        <f t="shared" ref="NPX127" si="7386">SUM(NPX126:NPX126)</f>
        <v>0.81</v>
      </c>
      <c r="NPY127" s="627" t="s">
        <v>88</v>
      </c>
      <c r="NPZ127" s="628"/>
      <c r="NQA127" s="628"/>
      <c r="NQB127" s="628"/>
      <c r="NQC127" s="628"/>
      <c r="NQD127" s="628"/>
      <c r="NQE127" s="629"/>
      <c r="NQF127" s="409">
        <f t="shared" ref="NQF127" si="7387">SUM(NQF126:NQF126)</f>
        <v>0.81</v>
      </c>
      <c r="NQG127" s="627" t="s">
        <v>88</v>
      </c>
      <c r="NQH127" s="628"/>
      <c r="NQI127" s="628"/>
      <c r="NQJ127" s="628"/>
      <c r="NQK127" s="628"/>
      <c r="NQL127" s="628"/>
      <c r="NQM127" s="629"/>
      <c r="NQN127" s="409">
        <f t="shared" ref="NQN127" si="7388">SUM(NQN126:NQN126)</f>
        <v>0.81</v>
      </c>
      <c r="NQO127" s="627" t="s">
        <v>88</v>
      </c>
      <c r="NQP127" s="628"/>
      <c r="NQQ127" s="628"/>
      <c r="NQR127" s="628"/>
      <c r="NQS127" s="628"/>
      <c r="NQT127" s="628"/>
      <c r="NQU127" s="629"/>
      <c r="NQV127" s="409">
        <f t="shared" ref="NQV127" si="7389">SUM(NQV126:NQV126)</f>
        <v>0.81</v>
      </c>
      <c r="NQW127" s="627" t="s">
        <v>88</v>
      </c>
      <c r="NQX127" s="628"/>
      <c r="NQY127" s="628"/>
      <c r="NQZ127" s="628"/>
      <c r="NRA127" s="628"/>
      <c r="NRB127" s="628"/>
      <c r="NRC127" s="629"/>
      <c r="NRD127" s="409">
        <f t="shared" ref="NRD127" si="7390">SUM(NRD126:NRD126)</f>
        <v>0.81</v>
      </c>
      <c r="NRE127" s="627" t="s">
        <v>88</v>
      </c>
      <c r="NRF127" s="628"/>
      <c r="NRG127" s="628"/>
      <c r="NRH127" s="628"/>
      <c r="NRI127" s="628"/>
      <c r="NRJ127" s="628"/>
      <c r="NRK127" s="629"/>
      <c r="NRL127" s="409">
        <f t="shared" ref="NRL127" si="7391">SUM(NRL126:NRL126)</f>
        <v>0.81</v>
      </c>
      <c r="NRM127" s="627" t="s">
        <v>88</v>
      </c>
      <c r="NRN127" s="628"/>
      <c r="NRO127" s="628"/>
      <c r="NRP127" s="628"/>
      <c r="NRQ127" s="628"/>
      <c r="NRR127" s="628"/>
      <c r="NRS127" s="629"/>
      <c r="NRT127" s="409">
        <f t="shared" ref="NRT127" si="7392">SUM(NRT126:NRT126)</f>
        <v>0.81</v>
      </c>
      <c r="NRU127" s="627" t="s">
        <v>88</v>
      </c>
      <c r="NRV127" s="628"/>
      <c r="NRW127" s="628"/>
      <c r="NRX127" s="628"/>
      <c r="NRY127" s="628"/>
      <c r="NRZ127" s="628"/>
      <c r="NSA127" s="629"/>
      <c r="NSB127" s="409">
        <f t="shared" ref="NSB127" si="7393">SUM(NSB126:NSB126)</f>
        <v>0.81</v>
      </c>
      <c r="NSC127" s="627" t="s">
        <v>88</v>
      </c>
      <c r="NSD127" s="628"/>
      <c r="NSE127" s="628"/>
      <c r="NSF127" s="628"/>
      <c r="NSG127" s="628"/>
      <c r="NSH127" s="628"/>
      <c r="NSI127" s="629"/>
      <c r="NSJ127" s="409">
        <f t="shared" ref="NSJ127" si="7394">SUM(NSJ126:NSJ126)</f>
        <v>0.81</v>
      </c>
      <c r="NSK127" s="627" t="s">
        <v>88</v>
      </c>
      <c r="NSL127" s="628"/>
      <c r="NSM127" s="628"/>
      <c r="NSN127" s="628"/>
      <c r="NSO127" s="628"/>
      <c r="NSP127" s="628"/>
      <c r="NSQ127" s="629"/>
      <c r="NSR127" s="409">
        <f t="shared" ref="NSR127" si="7395">SUM(NSR126:NSR126)</f>
        <v>0.81</v>
      </c>
      <c r="NSS127" s="627" t="s">
        <v>88</v>
      </c>
      <c r="NST127" s="628"/>
      <c r="NSU127" s="628"/>
      <c r="NSV127" s="628"/>
      <c r="NSW127" s="628"/>
      <c r="NSX127" s="628"/>
      <c r="NSY127" s="629"/>
      <c r="NSZ127" s="409">
        <f t="shared" ref="NSZ127" si="7396">SUM(NSZ126:NSZ126)</f>
        <v>0.81</v>
      </c>
      <c r="NTA127" s="627" t="s">
        <v>88</v>
      </c>
      <c r="NTB127" s="628"/>
      <c r="NTC127" s="628"/>
      <c r="NTD127" s="628"/>
      <c r="NTE127" s="628"/>
      <c r="NTF127" s="628"/>
      <c r="NTG127" s="629"/>
      <c r="NTH127" s="409">
        <f t="shared" ref="NTH127" si="7397">SUM(NTH126:NTH126)</f>
        <v>0.81</v>
      </c>
      <c r="NTI127" s="627" t="s">
        <v>88</v>
      </c>
      <c r="NTJ127" s="628"/>
      <c r="NTK127" s="628"/>
      <c r="NTL127" s="628"/>
      <c r="NTM127" s="628"/>
      <c r="NTN127" s="628"/>
      <c r="NTO127" s="629"/>
      <c r="NTP127" s="409">
        <f t="shared" ref="NTP127" si="7398">SUM(NTP126:NTP126)</f>
        <v>0.81</v>
      </c>
      <c r="NTQ127" s="627" t="s">
        <v>88</v>
      </c>
      <c r="NTR127" s="628"/>
      <c r="NTS127" s="628"/>
      <c r="NTT127" s="628"/>
      <c r="NTU127" s="628"/>
      <c r="NTV127" s="628"/>
      <c r="NTW127" s="629"/>
      <c r="NTX127" s="409">
        <f t="shared" ref="NTX127" si="7399">SUM(NTX126:NTX126)</f>
        <v>0.81</v>
      </c>
      <c r="NTY127" s="627" t="s">
        <v>88</v>
      </c>
      <c r="NTZ127" s="628"/>
      <c r="NUA127" s="628"/>
      <c r="NUB127" s="628"/>
      <c r="NUC127" s="628"/>
      <c r="NUD127" s="628"/>
      <c r="NUE127" s="629"/>
      <c r="NUF127" s="409">
        <f t="shared" ref="NUF127" si="7400">SUM(NUF126:NUF126)</f>
        <v>0.81</v>
      </c>
      <c r="NUG127" s="627" t="s">
        <v>88</v>
      </c>
      <c r="NUH127" s="628"/>
      <c r="NUI127" s="628"/>
      <c r="NUJ127" s="628"/>
      <c r="NUK127" s="628"/>
      <c r="NUL127" s="628"/>
      <c r="NUM127" s="629"/>
      <c r="NUN127" s="409">
        <f t="shared" ref="NUN127" si="7401">SUM(NUN126:NUN126)</f>
        <v>0.81</v>
      </c>
      <c r="NUO127" s="627" t="s">
        <v>88</v>
      </c>
      <c r="NUP127" s="628"/>
      <c r="NUQ127" s="628"/>
      <c r="NUR127" s="628"/>
      <c r="NUS127" s="628"/>
      <c r="NUT127" s="628"/>
      <c r="NUU127" s="629"/>
      <c r="NUV127" s="409">
        <f t="shared" ref="NUV127" si="7402">SUM(NUV126:NUV126)</f>
        <v>0.81</v>
      </c>
      <c r="NUW127" s="627" t="s">
        <v>88</v>
      </c>
      <c r="NUX127" s="628"/>
      <c r="NUY127" s="628"/>
      <c r="NUZ127" s="628"/>
      <c r="NVA127" s="628"/>
      <c r="NVB127" s="628"/>
      <c r="NVC127" s="629"/>
      <c r="NVD127" s="409">
        <f t="shared" ref="NVD127" si="7403">SUM(NVD126:NVD126)</f>
        <v>0.81</v>
      </c>
      <c r="NVE127" s="627" t="s">
        <v>88</v>
      </c>
      <c r="NVF127" s="628"/>
      <c r="NVG127" s="628"/>
      <c r="NVH127" s="628"/>
      <c r="NVI127" s="628"/>
      <c r="NVJ127" s="628"/>
      <c r="NVK127" s="629"/>
      <c r="NVL127" s="409">
        <f t="shared" ref="NVL127" si="7404">SUM(NVL126:NVL126)</f>
        <v>0.81</v>
      </c>
      <c r="NVM127" s="627" t="s">
        <v>88</v>
      </c>
      <c r="NVN127" s="628"/>
      <c r="NVO127" s="628"/>
      <c r="NVP127" s="628"/>
      <c r="NVQ127" s="628"/>
      <c r="NVR127" s="628"/>
      <c r="NVS127" s="629"/>
      <c r="NVT127" s="409">
        <f t="shared" ref="NVT127" si="7405">SUM(NVT126:NVT126)</f>
        <v>0.81</v>
      </c>
      <c r="NVU127" s="627" t="s">
        <v>88</v>
      </c>
      <c r="NVV127" s="628"/>
      <c r="NVW127" s="628"/>
      <c r="NVX127" s="628"/>
      <c r="NVY127" s="628"/>
      <c r="NVZ127" s="628"/>
      <c r="NWA127" s="629"/>
      <c r="NWB127" s="409">
        <f t="shared" ref="NWB127" si="7406">SUM(NWB126:NWB126)</f>
        <v>0.81</v>
      </c>
      <c r="NWC127" s="627" t="s">
        <v>88</v>
      </c>
      <c r="NWD127" s="628"/>
      <c r="NWE127" s="628"/>
      <c r="NWF127" s="628"/>
      <c r="NWG127" s="628"/>
      <c r="NWH127" s="628"/>
      <c r="NWI127" s="629"/>
      <c r="NWJ127" s="409">
        <f t="shared" ref="NWJ127" si="7407">SUM(NWJ126:NWJ126)</f>
        <v>0.81</v>
      </c>
      <c r="NWK127" s="627" t="s">
        <v>88</v>
      </c>
      <c r="NWL127" s="628"/>
      <c r="NWM127" s="628"/>
      <c r="NWN127" s="628"/>
      <c r="NWO127" s="628"/>
      <c r="NWP127" s="628"/>
      <c r="NWQ127" s="629"/>
      <c r="NWR127" s="409">
        <f t="shared" ref="NWR127" si="7408">SUM(NWR126:NWR126)</f>
        <v>0.81</v>
      </c>
      <c r="NWS127" s="627" t="s">
        <v>88</v>
      </c>
      <c r="NWT127" s="628"/>
      <c r="NWU127" s="628"/>
      <c r="NWV127" s="628"/>
      <c r="NWW127" s="628"/>
      <c r="NWX127" s="628"/>
      <c r="NWY127" s="629"/>
      <c r="NWZ127" s="409">
        <f t="shared" ref="NWZ127" si="7409">SUM(NWZ126:NWZ126)</f>
        <v>0.81</v>
      </c>
      <c r="NXA127" s="627" t="s">
        <v>88</v>
      </c>
      <c r="NXB127" s="628"/>
      <c r="NXC127" s="628"/>
      <c r="NXD127" s="628"/>
      <c r="NXE127" s="628"/>
      <c r="NXF127" s="628"/>
      <c r="NXG127" s="629"/>
      <c r="NXH127" s="409">
        <f t="shared" ref="NXH127" si="7410">SUM(NXH126:NXH126)</f>
        <v>0.81</v>
      </c>
      <c r="NXI127" s="627" t="s">
        <v>88</v>
      </c>
      <c r="NXJ127" s="628"/>
      <c r="NXK127" s="628"/>
      <c r="NXL127" s="628"/>
      <c r="NXM127" s="628"/>
      <c r="NXN127" s="628"/>
      <c r="NXO127" s="629"/>
      <c r="NXP127" s="409">
        <f t="shared" ref="NXP127" si="7411">SUM(NXP126:NXP126)</f>
        <v>0.81</v>
      </c>
      <c r="NXQ127" s="627" t="s">
        <v>88</v>
      </c>
      <c r="NXR127" s="628"/>
      <c r="NXS127" s="628"/>
      <c r="NXT127" s="628"/>
      <c r="NXU127" s="628"/>
      <c r="NXV127" s="628"/>
      <c r="NXW127" s="629"/>
      <c r="NXX127" s="409">
        <f t="shared" ref="NXX127" si="7412">SUM(NXX126:NXX126)</f>
        <v>0.81</v>
      </c>
      <c r="NXY127" s="627" t="s">
        <v>88</v>
      </c>
      <c r="NXZ127" s="628"/>
      <c r="NYA127" s="628"/>
      <c r="NYB127" s="628"/>
      <c r="NYC127" s="628"/>
      <c r="NYD127" s="628"/>
      <c r="NYE127" s="629"/>
      <c r="NYF127" s="409">
        <f t="shared" ref="NYF127" si="7413">SUM(NYF126:NYF126)</f>
        <v>0.81</v>
      </c>
      <c r="NYG127" s="627" t="s">
        <v>88</v>
      </c>
      <c r="NYH127" s="628"/>
      <c r="NYI127" s="628"/>
      <c r="NYJ127" s="628"/>
      <c r="NYK127" s="628"/>
      <c r="NYL127" s="628"/>
      <c r="NYM127" s="629"/>
      <c r="NYN127" s="409">
        <f t="shared" ref="NYN127" si="7414">SUM(NYN126:NYN126)</f>
        <v>0.81</v>
      </c>
      <c r="NYO127" s="627" t="s">
        <v>88</v>
      </c>
      <c r="NYP127" s="628"/>
      <c r="NYQ127" s="628"/>
      <c r="NYR127" s="628"/>
      <c r="NYS127" s="628"/>
      <c r="NYT127" s="628"/>
      <c r="NYU127" s="629"/>
      <c r="NYV127" s="409">
        <f t="shared" ref="NYV127" si="7415">SUM(NYV126:NYV126)</f>
        <v>0.81</v>
      </c>
      <c r="NYW127" s="627" t="s">
        <v>88</v>
      </c>
      <c r="NYX127" s="628"/>
      <c r="NYY127" s="628"/>
      <c r="NYZ127" s="628"/>
      <c r="NZA127" s="628"/>
      <c r="NZB127" s="628"/>
      <c r="NZC127" s="629"/>
      <c r="NZD127" s="409">
        <f t="shared" ref="NZD127" si="7416">SUM(NZD126:NZD126)</f>
        <v>0.81</v>
      </c>
      <c r="NZE127" s="627" t="s">
        <v>88</v>
      </c>
      <c r="NZF127" s="628"/>
      <c r="NZG127" s="628"/>
      <c r="NZH127" s="628"/>
      <c r="NZI127" s="628"/>
      <c r="NZJ127" s="628"/>
      <c r="NZK127" s="629"/>
      <c r="NZL127" s="409">
        <f t="shared" ref="NZL127" si="7417">SUM(NZL126:NZL126)</f>
        <v>0.81</v>
      </c>
      <c r="NZM127" s="627" t="s">
        <v>88</v>
      </c>
      <c r="NZN127" s="628"/>
      <c r="NZO127" s="628"/>
      <c r="NZP127" s="628"/>
      <c r="NZQ127" s="628"/>
      <c r="NZR127" s="628"/>
      <c r="NZS127" s="629"/>
      <c r="NZT127" s="409">
        <f t="shared" ref="NZT127" si="7418">SUM(NZT126:NZT126)</f>
        <v>0.81</v>
      </c>
      <c r="NZU127" s="627" t="s">
        <v>88</v>
      </c>
      <c r="NZV127" s="628"/>
      <c r="NZW127" s="628"/>
      <c r="NZX127" s="628"/>
      <c r="NZY127" s="628"/>
      <c r="NZZ127" s="628"/>
      <c r="OAA127" s="629"/>
      <c r="OAB127" s="409">
        <f t="shared" ref="OAB127" si="7419">SUM(OAB126:OAB126)</f>
        <v>0.81</v>
      </c>
      <c r="OAC127" s="627" t="s">
        <v>88</v>
      </c>
      <c r="OAD127" s="628"/>
      <c r="OAE127" s="628"/>
      <c r="OAF127" s="628"/>
      <c r="OAG127" s="628"/>
      <c r="OAH127" s="628"/>
      <c r="OAI127" s="629"/>
      <c r="OAJ127" s="409">
        <f t="shared" ref="OAJ127" si="7420">SUM(OAJ126:OAJ126)</f>
        <v>0.81</v>
      </c>
      <c r="OAK127" s="627" t="s">
        <v>88</v>
      </c>
      <c r="OAL127" s="628"/>
      <c r="OAM127" s="628"/>
      <c r="OAN127" s="628"/>
      <c r="OAO127" s="628"/>
      <c r="OAP127" s="628"/>
      <c r="OAQ127" s="629"/>
      <c r="OAR127" s="409">
        <f t="shared" ref="OAR127" si="7421">SUM(OAR126:OAR126)</f>
        <v>0.81</v>
      </c>
      <c r="OAS127" s="627" t="s">
        <v>88</v>
      </c>
      <c r="OAT127" s="628"/>
      <c r="OAU127" s="628"/>
      <c r="OAV127" s="628"/>
      <c r="OAW127" s="628"/>
      <c r="OAX127" s="628"/>
      <c r="OAY127" s="629"/>
      <c r="OAZ127" s="409">
        <f t="shared" ref="OAZ127" si="7422">SUM(OAZ126:OAZ126)</f>
        <v>0.81</v>
      </c>
      <c r="OBA127" s="627" t="s">
        <v>88</v>
      </c>
      <c r="OBB127" s="628"/>
      <c r="OBC127" s="628"/>
      <c r="OBD127" s="628"/>
      <c r="OBE127" s="628"/>
      <c r="OBF127" s="628"/>
      <c r="OBG127" s="629"/>
      <c r="OBH127" s="409">
        <f t="shared" ref="OBH127" si="7423">SUM(OBH126:OBH126)</f>
        <v>0.81</v>
      </c>
      <c r="OBI127" s="627" t="s">
        <v>88</v>
      </c>
      <c r="OBJ127" s="628"/>
      <c r="OBK127" s="628"/>
      <c r="OBL127" s="628"/>
      <c r="OBM127" s="628"/>
      <c r="OBN127" s="628"/>
      <c r="OBO127" s="629"/>
      <c r="OBP127" s="409">
        <f t="shared" ref="OBP127" si="7424">SUM(OBP126:OBP126)</f>
        <v>0.81</v>
      </c>
      <c r="OBQ127" s="627" t="s">
        <v>88</v>
      </c>
      <c r="OBR127" s="628"/>
      <c r="OBS127" s="628"/>
      <c r="OBT127" s="628"/>
      <c r="OBU127" s="628"/>
      <c r="OBV127" s="628"/>
      <c r="OBW127" s="629"/>
      <c r="OBX127" s="409">
        <f t="shared" ref="OBX127" si="7425">SUM(OBX126:OBX126)</f>
        <v>0.81</v>
      </c>
      <c r="OBY127" s="627" t="s">
        <v>88</v>
      </c>
      <c r="OBZ127" s="628"/>
      <c r="OCA127" s="628"/>
      <c r="OCB127" s="628"/>
      <c r="OCC127" s="628"/>
      <c r="OCD127" s="628"/>
      <c r="OCE127" s="629"/>
      <c r="OCF127" s="409">
        <f t="shared" ref="OCF127" si="7426">SUM(OCF126:OCF126)</f>
        <v>0.81</v>
      </c>
      <c r="OCG127" s="627" t="s">
        <v>88</v>
      </c>
      <c r="OCH127" s="628"/>
      <c r="OCI127" s="628"/>
      <c r="OCJ127" s="628"/>
      <c r="OCK127" s="628"/>
      <c r="OCL127" s="628"/>
      <c r="OCM127" s="629"/>
      <c r="OCN127" s="409">
        <f t="shared" ref="OCN127" si="7427">SUM(OCN126:OCN126)</f>
        <v>0.81</v>
      </c>
      <c r="OCO127" s="627" t="s">
        <v>88</v>
      </c>
      <c r="OCP127" s="628"/>
      <c r="OCQ127" s="628"/>
      <c r="OCR127" s="628"/>
      <c r="OCS127" s="628"/>
      <c r="OCT127" s="628"/>
      <c r="OCU127" s="629"/>
      <c r="OCV127" s="409">
        <f t="shared" ref="OCV127" si="7428">SUM(OCV126:OCV126)</f>
        <v>0.81</v>
      </c>
      <c r="OCW127" s="627" t="s">
        <v>88</v>
      </c>
      <c r="OCX127" s="628"/>
      <c r="OCY127" s="628"/>
      <c r="OCZ127" s="628"/>
      <c r="ODA127" s="628"/>
      <c r="ODB127" s="628"/>
      <c r="ODC127" s="629"/>
      <c r="ODD127" s="409">
        <f t="shared" ref="ODD127" si="7429">SUM(ODD126:ODD126)</f>
        <v>0.81</v>
      </c>
      <c r="ODE127" s="627" t="s">
        <v>88</v>
      </c>
      <c r="ODF127" s="628"/>
      <c r="ODG127" s="628"/>
      <c r="ODH127" s="628"/>
      <c r="ODI127" s="628"/>
      <c r="ODJ127" s="628"/>
      <c r="ODK127" s="629"/>
      <c r="ODL127" s="409">
        <f t="shared" ref="ODL127" si="7430">SUM(ODL126:ODL126)</f>
        <v>0.81</v>
      </c>
      <c r="ODM127" s="627" t="s">
        <v>88</v>
      </c>
      <c r="ODN127" s="628"/>
      <c r="ODO127" s="628"/>
      <c r="ODP127" s="628"/>
      <c r="ODQ127" s="628"/>
      <c r="ODR127" s="628"/>
      <c r="ODS127" s="629"/>
      <c r="ODT127" s="409">
        <f t="shared" ref="ODT127" si="7431">SUM(ODT126:ODT126)</f>
        <v>0.81</v>
      </c>
      <c r="ODU127" s="627" t="s">
        <v>88</v>
      </c>
      <c r="ODV127" s="628"/>
      <c r="ODW127" s="628"/>
      <c r="ODX127" s="628"/>
      <c r="ODY127" s="628"/>
      <c r="ODZ127" s="628"/>
      <c r="OEA127" s="629"/>
      <c r="OEB127" s="409">
        <f t="shared" ref="OEB127" si="7432">SUM(OEB126:OEB126)</f>
        <v>0.81</v>
      </c>
      <c r="OEC127" s="627" t="s">
        <v>88</v>
      </c>
      <c r="OED127" s="628"/>
      <c r="OEE127" s="628"/>
      <c r="OEF127" s="628"/>
      <c r="OEG127" s="628"/>
      <c r="OEH127" s="628"/>
      <c r="OEI127" s="629"/>
      <c r="OEJ127" s="409">
        <f t="shared" ref="OEJ127" si="7433">SUM(OEJ126:OEJ126)</f>
        <v>0.81</v>
      </c>
      <c r="OEK127" s="627" t="s">
        <v>88</v>
      </c>
      <c r="OEL127" s="628"/>
      <c r="OEM127" s="628"/>
      <c r="OEN127" s="628"/>
      <c r="OEO127" s="628"/>
      <c r="OEP127" s="628"/>
      <c r="OEQ127" s="629"/>
      <c r="OER127" s="409">
        <f t="shared" ref="OER127" si="7434">SUM(OER126:OER126)</f>
        <v>0.81</v>
      </c>
      <c r="OES127" s="627" t="s">
        <v>88</v>
      </c>
      <c r="OET127" s="628"/>
      <c r="OEU127" s="628"/>
      <c r="OEV127" s="628"/>
      <c r="OEW127" s="628"/>
      <c r="OEX127" s="628"/>
      <c r="OEY127" s="629"/>
      <c r="OEZ127" s="409">
        <f t="shared" ref="OEZ127" si="7435">SUM(OEZ126:OEZ126)</f>
        <v>0.81</v>
      </c>
      <c r="OFA127" s="627" t="s">
        <v>88</v>
      </c>
      <c r="OFB127" s="628"/>
      <c r="OFC127" s="628"/>
      <c r="OFD127" s="628"/>
      <c r="OFE127" s="628"/>
      <c r="OFF127" s="628"/>
      <c r="OFG127" s="629"/>
      <c r="OFH127" s="409">
        <f t="shared" ref="OFH127" si="7436">SUM(OFH126:OFH126)</f>
        <v>0.81</v>
      </c>
      <c r="OFI127" s="627" t="s">
        <v>88</v>
      </c>
      <c r="OFJ127" s="628"/>
      <c r="OFK127" s="628"/>
      <c r="OFL127" s="628"/>
      <c r="OFM127" s="628"/>
      <c r="OFN127" s="628"/>
      <c r="OFO127" s="629"/>
      <c r="OFP127" s="409">
        <f t="shared" ref="OFP127" si="7437">SUM(OFP126:OFP126)</f>
        <v>0.81</v>
      </c>
      <c r="OFQ127" s="627" t="s">
        <v>88</v>
      </c>
      <c r="OFR127" s="628"/>
      <c r="OFS127" s="628"/>
      <c r="OFT127" s="628"/>
      <c r="OFU127" s="628"/>
      <c r="OFV127" s="628"/>
      <c r="OFW127" s="629"/>
      <c r="OFX127" s="409">
        <f t="shared" ref="OFX127" si="7438">SUM(OFX126:OFX126)</f>
        <v>0.81</v>
      </c>
      <c r="OFY127" s="627" t="s">
        <v>88</v>
      </c>
      <c r="OFZ127" s="628"/>
      <c r="OGA127" s="628"/>
      <c r="OGB127" s="628"/>
      <c r="OGC127" s="628"/>
      <c r="OGD127" s="628"/>
      <c r="OGE127" s="629"/>
      <c r="OGF127" s="409">
        <f t="shared" ref="OGF127" si="7439">SUM(OGF126:OGF126)</f>
        <v>0.81</v>
      </c>
      <c r="OGG127" s="627" t="s">
        <v>88</v>
      </c>
      <c r="OGH127" s="628"/>
      <c r="OGI127" s="628"/>
      <c r="OGJ127" s="628"/>
      <c r="OGK127" s="628"/>
      <c r="OGL127" s="628"/>
      <c r="OGM127" s="629"/>
      <c r="OGN127" s="409">
        <f t="shared" ref="OGN127" si="7440">SUM(OGN126:OGN126)</f>
        <v>0.81</v>
      </c>
      <c r="OGO127" s="627" t="s">
        <v>88</v>
      </c>
      <c r="OGP127" s="628"/>
      <c r="OGQ127" s="628"/>
      <c r="OGR127" s="628"/>
      <c r="OGS127" s="628"/>
      <c r="OGT127" s="628"/>
      <c r="OGU127" s="629"/>
      <c r="OGV127" s="409">
        <f t="shared" ref="OGV127" si="7441">SUM(OGV126:OGV126)</f>
        <v>0.81</v>
      </c>
      <c r="OGW127" s="627" t="s">
        <v>88</v>
      </c>
      <c r="OGX127" s="628"/>
      <c r="OGY127" s="628"/>
      <c r="OGZ127" s="628"/>
      <c r="OHA127" s="628"/>
      <c r="OHB127" s="628"/>
      <c r="OHC127" s="629"/>
      <c r="OHD127" s="409">
        <f t="shared" ref="OHD127" si="7442">SUM(OHD126:OHD126)</f>
        <v>0.81</v>
      </c>
      <c r="OHE127" s="627" t="s">
        <v>88</v>
      </c>
      <c r="OHF127" s="628"/>
      <c r="OHG127" s="628"/>
      <c r="OHH127" s="628"/>
      <c r="OHI127" s="628"/>
      <c r="OHJ127" s="628"/>
      <c r="OHK127" s="629"/>
      <c r="OHL127" s="409">
        <f t="shared" ref="OHL127" si="7443">SUM(OHL126:OHL126)</f>
        <v>0.81</v>
      </c>
      <c r="OHM127" s="627" t="s">
        <v>88</v>
      </c>
      <c r="OHN127" s="628"/>
      <c r="OHO127" s="628"/>
      <c r="OHP127" s="628"/>
      <c r="OHQ127" s="628"/>
      <c r="OHR127" s="628"/>
      <c r="OHS127" s="629"/>
      <c r="OHT127" s="409">
        <f t="shared" ref="OHT127" si="7444">SUM(OHT126:OHT126)</f>
        <v>0.81</v>
      </c>
      <c r="OHU127" s="627" t="s">
        <v>88</v>
      </c>
      <c r="OHV127" s="628"/>
      <c r="OHW127" s="628"/>
      <c r="OHX127" s="628"/>
      <c r="OHY127" s="628"/>
      <c r="OHZ127" s="628"/>
      <c r="OIA127" s="629"/>
      <c r="OIB127" s="409">
        <f t="shared" ref="OIB127" si="7445">SUM(OIB126:OIB126)</f>
        <v>0.81</v>
      </c>
      <c r="OIC127" s="627" t="s">
        <v>88</v>
      </c>
      <c r="OID127" s="628"/>
      <c r="OIE127" s="628"/>
      <c r="OIF127" s="628"/>
      <c r="OIG127" s="628"/>
      <c r="OIH127" s="628"/>
      <c r="OII127" s="629"/>
      <c r="OIJ127" s="409">
        <f t="shared" ref="OIJ127" si="7446">SUM(OIJ126:OIJ126)</f>
        <v>0.81</v>
      </c>
      <c r="OIK127" s="627" t="s">
        <v>88</v>
      </c>
      <c r="OIL127" s="628"/>
      <c r="OIM127" s="628"/>
      <c r="OIN127" s="628"/>
      <c r="OIO127" s="628"/>
      <c r="OIP127" s="628"/>
      <c r="OIQ127" s="629"/>
      <c r="OIR127" s="409">
        <f t="shared" ref="OIR127" si="7447">SUM(OIR126:OIR126)</f>
        <v>0.81</v>
      </c>
      <c r="OIS127" s="627" t="s">
        <v>88</v>
      </c>
      <c r="OIT127" s="628"/>
      <c r="OIU127" s="628"/>
      <c r="OIV127" s="628"/>
      <c r="OIW127" s="628"/>
      <c r="OIX127" s="628"/>
      <c r="OIY127" s="629"/>
      <c r="OIZ127" s="409">
        <f t="shared" ref="OIZ127" si="7448">SUM(OIZ126:OIZ126)</f>
        <v>0.81</v>
      </c>
      <c r="OJA127" s="627" t="s">
        <v>88</v>
      </c>
      <c r="OJB127" s="628"/>
      <c r="OJC127" s="628"/>
      <c r="OJD127" s="628"/>
      <c r="OJE127" s="628"/>
      <c r="OJF127" s="628"/>
      <c r="OJG127" s="629"/>
      <c r="OJH127" s="409">
        <f t="shared" ref="OJH127" si="7449">SUM(OJH126:OJH126)</f>
        <v>0.81</v>
      </c>
      <c r="OJI127" s="627" t="s">
        <v>88</v>
      </c>
      <c r="OJJ127" s="628"/>
      <c r="OJK127" s="628"/>
      <c r="OJL127" s="628"/>
      <c r="OJM127" s="628"/>
      <c r="OJN127" s="628"/>
      <c r="OJO127" s="629"/>
      <c r="OJP127" s="409">
        <f t="shared" ref="OJP127" si="7450">SUM(OJP126:OJP126)</f>
        <v>0.81</v>
      </c>
      <c r="OJQ127" s="627" t="s">
        <v>88</v>
      </c>
      <c r="OJR127" s="628"/>
      <c r="OJS127" s="628"/>
      <c r="OJT127" s="628"/>
      <c r="OJU127" s="628"/>
      <c r="OJV127" s="628"/>
      <c r="OJW127" s="629"/>
      <c r="OJX127" s="409">
        <f t="shared" ref="OJX127" si="7451">SUM(OJX126:OJX126)</f>
        <v>0.81</v>
      </c>
      <c r="OJY127" s="627" t="s">
        <v>88</v>
      </c>
      <c r="OJZ127" s="628"/>
      <c r="OKA127" s="628"/>
      <c r="OKB127" s="628"/>
      <c r="OKC127" s="628"/>
      <c r="OKD127" s="628"/>
      <c r="OKE127" s="629"/>
      <c r="OKF127" s="409">
        <f t="shared" ref="OKF127" si="7452">SUM(OKF126:OKF126)</f>
        <v>0.81</v>
      </c>
      <c r="OKG127" s="627" t="s">
        <v>88</v>
      </c>
      <c r="OKH127" s="628"/>
      <c r="OKI127" s="628"/>
      <c r="OKJ127" s="628"/>
      <c r="OKK127" s="628"/>
      <c r="OKL127" s="628"/>
      <c r="OKM127" s="629"/>
      <c r="OKN127" s="409">
        <f t="shared" ref="OKN127" si="7453">SUM(OKN126:OKN126)</f>
        <v>0.81</v>
      </c>
      <c r="OKO127" s="627" t="s">
        <v>88</v>
      </c>
      <c r="OKP127" s="628"/>
      <c r="OKQ127" s="628"/>
      <c r="OKR127" s="628"/>
      <c r="OKS127" s="628"/>
      <c r="OKT127" s="628"/>
      <c r="OKU127" s="629"/>
      <c r="OKV127" s="409">
        <f t="shared" ref="OKV127" si="7454">SUM(OKV126:OKV126)</f>
        <v>0.81</v>
      </c>
      <c r="OKW127" s="627" t="s">
        <v>88</v>
      </c>
      <c r="OKX127" s="628"/>
      <c r="OKY127" s="628"/>
      <c r="OKZ127" s="628"/>
      <c r="OLA127" s="628"/>
      <c r="OLB127" s="628"/>
      <c r="OLC127" s="629"/>
      <c r="OLD127" s="409">
        <f t="shared" ref="OLD127" si="7455">SUM(OLD126:OLD126)</f>
        <v>0.81</v>
      </c>
      <c r="OLE127" s="627" t="s">
        <v>88</v>
      </c>
      <c r="OLF127" s="628"/>
      <c r="OLG127" s="628"/>
      <c r="OLH127" s="628"/>
      <c r="OLI127" s="628"/>
      <c r="OLJ127" s="628"/>
      <c r="OLK127" s="629"/>
      <c r="OLL127" s="409">
        <f t="shared" ref="OLL127" si="7456">SUM(OLL126:OLL126)</f>
        <v>0.81</v>
      </c>
      <c r="OLM127" s="627" t="s">
        <v>88</v>
      </c>
      <c r="OLN127" s="628"/>
      <c r="OLO127" s="628"/>
      <c r="OLP127" s="628"/>
      <c r="OLQ127" s="628"/>
      <c r="OLR127" s="628"/>
      <c r="OLS127" s="629"/>
      <c r="OLT127" s="409">
        <f t="shared" ref="OLT127" si="7457">SUM(OLT126:OLT126)</f>
        <v>0.81</v>
      </c>
      <c r="OLU127" s="627" t="s">
        <v>88</v>
      </c>
      <c r="OLV127" s="628"/>
      <c r="OLW127" s="628"/>
      <c r="OLX127" s="628"/>
      <c r="OLY127" s="628"/>
      <c r="OLZ127" s="628"/>
      <c r="OMA127" s="629"/>
      <c r="OMB127" s="409">
        <f t="shared" ref="OMB127" si="7458">SUM(OMB126:OMB126)</f>
        <v>0.81</v>
      </c>
      <c r="OMC127" s="627" t="s">
        <v>88</v>
      </c>
      <c r="OMD127" s="628"/>
      <c r="OME127" s="628"/>
      <c r="OMF127" s="628"/>
      <c r="OMG127" s="628"/>
      <c r="OMH127" s="628"/>
      <c r="OMI127" s="629"/>
      <c r="OMJ127" s="409">
        <f t="shared" ref="OMJ127" si="7459">SUM(OMJ126:OMJ126)</f>
        <v>0.81</v>
      </c>
      <c r="OMK127" s="627" t="s">
        <v>88</v>
      </c>
      <c r="OML127" s="628"/>
      <c r="OMM127" s="628"/>
      <c r="OMN127" s="628"/>
      <c r="OMO127" s="628"/>
      <c r="OMP127" s="628"/>
      <c r="OMQ127" s="629"/>
      <c r="OMR127" s="409">
        <f t="shared" ref="OMR127" si="7460">SUM(OMR126:OMR126)</f>
        <v>0.81</v>
      </c>
      <c r="OMS127" s="627" t="s">
        <v>88</v>
      </c>
      <c r="OMT127" s="628"/>
      <c r="OMU127" s="628"/>
      <c r="OMV127" s="628"/>
      <c r="OMW127" s="628"/>
      <c r="OMX127" s="628"/>
      <c r="OMY127" s="629"/>
      <c r="OMZ127" s="409">
        <f t="shared" ref="OMZ127" si="7461">SUM(OMZ126:OMZ126)</f>
        <v>0.81</v>
      </c>
      <c r="ONA127" s="627" t="s">
        <v>88</v>
      </c>
      <c r="ONB127" s="628"/>
      <c r="ONC127" s="628"/>
      <c r="OND127" s="628"/>
      <c r="ONE127" s="628"/>
      <c r="ONF127" s="628"/>
      <c r="ONG127" s="629"/>
      <c r="ONH127" s="409">
        <f t="shared" ref="ONH127" si="7462">SUM(ONH126:ONH126)</f>
        <v>0.81</v>
      </c>
      <c r="ONI127" s="627" t="s">
        <v>88</v>
      </c>
      <c r="ONJ127" s="628"/>
      <c r="ONK127" s="628"/>
      <c r="ONL127" s="628"/>
      <c r="ONM127" s="628"/>
      <c r="ONN127" s="628"/>
      <c r="ONO127" s="629"/>
      <c r="ONP127" s="409">
        <f t="shared" ref="ONP127" si="7463">SUM(ONP126:ONP126)</f>
        <v>0.81</v>
      </c>
      <c r="ONQ127" s="627" t="s">
        <v>88</v>
      </c>
      <c r="ONR127" s="628"/>
      <c r="ONS127" s="628"/>
      <c r="ONT127" s="628"/>
      <c r="ONU127" s="628"/>
      <c r="ONV127" s="628"/>
      <c r="ONW127" s="629"/>
      <c r="ONX127" s="409">
        <f t="shared" ref="ONX127" si="7464">SUM(ONX126:ONX126)</f>
        <v>0.81</v>
      </c>
      <c r="ONY127" s="627" t="s">
        <v>88</v>
      </c>
      <c r="ONZ127" s="628"/>
      <c r="OOA127" s="628"/>
      <c r="OOB127" s="628"/>
      <c r="OOC127" s="628"/>
      <c r="OOD127" s="628"/>
      <c r="OOE127" s="629"/>
      <c r="OOF127" s="409">
        <f t="shared" ref="OOF127" si="7465">SUM(OOF126:OOF126)</f>
        <v>0.81</v>
      </c>
      <c r="OOG127" s="627" t="s">
        <v>88</v>
      </c>
      <c r="OOH127" s="628"/>
      <c r="OOI127" s="628"/>
      <c r="OOJ127" s="628"/>
      <c r="OOK127" s="628"/>
      <c r="OOL127" s="628"/>
      <c r="OOM127" s="629"/>
      <c r="OON127" s="409">
        <f t="shared" ref="OON127" si="7466">SUM(OON126:OON126)</f>
        <v>0.81</v>
      </c>
      <c r="OOO127" s="627" t="s">
        <v>88</v>
      </c>
      <c r="OOP127" s="628"/>
      <c r="OOQ127" s="628"/>
      <c r="OOR127" s="628"/>
      <c r="OOS127" s="628"/>
      <c r="OOT127" s="628"/>
      <c r="OOU127" s="629"/>
      <c r="OOV127" s="409">
        <f t="shared" ref="OOV127" si="7467">SUM(OOV126:OOV126)</f>
        <v>0.81</v>
      </c>
      <c r="OOW127" s="627" t="s">
        <v>88</v>
      </c>
      <c r="OOX127" s="628"/>
      <c r="OOY127" s="628"/>
      <c r="OOZ127" s="628"/>
      <c r="OPA127" s="628"/>
      <c r="OPB127" s="628"/>
      <c r="OPC127" s="629"/>
      <c r="OPD127" s="409">
        <f t="shared" ref="OPD127" si="7468">SUM(OPD126:OPD126)</f>
        <v>0.81</v>
      </c>
      <c r="OPE127" s="627" t="s">
        <v>88</v>
      </c>
      <c r="OPF127" s="628"/>
      <c r="OPG127" s="628"/>
      <c r="OPH127" s="628"/>
      <c r="OPI127" s="628"/>
      <c r="OPJ127" s="628"/>
      <c r="OPK127" s="629"/>
      <c r="OPL127" s="409">
        <f t="shared" ref="OPL127" si="7469">SUM(OPL126:OPL126)</f>
        <v>0.81</v>
      </c>
      <c r="OPM127" s="627" t="s">
        <v>88</v>
      </c>
      <c r="OPN127" s="628"/>
      <c r="OPO127" s="628"/>
      <c r="OPP127" s="628"/>
      <c r="OPQ127" s="628"/>
      <c r="OPR127" s="628"/>
      <c r="OPS127" s="629"/>
      <c r="OPT127" s="409">
        <f t="shared" ref="OPT127" si="7470">SUM(OPT126:OPT126)</f>
        <v>0.81</v>
      </c>
      <c r="OPU127" s="627" t="s">
        <v>88</v>
      </c>
      <c r="OPV127" s="628"/>
      <c r="OPW127" s="628"/>
      <c r="OPX127" s="628"/>
      <c r="OPY127" s="628"/>
      <c r="OPZ127" s="628"/>
      <c r="OQA127" s="629"/>
      <c r="OQB127" s="409">
        <f t="shared" ref="OQB127" si="7471">SUM(OQB126:OQB126)</f>
        <v>0.81</v>
      </c>
      <c r="OQC127" s="627" t="s">
        <v>88</v>
      </c>
      <c r="OQD127" s="628"/>
      <c r="OQE127" s="628"/>
      <c r="OQF127" s="628"/>
      <c r="OQG127" s="628"/>
      <c r="OQH127" s="628"/>
      <c r="OQI127" s="629"/>
      <c r="OQJ127" s="409">
        <f t="shared" ref="OQJ127" si="7472">SUM(OQJ126:OQJ126)</f>
        <v>0.81</v>
      </c>
      <c r="OQK127" s="627" t="s">
        <v>88</v>
      </c>
      <c r="OQL127" s="628"/>
      <c r="OQM127" s="628"/>
      <c r="OQN127" s="628"/>
      <c r="OQO127" s="628"/>
      <c r="OQP127" s="628"/>
      <c r="OQQ127" s="629"/>
      <c r="OQR127" s="409">
        <f t="shared" ref="OQR127" si="7473">SUM(OQR126:OQR126)</f>
        <v>0.81</v>
      </c>
      <c r="OQS127" s="627" t="s">
        <v>88</v>
      </c>
      <c r="OQT127" s="628"/>
      <c r="OQU127" s="628"/>
      <c r="OQV127" s="628"/>
      <c r="OQW127" s="628"/>
      <c r="OQX127" s="628"/>
      <c r="OQY127" s="629"/>
      <c r="OQZ127" s="409">
        <f t="shared" ref="OQZ127" si="7474">SUM(OQZ126:OQZ126)</f>
        <v>0.81</v>
      </c>
      <c r="ORA127" s="627" t="s">
        <v>88</v>
      </c>
      <c r="ORB127" s="628"/>
      <c r="ORC127" s="628"/>
      <c r="ORD127" s="628"/>
      <c r="ORE127" s="628"/>
      <c r="ORF127" s="628"/>
      <c r="ORG127" s="629"/>
      <c r="ORH127" s="409">
        <f t="shared" ref="ORH127" si="7475">SUM(ORH126:ORH126)</f>
        <v>0.81</v>
      </c>
      <c r="ORI127" s="627" t="s">
        <v>88</v>
      </c>
      <c r="ORJ127" s="628"/>
      <c r="ORK127" s="628"/>
      <c r="ORL127" s="628"/>
      <c r="ORM127" s="628"/>
      <c r="ORN127" s="628"/>
      <c r="ORO127" s="629"/>
      <c r="ORP127" s="409">
        <f t="shared" ref="ORP127" si="7476">SUM(ORP126:ORP126)</f>
        <v>0.81</v>
      </c>
      <c r="ORQ127" s="627" t="s">
        <v>88</v>
      </c>
      <c r="ORR127" s="628"/>
      <c r="ORS127" s="628"/>
      <c r="ORT127" s="628"/>
      <c r="ORU127" s="628"/>
      <c r="ORV127" s="628"/>
      <c r="ORW127" s="629"/>
      <c r="ORX127" s="409">
        <f t="shared" ref="ORX127" si="7477">SUM(ORX126:ORX126)</f>
        <v>0.81</v>
      </c>
      <c r="ORY127" s="627" t="s">
        <v>88</v>
      </c>
      <c r="ORZ127" s="628"/>
      <c r="OSA127" s="628"/>
      <c r="OSB127" s="628"/>
      <c r="OSC127" s="628"/>
      <c r="OSD127" s="628"/>
      <c r="OSE127" s="629"/>
      <c r="OSF127" s="409">
        <f t="shared" ref="OSF127" si="7478">SUM(OSF126:OSF126)</f>
        <v>0.81</v>
      </c>
      <c r="OSG127" s="627" t="s">
        <v>88</v>
      </c>
      <c r="OSH127" s="628"/>
      <c r="OSI127" s="628"/>
      <c r="OSJ127" s="628"/>
      <c r="OSK127" s="628"/>
      <c r="OSL127" s="628"/>
      <c r="OSM127" s="629"/>
      <c r="OSN127" s="409">
        <f t="shared" ref="OSN127" si="7479">SUM(OSN126:OSN126)</f>
        <v>0.81</v>
      </c>
      <c r="OSO127" s="627" t="s">
        <v>88</v>
      </c>
      <c r="OSP127" s="628"/>
      <c r="OSQ127" s="628"/>
      <c r="OSR127" s="628"/>
      <c r="OSS127" s="628"/>
      <c r="OST127" s="628"/>
      <c r="OSU127" s="629"/>
      <c r="OSV127" s="409">
        <f t="shared" ref="OSV127" si="7480">SUM(OSV126:OSV126)</f>
        <v>0.81</v>
      </c>
      <c r="OSW127" s="627" t="s">
        <v>88</v>
      </c>
      <c r="OSX127" s="628"/>
      <c r="OSY127" s="628"/>
      <c r="OSZ127" s="628"/>
      <c r="OTA127" s="628"/>
      <c r="OTB127" s="628"/>
      <c r="OTC127" s="629"/>
      <c r="OTD127" s="409">
        <f t="shared" ref="OTD127" si="7481">SUM(OTD126:OTD126)</f>
        <v>0.81</v>
      </c>
      <c r="OTE127" s="627" t="s">
        <v>88</v>
      </c>
      <c r="OTF127" s="628"/>
      <c r="OTG127" s="628"/>
      <c r="OTH127" s="628"/>
      <c r="OTI127" s="628"/>
      <c r="OTJ127" s="628"/>
      <c r="OTK127" s="629"/>
      <c r="OTL127" s="409">
        <f t="shared" ref="OTL127" si="7482">SUM(OTL126:OTL126)</f>
        <v>0.81</v>
      </c>
      <c r="OTM127" s="627" t="s">
        <v>88</v>
      </c>
      <c r="OTN127" s="628"/>
      <c r="OTO127" s="628"/>
      <c r="OTP127" s="628"/>
      <c r="OTQ127" s="628"/>
      <c r="OTR127" s="628"/>
      <c r="OTS127" s="629"/>
      <c r="OTT127" s="409">
        <f t="shared" ref="OTT127" si="7483">SUM(OTT126:OTT126)</f>
        <v>0.81</v>
      </c>
      <c r="OTU127" s="627" t="s">
        <v>88</v>
      </c>
      <c r="OTV127" s="628"/>
      <c r="OTW127" s="628"/>
      <c r="OTX127" s="628"/>
      <c r="OTY127" s="628"/>
      <c r="OTZ127" s="628"/>
      <c r="OUA127" s="629"/>
      <c r="OUB127" s="409">
        <f t="shared" ref="OUB127" si="7484">SUM(OUB126:OUB126)</f>
        <v>0.81</v>
      </c>
      <c r="OUC127" s="627" t="s">
        <v>88</v>
      </c>
      <c r="OUD127" s="628"/>
      <c r="OUE127" s="628"/>
      <c r="OUF127" s="628"/>
      <c r="OUG127" s="628"/>
      <c r="OUH127" s="628"/>
      <c r="OUI127" s="629"/>
      <c r="OUJ127" s="409">
        <f t="shared" ref="OUJ127" si="7485">SUM(OUJ126:OUJ126)</f>
        <v>0.81</v>
      </c>
      <c r="OUK127" s="627" t="s">
        <v>88</v>
      </c>
      <c r="OUL127" s="628"/>
      <c r="OUM127" s="628"/>
      <c r="OUN127" s="628"/>
      <c r="OUO127" s="628"/>
      <c r="OUP127" s="628"/>
      <c r="OUQ127" s="629"/>
      <c r="OUR127" s="409">
        <f t="shared" ref="OUR127" si="7486">SUM(OUR126:OUR126)</f>
        <v>0.81</v>
      </c>
      <c r="OUS127" s="627" t="s">
        <v>88</v>
      </c>
      <c r="OUT127" s="628"/>
      <c r="OUU127" s="628"/>
      <c r="OUV127" s="628"/>
      <c r="OUW127" s="628"/>
      <c r="OUX127" s="628"/>
      <c r="OUY127" s="629"/>
      <c r="OUZ127" s="409">
        <f t="shared" ref="OUZ127" si="7487">SUM(OUZ126:OUZ126)</f>
        <v>0.81</v>
      </c>
      <c r="OVA127" s="627" t="s">
        <v>88</v>
      </c>
      <c r="OVB127" s="628"/>
      <c r="OVC127" s="628"/>
      <c r="OVD127" s="628"/>
      <c r="OVE127" s="628"/>
      <c r="OVF127" s="628"/>
      <c r="OVG127" s="629"/>
      <c r="OVH127" s="409">
        <f t="shared" ref="OVH127" si="7488">SUM(OVH126:OVH126)</f>
        <v>0.81</v>
      </c>
      <c r="OVI127" s="627" t="s">
        <v>88</v>
      </c>
      <c r="OVJ127" s="628"/>
      <c r="OVK127" s="628"/>
      <c r="OVL127" s="628"/>
      <c r="OVM127" s="628"/>
      <c r="OVN127" s="628"/>
      <c r="OVO127" s="629"/>
      <c r="OVP127" s="409">
        <f t="shared" ref="OVP127" si="7489">SUM(OVP126:OVP126)</f>
        <v>0.81</v>
      </c>
      <c r="OVQ127" s="627" t="s">
        <v>88</v>
      </c>
      <c r="OVR127" s="628"/>
      <c r="OVS127" s="628"/>
      <c r="OVT127" s="628"/>
      <c r="OVU127" s="628"/>
      <c r="OVV127" s="628"/>
      <c r="OVW127" s="629"/>
      <c r="OVX127" s="409">
        <f t="shared" ref="OVX127" si="7490">SUM(OVX126:OVX126)</f>
        <v>0.81</v>
      </c>
      <c r="OVY127" s="627" t="s">
        <v>88</v>
      </c>
      <c r="OVZ127" s="628"/>
      <c r="OWA127" s="628"/>
      <c r="OWB127" s="628"/>
      <c r="OWC127" s="628"/>
      <c r="OWD127" s="628"/>
      <c r="OWE127" s="629"/>
      <c r="OWF127" s="409">
        <f t="shared" ref="OWF127" si="7491">SUM(OWF126:OWF126)</f>
        <v>0.81</v>
      </c>
      <c r="OWG127" s="627" t="s">
        <v>88</v>
      </c>
      <c r="OWH127" s="628"/>
      <c r="OWI127" s="628"/>
      <c r="OWJ127" s="628"/>
      <c r="OWK127" s="628"/>
      <c r="OWL127" s="628"/>
      <c r="OWM127" s="629"/>
      <c r="OWN127" s="409">
        <f t="shared" ref="OWN127" si="7492">SUM(OWN126:OWN126)</f>
        <v>0.81</v>
      </c>
      <c r="OWO127" s="627" t="s">
        <v>88</v>
      </c>
      <c r="OWP127" s="628"/>
      <c r="OWQ127" s="628"/>
      <c r="OWR127" s="628"/>
      <c r="OWS127" s="628"/>
      <c r="OWT127" s="628"/>
      <c r="OWU127" s="629"/>
      <c r="OWV127" s="409">
        <f t="shared" ref="OWV127" si="7493">SUM(OWV126:OWV126)</f>
        <v>0.81</v>
      </c>
      <c r="OWW127" s="627" t="s">
        <v>88</v>
      </c>
      <c r="OWX127" s="628"/>
      <c r="OWY127" s="628"/>
      <c r="OWZ127" s="628"/>
      <c r="OXA127" s="628"/>
      <c r="OXB127" s="628"/>
      <c r="OXC127" s="629"/>
      <c r="OXD127" s="409">
        <f t="shared" ref="OXD127" si="7494">SUM(OXD126:OXD126)</f>
        <v>0.81</v>
      </c>
      <c r="OXE127" s="627" t="s">
        <v>88</v>
      </c>
      <c r="OXF127" s="628"/>
      <c r="OXG127" s="628"/>
      <c r="OXH127" s="628"/>
      <c r="OXI127" s="628"/>
      <c r="OXJ127" s="628"/>
      <c r="OXK127" s="629"/>
      <c r="OXL127" s="409">
        <f t="shared" ref="OXL127" si="7495">SUM(OXL126:OXL126)</f>
        <v>0.81</v>
      </c>
      <c r="OXM127" s="627" t="s">
        <v>88</v>
      </c>
      <c r="OXN127" s="628"/>
      <c r="OXO127" s="628"/>
      <c r="OXP127" s="628"/>
      <c r="OXQ127" s="628"/>
      <c r="OXR127" s="628"/>
      <c r="OXS127" s="629"/>
      <c r="OXT127" s="409">
        <f t="shared" ref="OXT127" si="7496">SUM(OXT126:OXT126)</f>
        <v>0.81</v>
      </c>
      <c r="OXU127" s="627" t="s">
        <v>88</v>
      </c>
      <c r="OXV127" s="628"/>
      <c r="OXW127" s="628"/>
      <c r="OXX127" s="628"/>
      <c r="OXY127" s="628"/>
      <c r="OXZ127" s="628"/>
      <c r="OYA127" s="629"/>
      <c r="OYB127" s="409">
        <f t="shared" ref="OYB127" si="7497">SUM(OYB126:OYB126)</f>
        <v>0.81</v>
      </c>
      <c r="OYC127" s="627" t="s">
        <v>88</v>
      </c>
      <c r="OYD127" s="628"/>
      <c r="OYE127" s="628"/>
      <c r="OYF127" s="628"/>
      <c r="OYG127" s="628"/>
      <c r="OYH127" s="628"/>
      <c r="OYI127" s="629"/>
      <c r="OYJ127" s="409">
        <f t="shared" ref="OYJ127" si="7498">SUM(OYJ126:OYJ126)</f>
        <v>0.81</v>
      </c>
      <c r="OYK127" s="627" t="s">
        <v>88</v>
      </c>
      <c r="OYL127" s="628"/>
      <c r="OYM127" s="628"/>
      <c r="OYN127" s="628"/>
      <c r="OYO127" s="628"/>
      <c r="OYP127" s="628"/>
      <c r="OYQ127" s="629"/>
      <c r="OYR127" s="409">
        <f t="shared" ref="OYR127" si="7499">SUM(OYR126:OYR126)</f>
        <v>0.81</v>
      </c>
      <c r="OYS127" s="627" t="s">
        <v>88</v>
      </c>
      <c r="OYT127" s="628"/>
      <c r="OYU127" s="628"/>
      <c r="OYV127" s="628"/>
      <c r="OYW127" s="628"/>
      <c r="OYX127" s="628"/>
      <c r="OYY127" s="629"/>
      <c r="OYZ127" s="409">
        <f t="shared" ref="OYZ127" si="7500">SUM(OYZ126:OYZ126)</f>
        <v>0.81</v>
      </c>
      <c r="OZA127" s="627" t="s">
        <v>88</v>
      </c>
      <c r="OZB127" s="628"/>
      <c r="OZC127" s="628"/>
      <c r="OZD127" s="628"/>
      <c r="OZE127" s="628"/>
      <c r="OZF127" s="628"/>
      <c r="OZG127" s="629"/>
      <c r="OZH127" s="409">
        <f t="shared" ref="OZH127" si="7501">SUM(OZH126:OZH126)</f>
        <v>0.81</v>
      </c>
      <c r="OZI127" s="627" t="s">
        <v>88</v>
      </c>
      <c r="OZJ127" s="628"/>
      <c r="OZK127" s="628"/>
      <c r="OZL127" s="628"/>
      <c r="OZM127" s="628"/>
      <c r="OZN127" s="628"/>
      <c r="OZO127" s="629"/>
      <c r="OZP127" s="409">
        <f t="shared" ref="OZP127" si="7502">SUM(OZP126:OZP126)</f>
        <v>0.81</v>
      </c>
      <c r="OZQ127" s="627" t="s">
        <v>88</v>
      </c>
      <c r="OZR127" s="628"/>
      <c r="OZS127" s="628"/>
      <c r="OZT127" s="628"/>
      <c r="OZU127" s="628"/>
      <c r="OZV127" s="628"/>
      <c r="OZW127" s="629"/>
      <c r="OZX127" s="409">
        <f t="shared" ref="OZX127" si="7503">SUM(OZX126:OZX126)</f>
        <v>0.81</v>
      </c>
      <c r="OZY127" s="627" t="s">
        <v>88</v>
      </c>
      <c r="OZZ127" s="628"/>
      <c r="PAA127" s="628"/>
      <c r="PAB127" s="628"/>
      <c r="PAC127" s="628"/>
      <c r="PAD127" s="628"/>
      <c r="PAE127" s="629"/>
      <c r="PAF127" s="409">
        <f t="shared" ref="PAF127" si="7504">SUM(PAF126:PAF126)</f>
        <v>0.81</v>
      </c>
      <c r="PAG127" s="627" t="s">
        <v>88</v>
      </c>
      <c r="PAH127" s="628"/>
      <c r="PAI127" s="628"/>
      <c r="PAJ127" s="628"/>
      <c r="PAK127" s="628"/>
      <c r="PAL127" s="628"/>
      <c r="PAM127" s="629"/>
      <c r="PAN127" s="409">
        <f t="shared" ref="PAN127" si="7505">SUM(PAN126:PAN126)</f>
        <v>0.81</v>
      </c>
      <c r="PAO127" s="627" t="s">
        <v>88</v>
      </c>
      <c r="PAP127" s="628"/>
      <c r="PAQ127" s="628"/>
      <c r="PAR127" s="628"/>
      <c r="PAS127" s="628"/>
      <c r="PAT127" s="628"/>
      <c r="PAU127" s="629"/>
      <c r="PAV127" s="409">
        <f t="shared" ref="PAV127" si="7506">SUM(PAV126:PAV126)</f>
        <v>0.81</v>
      </c>
      <c r="PAW127" s="627" t="s">
        <v>88</v>
      </c>
      <c r="PAX127" s="628"/>
      <c r="PAY127" s="628"/>
      <c r="PAZ127" s="628"/>
      <c r="PBA127" s="628"/>
      <c r="PBB127" s="628"/>
      <c r="PBC127" s="629"/>
      <c r="PBD127" s="409">
        <f t="shared" ref="PBD127" si="7507">SUM(PBD126:PBD126)</f>
        <v>0.81</v>
      </c>
      <c r="PBE127" s="627" t="s">
        <v>88</v>
      </c>
      <c r="PBF127" s="628"/>
      <c r="PBG127" s="628"/>
      <c r="PBH127" s="628"/>
      <c r="PBI127" s="628"/>
      <c r="PBJ127" s="628"/>
      <c r="PBK127" s="629"/>
      <c r="PBL127" s="409">
        <f t="shared" ref="PBL127" si="7508">SUM(PBL126:PBL126)</f>
        <v>0.81</v>
      </c>
      <c r="PBM127" s="627" t="s">
        <v>88</v>
      </c>
      <c r="PBN127" s="628"/>
      <c r="PBO127" s="628"/>
      <c r="PBP127" s="628"/>
      <c r="PBQ127" s="628"/>
      <c r="PBR127" s="628"/>
      <c r="PBS127" s="629"/>
      <c r="PBT127" s="409">
        <f t="shared" ref="PBT127" si="7509">SUM(PBT126:PBT126)</f>
        <v>0.81</v>
      </c>
      <c r="PBU127" s="627" t="s">
        <v>88</v>
      </c>
      <c r="PBV127" s="628"/>
      <c r="PBW127" s="628"/>
      <c r="PBX127" s="628"/>
      <c r="PBY127" s="628"/>
      <c r="PBZ127" s="628"/>
      <c r="PCA127" s="629"/>
      <c r="PCB127" s="409">
        <f t="shared" ref="PCB127" si="7510">SUM(PCB126:PCB126)</f>
        <v>0.81</v>
      </c>
      <c r="PCC127" s="627" t="s">
        <v>88</v>
      </c>
      <c r="PCD127" s="628"/>
      <c r="PCE127" s="628"/>
      <c r="PCF127" s="628"/>
      <c r="PCG127" s="628"/>
      <c r="PCH127" s="628"/>
      <c r="PCI127" s="629"/>
      <c r="PCJ127" s="409">
        <f t="shared" ref="PCJ127" si="7511">SUM(PCJ126:PCJ126)</f>
        <v>0.81</v>
      </c>
      <c r="PCK127" s="627" t="s">
        <v>88</v>
      </c>
      <c r="PCL127" s="628"/>
      <c r="PCM127" s="628"/>
      <c r="PCN127" s="628"/>
      <c r="PCO127" s="628"/>
      <c r="PCP127" s="628"/>
      <c r="PCQ127" s="629"/>
      <c r="PCR127" s="409">
        <f t="shared" ref="PCR127" si="7512">SUM(PCR126:PCR126)</f>
        <v>0.81</v>
      </c>
      <c r="PCS127" s="627" t="s">
        <v>88</v>
      </c>
      <c r="PCT127" s="628"/>
      <c r="PCU127" s="628"/>
      <c r="PCV127" s="628"/>
      <c r="PCW127" s="628"/>
      <c r="PCX127" s="628"/>
      <c r="PCY127" s="629"/>
      <c r="PCZ127" s="409">
        <f t="shared" ref="PCZ127" si="7513">SUM(PCZ126:PCZ126)</f>
        <v>0.81</v>
      </c>
      <c r="PDA127" s="627" t="s">
        <v>88</v>
      </c>
      <c r="PDB127" s="628"/>
      <c r="PDC127" s="628"/>
      <c r="PDD127" s="628"/>
      <c r="PDE127" s="628"/>
      <c r="PDF127" s="628"/>
      <c r="PDG127" s="629"/>
      <c r="PDH127" s="409">
        <f t="shared" ref="PDH127" si="7514">SUM(PDH126:PDH126)</f>
        <v>0.81</v>
      </c>
      <c r="PDI127" s="627" t="s">
        <v>88</v>
      </c>
      <c r="PDJ127" s="628"/>
      <c r="PDK127" s="628"/>
      <c r="PDL127" s="628"/>
      <c r="PDM127" s="628"/>
      <c r="PDN127" s="628"/>
      <c r="PDO127" s="629"/>
      <c r="PDP127" s="409">
        <f t="shared" ref="PDP127" si="7515">SUM(PDP126:PDP126)</f>
        <v>0.81</v>
      </c>
      <c r="PDQ127" s="627" t="s">
        <v>88</v>
      </c>
      <c r="PDR127" s="628"/>
      <c r="PDS127" s="628"/>
      <c r="PDT127" s="628"/>
      <c r="PDU127" s="628"/>
      <c r="PDV127" s="628"/>
      <c r="PDW127" s="629"/>
      <c r="PDX127" s="409">
        <f t="shared" ref="PDX127" si="7516">SUM(PDX126:PDX126)</f>
        <v>0.81</v>
      </c>
      <c r="PDY127" s="627" t="s">
        <v>88</v>
      </c>
      <c r="PDZ127" s="628"/>
      <c r="PEA127" s="628"/>
      <c r="PEB127" s="628"/>
      <c r="PEC127" s="628"/>
      <c r="PED127" s="628"/>
      <c r="PEE127" s="629"/>
      <c r="PEF127" s="409">
        <f t="shared" ref="PEF127" si="7517">SUM(PEF126:PEF126)</f>
        <v>0.81</v>
      </c>
      <c r="PEG127" s="627" t="s">
        <v>88</v>
      </c>
      <c r="PEH127" s="628"/>
      <c r="PEI127" s="628"/>
      <c r="PEJ127" s="628"/>
      <c r="PEK127" s="628"/>
      <c r="PEL127" s="628"/>
      <c r="PEM127" s="629"/>
      <c r="PEN127" s="409">
        <f t="shared" ref="PEN127" si="7518">SUM(PEN126:PEN126)</f>
        <v>0.81</v>
      </c>
      <c r="PEO127" s="627" t="s">
        <v>88</v>
      </c>
      <c r="PEP127" s="628"/>
      <c r="PEQ127" s="628"/>
      <c r="PER127" s="628"/>
      <c r="PES127" s="628"/>
      <c r="PET127" s="628"/>
      <c r="PEU127" s="629"/>
      <c r="PEV127" s="409">
        <f t="shared" ref="PEV127" si="7519">SUM(PEV126:PEV126)</f>
        <v>0.81</v>
      </c>
      <c r="PEW127" s="627" t="s">
        <v>88</v>
      </c>
      <c r="PEX127" s="628"/>
      <c r="PEY127" s="628"/>
      <c r="PEZ127" s="628"/>
      <c r="PFA127" s="628"/>
      <c r="PFB127" s="628"/>
      <c r="PFC127" s="629"/>
      <c r="PFD127" s="409">
        <f t="shared" ref="PFD127" si="7520">SUM(PFD126:PFD126)</f>
        <v>0.81</v>
      </c>
      <c r="PFE127" s="627" t="s">
        <v>88</v>
      </c>
      <c r="PFF127" s="628"/>
      <c r="PFG127" s="628"/>
      <c r="PFH127" s="628"/>
      <c r="PFI127" s="628"/>
      <c r="PFJ127" s="628"/>
      <c r="PFK127" s="629"/>
      <c r="PFL127" s="409">
        <f t="shared" ref="PFL127" si="7521">SUM(PFL126:PFL126)</f>
        <v>0.81</v>
      </c>
      <c r="PFM127" s="627" t="s">
        <v>88</v>
      </c>
      <c r="PFN127" s="628"/>
      <c r="PFO127" s="628"/>
      <c r="PFP127" s="628"/>
      <c r="PFQ127" s="628"/>
      <c r="PFR127" s="628"/>
      <c r="PFS127" s="629"/>
      <c r="PFT127" s="409">
        <f t="shared" ref="PFT127" si="7522">SUM(PFT126:PFT126)</f>
        <v>0.81</v>
      </c>
      <c r="PFU127" s="627" t="s">
        <v>88</v>
      </c>
      <c r="PFV127" s="628"/>
      <c r="PFW127" s="628"/>
      <c r="PFX127" s="628"/>
      <c r="PFY127" s="628"/>
      <c r="PFZ127" s="628"/>
      <c r="PGA127" s="629"/>
      <c r="PGB127" s="409">
        <f t="shared" ref="PGB127" si="7523">SUM(PGB126:PGB126)</f>
        <v>0.81</v>
      </c>
      <c r="PGC127" s="627" t="s">
        <v>88</v>
      </c>
      <c r="PGD127" s="628"/>
      <c r="PGE127" s="628"/>
      <c r="PGF127" s="628"/>
      <c r="PGG127" s="628"/>
      <c r="PGH127" s="628"/>
      <c r="PGI127" s="629"/>
      <c r="PGJ127" s="409">
        <f t="shared" ref="PGJ127" si="7524">SUM(PGJ126:PGJ126)</f>
        <v>0.81</v>
      </c>
      <c r="PGK127" s="627" t="s">
        <v>88</v>
      </c>
      <c r="PGL127" s="628"/>
      <c r="PGM127" s="628"/>
      <c r="PGN127" s="628"/>
      <c r="PGO127" s="628"/>
      <c r="PGP127" s="628"/>
      <c r="PGQ127" s="629"/>
      <c r="PGR127" s="409">
        <f t="shared" ref="PGR127" si="7525">SUM(PGR126:PGR126)</f>
        <v>0.81</v>
      </c>
      <c r="PGS127" s="627" t="s">
        <v>88</v>
      </c>
      <c r="PGT127" s="628"/>
      <c r="PGU127" s="628"/>
      <c r="PGV127" s="628"/>
      <c r="PGW127" s="628"/>
      <c r="PGX127" s="628"/>
      <c r="PGY127" s="629"/>
      <c r="PGZ127" s="409">
        <f t="shared" ref="PGZ127" si="7526">SUM(PGZ126:PGZ126)</f>
        <v>0.81</v>
      </c>
      <c r="PHA127" s="627" t="s">
        <v>88</v>
      </c>
      <c r="PHB127" s="628"/>
      <c r="PHC127" s="628"/>
      <c r="PHD127" s="628"/>
      <c r="PHE127" s="628"/>
      <c r="PHF127" s="628"/>
      <c r="PHG127" s="629"/>
      <c r="PHH127" s="409">
        <f t="shared" ref="PHH127" si="7527">SUM(PHH126:PHH126)</f>
        <v>0.81</v>
      </c>
      <c r="PHI127" s="627" t="s">
        <v>88</v>
      </c>
      <c r="PHJ127" s="628"/>
      <c r="PHK127" s="628"/>
      <c r="PHL127" s="628"/>
      <c r="PHM127" s="628"/>
      <c r="PHN127" s="628"/>
      <c r="PHO127" s="629"/>
      <c r="PHP127" s="409">
        <f t="shared" ref="PHP127" si="7528">SUM(PHP126:PHP126)</f>
        <v>0.81</v>
      </c>
      <c r="PHQ127" s="627" t="s">
        <v>88</v>
      </c>
      <c r="PHR127" s="628"/>
      <c r="PHS127" s="628"/>
      <c r="PHT127" s="628"/>
      <c r="PHU127" s="628"/>
      <c r="PHV127" s="628"/>
      <c r="PHW127" s="629"/>
      <c r="PHX127" s="409">
        <f t="shared" ref="PHX127" si="7529">SUM(PHX126:PHX126)</f>
        <v>0.81</v>
      </c>
      <c r="PHY127" s="627" t="s">
        <v>88</v>
      </c>
      <c r="PHZ127" s="628"/>
      <c r="PIA127" s="628"/>
      <c r="PIB127" s="628"/>
      <c r="PIC127" s="628"/>
      <c r="PID127" s="628"/>
      <c r="PIE127" s="629"/>
      <c r="PIF127" s="409">
        <f t="shared" ref="PIF127" si="7530">SUM(PIF126:PIF126)</f>
        <v>0.81</v>
      </c>
      <c r="PIG127" s="627" t="s">
        <v>88</v>
      </c>
      <c r="PIH127" s="628"/>
      <c r="PII127" s="628"/>
      <c r="PIJ127" s="628"/>
      <c r="PIK127" s="628"/>
      <c r="PIL127" s="628"/>
      <c r="PIM127" s="629"/>
      <c r="PIN127" s="409">
        <f t="shared" ref="PIN127" si="7531">SUM(PIN126:PIN126)</f>
        <v>0.81</v>
      </c>
      <c r="PIO127" s="627" t="s">
        <v>88</v>
      </c>
      <c r="PIP127" s="628"/>
      <c r="PIQ127" s="628"/>
      <c r="PIR127" s="628"/>
      <c r="PIS127" s="628"/>
      <c r="PIT127" s="628"/>
      <c r="PIU127" s="629"/>
      <c r="PIV127" s="409">
        <f t="shared" ref="PIV127" si="7532">SUM(PIV126:PIV126)</f>
        <v>0.81</v>
      </c>
      <c r="PIW127" s="627" t="s">
        <v>88</v>
      </c>
      <c r="PIX127" s="628"/>
      <c r="PIY127" s="628"/>
      <c r="PIZ127" s="628"/>
      <c r="PJA127" s="628"/>
      <c r="PJB127" s="628"/>
      <c r="PJC127" s="629"/>
      <c r="PJD127" s="409">
        <f t="shared" ref="PJD127" si="7533">SUM(PJD126:PJD126)</f>
        <v>0.81</v>
      </c>
      <c r="PJE127" s="627" t="s">
        <v>88</v>
      </c>
      <c r="PJF127" s="628"/>
      <c r="PJG127" s="628"/>
      <c r="PJH127" s="628"/>
      <c r="PJI127" s="628"/>
      <c r="PJJ127" s="628"/>
      <c r="PJK127" s="629"/>
      <c r="PJL127" s="409">
        <f t="shared" ref="PJL127" si="7534">SUM(PJL126:PJL126)</f>
        <v>0.81</v>
      </c>
      <c r="PJM127" s="627" t="s">
        <v>88</v>
      </c>
      <c r="PJN127" s="628"/>
      <c r="PJO127" s="628"/>
      <c r="PJP127" s="628"/>
      <c r="PJQ127" s="628"/>
      <c r="PJR127" s="628"/>
      <c r="PJS127" s="629"/>
      <c r="PJT127" s="409">
        <f t="shared" ref="PJT127" si="7535">SUM(PJT126:PJT126)</f>
        <v>0.81</v>
      </c>
      <c r="PJU127" s="627" t="s">
        <v>88</v>
      </c>
      <c r="PJV127" s="628"/>
      <c r="PJW127" s="628"/>
      <c r="PJX127" s="628"/>
      <c r="PJY127" s="628"/>
      <c r="PJZ127" s="628"/>
      <c r="PKA127" s="629"/>
      <c r="PKB127" s="409">
        <f t="shared" ref="PKB127" si="7536">SUM(PKB126:PKB126)</f>
        <v>0.81</v>
      </c>
      <c r="PKC127" s="627" t="s">
        <v>88</v>
      </c>
      <c r="PKD127" s="628"/>
      <c r="PKE127" s="628"/>
      <c r="PKF127" s="628"/>
      <c r="PKG127" s="628"/>
      <c r="PKH127" s="628"/>
      <c r="PKI127" s="629"/>
      <c r="PKJ127" s="409">
        <f t="shared" ref="PKJ127" si="7537">SUM(PKJ126:PKJ126)</f>
        <v>0.81</v>
      </c>
      <c r="PKK127" s="627" t="s">
        <v>88</v>
      </c>
      <c r="PKL127" s="628"/>
      <c r="PKM127" s="628"/>
      <c r="PKN127" s="628"/>
      <c r="PKO127" s="628"/>
      <c r="PKP127" s="628"/>
      <c r="PKQ127" s="629"/>
      <c r="PKR127" s="409">
        <f t="shared" ref="PKR127" si="7538">SUM(PKR126:PKR126)</f>
        <v>0.81</v>
      </c>
      <c r="PKS127" s="627" t="s">
        <v>88</v>
      </c>
      <c r="PKT127" s="628"/>
      <c r="PKU127" s="628"/>
      <c r="PKV127" s="628"/>
      <c r="PKW127" s="628"/>
      <c r="PKX127" s="628"/>
      <c r="PKY127" s="629"/>
      <c r="PKZ127" s="409">
        <f t="shared" ref="PKZ127" si="7539">SUM(PKZ126:PKZ126)</f>
        <v>0.81</v>
      </c>
      <c r="PLA127" s="627" t="s">
        <v>88</v>
      </c>
      <c r="PLB127" s="628"/>
      <c r="PLC127" s="628"/>
      <c r="PLD127" s="628"/>
      <c r="PLE127" s="628"/>
      <c r="PLF127" s="628"/>
      <c r="PLG127" s="629"/>
      <c r="PLH127" s="409">
        <f t="shared" ref="PLH127" si="7540">SUM(PLH126:PLH126)</f>
        <v>0.81</v>
      </c>
      <c r="PLI127" s="627" t="s">
        <v>88</v>
      </c>
      <c r="PLJ127" s="628"/>
      <c r="PLK127" s="628"/>
      <c r="PLL127" s="628"/>
      <c r="PLM127" s="628"/>
      <c r="PLN127" s="628"/>
      <c r="PLO127" s="629"/>
      <c r="PLP127" s="409">
        <f t="shared" ref="PLP127" si="7541">SUM(PLP126:PLP126)</f>
        <v>0.81</v>
      </c>
      <c r="PLQ127" s="627" t="s">
        <v>88</v>
      </c>
      <c r="PLR127" s="628"/>
      <c r="PLS127" s="628"/>
      <c r="PLT127" s="628"/>
      <c r="PLU127" s="628"/>
      <c r="PLV127" s="628"/>
      <c r="PLW127" s="629"/>
      <c r="PLX127" s="409">
        <f t="shared" ref="PLX127" si="7542">SUM(PLX126:PLX126)</f>
        <v>0.81</v>
      </c>
      <c r="PLY127" s="627" t="s">
        <v>88</v>
      </c>
      <c r="PLZ127" s="628"/>
      <c r="PMA127" s="628"/>
      <c r="PMB127" s="628"/>
      <c r="PMC127" s="628"/>
      <c r="PMD127" s="628"/>
      <c r="PME127" s="629"/>
      <c r="PMF127" s="409">
        <f t="shared" ref="PMF127" si="7543">SUM(PMF126:PMF126)</f>
        <v>0.81</v>
      </c>
      <c r="PMG127" s="627" t="s">
        <v>88</v>
      </c>
      <c r="PMH127" s="628"/>
      <c r="PMI127" s="628"/>
      <c r="PMJ127" s="628"/>
      <c r="PMK127" s="628"/>
      <c r="PML127" s="628"/>
      <c r="PMM127" s="629"/>
      <c r="PMN127" s="409">
        <f t="shared" ref="PMN127" si="7544">SUM(PMN126:PMN126)</f>
        <v>0.81</v>
      </c>
      <c r="PMO127" s="627" t="s">
        <v>88</v>
      </c>
      <c r="PMP127" s="628"/>
      <c r="PMQ127" s="628"/>
      <c r="PMR127" s="628"/>
      <c r="PMS127" s="628"/>
      <c r="PMT127" s="628"/>
      <c r="PMU127" s="629"/>
      <c r="PMV127" s="409">
        <f t="shared" ref="PMV127" si="7545">SUM(PMV126:PMV126)</f>
        <v>0.81</v>
      </c>
      <c r="PMW127" s="627" t="s">
        <v>88</v>
      </c>
      <c r="PMX127" s="628"/>
      <c r="PMY127" s="628"/>
      <c r="PMZ127" s="628"/>
      <c r="PNA127" s="628"/>
      <c r="PNB127" s="628"/>
      <c r="PNC127" s="629"/>
      <c r="PND127" s="409">
        <f t="shared" ref="PND127" si="7546">SUM(PND126:PND126)</f>
        <v>0.81</v>
      </c>
      <c r="PNE127" s="627" t="s">
        <v>88</v>
      </c>
      <c r="PNF127" s="628"/>
      <c r="PNG127" s="628"/>
      <c r="PNH127" s="628"/>
      <c r="PNI127" s="628"/>
      <c r="PNJ127" s="628"/>
      <c r="PNK127" s="629"/>
      <c r="PNL127" s="409">
        <f t="shared" ref="PNL127" si="7547">SUM(PNL126:PNL126)</f>
        <v>0.81</v>
      </c>
      <c r="PNM127" s="627" t="s">
        <v>88</v>
      </c>
      <c r="PNN127" s="628"/>
      <c r="PNO127" s="628"/>
      <c r="PNP127" s="628"/>
      <c r="PNQ127" s="628"/>
      <c r="PNR127" s="628"/>
      <c r="PNS127" s="629"/>
      <c r="PNT127" s="409">
        <f t="shared" ref="PNT127" si="7548">SUM(PNT126:PNT126)</f>
        <v>0.81</v>
      </c>
      <c r="PNU127" s="627" t="s">
        <v>88</v>
      </c>
      <c r="PNV127" s="628"/>
      <c r="PNW127" s="628"/>
      <c r="PNX127" s="628"/>
      <c r="PNY127" s="628"/>
      <c r="PNZ127" s="628"/>
      <c r="POA127" s="629"/>
      <c r="POB127" s="409">
        <f t="shared" ref="POB127" si="7549">SUM(POB126:POB126)</f>
        <v>0.81</v>
      </c>
      <c r="POC127" s="627" t="s">
        <v>88</v>
      </c>
      <c r="POD127" s="628"/>
      <c r="POE127" s="628"/>
      <c r="POF127" s="628"/>
      <c r="POG127" s="628"/>
      <c r="POH127" s="628"/>
      <c r="POI127" s="629"/>
      <c r="POJ127" s="409">
        <f t="shared" ref="POJ127" si="7550">SUM(POJ126:POJ126)</f>
        <v>0.81</v>
      </c>
      <c r="POK127" s="627" t="s">
        <v>88</v>
      </c>
      <c r="POL127" s="628"/>
      <c r="POM127" s="628"/>
      <c r="PON127" s="628"/>
      <c r="POO127" s="628"/>
      <c r="POP127" s="628"/>
      <c r="POQ127" s="629"/>
      <c r="POR127" s="409">
        <f t="shared" ref="POR127" si="7551">SUM(POR126:POR126)</f>
        <v>0.81</v>
      </c>
      <c r="POS127" s="627" t="s">
        <v>88</v>
      </c>
      <c r="POT127" s="628"/>
      <c r="POU127" s="628"/>
      <c r="POV127" s="628"/>
      <c r="POW127" s="628"/>
      <c r="POX127" s="628"/>
      <c r="POY127" s="629"/>
      <c r="POZ127" s="409">
        <f t="shared" ref="POZ127" si="7552">SUM(POZ126:POZ126)</f>
        <v>0.81</v>
      </c>
      <c r="PPA127" s="627" t="s">
        <v>88</v>
      </c>
      <c r="PPB127" s="628"/>
      <c r="PPC127" s="628"/>
      <c r="PPD127" s="628"/>
      <c r="PPE127" s="628"/>
      <c r="PPF127" s="628"/>
      <c r="PPG127" s="629"/>
      <c r="PPH127" s="409">
        <f t="shared" ref="PPH127" si="7553">SUM(PPH126:PPH126)</f>
        <v>0.81</v>
      </c>
      <c r="PPI127" s="627" t="s">
        <v>88</v>
      </c>
      <c r="PPJ127" s="628"/>
      <c r="PPK127" s="628"/>
      <c r="PPL127" s="628"/>
      <c r="PPM127" s="628"/>
      <c r="PPN127" s="628"/>
      <c r="PPO127" s="629"/>
      <c r="PPP127" s="409">
        <f t="shared" ref="PPP127" si="7554">SUM(PPP126:PPP126)</f>
        <v>0.81</v>
      </c>
      <c r="PPQ127" s="627" t="s">
        <v>88</v>
      </c>
      <c r="PPR127" s="628"/>
      <c r="PPS127" s="628"/>
      <c r="PPT127" s="628"/>
      <c r="PPU127" s="628"/>
      <c r="PPV127" s="628"/>
      <c r="PPW127" s="629"/>
      <c r="PPX127" s="409">
        <f t="shared" ref="PPX127" si="7555">SUM(PPX126:PPX126)</f>
        <v>0.81</v>
      </c>
      <c r="PPY127" s="627" t="s">
        <v>88</v>
      </c>
      <c r="PPZ127" s="628"/>
      <c r="PQA127" s="628"/>
      <c r="PQB127" s="628"/>
      <c r="PQC127" s="628"/>
      <c r="PQD127" s="628"/>
      <c r="PQE127" s="629"/>
      <c r="PQF127" s="409">
        <f t="shared" ref="PQF127" si="7556">SUM(PQF126:PQF126)</f>
        <v>0.81</v>
      </c>
      <c r="PQG127" s="627" t="s">
        <v>88</v>
      </c>
      <c r="PQH127" s="628"/>
      <c r="PQI127" s="628"/>
      <c r="PQJ127" s="628"/>
      <c r="PQK127" s="628"/>
      <c r="PQL127" s="628"/>
      <c r="PQM127" s="629"/>
      <c r="PQN127" s="409">
        <f t="shared" ref="PQN127" si="7557">SUM(PQN126:PQN126)</f>
        <v>0.81</v>
      </c>
      <c r="PQO127" s="627" t="s">
        <v>88</v>
      </c>
      <c r="PQP127" s="628"/>
      <c r="PQQ127" s="628"/>
      <c r="PQR127" s="628"/>
      <c r="PQS127" s="628"/>
      <c r="PQT127" s="628"/>
      <c r="PQU127" s="629"/>
      <c r="PQV127" s="409">
        <f t="shared" ref="PQV127" si="7558">SUM(PQV126:PQV126)</f>
        <v>0.81</v>
      </c>
      <c r="PQW127" s="627" t="s">
        <v>88</v>
      </c>
      <c r="PQX127" s="628"/>
      <c r="PQY127" s="628"/>
      <c r="PQZ127" s="628"/>
      <c r="PRA127" s="628"/>
      <c r="PRB127" s="628"/>
      <c r="PRC127" s="629"/>
      <c r="PRD127" s="409">
        <f t="shared" ref="PRD127" si="7559">SUM(PRD126:PRD126)</f>
        <v>0.81</v>
      </c>
      <c r="PRE127" s="627" t="s">
        <v>88</v>
      </c>
      <c r="PRF127" s="628"/>
      <c r="PRG127" s="628"/>
      <c r="PRH127" s="628"/>
      <c r="PRI127" s="628"/>
      <c r="PRJ127" s="628"/>
      <c r="PRK127" s="629"/>
      <c r="PRL127" s="409">
        <f t="shared" ref="PRL127" si="7560">SUM(PRL126:PRL126)</f>
        <v>0.81</v>
      </c>
      <c r="PRM127" s="627" t="s">
        <v>88</v>
      </c>
      <c r="PRN127" s="628"/>
      <c r="PRO127" s="628"/>
      <c r="PRP127" s="628"/>
      <c r="PRQ127" s="628"/>
      <c r="PRR127" s="628"/>
      <c r="PRS127" s="629"/>
      <c r="PRT127" s="409">
        <f t="shared" ref="PRT127" si="7561">SUM(PRT126:PRT126)</f>
        <v>0.81</v>
      </c>
      <c r="PRU127" s="627" t="s">
        <v>88</v>
      </c>
      <c r="PRV127" s="628"/>
      <c r="PRW127" s="628"/>
      <c r="PRX127" s="628"/>
      <c r="PRY127" s="628"/>
      <c r="PRZ127" s="628"/>
      <c r="PSA127" s="629"/>
      <c r="PSB127" s="409">
        <f t="shared" ref="PSB127" si="7562">SUM(PSB126:PSB126)</f>
        <v>0.81</v>
      </c>
      <c r="PSC127" s="627" t="s">
        <v>88</v>
      </c>
      <c r="PSD127" s="628"/>
      <c r="PSE127" s="628"/>
      <c r="PSF127" s="628"/>
      <c r="PSG127" s="628"/>
      <c r="PSH127" s="628"/>
      <c r="PSI127" s="629"/>
      <c r="PSJ127" s="409">
        <f t="shared" ref="PSJ127" si="7563">SUM(PSJ126:PSJ126)</f>
        <v>0.81</v>
      </c>
      <c r="PSK127" s="627" t="s">
        <v>88</v>
      </c>
      <c r="PSL127" s="628"/>
      <c r="PSM127" s="628"/>
      <c r="PSN127" s="628"/>
      <c r="PSO127" s="628"/>
      <c r="PSP127" s="628"/>
      <c r="PSQ127" s="629"/>
      <c r="PSR127" s="409">
        <f t="shared" ref="PSR127" si="7564">SUM(PSR126:PSR126)</f>
        <v>0.81</v>
      </c>
      <c r="PSS127" s="627" t="s">
        <v>88</v>
      </c>
      <c r="PST127" s="628"/>
      <c r="PSU127" s="628"/>
      <c r="PSV127" s="628"/>
      <c r="PSW127" s="628"/>
      <c r="PSX127" s="628"/>
      <c r="PSY127" s="629"/>
      <c r="PSZ127" s="409">
        <f t="shared" ref="PSZ127" si="7565">SUM(PSZ126:PSZ126)</f>
        <v>0.81</v>
      </c>
      <c r="PTA127" s="627" t="s">
        <v>88</v>
      </c>
      <c r="PTB127" s="628"/>
      <c r="PTC127" s="628"/>
      <c r="PTD127" s="628"/>
      <c r="PTE127" s="628"/>
      <c r="PTF127" s="628"/>
      <c r="PTG127" s="629"/>
      <c r="PTH127" s="409">
        <f t="shared" ref="PTH127" si="7566">SUM(PTH126:PTH126)</f>
        <v>0.81</v>
      </c>
      <c r="PTI127" s="627" t="s">
        <v>88</v>
      </c>
      <c r="PTJ127" s="628"/>
      <c r="PTK127" s="628"/>
      <c r="PTL127" s="628"/>
      <c r="PTM127" s="628"/>
      <c r="PTN127" s="628"/>
      <c r="PTO127" s="629"/>
      <c r="PTP127" s="409">
        <f t="shared" ref="PTP127" si="7567">SUM(PTP126:PTP126)</f>
        <v>0.81</v>
      </c>
      <c r="PTQ127" s="627" t="s">
        <v>88</v>
      </c>
      <c r="PTR127" s="628"/>
      <c r="PTS127" s="628"/>
      <c r="PTT127" s="628"/>
      <c r="PTU127" s="628"/>
      <c r="PTV127" s="628"/>
      <c r="PTW127" s="629"/>
      <c r="PTX127" s="409">
        <f t="shared" ref="PTX127" si="7568">SUM(PTX126:PTX126)</f>
        <v>0.81</v>
      </c>
      <c r="PTY127" s="627" t="s">
        <v>88</v>
      </c>
      <c r="PTZ127" s="628"/>
      <c r="PUA127" s="628"/>
      <c r="PUB127" s="628"/>
      <c r="PUC127" s="628"/>
      <c r="PUD127" s="628"/>
      <c r="PUE127" s="629"/>
      <c r="PUF127" s="409">
        <f t="shared" ref="PUF127" si="7569">SUM(PUF126:PUF126)</f>
        <v>0.81</v>
      </c>
      <c r="PUG127" s="627" t="s">
        <v>88</v>
      </c>
      <c r="PUH127" s="628"/>
      <c r="PUI127" s="628"/>
      <c r="PUJ127" s="628"/>
      <c r="PUK127" s="628"/>
      <c r="PUL127" s="628"/>
      <c r="PUM127" s="629"/>
      <c r="PUN127" s="409">
        <f t="shared" ref="PUN127" si="7570">SUM(PUN126:PUN126)</f>
        <v>0.81</v>
      </c>
      <c r="PUO127" s="627" t="s">
        <v>88</v>
      </c>
      <c r="PUP127" s="628"/>
      <c r="PUQ127" s="628"/>
      <c r="PUR127" s="628"/>
      <c r="PUS127" s="628"/>
      <c r="PUT127" s="628"/>
      <c r="PUU127" s="629"/>
      <c r="PUV127" s="409">
        <f t="shared" ref="PUV127" si="7571">SUM(PUV126:PUV126)</f>
        <v>0.81</v>
      </c>
      <c r="PUW127" s="627" t="s">
        <v>88</v>
      </c>
      <c r="PUX127" s="628"/>
      <c r="PUY127" s="628"/>
      <c r="PUZ127" s="628"/>
      <c r="PVA127" s="628"/>
      <c r="PVB127" s="628"/>
      <c r="PVC127" s="629"/>
      <c r="PVD127" s="409">
        <f t="shared" ref="PVD127" si="7572">SUM(PVD126:PVD126)</f>
        <v>0.81</v>
      </c>
      <c r="PVE127" s="627" t="s">
        <v>88</v>
      </c>
      <c r="PVF127" s="628"/>
      <c r="PVG127" s="628"/>
      <c r="PVH127" s="628"/>
      <c r="PVI127" s="628"/>
      <c r="PVJ127" s="628"/>
      <c r="PVK127" s="629"/>
      <c r="PVL127" s="409">
        <f t="shared" ref="PVL127" si="7573">SUM(PVL126:PVL126)</f>
        <v>0.81</v>
      </c>
      <c r="PVM127" s="627" t="s">
        <v>88</v>
      </c>
      <c r="PVN127" s="628"/>
      <c r="PVO127" s="628"/>
      <c r="PVP127" s="628"/>
      <c r="PVQ127" s="628"/>
      <c r="PVR127" s="628"/>
      <c r="PVS127" s="629"/>
      <c r="PVT127" s="409">
        <f t="shared" ref="PVT127" si="7574">SUM(PVT126:PVT126)</f>
        <v>0.81</v>
      </c>
      <c r="PVU127" s="627" t="s">
        <v>88</v>
      </c>
      <c r="PVV127" s="628"/>
      <c r="PVW127" s="628"/>
      <c r="PVX127" s="628"/>
      <c r="PVY127" s="628"/>
      <c r="PVZ127" s="628"/>
      <c r="PWA127" s="629"/>
      <c r="PWB127" s="409">
        <f t="shared" ref="PWB127" si="7575">SUM(PWB126:PWB126)</f>
        <v>0.81</v>
      </c>
      <c r="PWC127" s="627" t="s">
        <v>88</v>
      </c>
      <c r="PWD127" s="628"/>
      <c r="PWE127" s="628"/>
      <c r="PWF127" s="628"/>
      <c r="PWG127" s="628"/>
      <c r="PWH127" s="628"/>
      <c r="PWI127" s="629"/>
      <c r="PWJ127" s="409">
        <f t="shared" ref="PWJ127" si="7576">SUM(PWJ126:PWJ126)</f>
        <v>0.81</v>
      </c>
      <c r="PWK127" s="627" t="s">
        <v>88</v>
      </c>
      <c r="PWL127" s="628"/>
      <c r="PWM127" s="628"/>
      <c r="PWN127" s="628"/>
      <c r="PWO127" s="628"/>
      <c r="PWP127" s="628"/>
      <c r="PWQ127" s="629"/>
      <c r="PWR127" s="409">
        <f t="shared" ref="PWR127" si="7577">SUM(PWR126:PWR126)</f>
        <v>0.81</v>
      </c>
      <c r="PWS127" s="627" t="s">
        <v>88</v>
      </c>
      <c r="PWT127" s="628"/>
      <c r="PWU127" s="628"/>
      <c r="PWV127" s="628"/>
      <c r="PWW127" s="628"/>
      <c r="PWX127" s="628"/>
      <c r="PWY127" s="629"/>
      <c r="PWZ127" s="409">
        <f t="shared" ref="PWZ127" si="7578">SUM(PWZ126:PWZ126)</f>
        <v>0.81</v>
      </c>
      <c r="PXA127" s="627" t="s">
        <v>88</v>
      </c>
      <c r="PXB127" s="628"/>
      <c r="PXC127" s="628"/>
      <c r="PXD127" s="628"/>
      <c r="PXE127" s="628"/>
      <c r="PXF127" s="628"/>
      <c r="PXG127" s="629"/>
      <c r="PXH127" s="409">
        <f t="shared" ref="PXH127" si="7579">SUM(PXH126:PXH126)</f>
        <v>0.81</v>
      </c>
      <c r="PXI127" s="627" t="s">
        <v>88</v>
      </c>
      <c r="PXJ127" s="628"/>
      <c r="PXK127" s="628"/>
      <c r="PXL127" s="628"/>
      <c r="PXM127" s="628"/>
      <c r="PXN127" s="628"/>
      <c r="PXO127" s="629"/>
      <c r="PXP127" s="409">
        <f t="shared" ref="PXP127" si="7580">SUM(PXP126:PXP126)</f>
        <v>0.81</v>
      </c>
      <c r="PXQ127" s="627" t="s">
        <v>88</v>
      </c>
      <c r="PXR127" s="628"/>
      <c r="PXS127" s="628"/>
      <c r="PXT127" s="628"/>
      <c r="PXU127" s="628"/>
      <c r="PXV127" s="628"/>
      <c r="PXW127" s="629"/>
      <c r="PXX127" s="409">
        <f t="shared" ref="PXX127" si="7581">SUM(PXX126:PXX126)</f>
        <v>0.81</v>
      </c>
      <c r="PXY127" s="627" t="s">
        <v>88</v>
      </c>
      <c r="PXZ127" s="628"/>
      <c r="PYA127" s="628"/>
      <c r="PYB127" s="628"/>
      <c r="PYC127" s="628"/>
      <c r="PYD127" s="628"/>
      <c r="PYE127" s="629"/>
      <c r="PYF127" s="409">
        <f t="shared" ref="PYF127" si="7582">SUM(PYF126:PYF126)</f>
        <v>0.81</v>
      </c>
      <c r="PYG127" s="627" t="s">
        <v>88</v>
      </c>
      <c r="PYH127" s="628"/>
      <c r="PYI127" s="628"/>
      <c r="PYJ127" s="628"/>
      <c r="PYK127" s="628"/>
      <c r="PYL127" s="628"/>
      <c r="PYM127" s="629"/>
      <c r="PYN127" s="409">
        <f t="shared" ref="PYN127" si="7583">SUM(PYN126:PYN126)</f>
        <v>0.81</v>
      </c>
      <c r="PYO127" s="627" t="s">
        <v>88</v>
      </c>
      <c r="PYP127" s="628"/>
      <c r="PYQ127" s="628"/>
      <c r="PYR127" s="628"/>
      <c r="PYS127" s="628"/>
      <c r="PYT127" s="628"/>
      <c r="PYU127" s="629"/>
      <c r="PYV127" s="409">
        <f t="shared" ref="PYV127" si="7584">SUM(PYV126:PYV126)</f>
        <v>0.81</v>
      </c>
      <c r="PYW127" s="627" t="s">
        <v>88</v>
      </c>
      <c r="PYX127" s="628"/>
      <c r="PYY127" s="628"/>
      <c r="PYZ127" s="628"/>
      <c r="PZA127" s="628"/>
      <c r="PZB127" s="628"/>
      <c r="PZC127" s="629"/>
      <c r="PZD127" s="409">
        <f t="shared" ref="PZD127" si="7585">SUM(PZD126:PZD126)</f>
        <v>0.81</v>
      </c>
      <c r="PZE127" s="627" t="s">
        <v>88</v>
      </c>
      <c r="PZF127" s="628"/>
      <c r="PZG127" s="628"/>
      <c r="PZH127" s="628"/>
      <c r="PZI127" s="628"/>
      <c r="PZJ127" s="628"/>
      <c r="PZK127" s="629"/>
      <c r="PZL127" s="409">
        <f t="shared" ref="PZL127" si="7586">SUM(PZL126:PZL126)</f>
        <v>0.81</v>
      </c>
      <c r="PZM127" s="627" t="s">
        <v>88</v>
      </c>
      <c r="PZN127" s="628"/>
      <c r="PZO127" s="628"/>
      <c r="PZP127" s="628"/>
      <c r="PZQ127" s="628"/>
      <c r="PZR127" s="628"/>
      <c r="PZS127" s="629"/>
      <c r="PZT127" s="409">
        <f t="shared" ref="PZT127" si="7587">SUM(PZT126:PZT126)</f>
        <v>0.81</v>
      </c>
      <c r="PZU127" s="627" t="s">
        <v>88</v>
      </c>
      <c r="PZV127" s="628"/>
      <c r="PZW127" s="628"/>
      <c r="PZX127" s="628"/>
      <c r="PZY127" s="628"/>
      <c r="PZZ127" s="628"/>
      <c r="QAA127" s="629"/>
      <c r="QAB127" s="409">
        <f t="shared" ref="QAB127" si="7588">SUM(QAB126:QAB126)</f>
        <v>0.81</v>
      </c>
      <c r="QAC127" s="627" t="s">
        <v>88</v>
      </c>
      <c r="QAD127" s="628"/>
      <c r="QAE127" s="628"/>
      <c r="QAF127" s="628"/>
      <c r="QAG127" s="628"/>
      <c r="QAH127" s="628"/>
      <c r="QAI127" s="629"/>
      <c r="QAJ127" s="409">
        <f t="shared" ref="QAJ127" si="7589">SUM(QAJ126:QAJ126)</f>
        <v>0.81</v>
      </c>
      <c r="QAK127" s="627" t="s">
        <v>88</v>
      </c>
      <c r="QAL127" s="628"/>
      <c r="QAM127" s="628"/>
      <c r="QAN127" s="628"/>
      <c r="QAO127" s="628"/>
      <c r="QAP127" s="628"/>
      <c r="QAQ127" s="629"/>
      <c r="QAR127" s="409">
        <f t="shared" ref="QAR127" si="7590">SUM(QAR126:QAR126)</f>
        <v>0.81</v>
      </c>
      <c r="QAS127" s="627" t="s">
        <v>88</v>
      </c>
      <c r="QAT127" s="628"/>
      <c r="QAU127" s="628"/>
      <c r="QAV127" s="628"/>
      <c r="QAW127" s="628"/>
      <c r="QAX127" s="628"/>
      <c r="QAY127" s="629"/>
      <c r="QAZ127" s="409">
        <f t="shared" ref="QAZ127" si="7591">SUM(QAZ126:QAZ126)</f>
        <v>0.81</v>
      </c>
      <c r="QBA127" s="627" t="s">
        <v>88</v>
      </c>
      <c r="QBB127" s="628"/>
      <c r="QBC127" s="628"/>
      <c r="QBD127" s="628"/>
      <c r="QBE127" s="628"/>
      <c r="QBF127" s="628"/>
      <c r="QBG127" s="629"/>
      <c r="QBH127" s="409">
        <f t="shared" ref="QBH127" si="7592">SUM(QBH126:QBH126)</f>
        <v>0.81</v>
      </c>
      <c r="QBI127" s="627" t="s">
        <v>88</v>
      </c>
      <c r="QBJ127" s="628"/>
      <c r="QBK127" s="628"/>
      <c r="QBL127" s="628"/>
      <c r="QBM127" s="628"/>
      <c r="QBN127" s="628"/>
      <c r="QBO127" s="629"/>
      <c r="QBP127" s="409">
        <f t="shared" ref="QBP127" si="7593">SUM(QBP126:QBP126)</f>
        <v>0.81</v>
      </c>
      <c r="QBQ127" s="627" t="s">
        <v>88</v>
      </c>
      <c r="QBR127" s="628"/>
      <c r="QBS127" s="628"/>
      <c r="QBT127" s="628"/>
      <c r="QBU127" s="628"/>
      <c r="QBV127" s="628"/>
      <c r="QBW127" s="629"/>
      <c r="QBX127" s="409">
        <f t="shared" ref="QBX127" si="7594">SUM(QBX126:QBX126)</f>
        <v>0.81</v>
      </c>
      <c r="QBY127" s="627" t="s">
        <v>88</v>
      </c>
      <c r="QBZ127" s="628"/>
      <c r="QCA127" s="628"/>
      <c r="QCB127" s="628"/>
      <c r="QCC127" s="628"/>
      <c r="QCD127" s="628"/>
      <c r="QCE127" s="629"/>
      <c r="QCF127" s="409">
        <f t="shared" ref="QCF127" si="7595">SUM(QCF126:QCF126)</f>
        <v>0.81</v>
      </c>
      <c r="QCG127" s="627" t="s">
        <v>88</v>
      </c>
      <c r="QCH127" s="628"/>
      <c r="QCI127" s="628"/>
      <c r="QCJ127" s="628"/>
      <c r="QCK127" s="628"/>
      <c r="QCL127" s="628"/>
      <c r="QCM127" s="629"/>
      <c r="QCN127" s="409">
        <f t="shared" ref="QCN127" si="7596">SUM(QCN126:QCN126)</f>
        <v>0.81</v>
      </c>
      <c r="QCO127" s="627" t="s">
        <v>88</v>
      </c>
      <c r="QCP127" s="628"/>
      <c r="QCQ127" s="628"/>
      <c r="QCR127" s="628"/>
      <c r="QCS127" s="628"/>
      <c r="QCT127" s="628"/>
      <c r="QCU127" s="629"/>
      <c r="QCV127" s="409">
        <f t="shared" ref="QCV127" si="7597">SUM(QCV126:QCV126)</f>
        <v>0.81</v>
      </c>
      <c r="QCW127" s="627" t="s">
        <v>88</v>
      </c>
      <c r="QCX127" s="628"/>
      <c r="QCY127" s="628"/>
      <c r="QCZ127" s="628"/>
      <c r="QDA127" s="628"/>
      <c r="QDB127" s="628"/>
      <c r="QDC127" s="629"/>
      <c r="QDD127" s="409">
        <f t="shared" ref="QDD127" si="7598">SUM(QDD126:QDD126)</f>
        <v>0.81</v>
      </c>
      <c r="QDE127" s="627" t="s">
        <v>88</v>
      </c>
      <c r="QDF127" s="628"/>
      <c r="QDG127" s="628"/>
      <c r="QDH127" s="628"/>
      <c r="QDI127" s="628"/>
      <c r="QDJ127" s="628"/>
      <c r="QDK127" s="629"/>
      <c r="QDL127" s="409">
        <f t="shared" ref="QDL127" si="7599">SUM(QDL126:QDL126)</f>
        <v>0.81</v>
      </c>
      <c r="QDM127" s="627" t="s">
        <v>88</v>
      </c>
      <c r="QDN127" s="628"/>
      <c r="QDO127" s="628"/>
      <c r="QDP127" s="628"/>
      <c r="QDQ127" s="628"/>
      <c r="QDR127" s="628"/>
      <c r="QDS127" s="629"/>
      <c r="QDT127" s="409">
        <f t="shared" ref="QDT127" si="7600">SUM(QDT126:QDT126)</f>
        <v>0.81</v>
      </c>
      <c r="QDU127" s="627" t="s">
        <v>88</v>
      </c>
      <c r="QDV127" s="628"/>
      <c r="QDW127" s="628"/>
      <c r="QDX127" s="628"/>
      <c r="QDY127" s="628"/>
      <c r="QDZ127" s="628"/>
      <c r="QEA127" s="629"/>
      <c r="QEB127" s="409">
        <f t="shared" ref="QEB127" si="7601">SUM(QEB126:QEB126)</f>
        <v>0.81</v>
      </c>
      <c r="QEC127" s="627" t="s">
        <v>88</v>
      </c>
      <c r="QED127" s="628"/>
      <c r="QEE127" s="628"/>
      <c r="QEF127" s="628"/>
      <c r="QEG127" s="628"/>
      <c r="QEH127" s="628"/>
      <c r="QEI127" s="629"/>
      <c r="QEJ127" s="409">
        <f t="shared" ref="QEJ127" si="7602">SUM(QEJ126:QEJ126)</f>
        <v>0.81</v>
      </c>
      <c r="QEK127" s="627" t="s">
        <v>88</v>
      </c>
      <c r="QEL127" s="628"/>
      <c r="QEM127" s="628"/>
      <c r="QEN127" s="628"/>
      <c r="QEO127" s="628"/>
      <c r="QEP127" s="628"/>
      <c r="QEQ127" s="629"/>
      <c r="QER127" s="409">
        <f t="shared" ref="QER127" si="7603">SUM(QER126:QER126)</f>
        <v>0.81</v>
      </c>
      <c r="QES127" s="627" t="s">
        <v>88</v>
      </c>
      <c r="QET127" s="628"/>
      <c r="QEU127" s="628"/>
      <c r="QEV127" s="628"/>
      <c r="QEW127" s="628"/>
      <c r="QEX127" s="628"/>
      <c r="QEY127" s="629"/>
      <c r="QEZ127" s="409">
        <f t="shared" ref="QEZ127" si="7604">SUM(QEZ126:QEZ126)</f>
        <v>0.81</v>
      </c>
      <c r="QFA127" s="627" t="s">
        <v>88</v>
      </c>
      <c r="QFB127" s="628"/>
      <c r="QFC127" s="628"/>
      <c r="QFD127" s="628"/>
      <c r="QFE127" s="628"/>
      <c r="QFF127" s="628"/>
      <c r="QFG127" s="629"/>
      <c r="QFH127" s="409">
        <f t="shared" ref="QFH127" si="7605">SUM(QFH126:QFH126)</f>
        <v>0.81</v>
      </c>
      <c r="QFI127" s="627" t="s">
        <v>88</v>
      </c>
      <c r="QFJ127" s="628"/>
      <c r="QFK127" s="628"/>
      <c r="QFL127" s="628"/>
      <c r="QFM127" s="628"/>
      <c r="QFN127" s="628"/>
      <c r="QFO127" s="629"/>
      <c r="QFP127" s="409">
        <f t="shared" ref="QFP127" si="7606">SUM(QFP126:QFP126)</f>
        <v>0.81</v>
      </c>
      <c r="QFQ127" s="627" t="s">
        <v>88</v>
      </c>
      <c r="QFR127" s="628"/>
      <c r="QFS127" s="628"/>
      <c r="QFT127" s="628"/>
      <c r="QFU127" s="628"/>
      <c r="QFV127" s="628"/>
      <c r="QFW127" s="629"/>
      <c r="QFX127" s="409">
        <f t="shared" ref="QFX127" si="7607">SUM(QFX126:QFX126)</f>
        <v>0.81</v>
      </c>
      <c r="QFY127" s="627" t="s">
        <v>88</v>
      </c>
      <c r="QFZ127" s="628"/>
      <c r="QGA127" s="628"/>
      <c r="QGB127" s="628"/>
      <c r="QGC127" s="628"/>
      <c r="QGD127" s="628"/>
      <c r="QGE127" s="629"/>
      <c r="QGF127" s="409">
        <f t="shared" ref="QGF127" si="7608">SUM(QGF126:QGF126)</f>
        <v>0.81</v>
      </c>
      <c r="QGG127" s="627" t="s">
        <v>88</v>
      </c>
      <c r="QGH127" s="628"/>
      <c r="QGI127" s="628"/>
      <c r="QGJ127" s="628"/>
      <c r="QGK127" s="628"/>
      <c r="QGL127" s="628"/>
      <c r="QGM127" s="629"/>
      <c r="QGN127" s="409">
        <f t="shared" ref="QGN127" si="7609">SUM(QGN126:QGN126)</f>
        <v>0.81</v>
      </c>
      <c r="QGO127" s="627" t="s">
        <v>88</v>
      </c>
      <c r="QGP127" s="628"/>
      <c r="QGQ127" s="628"/>
      <c r="QGR127" s="628"/>
      <c r="QGS127" s="628"/>
      <c r="QGT127" s="628"/>
      <c r="QGU127" s="629"/>
      <c r="QGV127" s="409">
        <f t="shared" ref="QGV127" si="7610">SUM(QGV126:QGV126)</f>
        <v>0.81</v>
      </c>
      <c r="QGW127" s="627" t="s">
        <v>88</v>
      </c>
      <c r="QGX127" s="628"/>
      <c r="QGY127" s="628"/>
      <c r="QGZ127" s="628"/>
      <c r="QHA127" s="628"/>
      <c r="QHB127" s="628"/>
      <c r="QHC127" s="629"/>
      <c r="QHD127" s="409">
        <f t="shared" ref="QHD127" si="7611">SUM(QHD126:QHD126)</f>
        <v>0.81</v>
      </c>
      <c r="QHE127" s="627" t="s">
        <v>88</v>
      </c>
      <c r="QHF127" s="628"/>
      <c r="QHG127" s="628"/>
      <c r="QHH127" s="628"/>
      <c r="QHI127" s="628"/>
      <c r="QHJ127" s="628"/>
      <c r="QHK127" s="629"/>
      <c r="QHL127" s="409">
        <f t="shared" ref="QHL127" si="7612">SUM(QHL126:QHL126)</f>
        <v>0.81</v>
      </c>
      <c r="QHM127" s="627" t="s">
        <v>88</v>
      </c>
      <c r="QHN127" s="628"/>
      <c r="QHO127" s="628"/>
      <c r="QHP127" s="628"/>
      <c r="QHQ127" s="628"/>
      <c r="QHR127" s="628"/>
      <c r="QHS127" s="629"/>
      <c r="QHT127" s="409">
        <f t="shared" ref="QHT127" si="7613">SUM(QHT126:QHT126)</f>
        <v>0.81</v>
      </c>
      <c r="QHU127" s="627" t="s">
        <v>88</v>
      </c>
      <c r="QHV127" s="628"/>
      <c r="QHW127" s="628"/>
      <c r="QHX127" s="628"/>
      <c r="QHY127" s="628"/>
      <c r="QHZ127" s="628"/>
      <c r="QIA127" s="629"/>
      <c r="QIB127" s="409">
        <f t="shared" ref="QIB127" si="7614">SUM(QIB126:QIB126)</f>
        <v>0.81</v>
      </c>
      <c r="QIC127" s="627" t="s">
        <v>88</v>
      </c>
      <c r="QID127" s="628"/>
      <c r="QIE127" s="628"/>
      <c r="QIF127" s="628"/>
      <c r="QIG127" s="628"/>
      <c r="QIH127" s="628"/>
      <c r="QII127" s="629"/>
      <c r="QIJ127" s="409">
        <f t="shared" ref="QIJ127" si="7615">SUM(QIJ126:QIJ126)</f>
        <v>0.81</v>
      </c>
      <c r="QIK127" s="627" t="s">
        <v>88</v>
      </c>
      <c r="QIL127" s="628"/>
      <c r="QIM127" s="628"/>
      <c r="QIN127" s="628"/>
      <c r="QIO127" s="628"/>
      <c r="QIP127" s="628"/>
      <c r="QIQ127" s="629"/>
      <c r="QIR127" s="409">
        <f t="shared" ref="QIR127" si="7616">SUM(QIR126:QIR126)</f>
        <v>0.81</v>
      </c>
      <c r="QIS127" s="627" t="s">
        <v>88</v>
      </c>
      <c r="QIT127" s="628"/>
      <c r="QIU127" s="628"/>
      <c r="QIV127" s="628"/>
      <c r="QIW127" s="628"/>
      <c r="QIX127" s="628"/>
      <c r="QIY127" s="629"/>
      <c r="QIZ127" s="409">
        <f t="shared" ref="QIZ127" si="7617">SUM(QIZ126:QIZ126)</f>
        <v>0.81</v>
      </c>
      <c r="QJA127" s="627" t="s">
        <v>88</v>
      </c>
      <c r="QJB127" s="628"/>
      <c r="QJC127" s="628"/>
      <c r="QJD127" s="628"/>
      <c r="QJE127" s="628"/>
      <c r="QJF127" s="628"/>
      <c r="QJG127" s="629"/>
      <c r="QJH127" s="409">
        <f t="shared" ref="QJH127" si="7618">SUM(QJH126:QJH126)</f>
        <v>0.81</v>
      </c>
      <c r="QJI127" s="627" t="s">
        <v>88</v>
      </c>
      <c r="QJJ127" s="628"/>
      <c r="QJK127" s="628"/>
      <c r="QJL127" s="628"/>
      <c r="QJM127" s="628"/>
      <c r="QJN127" s="628"/>
      <c r="QJO127" s="629"/>
      <c r="QJP127" s="409">
        <f t="shared" ref="QJP127" si="7619">SUM(QJP126:QJP126)</f>
        <v>0.81</v>
      </c>
      <c r="QJQ127" s="627" t="s">
        <v>88</v>
      </c>
      <c r="QJR127" s="628"/>
      <c r="QJS127" s="628"/>
      <c r="QJT127" s="628"/>
      <c r="QJU127" s="628"/>
      <c r="QJV127" s="628"/>
      <c r="QJW127" s="629"/>
      <c r="QJX127" s="409">
        <f t="shared" ref="QJX127" si="7620">SUM(QJX126:QJX126)</f>
        <v>0.81</v>
      </c>
      <c r="QJY127" s="627" t="s">
        <v>88</v>
      </c>
      <c r="QJZ127" s="628"/>
      <c r="QKA127" s="628"/>
      <c r="QKB127" s="628"/>
      <c r="QKC127" s="628"/>
      <c r="QKD127" s="628"/>
      <c r="QKE127" s="629"/>
      <c r="QKF127" s="409">
        <f t="shared" ref="QKF127" si="7621">SUM(QKF126:QKF126)</f>
        <v>0.81</v>
      </c>
      <c r="QKG127" s="627" t="s">
        <v>88</v>
      </c>
      <c r="QKH127" s="628"/>
      <c r="QKI127" s="628"/>
      <c r="QKJ127" s="628"/>
      <c r="QKK127" s="628"/>
      <c r="QKL127" s="628"/>
      <c r="QKM127" s="629"/>
      <c r="QKN127" s="409">
        <f t="shared" ref="QKN127" si="7622">SUM(QKN126:QKN126)</f>
        <v>0.81</v>
      </c>
      <c r="QKO127" s="627" t="s">
        <v>88</v>
      </c>
      <c r="QKP127" s="628"/>
      <c r="QKQ127" s="628"/>
      <c r="QKR127" s="628"/>
      <c r="QKS127" s="628"/>
      <c r="QKT127" s="628"/>
      <c r="QKU127" s="629"/>
      <c r="QKV127" s="409">
        <f t="shared" ref="QKV127" si="7623">SUM(QKV126:QKV126)</f>
        <v>0.81</v>
      </c>
      <c r="QKW127" s="627" t="s">
        <v>88</v>
      </c>
      <c r="QKX127" s="628"/>
      <c r="QKY127" s="628"/>
      <c r="QKZ127" s="628"/>
      <c r="QLA127" s="628"/>
      <c r="QLB127" s="628"/>
      <c r="QLC127" s="629"/>
      <c r="QLD127" s="409">
        <f t="shared" ref="QLD127" si="7624">SUM(QLD126:QLD126)</f>
        <v>0.81</v>
      </c>
      <c r="QLE127" s="627" t="s">
        <v>88</v>
      </c>
      <c r="QLF127" s="628"/>
      <c r="QLG127" s="628"/>
      <c r="QLH127" s="628"/>
      <c r="QLI127" s="628"/>
      <c r="QLJ127" s="628"/>
      <c r="QLK127" s="629"/>
      <c r="QLL127" s="409">
        <f t="shared" ref="QLL127" si="7625">SUM(QLL126:QLL126)</f>
        <v>0.81</v>
      </c>
      <c r="QLM127" s="627" t="s">
        <v>88</v>
      </c>
      <c r="QLN127" s="628"/>
      <c r="QLO127" s="628"/>
      <c r="QLP127" s="628"/>
      <c r="QLQ127" s="628"/>
      <c r="QLR127" s="628"/>
      <c r="QLS127" s="629"/>
      <c r="QLT127" s="409">
        <f t="shared" ref="QLT127" si="7626">SUM(QLT126:QLT126)</f>
        <v>0.81</v>
      </c>
      <c r="QLU127" s="627" t="s">
        <v>88</v>
      </c>
      <c r="QLV127" s="628"/>
      <c r="QLW127" s="628"/>
      <c r="QLX127" s="628"/>
      <c r="QLY127" s="628"/>
      <c r="QLZ127" s="628"/>
      <c r="QMA127" s="629"/>
      <c r="QMB127" s="409">
        <f t="shared" ref="QMB127" si="7627">SUM(QMB126:QMB126)</f>
        <v>0.81</v>
      </c>
      <c r="QMC127" s="627" t="s">
        <v>88</v>
      </c>
      <c r="QMD127" s="628"/>
      <c r="QME127" s="628"/>
      <c r="QMF127" s="628"/>
      <c r="QMG127" s="628"/>
      <c r="QMH127" s="628"/>
      <c r="QMI127" s="629"/>
      <c r="QMJ127" s="409">
        <f t="shared" ref="QMJ127" si="7628">SUM(QMJ126:QMJ126)</f>
        <v>0.81</v>
      </c>
      <c r="QMK127" s="627" t="s">
        <v>88</v>
      </c>
      <c r="QML127" s="628"/>
      <c r="QMM127" s="628"/>
      <c r="QMN127" s="628"/>
      <c r="QMO127" s="628"/>
      <c r="QMP127" s="628"/>
      <c r="QMQ127" s="629"/>
      <c r="QMR127" s="409">
        <f t="shared" ref="QMR127" si="7629">SUM(QMR126:QMR126)</f>
        <v>0.81</v>
      </c>
      <c r="QMS127" s="627" t="s">
        <v>88</v>
      </c>
      <c r="QMT127" s="628"/>
      <c r="QMU127" s="628"/>
      <c r="QMV127" s="628"/>
      <c r="QMW127" s="628"/>
      <c r="QMX127" s="628"/>
      <c r="QMY127" s="629"/>
      <c r="QMZ127" s="409">
        <f t="shared" ref="QMZ127" si="7630">SUM(QMZ126:QMZ126)</f>
        <v>0.81</v>
      </c>
      <c r="QNA127" s="627" t="s">
        <v>88</v>
      </c>
      <c r="QNB127" s="628"/>
      <c r="QNC127" s="628"/>
      <c r="QND127" s="628"/>
      <c r="QNE127" s="628"/>
      <c r="QNF127" s="628"/>
      <c r="QNG127" s="629"/>
      <c r="QNH127" s="409">
        <f t="shared" ref="QNH127" si="7631">SUM(QNH126:QNH126)</f>
        <v>0.81</v>
      </c>
      <c r="QNI127" s="627" t="s">
        <v>88</v>
      </c>
      <c r="QNJ127" s="628"/>
      <c r="QNK127" s="628"/>
      <c r="QNL127" s="628"/>
      <c r="QNM127" s="628"/>
      <c r="QNN127" s="628"/>
      <c r="QNO127" s="629"/>
      <c r="QNP127" s="409">
        <f t="shared" ref="QNP127" si="7632">SUM(QNP126:QNP126)</f>
        <v>0.81</v>
      </c>
      <c r="QNQ127" s="627" t="s">
        <v>88</v>
      </c>
      <c r="QNR127" s="628"/>
      <c r="QNS127" s="628"/>
      <c r="QNT127" s="628"/>
      <c r="QNU127" s="628"/>
      <c r="QNV127" s="628"/>
      <c r="QNW127" s="629"/>
      <c r="QNX127" s="409">
        <f t="shared" ref="QNX127" si="7633">SUM(QNX126:QNX126)</f>
        <v>0.81</v>
      </c>
      <c r="QNY127" s="627" t="s">
        <v>88</v>
      </c>
      <c r="QNZ127" s="628"/>
      <c r="QOA127" s="628"/>
      <c r="QOB127" s="628"/>
      <c r="QOC127" s="628"/>
      <c r="QOD127" s="628"/>
      <c r="QOE127" s="629"/>
      <c r="QOF127" s="409">
        <f t="shared" ref="QOF127" si="7634">SUM(QOF126:QOF126)</f>
        <v>0.81</v>
      </c>
      <c r="QOG127" s="627" t="s">
        <v>88</v>
      </c>
      <c r="QOH127" s="628"/>
      <c r="QOI127" s="628"/>
      <c r="QOJ127" s="628"/>
      <c r="QOK127" s="628"/>
      <c r="QOL127" s="628"/>
      <c r="QOM127" s="629"/>
      <c r="QON127" s="409">
        <f t="shared" ref="QON127" si="7635">SUM(QON126:QON126)</f>
        <v>0.81</v>
      </c>
      <c r="QOO127" s="627" t="s">
        <v>88</v>
      </c>
      <c r="QOP127" s="628"/>
      <c r="QOQ127" s="628"/>
      <c r="QOR127" s="628"/>
      <c r="QOS127" s="628"/>
      <c r="QOT127" s="628"/>
      <c r="QOU127" s="629"/>
      <c r="QOV127" s="409">
        <f t="shared" ref="QOV127" si="7636">SUM(QOV126:QOV126)</f>
        <v>0.81</v>
      </c>
      <c r="QOW127" s="627" t="s">
        <v>88</v>
      </c>
      <c r="QOX127" s="628"/>
      <c r="QOY127" s="628"/>
      <c r="QOZ127" s="628"/>
      <c r="QPA127" s="628"/>
      <c r="QPB127" s="628"/>
      <c r="QPC127" s="629"/>
      <c r="QPD127" s="409">
        <f t="shared" ref="QPD127" si="7637">SUM(QPD126:QPD126)</f>
        <v>0.81</v>
      </c>
      <c r="QPE127" s="627" t="s">
        <v>88</v>
      </c>
      <c r="QPF127" s="628"/>
      <c r="QPG127" s="628"/>
      <c r="QPH127" s="628"/>
      <c r="QPI127" s="628"/>
      <c r="QPJ127" s="628"/>
      <c r="QPK127" s="629"/>
      <c r="QPL127" s="409">
        <f t="shared" ref="QPL127" si="7638">SUM(QPL126:QPL126)</f>
        <v>0.81</v>
      </c>
      <c r="QPM127" s="627" t="s">
        <v>88</v>
      </c>
      <c r="QPN127" s="628"/>
      <c r="QPO127" s="628"/>
      <c r="QPP127" s="628"/>
      <c r="QPQ127" s="628"/>
      <c r="QPR127" s="628"/>
      <c r="QPS127" s="629"/>
      <c r="QPT127" s="409">
        <f t="shared" ref="QPT127" si="7639">SUM(QPT126:QPT126)</f>
        <v>0.81</v>
      </c>
      <c r="QPU127" s="627" t="s">
        <v>88</v>
      </c>
      <c r="QPV127" s="628"/>
      <c r="QPW127" s="628"/>
      <c r="QPX127" s="628"/>
      <c r="QPY127" s="628"/>
      <c r="QPZ127" s="628"/>
      <c r="QQA127" s="629"/>
      <c r="QQB127" s="409">
        <f t="shared" ref="QQB127" si="7640">SUM(QQB126:QQB126)</f>
        <v>0.81</v>
      </c>
      <c r="QQC127" s="627" t="s">
        <v>88</v>
      </c>
      <c r="QQD127" s="628"/>
      <c r="QQE127" s="628"/>
      <c r="QQF127" s="628"/>
      <c r="QQG127" s="628"/>
      <c r="QQH127" s="628"/>
      <c r="QQI127" s="629"/>
      <c r="QQJ127" s="409">
        <f t="shared" ref="QQJ127" si="7641">SUM(QQJ126:QQJ126)</f>
        <v>0.81</v>
      </c>
      <c r="QQK127" s="627" t="s">
        <v>88</v>
      </c>
      <c r="QQL127" s="628"/>
      <c r="QQM127" s="628"/>
      <c r="QQN127" s="628"/>
      <c r="QQO127" s="628"/>
      <c r="QQP127" s="628"/>
      <c r="QQQ127" s="629"/>
      <c r="QQR127" s="409">
        <f t="shared" ref="QQR127" si="7642">SUM(QQR126:QQR126)</f>
        <v>0.81</v>
      </c>
      <c r="QQS127" s="627" t="s">
        <v>88</v>
      </c>
      <c r="QQT127" s="628"/>
      <c r="QQU127" s="628"/>
      <c r="QQV127" s="628"/>
      <c r="QQW127" s="628"/>
      <c r="QQX127" s="628"/>
      <c r="QQY127" s="629"/>
      <c r="QQZ127" s="409">
        <f t="shared" ref="QQZ127" si="7643">SUM(QQZ126:QQZ126)</f>
        <v>0.81</v>
      </c>
      <c r="QRA127" s="627" t="s">
        <v>88</v>
      </c>
      <c r="QRB127" s="628"/>
      <c r="QRC127" s="628"/>
      <c r="QRD127" s="628"/>
      <c r="QRE127" s="628"/>
      <c r="QRF127" s="628"/>
      <c r="QRG127" s="629"/>
      <c r="QRH127" s="409">
        <f t="shared" ref="QRH127" si="7644">SUM(QRH126:QRH126)</f>
        <v>0.81</v>
      </c>
      <c r="QRI127" s="627" t="s">
        <v>88</v>
      </c>
      <c r="QRJ127" s="628"/>
      <c r="QRK127" s="628"/>
      <c r="QRL127" s="628"/>
      <c r="QRM127" s="628"/>
      <c r="QRN127" s="628"/>
      <c r="QRO127" s="629"/>
      <c r="QRP127" s="409">
        <f t="shared" ref="QRP127" si="7645">SUM(QRP126:QRP126)</f>
        <v>0.81</v>
      </c>
      <c r="QRQ127" s="627" t="s">
        <v>88</v>
      </c>
      <c r="QRR127" s="628"/>
      <c r="QRS127" s="628"/>
      <c r="QRT127" s="628"/>
      <c r="QRU127" s="628"/>
      <c r="QRV127" s="628"/>
      <c r="QRW127" s="629"/>
      <c r="QRX127" s="409">
        <f t="shared" ref="QRX127" si="7646">SUM(QRX126:QRX126)</f>
        <v>0.81</v>
      </c>
      <c r="QRY127" s="627" t="s">
        <v>88</v>
      </c>
      <c r="QRZ127" s="628"/>
      <c r="QSA127" s="628"/>
      <c r="QSB127" s="628"/>
      <c r="QSC127" s="628"/>
      <c r="QSD127" s="628"/>
      <c r="QSE127" s="629"/>
      <c r="QSF127" s="409">
        <f t="shared" ref="QSF127" si="7647">SUM(QSF126:QSF126)</f>
        <v>0.81</v>
      </c>
      <c r="QSG127" s="627" t="s">
        <v>88</v>
      </c>
      <c r="QSH127" s="628"/>
      <c r="QSI127" s="628"/>
      <c r="QSJ127" s="628"/>
      <c r="QSK127" s="628"/>
      <c r="QSL127" s="628"/>
      <c r="QSM127" s="629"/>
      <c r="QSN127" s="409">
        <f t="shared" ref="QSN127" si="7648">SUM(QSN126:QSN126)</f>
        <v>0.81</v>
      </c>
      <c r="QSO127" s="627" t="s">
        <v>88</v>
      </c>
      <c r="QSP127" s="628"/>
      <c r="QSQ127" s="628"/>
      <c r="QSR127" s="628"/>
      <c r="QSS127" s="628"/>
      <c r="QST127" s="628"/>
      <c r="QSU127" s="629"/>
      <c r="QSV127" s="409">
        <f t="shared" ref="QSV127" si="7649">SUM(QSV126:QSV126)</f>
        <v>0.81</v>
      </c>
      <c r="QSW127" s="627" t="s">
        <v>88</v>
      </c>
      <c r="QSX127" s="628"/>
      <c r="QSY127" s="628"/>
      <c r="QSZ127" s="628"/>
      <c r="QTA127" s="628"/>
      <c r="QTB127" s="628"/>
      <c r="QTC127" s="629"/>
      <c r="QTD127" s="409">
        <f t="shared" ref="QTD127" si="7650">SUM(QTD126:QTD126)</f>
        <v>0.81</v>
      </c>
      <c r="QTE127" s="627" t="s">
        <v>88</v>
      </c>
      <c r="QTF127" s="628"/>
      <c r="QTG127" s="628"/>
      <c r="QTH127" s="628"/>
      <c r="QTI127" s="628"/>
      <c r="QTJ127" s="628"/>
      <c r="QTK127" s="629"/>
      <c r="QTL127" s="409">
        <f t="shared" ref="QTL127" si="7651">SUM(QTL126:QTL126)</f>
        <v>0.81</v>
      </c>
      <c r="QTM127" s="627" t="s">
        <v>88</v>
      </c>
      <c r="QTN127" s="628"/>
      <c r="QTO127" s="628"/>
      <c r="QTP127" s="628"/>
      <c r="QTQ127" s="628"/>
      <c r="QTR127" s="628"/>
      <c r="QTS127" s="629"/>
      <c r="QTT127" s="409">
        <f t="shared" ref="QTT127" si="7652">SUM(QTT126:QTT126)</f>
        <v>0.81</v>
      </c>
      <c r="QTU127" s="627" t="s">
        <v>88</v>
      </c>
      <c r="QTV127" s="628"/>
      <c r="QTW127" s="628"/>
      <c r="QTX127" s="628"/>
      <c r="QTY127" s="628"/>
      <c r="QTZ127" s="628"/>
      <c r="QUA127" s="629"/>
      <c r="QUB127" s="409">
        <f t="shared" ref="QUB127" si="7653">SUM(QUB126:QUB126)</f>
        <v>0.81</v>
      </c>
      <c r="QUC127" s="627" t="s">
        <v>88</v>
      </c>
      <c r="QUD127" s="628"/>
      <c r="QUE127" s="628"/>
      <c r="QUF127" s="628"/>
      <c r="QUG127" s="628"/>
      <c r="QUH127" s="628"/>
      <c r="QUI127" s="629"/>
      <c r="QUJ127" s="409">
        <f t="shared" ref="QUJ127" si="7654">SUM(QUJ126:QUJ126)</f>
        <v>0.81</v>
      </c>
      <c r="QUK127" s="627" t="s">
        <v>88</v>
      </c>
      <c r="QUL127" s="628"/>
      <c r="QUM127" s="628"/>
      <c r="QUN127" s="628"/>
      <c r="QUO127" s="628"/>
      <c r="QUP127" s="628"/>
      <c r="QUQ127" s="629"/>
      <c r="QUR127" s="409">
        <f t="shared" ref="QUR127" si="7655">SUM(QUR126:QUR126)</f>
        <v>0.81</v>
      </c>
      <c r="QUS127" s="627" t="s">
        <v>88</v>
      </c>
      <c r="QUT127" s="628"/>
      <c r="QUU127" s="628"/>
      <c r="QUV127" s="628"/>
      <c r="QUW127" s="628"/>
      <c r="QUX127" s="628"/>
      <c r="QUY127" s="629"/>
      <c r="QUZ127" s="409">
        <f t="shared" ref="QUZ127" si="7656">SUM(QUZ126:QUZ126)</f>
        <v>0.81</v>
      </c>
      <c r="QVA127" s="627" t="s">
        <v>88</v>
      </c>
      <c r="QVB127" s="628"/>
      <c r="QVC127" s="628"/>
      <c r="QVD127" s="628"/>
      <c r="QVE127" s="628"/>
      <c r="QVF127" s="628"/>
      <c r="QVG127" s="629"/>
      <c r="QVH127" s="409">
        <f t="shared" ref="QVH127" si="7657">SUM(QVH126:QVH126)</f>
        <v>0.81</v>
      </c>
      <c r="QVI127" s="627" t="s">
        <v>88</v>
      </c>
      <c r="QVJ127" s="628"/>
      <c r="QVK127" s="628"/>
      <c r="QVL127" s="628"/>
      <c r="QVM127" s="628"/>
      <c r="QVN127" s="628"/>
      <c r="QVO127" s="629"/>
      <c r="QVP127" s="409">
        <f t="shared" ref="QVP127" si="7658">SUM(QVP126:QVP126)</f>
        <v>0.81</v>
      </c>
      <c r="QVQ127" s="627" t="s">
        <v>88</v>
      </c>
      <c r="QVR127" s="628"/>
      <c r="QVS127" s="628"/>
      <c r="QVT127" s="628"/>
      <c r="QVU127" s="628"/>
      <c r="QVV127" s="628"/>
      <c r="QVW127" s="629"/>
      <c r="QVX127" s="409">
        <f t="shared" ref="QVX127" si="7659">SUM(QVX126:QVX126)</f>
        <v>0.81</v>
      </c>
      <c r="QVY127" s="627" t="s">
        <v>88</v>
      </c>
      <c r="QVZ127" s="628"/>
      <c r="QWA127" s="628"/>
      <c r="QWB127" s="628"/>
      <c r="QWC127" s="628"/>
      <c r="QWD127" s="628"/>
      <c r="QWE127" s="629"/>
      <c r="QWF127" s="409">
        <f t="shared" ref="QWF127" si="7660">SUM(QWF126:QWF126)</f>
        <v>0.81</v>
      </c>
      <c r="QWG127" s="627" t="s">
        <v>88</v>
      </c>
      <c r="QWH127" s="628"/>
      <c r="QWI127" s="628"/>
      <c r="QWJ127" s="628"/>
      <c r="QWK127" s="628"/>
      <c r="QWL127" s="628"/>
      <c r="QWM127" s="629"/>
      <c r="QWN127" s="409">
        <f t="shared" ref="QWN127" si="7661">SUM(QWN126:QWN126)</f>
        <v>0.81</v>
      </c>
      <c r="QWO127" s="627" t="s">
        <v>88</v>
      </c>
      <c r="QWP127" s="628"/>
      <c r="QWQ127" s="628"/>
      <c r="QWR127" s="628"/>
      <c r="QWS127" s="628"/>
      <c r="QWT127" s="628"/>
      <c r="QWU127" s="629"/>
      <c r="QWV127" s="409">
        <f t="shared" ref="QWV127" si="7662">SUM(QWV126:QWV126)</f>
        <v>0.81</v>
      </c>
      <c r="QWW127" s="627" t="s">
        <v>88</v>
      </c>
      <c r="QWX127" s="628"/>
      <c r="QWY127" s="628"/>
      <c r="QWZ127" s="628"/>
      <c r="QXA127" s="628"/>
      <c r="QXB127" s="628"/>
      <c r="QXC127" s="629"/>
      <c r="QXD127" s="409">
        <f t="shared" ref="QXD127" si="7663">SUM(QXD126:QXD126)</f>
        <v>0.81</v>
      </c>
      <c r="QXE127" s="627" t="s">
        <v>88</v>
      </c>
      <c r="QXF127" s="628"/>
      <c r="QXG127" s="628"/>
      <c r="QXH127" s="628"/>
      <c r="QXI127" s="628"/>
      <c r="QXJ127" s="628"/>
      <c r="QXK127" s="629"/>
      <c r="QXL127" s="409">
        <f t="shared" ref="QXL127" si="7664">SUM(QXL126:QXL126)</f>
        <v>0.81</v>
      </c>
      <c r="QXM127" s="627" t="s">
        <v>88</v>
      </c>
      <c r="QXN127" s="628"/>
      <c r="QXO127" s="628"/>
      <c r="QXP127" s="628"/>
      <c r="QXQ127" s="628"/>
      <c r="QXR127" s="628"/>
      <c r="QXS127" s="629"/>
      <c r="QXT127" s="409">
        <f t="shared" ref="QXT127" si="7665">SUM(QXT126:QXT126)</f>
        <v>0.81</v>
      </c>
      <c r="QXU127" s="627" t="s">
        <v>88</v>
      </c>
      <c r="QXV127" s="628"/>
      <c r="QXW127" s="628"/>
      <c r="QXX127" s="628"/>
      <c r="QXY127" s="628"/>
      <c r="QXZ127" s="628"/>
      <c r="QYA127" s="629"/>
      <c r="QYB127" s="409">
        <f t="shared" ref="QYB127" si="7666">SUM(QYB126:QYB126)</f>
        <v>0.81</v>
      </c>
      <c r="QYC127" s="627" t="s">
        <v>88</v>
      </c>
      <c r="QYD127" s="628"/>
      <c r="QYE127" s="628"/>
      <c r="QYF127" s="628"/>
      <c r="QYG127" s="628"/>
      <c r="QYH127" s="628"/>
      <c r="QYI127" s="629"/>
      <c r="QYJ127" s="409">
        <f t="shared" ref="QYJ127" si="7667">SUM(QYJ126:QYJ126)</f>
        <v>0.81</v>
      </c>
      <c r="QYK127" s="627" t="s">
        <v>88</v>
      </c>
      <c r="QYL127" s="628"/>
      <c r="QYM127" s="628"/>
      <c r="QYN127" s="628"/>
      <c r="QYO127" s="628"/>
      <c r="QYP127" s="628"/>
      <c r="QYQ127" s="629"/>
      <c r="QYR127" s="409">
        <f t="shared" ref="QYR127" si="7668">SUM(QYR126:QYR126)</f>
        <v>0.81</v>
      </c>
      <c r="QYS127" s="627" t="s">
        <v>88</v>
      </c>
      <c r="QYT127" s="628"/>
      <c r="QYU127" s="628"/>
      <c r="QYV127" s="628"/>
      <c r="QYW127" s="628"/>
      <c r="QYX127" s="628"/>
      <c r="QYY127" s="629"/>
      <c r="QYZ127" s="409">
        <f t="shared" ref="QYZ127" si="7669">SUM(QYZ126:QYZ126)</f>
        <v>0.81</v>
      </c>
      <c r="QZA127" s="627" t="s">
        <v>88</v>
      </c>
      <c r="QZB127" s="628"/>
      <c r="QZC127" s="628"/>
      <c r="QZD127" s="628"/>
      <c r="QZE127" s="628"/>
      <c r="QZF127" s="628"/>
      <c r="QZG127" s="629"/>
      <c r="QZH127" s="409">
        <f t="shared" ref="QZH127" si="7670">SUM(QZH126:QZH126)</f>
        <v>0.81</v>
      </c>
      <c r="QZI127" s="627" t="s">
        <v>88</v>
      </c>
      <c r="QZJ127" s="628"/>
      <c r="QZK127" s="628"/>
      <c r="QZL127" s="628"/>
      <c r="QZM127" s="628"/>
      <c r="QZN127" s="628"/>
      <c r="QZO127" s="629"/>
      <c r="QZP127" s="409">
        <f t="shared" ref="QZP127" si="7671">SUM(QZP126:QZP126)</f>
        <v>0.81</v>
      </c>
      <c r="QZQ127" s="627" t="s">
        <v>88</v>
      </c>
      <c r="QZR127" s="628"/>
      <c r="QZS127" s="628"/>
      <c r="QZT127" s="628"/>
      <c r="QZU127" s="628"/>
      <c r="QZV127" s="628"/>
      <c r="QZW127" s="629"/>
      <c r="QZX127" s="409">
        <f t="shared" ref="QZX127" si="7672">SUM(QZX126:QZX126)</f>
        <v>0.81</v>
      </c>
      <c r="QZY127" s="627" t="s">
        <v>88</v>
      </c>
      <c r="QZZ127" s="628"/>
      <c r="RAA127" s="628"/>
      <c r="RAB127" s="628"/>
      <c r="RAC127" s="628"/>
      <c r="RAD127" s="628"/>
      <c r="RAE127" s="629"/>
      <c r="RAF127" s="409">
        <f t="shared" ref="RAF127" si="7673">SUM(RAF126:RAF126)</f>
        <v>0.81</v>
      </c>
      <c r="RAG127" s="627" t="s">
        <v>88</v>
      </c>
      <c r="RAH127" s="628"/>
      <c r="RAI127" s="628"/>
      <c r="RAJ127" s="628"/>
      <c r="RAK127" s="628"/>
      <c r="RAL127" s="628"/>
      <c r="RAM127" s="629"/>
      <c r="RAN127" s="409">
        <f t="shared" ref="RAN127" si="7674">SUM(RAN126:RAN126)</f>
        <v>0.81</v>
      </c>
      <c r="RAO127" s="627" t="s">
        <v>88</v>
      </c>
      <c r="RAP127" s="628"/>
      <c r="RAQ127" s="628"/>
      <c r="RAR127" s="628"/>
      <c r="RAS127" s="628"/>
      <c r="RAT127" s="628"/>
      <c r="RAU127" s="629"/>
      <c r="RAV127" s="409">
        <f t="shared" ref="RAV127" si="7675">SUM(RAV126:RAV126)</f>
        <v>0.81</v>
      </c>
      <c r="RAW127" s="627" t="s">
        <v>88</v>
      </c>
      <c r="RAX127" s="628"/>
      <c r="RAY127" s="628"/>
      <c r="RAZ127" s="628"/>
      <c r="RBA127" s="628"/>
      <c r="RBB127" s="628"/>
      <c r="RBC127" s="629"/>
      <c r="RBD127" s="409">
        <f t="shared" ref="RBD127" si="7676">SUM(RBD126:RBD126)</f>
        <v>0.81</v>
      </c>
      <c r="RBE127" s="627" t="s">
        <v>88</v>
      </c>
      <c r="RBF127" s="628"/>
      <c r="RBG127" s="628"/>
      <c r="RBH127" s="628"/>
      <c r="RBI127" s="628"/>
      <c r="RBJ127" s="628"/>
      <c r="RBK127" s="629"/>
      <c r="RBL127" s="409">
        <f t="shared" ref="RBL127" si="7677">SUM(RBL126:RBL126)</f>
        <v>0.81</v>
      </c>
      <c r="RBM127" s="627" t="s">
        <v>88</v>
      </c>
      <c r="RBN127" s="628"/>
      <c r="RBO127" s="628"/>
      <c r="RBP127" s="628"/>
      <c r="RBQ127" s="628"/>
      <c r="RBR127" s="628"/>
      <c r="RBS127" s="629"/>
      <c r="RBT127" s="409">
        <f t="shared" ref="RBT127" si="7678">SUM(RBT126:RBT126)</f>
        <v>0.81</v>
      </c>
      <c r="RBU127" s="627" t="s">
        <v>88</v>
      </c>
      <c r="RBV127" s="628"/>
      <c r="RBW127" s="628"/>
      <c r="RBX127" s="628"/>
      <c r="RBY127" s="628"/>
      <c r="RBZ127" s="628"/>
      <c r="RCA127" s="629"/>
      <c r="RCB127" s="409">
        <f t="shared" ref="RCB127" si="7679">SUM(RCB126:RCB126)</f>
        <v>0.81</v>
      </c>
      <c r="RCC127" s="627" t="s">
        <v>88</v>
      </c>
      <c r="RCD127" s="628"/>
      <c r="RCE127" s="628"/>
      <c r="RCF127" s="628"/>
      <c r="RCG127" s="628"/>
      <c r="RCH127" s="628"/>
      <c r="RCI127" s="629"/>
      <c r="RCJ127" s="409">
        <f t="shared" ref="RCJ127" si="7680">SUM(RCJ126:RCJ126)</f>
        <v>0.81</v>
      </c>
      <c r="RCK127" s="627" t="s">
        <v>88</v>
      </c>
      <c r="RCL127" s="628"/>
      <c r="RCM127" s="628"/>
      <c r="RCN127" s="628"/>
      <c r="RCO127" s="628"/>
      <c r="RCP127" s="628"/>
      <c r="RCQ127" s="629"/>
      <c r="RCR127" s="409">
        <f t="shared" ref="RCR127" si="7681">SUM(RCR126:RCR126)</f>
        <v>0.81</v>
      </c>
      <c r="RCS127" s="627" t="s">
        <v>88</v>
      </c>
      <c r="RCT127" s="628"/>
      <c r="RCU127" s="628"/>
      <c r="RCV127" s="628"/>
      <c r="RCW127" s="628"/>
      <c r="RCX127" s="628"/>
      <c r="RCY127" s="629"/>
      <c r="RCZ127" s="409">
        <f t="shared" ref="RCZ127" si="7682">SUM(RCZ126:RCZ126)</f>
        <v>0.81</v>
      </c>
      <c r="RDA127" s="627" t="s">
        <v>88</v>
      </c>
      <c r="RDB127" s="628"/>
      <c r="RDC127" s="628"/>
      <c r="RDD127" s="628"/>
      <c r="RDE127" s="628"/>
      <c r="RDF127" s="628"/>
      <c r="RDG127" s="629"/>
      <c r="RDH127" s="409">
        <f t="shared" ref="RDH127" si="7683">SUM(RDH126:RDH126)</f>
        <v>0.81</v>
      </c>
      <c r="RDI127" s="627" t="s">
        <v>88</v>
      </c>
      <c r="RDJ127" s="628"/>
      <c r="RDK127" s="628"/>
      <c r="RDL127" s="628"/>
      <c r="RDM127" s="628"/>
      <c r="RDN127" s="628"/>
      <c r="RDO127" s="629"/>
      <c r="RDP127" s="409">
        <f t="shared" ref="RDP127" si="7684">SUM(RDP126:RDP126)</f>
        <v>0.81</v>
      </c>
      <c r="RDQ127" s="627" t="s">
        <v>88</v>
      </c>
      <c r="RDR127" s="628"/>
      <c r="RDS127" s="628"/>
      <c r="RDT127" s="628"/>
      <c r="RDU127" s="628"/>
      <c r="RDV127" s="628"/>
      <c r="RDW127" s="629"/>
      <c r="RDX127" s="409">
        <f t="shared" ref="RDX127" si="7685">SUM(RDX126:RDX126)</f>
        <v>0.81</v>
      </c>
      <c r="RDY127" s="627" t="s">
        <v>88</v>
      </c>
      <c r="RDZ127" s="628"/>
      <c r="REA127" s="628"/>
      <c r="REB127" s="628"/>
      <c r="REC127" s="628"/>
      <c r="RED127" s="628"/>
      <c r="REE127" s="629"/>
      <c r="REF127" s="409">
        <f t="shared" ref="REF127" si="7686">SUM(REF126:REF126)</f>
        <v>0.81</v>
      </c>
      <c r="REG127" s="627" t="s">
        <v>88</v>
      </c>
      <c r="REH127" s="628"/>
      <c r="REI127" s="628"/>
      <c r="REJ127" s="628"/>
      <c r="REK127" s="628"/>
      <c r="REL127" s="628"/>
      <c r="REM127" s="629"/>
      <c r="REN127" s="409">
        <f t="shared" ref="REN127" si="7687">SUM(REN126:REN126)</f>
        <v>0.81</v>
      </c>
      <c r="REO127" s="627" t="s">
        <v>88</v>
      </c>
      <c r="REP127" s="628"/>
      <c r="REQ127" s="628"/>
      <c r="RER127" s="628"/>
      <c r="RES127" s="628"/>
      <c r="RET127" s="628"/>
      <c r="REU127" s="629"/>
      <c r="REV127" s="409">
        <f t="shared" ref="REV127" si="7688">SUM(REV126:REV126)</f>
        <v>0.81</v>
      </c>
      <c r="REW127" s="627" t="s">
        <v>88</v>
      </c>
      <c r="REX127" s="628"/>
      <c r="REY127" s="628"/>
      <c r="REZ127" s="628"/>
      <c r="RFA127" s="628"/>
      <c r="RFB127" s="628"/>
      <c r="RFC127" s="629"/>
      <c r="RFD127" s="409">
        <f t="shared" ref="RFD127" si="7689">SUM(RFD126:RFD126)</f>
        <v>0.81</v>
      </c>
      <c r="RFE127" s="627" t="s">
        <v>88</v>
      </c>
      <c r="RFF127" s="628"/>
      <c r="RFG127" s="628"/>
      <c r="RFH127" s="628"/>
      <c r="RFI127" s="628"/>
      <c r="RFJ127" s="628"/>
      <c r="RFK127" s="629"/>
      <c r="RFL127" s="409">
        <f t="shared" ref="RFL127" si="7690">SUM(RFL126:RFL126)</f>
        <v>0.81</v>
      </c>
      <c r="RFM127" s="627" t="s">
        <v>88</v>
      </c>
      <c r="RFN127" s="628"/>
      <c r="RFO127" s="628"/>
      <c r="RFP127" s="628"/>
      <c r="RFQ127" s="628"/>
      <c r="RFR127" s="628"/>
      <c r="RFS127" s="629"/>
      <c r="RFT127" s="409">
        <f t="shared" ref="RFT127" si="7691">SUM(RFT126:RFT126)</f>
        <v>0.81</v>
      </c>
      <c r="RFU127" s="627" t="s">
        <v>88</v>
      </c>
      <c r="RFV127" s="628"/>
      <c r="RFW127" s="628"/>
      <c r="RFX127" s="628"/>
      <c r="RFY127" s="628"/>
      <c r="RFZ127" s="628"/>
      <c r="RGA127" s="629"/>
      <c r="RGB127" s="409">
        <f t="shared" ref="RGB127" si="7692">SUM(RGB126:RGB126)</f>
        <v>0.81</v>
      </c>
      <c r="RGC127" s="627" t="s">
        <v>88</v>
      </c>
      <c r="RGD127" s="628"/>
      <c r="RGE127" s="628"/>
      <c r="RGF127" s="628"/>
      <c r="RGG127" s="628"/>
      <c r="RGH127" s="628"/>
      <c r="RGI127" s="629"/>
      <c r="RGJ127" s="409">
        <f t="shared" ref="RGJ127" si="7693">SUM(RGJ126:RGJ126)</f>
        <v>0.81</v>
      </c>
      <c r="RGK127" s="627" t="s">
        <v>88</v>
      </c>
      <c r="RGL127" s="628"/>
      <c r="RGM127" s="628"/>
      <c r="RGN127" s="628"/>
      <c r="RGO127" s="628"/>
      <c r="RGP127" s="628"/>
      <c r="RGQ127" s="629"/>
      <c r="RGR127" s="409">
        <f t="shared" ref="RGR127" si="7694">SUM(RGR126:RGR126)</f>
        <v>0.81</v>
      </c>
      <c r="RGS127" s="627" t="s">
        <v>88</v>
      </c>
      <c r="RGT127" s="628"/>
      <c r="RGU127" s="628"/>
      <c r="RGV127" s="628"/>
      <c r="RGW127" s="628"/>
      <c r="RGX127" s="628"/>
      <c r="RGY127" s="629"/>
      <c r="RGZ127" s="409">
        <f t="shared" ref="RGZ127" si="7695">SUM(RGZ126:RGZ126)</f>
        <v>0.81</v>
      </c>
      <c r="RHA127" s="627" t="s">
        <v>88</v>
      </c>
      <c r="RHB127" s="628"/>
      <c r="RHC127" s="628"/>
      <c r="RHD127" s="628"/>
      <c r="RHE127" s="628"/>
      <c r="RHF127" s="628"/>
      <c r="RHG127" s="629"/>
      <c r="RHH127" s="409">
        <f t="shared" ref="RHH127" si="7696">SUM(RHH126:RHH126)</f>
        <v>0.81</v>
      </c>
      <c r="RHI127" s="627" t="s">
        <v>88</v>
      </c>
      <c r="RHJ127" s="628"/>
      <c r="RHK127" s="628"/>
      <c r="RHL127" s="628"/>
      <c r="RHM127" s="628"/>
      <c r="RHN127" s="628"/>
      <c r="RHO127" s="629"/>
      <c r="RHP127" s="409">
        <f t="shared" ref="RHP127" si="7697">SUM(RHP126:RHP126)</f>
        <v>0.81</v>
      </c>
      <c r="RHQ127" s="627" t="s">
        <v>88</v>
      </c>
      <c r="RHR127" s="628"/>
      <c r="RHS127" s="628"/>
      <c r="RHT127" s="628"/>
      <c r="RHU127" s="628"/>
      <c r="RHV127" s="628"/>
      <c r="RHW127" s="629"/>
      <c r="RHX127" s="409">
        <f t="shared" ref="RHX127" si="7698">SUM(RHX126:RHX126)</f>
        <v>0.81</v>
      </c>
      <c r="RHY127" s="627" t="s">
        <v>88</v>
      </c>
      <c r="RHZ127" s="628"/>
      <c r="RIA127" s="628"/>
      <c r="RIB127" s="628"/>
      <c r="RIC127" s="628"/>
      <c r="RID127" s="628"/>
      <c r="RIE127" s="629"/>
      <c r="RIF127" s="409">
        <f t="shared" ref="RIF127" si="7699">SUM(RIF126:RIF126)</f>
        <v>0.81</v>
      </c>
      <c r="RIG127" s="627" t="s">
        <v>88</v>
      </c>
      <c r="RIH127" s="628"/>
      <c r="RII127" s="628"/>
      <c r="RIJ127" s="628"/>
      <c r="RIK127" s="628"/>
      <c r="RIL127" s="628"/>
      <c r="RIM127" s="629"/>
      <c r="RIN127" s="409">
        <f t="shared" ref="RIN127" si="7700">SUM(RIN126:RIN126)</f>
        <v>0.81</v>
      </c>
      <c r="RIO127" s="627" t="s">
        <v>88</v>
      </c>
      <c r="RIP127" s="628"/>
      <c r="RIQ127" s="628"/>
      <c r="RIR127" s="628"/>
      <c r="RIS127" s="628"/>
      <c r="RIT127" s="628"/>
      <c r="RIU127" s="629"/>
      <c r="RIV127" s="409">
        <f t="shared" ref="RIV127" si="7701">SUM(RIV126:RIV126)</f>
        <v>0.81</v>
      </c>
      <c r="RIW127" s="627" t="s">
        <v>88</v>
      </c>
      <c r="RIX127" s="628"/>
      <c r="RIY127" s="628"/>
      <c r="RIZ127" s="628"/>
      <c r="RJA127" s="628"/>
      <c r="RJB127" s="628"/>
      <c r="RJC127" s="629"/>
      <c r="RJD127" s="409">
        <f t="shared" ref="RJD127" si="7702">SUM(RJD126:RJD126)</f>
        <v>0.81</v>
      </c>
      <c r="RJE127" s="627" t="s">
        <v>88</v>
      </c>
      <c r="RJF127" s="628"/>
      <c r="RJG127" s="628"/>
      <c r="RJH127" s="628"/>
      <c r="RJI127" s="628"/>
      <c r="RJJ127" s="628"/>
      <c r="RJK127" s="629"/>
      <c r="RJL127" s="409">
        <f t="shared" ref="RJL127" si="7703">SUM(RJL126:RJL126)</f>
        <v>0.81</v>
      </c>
      <c r="RJM127" s="627" t="s">
        <v>88</v>
      </c>
      <c r="RJN127" s="628"/>
      <c r="RJO127" s="628"/>
      <c r="RJP127" s="628"/>
      <c r="RJQ127" s="628"/>
      <c r="RJR127" s="628"/>
      <c r="RJS127" s="629"/>
      <c r="RJT127" s="409">
        <f t="shared" ref="RJT127" si="7704">SUM(RJT126:RJT126)</f>
        <v>0.81</v>
      </c>
      <c r="RJU127" s="627" t="s">
        <v>88</v>
      </c>
      <c r="RJV127" s="628"/>
      <c r="RJW127" s="628"/>
      <c r="RJX127" s="628"/>
      <c r="RJY127" s="628"/>
      <c r="RJZ127" s="628"/>
      <c r="RKA127" s="629"/>
      <c r="RKB127" s="409">
        <f t="shared" ref="RKB127" si="7705">SUM(RKB126:RKB126)</f>
        <v>0.81</v>
      </c>
      <c r="RKC127" s="627" t="s">
        <v>88</v>
      </c>
      <c r="RKD127" s="628"/>
      <c r="RKE127" s="628"/>
      <c r="RKF127" s="628"/>
      <c r="RKG127" s="628"/>
      <c r="RKH127" s="628"/>
      <c r="RKI127" s="629"/>
      <c r="RKJ127" s="409">
        <f t="shared" ref="RKJ127" si="7706">SUM(RKJ126:RKJ126)</f>
        <v>0.81</v>
      </c>
      <c r="RKK127" s="627" t="s">
        <v>88</v>
      </c>
      <c r="RKL127" s="628"/>
      <c r="RKM127" s="628"/>
      <c r="RKN127" s="628"/>
      <c r="RKO127" s="628"/>
      <c r="RKP127" s="628"/>
      <c r="RKQ127" s="629"/>
      <c r="RKR127" s="409">
        <f t="shared" ref="RKR127" si="7707">SUM(RKR126:RKR126)</f>
        <v>0.81</v>
      </c>
      <c r="RKS127" s="627" t="s">
        <v>88</v>
      </c>
      <c r="RKT127" s="628"/>
      <c r="RKU127" s="628"/>
      <c r="RKV127" s="628"/>
      <c r="RKW127" s="628"/>
      <c r="RKX127" s="628"/>
      <c r="RKY127" s="629"/>
      <c r="RKZ127" s="409">
        <f t="shared" ref="RKZ127" si="7708">SUM(RKZ126:RKZ126)</f>
        <v>0.81</v>
      </c>
      <c r="RLA127" s="627" t="s">
        <v>88</v>
      </c>
      <c r="RLB127" s="628"/>
      <c r="RLC127" s="628"/>
      <c r="RLD127" s="628"/>
      <c r="RLE127" s="628"/>
      <c r="RLF127" s="628"/>
      <c r="RLG127" s="629"/>
      <c r="RLH127" s="409">
        <f t="shared" ref="RLH127" si="7709">SUM(RLH126:RLH126)</f>
        <v>0.81</v>
      </c>
      <c r="RLI127" s="627" t="s">
        <v>88</v>
      </c>
      <c r="RLJ127" s="628"/>
      <c r="RLK127" s="628"/>
      <c r="RLL127" s="628"/>
      <c r="RLM127" s="628"/>
      <c r="RLN127" s="628"/>
      <c r="RLO127" s="629"/>
      <c r="RLP127" s="409">
        <f t="shared" ref="RLP127" si="7710">SUM(RLP126:RLP126)</f>
        <v>0.81</v>
      </c>
      <c r="RLQ127" s="627" t="s">
        <v>88</v>
      </c>
      <c r="RLR127" s="628"/>
      <c r="RLS127" s="628"/>
      <c r="RLT127" s="628"/>
      <c r="RLU127" s="628"/>
      <c r="RLV127" s="628"/>
      <c r="RLW127" s="629"/>
      <c r="RLX127" s="409">
        <f t="shared" ref="RLX127" si="7711">SUM(RLX126:RLX126)</f>
        <v>0.81</v>
      </c>
      <c r="RLY127" s="627" t="s">
        <v>88</v>
      </c>
      <c r="RLZ127" s="628"/>
      <c r="RMA127" s="628"/>
      <c r="RMB127" s="628"/>
      <c r="RMC127" s="628"/>
      <c r="RMD127" s="628"/>
      <c r="RME127" s="629"/>
      <c r="RMF127" s="409">
        <f t="shared" ref="RMF127" si="7712">SUM(RMF126:RMF126)</f>
        <v>0.81</v>
      </c>
      <c r="RMG127" s="627" t="s">
        <v>88</v>
      </c>
      <c r="RMH127" s="628"/>
      <c r="RMI127" s="628"/>
      <c r="RMJ127" s="628"/>
      <c r="RMK127" s="628"/>
      <c r="RML127" s="628"/>
      <c r="RMM127" s="629"/>
      <c r="RMN127" s="409">
        <f t="shared" ref="RMN127" si="7713">SUM(RMN126:RMN126)</f>
        <v>0.81</v>
      </c>
      <c r="RMO127" s="627" t="s">
        <v>88</v>
      </c>
      <c r="RMP127" s="628"/>
      <c r="RMQ127" s="628"/>
      <c r="RMR127" s="628"/>
      <c r="RMS127" s="628"/>
      <c r="RMT127" s="628"/>
      <c r="RMU127" s="629"/>
      <c r="RMV127" s="409">
        <f t="shared" ref="RMV127" si="7714">SUM(RMV126:RMV126)</f>
        <v>0.81</v>
      </c>
      <c r="RMW127" s="627" t="s">
        <v>88</v>
      </c>
      <c r="RMX127" s="628"/>
      <c r="RMY127" s="628"/>
      <c r="RMZ127" s="628"/>
      <c r="RNA127" s="628"/>
      <c r="RNB127" s="628"/>
      <c r="RNC127" s="629"/>
      <c r="RND127" s="409">
        <f t="shared" ref="RND127" si="7715">SUM(RND126:RND126)</f>
        <v>0.81</v>
      </c>
      <c r="RNE127" s="627" t="s">
        <v>88</v>
      </c>
      <c r="RNF127" s="628"/>
      <c r="RNG127" s="628"/>
      <c r="RNH127" s="628"/>
      <c r="RNI127" s="628"/>
      <c r="RNJ127" s="628"/>
      <c r="RNK127" s="629"/>
      <c r="RNL127" s="409">
        <f t="shared" ref="RNL127" si="7716">SUM(RNL126:RNL126)</f>
        <v>0.81</v>
      </c>
      <c r="RNM127" s="627" t="s">
        <v>88</v>
      </c>
      <c r="RNN127" s="628"/>
      <c r="RNO127" s="628"/>
      <c r="RNP127" s="628"/>
      <c r="RNQ127" s="628"/>
      <c r="RNR127" s="628"/>
      <c r="RNS127" s="629"/>
      <c r="RNT127" s="409">
        <f t="shared" ref="RNT127" si="7717">SUM(RNT126:RNT126)</f>
        <v>0.81</v>
      </c>
      <c r="RNU127" s="627" t="s">
        <v>88</v>
      </c>
      <c r="RNV127" s="628"/>
      <c r="RNW127" s="628"/>
      <c r="RNX127" s="628"/>
      <c r="RNY127" s="628"/>
      <c r="RNZ127" s="628"/>
      <c r="ROA127" s="629"/>
      <c r="ROB127" s="409">
        <f t="shared" ref="ROB127" si="7718">SUM(ROB126:ROB126)</f>
        <v>0.81</v>
      </c>
      <c r="ROC127" s="627" t="s">
        <v>88</v>
      </c>
      <c r="ROD127" s="628"/>
      <c r="ROE127" s="628"/>
      <c r="ROF127" s="628"/>
      <c r="ROG127" s="628"/>
      <c r="ROH127" s="628"/>
      <c r="ROI127" s="629"/>
      <c r="ROJ127" s="409">
        <f t="shared" ref="ROJ127" si="7719">SUM(ROJ126:ROJ126)</f>
        <v>0.81</v>
      </c>
      <c r="ROK127" s="627" t="s">
        <v>88</v>
      </c>
      <c r="ROL127" s="628"/>
      <c r="ROM127" s="628"/>
      <c r="RON127" s="628"/>
      <c r="ROO127" s="628"/>
      <c r="ROP127" s="628"/>
      <c r="ROQ127" s="629"/>
      <c r="ROR127" s="409">
        <f t="shared" ref="ROR127" si="7720">SUM(ROR126:ROR126)</f>
        <v>0.81</v>
      </c>
      <c r="ROS127" s="627" t="s">
        <v>88</v>
      </c>
      <c r="ROT127" s="628"/>
      <c r="ROU127" s="628"/>
      <c r="ROV127" s="628"/>
      <c r="ROW127" s="628"/>
      <c r="ROX127" s="628"/>
      <c r="ROY127" s="629"/>
      <c r="ROZ127" s="409">
        <f t="shared" ref="ROZ127" si="7721">SUM(ROZ126:ROZ126)</f>
        <v>0.81</v>
      </c>
      <c r="RPA127" s="627" t="s">
        <v>88</v>
      </c>
      <c r="RPB127" s="628"/>
      <c r="RPC127" s="628"/>
      <c r="RPD127" s="628"/>
      <c r="RPE127" s="628"/>
      <c r="RPF127" s="628"/>
      <c r="RPG127" s="629"/>
      <c r="RPH127" s="409">
        <f t="shared" ref="RPH127" si="7722">SUM(RPH126:RPH126)</f>
        <v>0.81</v>
      </c>
      <c r="RPI127" s="627" t="s">
        <v>88</v>
      </c>
      <c r="RPJ127" s="628"/>
      <c r="RPK127" s="628"/>
      <c r="RPL127" s="628"/>
      <c r="RPM127" s="628"/>
      <c r="RPN127" s="628"/>
      <c r="RPO127" s="629"/>
      <c r="RPP127" s="409">
        <f t="shared" ref="RPP127" si="7723">SUM(RPP126:RPP126)</f>
        <v>0.81</v>
      </c>
      <c r="RPQ127" s="627" t="s">
        <v>88</v>
      </c>
      <c r="RPR127" s="628"/>
      <c r="RPS127" s="628"/>
      <c r="RPT127" s="628"/>
      <c r="RPU127" s="628"/>
      <c r="RPV127" s="628"/>
      <c r="RPW127" s="629"/>
      <c r="RPX127" s="409">
        <f t="shared" ref="RPX127" si="7724">SUM(RPX126:RPX126)</f>
        <v>0.81</v>
      </c>
      <c r="RPY127" s="627" t="s">
        <v>88</v>
      </c>
      <c r="RPZ127" s="628"/>
      <c r="RQA127" s="628"/>
      <c r="RQB127" s="628"/>
      <c r="RQC127" s="628"/>
      <c r="RQD127" s="628"/>
      <c r="RQE127" s="629"/>
      <c r="RQF127" s="409">
        <f t="shared" ref="RQF127" si="7725">SUM(RQF126:RQF126)</f>
        <v>0.81</v>
      </c>
      <c r="RQG127" s="627" t="s">
        <v>88</v>
      </c>
      <c r="RQH127" s="628"/>
      <c r="RQI127" s="628"/>
      <c r="RQJ127" s="628"/>
      <c r="RQK127" s="628"/>
      <c r="RQL127" s="628"/>
      <c r="RQM127" s="629"/>
      <c r="RQN127" s="409">
        <f t="shared" ref="RQN127" si="7726">SUM(RQN126:RQN126)</f>
        <v>0.81</v>
      </c>
      <c r="RQO127" s="627" t="s">
        <v>88</v>
      </c>
      <c r="RQP127" s="628"/>
      <c r="RQQ127" s="628"/>
      <c r="RQR127" s="628"/>
      <c r="RQS127" s="628"/>
      <c r="RQT127" s="628"/>
      <c r="RQU127" s="629"/>
      <c r="RQV127" s="409">
        <f t="shared" ref="RQV127" si="7727">SUM(RQV126:RQV126)</f>
        <v>0.81</v>
      </c>
      <c r="RQW127" s="627" t="s">
        <v>88</v>
      </c>
      <c r="RQX127" s="628"/>
      <c r="RQY127" s="628"/>
      <c r="RQZ127" s="628"/>
      <c r="RRA127" s="628"/>
      <c r="RRB127" s="628"/>
      <c r="RRC127" s="629"/>
      <c r="RRD127" s="409">
        <f t="shared" ref="RRD127" si="7728">SUM(RRD126:RRD126)</f>
        <v>0.81</v>
      </c>
      <c r="RRE127" s="627" t="s">
        <v>88</v>
      </c>
      <c r="RRF127" s="628"/>
      <c r="RRG127" s="628"/>
      <c r="RRH127" s="628"/>
      <c r="RRI127" s="628"/>
      <c r="RRJ127" s="628"/>
      <c r="RRK127" s="629"/>
      <c r="RRL127" s="409">
        <f t="shared" ref="RRL127" si="7729">SUM(RRL126:RRL126)</f>
        <v>0.81</v>
      </c>
      <c r="RRM127" s="627" t="s">
        <v>88</v>
      </c>
      <c r="RRN127" s="628"/>
      <c r="RRO127" s="628"/>
      <c r="RRP127" s="628"/>
      <c r="RRQ127" s="628"/>
      <c r="RRR127" s="628"/>
      <c r="RRS127" s="629"/>
      <c r="RRT127" s="409">
        <f t="shared" ref="RRT127" si="7730">SUM(RRT126:RRT126)</f>
        <v>0.81</v>
      </c>
      <c r="RRU127" s="627" t="s">
        <v>88</v>
      </c>
      <c r="RRV127" s="628"/>
      <c r="RRW127" s="628"/>
      <c r="RRX127" s="628"/>
      <c r="RRY127" s="628"/>
      <c r="RRZ127" s="628"/>
      <c r="RSA127" s="629"/>
      <c r="RSB127" s="409">
        <f t="shared" ref="RSB127" si="7731">SUM(RSB126:RSB126)</f>
        <v>0.81</v>
      </c>
      <c r="RSC127" s="627" t="s">
        <v>88</v>
      </c>
      <c r="RSD127" s="628"/>
      <c r="RSE127" s="628"/>
      <c r="RSF127" s="628"/>
      <c r="RSG127" s="628"/>
      <c r="RSH127" s="628"/>
      <c r="RSI127" s="629"/>
      <c r="RSJ127" s="409">
        <f t="shared" ref="RSJ127" si="7732">SUM(RSJ126:RSJ126)</f>
        <v>0.81</v>
      </c>
      <c r="RSK127" s="627" t="s">
        <v>88</v>
      </c>
      <c r="RSL127" s="628"/>
      <c r="RSM127" s="628"/>
      <c r="RSN127" s="628"/>
      <c r="RSO127" s="628"/>
      <c r="RSP127" s="628"/>
      <c r="RSQ127" s="629"/>
      <c r="RSR127" s="409">
        <f t="shared" ref="RSR127" si="7733">SUM(RSR126:RSR126)</f>
        <v>0.81</v>
      </c>
      <c r="RSS127" s="627" t="s">
        <v>88</v>
      </c>
      <c r="RST127" s="628"/>
      <c r="RSU127" s="628"/>
      <c r="RSV127" s="628"/>
      <c r="RSW127" s="628"/>
      <c r="RSX127" s="628"/>
      <c r="RSY127" s="629"/>
      <c r="RSZ127" s="409">
        <f t="shared" ref="RSZ127" si="7734">SUM(RSZ126:RSZ126)</f>
        <v>0.81</v>
      </c>
      <c r="RTA127" s="627" t="s">
        <v>88</v>
      </c>
      <c r="RTB127" s="628"/>
      <c r="RTC127" s="628"/>
      <c r="RTD127" s="628"/>
      <c r="RTE127" s="628"/>
      <c r="RTF127" s="628"/>
      <c r="RTG127" s="629"/>
      <c r="RTH127" s="409">
        <f t="shared" ref="RTH127" si="7735">SUM(RTH126:RTH126)</f>
        <v>0.81</v>
      </c>
      <c r="RTI127" s="627" t="s">
        <v>88</v>
      </c>
      <c r="RTJ127" s="628"/>
      <c r="RTK127" s="628"/>
      <c r="RTL127" s="628"/>
      <c r="RTM127" s="628"/>
      <c r="RTN127" s="628"/>
      <c r="RTO127" s="629"/>
      <c r="RTP127" s="409">
        <f t="shared" ref="RTP127" si="7736">SUM(RTP126:RTP126)</f>
        <v>0.81</v>
      </c>
      <c r="RTQ127" s="627" t="s">
        <v>88</v>
      </c>
      <c r="RTR127" s="628"/>
      <c r="RTS127" s="628"/>
      <c r="RTT127" s="628"/>
      <c r="RTU127" s="628"/>
      <c r="RTV127" s="628"/>
      <c r="RTW127" s="629"/>
      <c r="RTX127" s="409">
        <f t="shared" ref="RTX127" si="7737">SUM(RTX126:RTX126)</f>
        <v>0.81</v>
      </c>
      <c r="RTY127" s="627" t="s">
        <v>88</v>
      </c>
      <c r="RTZ127" s="628"/>
      <c r="RUA127" s="628"/>
      <c r="RUB127" s="628"/>
      <c r="RUC127" s="628"/>
      <c r="RUD127" s="628"/>
      <c r="RUE127" s="629"/>
      <c r="RUF127" s="409">
        <f t="shared" ref="RUF127" si="7738">SUM(RUF126:RUF126)</f>
        <v>0.81</v>
      </c>
      <c r="RUG127" s="627" t="s">
        <v>88</v>
      </c>
      <c r="RUH127" s="628"/>
      <c r="RUI127" s="628"/>
      <c r="RUJ127" s="628"/>
      <c r="RUK127" s="628"/>
      <c r="RUL127" s="628"/>
      <c r="RUM127" s="629"/>
      <c r="RUN127" s="409">
        <f t="shared" ref="RUN127" si="7739">SUM(RUN126:RUN126)</f>
        <v>0.81</v>
      </c>
      <c r="RUO127" s="627" t="s">
        <v>88</v>
      </c>
      <c r="RUP127" s="628"/>
      <c r="RUQ127" s="628"/>
      <c r="RUR127" s="628"/>
      <c r="RUS127" s="628"/>
      <c r="RUT127" s="628"/>
      <c r="RUU127" s="629"/>
      <c r="RUV127" s="409">
        <f t="shared" ref="RUV127" si="7740">SUM(RUV126:RUV126)</f>
        <v>0.81</v>
      </c>
      <c r="RUW127" s="627" t="s">
        <v>88</v>
      </c>
      <c r="RUX127" s="628"/>
      <c r="RUY127" s="628"/>
      <c r="RUZ127" s="628"/>
      <c r="RVA127" s="628"/>
      <c r="RVB127" s="628"/>
      <c r="RVC127" s="629"/>
      <c r="RVD127" s="409">
        <f t="shared" ref="RVD127" si="7741">SUM(RVD126:RVD126)</f>
        <v>0.81</v>
      </c>
      <c r="RVE127" s="627" t="s">
        <v>88</v>
      </c>
      <c r="RVF127" s="628"/>
      <c r="RVG127" s="628"/>
      <c r="RVH127" s="628"/>
      <c r="RVI127" s="628"/>
      <c r="RVJ127" s="628"/>
      <c r="RVK127" s="629"/>
      <c r="RVL127" s="409">
        <f t="shared" ref="RVL127" si="7742">SUM(RVL126:RVL126)</f>
        <v>0.81</v>
      </c>
      <c r="RVM127" s="627" t="s">
        <v>88</v>
      </c>
      <c r="RVN127" s="628"/>
      <c r="RVO127" s="628"/>
      <c r="RVP127" s="628"/>
      <c r="RVQ127" s="628"/>
      <c r="RVR127" s="628"/>
      <c r="RVS127" s="629"/>
      <c r="RVT127" s="409">
        <f t="shared" ref="RVT127" si="7743">SUM(RVT126:RVT126)</f>
        <v>0.81</v>
      </c>
      <c r="RVU127" s="627" t="s">
        <v>88</v>
      </c>
      <c r="RVV127" s="628"/>
      <c r="RVW127" s="628"/>
      <c r="RVX127" s="628"/>
      <c r="RVY127" s="628"/>
      <c r="RVZ127" s="628"/>
      <c r="RWA127" s="629"/>
      <c r="RWB127" s="409">
        <f t="shared" ref="RWB127" si="7744">SUM(RWB126:RWB126)</f>
        <v>0.81</v>
      </c>
      <c r="RWC127" s="627" t="s">
        <v>88</v>
      </c>
      <c r="RWD127" s="628"/>
      <c r="RWE127" s="628"/>
      <c r="RWF127" s="628"/>
      <c r="RWG127" s="628"/>
      <c r="RWH127" s="628"/>
      <c r="RWI127" s="629"/>
      <c r="RWJ127" s="409">
        <f t="shared" ref="RWJ127" si="7745">SUM(RWJ126:RWJ126)</f>
        <v>0.81</v>
      </c>
      <c r="RWK127" s="627" t="s">
        <v>88</v>
      </c>
      <c r="RWL127" s="628"/>
      <c r="RWM127" s="628"/>
      <c r="RWN127" s="628"/>
      <c r="RWO127" s="628"/>
      <c r="RWP127" s="628"/>
      <c r="RWQ127" s="629"/>
      <c r="RWR127" s="409">
        <f t="shared" ref="RWR127" si="7746">SUM(RWR126:RWR126)</f>
        <v>0.81</v>
      </c>
      <c r="RWS127" s="627" t="s">
        <v>88</v>
      </c>
      <c r="RWT127" s="628"/>
      <c r="RWU127" s="628"/>
      <c r="RWV127" s="628"/>
      <c r="RWW127" s="628"/>
      <c r="RWX127" s="628"/>
      <c r="RWY127" s="629"/>
      <c r="RWZ127" s="409">
        <f t="shared" ref="RWZ127" si="7747">SUM(RWZ126:RWZ126)</f>
        <v>0.81</v>
      </c>
      <c r="RXA127" s="627" t="s">
        <v>88</v>
      </c>
      <c r="RXB127" s="628"/>
      <c r="RXC127" s="628"/>
      <c r="RXD127" s="628"/>
      <c r="RXE127" s="628"/>
      <c r="RXF127" s="628"/>
      <c r="RXG127" s="629"/>
      <c r="RXH127" s="409">
        <f t="shared" ref="RXH127" si="7748">SUM(RXH126:RXH126)</f>
        <v>0.81</v>
      </c>
      <c r="RXI127" s="627" t="s">
        <v>88</v>
      </c>
      <c r="RXJ127" s="628"/>
      <c r="RXK127" s="628"/>
      <c r="RXL127" s="628"/>
      <c r="RXM127" s="628"/>
      <c r="RXN127" s="628"/>
      <c r="RXO127" s="629"/>
      <c r="RXP127" s="409">
        <f t="shared" ref="RXP127" si="7749">SUM(RXP126:RXP126)</f>
        <v>0.81</v>
      </c>
      <c r="RXQ127" s="627" t="s">
        <v>88</v>
      </c>
      <c r="RXR127" s="628"/>
      <c r="RXS127" s="628"/>
      <c r="RXT127" s="628"/>
      <c r="RXU127" s="628"/>
      <c r="RXV127" s="628"/>
      <c r="RXW127" s="629"/>
      <c r="RXX127" s="409">
        <f t="shared" ref="RXX127" si="7750">SUM(RXX126:RXX126)</f>
        <v>0.81</v>
      </c>
      <c r="RXY127" s="627" t="s">
        <v>88</v>
      </c>
      <c r="RXZ127" s="628"/>
      <c r="RYA127" s="628"/>
      <c r="RYB127" s="628"/>
      <c r="RYC127" s="628"/>
      <c r="RYD127" s="628"/>
      <c r="RYE127" s="629"/>
      <c r="RYF127" s="409">
        <f t="shared" ref="RYF127" si="7751">SUM(RYF126:RYF126)</f>
        <v>0.81</v>
      </c>
      <c r="RYG127" s="627" t="s">
        <v>88</v>
      </c>
      <c r="RYH127" s="628"/>
      <c r="RYI127" s="628"/>
      <c r="RYJ127" s="628"/>
      <c r="RYK127" s="628"/>
      <c r="RYL127" s="628"/>
      <c r="RYM127" s="629"/>
      <c r="RYN127" s="409">
        <f t="shared" ref="RYN127" si="7752">SUM(RYN126:RYN126)</f>
        <v>0.81</v>
      </c>
      <c r="RYO127" s="627" t="s">
        <v>88</v>
      </c>
      <c r="RYP127" s="628"/>
      <c r="RYQ127" s="628"/>
      <c r="RYR127" s="628"/>
      <c r="RYS127" s="628"/>
      <c r="RYT127" s="628"/>
      <c r="RYU127" s="629"/>
      <c r="RYV127" s="409">
        <f t="shared" ref="RYV127" si="7753">SUM(RYV126:RYV126)</f>
        <v>0.81</v>
      </c>
      <c r="RYW127" s="627" t="s">
        <v>88</v>
      </c>
      <c r="RYX127" s="628"/>
      <c r="RYY127" s="628"/>
      <c r="RYZ127" s="628"/>
      <c r="RZA127" s="628"/>
      <c r="RZB127" s="628"/>
      <c r="RZC127" s="629"/>
      <c r="RZD127" s="409">
        <f t="shared" ref="RZD127" si="7754">SUM(RZD126:RZD126)</f>
        <v>0.81</v>
      </c>
      <c r="RZE127" s="627" t="s">
        <v>88</v>
      </c>
      <c r="RZF127" s="628"/>
      <c r="RZG127" s="628"/>
      <c r="RZH127" s="628"/>
      <c r="RZI127" s="628"/>
      <c r="RZJ127" s="628"/>
      <c r="RZK127" s="629"/>
      <c r="RZL127" s="409">
        <f t="shared" ref="RZL127" si="7755">SUM(RZL126:RZL126)</f>
        <v>0.81</v>
      </c>
      <c r="RZM127" s="627" t="s">
        <v>88</v>
      </c>
      <c r="RZN127" s="628"/>
      <c r="RZO127" s="628"/>
      <c r="RZP127" s="628"/>
      <c r="RZQ127" s="628"/>
      <c r="RZR127" s="628"/>
      <c r="RZS127" s="629"/>
      <c r="RZT127" s="409">
        <f t="shared" ref="RZT127" si="7756">SUM(RZT126:RZT126)</f>
        <v>0.81</v>
      </c>
      <c r="RZU127" s="627" t="s">
        <v>88</v>
      </c>
      <c r="RZV127" s="628"/>
      <c r="RZW127" s="628"/>
      <c r="RZX127" s="628"/>
      <c r="RZY127" s="628"/>
      <c r="RZZ127" s="628"/>
      <c r="SAA127" s="629"/>
      <c r="SAB127" s="409">
        <f t="shared" ref="SAB127" si="7757">SUM(SAB126:SAB126)</f>
        <v>0.81</v>
      </c>
      <c r="SAC127" s="627" t="s">
        <v>88</v>
      </c>
      <c r="SAD127" s="628"/>
      <c r="SAE127" s="628"/>
      <c r="SAF127" s="628"/>
      <c r="SAG127" s="628"/>
      <c r="SAH127" s="628"/>
      <c r="SAI127" s="629"/>
      <c r="SAJ127" s="409">
        <f t="shared" ref="SAJ127" si="7758">SUM(SAJ126:SAJ126)</f>
        <v>0.81</v>
      </c>
      <c r="SAK127" s="627" t="s">
        <v>88</v>
      </c>
      <c r="SAL127" s="628"/>
      <c r="SAM127" s="628"/>
      <c r="SAN127" s="628"/>
      <c r="SAO127" s="628"/>
      <c r="SAP127" s="628"/>
      <c r="SAQ127" s="629"/>
      <c r="SAR127" s="409">
        <f t="shared" ref="SAR127" si="7759">SUM(SAR126:SAR126)</f>
        <v>0.81</v>
      </c>
      <c r="SAS127" s="627" t="s">
        <v>88</v>
      </c>
      <c r="SAT127" s="628"/>
      <c r="SAU127" s="628"/>
      <c r="SAV127" s="628"/>
      <c r="SAW127" s="628"/>
      <c r="SAX127" s="628"/>
      <c r="SAY127" s="629"/>
      <c r="SAZ127" s="409">
        <f t="shared" ref="SAZ127" si="7760">SUM(SAZ126:SAZ126)</f>
        <v>0.81</v>
      </c>
      <c r="SBA127" s="627" t="s">
        <v>88</v>
      </c>
      <c r="SBB127" s="628"/>
      <c r="SBC127" s="628"/>
      <c r="SBD127" s="628"/>
      <c r="SBE127" s="628"/>
      <c r="SBF127" s="628"/>
      <c r="SBG127" s="629"/>
      <c r="SBH127" s="409">
        <f t="shared" ref="SBH127" si="7761">SUM(SBH126:SBH126)</f>
        <v>0.81</v>
      </c>
      <c r="SBI127" s="627" t="s">
        <v>88</v>
      </c>
      <c r="SBJ127" s="628"/>
      <c r="SBK127" s="628"/>
      <c r="SBL127" s="628"/>
      <c r="SBM127" s="628"/>
      <c r="SBN127" s="628"/>
      <c r="SBO127" s="629"/>
      <c r="SBP127" s="409">
        <f t="shared" ref="SBP127" si="7762">SUM(SBP126:SBP126)</f>
        <v>0.81</v>
      </c>
      <c r="SBQ127" s="627" t="s">
        <v>88</v>
      </c>
      <c r="SBR127" s="628"/>
      <c r="SBS127" s="628"/>
      <c r="SBT127" s="628"/>
      <c r="SBU127" s="628"/>
      <c r="SBV127" s="628"/>
      <c r="SBW127" s="629"/>
      <c r="SBX127" s="409">
        <f t="shared" ref="SBX127" si="7763">SUM(SBX126:SBX126)</f>
        <v>0.81</v>
      </c>
      <c r="SBY127" s="627" t="s">
        <v>88</v>
      </c>
      <c r="SBZ127" s="628"/>
      <c r="SCA127" s="628"/>
      <c r="SCB127" s="628"/>
      <c r="SCC127" s="628"/>
      <c r="SCD127" s="628"/>
      <c r="SCE127" s="629"/>
      <c r="SCF127" s="409">
        <f t="shared" ref="SCF127" si="7764">SUM(SCF126:SCF126)</f>
        <v>0.81</v>
      </c>
      <c r="SCG127" s="627" t="s">
        <v>88</v>
      </c>
      <c r="SCH127" s="628"/>
      <c r="SCI127" s="628"/>
      <c r="SCJ127" s="628"/>
      <c r="SCK127" s="628"/>
      <c r="SCL127" s="628"/>
      <c r="SCM127" s="629"/>
      <c r="SCN127" s="409">
        <f t="shared" ref="SCN127" si="7765">SUM(SCN126:SCN126)</f>
        <v>0.81</v>
      </c>
      <c r="SCO127" s="627" t="s">
        <v>88</v>
      </c>
      <c r="SCP127" s="628"/>
      <c r="SCQ127" s="628"/>
      <c r="SCR127" s="628"/>
      <c r="SCS127" s="628"/>
      <c r="SCT127" s="628"/>
      <c r="SCU127" s="629"/>
      <c r="SCV127" s="409">
        <f t="shared" ref="SCV127" si="7766">SUM(SCV126:SCV126)</f>
        <v>0.81</v>
      </c>
      <c r="SCW127" s="627" t="s">
        <v>88</v>
      </c>
      <c r="SCX127" s="628"/>
      <c r="SCY127" s="628"/>
      <c r="SCZ127" s="628"/>
      <c r="SDA127" s="628"/>
      <c r="SDB127" s="628"/>
      <c r="SDC127" s="629"/>
      <c r="SDD127" s="409">
        <f t="shared" ref="SDD127" si="7767">SUM(SDD126:SDD126)</f>
        <v>0.81</v>
      </c>
      <c r="SDE127" s="627" t="s">
        <v>88</v>
      </c>
      <c r="SDF127" s="628"/>
      <c r="SDG127" s="628"/>
      <c r="SDH127" s="628"/>
      <c r="SDI127" s="628"/>
      <c r="SDJ127" s="628"/>
      <c r="SDK127" s="629"/>
      <c r="SDL127" s="409">
        <f t="shared" ref="SDL127" si="7768">SUM(SDL126:SDL126)</f>
        <v>0.81</v>
      </c>
      <c r="SDM127" s="627" t="s">
        <v>88</v>
      </c>
      <c r="SDN127" s="628"/>
      <c r="SDO127" s="628"/>
      <c r="SDP127" s="628"/>
      <c r="SDQ127" s="628"/>
      <c r="SDR127" s="628"/>
      <c r="SDS127" s="629"/>
      <c r="SDT127" s="409">
        <f t="shared" ref="SDT127" si="7769">SUM(SDT126:SDT126)</f>
        <v>0.81</v>
      </c>
      <c r="SDU127" s="627" t="s">
        <v>88</v>
      </c>
      <c r="SDV127" s="628"/>
      <c r="SDW127" s="628"/>
      <c r="SDX127" s="628"/>
      <c r="SDY127" s="628"/>
      <c r="SDZ127" s="628"/>
      <c r="SEA127" s="629"/>
      <c r="SEB127" s="409">
        <f t="shared" ref="SEB127" si="7770">SUM(SEB126:SEB126)</f>
        <v>0.81</v>
      </c>
      <c r="SEC127" s="627" t="s">
        <v>88</v>
      </c>
      <c r="SED127" s="628"/>
      <c r="SEE127" s="628"/>
      <c r="SEF127" s="628"/>
      <c r="SEG127" s="628"/>
      <c r="SEH127" s="628"/>
      <c r="SEI127" s="629"/>
      <c r="SEJ127" s="409">
        <f t="shared" ref="SEJ127" si="7771">SUM(SEJ126:SEJ126)</f>
        <v>0.81</v>
      </c>
      <c r="SEK127" s="627" t="s">
        <v>88</v>
      </c>
      <c r="SEL127" s="628"/>
      <c r="SEM127" s="628"/>
      <c r="SEN127" s="628"/>
      <c r="SEO127" s="628"/>
      <c r="SEP127" s="628"/>
      <c r="SEQ127" s="629"/>
      <c r="SER127" s="409">
        <f t="shared" ref="SER127" si="7772">SUM(SER126:SER126)</f>
        <v>0.81</v>
      </c>
      <c r="SES127" s="627" t="s">
        <v>88</v>
      </c>
      <c r="SET127" s="628"/>
      <c r="SEU127" s="628"/>
      <c r="SEV127" s="628"/>
      <c r="SEW127" s="628"/>
      <c r="SEX127" s="628"/>
      <c r="SEY127" s="629"/>
      <c r="SEZ127" s="409">
        <f t="shared" ref="SEZ127" si="7773">SUM(SEZ126:SEZ126)</f>
        <v>0.81</v>
      </c>
      <c r="SFA127" s="627" t="s">
        <v>88</v>
      </c>
      <c r="SFB127" s="628"/>
      <c r="SFC127" s="628"/>
      <c r="SFD127" s="628"/>
      <c r="SFE127" s="628"/>
      <c r="SFF127" s="628"/>
      <c r="SFG127" s="629"/>
      <c r="SFH127" s="409">
        <f t="shared" ref="SFH127" si="7774">SUM(SFH126:SFH126)</f>
        <v>0.81</v>
      </c>
      <c r="SFI127" s="627" t="s">
        <v>88</v>
      </c>
      <c r="SFJ127" s="628"/>
      <c r="SFK127" s="628"/>
      <c r="SFL127" s="628"/>
      <c r="SFM127" s="628"/>
      <c r="SFN127" s="628"/>
      <c r="SFO127" s="629"/>
      <c r="SFP127" s="409">
        <f t="shared" ref="SFP127" si="7775">SUM(SFP126:SFP126)</f>
        <v>0.81</v>
      </c>
      <c r="SFQ127" s="627" t="s">
        <v>88</v>
      </c>
      <c r="SFR127" s="628"/>
      <c r="SFS127" s="628"/>
      <c r="SFT127" s="628"/>
      <c r="SFU127" s="628"/>
      <c r="SFV127" s="628"/>
      <c r="SFW127" s="629"/>
      <c r="SFX127" s="409">
        <f t="shared" ref="SFX127" si="7776">SUM(SFX126:SFX126)</f>
        <v>0.81</v>
      </c>
      <c r="SFY127" s="627" t="s">
        <v>88</v>
      </c>
      <c r="SFZ127" s="628"/>
      <c r="SGA127" s="628"/>
      <c r="SGB127" s="628"/>
      <c r="SGC127" s="628"/>
      <c r="SGD127" s="628"/>
      <c r="SGE127" s="629"/>
      <c r="SGF127" s="409">
        <f t="shared" ref="SGF127" si="7777">SUM(SGF126:SGF126)</f>
        <v>0.81</v>
      </c>
      <c r="SGG127" s="627" t="s">
        <v>88</v>
      </c>
      <c r="SGH127" s="628"/>
      <c r="SGI127" s="628"/>
      <c r="SGJ127" s="628"/>
      <c r="SGK127" s="628"/>
      <c r="SGL127" s="628"/>
      <c r="SGM127" s="629"/>
      <c r="SGN127" s="409">
        <f t="shared" ref="SGN127" si="7778">SUM(SGN126:SGN126)</f>
        <v>0.81</v>
      </c>
      <c r="SGO127" s="627" t="s">
        <v>88</v>
      </c>
      <c r="SGP127" s="628"/>
      <c r="SGQ127" s="628"/>
      <c r="SGR127" s="628"/>
      <c r="SGS127" s="628"/>
      <c r="SGT127" s="628"/>
      <c r="SGU127" s="629"/>
      <c r="SGV127" s="409">
        <f t="shared" ref="SGV127" si="7779">SUM(SGV126:SGV126)</f>
        <v>0.81</v>
      </c>
      <c r="SGW127" s="627" t="s">
        <v>88</v>
      </c>
      <c r="SGX127" s="628"/>
      <c r="SGY127" s="628"/>
      <c r="SGZ127" s="628"/>
      <c r="SHA127" s="628"/>
      <c r="SHB127" s="628"/>
      <c r="SHC127" s="629"/>
      <c r="SHD127" s="409">
        <f t="shared" ref="SHD127" si="7780">SUM(SHD126:SHD126)</f>
        <v>0.81</v>
      </c>
      <c r="SHE127" s="627" t="s">
        <v>88</v>
      </c>
      <c r="SHF127" s="628"/>
      <c r="SHG127" s="628"/>
      <c r="SHH127" s="628"/>
      <c r="SHI127" s="628"/>
      <c r="SHJ127" s="628"/>
      <c r="SHK127" s="629"/>
      <c r="SHL127" s="409">
        <f t="shared" ref="SHL127" si="7781">SUM(SHL126:SHL126)</f>
        <v>0.81</v>
      </c>
      <c r="SHM127" s="627" t="s">
        <v>88</v>
      </c>
      <c r="SHN127" s="628"/>
      <c r="SHO127" s="628"/>
      <c r="SHP127" s="628"/>
      <c r="SHQ127" s="628"/>
      <c r="SHR127" s="628"/>
      <c r="SHS127" s="629"/>
      <c r="SHT127" s="409">
        <f t="shared" ref="SHT127" si="7782">SUM(SHT126:SHT126)</f>
        <v>0.81</v>
      </c>
      <c r="SHU127" s="627" t="s">
        <v>88</v>
      </c>
      <c r="SHV127" s="628"/>
      <c r="SHW127" s="628"/>
      <c r="SHX127" s="628"/>
      <c r="SHY127" s="628"/>
      <c r="SHZ127" s="628"/>
      <c r="SIA127" s="629"/>
      <c r="SIB127" s="409">
        <f t="shared" ref="SIB127" si="7783">SUM(SIB126:SIB126)</f>
        <v>0.81</v>
      </c>
      <c r="SIC127" s="627" t="s">
        <v>88</v>
      </c>
      <c r="SID127" s="628"/>
      <c r="SIE127" s="628"/>
      <c r="SIF127" s="628"/>
      <c r="SIG127" s="628"/>
      <c r="SIH127" s="628"/>
      <c r="SII127" s="629"/>
      <c r="SIJ127" s="409">
        <f t="shared" ref="SIJ127" si="7784">SUM(SIJ126:SIJ126)</f>
        <v>0.81</v>
      </c>
      <c r="SIK127" s="627" t="s">
        <v>88</v>
      </c>
      <c r="SIL127" s="628"/>
      <c r="SIM127" s="628"/>
      <c r="SIN127" s="628"/>
      <c r="SIO127" s="628"/>
      <c r="SIP127" s="628"/>
      <c r="SIQ127" s="629"/>
      <c r="SIR127" s="409">
        <f t="shared" ref="SIR127" si="7785">SUM(SIR126:SIR126)</f>
        <v>0.81</v>
      </c>
      <c r="SIS127" s="627" t="s">
        <v>88</v>
      </c>
      <c r="SIT127" s="628"/>
      <c r="SIU127" s="628"/>
      <c r="SIV127" s="628"/>
      <c r="SIW127" s="628"/>
      <c r="SIX127" s="628"/>
      <c r="SIY127" s="629"/>
      <c r="SIZ127" s="409">
        <f t="shared" ref="SIZ127" si="7786">SUM(SIZ126:SIZ126)</f>
        <v>0.81</v>
      </c>
      <c r="SJA127" s="627" t="s">
        <v>88</v>
      </c>
      <c r="SJB127" s="628"/>
      <c r="SJC127" s="628"/>
      <c r="SJD127" s="628"/>
      <c r="SJE127" s="628"/>
      <c r="SJF127" s="628"/>
      <c r="SJG127" s="629"/>
      <c r="SJH127" s="409">
        <f t="shared" ref="SJH127" si="7787">SUM(SJH126:SJH126)</f>
        <v>0.81</v>
      </c>
      <c r="SJI127" s="627" t="s">
        <v>88</v>
      </c>
      <c r="SJJ127" s="628"/>
      <c r="SJK127" s="628"/>
      <c r="SJL127" s="628"/>
      <c r="SJM127" s="628"/>
      <c r="SJN127" s="628"/>
      <c r="SJO127" s="629"/>
      <c r="SJP127" s="409">
        <f t="shared" ref="SJP127" si="7788">SUM(SJP126:SJP126)</f>
        <v>0.81</v>
      </c>
      <c r="SJQ127" s="627" t="s">
        <v>88</v>
      </c>
      <c r="SJR127" s="628"/>
      <c r="SJS127" s="628"/>
      <c r="SJT127" s="628"/>
      <c r="SJU127" s="628"/>
      <c r="SJV127" s="628"/>
      <c r="SJW127" s="629"/>
      <c r="SJX127" s="409">
        <f t="shared" ref="SJX127" si="7789">SUM(SJX126:SJX126)</f>
        <v>0.81</v>
      </c>
      <c r="SJY127" s="627" t="s">
        <v>88</v>
      </c>
      <c r="SJZ127" s="628"/>
      <c r="SKA127" s="628"/>
      <c r="SKB127" s="628"/>
      <c r="SKC127" s="628"/>
      <c r="SKD127" s="628"/>
      <c r="SKE127" s="629"/>
      <c r="SKF127" s="409">
        <f t="shared" ref="SKF127" si="7790">SUM(SKF126:SKF126)</f>
        <v>0.81</v>
      </c>
      <c r="SKG127" s="627" t="s">
        <v>88</v>
      </c>
      <c r="SKH127" s="628"/>
      <c r="SKI127" s="628"/>
      <c r="SKJ127" s="628"/>
      <c r="SKK127" s="628"/>
      <c r="SKL127" s="628"/>
      <c r="SKM127" s="629"/>
      <c r="SKN127" s="409">
        <f t="shared" ref="SKN127" si="7791">SUM(SKN126:SKN126)</f>
        <v>0.81</v>
      </c>
      <c r="SKO127" s="627" t="s">
        <v>88</v>
      </c>
      <c r="SKP127" s="628"/>
      <c r="SKQ127" s="628"/>
      <c r="SKR127" s="628"/>
      <c r="SKS127" s="628"/>
      <c r="SKT127" s="628"/>
      <c r="SKU127" s="629"/>
      <c r="SKV127" s="409">
        <f t="shared" ref="SKV127" si="7792">SUM(SKV126:SKV126)</f>
        <v>0.81</v>
      </c>
      <c r="SKW127" s="627" t="s">
        <v>88</v>
      </c>
      <c r="SKX127" s="628"/>
      <c r="SKY127" s="628"/>
      <c r="SKZ127" s="628"/>
      <c r="SLA127" s="628"/>
      <c r="SLB127" s="628"/>
      <c r="SLC127" s="629"/>
      <c r="SLD127" s="409">
        <f t="shared" ref="SLD127" si="7793">SUM(SLD126:SLD126)</f>
        <v>0.81</v>
      </c>
      <c r="SLE127" s="627" t="s">
        <v>88</v>
      </c>
      <c r="SLF127" s="628"/>
      <c r="SLG127" s="628"/>
      <c r="SLH127" s="628"/>
      <c r="SLI127" s="628"/>
      <c r="SLJ127" s="628"/>
      <c r="SLK127" s="629"/>
      <c r="SLL127" s="409">
        <f t="shared" ref="SLL127" si="7794">SUM(SLL126:SLL126)</f>
        <v>0.81</v>
      </c>
      <c r="SLM127" s="627" t="s">
        <v>88</v>
      </c>
      <c r="SLN127" s="628"/>
      <c r="SLO127" s="628"/>
      <c r="SLP127" s="628"/>
      <c r="SLQ127" s="628"/>
      <c r="SLR127" s="628"/>
      <c r="SLS127" s="629"/>
      <c r="SLT127" s="409">
        <f t="shared" ref="SLT127" si="7795">SUM(SLT126:SLT126)</f>
        <v>0.81</v>
      </c>
      <c r="SLU127" s="627" t="s">
        <v>88</v>
      </c>
      <c r="SLV127" s="628"/>
      <c r="SLW127" s="628"/>
      <c r="SLX127" s="628"/>
      <c r="SLY127" s="628"/>
      <c r="SLZ127" s="628"/>
      <c r="SMA127" s="629"/>
      <c r="SMB127" s="409">
        <f t="shared" ref="SMB127" si="7796">SUM(SMB126:SMB126)</f>
        <v>0.81</v>
      </c>
      <c r="SMC127" s="627" t="s">
        <v>88</v>
      </c>
      <c r="SMD127" s="628"/>
      <c r="SME127" s="628"/>
      <c r="SMF127" s="628"/>
      <c r="SMG127" s="628"/>
      <c r="SMH127" s="628"/>
      <c r="SMI127" s="629"/>
      <c r="SMJ127" s="409">
        <f t="shared" ref="SMJ127" si="7797">SUM(SMJ126:SMJ126)</f>
        <v>0.81</v>
      </c>
      <c r="SMK127" s="627" t="s">
        <v>88</v>
      </c>
      <c r="SML127" s="628"/>
      <c r="SMM127" s="628"/>
      <c r="SMN127" s="628"/>
      <c r="SMO127" s="628"/>
      <c r="SMP127" s="628"/>
      <c r="SMQ127" s="629"/>
      <c r="SMR127" s="409">
        <f t="shared" ref="SMR127" si="7798">SUM(SMR126:SMR126)</f>
        <v>0.81</v>
      </c>
      <c r="SMS127" s="627" t="s">
        <v>88</v>
      </c>
      <c r="SMT127" s="628"/>
      <c r="SMU127" s="628"/>
      <c r="SMV127" s="628"/>
      <c r="SMW127" s="628"/>
      <c r="SMX127" s="628"/>
      <c r="SMY127" s="629"/>
      <c r="SMZ127" s="409">
        <f t="shared" ref="SMZ127" si="7799">SUM(SMZ126:SMZ126)</f>
        <v>0.81</v>
      </c>
      <c r="SNA127" s="627" t="s">
        <v>88</v>
      </c>
      <c r="SNB127" s="628"/>
      <c r="SNC127" s="628"/>
      <c r="SND127" s="628"/>
      <c r="SNE127" s="628"/>
      <c r="SNF127" s="628"/>
      <c r="SNG127" s="629"/>
      <c r="SNH127" s="409">
        <f t="shared" ref="SNH127" si="7800">SUM(SNH126:SNH126)</f>
        <v>0.81</v>
      </c>
      <c r="SNI127" s="627" t="s">
        <v>88</v>
      </c>
      <c r="SNJ127" s="628"/>
      <c r="SNK127" s="628"/>
      <c r="SNL127" s="628"/>
      <c r="SNM127" s="628"/>
      <c r="SNN127" s="628"/>
      <c r="SNO127" s="629"/>
      <c r="SNP127" s="409">
        <f t="shared" ref="SNP127" si="7801">SUM(SNP126:SNP126)</f>
        <v>0.81</v>
      </c>
      <c r="SNQ127" s="627" t="s">
        <v>88</v>
      </c>
      <c r="SNR127" s="628"/>
      <c r="SNS127" s="628"/>
      <c r="SNT127" s="628"/>
      <c r="SNU127" s="628"/>
      <c r="SNV127" s="628"/>
      <c r="SNW127" s="629"/>
      <c r="SNX127" s="409">
        <f t="shared" ref="SNX127" si="7802">SUM(SNX126:SNX126)</f>
        <v>0.81</v>
      </c>
      <c r="SNY127" s="627" t="s">
        <v>88</v>
      </c>
      <c r="SNZ127" s="628"/>
      <c r="SOA127" s="628"/>
      <c r="SOB127" s="628"/>
      <c r="SOC127" s="628"/>
      <c r="SOD127" s="628"/>
      <c r="SOE127" s="629"/>
      <c r="SOF127" s="409">
        <f t="shared" ref="SOF127" si="7803">SUM(SOF126:SOF126)</f>
        <v>0.81</v>
      </c>
      <c r="SOG127" s="627" t="s">
        <v>88</v>
      </c>
      <c r="SOH127" s="628"/>
      <c r="SOI127" s="628"/>
      <c r="SOJ127" s="628"/>
      <c r="SOK127" s="628"/>
      <c r="SOL127" s="628"/>
      <c r="SOM127" s="629"/>
      <c r="SON127" s="409">
        <f t="shared" ref="SON127" si="7804">SUM(SON126:SON126)</f>
        <v>0.81</v>
      </c>
      <c r="SOO127" s="627" t="s">
        <v>88</v>
      </c>
      <c r="SOP127" s="628"/>
      <c r="SOQ127" s="628"/>
      <c r="SOR127" s="628"/>
      <c r="SOS127" s="628"/>
      <c r="SOT127" s="628"/>
      <c r="SOU127" s="629"/>
      <c r="SOV127" s="409">
        <f t="shared" ref="SOV127" si="7805">SUM(SOV126:SOV126)</f>
        <v>0.81</v>
      </c>
      <c r="SOW127" s="627" t="s">
        <v>88</v>
      </c>
      <c r="SOX127" s="628"/>
      <c r="SOY127" s="628"/>
      <c r="SOZ127" s="628"/>
      <c r="SPA127" s="628"/>
      <c r="SPB127" s="628"/>
      <c r="SPC127" s="629"/>
      <c r="SPD127" s="409">
        <f t="shared" ref="SPD127" si="7806">SUM(SPD126:SPD126)</f>
        <v>0.81</v>
      </c>
      <c r="SPE127" s="627" t="s">
        <v>88</v>
      </c>
      <c r="SPF127" s="628"/>
      <c r="SPG127" s="628"/>
      <c r="SPH127" s="628"/>
      <c r="SPI127" s="628"/>
      <c r="SPJ127" s="628"/>
      <c r="SPK127" s="629"/>
      <c r="SPL127" s="409">
        <f t="shared" ref="SPL127" si="7807">SUM(SPL126:SPL126)</f>
        <v>0.81</v>
      </c>
      <c r="SPM127" s="627" t="s">
        <v>88</v>
      </c>
      <c r="SPN127" s="628"/>
      <c r="SPO127" s="628"/>
      <c r="SPP127" s="628"/>
      <c r="SPQ127" s="628"/>
      <c r="SPR127" s="628"/>
      <c r="SPS127" s="629"/>
      <c r="SPT127" s="409">
        <f t="shared" ref="SPT127" si="7808">SUM(SPT126:SPT126)</f>
        <v>0.81</v>
      </c>
      <c r="SPU127" s="627" t="s">
        <v>88</v>
      </c>
      <c r="SPV127" s="628"/>
      <c r="SPW127" s="628"/>
      <c r="SPX127" s="628"/>
      <c r="SPY127" s="628"/>
      <c r="SPZ127" s="628"/>
      <c r="SQA127" s="629"/>
      <c r="SQB127" s="409">
        <f t="shared" ref="SQB127" si="7809">SUM(SQB126:SQB126)</f>
        <v>0.81</v>
      </c>
      <c r="SQC127" s="627" t="s">
        <v>88</v>
      </c>
      <c r="SQD127" s="628"/>
      <c r="SQE127" s="628"/>
      <c r="SQF127" s="628"/>
      <c r="SQG127" s="628"/>
      <c r="SQH127" s="628"/>
      <c r="SQI127" s="629"/>
      <c r="SQJ127" s="409">
        <f t="shared" ref="SQJ127" si="7810">SUM(SQJ126:SQJ126)</f>
        <v>0.81</v>
      </c>
      <c r="SQK127" s="627" t="s">
        <v>88</v>
      </c>
      <c r="SQL127" s="628"/>
      <c r="SQM127" s="628"/>
      <c r="SQN127" s="628"/>
      <c r="SQO127" s="628"/>
      <c r="SQP127" s="628"/>
      <c r="SQQ127" s="629"/>
      <c r="SQR127" s="409">
        <f t="shared" ref="SQR127" si="7811">SUM(SQR126:SQR126)</f>
        <v>0.81</v>
      </c>
      <c r="SQS127" s="627" t="s">
        <v>88</v>
      </c>
      <c r="SQT127" s="628"/>
      <c r="SQU127" s="628"/>
      <c r="SQV127" s="628"/>
      <c r="SQW127" s="628"/>
      <c r="SQX127" s="628"/>
      <c r="SQY127" s="629"/>
      <c r="SQZ127" s="409">
        <f t="shared" ref="SQZ127" si="7812">SUM(SQZ126:SQZ126)</f>
        <v>0.81</v>
      </c>
      <c r="SRA127" s="627" t="s">
        <v>88</v>
      </c>
      <c r="SRB127" s="628"/>
      <c r="SRC127" s="628"/>
      <c r="SRD127" s="628"/>
      <c r="SRE127" s="628"/>
      <c r="SRF127" s="628"/>
      <c r="SRG127" s="629"/>
      <c r="SRH127" s="409">
        <f t="shared" ref="SRH127" si="7813">SUM(SRH126:SRH126)</f>
        <v>0.81</v>
      </c>
      <c r="SRI127" s="627" t="s">
        <v>88</v>
      </c>
      <c r="SRJ127" s="628"/>
      <c r="SRK127" s="628"/>
      <c r="SRL127" s="628"/>
      <c r="SRM127" s="628"/>
      <c r="SRN127" s="628"/>
      <c r="SRO127" s="629"/>
      <c r="SRP127" s="409">
        <f t="shared" ref="SRP127" si="7814">SUM(SRP126:SRP126)</f>
        <v>0.81</v>
      </c>
      <c r="SRQ127" s="627" t="s">
        <v>88</v>
      </c>
      <c r="SRR127" s="628"/>
      <c r="SRS127" s="628"/>
      <c r="SRT127" s="628"/>
      <c r="SRU127" s="628"/>
      <c r="SRV127" s="628"/>
      <c r="SRW127" s="629"/>
      <c r="SRX127" s="409">
        <f t="shared" ref="SRX127" si="7815">SUM(SRX126:SRX126)</f>
        <v>0.81</v>
      </c>
      <c r="SRY127" s="627" t="s">
        <v>88</v>
      </c>
      <c r="SRZ127" s="628"/>
      <c r="SSA127" s="628"/>
      <c r="SSB127" s="628"/>
      <c r="SSC127" s="628"/>
      <c r="SSD127" s="628"/>
      <c r="SSE127" s="629"/>
      <c r="SSF127" s="409">
        <f t="shared" ref="SSF127" si="7816">SUM(SSF126:SSF126)</f>
        <v>0.81</v>
      </c>
      <c r="SSG127" s="627" t="s">
        <v>88</v>
      </c>
      <c r="SSH127" s="628"/>
      <c r="SSI127" s="628"/>
      <c r="SSJ127" s="628"/>
      <c r="SSK127" s="628"/>
      <c r="SSL127" s="628"/>
      <c r="SSM127" s="629"/>
      <c r="SSN127" s="409">
        <f t="shared" ref="SSN127" si="7817">SUM(SSN126:SSN126)</f>
        <v>0.81</v>
      </c>
      <c r="SSO127" s="627" t="s">
        <v>88</v>
      </c>
      <c r="SSP127" s="628"/>
      <c r="SSQ127" s="628"/>
      <c r="SSR127" s="628"/>
      <c r="SSS127" s="628"/>
      <c r="SST127" s="628"/>
      <c r="SSU127" s="629"/>
      <c r="SSV127" s="409">
        <f t="shared" ref="SSV127" si="7818">SUM(SSV126:SSV126)</f>
        <v>0.81</v>
      </c>
      <c r="SSW127" s="627" t="s">
        <v>88</v>
      </c>
      <c r="SSX127" s="628"/>
      <c r="SSY127" s="628"/>
      <c r="SSZ127" s="628"/>
      <c r="STA127" s="628"/>
      <c r="STB127" s="628"/>
      <c r="STC127" s="629"/>
      <c r="STD127" s="409">
        <f t="shared" ref="STD127" si="7819">SUM(STD126:STD126)</f>
        <v>0.81</v>
      </c>
      <c r="STE127" s="627" t="s">
        <v>88</v>
      </c>
      <c r="STF127" s="628"/>
      <c r="STG127" s="628"/>
      <c r="STH127" s="628"/>
      <c r="STI127" s="628"/>
      <c r="STJ127" s="628"/>
      <c r="STK127" s="629"/>
      <c r="STL127" s="409">
        <f t="shared" ref="STL127" si="7820">SUM(STL126:STL126)</f>
        <v>0.81</v>
      </c>
      <c r="STM127" s="627" t="s">
        <v>88</v>
      </c>
      <c r="STN127" s="628"/>
      <c r="STO127" s="628"/>
      <c r="STP127" s="628"/>
      <c r="STQ127" s="628"/>
      <c r="STR127" s="628"/>
      <c r="STS127" s="629"/>
      <c r="STT127" s="409">
        <f t="shared" ref="STT127" si="7821">SUM(STT126:STT126)</f>
        <v>0.81</v>
      </c>
      <c r="STU127" s="627" t="s">
        <v>88</v>
      </c>
      <c r="STV127" s="628"/>
      <c r="STW127" s="628"/>
      <c r="STX127" s="628"/>
      <c r="STY127" s="628"/>
      <c r="STZ127" s="628"/>
      <c r="SUA127" s="629"/>
      <c r="SUB127" s="409">
        <f t="shared" ref="SUB127" si="7822">SUM(SUB126:SUB126)</f>
        <v>0.81</v>
      </c>
      <c r="SUC127" s="627" t="s">
        <v>88</v>
      </c>
      <c r="SUD127" s="628"/>
      <c r="SUE127" s="628"/>
      <c r="SUF127" s="628"/>
      <c r="SUG127" s="628"/>
      <c r="SUH127" s="628"/>
      <c r="SUI127" s="629"/>
      <c r="SUJ127" s="409">
        <f t="shared" ref="SUJ127" si="7823">SUM(SUJ126:SUJ126)</f>
        <v>0.81</v>
      </c>
      <c r="SUK127" s="627" t="s">
        <v>88</v>
      </c>
      <c r="SUL127" s="628"/>
      <c r="SUM127" s="628"/>
      <c r="SUN127" s="628"/>
      <c r="SUO127" s="628"/>
      <c r="SUP127" s="628"/>
      <c r="SUQ127" s="629"/>
      <c r="SUR127" s="409">
        <f t="shared" ref="SUR127" si="7824">SUM(SUR126:SUR126)</f>
        <v>0.81</v>
      </c>
      <c r="SUS127" s="627" t="s">
        <v>88</v>
      </c>
      <c r="SUT127" s="628"/>
      <c r="SUU127" s="628"/>
      <c r="SUV127" s="628"/>
      <c r="SUW127" s="628"/>
      <c r="SUX127" s="628"/>
      <c r="SUY127" s="629"/>
      <c r="SUZ127" s="409">
        <f t="shared" ref="SUZ127" si="7825">SUM(SUZ126:SUZ126)</f>
        <v>0.81</v>
      </c>
      <c r="SVA127" s="627" t="s">
        <v>88</v>
      </c>
      <c r="SVB127" s="628"/>
      <c r="SVC127" s="628"/>
      <c r="SVD127" s="628"/>
      <c r="SVE127" s="628"/>
      <c r="SVF127" s="628"/>
      <c r="SVG127" s="629"/>
      <c r="SVH127" s="409">
        <f t="shared" ref="SVH127" si="7826">SUM(SVH126:SVH126)</f>
        <v>0.81</v>
      </c>
      <c r="SVI127" s="627" t="s">
        <v>88</v>
      </c>
      <c r="SVJ127" s="628"/>
      <c r="SVK127" s="628"/>
      <c r="SVL127" s="628"/>
      <c r="SVM127" s="628"/>
      <c r="SVN127" s="628"/>
      <c r="SVO127" s="629"/>
      <c r="SVP127" s="409">
        <f t="shared" ref="SVP127" si="7827">SUM(SVP126:SVP126)</f>
        <v>0.81</v>
      </c>
      <c r="SVQ127" s="627" t="s">
        <v>88</v>
      </c>
      <c r="SVR127" s="628"/>
      <c r="SVS127" s="628"/>
      <c r="SVT127" s="628"/>
      <c r="SVU127" s="628"/>
      <c r="SVV127" s="628"/>
      <c r="SVW127" s="629"/>
      <c r="SVX127" s="409">
        <f t="shared" ref="SVX127" si="7828">SUM(SVX126:SVX126)</f>
        <v>0.81</v>
      </c>
      <c r="SVY127" s="627" t="s">
        <v>88</v>
      </c>
      <c r="SVZ127" s="628"/>
      <c r="SWA127" s="628"/>
      <c r="SWB127" s="628"/>
      <c r="SWC127" s="628"/>
      <c r="SWD127" s="628"/>
      <c r="SWE127" s="629"/>
      <c r="SWF127" s="409">
        <f t="shared" ref="SWF127" si="7829">SUM(SWF126:SWF126)</f>
        <v>0.81</v>
      </c>
      <c r="SWG127" s="627" t="s">
        <v>88</v>
      </c>
      <c r="SWH127" s="628"/>
      <c r="SWI127" s="628"/>
      <c r="SWJ127" s="628"/>
      <c r="SWK127" s="628"/>
      <c r="SWL127" s="628"/>
      <c r="SWM127" s="629"/>
      <c r="SWN127" s="409">
        <f t="shared" ref="SWN127" si="7830">SUM(SWN126:SWN126)</f>
        <v>0.81</v>
      </c>
      <c r="SWO127" s="627" t="s">
        <v>88</v>
      </c>
      <c r="SWP127" s="628"/>
      <c r="SWQ127" s="628"/>
      <c r="SWR127" s="628"/>
      <c r="SWS127" s="628"/>
      <c r="SWT127" s="628"/>
      <c r="SWU127" s="629"/>
      <c r="SWV127" s="409">
        <f t="shared" ref="SWV127" si="7831">SUM(SWV126:SWV126)</f>
        <v>0.81</v>
      </c>
      <c r="SWW127" s="627" t="s">
        <v>88</v>
      </c>
      <c r="SWX127" s="628"/>
      <c r="SWY127" s="628"/>
      <c r="SWZ127" s="628"/>
      <c r="SXA127" s="628"/>
      <c r="SXB127" s="628"/>
      <c r="SXC127" s="629"/>
      <c r="SXD127" s="409">
        <f t="shared" ref="SXD127" si="7832">SUM(SXD126:SXD126)</f>
        <v>0.81</v>
      </c>
      <c r="SXE127" s="627" t="s">
        <v>88</v>
      </c>
      <c r="SXF127" s="628"/>
      <c r="SXG127" s="628"/>
      <c r="SXH127" s="628"/>
      <c r="SXI127" s="628"/>
      <c r="SXJ127" s="628"/>
      <c r="SXK127" s="629"/>
      <c r="SXL127" s="409">
        <f t="shared" ref="SXL127" si="7833">SUM(SXL126:SXL126)</f>
        <v>0.81</v>
      </c>
      <c r="SXM127" s="627" t="s">
        <v>88</v>
      </c>
      <c r="SXN127" s="628"/>
      <c r="SXO127" s="628"/>
      <c r="SXP127" s="628"/>
      <c r="SXQ127" s="628"/>
      <c r="SXR127" s="628"/>
      <c r="SXS127" s="629"/>
      <c r="SXT127" s="409">
        <f t="shared" ref="SXT127" si="7834">SUM(SXT126:SXT126)</f>
        <v>0.81</v>
      </c>
      <c r="SXU127" s="627" t="s">
        <v>88</v>
      </c>
      <c r="SXV127" s="628"/>
      <c r="SXW127" s="628"/>
      <c r="SXX127" s="628"/>
      <c r="SXY127" s="628"/>
      <c r="SXZ127" s="628"/>
      <c r="SYA127" s="629"/>
      <c r="SYB127" s="409">
        <f t="shared" ref="SYB127" si="7835">SUM(SYB126:SYB126)</f>
        <v>0.81</v>
      </c>
      <c r="SYC127" s="627" t="s">
        <v>88</v>
      </c>
      <c r="SYD127" s="628"/>
      <c r="SYE127" s="628"/>
      <c r="SYF127" s="628"/>
      <c r="SYG127" s="628"/>
      <c r="SYH127" s="628"/>
      <c r="SYI127" s="629"/>
      <c r="SYJ127" s="409">
        <f t="shared" ref="SYJ127" si="7836">SUM(SYJ126:SYJ126)</f>
        <v>0.81</v>
      </c>
      <c r="SYK127" s="627" t="s">
        <v>88</v>
      </c>
      <c r="SYL127" s="628"/>
      <c r="SYM127" s="628"/>
      <c r="SYN127" s="628"/>
      <c r="SYO127" s="628"/>
      <c r="SYP127" s="628"/>
      <c r="SYQ127" s="629"/>
      <c r="SYR127" s="409">
        <f t="shared" ref="SYR127" si="7837">SUM(SYR126:SYR126)</f>
        <v>0.81</v>
      </c>
      <c r="SYS127" s="627" t="s">
        <v>88</v>
      </c>
      <c r="SYT127" s="628"/>
      <c r="SYU127" s="628"/>
      <c r="SYV127" s="628"/>
      <c r="SYW127" s="628"/>
      <c r="SYX127" s="628"/>
      <c r="SYY127" s="629"/>
      <c r="SYZ127" s="409">
        <f t="shared" ref="SYZ127" si="7838">SUM(SYZ126:SYZ126)</f>
        <v>0.81</v>
      </c>
      <c r="SZA127" s="627" t="s">
        <v>88</v>
      </c>
      <c r="SZB127" s="628"/>
      <c r="SZC127" s="628"/>
      <c r="SZD127" s="628"/>
      <c r="SZE127" s="628"/>
      <c r="SZF127" s="628"/>
      <c r="SZG127" s="629"/>
      <c r="SZH127" s="409">
        <f t="shared" ref="SZH127" si="7839">SUM(SZH126:SZH126)</f>
        <v>0.81</v>
      </c>
      <c r="SZI127" s="627" t="s">
        <v>88</v>
      </c>
      <c r="SZJ127" s="628"/>
      <c r="SZK127" s="628"/>
      <c r="SZL127" s="628"/>
      <c r="SZM127" s="628"/>
      <c r="SZN127" s="628"/>
      <c r="SZO127" s="629"/>
      <c r="SZP127" s="409">
        <f t="shared" ref="SZP127" si="7840">SUM(SZP126:SZP126)</f>
        <v>0.81</v>
      </c>
      <c r="SZQ127" s="627" t="s">
        <v>88</v>
      </c>
      <c r="SZR127" s="628"/>
      <c r="SZS127" s="628"/>
      <c r="SZT127" s="628"/>
      <c r="SZU127" s="628"/>
      <c r="SZV127" s="628"/>
      <c r="SZW127" s="629"/>
      <c r="SZX127" s="409">
        <f t="shared" ref="SZX127" si="7841">SUM(SZX126:SZX126)</f>
        <v>0.81</v>
      </c>
      <c r="SZY127" s="627" t="s">
        <v>88</v>
      </c>
      <c r="SZZ127" s="628"/>
      <c r="TAA127" s="628"/>
      <c r="TAB127" s="628"/>
      <c r="TAC127" s="628"/>
      <c r="TAD127" s="628"/>
      <c r="TAE127" s="629"/>
      <c r="TAF127" s="409">
        <f t="shared" ref="TAF127" si="7842">SUM(TAF126:TAF126)</f>
        <v>0.81</v>
      </c>
      <c r="TAG127" s="627" t="s">
        <v>88</v>
      </c>
      <c r="TAH127" s="628"/>
      <c r="TAI127" s="628"/>
      <c r="TAJ127" s="628"/>
      <c r="TAK127" s="628"/>
      <c r="TAL127" s="628"/>
      <c r="TAM127" s="629"/>
      <c r="TAN127" s="409">
        <f t="shared" ref="TAN127" si="7843">SUM(TAN126:TAN126)</f>
        <v>0.81</v>
      </c>
      <c r="TAO127" s="627" t="s">
        <v>88</v>
      </c>
      <c r="TAP127" s="628"/>
      <c r="TAQ127" s="628"/>
      <c r="TAR127" s="628"/>
      <c r="TAS127" s="628"/>
      <c r="TAT127" s="628"/>
      <c r="TAU127" s="629"/>
      <c r="TAV127" s="409">
        <f t="shared" ref="TAV127" si="7844">SUM(TAV126:TAV126)</f>
        <v>0.81</v>
      </c>
      <c r="TAW127" s="627" t="s">
        <v>88</v>
      </c>
      <c r="TAX127" s="628"/>
      <c r="TAY127" s="628"/>
      <c r="TAZ127" s="628"/>
      <c r="TBA127" s="628"/>
      <c r="TBB127" s="628"/>
      <c r="TBC127" s="629"/>
      <c r="TBD127" s="409">
        <f t="shared" ref="TBD127" si="7845">SUM(TBD126:TBD126)</f>
        <v>0.81</v>
      </c>
      <c r="TBE127" s="627" t="s">
        <v>88</v>
      </c>
      <c r="TBF127" s="628"/>
      <c r="TBG127" s="628"/>
      <c r="TBH127" s="628"/>
      <c r="TBI127" s="628"/>
      <c r="TBJ127" s="628"/>
      <c r="TBK127" s="629"/>
      <c r="TBL127" s="409">
        <f t="shared" ref="TBL127" si="7846">SUM(TBL126:TBL126)</f>
        <v>0.81</v>
      </c>
      <c r="TBM127" s="627" t="s">
        <v>88</v>
      </c>
      <c r="TBN127" s="628"/>
      <c r="TBO127" s="628"/>
      <c r="TBP127" s="628"/>
      <c r="TBQ127" s="628"/>
      <c r="TBR127" s="628"/>
      <c r="TBS127" s="629"/>
      <c r="TBT127" s="409">
        <f t="shared" ref="TBT127" si="7847">SUM(TBT126:TBT126)</f>
        <v>0.81</v>
      </c>
      <c r="TBU127" s="627" t="s">
        <v>88</v>
      </c>
      <c r="TBV127" s="628"/>
      <c r="TBW127" s="628"/>
      <c r="TBX127" s="628"/>
      <c r="TBY127" s="628"/>
      <c r="TBZ127" s="628"/>
      <c r="TCA127" s="629"/>
      <c r="TCB127" s="409">
        <f t="shared" ref="TCB127" si="7848">SUM(TCB126:TCB126)</f>
        <v>0.81</v>
      </c>
      <c r="TCC127" s="627" t="s">
        <v>88</v>
      </c>
      <c r="TCD127" s="628"/>
      <c r="TCE127" s="628"/>
      <c r="TCF127" s="628"/>
      <c r="TCG127" s="628"/>
      <c r="TCH127" s="628"/>
      <c r="TCI127" s="629"/>
      <c r="TCJ127" s="409">
        <f t="shared" ref="TCJ127" si="7849">SUM(TCJ126:TCJ126)</f>
        <v>0.81</v>
      </c>
      <c r="TCK127" s="627" t="s">
        <v>88</v>
      </c>
      <c r="TCL127" s="628"/>
      <c r="TCM127" s="628"/>
      <c r="TCN127" s="628"/>
      <c r="TCO127" s="628"/>
      <c r="TCP127" s="628"/>
      <c r="TCQ127" s="629"/>
      <c r="TCR127" s="409">
        <f t="shared" ref="TCR127" si="7850">SUM(TCR126:TCR126)</f>
        <v>0.81</v>
      </c>
      <c r="TCS127" s="627" t="s">
        <v>88</v>
      </c>
      <c r="TCT127" s="628"/>
      <c r="TCU127" s="628"/>
      <c r="TCV127" s="628"/>
      <c r="TCW127" s="628"/>
      <c r="TCX127" s="628"/>
      <c r="TCY127" s="629"/>
      <c r="TCZ127" s="409">
        <f t="shared" ref="TCZ127" si="7851">SUM(TCZ126:TCZ126)</f>
        <v>0.81</v>
      </c>
      <c r="TDA127" s="627" t="s">
        <v>88</v>
      </c>
      <c r="TDB127" s="628"/>
      <c r="TDC127" s="628"/>
      <c r="TDD127" s="628"/>
      <c r="TDE127" s="628"/>
      <c r="TDF127" s="628"/>
      <c r="TDG127" s="629"/>
      <c r="TDH127" s="409">
        <f t="shared" ref="TDH127" si="7852">SUM(TDH126:TDH126)</f>
        <v>0.81</v>
      </c>
      <c r="TDI127" s="627" t="s">
        <v>88</v>
      </c>
      <c r="TDJ127" s="628"/>
      <c r="TDK127" s="628"/>
      <c r="TDL127" s="628"/>
      <c r="TDM127" s="628"/>
      <c r="TDN127" s="628"/>
      <c r="TDO127" s="629"/>
      <c r="TDP127" s="409">
        <f t="shared" ref="TDP127" si="7853">SUM(TDP126:TDP126)</f>
        <v>0.81</v>
      </c>
      <c r="TDQ127" s="627" t="s">
        <v>88</v>
      </c>
      <c r="TDR127" s="628"/>
      <c r="TDS127" s="628"/>
      <c r="TDT127" s="628"/>
      <c r="TDU127" s="628"/>
      <c r="TDV127" s="628"/>
      <c r="TDW127" s="629"/>
      <c r="TDX127" s="409">
        <f t="shared" ref="TDX127" si="7854">SUM(TDX126:TDX126)</f>
        <v>0.81</v>
      </c>
      <c r="TDY127" s="627" t="s">
        <v>88</v>
      </c>
      <c r="TDZ127" s="628"/>
      <c r="TEA127" s="628"/>
      <c r="TEB127" s="628"/>
      <c r="TEC127" s="628"/>
      <c r="TED127" s="628"/>
      <c r="TEE127" s="629"/>
      <c r="TEF127" s="409">
        <f t="shared" ref="TEF127" si="7855">SUM(TEF126:TEF126)</f>
        <v>0.81</v>
      </c>
      <c r="TEG127" s="627" t="s">
        <v>88</v>
      </c>
      <c r="TEH127" s="628"/>
      <c r="TEI127" s="628"/>
      <c r="TEJ127" s="628"/>
      <c r="TEK127" s="628"/>
      <c r="TEL127" s="628"/>
      <c r="TEM127" s="629"/>
      <c r="TEN127" s="409">
        <f t="shared" ref="TEN127" si="7856">SUM(TEN126:TEN126)</f>
        <v>0.81</v>
      </c>
      <c r="TEO127" s="627" t="s">
        <v>88</v>
      </c>
      <c r="TEP127" s="628"/>
      <c r="TEQ127" s="628"/>
      <c r="TER127" s="628"/>
      <c r="TES127" s="628"/>
      <c r="TET127" s="628"/>
      <c r="TEU127" s="629"/>
      <c r="TEV127" s="409">
        <f t="shared" ref="TEV127" si="7857">SUM(TEV126:TEV126)</f>
        <v>0.81</v>
      </c>
      <c r="TEW127" s="627" t="s">
        <v>88</v>
      </c>
      <c r="TEX127" s="628"/>
      <c r="TEY127" s="628"/>
      <c r="TEZ127" s="628"/>
      <c r="TFA127" s="628"/>
      <c r="TFB127" s="628"/>
      <c r="TFC127" s="629"/>
      <c r="TFD127" s="409">
        <f t="shared" ref="TFD127" si="7858">SUM(TFD126:TFD126)</f>
        <v>0.81</v>
      </c>
      <c r="TFE127" s="627" t="s">
        <v>88</v>
      </c>
      <c r="TFF127" s="628"/>
      <c r="TFG127" s="628"/>
      <c r="TFH127" s="628"/>
      <c r="TFI127" s="628"/>
      <c r="TFJ127" s="628"/>
      <c r="TFK127" s="629"/>
      <c r="TFL127" s="409">
        <f t="shared" ref="TFL127" si="7859">SUM(TFL126:TFL126)</f>
        <v>0.81</v>
      </c>
      <c r="TFM127" s="627" t="s">
        <v>88</v>
      </c>
      <c r="TFN127" s="628"/>
      <c r="TFO127" s="628"/>
      <c r="TFP127" s="628"/>
      <c r="TFQ127" s="628"/>
      <c r="TFR127" s="628"/>
      <c r="TFS127" s="629"/>
      <c r="TFT127" s="409">
        <f t="shared" ref="TFT127" si="7860">SUM(TFT126:TFT126)</f>
        <v>0.81</v>
      </c>
      <c r="TFU127" s="627" t="s">
        <v>88</v>
      </c>
      <c r="TFV127" s="628"/>
      <c r="TFW127" s="628"/>
      <c r="TFX127" s="628"/>
      <c r="TFY127" s="628"/>
      <c r="TFZ127" s="628"/>
      <c r="TGA127" s="629"/>
      <c r="TGB127" s="409">
        <f t="shared" ref="TGB127" si="7861">SUM(TGB126:TGB126)</f>
        <v>0.81</v>
      </c>
      <c r="TGC127" s="627" t="s">
        <v>88</v>
      </c>
      <c r="TGD127" s="628"/>
      <c r="TGE127" s="628"/>
      <c r="TGF127" s="628"/>
      <c r="TGG127" s="628"/>
      <c r="TGH127" s="628"/>
      <c r="TGI127" s="629"/>
      <c r="TGJ127" s="409">
        <f t="shared" ref="TGJ127" si="7862">SUM(TGJ126:TGJ126)</f>
        <v>0.81</v>
      </c>
      <c r="TGK127" s="627" t="s">
        <v>88</v>
      </c>
      <c r="TGL127" s="628"/>
      <c r="TGM127" s="628"/>
      <c r="TGN127" s="628"/>
      <c r="TGO127" s="628"/>
      <c r="TGP127" s="628"/>
      <c r="TGQ127" s="629"/>
      <c r="TGR127" s="409">
        <f t="shared" ref="TGR127" si="7863">SUM(TGR126:TGR126)</f>
        <v>0.81</v>
      </c>
      <c r="TGS127" s="627" t="s">
        <v>88</v>
      </c>
      <c r="TGT127" s="628"/>
      <c r="TGU127" s="628"/>
      <c r="TGV127" s="628"/>
      <c r="TGW127" s="628"/>
      <c r="TGX127" s="628"/>
      <c r="TGY127" s="629"/>
      <c r="TGZ127" s="409">
        <f t="shared" ref="TGZ127" si="7864">SUM(TGZ126:TGZ126)</f>
        <v>0.81</v>
      </c>
      <c r="THA127" s="627" t="s">
        <v>88</v>
      </c>
      <c r="THB127" s="628"/>
      <c r="THC127" s="628"/>
      <c r="THD127" s="628"/>
      <c r="THE127" s="628"/>
      <c r="THF127" s="628"/>
      <c r="THG127" s="629"/>
      <c r="THH127" s="409">
        <f t="shared" ref="THH127" si="7865">SUM(THH126:THH126)</f>
        <v>0.81</v>
      </c>
      <c r="THI127" s="627" t="s">
        <v>88</v>
      </c>
      <c r="THJ127" s="628"/>
      <c r="THK127" s="628"/>
      <c r="THL127" s="628"/>
      <c r="THM127" s="628"/>
      <c r="THN127" s="628"/>
      <c r="THO127" s="629"/>
      <c r="THP127" s="409">
        <f t="shared" ref="THP127" si="7866">SUM(THP126:THP126)</f>
        <v>0.81</v>
      </c>
      <c r="THQ127" s="627" t="s">
        <v>88</v>
      </c>
      <c r="THR127" s="628"/>
      <c r="THS127" s="628"/>
      <c r="THT127" s="628"/>
      <c r="THU127" s="628"/>
      <c r="THV127" s="628"/>
      <c r="THW127" s="629"/>
      <c r="THX127" s="409">
        <f t="shared" ref="THX127" si="7867">SUM(THX126:THX126)</f>
        <v>0.81</v>
      </c>
      <c r="THY127" s="627" t="s">
        <v>88</v>
      </c>
      <c r="THZ127" s="628"/>
      <c r="TIA127" s="628"/>
      <c r="TIB127" s="628"/>
      <c r="TIC127" s="628"/>
      <c r="TID127" s="628"/>
      <c r="TIE127" s="629"/>
      <c r="TIF127" s="409">
        <f t="shared" ref="TIF127" si="7868">SUM(TIF126:TIF126)</f>
        <v>0.81</v>
      </c>
      <c r="TIG127" s="627" t="s">
        <v>88</v>
      </c>
      <c r="TIH127" s="628"/>
      <c r="TII127" s="628"/>
      <c r="TIJ127" s="628"/>
      <c r="TIK127" s="628"/>
      <c r="TIL127" s="628"/>
      <c r="TIM127" s="629"/>
      <c r="TIN127" s="409">
        <f t="shared" ref="TIN127" si="7869">SUM(TIN126:TIN126)</f>
        <v>0.81</v>
      </c>
      <c r="TIO127" s="627" t="s">
        <v>88</v>
      </c>
      <c r="TIP127" s="628"/>
      <c r="TIQ127" s="628"/>
      <c r="TIR127" s="628"/>
      <c r="TIS127" s="628"/>
      <c r="TIT127" s="628"/>
      <c r="TIU127" s="629"/>
      <c r="TIV127" s="409">
        <f t="shared" ref="TIV127" si="7870">SUM(TIV126:TIV126)</f>
        <v>0.81</v>
      </c>
      <c r="TIW127" s="627" t="s">
        <v>88</v>
      </c>
      <c r="TIX127" s="628"/>
      <c r="TIY127" s="628"/>
      <c r="TIZ127" s="628"/>
      <c r="TJA127" s="628"/>
      <c r="TJB127" s="628"/>
      <c r="TJC127" s="629"/>
      <c r="TJD127" s="409">
        <f t="shared" ref="TJD127" si="7871">SUM(TJD126:TJD126)</f>
        <v>0.81</v>
      </c>
      <c r="TJE127" s="627" t="s">
        <v>88</v>
      </c>
      <c r="TJF127" s="628"/>
      <c r="TJG127" s="628"/>
      <c r="TJH127" s="628"/>
      <c r="TJI127" s="628"/>
      <c r="TJJ127" s="628"/>
      <c r="TJK127" s="629"/>
      <c r="TJL127" s="409">
        <f t="shared" ref="TJL127" si="7872">SUM(TJL126:TJL126)</f>
        <v>0.81</v>
      </c>
      <c r="TJM127" s="627" t="s">
        <v>88</v>
      </c>
      <c r="TJN127" s="628"/>
      <c r="TJO127" s="628"/>
      <c r="TJP127" s="628"/>
      <c r="TJQ127" s="628"/>
      <c r="TJR127" s="628"/>
      <c r="TJS127" s="629"/>
      <c r="TJT127" s="409">
        <f t="shared" ref="TJT127" si="7873">SUM(TJT126:TJT126)</f>
        <v>0.81</v>
      </c>
      <c r="TJU127" s="627" t="s">
        <v>88</v>
      </c>
      <c r="TJV127" s="628"/>
      <c r="TJW127" s="628"/>
      <c r="TJX127" s="628"/>
      <c r="TJY127" s="628"/>
      <c r="TJZ127" s="628"/>
      <c r="TKA127" s="629"/>
      <c r="TKB127" s="409">
        <f t="shared" ref="TKB127" si="7874">SUM(TKB126:TKB126)</f>
        <v>0.81</v>
      </c>
      <c r="TKC127" s="627" t="s">
        <v>88</v>
      </c>
      <c r="TKD127" s="628"/>
      <c r="TKE127" s="628"/>
      <c r="TKF127" s="628"/>
      <c r="TKG127" s="628"/>
      <c r="TKH127" s="628"/>
      <c r="TKI127" s="629"/>
      <c r="TKJ127" s="409">
        <f t="shared" ref="TKJ127" si="7875">SUM(TKJ126:TKJ126)</f>
        <v>0.81</v>
      </c>
      <c r="TKK127" s="627" t="s">
        <v>88</v>
      </c>
      <c r="TKL127" s="628"/>
      <c r="TKM127" s="628"/>
      <c r="TKN127" s="628"/>
      <c r="TKO127" s="628"/>
      <c r="TKP127" s="628"/>
      <c r="TKQ127" s="629"/>
      <c r="TKR127" s="409">
        <f t="shared" ref="TKR127" si="7876">SUM(TKR126:TKR126)</f>
        <v>0.81</v>
      </c>
      <c r="TKS127" s="627" t="s">
        <v>88</v>
      </c>
      <c r="TKT127" s="628"/>
      <c r="TKU127" s="628"/>
      <c r="TKV127" s="628"/>
      <c r="TKW127" s="628"/>
      <c r="TKX127" s="628"/>
      <c r="TKY127" s="629"/>
      <c r="TKZ127" s="409">
        <f t="shared" ref="TKZ127" si="7877">SUM(TKZ126:TKZ126)</f>
        <v>0.81</v>
      </c>
      <c r="TLA127" s="627" t="s">
        <v>88</v>
      </c>
      <c r="TLB127" s="628"/>
      <c r="TLC127" s="628"/>
      <c r="TLD127" s="628"/>
      <c r="TLE127" s="628"/>
      <c r="TLF127" s="628"/>
      <c r="TLG127" s="629"/>
      <c r="TLH127" s="409">
        <f t="shared" ref="TLH127" si="7878">SUM(TLH126:TLH126)</f>
        <v>0.81</v>
      </c>
      <c r="TLI127" s="627" t="s">
        <v>88</v>
      </c>
      <c r="TLJ127" s="628"/>
      <c r="TLK127" s="628"/>
      <c r="TLL127" s="628"/>
      <c r="TLM127" s="628"/>
      <c r="TLN127" s="628"/>
      <c r="TLO127" s="629"/>
      <c r="TLP127" s="409">
        <f t="shared" ref="TLP127" si="7879">SUM(TLP126:TLP126)</f>
        <v>0.81</v>
      </c>
      <c r="TLQ127" s="627" t="s">
        <v>88</v>
      </c>
      <c r="TLR127" s="628"/>
      <c r="TLS127" s="628"/>
      <c r="TLT127" s="628"/>
      <c r="TLU127" s="628"/>
      <c r="TLV127" s="628"/>
      <c r="TLW127" s="629"/>
      <c r="TLX127" s="409">
        <f t="shared" ref="TLX127" si="7880">SUM(TLX126:TLX126)</f>
        <v>0.81</v>
      </c>
      <c r="TLY127" s="627" t="s">
        <v>88</v>
      </c>
      <c r="TLZ127" s="628"/>
      <c r="TMA127" s="628"/>
      <c r="TMB127" s="628"/>
      <c r="TMC127" s="628"/>
      <c r="TMD127" s="628"/>
      <c r="TME127" s="629"/>
      <c r="TMF127" s="409">
        <f t="shared" ref="TMF127" si="7881">SUM(TMF126:TMF126)</f>
        <v>0.81</v>
      </c>
      <c r="TMG127" s="627" t="s">
        <v>88</v>
      </c>
      <c r="TMH127" s="628"/>
      <c r="TMI127" s="628"/>
      <c r="TMJ127" s="628"/>
      <c r="TMK127" s="628"/>
      <c r="TML127" s="628"/>
      <c r="TMM127" s="629"/>
      <c r="TMN127" s="409">
        <f t="shared" ref="TMN127" si="7882">SUM(TMN126:TMN126)</f>
        <v>0.81</v>
      </c>
      <c r="TMO127" s="627" t="s">
        <v>88</v>
      </c>
      <c r="TMP127" s="628"/>
      <c r="TMQ127" s="628"/>
      <c r="TMR127" s="628"/>
      <c r="TMS127" s="628"/>
      <c r="TMT127" s="628"/>
      <c r="TMU127" s="629"/>
      <c r="TMV127" s="409">
        <f t="shared" ref="TMV127" si="7883">SUM(TMV126:TMV126)</f>
        <v>0.81</v>
      </c>
      <c r="TMW127" s="627" t="s">
        <v>88</v>
      </c>
      <c r="TMX127" s="628"/>
      <c r="TMY127" s="628"/>
      <c r="TMZ127" s="628"/>
      <c r="TNA127" s="628"/>
      <c r="TNB127" s="628"/>
      <c r="TNC127" s="629"/>
      <c r="TND127" s="409">
        <f t="shared" ref="TND127" si="7884">SUM(TND126:TND126)</f>
        <v>0.81</v>
      </c>
      <c r="TNE127" s="627" t="s">
        <v>88</v>
      </c>
      <c r="TNF127" s="628"/>
      <c r="TNG127" s="628"/>
      <c r="TNH127" s="628"/>
      <c r="TNI127" s="628"/>
      <c r="TNJ127" s="628"/>
      <c r="TNK127" s="629"/>
      <c r="TNL127" s="409">
        <f t="shared" ref="TNL127" si="7885">SUM(TNL126:TNL126)</f>
        <v>0.81</v>
      </c>
      <c r="TNM127" s="627" t="s">
        <v>88</v>
      </c>
      <c r="TNN127" s="628"/>
      <c r="TNO127" s="628"/>
      <c r="TNP127" s="628"/>
      <c r="TNQ127" s="628"/>
      <c r="TNR127" s="628"/>
      <c r="TNS127" s="629"/>
      <c r="TNT127" s="409">
        <f t="shared" ref="TNT127" si="7886">SUM(TNT126:TNT126)</f>
        <v>0.81</v>
      </c>
      <c r="TNU127" s="627" t="s">
        <v>88</v>
      </c>
      <c r="TNV127" s="628"/>
      <c r="TNW127" s="628"/>
      <c r="TNX127" s="628"/>
      <c r="TNY127" s="628"/>
      <c r="TNZ127" s="628"/>
      <c r="TOA127" s="629"/>
      <c r="TOB127" s="409">
        <f t="shared" ref="TOB127" si="7887">SUM(TOB126:TOB126)</f>
        <v>0.81</v>
      </c>
      <c r="TOC127" s="627" t="s">
        <v>88</v>
      </c>
      <c r="TOD127" s="628"/>
      <c r="TOE127" s="628"/>
      <c r="TOF127" s="628"/>
      <c r="TOG127" s="628"/>
      <c r="TOH127" s="628"/>
      <c r="TOI127" s="629"/>
      <c r="TOJ127" s="409">
        <f t="shared" ref="TOJ127" si="7888">SUM(TOJ126:TOJ126)</f>
        <v>0.81</v>
      </c>
      <c r="TOK127" s="627" t="s">
        <v>88</v>
      </c>
      <c r="TOL127" s="628"/>
      <c r="TOM127" s="628"/>
      <c r="TON127" s="628"/>
      <c r="TOO127" s="628"/>
      <c r="TOP127" s="628"/>
      <c r="TOQ127" s="629"/>
      <c r="TOR127" s="409">
        <f t="shared" ref="TOR127" si="7889">SUM(TOR126:TOR126)</f>
        <v>0.81</v>
      </c>
      <c r="TOS127" s="627" t="s">
        <v>88</v>
      </c>
      <c r="TOT127" s="628"/>
      <c r="TOU127" s="628"/>
      <c r="TOV127" s="628"/>
      <c r="TOW127" s="628"/>
      <c r="TOX127" s="628"/>
      <c r="TOY127" s="629"/>
      <c r="TOZ127" s="409">
        <f t="shared" ref="TOZ127" si="7890">SUM(TOZ126:TOZ126)</f>
        <v>0.81</v>
      </c>
      <c r="TPA127" s="627" t="s">
        <v>88</v>
      </c>
      <c r="TPB127" s="628"/>
      <c r="TPC127" s="628"/>
      <c r="TPD127" s="628"/>
      <c r="TPE127" s="628"/>
      <c r="TPF127" s="628"/>
      <c r="TPG127" s="629"/>
      <c r="TPH127" s="409">
        <f t="shared" ref="TPH127" si="7891">SUM(TPH126:TPH126)</f>
        <v>0.81</v>
      </c>
      <c r="TPI127" s="627" t="s">
        <v>88</v>
      </c>
      <c r="TPJ127" s="628"/>
      <c r="TPK127" s="628"/>
      <c r="TPL127" s="628"/>
      <c r="TPM127" s="628"/>
      <c r="TPN127" s="628"/>
      <c r="TPO127" s="629"/>
      <c r="TPP127" s="409">
        <f t="shared" ref="TPP127" si="7892">SUM(TPP126:TPP126)</f>
        <v>0.81</v>
      </c>
      <c r="TPQ127" s="627" t="s">
        <v>88</v>
      </c>
      <c r="TPR127" s="628"/>
      <c r="TPS127" s="628"/>
      <c r="TPT127" s="628"/>
      <c r="TPU127" s="628"/>
      <c r="TPV127" s="628"/>
      <c r="TPW127" s="629"/>
      <c r="TPX127" s="409">
        <f t="shared" ref="TPX127" si="7893">SUM(TPX126:TPX126)</f>
        <v>0.81</v>
      </c>
      <c r="TPY127" s="627" t="s">
        <v>88</v>
      </c>
      <c r="TPZ127" s="628"/>
      <c r="TQA127" s="628"/>
      <c r="TQB127" s="628"/>
      <c r="TQC127" s="628"/>
      <c r="TQD127" s="628"/>
      <c r="TQE127" s="629"/>
      <c r="TQF127" s="409">
        <f t="shared" ref="TQF127" si="7894">SUM(TQF126:TQF126)</f>
        <v>0.81</v>
      </c>
      <c r="TQG127" s="627" t="s">
        <v>88</v>
      </c>
      <c r="TQH127" s="628"/>
      <c r="TQI127" s="628"/>
      <c r="TQJ127" s="628"/>
      <c r="TQK127" s="628"/>
      <c r="TQL127" s="628"/>
      <c r="TQM127" s="629"/>
      <c r="TQN127" s="409">
        <f t="shared" ref="TQN127" si="7895">SUM(TQN126:TQN126)</f>
        <v>0.81</v>
      </c>
      <c r="TQO127" s="627" t="s">
        <v>88</v>
      </c>
      <c r="TQP127" s="628"/>
      <c r="TQQ127" s="628"/>
      <c r="TQR127" s="628"/>
      <c r="TQS127" s="628"/>
      <c r="TQT127" s="628"/>
      <c r="TQU127" s="629"/>
      <c r="TQV127" s="409">
        <f t="shared" ref="TQV127" si="7896">SUM(TQV126:TQV126)</f>
        <v>0.81</v>
      </c>
      <c r="TQW127" s="627" t="s">
        <v>88</v>
      </c>
      <c r="TQX127" s="628"/>
      <c r="TQY127" s="628"/>
      <c r="TQZ127" s="628"/>
      <c r="TRA127" s="628"/>
      <c r="TRB127" s="628"/>
      <c r="TRC127" s="629"/>
      <c r="TRD127" s="409">
        <f t="shared" ref="TRD127" si="7897">SUM(TRD126:TRD126)</f>
        <v>0.81</v>
      </c>
      <c r="TRE127" s="627" t="s">
        <v>88</v>
      </c>
      <c r="TRF127" s="628"/>
      <c r="TRG127" s="628"/>
      <c r="TRH127" s="628"/>
      <c r="TRI127" s="628"/>
      <c r="TRJ127" s="628"/>
      <c r="TRK127" s="629"/>
      <c r="TRL127" s="409">
        <f t="shared" ref="TRL127" si="7898">SUM(TRL126:TRL126)</f>
        <v>0.81</v>
      </c>
      <c r="TRM127" s="627" t="s">
        <v>88</v>
      </c>
      <c r="TRN127" s="628"/>
      <c r="TRO127" s="628"/>
      <c r="TRP127" s="628"/>
      <c r="TRQ127" s="628"/>
      <c r="TRR127" s="628"/>
      <c r="TRS127" s="629"/>
      <c r="TRT127" s="409">
        <f t="shared" ref="TRT127" si="7899">SUM(TRT126:TRT126)</f>
        <v>0.81</v>
      </c>
      <c r="TRU127" s="627" t="s">
        <v>88</v>
      </c>
      <c r="TRV127" s="628"/>
      <c r="TRW127" s="628"/>
      <c r="TRX127" s="628"/>
      <c r="TRY127" s="628"/>
      <c r="TRZ127" s="628"/>
      <c r="TSA127" s="629"/>
      <c r="TSB127" s="409">
        <f t="shared" ref="TSB127" si="7900">SUM(TSB126:TSB126)</f>
        <v>0.81</v>
      </c>
      <c r="TSC127" s="627" t="s">
        <v>88</v>
      </c>
      <c r="TSD127" s="628"/>
      <c r="TSE127" s="628"/>
      <c r="TSF127" s="628"/>
      <c r="TSG127" s="628"/>
      <c r="TSH127" s="628"/>
      <c r="TSI127" s="629"/>
      <c r="TSJ127" s="409">
        <f t="shared" ref="TSJ127" si="7901">SUM(TSJ126:TSJ126)</f>
        <v>0.81</v>
      </c>
      <c r="TSK127" s="627" t="s">
        <v>88</v>
      </c>
      <c r="TSL127" s="628"/>
      <c r="TSM127" s="628"/>
      <c r="TSN127" s="628"/>
      <c r="TSO127" s="628"/>
      <c r="TSP127" s="628"/>
      <c r="TSQ127" s="629"/>
      <c r="TSR127" s="409">
        <f t="shared" ref="TSR127" si="7902">SUM(TSR126:TSR126)</f>
        <v>0.81</v>
      </c>
      <c r="TSS127" s="627" t="s">
        <v>88</v>
      </c>
      <c r="TST127" s="628"/>
      <c r="TSU127" s="628"/>
      <c r="TSV127" s="628"/>
      <c r="TSW127" s="628"/>
      <c r="TSX127" s="628"/>
      <c r="TSY127" s="629"/>
      <c r="TSZ127" s="409">
        <f t="shared" ref="TSZ127" si="7903">SUM(TSZ126:TSZ126)</f>
        <v>0.81</v>
      </c>
      <c r="TTA127" s="627" t="s">
        <v>88</v>
      </c>
      <c r="TTB127" s="628"/>
      <c r="TTC127" s="628"/>
      <c r="TTD127" s="628"/>
      <c r="TTE127" s="628"/>
      <c r="TTF127" s="628"/>
      <c r="TTG127" s="629"/>
      <c r="TTH127" s="409">
        <f t="shared" ref="TTH127" si="7904">SUM(TTH126:TTH126)</f>
        <v>0.81</v>
      </c>
      <c r="TTI127" s="627" t="s">
        <v>88</v>
      </c>
      <c r="TTJ127" s="628"/>
      <c r="TTK127" s="628"/>
      <c r="TTL127" s="628"/>
      <c r="TTM127" s="628"/>
      <c r="TTN127" s="628"/>
      <c r="TTO127" s="629"/>
      <c r="TTP127" s="409">
        <f t="shared" ref="TTP127" si="7905">SUM(TTP126:TTP126)</f>
        <v>0.81</v>
      </c>
      <c r="TTQ127" s="627" t="s">
        <v>88</v>
      </c>
      <c r="TTR127" s="628"/>
      <c r="TTS127" s="628"/>
      <c r="TTT127" s="628"/>
      <c r="TTU127" s="628"/>
      <c r="TTV127" s="628"/>
      <c r="TTW127" s="629"/>
      <c r="TTX127" s="409">
        <f t="shared" ref="TTX127" si="7906">SUM(TTX126:TTX126)</f>
        <v>0.81</v>
      </c>
      <c r="TTY127" s="627" t="s">
        <v>88</v>
      </c>
      <c r="TTZ127" s="628"/>
      <c r="TUA127" s="628"/>
      <c r="TUB127" s="628"/>
      <c r="TUC127" s="628"/>
      <c r="TUD127" s="628"/>
      <c r="TUE127" s="629"/>
      <c r="TUF127" s="409">
        <f t="shared" ref="TUF127" si="7907">SUM(TUF126:TUF126)</f>
        <v>0.81</v>
      </c>
      <c r="TUG127" s="627" t="s">
        <v>88</v>
      </c>
      <c r="TUH127" s="628"/>
      <c r="TUI127" s="628"/>
      <c r="TUJ127" s="628"/>
      <c r="TUK127" s="628"/>
      <c r="TUL127" s="628"/>
      <c r="TUM127" s="629"/>
      <c r="TUN127" s="409">
        <f t="shared" ref="TUN127" si="7908">SUM(TUN126:TUN126)</f>
        <v>0.81</v>
      </c>
      <c r="TUO127" s="627" t="s">
        <v>88</v>
      </c>
      <c r="TUP127" s="628"/>
      <c r="TUQ127" s="628"/>
      <c r="TUR127" s="628"/>
      <c r="TUS127" s="628"/>
      <c r="TUT127" s="628"/>
      <c r="TUU127" s="629"/>
      <c r="TUV127" s="409">
        <f t="shared" ref="TUV127" si="7909">SUM(TUV126:TUV126)</f>
        <v>0.81</v>
      </c>
      <c r="TUW127" s="627" t="s">
        <v>88</v>
      </c>
      <c r="TUX127" s="628"/>
      <c r="TUY127" s="628"/>
      <c r="TUZ127" s="628"/>
      <c r="TVA127" s="628"/>
      <c r="TVB127" s="628"/>
      <c r="TVC127" s="629"/>
      <c r="TVD127" s="409">
        <f t="shared" ref="TVD127" si="7910">SUM(TVD126:TVD126)</f>
        <v>0.81</v>
      </c>
      <c r="TVE127" s="627" t="s">
        <v>88</v>
      </c>
      <c r="TVF127" s="628"/>
      <c r="TVG127" s="628"/>
      <c r="TVH127" s="628"/>
      <c r="TVI127" s="628"/>
      <c r="TVJ127" s="628"/>
      <c r="TVK127" s="629"/>
      <c r="TVL127" s="409">
        <f t="shared" ref="TVL127" si="7911">SUM(TVL126:TVL126)</f>
        <v>0.81</v>
      </c>
      <c r="TVM127" s="627" t="s">
        <v>88</v>
      </c>
      <c r="TVN127" s="628"/>
      <c r="TVO127" s="628"/>
      <c r="TVP127" s="628"/>
      <c r="TVQ127" s="628"/>
      <c r="TVR127" s="628"/>
      <c r="TVS127" s="629"/>
      <c r="TVT127" s="409">
        <f t="shared" ref="TVT127" si="7912">SUM(TVT126:TVT126)</f>
        <v>0.81</v>
      </c>
      <c r="TVU127" s="627" t="s">
        <v>88</v>
      </c>
      <c r="TVV127" s="628"/>
      <c r="TVW127" s="628"/>
      <c r="TVX127" s="628"/>
      <c r="TVY127" s="628"/>
      <c r="TVZ127" s="628"/>
      <c r="TWA127" s="629"/>
      <c r="TWB127" s="409">
        <f t="shared" ref="TWB127" si="7913">SUM(TWB126:TWB126)</f>
        <v>0.81</v>
      </c>
      <c r="TWC127" s="627" t="s">
        <v>88</v>
      </c>
      <c r="TWD127" s="628"/>
      <c r="TWE127" s="628"/>
      <c r="TWF127" s="628"/>
      <c r="TWG127" s="628"/>
      <c r="TWH127" s="628"/>
      <c r="TWI127" s="629"/>
      <c r="TWJ127" s="409">
        <f t="shared" ref="TWJ127" si="7914">SUM(TWJ126:TWJ126)</f>
        <v>0.81</v>
      </c>
      <c r="TWK127" s="627" t="s">
        <v>88</v>
      </c>
      <c r="TWL127" s="628"/>
      <c r="TWM127" s="628"/>
      <c r="TWN127" s="628"/>
      <c r="TWO127" s="628"/>
      <c r="TWP127" s="628"/>
      <c r="TWQ127" s="629"/>
      <c r="TWR127" s="409">
        <f t="shared" ref="TWR127" si="7915">SUM(TWR126:TWR126)</f>
        <v>0.81</v>
      </c>
      <c r="TWS127" s="627" t="s">
        <v>88</v>
      </c>
      <c r="TWT127" s="628"/>
      <c r="TWU127" s="628"/>
      <c r="TWV127" s="628"/>
      <c r="TWW127" s="628"/>
      <c r="TWX127" s="628"/>
      <c r="TWY127" s="629"/>
      <c r="TWZ127" s="409">
        <f t="shared" ref="TWZ127" si="7916">SUM(TWZ126:TWZ126)</f>
        <v>0.81</v>
      </c>
      <c r="TXA127" s="627" t="s">
        <v>88</v>
      </c>
      <c r="TXB127" s="628"/>
      <c r="TXC127" s="628"/>
      <c r="TXD127" s="628"/>
      <c r="TXE127" s="628"/>
      <c r="TXF127" s="628"/>
      <c r="TXG127" s="629"/>
      <c r="TXH127" s="409">
        <f t="shared" ref="TXH127" si="7917">SUM(TXH126:TXH126)</f>
        <v>0.81</v>
      </c>
      <c r="TXI127" s="627" t="s">
        <v>88</v>
      </c>
      <c r="TXJ127" s="628"/>
      <c r="TXK127" s="628"/>
      <c r="TXL127" s="628"/>
      <c r="TXM127" s="628"/>
      <c r="TXN127" s="628"/>
      <c r="TXO127" s="629"/>
      <c r="TXP127" s="409">
        <f t="shared" ref="TXP127" si="7918">SUM(TXP126:TXP126)</f>
        <v>0.81</v>
      </c>
      <c r="TXQ127" s="627" t="s">
        <v>88</v>
      </c>
      <c r="TXR127" s="628"/>
      <c r="TXS127" s="628"/>
      <c r="TXT127" s="628"/>
      <c r="TXU127" s="628"/>
      <c r="TXV127" s="628"/>
      <c r="TXW127" s="629"/>
      <c r="TXX127" s="409">
        <f t="shared" ref="TXX127" si="7919">SUM(TXX126:TXX126)</f>
        <v>0.81</v>
      </c>
      <c r="TXY127" s="627" t="s">
        <v>88</v>
      </c>
      <c r="TXZ127" s="628"/>
      <c r="TYA127" s="628"/>
      <c r="TYB127" s="628"/>
      <c r="TYC127" s="628"/>
      <c r="TYD127" s="628"/>
      <c r="TYE127" s="629"/>
      <c r="TYF127" s="409">
        <f t="shared" ref="TYF127" si="7920">SUM(TYF126:TYF126)</f>
        <v>0.81</v>
      </c>
      <c r="TYG127" s="627" t="s">
        <v>88</v>
      </c>
      <c r="TYH127" s="628"/>
      <c r="TYI127" s="628"/>
      <c r="TYJ127" s="628"/>
      <c r="TYK127" s="628"/>
      <c r="TYL127" s="628"/>
      <c r="TYM127" s="629"/>
      <c r="TYN127" s="409">
        <f t="shared" ref="TYN127" si="7921">SUM(TYN126:TYN126)</f>
        <v>0.81</v>
      </c>
      <c r="TYO127" s="627" t="s">
        <v>88</v>
      </c>
      <c r="TYP127" s="628"/>
      <c r="TYQ127" s="628"/>
      <c r="TYR127" s="628"/>
      <c r="TYS127" s="628"/>
      <c r="TYT127" s="628"/>
      <c r="TYU127" s="629"/>
      <c r="TYV127" s="409">
        <f t="shared" ref="TYV127" si="7922">SUM(TYV126:TYV126)</f>
        <v>0.81</v>
      </c>
      <c r="TYW127" s="627" t="s">
        <v>88</v>
      </c>
      <c r="TYX127" s="628"/>
      <c r="TYY127" s="628"/>
      <c r="TYZ127" s="628"/>
      <c r="TZA127" s="628"/>
      <c r="TZB127" s="628"/>
      <c r="TZC127" s="629"/>
      <c r="TZD127" s="409">
        <f t="shared" ref="TZD127" si="7923">SUM(TZD126:TZD126)</f>
        <v>0.81</v>
      </c>
      <c r="TZE127" s="627" t="s">
        <v>88</v>
      </c>
      <c r="TZF127" s="628"/>
      <c r="TZG127" s="628"/>
      <c r="TZH127" s="628"/>
      <c r="TZI127" s="628"/>
      <c r="TZJ127" s="628"/>
      <c r="TZK127" s="629"/>
      <c r="TZL127" s="409">
        <f t="shared" ref="TZL127" si="7924">SUM(TZL126:TZL126)</f>
        <v>0.81</v>
      </c>
      <c r="TZM127" s="627" t="s">
        <v>88</v>
      </c>
      <c r="TZN127" s="628"/>
      <c r="TZO127" s="628"/>
      <c r="TZP127" s="628"/>
      <c r="TZQ127" s="628"/>
      <c r="TZR127" s="628"/>
      <c r="TZS127" s="629"/>
      <c r="TZT127" s="409">
        <f t="shared" ref="TZT127" si="7925">SUM(TZT126:TZT126)</f>
        <v>0.81</v>
      </c>
      <c r="TZU127" s="627" t="s">
        <v>88</v>
      </c>
      <c r="TZV127" s="628"/>
      <c r="TZW127" s="628"/>
      <c r="TZX127" s="628"/>
      <c r="TZY127" s="628"/>
      <c r="TZZ127" s="628"/>
      <c r="UAA127" s="629"/>
      <c r="UAB127" s="409">
        <f t="shared" ref="UAB127" si="7926">SUM(UAB126:UAB126)</f>
        <v>0.81</v>
      </c>
      <c r="UAC127" s="627" t="s">
        <v>88</v>
      </c>
      <c r="UAD127" s="628"/>
      <c r="UAE127" s="628"/>
      <c r="UAF127" s="628"/>
      <c r="UAG127" s="628"/>
      <c r="UAH127" s="628"/>
      <c r="UAI127" s="629"/>
      <c r="UAJ127" s="409">
        <f t="shared" ref="UAJ127" si="7927">SUM(UAJ126:UAJ126)</f>
        <v>0.81</v>
      </c>
      <c r="UAK127" s="627" t="s">
        <v>88</v>
      </c>
      <c r="UAL127" s="628"/>
      <c r="UAM127" s="628"/>
      <c r="UAN127" s="628"/>
      <c r="UAO127" s="628"/>
      <c r="UAP127" s="628"/>
      <c r="UAQ127" s="629"/>
      <c r="UAR127" s="409">
        <f t="shared" ref="UAR127" si="7928">SUM(UAR126:UAR126)</f>
        <v>0.81</v>
      </c>
      <c r="UAS127" s="627" t="s">
        <v>88</v>
      </c>
      <c r="UAT127" s="628"/>
      <c r="UAU127" s="628"/>
      <c r="UAV127" s="628"/>
      <c r="UAW127" s="628"/>
      <c r="UAX127" s="628"/>
      <c r="UAY127" s="629"/>
      <c r="UAZ127" s="409">
        <f t="shared" ref="UAZ127" si="7929">SUM(UAZ126:UAZ126)</f>
        <v>0.81</v>
      </c>
      <c r="UBA127" s="627" t="s">
        <v>88</v>
      </c>
      <c r="UBB127" s="628"/>
      <c r="UBC127" s="628"/>
      <c r="UBD127" s="628"/>
      <c r="UBE127" s="628"/>
      <c r="UBF127" s="628"/>
      <c r="UBG127" s="629"/>
      <c r="UBH127" s="409">
        <f t="shared" ref="UBH127" si="7930">SUM(UBH126:UBH126)</f>
        <v>0.81</v>
      </c>
      <c r="UBI127" s="627" t="s">
        <v>88</v>
      </c>
      <c r="UBJ127" s="628"/>
      <c r="UBK127" s="628"/>
      <c r="UBL127" s="628"/>
      <c r="UBM127" s="628"/>
      <c r="UBN127" s="628"/>
      <c r="UBO127" s="629"/>
      <c r="UBP127" s="409">
        <f t="shared" ref="UBP127" si="7931">SUM(UBP126:UBP126)</f>
        <v>0.81</v>
      </c>
      <c r="UBQ127" s="627" t="s">
        <v>88</v>
      </c>
      <c r="UBR127" s="628"/>
      <c r="UBS127" s="628"/>
      <c r="UBT127" s="628"/>
      <c r="UBU127" s="628"/>
      <c r="UBV127" s="628"/>
      <c r="UBW127" s="629"/>
      <c r="UBX127" s="409">
        <f t="shared" ref="UBX127" si="7932">SUM(UBX126:UBX126)</f>
        <v>0.81</v>
      </c>
      <c r="UBY127" s="627" t="s">
        <v>88</v>
      </c>
      <c r="UBZ127" s="628"/>
      <c r="UCA127" s="628"/>
      <c r="UCB127" s="628"/>
      <c r="UCC127" s="628"/>
      <c r="UCD127" s="628"/>
      <c r="UCE127" s="629"/>
      <c r="UCF127" s="409">
        <f t="shared" ref="UCF127" si="7933">SUM(UCF126:UCF126)</f>
        <v>0.81</v>
      </c>
      <c r="UCG127" s="627" t="s">
        <v>88</v>
      </c>
      <c r="UCH127" s="628"/>
      <c r="UCI127" s="628"/>
      <c r="UCJ127" s="628"/>
      <c r="UCK127" s="628"/>
      <c r="UCL127" s="628"/>
      <c r="UCM127" s="629"/>
      <c r="UCN127" s="409">
        <f t="shared" ref="UCN127" si="7934">SUM(UCN126:UCN126)</f>
        <v>0.81</v>
      </c>
      <c r="UCO127" s="627" t="s">
        <v>88</v>
      </c>
      <c r="UCP127" s="628"/>
      <c r="UCQ127" s="628"/>
      <c r="UCR127" s="628"/>
      <c r="UCS127" s="628"/>
      <c r="UCT127" s="628"/>
      <c r="UCU127" s="629"/>
      <c r="UCV127" s="409">
        <f t="shared" ref="UCV127" si="7935">SUM(UCV126:UCV126)</f>
        <v>0.81</v>
      </c>
      <c r="UCW127" s="627" t="s">
        <v>88</v>
      </c>
      <c r="UCX127" s="628"/>
      <c r="UCY127" s="628"/>
      <c r="UCZ127" s="628"/>
      <c r="UDA127" s="628"/>
      <c r="UDB127" s="628"/>
      <c r="UDC127" s="629"/>
      <c r="UDD127" s="409">
        <f t="shared" ref="UDD127" si="7936">SUM(UDD126:UDD126)</f>
        <v>0.81</v>
      </c>
      <c r="UDE127" s="627" t="s">
        <v>88</v>
      </c>
      <c r="UDF127" s="628"/>
      <c r="UDG127" s="628"/>
      <c r="UDH127" s="628"/>
      <c r="UDI127" s="628"/>
      <c r="UDJ127" s="628"/>
      <c r="UDK127" s="629"/>
      <c r="UDL127" s="409">
        <f t="shared" ref="UDL127" si="7937">SUM(UDL126:UDL126)</f>
        <v>0.81</v>
      </c>
      <c r="UDM127" s="627" t="s">
        <v>88</v>
      </c>
      <c r="UDN127" s="628"/>
      <c r="UDO127" s="628"/>
      <c r="UDP127" s="628"/>
      <c r="UDQ127" s="628"/>
      <c r="UDR127" s="628"/>
      <c r="UDS127" s="629"/>
      <c r="UDT127" s="409">
        <f t="shared" ref="UDT127" si="7938">SUM(UDT126:UDT126)</f>
        <v>0.81</v>
      </c>
      <c r="UDU127" s="627" t="s">
        <v>88</v>
      </c>
      <c r="UDV127" s="628"/>
      <c r="UDW127" s="628"/>
      <c r="UDX127" s="628"/>
      <c r="UDY127" s="628"/>
      <c r="UDZ127" s="628"/>
      <c r="UEA127" s="629"/>
      <c r="UEB127" s="409">
        <f t="shared" ref="UEB127" si="7939">SUM(UEB126:UEB126)</f>
        <v>0.81</v>
      </c>
      <c r="UEC127" s="627" t="s">
        <v>88</v>
      </c>
      <c r="UED127" s="628"/>
      <c r="UEE127" s="628"/>
      <c r="UEF127" s="628"/>
      <c r="UEG127" s="628"/>
      <c r="UEH127" s="628"/>
      <c r="UEI127" s="629"/>
      <c r="UEJ127" s="409">
        <f t="shared" ref="UEJ127" si="7940">SUM(UEJ126:UEJ126)</f>
        <v>0.81</v>
      </c>
      <c r="UEK127" s="627" t="s">
        <v>88</v>
      </c>
      <c r="UEL127" s="628"/>
      <c r="UEM127" s="628"/>
      <c r="UEN127" s="628"/>
      <c r="UEO127" s="628"/>
      <c r="UEP127" s="628"/>
      <c r="UEQ127" s="629"/>
      <c r="UER127" s="409">
        <f t="shared" ref="UER127" si="7941">SUM(UER126:UER126)</f>
        <v>0.81</v>
      </c>
      <c r="UES127" s="627" t="s">
        <v>88</v>
      </c>
      <c r="UET127" s="628"/>
      <c r="UEU127" s="628"/>
      <c r="UEV127" s="628"/>
      <c r="UEW127" s="628"/>
      <c r="UEX127" s="628"/>
      <c r="UEY127" s="629"/>
      <c r="UEZ127" s="409">
        <f t="shared" ref="UEZ127" si="7942">SUM(UEZ126:UEZ126)</f>
        <v>0.81</v>
      </c>
      <c r="UFA127" s="627" t="s">
        <v>88</v>
      </c>
      <c r="UFB127" s="628"/>
      <c r="UFC127" s="628"/>
      <c r="UFD127" s="628"/>
      <c r="UFE127" s="628"/>
      <c r="UFF127" s="628"/>
      <c r="UFG127" s="629"/>
      <c r="UFH127" s="409">
        <f t="shared" ref="UFH127" si="7943">SUM(UFH126:UFH126)</f>
        <v>0.81</v>
      </c>
      <c r="UFI127" s="627" t="s">
        <v>88</v>
      </c>
      <c r="UFJ127" s="628"/>
      <c r="UFK127" s="628"/>
      <c r="UFL127" s="628"/>
      <c r="UFM127" s="628"/>
      <c r="UFN127" s="628"/>
      <c r="UFO127" s="629"/>
      <c r="UFP127" s="409">
        <f t="shared" ref="UFP127" si="7944">SUM(UFP126:UFP126)</f>
        <v>0.81</v>
      </c>
      <c r="UFQ127" s="627" t="s">
        <v>88</v>
      </c>
      <c r="UFR127" s="628"/>
      <c r="UFS127" s="628"/>
      <c r="UFT127" s="628"/>
      <c r="UFU127" s="628"/>
      <c r="UFV127" s="628"/>
      <c r="UFW127" s="629"/>
      <c r="UFX127" s="409">
        <f t="shared" ref="UFX127" si="7945">SUM(UFX126:UFX126)</f>
        <v>0.81</v>
      </c>
      <c r="UFY127" s="627" t="s">
        <v>88</v>
      </c>
      <c r="UFZ127" s="628"/>
      <c r="UGA127" s="628"/>
      <c r="UGB127" s="628"/>
      <c r="UGC127" s="628"/>
      <c r="UGD127" s="628"/>
      <c r="UGE127" s="629"/>
      <c r="UGF127" s="409">
        <f t="shared" ref="UGF127" si="7946">SUM(UGF126:UGF126)</f>
        <v>0.81</v>
      </c>
      <c r="UGG127" s="627" t="s">
        <v>88</v>
      </c>
      <c r="UGH127" s="628"/>
      <c r="UGI127" s="628"/>
      <c r="UGJ127" s="628"/>
      <c r="UGK127" s="628"/>
      <c r="UGL127" s="628"/>
      <c r="UGM127" s="629"/>
      <c r="UGN127" s="409">
        <f t="shared" ref="UGN127" si="7947">SUM(UGN126:UGN126)</f>
        <v>0.81</v>
      </c>
      <c r="UGO127" s="627" t="s">
        <v>88</v>
      </c>
      <c r="UGP127" s="628"/>
      <c r="UGQ127" s="628"/>
      <c r="UGR127" s="628"/>
      <c r="UGS127" s="628"/>
      <c r="UGT127" s="628"/>
      <c r="UGU127" s="629"/>
      <c r="UGV127" s="409">
        <f t="shared" ref="UGV127" si="7948">SUM(UGV126:UGV126)</f>
        <v>0.81</v>
      </c>
      <c r="UGW127" s="627" t="s">
        <v>88</v>
      </c>
      <c r="UGX127" s="628"/>
      <c r="UGY127" s="628"/>
      <c r="UGZ127" s="628"/>
      <c r="UHA127" s="628"/>
      <c r="UHB127" s="628"/>
      <c r="UHC127" s="629"/>
      <c r="UHD127" s="409">
        <f t="shared" ref="UHD127" si="7949">SUM(UHD126:UHD126)</f>
        <v>0.81</v>
      </c>
      <c r="UHE127" s="627" t="s">
        <v>88</v>
      </c>
      <c r="UHF127" s="628"/>
      <c r="UHG127" s="628"/>
      <c r="UHH127" s="628"/>
      <c r="UHI127" s="628"/>
      <c r="UHJ127" s="628"/>
      <c r="UHK127" s="629"/>
      <c r="UHL127" s="409">
        <f t="shared" ref="UHL127" si="7950">SUM(UHL126:UHL126)</f>
        <v>0.81</v>
      </c>
      <c r="UHM127" s="627" t="s">
        <v>88</v>
      </c>
      <c r="UHN127" s="628"/>
      <c r="UHO127" s="628"/>
      <c r="UHP127" s="628"/>
      <c r="UHQ127" s="628"/>
      <c r="UHR127" s="628"/>
      <c r="UHS127" s="629"/>
      <c r="UHT127" s="409">
        <f t="shared" ref="UHT127" si="7951">SUM(UHT126:UHT126)</f>
        <v>0.81</v>
      </c>
      <c r="UHU127" s="627" t="s">
        <v>88</v>
      </c>
      <c r="UHV127" s="628"/>
      <c r="UHW127" s="628"/>
      <c r="UHX127" s="628"/>
      <c r="UHY127" s="628"/>
      <c r="UHZ127" s="628"/>
      <c r="UIA127" s="629"/>
      <c r="UIB127" s="409">
        <f t="shared" ref="UIB127" si="7952">SUM(UIB126:UIB126)</f>
        <v>0.81</v>
      </c>
      <c r="UIC127" s="627" t="s">
        <v>88</v>
      </c>
      <c r="UID127" s="628"/>
      <c r="UIE127" s="628"/>
      <c r="UIF127" s="628"/>
      <c r="UIG127" s="628"/>
      <c r="UIH127" s="628"/>
      <c r="UII127" s="629"/>
      <c r="UIJ127" s="409">
        <f t="shared" ref="UIJ127" si="7953">SUM(UIJ126:UIJ126)</f>
        <v>0.81</v>
      </c>
      <c r="UIK127" s="627" t="s">
        <v>88</v>
      </c>
      <c r="UIL127" s="628"/>
      <c r="UIM127" s="628"/>
      <c r="UIN127" s="628"/>
      <c r="UIO127" s="628"/>
      <c r="UIP127" s="628"/>
      <c r="UIQ127" s="629"/>
      <c r="UIR127" s="409">
        <f t="shared" ref="UIR127" si="7954">SUM(UIR126:UIR126)</f>
        <v>0.81</v>
      </c>
      <c r="UIS127" s="627" t="s">
        <v>88</v>
      </c>
      <c r="UIT127" s="628"/>
      <c r="UIU127" s="628"/>
      <c r="UIV127" s="628"/>
      <c r="UIW127" s="628"/>
      <c r="UIX127" s="628"/>
      <c r="UIY127" s="629"/>
      <c r="UIZ127" s="409">
        <f t="shared" ref="UIZ127" si="7955">SUM(UIZ126:UIZ126)</f>
        <v>0.81</v>
      </c>
      <c r="UJA127" s="627" t="s">
        <v>88</v>
      </c>
      <c r="UJB127" s="628"/>
      <c r="UJC127" s="628"/>
      <c r="UJD127" s="628"/>
      <c r="UJE127" s="628"/>
      <c r="UJF127" s="628"/>
      <c r="UJG127" s="629"/>
      <c r="UJH127" s="409">
        <f t="shared" ref="UJH127" si="7956">SUM(UJH126:UJH126)</f>
        <v>0.81</v>
      </c>
      <c r="UJI127" s="627" t="s">
        <v>88</v>
      </c>
      <c r="UJJ127" s="628"/>
      <c r="UJK127" s="628"/>
      <c r="UJL127" s="628"/>
      <c r="UJM127" s="628"/>
      <c r="UJN127" s="628"/>
      <c r="UJO127" s="629"/>
      <c r="UJP127" s="409">
        <f t="shared" ref="UJP127" si="7957">SUM(UJP126:UJP126)</f>
        <v>0.81</v>
      </c>
      <c r="UJQ127" s="627" t="s">
        <v>88</v>
      </c>
      <c r="UJR127" s="628"/>
      <c r="UJS127" s="628"/>
      <c r="UJT127" s="628"/>
      <c r="UJU127" s="628"/>
      <c r="UJV127" s="628"/>
      <c r="UJW127" s="629"/>
      <c r="UJX127" s="409">
        <f t="shared" ref="UJX127" si="7958">SUM(UJX126:UJX126)</f>
        <v>0.81</v>
      </c>
      <c r="UJY127" s="627" t="s">
        <v>88</v>
      </c>
      <c r="UJZ127" s="628"/>
      <c r="UKA127" s="628"/>
      <c r="UKB127" s="628"/>
      <c r="UKC127" s="628"/>
      <c r="UKD127" s="628"/>
      <c r="UKE127" s="629"/>
      <c r="UKF127" s="409">
        <f t="shared" ref="UKF127" si="7959">SUM(UKF126:UKF126)</f>
        <v>0.81</v>
      </c>
      <c r="UKG127" s="627" t="s">
        <v>88</v>
      </c>
      <c r="UKH127" s="628"/>
      <c r="UKI127" s="628"/>
      <c r="UKJ127" s="628"/>
      <c r="UKK127" s="628"/>
      <c r="UKL127" s="628"/>
      <c r="UKM127" s="629"/>
      <c r="UKN127" s="409">
        <f t="shared" ref="UKN127" si="7960">SUM(UKN126:UKN126)</f>
        <v>0.81</v>
      </c>
      <c r="UKO127" s="627" t="s">
        <v>88</v>
      </c>
      <c r="UKP127" s="628"/>
      <c r="UKQ127" s="628"/>
      <c r="UKR127" s="628"/>
      <c r="UKS127" s="628"/>
      <c r="UKT127" s="628"/>
      <c r="UKU127" s="629"/>
      <c r="UKV127" s="409">
        <f t="shared" ref="UKV127" si="7961">SUM(UKV126:UKV126)</f>
        <v>0.81</v>
      </c>
      <c r="UKW127" s="627" t="s">
        <v>88</v>
      </c>
      <c r="UKX127" s="628"/>
      <c r="UKY127" s="628"/>
      <c r="UKZ127" s="628"/>
      <c r="ULA127" s="628"/>
      <c r="ULB127" s="628"/>
      <c r="ULC127" s="629"/>
      <c r="ULD127" s="409">
        <f t="shared" ref="ULD127" si="7962">SUM(ULD126:ULD126)</f>
        <v>0.81</v>
      </c>
      <c r="ULE127" s="627" t="s">
        <v>88</v>
      </c>
      <c r="ULF127" s="628"/>
      <c r="ULG127" s="628"/>
      <c r="ULH127" s="628"/>
      <c r="ULI127" s="628"/>
      <c r="ULJ127" s="628"/>
      <c r="ULK127" s="629"/>
      <c r="ULL127" s="409">
        <f t="shared" ref="ULL127" si="7963">SUM(ULL126:ULL126)</f>
        <v>0.81</v>
      </c>
      <c r="ULM127" s="627" t="s">
        <v>88</v>
      </c>
      <c r="ULN127" s="628"/>
      <c r="ULO127" s="628"/>
      <c r="ULP127" s="628"/>
      <c r="ULQ127" s="628"/>
      <c r="ULR127" s="628"/>
      <c r="ULS127" s="629"/>
      <c r="ULT127" s="409">
        <f t="shared" ref="ULT127" si="7964">SUM(ULT126:ULT126)</f>
        <v>0.81</v>
      </c>
      <c r="ULU127" s="627" t="s">
        <v>88</v>
      </c>
      <c r="ULV127" s="628"/>
      <c r="ULW127" s="628"/>
      <c r="ULX127" s="628"/>
      <c r="ULY127" s="628"/>
      <c r="ULZ127" s="628"/>
      <c r="UMA127" s="629"/>
      <c r="UMB127" s="409">
        <f t="shared" ref="UMB127" si="7965">SUM(UMB126:UMB126)</f>
        <v>0.81</v>
      </c>
      <c r="UMC127" s="627" t="s">
        <v>88</v>
      </c>
      <c r="UMD127" s="628"/>
      <c r="UME127" s="628"/>
      <c r="UMF127" s="628"/>
      <c r="UMG127" s="628"/>
      <c r="UMH127" s="628"/>
      <c r="UMI127" s="629"/>
      <c r="UMJ127" s="409">
        <f t="shared" ref="UMJ127" si="7966">SUM(UMJ126:UMJ126)</f>
        <v>0.81</v>
      </c>
      <c r="UMK127" s="627" t="s">
        <v>88</v>
      </c>
      <c r="UML127" s="628"/>
      <c r="UMM127" s="628"/>
      <c r="UMN127" s="628"/>
      <c r="UMO127" s="628"/>
      <c r="UMP127" s="628"/>
      <c r="UMQ127" s="629"/>
      <c r="UMR127" s="409">
        <f t="shared" ref="UMR127" si="7967">SUM(UMR126:UMR126)</f>
        <v>0.81</v>
      </c>
      <c r="UMS127" s="627" t="s">
        <v>88</v>
      </c>
      <c r="UMT127" s="628"/>
      <c r="UMU127" s="628"/>
      <c r="UMV127" s="628"/>
      <c r="UMW127" s="628"/>
      <c r="UMX127" s="628"/>
      <c r="UMY127" s="629"/>
      <c r="UMZ127" s="409">
        <f t="shared" ref="UMZ127" si="7968">SUM(UMZ126:UMZ126)</f>
        <v>0.81</v>
      </c>
      <c r="UNA127" s="627" t="s">
        <v>88</v>
      </c>
      <c r="UNB127" s="628"/>
      <c r="UNC127" s="628"/>
      <c r="UND127" s="628"/>
      <c r="UNE127" s="628"/>
      <c r="UNF127" s="628"/>
      <c r="UNG127" s="629"/>
      <c r="UNH127" s="409">
        <f t="shared" ref="UNH127" si="7969">SUM(UNH126:UNH126)</f>
        <v>0.81</v>
      </c>
      <c r="UNI127" s="627" t="s">
        <v>88</v>
      </c>
      <c r="UNJ127" s="628"/>
      <c r="UNK127" s="628"/>
      <c r="UNL127" s="628"/>
      <c r="UNM127" s="628"/>
      <c r="UNN127" s="628"/>
      <c r="UNO127" s="629"/>
      <c r="UNP127" s="409">
        <f t="shared" ref="UNP127" si="7970">SUM(UNP126:UNP126)</f>
        <v>0.81</v>
      </c>
      <c r="UNQ127" s="627" t="s">
        <v>88</v>
      </c>
      <c r="UNR127" s="628"/>
      <c r="UNS127" s="628"/>
      <c r="UNT127" s="628"/>
      <c r="UNU127" s="628"/>
      <c r="UNV127" s="628"/>
      <c r="UNW127" s="629"/>
      <c r="UNX127" s="409">
        <f t="shared" ref="UNX127" si="7971">SUM(UNX126:UNX126)</f>
        <v>0.81</v>
      </c>
      <c r="UNY127" s="627" t="s">
        <v>88</v>
      </c>
      <c r="UNZ127" s="628"/>
      <c r="UOA127" s="628"/>
      <c r="UOB127" s="628"/>
      <c r="UOC127" s="628"/>
      <c r="UOD127" s="628"/>
      <c r="UOE127" s="629"/>
      <c r="UOF127" s="409">
        <f t="shared" ref="UOF127" si="7972">SUM(UOF126:UOF126)</f>
        <v>0.81</v>
      </c>
      <c r="UOG127" s="627" t="s">
        <v>88</v>
      </c>
      <c r="UOH127" s="628"/>
      <c r="UOI127" s="628"/>
      <c r="UOJ127" s="628"/>
      <c r="UOK127" s="628"/>
      <c r="UOL127" s="628"/>
      <c r="UOM127" s="629"/>
      <c r="UON127" s="409">
        <f t="shared" ref="UON127" si="7973">SUM(UON126:UON126)</f>
        <v>0.81</v>
      </c>
      <c r="UOO127" s="627" t="s">
        <v>88</v>
      </c>
      <c r="UOP127" s="628"/>
      <c r="UOQ127" s="628"/>
      <c r="UOR127" s="628"/>
      <c r="UOS127" s="628"/>
      <c r="UOT127" s="628"/>
      <c r="UOU127" s="629"/>
      <c r="UOV127" s="409">
        <f t="shared" ref="UOV127" si="7974">SUM(UOV126:UOV126)</f>
        <v>0.81</v>
      </c>
      <c r="UOW127" s="627" t="s">
        <v>88</v>
      </c>
      <c r="UOX127" s="628"/>
      <c r="UOY127" s="628"/>
      <c r="UOZ127" s="628"/>
      <c r="UPA127" s="628"/>
      <c r="UPB127" s="628"/>
      <c r="UPC127" s="629"/>
      <c r="UPD127" s="409">
        <f t="shared" ref="UPD127" si="7975">SUM(UPD126:UPD126)</f>
        <v>0.81</v>
      </c>
      <c r="UPE127" s="627" t="s">
        <v>88</v>
      </c>
      <c r="UPF127" s="628"/>
      <c r="UPG127" s="628"/>
      <c r="UPH127" s="628"/>
      <c r="UPI127" s="628"/>
      <c r="UPJ127" s="628"/>
      <c r="UPK127" s="629"/>
      <c r="UPL127" s="409">
        <f t="shared" ref="UPL127" si="7976">SUM(UPL126:UPL126)</f>
        <v>0.81</v>
      </c>
      <c r="UPM127" s="627" t="s">
        <v>88</v>
      </c>
      <c r="UPN127" s="628"/>
      <c r="UPO127" s="628"/>
      <c r="UPP127" s="628"/>
      <c r="UPQ127" s="628"/>
      <c r="UPR127" s="628"/>
      <c r="UPS127" s="629"/>
      <c r="UPT127" s="409">
        <f t="shared" ref="UPT127" si="7977">SUM(UPT126:UPT126)</f>
        <v>0.81</v>
      </c>
      <c r="UPU127" s="627" t="s">
        <v>88</v>
      </c>
      <c r="UPV127" s="628"/>
      <c r="UPW127" s="628"/>
      <c r="UPX127" s="628"/>
      <c r="UPY127" s="628"/>
      <c r="UPZ127" s="628"/>
      <c r="UQA127" s="629"/>
      <c r="UQB127" s="409">
        <f t="shared" ref="UQB127" si="7978">SUM(UQB126:UQB126)</f>
        <v>0.81</v>
      </c>
      <c r="UQC127" s="627" t="s">
        <v>88</v>
      </c>
      <c r="UQD127" s="628"/>
      <c r="UQE127" s="628"/>
      <c r="UQF127" s="628"/>
      <c r="UQG127" s="628"/>
      <c r="UQH127" s="628"/>
      <c r="UQI127" s="629"/>
      <c r="UQJ127" s="409">
        <f t="shared" ref="UQJ127" si="7979">SUM(UQJ126:UQJ126)</f>
        <v>0.81</v>
      </c>
      <c r="UQK127" s="627" t="s">
        <v>88</v>
      </c>
      <c r="UQL127" s="628"/>
      <c r="UQM127" s="628"/>
      <c r="UQN127" s="628"/>
      <c r="UQO127" s="628"/>
      <c r="UQP127" s="628"/>
      <c r="UQQ127" s="629"/>
      <c r="UQR127" s="409">
        <f t="shared" ref="UQR127" si="7980">SUM(UQR126:UQR126)</f>
        <v>0.81</v>
      </c>
      <c r="UQS127" s="627" t="s">
        <v>88</v>
      </c>
      <c r="UQT127" s="628"/>
      <c r="UQU127" s="628"/>
      <c r="UQV127" s="628"/>
      <c r="UQW127" s="628"/>
      <c r="UQX127" s="628"/>
      <c r="UQY127" s="629"/>
      <c r="UQZ127" s="409">
        <f t="shared" ref="UQZ127" si="7981">SUM(UQZ126:UQZ126)</f>
        <v>0.81</v>
      </c>
      <c r="URA127" s="627" t="s">
        <v>88</v>
      </c>
      <c r="URB127" s="628"/>
      <c r="URC127" s="628"/>
      <c r="URD127" s="628"/>
      <c r="URE127" s="628"/>
      <c r="URF127" s="628"/>
      <c r="URG127" s="629"/>
      <c r="URH127" s="409">
        <f t="shared" ref="URH127" si="7982">SUM(URH126:URH126)</f>
        <v>0.81</v>
      </c>
      <c r="URI127" s="627" t="s">
        <v>88</v>
      </c>
      <c r="URJ127" s="628"/>
      <c r="URK127" s="628"/>
      <c r="URL127" s="628"/>
      <c r="URM127" s="628"/>
      <c r="URN127" s="628"/>
      <c r="URO127" s="629"/>
      <c r="URP127" s="409">
        <f t="shared" ref="URP127" si="7983">SUM(URP126:URP126)</f>
        <v>0.81</v>
      </c>
      <c r="URQ127" s="627" t="s">
        <v>88</v>
      </c>
      <c r="URR127" s="628"/>
      <c r="URS127" s="628"/>
      <c r="URT127" s="628"/>
      <c r="URU127" s="628"/>
      <c r="URV127" s="628"/>
      <c r="URW127" s="629"/>
      <c r="URX127" s="409">
        <f t="shared" ref="URX127" si="7984">SUM(URX126:URX126)</f>
        <v>0.81</v>
      </c>
      <c r="URY127" s="627" t="s">
        <v>88</v>
      </c>
      <c r="URZ127" s="628"/>
      <c r="USA127" s="628"/>
      <c r="USB127" s="628"/>
      <c r="USC127" s="628"/>
      <c r="USD127" s="628"/>
      <c r="USE127" s="629"/>
      <c r="USF127" s="409">
        <f t="shared" ref="USF127" si="7985">SUM(USF126:USF126)</f>
        <v>0.81</v>
      </c>
      <c r="USG127" s="627" t="s">
        <v>88</v>
      </c>
      <c r="USH127" s="628"/>
      <c r="USI127" s="628"/>
      <c r="USJ127" s="628"/>
      <c r="USK127" s="628"/>
      <c r="USL127" s="628"/>
      <c r="USM127" s="629"/>
      <c r="USN127" s="409">
        <f t="shared" ref="USN127" si="7986">SUM(USN126:USN126)</f>
        <v>0.81</v>
      </c>
      <c r="USO127" s="627" t="s">
        <v>88</v>
      </c>
      <c r="USP127" s="628"/>
      <c r="USQ127" s="628"/>
      <c r="USR127" s="628"/>
      <c r="USS127" s="628"/>
      <c r="UST127" s="628"/>
      <c r="USU127" s="629"/>
      <c r="USV127" s="409">
        <f t="shared" ref="USV127" si="7987">SUM(USV126:USV126)</f>
        <v>0.81</v>
      </c>
      <c r="USW127" s="627" t="s">
        <v>88</v>
      </c>
      <c r="USX127" s="628"/>
      <c r="USY127" s="628"/>
      <c r="USZ127" s="628"/>
      <c r="UTA127" s="628"/>
      <c r="UTB127" s="628"/>
      <c r="UTC127" s="629"/>
      <c r="UTD127" s="409">
        <f t="shared" ref="UTD127" si="7988">SUM(UTD126:UTD126)</f>
        <v>0.81</v>
      </c>
      <c r="UTE127" s="627" t="s">
        <v>88</v>
      </c>
      <c r="UTF127" s="628"/>
      <c r="UTG127" s="628"/>
      <c r="UTH127" s="628"/>
      <c r="UTI127" s="628"/>
      <c r="UTJ127" s="628"/>
      <c r="UTK127" s="629"/>
      <c r="UTL127" s="409">
        <f t="shared" ref="UTL127" si="7989">SUM(UTL126:UTL126)</f>
        <v>0.81</v>
      </c>
      <c r="UTM127" s="627" t="s">
        <v>88</v>
      </c>
      <c r="UTN127" s="628"/>
      <c r="UTO127" s="628"/>
      <c r="UTP127" s="628"/>
      <c r="UTQ127" s="628"/>
      <c r="UTR127" s="628"/>
      <c r="UTS127" s="629"/>
      <c r="UTT127" s="409">
        <f t="shared" ref="UTT127" si="7990">SUM(UTT126:UTT126)</f>
        <v>0.81</v>
      </c>
      <c r="UTU127" s="627" t="s">
        <v>88</v>
      </c>
      <c r="UTV127" s="628"/>
      <c r="UTW127" s="628"/>
      <c r="UTX127" s="628"/>
      <c r="UTY127" s="628"/>
      <c r="UTZ127" s="628"/>
      <c r="UUA127" s="629"/>
      <c r="UUB127" s="409">
        <f t="shared" ref="UUB127" si="7991">SUM(UUB126:UUB126)</f>
        <v>0.81</v>
      </c>
      <c r="UUC127" s="627" t="s">
        <v>88</v>
      </c>
      <c r="UUD127" s="628"/>
      <c r="UUE127" s="628"/>
      <c r="UUF127" s="628"/>
      <c r="UUG127" s="628"/>
      <c r="UUH127" s="628"/>
      <c r="UUI127" s="629"/>
      <c r="UUJ127" s="409">
        <f t="shared" ref="UUJ127" si="7992">SUM(UUJ126:UUJ126)</f>
        <v>0.81</v>
      </c>
      <c r="UUK127" s="627" t="s">
        <v>88</v>
      </c>
      <c r="UUL127" s="628"/>
      <c r="UUM127" s="628"/>
      <c r="UUN127" s="628"/>
      <c r="UUO127" s="628"/>
      <c r="UUP127" s="628"/>
      <c r="UUQ127" s="629"/>
      <c r="UUR127" s="409">
        <f t="shared" ref="UUR127" si="7993">SUM(UUR126:UUR126)</f>
        <v>0.81</v>
      </c>
      <c r="UUS127" s="627" t="s">
        <v>88</v>
      </c>
      <c r="UUT127" s="628"/>
      <c r="UUU127" s="628"/>
      <c r="UUV127" s="628"/>
      <c r="UUW127" s="628"/>
      <c r="UUX127" s="628"/>
      <c r="UUY127" s="629"/>
      <c r="UUZ127" s="409">
        <f t="shared" ref="UUZ127" si="7994">SUM(UUZ126:UUZ126)</f>
        <v>0.81</v>
      </c>
      <c r="UVA127" s="627" t="s">
        <v>88</v>
      </c>
      <c r="UVB127" s="628"/>
      <c r="UVC127" s="628"/>
      <c r="UVD127" s="628"/>
      <c r="UVE127" s="628"/>
      <c r="UVF127" s="628"/>
      <c r="UVG127" s="629"/>
      <c r="UVH127" s="409">
        <f t="shared" ref="UVH127" si="7995">SUM(UVH126:UVH126)</f>
        <v>0.81</v>
      </c>
      <c r="UVI127" s="627" t="s">
        <v>88</v>
      </c>
      <c r="UVJ127" s="628"/>
      <c r="UVK127" s="628"/>
      <c r="UVL127" s="628"/>
      <c r="UVM127" s="628"/>
      <c r="UVN127" s="628"/>
      <c r="UVO127" s="629"/>
      <c r="UVP127" s="409">
        <f t="shared" ref="UVP127" si="7996">SUM(UVP126:UVP126)</f>
        <v>0.81</v>
      </c>
      <c r="UVQ127" s="627" t="s">
        <v>88</v>
      </c>
      <c r="UVR127" s="628"/>
      <c r="UVS127" s="628"/>
      <c r="UVT127" s="628"/>
      <c r="UVU127" s="628"/>
      <c r="UVV127" s="628"/>
      <c r="UVW127" s="629"/>
      <c r="UVX127" s="409">
        <f t="shared" ref="UVX127" si="7997">SUM(UVX126:UVX126)</f>
        <v>0.81</v>
      </c>
      <c r="UVY127" s="627" t="s">
        <v>88</v>
      </c>
      <c r="UVZ127" s="628"/>
      <c r="UWA127" s="628"/>
      <c r="UWB127" s="628"/>
      <c r="UWC127" s="628"/>
      <c r="UWD127" s="628"/>
      <c r="UWE127" s="629"/>
      <c r="UWF127" s="409">
        <f t="shared" ref="UWF127" si="7998">SUM(UWF126:UWF126)</f>
        <v>0.81</v>
      </c>
      <c r="UWG127" s="627" t="s">
        <v>88</v>
      </c>
      <c r="UWH127" s="628"/>
      <c r="UWI127" s="628"/>
      <c r="UWJ127" s="628"/>
      <c r="UWK127" s="628"/>
      <c r="UWL127" s="628"/>
      <c r="UWM127" s="629"/>
      <c r="UWN127" s="409">
        <f t="shared" ref="UWN127" si="7999">SUM(UWN126:UWN126)</f>
        <v>0.81</v>
      </c>
      <c r="UWO127" s="627" t="s">
        <v>88</v>
      </c>
      <c r="UWP127" s="628"/>
      <c r="UWQ127" s="628"/>
      <c r="UWR127" s="628"/>
      <c r="UWS127" s="628"/>
      <c r="UWT127" s="628"/>
      <c r="UWU127" s="629"/>
      <c r="UWV127" s="409">
        <f t="shared" ref="UWV127" si="8000">SUM(UWV126:UWV126)</f>
        <v>0.81</v>
      </c>
      <c r="UWW127" s="627" t="s">
        <v>88</v>
      </c>
      <c r="UWX127" s="628"/>
      <c r="UWY127" s="628"/>
      <c r="UWZ127" s="628"/>
      <c r="UXA127" s="628"/>
      <c r="UXB127" s="628"/>
      <c r="UXC127" s="629"/>
      <c r="UXD127" s="409">
        <f t="shared" ref="UXD127" si="8001">SUM(UXD126:UXD126)</f>
        <v>0.81</v>
      </c>
      <c r="UXE127" s="627" t="s">
        <v>88</v>
      </c>
      <c r="UXF127" s="628"/>
      <c r="UXG127" s="628"/>
      <c r="UXH127" s="628"/>
      <c r="UXI127" s="628"/>
      <c r="UXJ127" s="628"/>
      <c r="UXK127" s="629"/>
      <c r="UXL127" s="409">
        <f t="shared" ref="UXL127" si="8002">SUM(UXL126:UXL126)</f>
        <v>0.81</v>
      </c>
      <c r="UXM127" s="627" t="s">
        <v>88</v>
      </c>
      <c r="UXN127" s="628"/>
      <c r="UXO127" s="628"/>
      <c r="UXP127" s="628"/>
      <c r="UXQ127" s="628"/>
      <c r="UXR127" s="628"/>
      <c r="UXS127" s="629"/>
      <c r="UXT127" s="409">
        <f t="shared" ref="UXT127" si="8003">SUM(UXT126:UXT126)</f>
        <v>0.81</v>
      </c>
      <c r="UXU127" s="627" t="s">
        <v>88</v>
      </c>
      <c r="UXV127" s="628"/>
      <c r="UXW127" s="628"/>
      <c r="UXX127" s="628"/>
      <c r="UXY127" s="628"/>
      <c r="UXZ127" s="628"/>
      <c r="UYA127" s="629"/>
      <c r="UYB127" s="409">
        <f t="shared" ref="UYB127" si="8004">SUM(UYB126:UYB126)</f>
        <v>0.81</v>
      </c>
      <c r="UYC127" s="627" t="s">
        <v>88</v>
      </c>
      <c r="UYD127" s="628"/>
      <c r="UYE127" s="628"/>
      <c r="UYF127" s="628"/>
      <c r="UYG127" s="628"/>
      <c r="UYH127" s="628"/>
      <c r="UYI127" s="629"/>
      <c r="UYJ127" s="409">
        <f t="shared" ref="UYJ127" si="8005">SUM(UYJ126:UYJ126)</f>
        <v>0.81</v>
      </c>
      <c r="UYK127" s="627" t="s">
        <v>88</v>
      </c>
      <c r="UYL127" s="628"/>
      <c r="UYM127" s="628"/>
      <c r="UYN127" s="628"/>
      <c r="UYO127" s="628"/>
      <c r="UYP127" s="628"/>
      <c r="UYQ127" s="629"/>
      <c r="UYR127" s="409">
        <f t="shared" ref="UYR127" si="8006">SUM(UYR126:UYR126)</f>
        <v>0.81</v>
      </c>
      <c r="UYS127" s="627" t="s">
        <v>88</v>
      </c>
      <c r="UYT127" s="628"/>
      <c r="UYU127" s="628"/>
      <c r="UYV127" s="628"/>
      <c r="UYW127" s="628"/>
      <c r="UYX127" s="628"/>
      <c r="UYY127" s="629"/>
      <c r="UYZ127" s="409">
        <f t="shared" ref="UYZ127" si="8007">SUM(UYZ126:UYZ126)</f>
        <v>0.81</v>
      </c>
      <c r="UZA127" s="627" t="s">
        <v>88</v>
      </c>
      <c r="UZB127" s="628"/>
      <c r="UZC127" s="628"/>
      <c r="UZD127" s="628"/>
      <c r="UZE127" s="628"/>
      <c r="UZF127" s="628"/>
      <c r="UZG127" s="629"/>
      <c r="UZH127" s="409">
        <f t="shared" ref="UZH127" si="8008">SUM(UZH126:UZH126)</f>
        <v>0.81</v>
      </c>
      <c r="UZI127" s="627" t="s">
        <v>88</v>
      </c>
      <c r="UZJ127" s="628"/>
      <c r="UZK127" s="628"/>
      <c r="UZL127" s="628"/>
      <c r="UZM127" s="628"/>
      <c r="UZN127" s="628"/>
      <c r="UZO127" s="629"/>
      <c r="UZP127" s="409">
        <f t="shared" ref="UZP127" si="8009">SUM(UZP126:UZP126)</f>
        <v>0.81</v>
      </c>
      <c r="UZQ127" s="627" t="s">
        <v>88</v>
      </c>
      <c r="UZR127" s="628"/>
      <c r="UZS127" s="628"/>
      <c r="UZT127" s="628"/>
      <c r="UZU127" s="628"/>
      <c r="UZV127" s="628"/>
      <c r="UZW127" s="629"/>
      <c r="UZX127" s="409">
        <f t="shared" ref="UZX127" si="8010">SUM(UZX126:UZX126)</f>
        <v>0.81</v>
      </c>
      <c r="UZY127" s="627" t="s">
        <v>88</v>
      </c>
      <c r="UZZ127" s="628"/>
      <c r="VAA127" s="628"/>
      <c r="VAB127" s="628"/>
      <c r="VAC127" s="628"/>
      <c r="VAD127" s="628"/>
      <c r="VAE127" s="629"/>
      <c r="VAF127" s="409">
        <f t="shared" ref="VAF127" si="8011">SUM(VAF126:VAF126)</f>
        <v>0.81</v>
      </c>
      <c r="VAG127" s="627" t="s">
        <v>88</v>
      </c>
      <c r="VAH127" s="628"/>
      <c r="VAI127" s="628"/>
      <c r="VAJ127" s="628"/>
      <c r="VAK127" s="628"/>
      <c r="VAL127" s="628"/>
      <c r="VAM127" s="629"/>
      <c r="VAN127" s="409">
        <f t="shared" ref="VAN127" si="8012">SUM(VAN126:VAN126)</f>
        <v>0.81</v>
      </c>
      <c r="VAO127" s="627" t="s">
        <v>88</v>
      </c>
      <c r="VAP127" s="628"/>
      <c r="VAQ127" s="628"/>
      <c r="VAR127" s="628"/>
      <c r="VAS127" s="628"/>
      <c r="VAT127" s="628"/>
      <c r="VAU127" s="629"/>
      <c r="VAV127" s="409">
        <f t="shared" ref="VAV127" si="8013">SUM(VAV126:VAV126)</f>
        <v>0.81</v>
      </c>
      <c r="VAW127" s="627" t="s">
        <v>88</v>
      </c>
      <c r="VAX127" s="628"/>
      <c r="VAY127" s="628"/>
      <c r="VAZ127" s="628"/>
      <c r="VBA127" s="628"/>
      <c r="VBB127" s="628"/>
      <c r="VBC127" s="629"/>
      <c r="VBD127" s="409">
        <f t="shared" ref="VBD127" si="8014">SUM(VBD126:VBD126)</f>
        <v>0.81</v>
      </c>
      <c r="VBE127" s="627" t="s">
        <v>88</v>
      </c>
      <c r="VBF127" s="628"/>
      <c r="VBG127" s="628"/>
      <c r="VBH127" s="628"/>
      <c r="VBI127" s="628"/>
      <c r="VBJ127" s="628"/>
      <c r="VBK127" s="629"/>
      <c r="VBL127" s="409">
        <f t="shared" ref="VBL127" si="8015">SUM(VBL126:VBL126)</f>
        <v>0.81</v>
      </c>
      <c r="VBM127" s="627" t="s">
        <v>88</v>
      </c>
      <c r="VBN127" s="628"/>
      <c r="VBO127" s="628"/>
      <c r="VBP127" s="628"/>
      <c r="VBQ127" s="628"/>
      <c r="VBR127" s="628"/>
      <c r="VBS127" s="629"/>
      <c r="VBT127" s="409">
        <f t="shared" ref="VBT127" si="8016">SUM(VBT126:VBT126)</f>
        <v>0.81</v>
      </c>
      <c r="VBU127" s="627" t="s">
        <v>88</v>
      </c>
      <c r="VBV127" s="628"/>
      <c r="VBW127" s="628"/>
      <c r="VBX127" s="628"/>
      <c r="VBY127" s="628"/>
      <c r="VBZ127" s="628"/>
      <c r="VCA127" s="629"/>
      <c r="VCB127" s="409">
        <f t="shared" ref="VCB127" si="8017">SUM(VCB126:VCB126)</f>
        <v>0.81</v>
      </c>
      <c r="VCC127" s="627" t="s">
        <v>88</v>
      </c>
      <c r="VCD127" s="628"/>
      <c r="VCE127" s="628"/>
      <c r="VCF127" s="628"/>
      <c r="VCG127" s="628"/>
      <c r="VCH127" s="628"/>
      <c r="VCI127" s="629"/>
      <c r="VCJ127" s="409">
        <f t="shared" ref="VCJ127" si="8018">SUM(VCJ126:VCJ126)</f>
        <v>0.81</v>
      </c>
      <c r="VCK127" s="627" t="s">
        <v>88</v>
      </c>
      <c r="VCL127" s="628"/>
      <c r="VCM127" s="628"/>
      <c r="VCN127" s="628"/>
      <c r="VCO127" s="628"/>
      <c r="VCP127" s="628"/>
      <c r="VCQ127" s="629"/>
      <c r="VCR127" s="409">
        <f t="shared" ref="VCR127" si="8019">SUM(VCR126:VCR126)</f>
        <v>0.81</v>
      </c>
      <c r="VCS127" s="627" t="s">
        <v>88</v>
      </c>
      <c r="VCT127" s="628"/>
      <c r="VCU127" s="628"/>
      <c r="VCV127" s="628"/>
      <c r="VCW127" s="628"/>
      <c r="VCX127" s="628"/>
      <c r="VCY127" s="629"/>
      <c r="VCZ127" s="409">
        <f t="shared" ref="VCZ127" si="8020">SUM(VCZ126:VCZ126)</f>
        <v>0.81</v>
      </c>
      <c r="VDA127" s="627" t="s">
        <v>88</v>
      </c>
      <c r="VDB127" s="628"/>
      <c r="VDC127" s="628"/>
      <c r="VDD127" s="628"/>
      <c r="VDE127" s="628"/>
      <c r="VDF127" s="628"/>
      <c r="VDG127" s="629"/>
      <c r="VDH127" s="409">
        <f t="shared" ref="VDH127" si="8021">SUM(VDH126:VDH126)</f>
        <v>0.81</v>
      </c>
      <c r="VDI127" s="627" t="s">
        <v>88</v>
      </c>
      <c r="VDJ127" s="628"/>
      <c r="VDK127" s="628"/>
      <c r="VDL127" s="628"/>
      <c r="VDM127" s="628"/>
      <c r="VDN127" s="628"/>
      <c r="VDO127" s="629"/>
      <c r="VDP127" s="409">
        <f t="shared" ref="VDP127" si="8022">SUM(VDP126:VDP126)</f>
        <v>0.81</v>
      </c>
      <c r="VDQ127" s="627" t="s">
        <v>88</v>
      </c>
      <c r="VDR127" s="628"/>
      <c r="VDS127" s="628"/>
      <c r="VDT127" s="628"/>
      <c r="VDU127" s="628"/>
      <c r="VDV127" s="628"/>
      <c r="VDW127" s="629"/>
      <c r="VDX127" s="409">
        <f t="shared" ref="VDX127" si="8023">SUM(VDX126:VDX126)</f>
        <v>0.81</v>
      </c>
      <c r="VDY127" s="627" t="s">
        <v>88</v>
      </c>
      <c r="VDZ127" s="628"/>
      <c r="VEA127" s="628"/>
      <c r="VEB127" s="628"/>
      <c r="VEC127" s="628"/>
      <c r="VED127" s="628"/>
      <c r="VEE127" s="629"/>
      <c r="VEF127" s="409">
        <f t="shared" ref="VEF127" si="8024">SUM(VEF126:VEF126)</f>
        <v>0.81</v>
      </c>
      <c r="VEG127" s="627" t="s">
        <v>88</v>
      </c>
      <c r="VEH127" s="628"/>
      <c r="VEI127" s="628"/>
      <c r="VEJ127" s="628"/>
      <c r="VEK127" s="628"/>
      <c r="VEL127" s="628"/>
      <c r="VEM127" s="629"/>
      <c r="VEN127" s="409">
        <f t="shared" ref="VEN127" si="8025">SUM(VEN126:VEN126)</f>
        <v>0.81</v>
      </c>
      <c r="VEO127" s="627" t="s">
        <v>88</v>
      </c>
      <c r="VEP127" s="628"/>
      <c r="VEQ127" s="628"/>
      <c r="VER127" s="628"/>
      <c r="VES127" s="628"/>
      <c r="VET127" s="628"/>
      <c r="VEU127" s="629"/>
      <c r="VEV127" s="409">
        <f t="shared" ref="VEV127" si="8026">SUM(VEV126:VEV126)</f>
        <v>0.81</v>
      </c>
      <c r="VEW127" s="627" t="s">
        <v>88</v>
      </c>
      <c r="VEX127" s="628"/>
      <c r="VEY127" s="628"/>
      <c r="VEZ127" s="628"/>
      <c r="VFA127" s="628"/>
      <c r="VFB127" s="628"/>
      <c r="VFC127" s="629"/>
      <c r="VFD127" s="409">
        <f t="shared" ref="VFD127" si="8027">SUM(VFD126:VFD126)</f>
        <v>0.81</v>
      </c>
      <c r="VFE127" s="627" t="s">
        <v>88</v>
      </c>
      <c r="VFF127" s="628"/>
      <c r="VFG127" s="628"/>
      <c r="VFH127" s="628"/>
      <c r="VFI127" s="628"/>
      <c r="VFJ127" s="628"/>
      <c r="VFK127" s="629"/>
      <c r="VFL127" s="409">
        <f t="shared" ref="VFL127" si="8028">SUM(VFL126:VFL126)</f>
        <v>0.81</v>
      </c>
      <c r="VFM127" s="627" t="s">
        <v>88</v>
      </c>
      <c r="VFN127" s="628"/>
      <c r="VFO127" s="628"/>
      <c r="VFP127" s="628"/>
      <c r="VFQ127" s="628"/>
      <c r="VFR127" s="628"/>
      <c r="VFS127" s="629"/>
      <c r="VFT127" s="409">
        <f t="shared" ref="VFT127" si="8029">SUM(VFT126:VFT126)</f>
        <v>0.81</v>
      </c>
      <c r="VFU127" s="627" t="s">
        <v>88</v>
      </c>
      <c r="VFV127" s="628"/>
      <c r="VFW127" s="628"/>
      <c r="VFX127" s="628"/>
      <c r="VFY127" s="628"/>
      <c r="VFZ127" s="628"/>
      <c r="VGA127" s="629"/>
      <c r="VGB127" s="409">
        <f t="shared" ref="VGB127" si="8030">SUM(VGB126:VGB126)</f>
        <v>0.81</v>
      </c>
      <c r="VGC127" s="627" t="s">
        <v>88</v>
      </c>
      <c r="VGD127" s="628"/>
      <c r="VGE127" s="628"/>
      <c r="VGF127" s="628"/>
      <c r="VGG127" s="628"/>
      <c r="VGH127" s="628"/>
      <c r="VGI127" s="629"/>
      <c r="VGJ127" s="409">
        <f t="shared" ref="VGJ127" si="8031">SUM(VGJ126:VGJ126)</f>
        <v>0.81</v>
      </c>
      <c r="VGK127" s="627" t="s">
        <v>88</v>
      </c>
      <c r="VGL127" s="628"/>
      <c r="VGM127" s="628"/>
      <c r="VGN127" s="628"/>
      <c r="VGO127" s="628"/>
      <c r="VGP127" s="628"/>
      <c r="VGQ127" s="629"/>
      <c r="VGR127" s="409">
        <f t="shared" ref="VGR127" si="8032">SUM(VGR126:VGR126)</f>
        <v>0.81</v>
      </c>
      <c r="VGS127" s="627" t="s">
        <v>88</v>
      </c>
      <c r="VGT127" s="628"/>
      <c r="VGU127" s="628"/>
      <c r="VGV127" s="628"/>
      <c r="VGW127" s="628"/>
      <c r="VGX127" s="628"/>
      <c r="VGY127" s="629"/>
      <c r="VGZ127" s="409">
        <f t="shared" ref="VGZ127" si="8033">SUM(VGZ126:VGZ126)</f>
        <v>0.81</v>
      </c>
      <c r="VHA127" s="627" t="s">
        <v>88</v>
      </c>
      <c r="VHB127" s="628"/>
      <c r="VHC127" s="628"/>
      <c r="VHD127" s="628"/>
      <c r="VHE127" s="628"/>
      <c r="VHF127" s="628"/>
      <c r="VHG127" s="629"/>
      <c r="VHH127" s="409">
        <f t="shared" ref="VHH127" si="8034">SUM(VHH126:VHH126)</f>
        <v>0.81</v>
      </c>
      <c r="VHI127" s="627" t="s">
        <v>88</v>
      </c>
      <c r="VHJ127" s="628"/>
      <c r="VHK127" s="628"/>
      <c r="VHL127" s="628"/>
      <c r="VHM127" s="628"/>
      <c r="VHN127" s="628"/>
      <c r="VHO127" s="629"/>
      <c r="VHP127" s="409">
        <f t="shared" ref="VHP127" si="8035">SUM(VHP126:VHP126)</f>
        <v>0.81</v>
      </c>
      <c r="VHQ127" s="627" t="s">
        <v>88</v>
      </c>
      <c r="VHR127" s="628"/>
      <c r="VHS127" s="628"/>
      <c r="VHT127" s="628"/>
      <c r="VHU127" s="628"/>
      <c r="VHV127" s="628"/>
      <c r="VHW127" s="629"/>
      <c r="VHX127" s="409">
        <f t="shared" ref="VHX127" si="8036">SUM(VHX126:VHX126)</f>
        <v>0.81</v>
      </c>
      <c r="VHY127" s="627" t="s">
        <v>88</v>
      </c>
      <c r="VHZ127" s="628"/>
      <c r="VIA127" s="628"/>
      <c r="VIB127" s="628"/>
      <c r="VIC127" s="628"/>
      <c r="VID127" s="628"/>
      <c r="VIE127" s="629"/>
      <c r="VIF127" s="409">
        <f t="shared" ref="VIF127" si="8037">SUM(VIF126:VIF126)</f>
        <v>0.81</v>
      </c>
      <c r="VIG127" s="627" t="s">
        <v>88</v>
      </c>
      <c r="VIH127" s="628"/>
      <c r="VII127" s="628"/>
      <c r="VIJ127" s="628"/>
      <c r="VIK127" s="628"/>
      <c r="VIL127" s="628"/>
      <c r="VIM127" s="629"/>
      <c r="VIN127" s="409">
        <f t="shared" ref="VIN127" si="8038">SUM(VIN126:VIN126)</f>
        <v>0.81</v>
      </c>
      <c r="VIO127" s="627" t="s">
        <v>88</v>
      </c>
      <c r="VIP127" s="628"/>
      <c r="VIQ127" s="628"/>
      <c r="VIR127" s="628"/>
      <c r="VIS127" s="628"/>
      <c r="VIT127" s="628"/>
      <c r="VIU127" s="629"/>
      <c r="VIV127" s="409">
        <f t="shared" ref="VIV127" si="8039">SUM(VIV126:VIV126)</f>
        <v>0.81</v>
      </c>
      <c r="VIW127" s="627" t="s">
        <v>88</v>
      </c>
      <c r="VIX127" s="628"/>
      <c r="VIY127" s="628"/>
      <c r="VIZ127" s="628"/>
      <c r="VJA127" s="628"/>
      <c r="VJB127" s="628"/>
      <c r="VJC127" s="629"/>
      <c r="VJD127" s="409">
        <f t="shared" ref="VJD127" si="8040">SUM(VJD126:VJD126)</f>
        <v>0.81</v>
      </c>
      <c r="VJE127" s="627" t="s">
        <v>88</v>
      </c>
      <c r="VJF127" s="628"/>
      <c r="VJG127" s="628"/>
      <c r="VJH127" s="628"/>
      <c r="VJI127" s="628"/>
      <c r="VJJ127" s="628"/>
      <c r="VJK127" s="629"/>
      <c r="VJL127" s="409">
        <f t="shared" ref="VJL127" si="8041">SUM(VJL126:VJL126)</f>
        <v>0.81</v>
      </c>
      <c r="VJM127" s="627" t="s">
        <v>88</v>
      </c>
      <c r="VJN127" s="628"/>
      <c r="VJO127" s="628"/>
      <c r="VJP127" s="628"/>
      <c r="VJQ127" s="628"/>
      <c r="VJR127" s="628"/>
      <c r="VJS127" s="629"/>
      <c r="VJT127" s="409">
        <f t="shared" ref="VJT127" si="8042">SUM(VJT126:VJT126)</f>
        <v>0.81</v>
      </c>
      <c r="VJU127" s="627" t="s">
        <v>88</v>
      </c>
      <c r="VJV127" s="628"/>
      <c r="VJW127" s="628"/>
      <c r="VJX127" s="628"/>
      <c r="VJY127" s="628"/>
      <c r="VJZ127" s="628"/>
      <c r="VKA127" s="629"/>
      <c r="VKB127" s="409">
        <f t="shared" ref="VKB127" si="8043">SUM(VKB126:VKB126)</f>
        <v>0.81</v>
      </c>
      <c r="VKC127" s="627" t="s">
        <v>88</v>
      </c>
      <c r="VKD127" s="628"/>
      <c r="VKE127" s="628"/>
      <c r="VKF127" s="628"/>
      <c r="VKG127" s="628"/>
      <c r="VKH127" s="628"/>
      <c r="VKI127" s="629"/>
      <c r="VKJ127" s="409">
        <f t="shared" ref="VKJ127" si="8044">SUM(VKJ126:VKJ126)</f>
        <v>0.81</v>
      </c>
      <c r="VKK127" s="627" t="s">
        <v>88</v>
      </c>
      <c r="VKL127" s="628"/>
      <c r="VKM127" s="628"/>
      <c r="VKN127" s="628"/>
      <c r="VKO127" s="628"/>
      <c r="VKP127" s="628"/>
      <c r="VKQ127" s="629"/>
      <c r="VKR127" s="409">
        <f t="shared" ref="VKR127" si="8045">SUM(VKR126:VKR126)</f>
        <v>0.81</v>
      </c>
      <c r="VKS127" s="627" t="s">
        <v>88</v>
      </c>
      <c r="VKT127" s="628"/>
      <c r="VKU127" s="628"/>
      <c r="VKV127" s="628"/>
      <c r="VKW127" s="628"/>
      <c r="VKX127" s="628"/>
      <c r="VKY127" s="629"/>
      <c r="VKZ127" s="409">
        <f t="shared" ref="VKZ127" si="8046">SUM(VKZ126:VKZ126)</f>
        <v>0.81</v>
      </c>
      <c r="VLA127" s="627" t="s">
        <v>88</v>
      </c>
      <c r="VLB127" s="628"/>
      <c r="VLC127" s="628"/>
      <c r="VLD127" s="628"/>
      <c r="VLE127" s="628"/>
      <c r="VLF127" s="628"/>
      <c r="VLG127" s="629"/>
      <c r="VLH127" s="409">
        <f t="shared" ref="VLH127" si="8047">SUM(VLH126:VLH126)</f>
        <v>0.81</v>
      </c>
      <c r="VLI127" s="627" t="s">
        <v>88</v>
      </c>
      <c r="VLJ127" s="628"/>
      <c r="VLK127" s="628"/>
      <c r="VLL127" s="628"/>
      <c r="VLM127" s="628"/>
      <c r="VLN127" s="628"/>
      <c r="VLO127" s="629"/>
      <c r="VLP127" s="409">
        <f t="shared" ref="VLP127" si="8048">SUM(VLP126:VLP126)</f>
        <v>0.81</v>
      </c>
      <c r="VLQ127" s="627" t="s">
        <v>88</v>
      </c>
      <c r="VLR127" s="628"/>
      <c r="VLS127" s="628"/>
      <c r="VLT127" s="628"/>
      <c r="VLU127" s="628"/>
      <c r="VLV127" s="628"/>
      <c r="VLW127" s="629"/>
      <c r="VLX127" s="409">
        <f t="shared" ref="VLX127" si="8049">SUM(VLX126:VLX126)</f>
        <v>0.81</v>
      </c>
      <c r="VLY127" s="627" t="s">
        <v>88</v>
      </c>
      <c r="VLZ127" s="628"/>
      <c r="VMA127" s="628"/>
      <c r="VMB127" s="628"/>
      <c r="VMC127" s="628"/>
      <c r="VMD127" s="628"/>
      <c r="VME127" s="629"/>
      <c r="VMF127" s="409">
        <f t="shared" ref="VMF127" si="8050">SUM(VMF126:VMF126)</f>
        <v>0.81</v>
      </c>
      <c r="VMG127" s="627" t="s">
        <v>88</v>
      </c>
      <c r="VMH127" s="628"/>
      <c r="VMI127" s="628"/>
      <c r="VMJ127" s="628"/>
      <c r="VMK127" s="628"/>
      <c r="VML127" s="628"/>
      <c r="VMM127" s="629"/>
      <c r="VMN127" s="409">
        <f t="shared" ref="VMN127" si="8051">SUM(VMN126:VMN126)</f>
        <v>0.81</v>
      </c>
      <c r="VMO127" s="627" t="s">
        <v>88</v>
      </c>
      <c r="VMP127" s="628"/>
      <c r="VMQ127" s="628"/>
      <c r="VMR127" s="628"/>
      <c r="VMS127" s="628"/>
      <c r="VMT127" s="628"/>
      <c r="VMU127" s="629"/>
      <c r="VMV127" s="409">
        <f t="shared" ref="VMV127" si="8052">SUM(VMV126:VMV126)</f>
        <v>0.81</v>
      </c>
      <c r="VMW127" s="627" t="s">
        <v>88</v>
      </c>
      <c r="VMX127" s="628"/>
      <c r="VMY127" s="628"/>
      <c r="VMZ127" s="628"/>
      <c r="VNA127" s="628"/>
      <c r="VNB127" s="628"/>
      <c r="VNC127" s="629"/>
      <c r="VND127" s="409">
        <f t="shared" ref="VND127" si="8053">SUM(VND126:VND126)</f>
        <v>0.81</v>
      </c>
      <c r="VNE127" s="627" t="s">
        <v>88</v>
      </c>
      <c r="VNF127" s="628"/>
      <c r="VNG127" s="628"/>
      <c r="VNH127" s="628"/>
      <c r="VNI127" s="628"/>
      <c r="VNJ127" s="628"/>
      <c r="VNK127" s="629"/>
      <c r="VNL127" s="409">
        <f t="shared" ref="VNL127" si="8054">SUM(VNL126:VNL126)</f>
        <v>0.81</v>
      </c>
      <c r="VNM127" s="627" t="s">
        <v>88</v>
      </c>
      <c r="VNN127" s="628"/>
      <c r="VNO127" s="628"/>
      <c r="VNP127" s="628"/>
      <c r="VNQ127" s="628"/>
      <c r="VNR127" s="628"/>
      <c r="VNS127" s="629"/>
      <c r="VNT127" s="409">
        <f t="shared" ref="VNT127" si="8055">SUM(VNT126:VNT126)</f>
        <v>0.81</v>
      </c>
      <c r="VNU127" s="627" t="s">
        <v>88</v>
      </c>
      <c r="VNV127" s="628"/>
      <c r="VNW127" s="628"/>
      <c r="VNX127" s="628"/>
      <c r="VNY127" s="628"/>
      <c r="VNZ127" s="628"/>
      <c r="VOA127" s="629"/>
      <c r="VOB127" s="409">
        <f t="shared" ref="VOB127" si="8056">SUM(VOB126:VOB126)</f>
        <v>0.81</v>
      </c>
      <c r="VOC127" s="627" t="s">
        <v>88</v>
      </c>
      <c r="VOD127" s="628"/>
      <c r="VOE127" s="628"/>
      <c r="VOF127" s="628"/>
      <c r="VOG127" s="628"/>
      <c r="VOH127" s="628"/>
      <c r="VOI127" s="629"/>
      <c r="VOJ127" s="409">
        <f t="shared" ref="VOJ127" si="8057">SUM(VOJ126:VOJ126)</f>
        <v>0.81</v>
      </c>
      <c r="VOK127" s="627" t="s">
        <v>88</v>
      </c>
      <c r="VOL127" s="628"/>
      <c r="VOM127" s="628"/>
      <c r="VON127" s="628"/>
      <c r="VOO127" s="628"/>
      <c r="VOP127" s="628"/>
      <c r="VOQ127" s="629"/>
      <c r="VOR127" s="409">
        <f t="shared" ref="VOR127" si="8058">SUM(VOR126:VOR126)</f>
        <v>0.81</v>
      </c>
      <c r="VOS127" s="627" t="s">
        <v>88</v>
      </c>
      <c r="VOT127" s="628"/>
      <c r="VOU127" s="628"/>
      <c r="VOV127" s="628"/>
      <c r="VOW127" s="628"/>
      <c r="VOX127" s="628"/>
      <c r="VOY127" s="629"/>
      <c r="VOZ127" s="409">
        <f t="shared" ref="VOZ127" si="8059">SUM(VOZ126:VOZ126)</f>
        <v>0.81</v>
      </c>
      <c r="VPA127" s="627" t="s">
        <v>88</v>
      </c>
      <c r="VPB127" s="628"/>
      <c r="VPC127" s="628"/>
      <c r="VPD127" s="628"/>
      <c r="VPE127" s="628"/>
      <c r="VPF127" s="628"/>
      <c r="VPG127" s="629"/>
      <c r="VPH127" s="409">
        <f t="shared" ref="VPH127" si="8060">SUM(VPH126:VPH126)</f>
        <v>0.81</v>
      </c>
      <c r="VPI127" s="627" t="s">
        <v>88</v>
      </c>
      <c r="VPJ127" s="628"/>
      <c r="VPK127" s="628"/>
      <c r="VPL127" s="628"/>
      <c r="VPM127" s="628"/>
      <c r="VPN127" s="628"/>
      <c r="VPO127" s="629"/>
      <c r="VPP127" s="409">
        <f t="shared" ref="VPP127" si="8061">SUM(VPP126:VPP126)</f>
        <v>0.81</v>
      </c>
      <c r="VPQ127" s="627" t="s">
        <v>88</v>
      </c>
      <c r="VPR127" s="628"/>
      <c r="VPS127" s="628"/>
      <c r="VPT127" s="628"/>
      <c r="VPU127" s="628"/>
      <c r="VPV127" s="628"/>
      <c r="VPW127" s="629"/>
      <c r="VPX127" s="409">
        <f t="shared" ref="VPX127" si="8062">SUM(VPX126:VPX126)</f>
        <v>0.81</v>
      </c>
      <c r="VPY127" s="627" t="s">
        <v>88</v>
      </c>
      <c r="VPZ127" s="628"/>
      <c r="VQA127" s="628"/>
      <c r="VQB127" s="628"/>
      <c r="VQC127" s="628"/>
      <c r="VQD127" s="628"/>
      <c r="VQE127" s="629"/>
      <c r="VQF127" s="409">
        <f t="shared" ref="VQF127" si="8063">SUM(VQF126:VQF126)</f>
        <v>0.81</v>
      </c>
      <c r="VQG127" s="627" t="s">
        <v>88</v>
      </c>
      <c r="VQH127" s="628"/>
      <c r="VQI127" s="628"/>
      <c r="VQJ127" s="628"/>
      <c r="VQK127" s="628"/>
      <c r="VQL127" s="628"/>
      <c r="VQM127" s="629"/>
      <c r="VQN127" s="409">
        <f t="shared" ref="VQN127" si="8064">SUM(VQN126:VQN126)</f>
        <v>0.81</v>
      </c>
      <c r="VQO127" s="627" t="s">
        <v>88</v>
      </c>
      <c r="VQP127" s="628"/>
      <c r="VQQ127" s="628"/>
      <c r="VQR127" s="628"/>
      <c r="VQS127" s="628"/>
      <c r="VQT127" s="628"/>
      <c r="VQU127" s="629"/>
      <c r="VQV127" s="409">
        <f t="shared" ref="VQV127" si="8065">SUM(VQV126:VQV126)</f>
        <v>0.81</v>
      </c>
      <c r="VQW127" s="627" t="s">
        <v>88</v>
      </c>
      <c r="VQX127" s="628"/>
      <c r="VQY127" s="628"/>
      <c r="VQZ127" s="628"/>
      <c r="VRA127" s="628"/>
      <c r="VRB127" s="628"/>
      <c r="VRC127" s="629"/>
      <c r="VRD127" s="409">
        <f t="shared" ref="VRD127" si="8066">SUM(VRD126:VRD126)</f>
        <v>0.81</v>
      </c>
      <c r="VRE127" s="627" t="s">
        <v>88</v>
      </c>
      <c r="VRF127" s="628"/>
      <c r="VRG127" s="628"/>
      <c r="VRH127" s="628"/>
      <c r="VRI127" s="628"/>
      <c r="VRJ127" s="628"/>
      <c r="VRK127" s="629"/>
      <c r="VRL127" s="409">
        <f t="shared" ref="VRL127" si="8067">SUM(VRL126:VRL126)</f>
        <v>0.81</v>
      </c>
      <c r="VRM127" s="627" t="s">
        <v>88</v>
      </c>
      <c r="VRN127" s="628"/>
      <c r="VRO127" s="628"/>
      <c r="VRP127" s="628"/>
      <c r="VRQ127" s="628"/>
      <c r="VRR127" s="628"/>
      <c r="VRS127" s="629"/>
      <c r="VRT127" s="409">
        <f t="shared" ref="VRT127" si="8068">SUM(VRT126:VRT126)</f>
        <v>0.81</v>
      </c>
      <c r="VRU127" s="627" t="s">
        <v>88</v>
      </c>
      <c r="VRV127" s="628"/>
      <c r="VRW127" s="628"/>
      <c r="VRX127" s="628"/>
      <c r="VRY127" s="628"/>
      <c r="VRZ127" s="628"/>
      <c r="VSA127" s="629"/>
      <c r="VSB127" s="409">
        <f t="shared" ref="VSB127" si="8069">SUM(VSB126:VSB126)</f>
        <v>0.81</v>
      </c>
      <c r="VSC127" s="627" t="s">
        <v>88</v>
      </c>
      <c r="VSD127" s="628"/>
      <c r="VSE127" s="628"/>
      <c r="VSF127" s="628"/>
      <c r="VSG127" s="628"/>
      <c r="VSH127" s="628"/>
      <c r="VSI127" s="629"/>
      <c r="VSJ127" s="409">
        <f t="shared" ref="VSJ127" si="8070">SUM(VSJ126:VSJ126)</f>
        <v>0.81</v>
      </c>
      <c r="VSK127" s="627" t="s">
        <v>88</v>
      </c>
      <c r="VSL127" s="628"/>
      <c r="VSM127" s="628"/>
      <c r="VSN127" s="628"/>
      <c r="VSO127" s="628"/>
      <c r="VSP127" s="628"/>
      <c r="VSQ127" s="629"/>
      <c r="VSR127" s="409">
        <f t="shared" ref="VSR127" si="8071">SUM(VSR126:VSR126)</f>
        <v>0.81</v>
      </c>
      <c r="VSS127" s="627" t="s">
        <v>88</v>
      </c>
      <c r="VST127" s="628"/>
      <c r="VSU127" s="628"/>
      <c r="VSV127" s="628"/>
      <c r="VSW127" s="628"/>
      <c r="VSX127" s="628"/>
      <c r="VSY127" s="629"/>
      <c r="VSZ127" s="409">
        <f t="shared" ref="VSZ127" si="8072">SUM(VSZ126:VSZ126)</f>
        <v>0.81</v>
      </c>
      <c r="VTA127" s="627" t="s">
        <v>88</v>
      </c>
      <c r="VTB127" s="628"/>
      <c r="VTC127" s="628"/>
      <c r="VTD127" s="628"/>
      <c r="VTE127" s="628"/>
      <c r="VTF127" s="628"/>
      <c r="VTG127" s="629"/>
      <c r="VTH127" s="409">
        <f t="shared" ref="VTH127" si="8073">SUM(VTH126:VTH126)</f>
        <v>0.81</v>
      </c>
      <c r="VTI127" s="627" t="s">
        <v>88</v>
      </c>
      <c r="VTJ127" s="628"/>
      <c r="VTK127" s="628"/>
      <c r="VTL127" s="628"/>
      <c r="VTM127" s="628"/>
      <c r="VTN127" s="628"/>
      <c r="VTO127" s="629"/>
      <c r="VTP127" s="409">
        <f t="shared" ref="VTP127" si="8074">SUM(VTP126:VTP126)</f>
        <v>0.81</v>
      </c>
      <c r="VTQ127" s="627" t="s">
        <v>88</v>
      </c>
      <c r="VTR127" s="628"/>
      <c r="VTS127" s="628"/>
      <c r="VTT127" s="628"/>
      <c r="VTU127" s="628"/>
      <c r="VTV127" s="628"/>
      <c r="VTW127" s="629"/>
      <c r="VTX127" s="409">
        <f t="shared" ref="VTX127" si="8075">SUM(VTX126:VTX126)</f>
        <v>0.81</v>
      </c>
      <c r="VTY127" s="627" t="s">
        <v>88</v>
      </c>
      <c r="VTZ127" s="628"/>
      <c r="VUA127" s="628"/>
      <c r="VUB127" s="628"/>
      <c r="VUC127" s="628"/>
      <c r="VUD127" s="628"/>
      <c r="VUE127" s="629"/>
      <c r="VUF127" s="409">
        <f t="shared" ref="VUF127" si="8076">SUM(VUF126:VUF126)</f>
        <v>0.81</v>
      </c>
      <c r="VUG127" s="627" t="s">
        <v>88</v>
      </c>
      <c r="VUH127" s="628"/>
      <c r="VUI127" s="628"/>
      <c r="VUJ127" s="628"/>
      <c r="VUK127" s="628"/>
      <c r="VUL127" s="628"/>
      <c r="VUM127" s="629"/>
      <c r="VUN127" s="409">
        <f t="shared" ref="VUN127" si="8077">SUM(VUN126:VUN126)</f>
        <v>0.81</v>
      </c>
      <c r="VUO127" s="627" t="s">
        <v>88</v>
      </c>
      <c r="VUP127" s="628"/>
      <c r="VUQ127" s="628"/>
      <c r="VUR127" s="628"/>
      <c r="VUS127" s="628"/>
      <c r="VUT127" s="628"/>
      <c r="VUU127" s="629"/>
      <c r="VUV127" s="409">
        <f t="shared" ref="VUV127" si="8078">SUM(VUV126:VUV126)</f>
        <v>0.81</v>
      </c>
      <c r="VUW127" s="627" t="s">
        <v>88</v>
      </c>
      <c r="VUX127" s="628"/>
      <c r="VUY127" s="628"/>
      <c r="VUZ127" s="628"/>
      <c r="VVA127" s="628"/>
      <c r="VVB127" s="628"/>
      <c r="VVC127" s="629"/>
      <c r="VVD127" s="409">
        <f t="shared" ref="VVD127" si="8079">SUM(VVD126:VVD126)</f>
        <v>0.81</v>
      </c>
      <c r="VVE127" s="627" t="s">
        <v>88</v>
      </c>
      <c r="VVF127" s="628"/>
      <c r="VVG127" s="628"/>
      <c r="VVH127" s="628"/>
      <c r="VVI127" s="628"/>
      <c r="VVJ127" s="628"/>
      <c r="VVK127" s="629"/>
      <c r="VVL127" s="409">
        <f t="shared" ref="VVL127" si="8080">SUM(VVL126:VVL126)</f>
        <v>0.81</v>
      </c>
      <c r="VVM127" s="627" t="s">
        <v>88</v>
      </c>
      <c r="VVN127" s="628"/>
      <c r="VVO127" s="628"/>
      <c r="VVP127" s="628"/>
      <c r="VVQ127" s="628"/>
      <c r="VVR127" s="628"/>
      <c r="VVS127" s="629"/>
      <c r="VVT127" s="409">
        <f t="shared" ref="VVT127" si="8081">SUM(VVT126:VVT126)</f>
        <v>0.81</v>
      </c>
      <c r="VVU127" s="627" t="s">
        <v>88</v>
      </c>
      <c r="VVV127" s="628"/>
      <c r="VVW127" s="628"/>
      <c r="VVX127" s="628"/>
      <c r="VVY127" s="628"/>
      <c r="VVZ127" s="628"/>
      <c r="VWA127" s="629"/>
      <c r="VWB127" s="409">
        <f t="shared" ref="VWB127" si="8082">SUM(VWB126:VWB126)</f>
        <v>0.81</v>
      </c>
      <c r="VWC127" s="627" t="s">
        <v>88</v>
      </c>
      <c r="VWD127" s="628"/>
      <c r="VWE127" s="628"/>
      <c r="VWF127" s="628"/>
      <c r="VWG127" s="628"/>
      <c r="VWH127" s="628"/>
      <c r="VWI127" s="629"/>
      <c r="VWJ127" s="409">
        <f t="shared" ref="VWJ127" si="8083">SUM(VWJ126:VWJ126)</f>
        <v>0.81</v>
      </c>
      <c r="VWK127" s="627" t="s">
        <v>88</v>
      </c>
      <c r="VWL127" s="628"/>
      <c r="VWM127" s="628"/>
      <c r="VWN127" s="628"/>
      <c r="VWO127" s="628"/>
      <c r="VWP127" s="628"/>
      <c r="VWQ127" s="629"/>
      <c r="VWR127" s="409">
        <f t="shared" ref="VWR127" si="8084">SUM(VWR126:VWR126)</f>
        <v>0.81</v>
      </c>
      <c r="VWS127" s="627" t="s">
        <v>88</v>
      </c>
      <c r="VWT127" s="628"/>
      <c r="VWU127" s="628"/>
      <c r="VWV127" s="628"/>
      <c r="VWW127" s="628"/>
      <c r="VWX127" s="628"/>
      <c r="VWY127" s="629"/>
      <c r="VWZ127" s="409">
        <f t="shared" ref="VWZ127" si="8085">SUM(VWZ126:VWZ126)</f>
        <v>0.81</v>
      </c>
      <c r="VXA127" s="627" t="s">
        <v>88</v>
      </c>
      <c r="VXB127" s="628"/>
      <c r="VXC127" s="628"/>
      <c r="VXD127" s="628"/>
      <c r="VXE127" s="628"/>
      <c r="VXF127" s="628"/>
      <c r="VXG127" s="629"/>
      <c r="VXH127" s="409">
        <f t="shared" ref="VXH127" si="8086">SUM(VXH126:VXH126)</f>
        <v>0.81</v>
      </c>
      <c r="VXI127" s="627" t="s">
        <v>88</v>
      </c>
      <c r="VXJ127" s="628"/>
      <c r="VXK127" s="628"/>
      <c r="VXL127" s="628"/>
      <c r="VXM127" s="628"/>
      <c r="VXN127" s="628"/>
      <c r="VXO127" s="629"/>
      <c r="VXP127" s="409">
        <f t="shared" ref="VXP127" si="8087">SUM(VXP126:VXP126)</f>
        <v>0.81</v>
      </c>
      <c r="VXQ127" s="627" t="s">
        <v>88</v>
      </c>
      <c r="VXR127" s="628"/>
      <c r="VXS127" s="628"/>
      <c r="VXT127" s="628"/>
      <c r="VXU127" s="628"/>
      <c r="VXV127" s="628"/>
      <c r="VXW127" s="629"/>
      <c r="VXX127" s="409">
        <f t="shared" ref="VXX127" si="8088">SUM(VXX126:VXX126)</f>
        <v>0.81</v>
      </c>
      <c r="VXY127" s="627" t="s">
        <v>88</v>
      </c>
      <c r="VXZ127" s="628"/>
      <c r="VYA127" s="628"/>
      <c r="VYB127" s="628"/>
      <c r="VYC127" s="628"/>
      <c r="VYD127" s="628"/>
      <c r="VYE127" s="629"/>
      <c r="VYF127" s="409">
        <f t="shared" ref="VYF127" si="8089">SUM(VYF126:VYF126)</f>
        <v>0.81</v>
      </c>
      <c r="VYG127" s="627" t="s">
        <v>88</v>
      </c>
      <c r="VYH127" s="628"/>
      <c r="VYI127" s="628"/>
      <c r="VYJ127" s="628"/>
      <c r="VYK127" s="628"/>
      <c r="VYL127" s="628"/>
      <c r="VYM127" s="629"/>
      <c r="VYN127" s="409">
        <f t="shared" ref="VYN127" si="8090">SUM(VYN126:VYN126)</f>
        <v>0.81</v>
      </c>
      <c r="VYO127" s="627" t="s">
        <v>88</v>
      </c>
      <c r="VYP127" s="628"/>
      <c r="VYQ127" s="628"/>
      <c r="VYR127" s="628"/>
      <c r="VYS127" s="628"/>
      <c r="VYT127" s="628"/>
      <c r="VYU127" s="629"/>
      <c r="VYV127" s="409">
        <f t="shared" ref="VYV127" si="8091">SUM(VYV126:VYV126)</f>
        <v>0.81</v>
      </c>
      <c r="VYW127" s="627" t="s">
        <v>88</v>
      </c>
      <c r="VYX127" s="628"/>
      <c r="VYY127" s="628"/>
      <c r="VYZ127" s="628"/>
      <c r="VZA127" s="628"/>
      <c r="VZB127" s="628"/>
      <c r="VZC127" s="629"/>
      <c r="VZD127" s="409">
        <f t="shared" ref="VZD127" si="8092">SUM(VZD126:VZD126)</f>
        <v>0.81</v>
      </c>
      <c r="VZE127" s="627" t="s">
        <v>88</v>
      </c>
      <c r="VZF127" s="628"/>
      <c r="VZG127" s="628"/>
      <c r="VZH127" s="628"/>
      <c r="VZI127" s="628"/>
      <c r="VZJ127" s="628"/>
      <c r="VZK127" s="629"/>
      <c r="VZL127" s="409">
        <f t="shared" ref="VZL127" si="8093">SUM(VZL126:VZL126)</f>
        <v>0.81</v>
      </c>
      <c r="VZM127" s="627" t="s">
        <v>88</v>
      </c>
      <c r="VZN127" s="628"/>
      <c r="VZO127" s="628"/>
      <c r="VZP127" s="628"/>
      <c r="VZQ127" s="628"/>
      <c r="VZR127" s="628"/>
      <c r="VZS127" s="629"/>
      <c r="VZT127" s="409">
        <f t="shared" ref="VZT127" si="8094">SUM(VZT126:VZT126)</f>
        <v>0.81</v>
      </c>
      <c r="VZU127" s="627" t="s">
        <v>88</v>
      </c>
      <c r="VZV127" s="628"/>
      <c r="VZW127" s="628"/>
      <c r="VZX127" s="628"/>
      <c r="VZY127" s="628"/>
      <c r="VZZ127" s="628"/>
      <c r="WAA127" s="629"/>
      <c r="WAB127" s="409">
        <f t="shared" ref="WAB127" si="8095">SUM(WAB126:WAB126)</f>
        <v>0.81</v>
      </c>
      <c r="WAC127" s="627" t="s">
        <v>88</v>
      </c>
      <c r="WAD127" s="628"/>
      <c r="WAE127" s="628"/>
      <c r="WAF127" s="628"/>
      <c r="WAG127" s="628"/>
      <c r="WAH127" s="628"/>
      <c r="WAI127" s="629"/>
      <c r="WAJ127" s="409">
        <f t="shared" ref="WAJ127" si="8096">SUM(WAJ126:WAJ126)</f>
        <v>0.81</v>
      </c>
      <c r="WAK127" s="627" t="s">
        <v>88</v>
      </c>
      <c r="WAL127" s="628"/>
      <c r="WAM127" s="628"/>
      <c r="WAN127" s="628"/>
      <c r="WAO127" s="628"/>
      <c r="WAP127" s="628"/>
      <c r="WAQ127" s="629"/>
      <c r="WAR127" s="409">
        <f t="shared" ref="WAR127" si="8097">SUM(WAR126:WAR126)</f>
        <v>0.81</v>
      </c>
      <c r="WAS127" s="627" t="s">
        <v>88</v>
      </c>
      <c r="WAT127" s="628"/>
      <c r="WAU127" s="628"/>
      <c r="WAV127" s="628"/>
      <c r="WAW127" s="628"/>
      <c r="WAX127" s="628"/>
      <c r="WAY127" s="629"/>
      <c r="WAZ127" s="409">
        <f t="shared" ref="WAZ127" si="8098">SUM(WAZ126:WAZ126)</f>
        <v>0.81</v>
      </c>
      <c r="WBA127" s="627" t="s">
        <v>88</v>
      </c>
      <c r="WBB127" s="628"/>
      <c r="WBC127" s="628"/>
      <c r="WBD127" s="628"/>
      <c r="WBE127" s="628"/>
      <c r="WBF127" s="628"/>
      <c r="WBG127" s="629"/>
      <c r="WBH127" s="409">
        <f t="shared" ref="WBH127" si="8099">SUM(WBH126:WBH126)</f>
        <v>0.81</v>
      </c>
      <c r="WBI127" s="627" t="s">
        <v>88</v>
      </c>
      <c r="WBJ127" s="628"/>
      <c r="WBK127" s="628"/>
      <c r="WBL127" s="628"/>
      <c r="WBM127" s="628"/>
      <c r="WBN127" s="628"/>
      <c r="WBO127" s="629"/>
      <c r="WBP127" s="409">
        <f t="shared" ref="WBP127" si="8100">SUM(WBP126:WBP126)</f>
        <v>0.81</v>
      </c>
      <c r="WBQ127" s="627" t="s">
        <v>88</v>
      </c>
      <c r="WBR127" s="628"/>
      <c r="WBS127" s="628"/>
      <c r="WBT127" s="628"/>
      <c r="WBU127" s="628"/>
      <c r="WBV127" s="628"/>
      <c r="WBW127" s="629"/>
      <c r="WBX127" s="409">
        <f t="shared" ref="WBX127" si="8101">SUM(WBX126:WBX126)</f>
        <v>0.81</v>
      </c>
      <c r="WBY127" s="627" t="s">
        <v>88</v>
      </c>
      <c r="WBZ127" s="628"/>
      <c r="WCA127" s="628"/>
      <c r="WCB127" s="628"/>
      <c r="WCC127" s="628"/>
      <c r="WCD127" s="628"/>
      <c r="WCE127" s="629"/>
      <c r="WCF127" s="409">
        <f t="shared" ref="WCF127" si="8102">SUM(WCF126:WCF126)</f>
        <v>0.81</v>
      </c>
      <c r="WCG127" s="627" t="s">
        <v>88</v>
      </c>
      <c r="WCH127" s="628"/>
      <c r="WCI127" s="628"/>
      <c r="WCJ127" s="628"/>
      <c r="WCK127" s="628"/>
      <c r="WCL127" s="628"/>
      <c r="WCM127" s="629"/>
      <c r="WCN127" s="409">
        <f t="shared" ref="WCN127" si="8103">SUM(WCN126:WCN126)</f>
        <v>0.81</v>
      </c>
      <c r="WCO127" s="627" t="s">
        <v>88</v>
      </c>
      <c r="WCP127" s="628"/>
      <c r="WCQ127" s="628"/>
      <c r="WCR127" s="628"/>
      <c r="WCS127" s="628"/>
      <c r="WCT127" s="628"/>
      <c r="WCU127" s="629"/>
      <c r="WCV127" s="409">
        <f t="shared" ref="WCV127" si="8104">SUM(WCV126:WCV126)</f>
        <v>0.81</v>
      </c>
      <c r="WCW127" s="627" t="s">
        <v>88</v>
      </c>
      <c r="WCX127" s="628"/>
      <c r="WCY127" s="628"/>
      <c r="WCZ127" s="628"/>
      <c r="WDA127" s="628"/>
      <c r="WDB127" s="628"/>
      <c r="WDC127" s="629"/>
      <c r="WDD127" s="409">
        <f t="shared" ref="WDD127" si="8105">SUM(WDD126:WDD126)</f>
        <v>0.81</v>
      </c>
      <c r="WDE127" s="627" t="s">
        <v>88</v>
      </c>
      <c r="WDF127" s="628"/>
      <c r="WDG127" s="628"/>
      <c r="WDH127" s="628"/>
      <c r="WDI127" s="628"/>
      <c r="WDJ127" s="628"/>
      <c r="WDK127" s="629"/>
      <c r="WDL127" s="409">
        <f t="shared" ref="WDL127" si="8106">SUM(WDL126:WDL126)</f>
        <v>0.81</v>
      </c>
      <c r="WDM127" s="627" t="s">
        <v>88</v>
      </c>
      <c r="WDN127" s="628"/>
      <c r="WDO127" s="628"/>
      <c r="WDP127" s="628"/>
      <c r="WDQ127" s="628"/>
      <c r="WDR127" s="628"/>
      <c r="WDS127" s="629"/>
      <c r="WDT127" s="409">
        <f t="shared" ref="WDT127" si="8107">SUM(WDT126:WDT126)</f>
        <v>0.81</v>
      </c>
      <c r="WDU127" s="627" t="s">
        <v>88</v>
      </c>
      <c r="WDV127" s="628"/>
      <c r="WDW127" s="628"/>
      <c r="WDX127" s="628"/>
      <c r="WDY127" s="628"/>
      <c r="WDZ127" s="628"/>
      <c r="WEA127" s="629"/>
      <c r="WEB127" s="409">
        <f t="shared" ref="WEB127" si="8108">SUM(WEB126:WEB126)</f>
        <v>0.81</v>
      </c>
      <c r="WEC127" s="627" t="s">
        <v>88</v>
      </c>
      <c r="WED127" s="628"/>
      <c r="WEE127" s="628"/>
      <c r="WEF127" s="628"/>
      <c r="WEG127" s="628"/>
      <c r="WEH127" s="628"/>
      <c r="WEI127" s="629"/>
      <c r="WEJ127" s="409">
        <f t="shared" ref="WEJ127" si="8109">SUM(WEJ126:WEJ126)</f>
        <v>0.81</v>
      </c>
      <c r="WEK127" s="627" t="s">
        <v>88</v>
      </c>
      <c r="WEL127" s="628"/>
      <c r="WEM127" s="628"/>
      <c r="WEN127" s="628"/>
      <c r="WEO127" s="628"/>
      <c r="WEP127" s="628"/>
      <c r="WEQ127" s="629"/>
      <c r="WER127" s="409">
        <f t="shared" ref="WER127" si="8110">SUM(WER126:WER126)</f>
        <v>0.81</v>
      </c>
      <c r="WES127" s="627" t="s">
        <v>88</v>
      </c>
      <c r="WET127" s="628"/>
      <c r="WEU127" s="628"/>
      <c r="WEV127" s="628"/>
      <c r="WEW127" s="628"/>
      <c r="WEX127" s="628"/>
      <c r="WEY127" s="629"/>
      <c r="WEZ127" s="409">
        <f t="shared" ref="WEZ127" si="8111">SUM(WEZ126:WEZ126)</f>
        <v>0.81</v>
      </c>
      <c r="WFA127" s="627" t="s">
        <v>88</v>
      </c>
      <c r="WFB127" s="628"/>
      <c r="WFC127" s="628"/>
      <c r="WFD127" s="628"/>
      <c r="WFE127" s="628"/>
      <c r="WFF127" s="628"/>
      <c r="WFG127" s="629"/>
      <c r="WFH127" s="409">
        <f t="shared" ref="WFH127" si="8112">SUM(WFH126:WFH126)</f>
        <v>0.81</v>
      </c>
      <c r="WFI127" s="627" t="s">
        <v>88</v>
      </c>
      <c r="WFJ127" s="628"/>
      <c r="WFK127" s="628"/>
      <c r="WFL127" s="628"/>
      <c r="WFM127" s="628"/>
      <c r="WFN127" s="628"/>
      <c r="WFO127" s="629"/>
      <c r="WFP127" s="409">
        <f t="shared" ref="WFP127" si="8113">SUM(WFP126:WFP126)</f>
        <v>0.81</v>
      </c>
      <c r="WFQ127" s="627" t="s">
        <v>88</v>
      </c>
      <c r="WFR127" s="628"/>
      <c r="WFS127" s="628"/>
      <c r="WFT127" s="628"/>
      <c r="WFU127" s="628"/>
      <c r="WFV127" s="628"/>
      <c r="WFW127" s="629"/>
      <c r="WFX127" s="409">
        <f t="shared" ref="WFX127" si="8114">SUM(WFX126:WFX126)</f>
        <v>0.81</v>
      </c>
      <c r="WFY127" s="627" t="s">
        <v>88</v>
      </c>
      <c r="WFZ127" s="628"/>
      <c r="WGA127" s="628"/>
      <c r="WGB127" s="628"/>
      <c r="WGC127" s="628"/>
      <c r="WGD127" s="628"/>
      <c r="WGE127" s="629"/>
      <c r="WGF127" s="409">
        <f t="shared" ref="WGF127" si="8115">SUM(WGF126:WGF126)</f>
        <v>0.81</v>
      </c>
      <c r="WGG127" s="627" t="s">
        <v>88</v>
      </c>
      <c r="WGH127" s="628"/>
      <c r="WGI127" s="628"/>
      <c r="WGJ127" s="628"/>
      <c r="WGK127" s="628"/>
      <c r="WGL127" s="628"/>
      <c r="WGM127" s="629"/>
      <c r="WGN127" s="409">
        <f t="shared" ref="WGN127" si="8116">SUM(WGN126:WGN126)</f>
        <v>0.81</v>
      </c>
      <c r="WGO127" s="627" t="s">
        <v>88</v>
      </c>
      <c r="WGP127" s="628"/>
      <c r="WGQ127" s="628"/>
      <c r="WGR127" s="628"/>
      <c r="WGS127" s="628"/>
      <c r="WGT127" s="628"/>
      <c r="WGU127" s="629"/>
      <c r="WGV127" s="409">
        <f t="shared" ref="WGV127" si="8117">SUM(WGV126:WGV126)</f>
        <v>0.81</v>
      </c>
      <c r="WGW127" s="627" t="s">
        <v>88</v>
      </c>
      <c r="WGX127" s="628"/>
      <c r="WGY127" s="628"/>
      <c r="WGZ127" s="628"/>
      <c r="WHA127" s="628"/>
      <c r="WHB127" s="628"/>
      <c r="WHC127" s="629"/>
      <c r="WHD127" s="409">
        <f t="shared" ref="WHD127" si="8118">SUM(WHD126:WHD126)</f>
        <v>0.81</v>
      </c>
      <c r="WHE127" s="627" t="s">
        <v>88</v>
      </c>
      <c r="WHF127" s="628"/>
      <c r="WHG127" s="628"/>
      <c r="WHH127" s="628"/>
      <c r="WHI127" s="628"/>
      <c r="WHJ127" s="628"/>
      <c r="WHK127" s="629"/>
      <c r="WHL127" s="409">
        <f t="shared" ref="WHL127" si="8119">SUM(WHL126:WHL126)</f>
        <v>0.81</v>
      </c>
      <c r="WHM127" s="627" t="s">
        <v>88</v>
      </c>
      <c r="WHN127" s="628"/>
      <c r="WHO127" s="628"/>
      <c r="WHP127" s="628"/>
      <c r="WHQ127" s="628"/>
      <c r="WHR127" s="628"/>
      <c r="WHS127" s="629"/>
      <c r="WHT127" s="409">
        <f t="shared" ref="WHT127" si="8120">SUM(WHT126:WHT126)</f>
        <v>0.81</v>
      </c>
      <c r="WHU127" s="627" t="s">
        <v>88</v>
      </c>
      <c r="WHV127" s="628"/>
      <c r="WHW127" s="628"/>
      <c r="WHX127" s="628"/>
      <c r="WHY127" s="628"/>
      <c r="WHZ127" s="628"/>
      <c r="WIA127" s="629"/>
      <c r="WIB127" s="409">
        <f t="shared" ref="WIB127" si="8121">SUM(WIB126:WIB126)</f>
        <v>0.81</v>
      </c>
      <c r="WIC127" s="627" t="s">
        <v>88</v>
      </c>
      <c r="WID127" s="628"/>
      <c r="WIE127" s="628"/>
      <c r="WIF127" s="628"/>
      <c r="WIG127" s="628"/>
      <c r="WIH127" s="628"/>
      <c r="WII127" s="629"/>
      <c r="WIJ127" s="409">
        <f t="shared" ref="WIJ127" si="8122">SUM(WIJ126:WIJ126)</f>
        <v>0.81</v>
      </c>
      <c r="WIK127" s="627" t="s">
        <v>88</v>
      </c>
      <c r="WIL127" s="628"/>
      <c r="WIM127" s="628"/>
      <c r="WIN127" s="628"/>
      <c r="WIO127" s="628"/>
      <c r="WIP127" s="628"/>
      <c r="WIQ127" s="629"/>
      <c r="WIR127" s="409">
        <f t="shared" ref="WIR127" si="8123">SUM(WIR126:WIR126)</f>
        <v>0.81</v>
      </c>
      <c r="WIS127" s="627" t="s">
        <v>88</v>
      </c>
      <c r="WIT127" s="628"/>
      <c r="WIU127" s="628"/>
      <c r="WIV127" s="628"/>
      <c r="WIW127" s="628"/>
      <c r="WIX127" s="628"/>
      <c r="WIY127" s="629"/>
      <c r="WIZ127" s="409">
        <f t="shared" ref="WIZ127" si="8124">SUM(WIZ126:WIZ126)</f>
        <v>0.81</v>
      </c>
      <c r="WJA127" s="627" t="s">
        <v>88</v>
      </c>
      <c r="WJB127" s="628"/>
      <c r="WJC127" s="628"/>
      <c r="WJD127" s="628"/>
      <c r="WJE127" s="628"/>
      <c r="WJF127" s="628"/>
      <c r="WJG127" s="629"/>
      <c r="WJH127" s="409">
        <f t="shared" ref="WJH127" si="8125">SUM(WJH126:WJH126)</f>
        <v>0.81</v>
      </c>
      <c r="WJI127" s="627" t="s">
        <v>88</v>
      </c>
      <c r="WJJ127" s="628"/>
      <c r="WJK127" s="628"/>
      <c r="WJL127" s="628"/>
      <c r="WJM127" s="628"/>
      <c r="WJN127" s="628"/>
      <c r="WJO127" s="629"/>
      <c r="WJP127" s="409">
        <f t="shared" ref="WJP127" si="8126">SUM(WJP126:WJP126)</f>
        <v>0.81</v>
      </c>
      <c r="WJQ127" s="627" t="s">
        <v>88</v>
      </c>
      <c r="WJR127" s="628"/>
      <c r="WJS127" s="628"/>
      <c r="WJT127" s="628"/>
      <c r="WJU127" s="628"/>
      <c r="WJV127" s="628"/>
      <c r="WJW127" s="629"/>
      <c r="WJX127" s="409">
        <f t="shared" ref="WJX127" si="8127">SUM(WJX126:WJX126)</f>
        <v>0.81</v>
      </c>
      <c r="WJY127" s="627" t="s">
        <v>88</v>
      </c>
      <c r="WJZ127" s="628"/>
      <c r="WKA127" s="628"/>
      <c r="WKB127" s="628"/>
      <c r="WKC127" s="628"/>
      <c r="WKD127" s="628"/>
      <c r="WKE127" s="629"/>
      <c r="WKF127" s="409">
        <f t="shared" ref="WKF127" si="8128">SUM(WKF126:WKF126)</f>
        <v>0.81</v>
      </c>
      <c r="WKG127" s="627" t="s">
        <v>88</v>
      </c>
      <c r="WKH127" s="628"/>
      <c r="WKI127" s="628"/>
      <c r="WKJ127" s="628"/>
      <c r="WKK127" s="628"/>
      <c r="WKL127" s="628"/>
      <c r="WKM127" s="629"/>
      <c r="WKN127" s="409">
        <f t="shared" ref="WKN127" si="8129">SUM(WKN126:WKN126)</f>
        <v>0.81</v>
      </c>
      <c r="WKO127" s="627" t="s">
        <v>88</v>
      </c>
      <c r="WKP127" s="628"/>
      <c r="WKQ127" s="628"/>
      <c r="WKR127" s="628"/>
      <c r="WKS127" s="628"/>
      <c r="WKT127" s="628"/>
      <c r="WKU127" s="629"/>
      <c r="WKV127" s="409">
        <f t="shared" ref="WKV127" si="8130">SUM(WKV126:WKV126)</f>
        <v>0.81</v>
      </c>
      <c r="WKW127" s="627" t="s">
        <v>88</v>
      </c>
      <c r="WKX127" s="628"/>
      <c r="WKY127" s="628"/>
      <c r="WKZ127" s="628"/>
      <c r="WLA127" s="628"/>
      <c r="WLB127" s="628"/>
      <c r="WLC127" s="629"/>
      <c r="WLD127" s="409">
        <f t="shared" ref="WLD127" si="8131">SUM(WLD126:WLD126)</f>
        <v>0.81</v>
      </c>
      <c r="WLE127" s="627" t="s">
        <v>88</v>
      </c>
      <c r="WLF127" s="628"/>
      <c r="WLG127" s="628"/>
      <c r="WLH127" s="628"/>
      <c r="WLI127" s="628"/>
      <c r="WLJ127" s="628"/>
      <c r="WLK127" s="629"/>
      <c r="WLL127" s="409">
        <f t="shared" ref="WLL127" si="8132">SUM(WLL126:WLL126)</f>
        <v>0.81</v>
      </c>
      <c r="WLM127" s="627" t="s">
        <v>88</v>
      </c>
      <c r="WLN127" s="628"/>
      <c r="WLO127" s="628"/>
      <c r="WLP127" s="628"/>
      <c r="WLQ127" s="628"/>
      <c r="WLR127" s="628"/>
      <c r="WLS127" s="629"/>
      <c r="WLT127" s="409">
        <f t="shared" ref="WLT127" si="8133">SUM(WLT126:WLT126)</f>
        <v>0.81</v>
      </c>
      <c r="WLU127" s="627" t="s">
        <v>88</v>
      </c>
      <c r="WLV127" s="628"/>
      <c r="WLW127" s="628"/>
      <c r="WLX127" s="628"/>
      <c r="WLY127" s="628"/>
      <c r="WLZ127" s="628"/>
      <c r="WMA127" s="629"/>
      <c r="WMB127" s="409">
        <f t="shared" ref="WMB127" si="8134">SUM(WMB126:WMB126)</f>
        <v>0.81</v>
      </c>
      <c r="WMC127" s="627" t="s">
        <v>88</v>
      </c>
      <c r="WMD127" s="628"/>
      <c r="WME127" s="628"/>
      <c r="WMF127" s="628"/>
      <c r="WMG127" s="628"/>
      <c r="WMH127" s="628"/>
      <c r="WMI127" s="629"/>
      <c r="WMJ127" s="409">
        <f t="shared" ref="WMJ127" si="8135">SUM(WMJ126:WMJ126)</f>
        <v>0.81</v>
      </c>
      <c r="WMK127" s="627" t="s">
        <v>88</v>
      </c>
      <c r="WML127" s="628"/>
      <c r="WMM127" s="628"/>
      <c r="WMN127" s="628"/>
      <c r="WMO127" s="628"/>
      <c r="WMP127" s="628"/>
      <c r="WMQ127" s="629"/>
      <c r="WMR127" s="409">
        <f t="shared" ref="WMR127" si="8136">SUM(WMR126:WMR126)</f>
        <v>0.81</v>
      </c>
      <c r="WMS127" s="627" t="s">
        <v>88</v>
      </c>
      <c r="WMT127" s="628"/>
      <c r="WMU127" s="628"/>
      <c r="WMV127" s="628"/>
      <c r="WMW127" s="628"/>
      <c r="WMX127" s="628"/>
      <c r="WMY127" s="629"/>
      <c r="WMZ127" s="409">
        <f t="shared" ref="WMZ127" si="8137">SUM(WMZ126:WMZ126)</f>
        <v>0.81</v>
      </c>
      <c r="WNA127" s="627" t="s">
        <v>88</v>
      </c>
      <c r="WNB127" s="628"/>
      <c r="WNC127" s="628"/>
      <c r="WND127" s="628"/>
      <c r="WNE127" s="628"/>
      <c r="WNF127" s="628"/>
      <c r="WNG127" s="629"/>
      <c r="WNH127" s="409">
        <f t="shared" ref="WNH127" si="8138">SUM(WNH126:WNH126)</f>
        <v>0.81</v>
      </c>
      <c r="WNI127" s="627" t="s">
        <v>88</v>
      </c>
      <c r="WNJ127" s="628"/>
      <c r="WNK127" s="628"/>
      <c r="WNL127" s="628"/>
      <c r="WNM127" s="628"/>
      <c r="WNN127" s="628"/>
      <c r="WNO127" s="629"/>
      <c r="WNP127" s="409">
        <f t="shared" ref="WNP127" si="8139">SUM(WNP126:WNP126)</f>
        <v>0.81</v>
      </c>
      <c r="WNQ127" s="627" t="s">
        <v>88</v>
      </c>
      <c r="WNR127" s="628"/>
      <c r="WNS127" s="628"/>
      <c r="WNT127" s="628"/>
      <c r="WNU127" s="628"/>
      <c r="WNV127" s="628"/>
      <c r="WNW127" s="629"/>
      <c r="WNX127" s="409">
        <f t="shared" ref="WNX127" si="8140">SUM(WNX126:WNX126)</f>
        <v>0.81</v>
      </c>
      <c r="WNY127" s="627" t="s">
        <v>88</v>
      </c>
      <c r="WNZ127" s="628"/>
      <c r="WOA127" s="628"/>
      <c r="WOB127" s="628"/>
      <c r="WOC127" s="628"/>
      <c r="WOD127" s="628"/>
      <c r="WOE127" s="629"/>
      <c r="WOF127" s="409">
        <f t="shared" ref="WOF127" si="8141">SUM(WOF126:WOF126)</f>
        <v>0.81</v>
      </c>
      <c r="WOG127" s="627" t="s">
        <v>88</v>
      </c>
      <c r="WOH127" s="628"/>
      <c r="WOI127" s="628"/>
      <c r="WOJ127" s="628"/>
      <c r="WOK127" s="628"/>
      <c r="WOL127" s="628"/>
      <c r="WOM127" s="629"/>
      <c r="WON127" s="409">
        <f t="shared" ref="WON127" si="8142">SUM(WON126:WON126)</f>
        <v>0.81</v>
      </c>
      <c r="WOO127" s="627" t="s">
        <v>88</v>
      </c>
      <c r="WOP127" s="628"/>
      <c r="WOQ127" s="628"/>
      <c r="WOR127" s="628"/>
      <c r="WOS127" s="628"/>
      <c r="WOT127" s="628"/>
      <c r="WOU127" s="629"/>
      <c r="WOV127" s="409">
        <f t="shared" ref="WOV127" si="8143">SUM(WOV126:WOV126)</f>
        <v>0.81</v>
      </c>
      <c r="WOW127" s="627" t="s">
        <v>88</v>
      </c>
      <c r="WOX127" s="628"/>
      <c r="WOY127" s="628"/>
      <c r="WOZ127" s="628"/>
      <c r="WPA127" s="628"/>
      <c r="WPB127" s="628"/>
      <c r="WPC127" s="629"/>
      <c r="WPD127" s="409">
        <f t="shared" ref="WPD127" si="8144">SUM(WPD126:WPD126)</f>
        <v>0.81</v>
      </c>
      <c r="WPE127" s="627" t="s">
        <v>88</v>
      </c>
      <c r="WPF127" s="628"/>
      <c r="WPG127" s="628"/>
      <c r="WPH127" s="628"/>
      <c r="WPI127" s="628"/>
      <c r="WPJ127" s="628"/>
      <c r="WPK127" s="629"/>
      <c r="WPL127" s="409">
        <f t="shared" ref="WPL127" si="8145">SUM(WPL126:WPL126)</f>
        <v>0.81</v>
      </c>
      <c r="WPM127" s="627" t="s">
        <v>88</v>
      </c>
      <c r="WPN127" s="628"/>
      <c r="WPO127" s="628"/>
      <c r="WPP127" s="628"/>
      <c r="WPQ127" s="628"/>
      <c r="WPR127" s="628"/>
      <c r="WPS127" s="629"/>
      <c r="WPT127" s="409">
        <f t="shared" ref="WPT127" si="8146">SUM(WPT126:WPT126)</f>
        <v>0.81</v>
      </c>
      <c r="WPU127" s="627" t="s">
        <v>88</v>
      </c>
      <c r="WPV127" s="628"/>
      <c r="WPW127" s="628"/>
      <c r="WPX127" s="628"/>
      <c r="WPY127" s="628"/>
      <c r="WPZ127" s="628"/>
      <c r="WQA127" s="629"/>
      <c r="WQB127" s="409">
        <f t="shared" ref="WQB127" si="8147">SUM(WQB126:WQB126)</f>
        <v>0.81</v>
      </c>
      <c r="WQC127" s="627" t="s">
        <v>88</v>
      </c>
      <c r="WQD127" s="628"/>
      <c r="WQE127" s="628"/>
      <c r="WQF127" s="628"/>
      <c r="WQG127" s="628"/>
      <c r="WQH127" s="628"/>
      <c r="WQI127" s="629"/>
      <c r="WQJ127" s="409">
        <f t="shared" ref="WQJ127" si="8148">SUM(WQJ126:WQJ126)</f>
        <v>0.81</v>
      </c>
      <c r="WQK127" s="627" t="s">
        <v>88</v>
      </c>
      <c r="WQL127" s="628"/>
      <c r="WQM127" s="628"/>
      <c r="WQN127" s="628"/>
      <c r="WQO127" s="628"/>
      <c r="WQP127" s="628"/>
      <c r="WQQ127" s="629"/>
      <c r="WQR127" s="409">
        <f t="shared" ref="WQR127" si="8149">SUM(WQR126:WQR126)</f>
        <v>0.81</v>
      </c>
      <c r="WQS127" s="627" t="s">
        <v>88</v>
      </c>
      <c r="WQT127" s="628"/>
      <c r="WQU127" s="628"/>
      <c r="WQV127" s="628"/>
      <c r="WQW127" s="628"/>
      <c r="WQX127" s="628"/>
      <c r="WQY127" s="629"/>
      <c r="WQZ127" s="409">
        <f t="shared" ref="WQZ127" si="8150">SUM(WQZ126:WQZ126)</f>
        <v>0.81</v>
      </c>
      <c r="WRA127" s="627" t="s">
        <v>88</v>
      </c>
      <c r="WRB127" s="628"/>
      <c r="WRC127" s="628"/>
      <c r="WRD127" s="628"/>
      <c r="WRE127" s="628"/>
      <c r="WRF127" s="628"/>
      <c r="WRG127" s="629"/>
      <c r="WRH127" s="409">
        <f t="shared" ref="WRH127" si="8151">SUM(WRH126:WRH126)</f>
        <v>0.81</v>
      </c>
      <c r="WRI127" s="627" t="s">
        <v>88</v>
      </c>
      <c r="WRJ127" s="628"/>
      <c r="WRK127" s="628"/>
      <c r="WRL127" s="628"/>
      <c r="WRM127" s="628"/>
      <c r="WRN127" s="628"/>
      <c r="WRO127" s="629"/>
      <c r="WRP127" s="409">
        <f t="shared" ref="WRP127" si="8152">SUM(WRP126:WRP126)</f>
        <v>0.81</v>
      </c>
      <c r="WRQ127" s="627" t="s">
        <v>88</v>
      </c>
      <c r="WRR127" s="628"/>
      <c r="WRS127" s="628"/>
      <c r="WRT127" s="628"/>
      <c r="WRU127" s="628"/>
      <c r="WRV127" s="628"/>
      <c r="WRW127" s="629"/>
      <c r="WRX127" s="409">
        <f t="shared" ref="WRX127" si="8153">SUM(WRX126:WRX126)</f>
        <v>0.81</v>
      </c>
      <c r="WRY127" s="627" t="s">
        <v>88</v>
      </c>
      <c r="WRZ127" s="628"/>
      <c r="WSA127" s="628"/>
      <c r="WSB127" s="628"/>
      <c r="WSC127" s="628"/>
      <c r="WSD127" s="628"/>
      <c r="WSE127" s="629"/>
      <c r="WSF127" s="409">
        <f t="shared" ref="WSF127" si="8154">SUM(WSF126:WSF126)</f>
        <v>0.81</v>
      </c>
      <c r="WSG127" s="627" t="s">
        <v>88</v>
      </c>
      <c r="WSH127" s="628"/>
      <c r="WSI127" s="628"/>
      <c r="WSJ127" s="628"/>
      <c r="WSK127" s="628"/>
      <c r="WSL127" s="628"/>
      <c r="WSM127" s="629"/>
      <c r="WSN127" s="409">
        <f t="shared" ref="WSN127" si="8155">SUM(WSN126:WSN126)</f>
        <v>0.81</v>
      </c>
      <c r="WSO127" s="627" t="s">
        <v>88</v>
      </c>
      <c r="WSP127" s="628"/>
      <c r="WSQ127" s="628"/>
      <c r="WSR127" s="628"/>
      <c r="WSS127" s="628"/>
      <c r="WST127" s="628"/>
      <c r="WSU127" s="629"/>
      <c r="WSV127" s="409">
        <f t="shared" ref="WSV127" si="8156">SUM(WSV126:WSV126)</f>
        <v>0.81</v>
      </c>
      <c r="WSW127" s="627" t="s">
        <v>88</v>
      </c>
      <c r="WSX127" s="628"/>
      <c r="WSY127" s="628"/>
      <c r="WSZ127" s="628"/>
      <c r="WTA127" s="628"/>
      <c r="WTB127" s="628"/>
      <c r="WTC127" s="629"/>
      <c r="WTD127" s="409">
        <f t="shared" ref="WTD127" si="8157">SUM(WTD126:WTD126)</f>
        <v>0.81</v>
      </c>
      <c r="WTE127" s="627" t="s">
        <v>88</v>
      </c>
      <c r="WTF127" s="628"/>
      <c r="WTG127" s="628"/>
      <c r="WTH127" s="628"/>
      <c r="WTI127" s="628"/>
      <c r="WTJ127" s="628"/>
      <c r="WTK127" s="629"/>
      <c r="WTL127" s="409">
        <f t="shared" ref="WTL127" si="8158">SUM(WTL126:WTL126)</f>
        <v>0.81</v>
      </c>
      <c r="WTM127" s="627" t="s">
        <v>88</v>
      </c>
      <c r="WTN127" s="628"/>
      <c r="WTO127" s="628"/>
      <c r="WTP127" s="628"/>
      <c r="WTQ127" s="628"/>
      <c r="WTR127" s="628"/>
      <c r="WTS127" s="629"/>
      <c r="WTT127" s="409">
        <f t="shared" ref="WTT127" si="8159">SUM(WTT126:WTT126)</f>
        <v>0.81</v>
      </c>
      <c r="WTU127" s="627" t="s">
        <v>88</v>
      </c>
      <c r="WTV127" s="628"/>
      <c r="WTW127" s="628"/>
      <c r="WTX127" s="628"/>
      <c r="WTY127" s="628"/>
      <c r="WTZ127" s="628"/>
      <c r="WUA127" s="629"/>
      <c r="WUB127" s="409">
        <f t="shared" ref="WUB127" si="8160">SUM(WUB126:WUB126)</f>
        <v>0.81</v>
      </c>
      <c r="WUC127" s="627" t="s">
        <v>88</v>
      </c>
      <c r="WUD127" s="628"/>
      <c r="WUE127" s="628"/>
      <c r="WUF127" s="628"/>
      <c r="WUG127" s="628"/>
      <c r="WUH127" s="628"/>
      <c r="WUI127" s="629"/>
      <c r="WUJ127" s="409">
        <f t="shared" ref="WUJ127" si="8161">SUM(WUJ126:WUJ126)</f>
        <v>0.81</v>
      </c>
      <c r="WUK127" s="627" t="s">
        <v>88</v>
      </c>
      <c r="WUL127" s="628"/>
      <c r="WUM127" s="628"/>
      <c r="WUN127" s="628"/>
      <c r="WUO127" s="628"/>
      <c r="WUP127" s="628"/>
      <c r="WUQ127" s="629"/>
      <c r="WUR127" s="409">
        <f t="shared" ref="WUR127" si="8162">SUM(WUR126:WUR126)</f>
        <v>0.81</v>
      </c>
      <c r="WUS127" s="627" t="s">
        <v>88</v>
      </c>
      <c r="WUT127" s="628"/>
      <c r="WUU127" s="628"/>
      <c r="WUV127" s="628"/>
      <c r="WUW127" s="628"/>
      <c r="WUX127" s="628"/>
      <c r="WUY127" s="629"/>
      <c r="WUZ127" s="409">
        <f t="shared" ref="WUZ127" si="8163">SUM(WUZ126:WUZ126)</f>
        <v>0.81</v>
      </c>
      <c r="WVA127" s="627" t="s">
        <v>88</v>
      </c>
      <c r="WVB127" s="628"/>
      <c r="WVC127" s="628"/>
      <c r="WVD127" s="628"/>
      <c r="WVE127" s="628"/>
      <c r="WVF127" s="628"/>
      <c r="WVG127" s="629"/>
      <c r="WVH127" s="409">
        <f t="shared" ref="WVH127" si="8164">SUM(WVH126:WVH126)</f>
        <v>0.81</v>
      </c>
      <c r="WVI127" s="627" t="s">
        <v>88</v>
      </c>
      <c r="WVJ127" s="628"/>
      <c r="WVK127" s="628"/>
      <c r="WVL127" s="628"/>
      <c r="WVM127" s="628"/>
      <c r="WVN127" s="628"/>
      <c r="WVO127" s="629"/>
      <c r="WVP127" s="409">
        <f t="shared" ref="WVP127" si="8165">SUM(WVP126:WVP126)</f>
        <v>0.81</v>
      </c>
      <c r="WVQ127" s="627" t="s">
        <v>88</v>
      </c>
      <c r="WVR127" s="628"/>
      <c r="WVS127" s="628"/>
      <c r="WVT127" s="628"/>
      <c r="WVU127" s="628"/>
      <c r="WVV127" s="628"/>
      <c r="WVW127" s="629"/>
      <c r="WVX127" s="409">
        <f t="shared" ref="WVX127" si="8166">SUM(WVX126:WVX126)</f>
        <v>0.81</v>
      </c>
      <c r="WVY127" s="627" t="s">
        <v>88</v>
      </c>
      <c r="WVZ127" s="628"/>
      <c r="WWA127" s="628"/>
      <c r="WWB127" s="628"/>
      <c r="WWC127" s="628"/>
      <c r="WWD127" s="628"/>
      <c r="WWE127" s="629"/>
      <c r="WWF127" s="409">
        <f t="shared" ref="WWF127" si="8167">SUM(WWF126:WWF126)</f>
        <v>0.81</v>
      </c>
      <c r="WWG127" s="627" t="s">
        <v>88</v>
      </c>
      <c r="WWH127" s="628"/>
      <c r="WWI127" s="628"/>
      <c r="WWJ127" s="628"/>
      <c r="WWK127" s="628"/>
      <c r="WWL127" s="628"/>
      <c r="WWM127" s="629"/>
      <c r="WWN127" s="409">
        <f t="shared" ref="WWN127" si="8168">SUM(WWN126:WWN126)</f>
        <v>0.81</v>
      </c>
      <c r="WWO127" s="627" t="s">
        <v>88</v>
      </c>
      <c r="WWP127" s="628"/>
      <c r="WWQ127" s="628"/>
      <c r="WWR127" s="628"/>
      <c r="WWS127" s="628"/>
      <c r="WWT127" s="628"/>
      <c r="WWU127" s="629"/>
      <c r="WWV127" s="409">
        <f t="shared" ref="WWV127" si="8169">SUM(WWV126:WWV126)</f>
        <v>0.81</v>
      </c>
      <c r="WWW127" s="627" t="s">
        <v>88</v>
      </c>
      <c r="WWX127" s="628"/>
      <c r="WWY127" s="628"/>
      <c r="WWZ127" s="628"/>
      <c r="WXA127" s="628"/>
      <c r="WXB127" s="628"/>
      <c r="WXC127" s="629"/>
      <c r="WXD127" s="409">
        <f t="shared" ref="WXD127" si="8170">SUM(WXD126:WXD126)</f>
        <v>0.81</v>
      </c>
      <c r="WXE127" s="627" t="s">
        <v>88</v>
      </c>
      <c r="WXF127" s="628"/>
      <c r="WXG127" s="628"/>
      <c r="WXH127" s="628"/>
      <c r="WXI127" s="628"/>
      <c r="WXJ127" s="628"/>
      <c r="WXK127" s="629"/>
      <c r="WXL127" s="409">
        <f t="shared" ref="WXL127" si="8171">SUM(WXL126:WXL126)</f>
        <v>0.81</v>
      </c>
      <c r="WXM127" s="627" t="s">
        <v>88</v>
      </c>
      <c r="WXN127" s="628"/>
      <c r="WXO127" s="628"/>
      <c r="WXP127" s="628"/>
      <c r="WXQ127" s="628"/>
      <c r="WXR127" s="628"/>
      <c r="WXS127" s="629"/>
      <c r="WXT127" s="409">
        <f t="shared" ref="WXT127" si="8172">SUM(WXT126:WXT126)</f>
        <v>0.81</v>
      </c>
      <c r="WXU127" s="627" t="s">
        <v>88</v>
      </c>
      <c r="WXV127" s="628"/>
      <c r="WXW127" s="628"/>
      <c r="WXX127" s="628"/>
      <c r="WXY127" s="628"/>
      <c r="WXZ127" s="628"/>
      <c r="WYA127" s="629"/>
      <c r="WYB127" s="409">
        <f t="shared" ref="WYB127" si="8173">SUM(WYB126:WYB126)</f>
        <v>0.81</v>
      </c>
      <c r="WYC127" s="627" t="s">
        <v>88</v>
      </c>
      <c r="WYD127" s="628"/>
      <c r="WYE127" s="628"/>
      <c r="WYF127" s="628"/>
      <c r="WYG127" s="628"/>
      <c r="WYH127" s="628"/>
      <c r="WYI127" s="629"/>
      <c r="WYJ127" s="409">
        <f t="shared" ref="WYJ127" si="8174">SUM(WYJ126:WYJ126)</f>
        <v>0.81</v>
      </c>
      <c r="WYK127" s="627" t="s">
        <v>88</v>
      </c>
      <c r="WYL127" s="628"/>
      <c r="WYM127" s="628"/>
      <c r="WYN127" s="628"/>
      <c r="WYO127" s="628"/>
      <c r="WYP127" s="628"/>
      <c r="WYQ127" s="629"/>
      <c r="WYR127" s="409">
        <f t="shared" ref="WYR127" si="8175">SUM(WYR126:WYR126)</f>
        <v>0.81</v>
      </c>
      <c r="WYS127" s="627" t="s">
        <v>88</v>
      </c>
      <c r="WYT127" s="628"/>
      <c r="WYU127" s="628"/>
      <c r="WYV127" s="628"/>
      <c r="WYW127" s="628"/>
      <c r="WYX127" s="628"/>
      <c r="WYY127" s="629"/>
      <c r="WYZ127" s="409">
        <f t="shared" ref="WYZ127" si="8176">SUM(WYZ126:WYZ126)</f>
        <v>0.81</v>
      </c>
      <c r="WZA127" s="627" t="s">
        <v>88</v>
      </c>
      <c r="WZB127" s="628"/>
      <c r="WZC127" s="628"/>
      <c r="WZD127" s="628"/>
      <c r="WZE127" s="628"/>
      <c r="WZF127" s="628"/>
      <c r="WZG127" s="629"/>
      <c r="WZH127" s="409">
        <f t="shared" ref="WZH127" si="8177">SUM(WZH126:WZH126)</f>
        <v>0.81</v>
      </c>
      <c r="WZI127" s="627" t="s">
        <v>88</v>
      </c>
      <c r="WZJ127" s="628"/>
      <c r="WZK127" s="628"/>
      <c r="WZL127" s="628"/>
      <c r="WZM127" s="628"/>
      <c r="WZN127" s="628"/>
      <c r="WZO127" s="629"/>
      <c r="WZP127" s="409">
        <f t="shared" ref="WZP127" si="8178">SUM(WZP126:WZP126)</f>
        <v>0.81</v>
      </c>
      <c r="WZQ127" s="627" t="s">
        <v>88</v>
      </c>
      <c r="WZR127" s="628"/>
      <c r="WZS127" s="628"/>
      <c r="WZT127" s="628"/>
      <c r="WZU127" s="628"/>
      <c r="WZV127" s="628"/>
      <c r="WZW127" s="629"/>
      <c r="WZX127" s="409">
        <f t="shared" ref="WZX127" si="8179">SUM(WZX126:WZX126)</f>
        <v>0.81</v>
      </c>
      <c r="WZY127" s="627" t="s">
        <v>88</v>
      </c>
      <c r="WZZ127" s="628"/>
      <c r="XAA127" s="628"/>
      <c r="XAB127" s="628"/>
      <c r="XAC127" s="628"/>
      <c r="XAD127" s="628"/>
      <c r="XAE127" s="629"/>
      <c r="XAF127" s="409">
        <f t="shared" ref="XAF127" si="8180">SUM(XAF126:XAF126)</f>
        <v>0.81</v>
      </c>
      <c r="XAG127" s="627" t="s">
        <v>88</v>
      </c>
      <c r="XAH127" s="628"/>
      <c r="XAI127" s="628"/>
      <c r="XAJ127" s="628"/>
      <c r="XAK127" s="628"/>
      <c r="XAL127" s="628"/>
      <c r="XAM127" s="629"/>
      <c r="XAN127" s="409">
        <f t="shared" ref="XAN127" si="8181">SUM(XAN126:XAN126)</f>
        <v>0.81</v>
      </c>
      <c r="XAO127" s="627" t="s">
        <v>88</v>
      </c>
      <c r="XAP127" s="628"/>
      <c r="XAQ127" s="628"/>
      <c r="XAR127" s="628"/>
      <c r="XAS127" s="628"/>
      <c r="XAT127" s="628"/>
      <c r="XAU127" s="629"/>
      <c r="XAV127" s="409">
        <f t="shared" ref="XAV127" si="8182">SUM(XAV126:XAV126)</f>
        <v>0.81</v>
      </c>
      <c r="XAW127" s="627" t="s">
        <v>88</v>
      </c>
      <c r="XAX127" s="628"/>
      <c r="XAY127" s="628"/>
      <c r="XAZ127" s="628"/>
      <c r="XBA127" s="628"/>
      <c r="XBB127" s="628"/>
      <c r="XBC127" s="629"/>
      <c r="XBD127" s="409">
        <f t="shared" ref="XBD127" si="8183">SUM(XBD126:XBD126)</f>
        <v>0.81</v>
      </c>
      <c r="XBE127" s="627" t="s">
        <v>88</v>
      </c>
      <c r="XBF127" s="628"/>
      <c r="XBG127" s="628"/>
      <c r="XBH127" s="628"/>
      <c r="XBI127" s="628"/>
      <c r="XBJ127" s="628"/>
      <c r="XBK127" s="629"/>
      <c r="XBL127" s="409">
        <f t="shared" ref="XBL127" si="8184">SUM(XBL126:XBL126)</f>
        <v>0.81</v>
      </c>
      <c r="XBM127" s="627" t="s">
        <v>88</v>
      </c>
      <c r="XBN127" s="628"/>
      <c r="XBO127" s="628"/>
      <c r="XBP127" s="628"/>
      <c r="XBQ127" s="628"/>
      <c r="XBR127" s="628"/>
      <c r="XBS127" s="629"/>
      <c r="XBT127" s="409">
        <f t="shared" ref="XBT127" si="8185">SUM(XBT126:XBT126)</f>
        <v>0.81</v>
      </c>
      <c r="XBU127" s="627" t="s">
        <v>88</v>
      </c>
      <c r="XBV127" s="628"/>
      <c r="XBW127" s="628"/>
      <c r="XBX127" s="628"/>
      <c r="XBY127" s="628"/>
      <c r="XBZ127" s="628"/>
      <c r="XCA127" s="629"/>
      <c r="XCB127" s="409">
        <f t="shared" ref="XCB127" si="8186">SUM(XCB126:XCB126)</f>
        <v>0.81</v>
      </c>
      <c r="XCC127" s="627" t="s">
        <v>88</v>
      </c>
      <c r="XCD127" s="628"/>
      <c r="XCE127" s="628"/>
      <c r="XCF127" s="628"/>
      <c r="XCG127" s="628"/>
      <c r="XCH127" s="628"/>
      <c r="XCI127" s="629"/>
      <c r="XCJ127" s="409">
        <f t="shared" ref="XCJ127" si="8187">SUM(XCJ126:XCJ126)</f>
        <v>0.81</v>
      </c>
      <c r="XCK127" s="627" t="s">
        <v>88</v>
      </c>
      <c r="XCL127" s="628"/>
      <c r="XCM127" s="628"/>
      <c r="XCN127" s="628"/>
      <c r="XCO127" s="628"/>
      <c r="XCP127" s="628"/>
      <c r="XCQ127" s="629"/>
      <c r="XCR127" s="409">
        <f t="shared" ref="XCR127" si="8188">SUM(XCR126:XCR126)</f>
        <v>0.81</v>
      </c>
      <c r="XCS127" s="627" t="s">
        <v>88</v>
      </c>
      <c r="XCT127" s="628"/>
      <c r="XCU127" s="628"/>
      <c r="XCV127" s="628"/>
      <c r="XCW127" s="628"/>
      <c r="XCX127" s="628"/>
      <c r="XCY127" s="629"/>
      <c r="XCZ127" s="409">
        <f t="shared" ref="XCZ127" si="8189">SUM(XCZ126:XCZ126)</f>
        <v>0.81</v>
      </c>
      <c r="XDA127" s="627" t="s">
        <v>88</v>
      </c>
      <c r="XDB127" s="628"/>
      <c r="XDC127" s="628"/>
      <c r="XDD127" s="628"/>
      <c r="XDE127" s="628"/>
      <c r="XDF127" s="628"/>
      <c r="XDG127" s="629"/>
      <c r="XDH127" s="409">
        <f t="shared" ref="XDH127" si="8190">SUM(XDH126:XDH126)</f>
        <v>0.81</v>
      </c>
      <c r="XDI127" s="627" t="s">
        <v>88</v>
      </c>
      <c r="XDJ127" s="628"/>
      <c r="XDK127" s="628"/>
      <c r="XDL127" s="628"/>
      <c r="XDM127" s="628"/>
      <c r="XDN127" s="628"/>
      <c r="XDO127" s="629"/>
      <c r="XDP127" s="409">
        <f t="shared" ref="XDP127" si="8191">SUM(XDP126:XDP126)</f>
        <v>0.81</v>
      </c>
      <c r="XDQ127" s="627" t="s">
        <v>88</v>
      </c>
      <c r="XDR127" s="628"/>
      <c r="XDS127" s="628"/>
      <c r="XDT127" s="628"/>
      <c r="XDU127" s="628"/>
      <c r="XDV127" s="628"/>
      <c r="XDW127" s="629"/>
      <c r="XDX127" s="409">
        <f t="shared" ref="XDX127" si="8192">SUM(XDX126:XDX126)</f>
        <v>0.81</v>
      </c>
      <c r="XDY127" s="627" t="s">
        <v>88</v>
      </c>
      <c r="XDZ127" s="628"/>
      <c r="XEA127" s="628"/>
      <c r="XEB127" s="628"/>
      <c r="XEC127" s="628"/>
      <c r="XED127" s="628"/>
      <c r="XEE127" s="629"/>
      <c r="XEF127" s="409">
        <f t="shared" ref="XEF127" si="8193">SUM(XEF126:XEF126)</f>
        <v>0.81</v>
      </c>
      <c r="XEG127" s="627" t="s">
        <v>88</v>
      </c>
      <c r="XEH127" s="628"/>
      <c r="XEI127" s="628"/>
      <c r="XEJ127" s="628"/>
      <c r="XEK127" s="628"/>
      <c r="XEL127" s="628"/>
      <c r="XEM127" s="629"/>
      <c r="XEN127" s="409">
        <f t="shared" ref="XEN127" si="8194">SUM(XEN126:XEN126)</f>
        <v>0.81</v>
      </c>
      <c r="XEO127" s="627" t="s">
        <v>88</v>
      </c>
      <c r="XEP127" s="628"/>
      <c r="XEQ127" s="628"/>
      <c r="XER127" s="628"/>
      <c r="XES127" s="628"/>
      <c r="XET127" s="628"/>
      <c r="XEU127" s="629"/>
      <c r="XEV127" s="409">
        <f t="shared" ref="XEV127" si="8195">SUM(XEV126:XEV126)</f>
        <v>0.81</v>
      </c>
      <c r="XEW127" s="627" t="s">
        <v>88</v>
      </c>
      <c r="XEX127" s="628"/>
      <c r="XEY127" s="628"/>
      <c r="XEZ127" s="628"/>
      <c r="XFA127" s="628"/>
      <c r="XFB127" s="628"/>
      <c r="XFC127" s="629"/>
      <c r="XFD127" s="409">
        <f t="shared" ref="XFD127" si="8196">SUM(XFD126:XFD126)</f>
        <v>0.81</v>
      </c>
    </row>
    <row r="128" spans="1:16384" ht="15.75" customHeight="1">
      <c r="A128" s="625"/>
      <c r="B128" s="625"/>
      <c r="C128" s="625"/>
      <c r="D128" s="625"/>
      <c r="E128" s="625"/>
      <c r="F128" s="626"/>
      <c r="G128" s="625"/>
      <c r="H128" s="625"/>
      <c r="I128" s="625"/>
      <c r="J128" s="625"/>
      <c r="K128" s="625"/>
      <c r="L128" s="625"/>
      <c r="M128" s="625"/>
      <c r="N128" s="626"/>
      <c r="O128" s="625"/>
      <c r="P128" s="625"/>
      <c r="Q128" s="625"/>
      <c r="R128" s="625"/>
      <c r="S128" s="625"/>
      <c r="T128" s="625"/>
      <c r="U128" s="625"/>
      <c r="V128" s="626"/>
      <c r="W128" s="625"/>
      <c r="X128" s="625"/>
      <c r="Y128" s="625"/>
      <c r="Z128" s="625"/>
      <c r="AA128" s="625"/>
      <c r="AB128" s="625"/>
      <c r="AC128" s="625"/>
      <c r="AD128" s="626"/>
      <c r="AE128" s="625"/>
      <c r="AF128" s="625"/>
      <c r="AG128" s="625"/>
      <c r="AH128" s="625"/>
      <c r="AI128" s="625"/>
      <c r="AJ128" s="625"/>
      <c r="AK128" s="625"/>
      <c r="AL128" s="626"/>
      <c r="AM128" s="625"/>
      <c r="AN128" s="625"/>
      <c r="AO128" s="625"/>
      <c r="AP128" s="625"/>
      <c r="AQ128" s="625"/>
      <c r="AR128" s="625"/>
      <c r="AS128" s="625"/>
      <c r="AT128" s="626"/>
      <c r="AU128" s="625"/>
      <c r="AV128" s="625"/>
      <c r="AW128" s="625"/>
      <c r="AX128" s="625"/>
      <c r="AY128" s="625"/>
      <c r="AZ128" s="625"/>
      <c r="BA128" s="625"/>
      <c r="BB128" s="626"/>
      <c r="BC128" s="625"/>
      <c r="BD128" s="625"/>
      <c r="BE128" s="625"/>
      <c r="BF128" s="625"/>
      <c r="BG128" s="625"/>
      <c r="BH128" s="625"/>
      <c r="BI128" s="625"/>
      <c r="BJ128" s="626"/>
      <c r="BK128" s="625"/>
      <c r="BL128" s="625"/>
      <c r="BM128" s="625"/>
      <c r="BN128" s="625"/>
      <c r="BO128" s="625"/>
      <c r="BP128" s="625"/>
      <c r="BQ128" s="625"/>
      <c r="BR128" s="626"/>
      <c r="BS128" s="625"/>
      <c r="BT128" s="625"/>
      <c r="BU128" s="625"/>
      <c r="BV128" s="625"/>
      <c r="BW128" s="625"/>
      <c r="BX128" s="625"/>
      <c r="BY128" s="625"/>
      <c r="BZ128" s="626"/>
      <c r="CA128" s="625"/>
      <c r="CB128" s="625"/>
      <c r="CC128" s="625"/>
      <c r="CD128" s="625"/>
      <c r="CE128" s="625"/>
      <c r="CF128" s="625"/>
      <c r="CG128" s="625"/>
      <c r="CH128" s="626"/>
      <c r="CI128" s="625"/>
      <c r="CJ128" s="625"/>
      <c r="CK128" s="625"/>
      <c r="CL128" s="625"/>
      <c r="CM128" s="625"/>
      <c r="CN128" s="625"/>
      <c r="CO128" s="625"/>
      <c r="CP128" s="626"/>
      <c r="CQ128" s="625"/>
      <c r="CR128" s="625"/>
      <c r="CS128" s="625"/>
      <c r="CT128" s="625"/>
      <c r="CU128" s="625"/>
      <c r="CV128" s="625"/>
      <c r="CW128" s="625"/>
      <c r="CX128" s="626"/>
      <c r="CY128" s="625"/>
      <c r="CZ128" s="625"/>
      <c r="DA128" s="625"/>
      <c r="DB128" s="625"/>
      <c r="DC128" s="625"/>
      <c r="DD128" s="625"/>
      <c r="DE128" s="625"/>
      <c r="DF128" s="626"/>
      <c r="DG128" s="625"/>
      <c r="DH128" s="625"/>
      <c r="DI128" s="625"/>
      <c r="DJ128" s="625"/>
      <c r="DK128" s="625"/>
      <c r="DL128" s="625"/>
      <c r="DM128" s="625"/>
      <c r="DN128" s="626"/>
      <c r="DO128" s="625"/>
      <c r="DP128" s="625"/>
      <c r="DQ128" s="625"/>
      <c r="DR128" s="625"/>
      <c r="DS128" s="625"/>
      <c r="DT128" s="625"/>
      <c r="DU128" s="625"/>
      <c r="DV128" s="626"/>
      <c r="DW128" s="625"/>
      <c r="DX128" s="625"/>
      <c r="DY128" s="625"/>
      <c r="DZ128" s="625"/>
      <c r="EA128" s="625"/>
      <c r="EB128" s="625"/>
      <c r="EC128" s="625"/>
      <c r="ED128" s="626"/>
      <c r="EE128" s="625"/>
      <c r="EF128" s="625"/>
      <c r="EG128" s="625"/>
      <c r="EH128" s="625"/>
      <c r="EI128" s="625"/>
      <c r="EJ128" s="625"/>
      <c r="EK128" s="625"/>
      <c r="EL128" s="626"/>
      <c r="EM128" s="625"/>
      <c r="EN128" s="625"/>
      <c r="EO128" s="625"/>
      <c r="EP128" s="625"/>
      <c r="EQ128" s="625"/>
      <c r="ER128" s="625"/>
      <c r="ES128" s="625"/>
      <c r="ET128" s="626"/>
      <c r="EU128" s="625"/>
      <c r="EV128" s="625"/>
      <c r="EW128" s="625"/>
      <c r="EX128" s="625"/>
      <c r="EY128" s="625"/>
      <c r="EZ128" s="625"/>
      <c r="FA128" s="625"/>
      <c r="FB128" s="626"/>
      <c r="FC128" s="625"/>
      <c r="FD128" s="625"/>
      <c r="FE128" s="625"/>
      <c r="FF128" s="625"/>
      <c r="FG128" s="625"/>
      <c r="FH128" s="625"/>
      <c r="FI128" s="625"/>
      <c r="FJ128" s="626"/>
      <c r="FK128" s="625"/>
      <c r="FL128" s="625"/>
      <c r="FM128" s="625"/>
      <c r="FN128" s="625"/>
      <c r="FO128" s="625"/>
      <c r="FP128" s="625"/>
      <c r="FQ128" s="625"/>
      <c r="FR128" s="626"/>
      <c r="FS128" s="625"/>
      <c r="FT128" s="625"/>
      <c r="FU128" s="625"/>
      <c r="FV128" s="625"/>
      <c r="FW128" s="625"/>
      <c r="FX128" s="625"/>
      <c r="FY128" s="625"/>
      <c r="FZ128" s="626"/>
      <c r="GA128" s="625"/>
      <c r="GB128" s="625"/>
      <c r="GC128" s="625"/>
      <c r="GD128" s="625"/>
      <c r="GE128" s="625"/>
      <c r="GF128" s="625"/>
      <c r="GG128" s="625"/>
      <c r="GH128" s="626"/>
      <c r="GI128" s="625"/>
      <c r="GJ128" s="625"/>
      <c r="GK128" s="625"/>
      <c r="GL128" s="625"/>
      <c r="GM128" s="625"/>
      <c r="GN128" s="625"/>
      <c r="GO128" s="625"/>
      <c r="GP128" s="626"/>
      <c r="GQ128" s="625"/>
      <c r="GR128" s="625"/>
      <c r="GS128" s="625"/>
      <c r="GT128" s="625"/>
      <c r="GU128" s="625"/>
      <c r="GV128" s="625"/>
      <c r="GW128" s="625"/>
      <c r="GX128" s="626"/>
      <c r="GY128" s="625"/>
      <c r="GZ128" s="625"/>
      <c r="HA128" s="625"/>
      <c r="HB128" s="625"/>
      <c r="HC128" s="625"/>
      <c r="HD128" s="625"/>
      <c r="HE128" s="625"/>
      <c r="HF128" s="626"/>
      <c r="HG128" s="625"/>
      <c r="HH128" s="625"/>
      <c r="HI128" s="625"/>
      <c r="HJ128" s="625"/>
      <c r="HK128" s="625"/>
      <c r="HL128" s="625"/>
      <c r="HM128" s="625"/>
      <c r="HN128" s="626"/>
      <c r="HO128" s="625"/>
      <c r="HP128" s="625"/>
      <c r="HQ128" s="625"/>
      <c r="HR128" s="625"/>
      <c r="HS128" s="625"/>
      <c r="HT128" s="625"/>
      <c r="HU128" s="625"/>
      <c r="HV128" s="626"/>
      <c r="HW128" s="625"/>
      <c r="HX128" s="625"/>
      <c r="HY128" s="625"/>
      <c r="HZ128" s="625"/>
      <c r="IA128" s="625"/>
      <c r="IB128" s="625"/>
      <c r="IC128" s="625"/>
      <c r="ID128" s="626"/>
      <c r="IE128" s="625"/>
      <c r="IF128" s="625"/>
      <c r="IG128" s="625"/>
      <c r="IH128" s="625"/>
      <c r="II128" s="625"/>
      <c r="IJ128" s="625"/>
      <c r="IK128" s="625"/>
      <c r="IL128" s="626"/>
      <c r="IM128" s="625"/>
      <c r="IN128" s="625"/>
      <c r="IO128" s="625"/>
      <c r="IP128" s="625"/>
      <c r="IQ128" s="625"/>
      <c r="IR128" s="625"/>
      <c r="IS128" s="625"/>
      <c r="IT128" s="626"/>
      <c r="IU128" s="625"/>
      <c r="IV128" s="625"/>
      <c r="IW128" s="625"/>
      <c r="IX128" s="625"/>
      <c r="IY128" s="625"/>
      <c r="IZ128" s="625"/>
      <c r="JA128" s="625"/>
      <c r="JB128" s="626"/>
      <c r="JC128" s="625"/>
      <c r="JD128" s="625"/>
      <c r="JE128" s="625"/>
      <c r="JF128" s="625"/>
      <c r="JG128" s="625"/>
      <c r="JH128" s="625"/>
      <c r="JI128" s="625"/>
      <c r="JJ128" s="626"/>
      <c r="JK128" s="625"/>
      <c r="JL128" s="625"/>
      <c r="JM128" s="625"/>
      <c r="JN128" s="625"/>
      <c r="JO128" s="625"/>
      <c r="JP128" s="625"/>
      <c r="JQ128" s="625"/>
      <c r="JR128" s="626"/>
      <c r="JS128" s="625"/>
      <c r="JT128" s="625"/>
      <c r="JU128" s="625"/>
      <c r="JV128" s="625"/>
      <c r="JW128" s="625"/>
      <c r="JX128" s="625"/>
      <c r="JY128" s="625"/>
      <c r="JZ128" s="626"/>
      <c r="KA128" s="625"/>
      <c r="KB128" s="625"/>
      <c r="KC128" s="625"/>
      <c r="KD128" s="625"/>
      <c r="KE128" s="625"/>
      <c r="KF128" s="625"/>
      <c r="KG128" s="625"/>
      <c r="KH128" s="626"/>
      <c r="KI128" s="625"/>
      <c r="KJ128" s="625"/>
      <c r="KK128" s="625"/>
      <c r="KL128" s="625"/>
      <c r="KM128" s="625"/>
      <c r="KN128" s="625"/>
      <c r="KO128" s="625"/>
      <c r="KP128" s="626"/>
      <c r="KQ128" s="625"/>
      <c r="KR128" s="625"/>
      <c r="KS128" s="625"/>
      <c r="KT128" s="625"/>
      <c r="KU128" s="625"/>
      <c r="KV128" s="625"/>
      <c r="KW128" s="625"/>
      <c r="KX128" s="626"/>
      <c r="KY128" s="625"/>
      <c r="KZ128" s="625"/>
      <c r="LA128" s="625"/>
      <c r="LB128" s="625"/>
      <c r="LC128" s="625"/>
      <c r="LD128" s="625"/>
      <c r="LE128" s="625"/>
      <c r="LF128" s="626"/>
      <c r="LG128" s="625"/>
      <c r="LH128" s="625"/>
      <c r="LI128" s="625"/>
      <c r="LJ128" s="625"/>
      <c r="LK128" s="625"/>
      <c r="LL128" s="625"/>
      <c r="LM128" s="625"/>
      <c r="LN128" s="626"/>
      <c r="LO128" s="625"/>
      <c r="LP128" s="625"/>
      <c r="LQ128" s="625"/>
      <c r="LR128" s="625"/>
      <c r="LS128" s="625"/>
      <c r="LT128" s="625"/>
      <c r="LU128" s="625"/>
      <c r="LV128" s="626"/>
      <c r="LW128" s="625"/>
      <c r="LX128" s="625"/>
      <c r="LY128" s="625"/>
      <c r="LZ128" s="625"/>
      <c r="MA128" s="625"/>
      <c r="MB128" s="625"/>
      <c r="MC128" s="625"/>
      <c r="MD128" s="626"/>
      <c r="ME128" s="625"/>
      <c r="MF128" s="625"/>
      <c r="MG128" s="625"/>
      <c r="MH128" s="625"/>
      <c r="MI128" s="625"/>
      <c r="MJ128" s="625"/>
      <c r="MK128" s="625"/>
      <c r="ML128" s="626"/>
      <c r="MM128" s="625"/>
      <c r="MN128" s="625"/>
      <c r="MO128" s="625"/>
      <c r="MP128" s="625"/>
      <c r="MQ128" s="625"/>
      <c r="MR128" s="625"/>
      <c r="MS128" s="625"/>
      <c r="MT128" s="626"/>
      <c r="MU128" s="625"/>
      <c r="MV128" s="625"/>
      <c r="MW128" s="625"/>
      <c r="MX128" s="625"/>
      <c r="MY128" s="625"/>
      <c r="MZ128" s="625"/>
      <c r="NA128" s="625"/>
      <c r="NB128" s="626"/>
      <c r="NC128" s="625"/>
      <c r="ND128" s="625"/>
      <c r="NE128" s="625"/>
      <c r="NF128" s="625"/>
      <c r="NG128" s="625"/>
      <c r="NH128" s="625"/>
      <c r="NI128" s="625"/>
      <c r="NJ128" s="626"/>
      <c r="NK128" s="625"/>
      <c r="NL128" s="625"/>
      <c r="NM128" s="625"/>
      <c r="NN128" s="625"/>
      <c r="NO128" s="625"/>
      <c r="NP128" s="625"/>
      <c r="NQ128" s="625"/>
      <c r="NR128" s="626"/>
      <c r="NS128" s="625"/>
      <c r="NT128" s="625"/>
      <c r="NU128" s="625"/>
      <c r="NV128" s="625"/>
      <c r="NW128" s="625"/>
      <c r="NX128" s="625"/>
      <c r="NY128" s="625"/>
      <c r="NZ128" s="626"/>
      <c r="OA128" s="625"/>
      <c r="OB128" s="625"/>
      <c r="OC128" s="625"/>
      <c r="OD128" s="625"/>
      <c r="OE128" s="625"/>
      <c r="OF128" s="625"/>
      <c r="OG128" s="625"/>
      <c r="OH128" s="626"/>
      <c r="OI128" s="625"/>
      <c r="OJ128" s="625"/>
      <c r="OK128" s="625"/>
      <c r="OL128" s="625"/>
      <c r="OM128" s="625"/>
      <c r="ON128" s="625"/>
      <c r="OO128" s="625"/>
      <c r="OP128" s="626"/>
      <c r="OQ128" s="625"/>
      <c r="OR128" s="625"/>
      <c r="OS128" s="625"/>
      <c r="OT128" s="625"/>
      <c r="OU128" s="625"/>
      <c r="OV128" s="625"/>
      <c r="OW128" s="625"/>
      <c r="OX128" s="626"/>
      <c r="OY128" s="625"/>
      <c r="OZ128" s="625"/>
      <c r="PA128" s="625"/>
      <c r="PB128" s="625"/>
      <c r="PC128" s="625"/>
      <c r="PD128" s="625"/>
      <c r="PE128" s="625"/>
      <c r="PF128" s="626"/>
      <c r="PG128" s="625"/>
      <c r="PH128" s="625"/>
      <c r="PI128" s="625"/>
      <c r="PJ128" s="625"/>
      <c r="PK128" s="625"/>
      <c r="PL128" s="625"/>
      <c r="PM128" s="625"/>
      <c r="PN128" s="626"/>
      <c r="PO128" s="625"/>
      <c r="PP128" s="625"/>
      <c r="PQ128" s="625"/>
      <c r="PR128" s="625"/>
      <c r="PS128" s="625"/>
      <c r="PT128" s="625"/>
      <c r="PU128" s="625"/>
      <c r="PV128" s="626"/>
      <c r="PW128" s="625"/>
      <c r="PX128" s="625"/>
      <c r="PY128" s="625"/>
      <c r="PZ128" s="625"/>
      <c r="QA128" s="625"/>
      <c r="QB128" s="625"/>
      <c r="QC128" s="625"/>
      <c r="QD128" s="626"/>
      <c r="QE128" s="625"/>
      <c r="QF128" s="625"/>
      <c r="QG128" s="625"/>
      <c r="QH128" s="625"/>
      <c r="QI128" s="625"/>
      <c r="QJ128" s="625"/>
      <c r="QK128" s="625"/>
      <c r="QL128" s="626"/>
      <c r="QM128" s="625"/>
      <c r="QN128" s="625"/>
      <c r="QO128" s="625"/>
      <c r="QP128" s="625"/>
      <c r="QQ128" s="625"/>
      <c r="QR128" s="625"/>
      <c r="QS128" s="625"/>
      <c r="QT128" s="626"/>
      <c r="QU128" s="625"/>
      <c r="QV128" s="625"/>
      <c r="QW128" s="625"/>
      <c r="QX128" s="625"/>
      <c r="QY128" s="625"/>
      <c r="QZ128" s="625"/>
      <c r="RA128" s="625"/>
      <c r="RB128" s="626"/>
      <c r="RC128" s="625"/>
      <c r="RD128" s="625"/>
      <c r="RE128" s="625"/>
      <c r="RF128" s="625"/>
      <c r="RG128" s="625"/>
      <c r="RH128" s="625"/>
      <c r="RI128" s="625"/>
      <c r="RJ128" s="626"/>
      <c r="RK128" s="625"/>
      <c r="RL128" s="625"/>
      <c r="RM128" s="625"/>
      <c r="RN128" s="625"/>
      <c r="RO128" s="625"/>
      <c r="RP128" s="625"/>
      <c r="RQ128" s="625"/>
      <c r="RR128" s="626"/>
      <c r="RS128" s="625"/>
      <c r="RT128" s="625"/>
      <c r="RU128" s="625"/>
      <c r="RV128" s="625"/>
      <c r="RW128" s="625"/>
      <c r="RX128" s="625"/>
      <c r="RY128" s="625"/>
      <c r="RZ128" s="626"/>
      <c r="SA128" s="625"/>
      <c r="SB128" s="625"/>
      <c r="SC128" s="625"/>
      <c r="SD128" s="625"/>
      <c r="SE128" s="625"/>
      <c r="SF128" s="625"/>
      <c r="SG128" s="625"/>
      <c r="SH128" s="626"/>
      <c r="SI128" s="625"/>
      <c r="SJ128" s="625"/>
      <c r="SK128" s="625"/>
      <c r="SL128" s="625"/>
      <c r="SM128" s="625"/>
      <c r="SN128" s="625"/>
      <c r="SO128" s="625"/>
      <c r="SP128" s="626"/>
      <c r="SQ128" s="625"/>
      <c r="SR128" s="625"/>
      <c r="SS128" s="625"/>
      <c r="ST128" s="625"/>
      <c r="SU128" s="625"/>
      <c r="SV128" s="625"/>
      <c r="SW128" s="625"/>
      <c r="SX128" s="626"/>
      <c r="SY128" s="625"/>
      <c r="SZ128" s="625"/>
      <c r="TA128" s="625"/>
      <c r="TB128" s="625"/>
      <c r="TC128" s="625"/>
      <c r="TD128" s="625"/>
      <c r="TE128" s="625"/>
      <c r="TF128" s="626"/>
      <c r="TG128" s="625"/>
      <c r="TH128" s="625"/>
      <c r="TI128" s="625"/>
      <c r="TJ128" s="625"/>
      <c r="TK128" s="625"/>
      <c r="TL128" s="625"/>
      <c r="TM128" s="625"/>
      <c r="TN128" s="626"/>
      <c r="TO128" s="625"/>
      <c r="TP128" s="625"/>
      <c r="TQ128" s="625"/>
      <c r="TR128" s="625"/>
      <c r="TS128" s="625"/>
      <c r="TT128" s="625"/>
      <c r="TU128" s="625"/>
      <c r="TV128" s="626"/>
      <c r="TW128" s="625"/>
      <c r="TX128" s="625"/>
      <c r="TY128" s="625"/>
      <c r="TZ128" s="625"/>
      <c r="UA128" s="625"/>
      <c r="UB128" s="625"/>
      <c r="UC128" s="625"/>
      <c r="UD128" s="626"/>
      <c r="UE128" s="625"/>
      <c r="UF128" s="625"/>
      <c r="UG128" s="625"/>
      <c r="UH128" s="625"/>
      <c r="UI128" s="625"/>
      <c r="UJ128" s="625"/>
      <c r="UK128" s="625"/>
      <c r="UL128" s="626"/>
      <c r="UM128" s="625"/>
      <c r="UN128" s="625"/>
      <c r="UO128" s="625"/>
      <c r="UP128" s="625"/>
      <c r="UQ128" s="625"/>
      <c r="UR128" s="625"/>
      <c r="US128" s="625"/>
      <c r="UT128" s="626"/>
      <c r="UU128" s="625"/>
      <c r="UV128" s="625"/>
      <c r="UW128" s="625"/>
      <c r="UX128" s="625"/>
      <c r="UY128" s="625"/>
      <c r="UZ128" s="625"/>
      <c r="VA128" s="625"/>
      <c r="VB128" s="626"/>
      <c r="VC128" s="625"/>
      <c r="VD128" s="625"/>
      <c r="VE128" s="625"/>
      <c r="VF128" s="625"/>
      <c r="VG128" s="625"/>
      <c r="VH128" s="625"/>
      <c r="VI128" s="625"/>
      <c r="VJ128" s="626"/>
      <c r="VK128" s="625"/>
      <c r="VL128" s="625"/>
      <c r="VM128" s="625"/>
      <c r="VN128" s="625"/>
      <c r="VO128" s="625"/>
      <c r="VP128" s="625"/>
      <c r="VQ128" s="625"/>
      <c r="VR128" s="626"/>
      <c r="VS128" s="625"/>
      <c r="VT128" s="625"/>
      <c r="VU128" s="625"/>
      <c r="VV128" s="625"/>
      <c r="VW128" s="625"/>
      <c r="VX128" s="625"/>
      <c r="VY128" s="625"/>
      <c r="VZ128" s="626"/>
      <c r="WA128" s="625"/>
      <c r="WB128" s="625"/>
      <c r="WC128" s="625"/>
      <c r="WD128" s="625"/>
      <c r="WE128" s="625"/>
      <c r="WF128" s="625"/>
      <c r="WG128" s="625"/>
      <c r="WH128" s="626"/>
      <c r="WI128" s="625"/>
      <c r="WJ128" s="625"/>
      <c r="WK128" s="625"/>
      <c r="WL128" s="625"/>
      <c r="WM128" s="625"/>
      <c r="WN128" s="625"/>
      <c r="WO128" s="625"/>
      <c r="WP128" s="626"/>
      <c r="WQ128" s="625"/>
      <c r="WR128" s="625"/>
      <c r="WS128" s="625"/>
      <c r="WT128" s="625"/>
      <c r="WU128" s="625"/>
      <c r="WV128" s="625"/>
      <c r="WW128" s="625"/>
      <c r="WX128" s="626"/>
      <c r="WY128" s="625"/>
      <c r="WZ128" s="625"/>
      <c r="XA128" s="625"/>
      <c r="XB128" s="625"/>
      <c r="XC128" s="625"/>
      <c r="XD128" s="625"/>
      <c r="XE128" s="625"/>
      <c r="XF128" s="626"/>
      <c r="XG128" s="625"/>
      <c r="XH128" s="625"/>
      <c r="XI128" s="625"/>
      <c r="XJ128" s="625"/>
      <c r="XK128" s="625"/>
      <c r="XL128" s="625"/>
      <c r="XM128" s="625"/>
      <c r="XN128" s="626"/>
      <c r="XO128" s="625"/>
      <c r="XP128" s="625"/>
      <c r="XQ128" s="625"/>
      <c r="XR128" s="625"/>
      <c r="XS128" s="625"/>
      <c r="XT128" s="625"/>
      <c r="XU128" s="625"/>
      <c r="XV128" s="626"/>
      <c r="XW128" s="625"/>
      <c r="XX128" s="625"/>
      <c r="XY128" s="625"/>
      <c r="XZ128" s="625"/>
      <c r="YA128" s="625"/>
      <c r="YB128" s="625"/>
      <c r="YC128" s="625"/>
      <c r="YD128" s="626"/>
      <c r="YE128" s="625"/>
      <c r="YF128" s="625"/>
      <c r="YG128" s="625"/>
      <c r="YH128" s="625"/>
      <c r="YI128" s="625"/>
      <c r="YJ128" s="625"/>
      <c r="YK128" s="625"/>
      <c r="YL128" s="626"/>
      <c r="YM128" s="625"/>
      <c r="YN128" s="625"/>
      <c r="YO128" s="625"/>
      <c r="YP128" s="625"/>
      <c r="YQ128" s="625"/>
      <c r="YR128" s="625"/>
      <c r="YS128" s="625"/>
      <c r="YT128" s="626"/>
      <c r="YU128" s="625"/>
      <c r="YV128" s="625"/>
      <c r="YW128" s="625"/>
      <c r="YX128" s="625"/>
      <c r="YY128" s="625"/>
      <c r="YZ128" s="625"/>
      <c r="ZA128" s="625"/>
      <c r="ZB128" s="626"/>
      <c r="ZC128" s="625"/>
      <c r="ZD128" s="625"/>
      <c r="ZE128" s="625"/>
      <c r="ZF128" s="625"/>
      <c r="ZG128" s="625"/>
      <c r="ZH128" s="625"/>
      <c r="ZI128" s="625"/>
      <c r="ZJ128" s="626"/>
      <c r="ZK128" s="625"/>
      <c r="ZL128" s="625"/>
      <c r="ZM128" s="625"/>
      <c r="ZN128" s="625"/>
      <c r="ZO128" s="625"/>
      <c r="ZP128" s="625"/>
      <c r="ZQ128" s="625"/>
      <c r="ZR128" s="626"/>
      <c r="ZS128" s="625"/>
      <c r="ZT128" s="625"/>
      <c r="ZU128" s="625"/>
      <c r="ZV128" s="625"/>
      <c r="ZW128" s="625"/>
      <c r="ZX128" s="625"/>
      <c r="ZY128" s="625"/>
      <c r="ZZ128" s="626"/>
      <c r="AAA128" s="625"/>
      <c r="AAB128" s="625"/>
      <c r="AAC128" s="625"/>
      <c r="AAD128" s="625"/>
      <c r="AAE128" s="625"/>
      <c r="AAF128" s="625"/>
      <c r="AAG128" s="625"/>
      <c r="AAH128" s="626"/>
      <c r="AAI128" s="625"/>
      <c r="AAJ128" s="625"/>
      <c r="AAK128" s="625"/>
      <c r="AAL128" s="625"/>
      <c r="AAM128" s="625"/>
      <c r="AAN128" s="625"/>
      <c r="AAO128" s="625"/>
      <c r="AAP128" s="626"/>
      <c r="AAQ128" s="625"/>
      <c r="AAR128" s="625"/>
      <c r="AAS128" s="625"/>
      <c r="AAT128" s="625"/>
      <c r="AAU128" s="625"/>
      <c r="AAV128" s="625"/>
      <c r="AAW128" s="625"/>
      <c r="AAX128" s="626"/>
      <c r="AAY128" s="625"/>
      <c r="AAZ128" s="625"/>
      <c r="ABA128" s="625"/>
      <c r="ABB128" s="625"/>
      <c r="ABC128" s="625"/>
      <c r="ABD128" s="625"/>
      <c r="ABE128" s="625"/>
      <c r="ABF128" s="626"/>
      <c r="ABG128" s="625"/>
      <c r="ABH128" s="625"/>
      <c r="ABI128" s="625"/>
      <c r="ABJ128" s="625"/>
      <c r="ABK128" s="625"/>
      <c r="ABL128" s="625"/>
      <c r="ABM128" s="625"/>
      <c r="ABN128" s="626"/>
      <c r="ABO128" s="625"/>
      <c r="ABP128" s="625"/>
      <c r="ABQ128" s="625"/>
      <c r="ABR128" s="625"/>
      <c r="ABS128" s="625"/>
      <c r="ABT128" s="625"/>
      <c r="ABU128" s="625"/>
      <c r="ABV128" s="626"/>
      <c r="ABW128" s="625"/>
      <c r="ABX128" s="625"/>
      <c r="ABY128" s="625"/>
      <c r="ABZ128" s="625"/>
      <c r="ACA128" s="625"/>
      <c r="ACB128" s="625"/>
      <c r="ACC128" s="625"/>
      <c r="ACD128" s="626"/>
      <c r="ACE128" s="625"/>
      <c r="ACF128" s="625"/>
      <c r="ACG128" s="625"/>
      <c r="ACH128" s="625"/>
      <c r="ACI128" s="625"/>
      <c r="ACJ128" s="625"/>
      <c r="ACK128" s="625"/>
      <c r="ACL128" s="626"/>
      <c r="ACM128" s="625"/>
      <c r="ACN128" s="625"/>
      <c r="ACO128" s="625"/>
      <c r="ACP128" s="625"/>
      <c r="ACQ128" s="625"/>
      <c r="ACR128" s="625"/>
      <c r="ACS128" s="625"/>
      <c r="ACT128" s="626"/>
      <c r="ACU128" s="625"/>
      <c r="ACV128" s="625"/>
      <c r="ACW128" s="625"/>
      <c r="ACX128" s="625"/>
      <c r="ACY128" s="625"/>
      <c r="ACZ128" s="625"/>
      <c r="ADA128" s="625"/>
      <c r="ADB128" s="626"/>
      <c r="ADC128" s="625"/>
      <c r="ADD128" s="625"/>
      <c r="ADE128" s="625"/>
      <c r="ADF128" s="625"/>
      <c r="ADG128" s="625"/>
      <c r="ADH128" s="625"/>
      <c r="ADI128" s="625"/>
      <c r="ADJ128" s="626"/>
      <c r="ADK128" s="625"/>
      <c r="ADL128" s="625"/>
      <c r="ADM128" s="625"/>
      <c r="ADN128" s="625"/>
      <c r="ADO128" s="625"/>
      <c r="ADP128" s="625"/>
      <c r="ADQ128" s="625"/>
      <c r="ADR128" s="626"/>
      <c r="ADS128" s="625"/>
      <c r="ADT128" s="625"/>
      <c r="ADU128" s="625"/>
      <c r="ADV128" s="625"/>
      <c r="ADW128" s="625"/>
      <c r="ADX128" s="625"/>
      <c r="ADY128" s="625"/>
      <c r="ADZ128" s="626"/>
      <c r="AEA128" s="625"/>
      <c r="AEB128" s="625"/>
      <c r="AEC128" s="625"/>
      <c r="AED128" s="625"/>
      <c r="AEE128" s="625"/>
      <c r="AEF128" s="625"/>
      <c r="AEG128" s="625"/>
      <c r="AEH128" s="626"/>
      <c r="AEI128" s="625"/>
      <c r="AEJ128" s="625"/>
      <c r="AEK128" s="625"/>
      <c r="AEL128" s="625"/>
      <c r="AEM128" s="625"/>
      <c r="AEN128" s="625"/>
      <c r="AEO128" s="625"/>
      <c r="AEP128" s="626"/>
      <c r="AEQ128" s="625"/>
      <c r="AER128" s="625"/>
      <c r="AES128" s="625"/>
      <c r="AET128" s="625"/>
      <c r="AEU128" s="625"/>
      <c r="AEV128" s="625"/>
      <c r="AEW128" s="625"/>
      <c r="AEX128" s="626"/>
      <c r="AEY128" s="625"/>
      <c r="AEZ128" s="625"/>
      <c r="AFA128" s="625"/>
      <c r="AFB128" s="625"/>
      <c r="AFC128" s="625"/>
      <c r="AFD128" s="625"/>
      <c r="AFE128" s="625"/>
      <c r="AFF128" s="626"/>
      <c r="AFG128" s="625"/>
      <c r="AFH128" s="625"/>
      <c r="AFI128" s="625"/>
      <c r="AFJ128" s="625"/>
      <c r="AFK128" s="625"/>
      <c r="AFL128" s="625"/>
      <c r="AFM128" s="625"/>
      <c r="AFN128" s="626"/>
      <c r="AFO128" s="625"/>
      <c r="AFP128" s="625"/>
      <c r="AFQ128" s="625"/>
      <c r="AFR128" s="625"/>
      <c r="AFS128" s="625"/>
      <c r="AFT128" s="625"/>
      <c r="AFU128" s="625"/>
      <c r="AFV128" s="626"/>
      <c r="AFW128" s="625"/>
      <c r="AFX128" s="625"/>
      <c r="AFY128" s="625"/>
      <c r="AFZ128" s="625"/>
      <c r="AGA128" s="625"/>
      <c r="AGB128" s="625"/>
      <c r="AGC128" s="625"/>
      <c r="AGD128" s="626"/>
      <c r="AGE128" s="625"/>
      <c r="AGF128" s="625"/>
      <c r="AGG128" s="625"/>
      <c r="AGH128" s="625"/>
      <c r="AGI128" s="625"/>
      <c r="AGJ128" s="625"/>
      <c r="AGK128" s="625"/>
      <c r="AGL128" s="626"/>
      <c r="AGM128" s="625"/>
      <c r="AGN128" s="625"/>
      <c r="AGO128" s="625"/>
      <c r="AGP128" s="625"/>
      <c r="AGQ128" s="625"/>
      <c r="AGR128" s="625"/>
      <c r="AGS128" s="625"/>
      <c r="AGT128" s="626"/>
      <c r="AGU128" s="625"/>
      <c r="AGV128" s="625"/>
      <c r="AGW128" s="625"/>
      <c r="AGX128" s="625"/>
      <c r="AGY128" s="625"/>
      <c r="AGZ128" s="625"/>
      <c r="AHA128" s="625"/>
      <c r="AHB128" s="626"/>
      <c r="AHC128" s="625"/>
      <c r="AHD128" s="625"/>
      <c r="AHE128" s="625"/>
      <c r="AHF128" s="625"/>
      <c r="AHG128" s="625"/>
      <c r="AHH128" s="625"/>
      <c r="AHI128" s="625"/>
      <c r="AHJ128" s="626"/>
      <c r="AHK128" s="625"/>
      <c r="AHL128" s="625"/>
      <c r="AHM128" s="625"/>
      <c r="AHN128" s="625"/>
      <c r="AHO128" s="625"/>
      <c r="AHP128" s="625"/>
      <c r="AHQ128" s="625"/>
      <c r="AHR128" s="626"/>
      <c r="AHS128" s="625"/>
      <c r="AHT128" s="625"/>
      <c r="AHU128" s="625"/>
      <c r="AHV128" s="625"/>
      <c r="AHW128" s="625"/>
      <c r="AHX128" s="625"/>
      <c r="AHY128" s="625"/>
      <c r="AHZ128" s="626"/>
      <c r="AIA128" s="625"/>
      <c r="AIB128" s="625"/>
      <c r="AIC128" s="625"/>
      <c r="AID128" s="625"/>
      <c r="AIE128" s="625"/>
      <c r="AIF128" s="625"/>
      <c r="AIG128" s="625"/>
      <c r="AIH128" s="626"/>
      <c r="AII128" s="625"/>
      <c r="AIJ128" s="625"/>
      <c r="AIK128" s="625"/>
      <c r="AIL128" s="625"/>
      <c r="AIM128" s="625"/>
      <c r="AIN128" s="625"/>
      <c r="AIO128" s="625"/>
      <c r="AIP128" s="626"/>
      <c r="AIQ128" s="625"/>
      <c r="AIR128" s="625"/>
      <c r="AIS128" s="625"/>
      <c r="AIT128" s="625"/>
      <c r="AIU128" s="625"/>
      <c r="AIV128" s="625"/>
      <c r="AIW128" s="625"/>
      <c r="AIX128" s="626"/>
      <c r="AIY128" s="625"/>
      <c r="AIZ128" s="625"/>
      <c r="AJA128" s="625"/>
      <c r="AJB128" s="625"/>
      <c r="AJC128" s="625"/>
      <c r="AJD128" s="625"/>
      <c r="AJE128" s="625"/>
      <c r="AJF128" s="626"/>
      <c r="AJG128" s="625"/>
      <c r="AJH128" s="625"/>
      <c r="AJI128" s="625"/>
      <c r="AJJ128" s="625"/>
      <c r="AJK128" s="625"/>
      <c r="AJL128" s="625"/>
      <c r="AJM128" s="625"/>
      <c r="AJN128" s="626"/>
      <c r="AJO128" s="625"/>
      <c r="AJP128" s="625"/>
      <c r="AJQ128" s="625"/>
      <c r="AJR128" s="625"/>
      <c r="AJS128" s="625"/>
      <c r="AJT128" s="625"/>
      <c r="AJU128" s="625"/>
      <c r="AJV128" s="626"/>
      <c r="AJW128" s="625"/>
      <c r="AJX128" s="625"/>
      <c r="AJY128" s="625"/>
      <c r="AJZ128" s="625"/>
      <c r="AKA128" s="625"/>
      <c r="AKB128" s="625"/>
      <c r="AKC128" s="625"/>
      <c r="AKD128" s="626"/>
      <c r="AKE128" s="625"/>
      <c r="AKF128" s="625"/>
      <c r="AKG128" s="625"/>
      <c r="AKH128" s="625"/>
      <c r="AKI128" s="625"/>
      <c r="AKJ128" s="625"/>
      <c r="AKK128" s="625"/>
      <c r="AKL128" s="626"/>
      <c r="AKM128" s="625"/>
      <c r="AKN128" s="625"/>
      <c r="AKO128" s="625"/>
      <c r="AKP128" s="625"/>
      <c r="AKQ128" s="625"/>
      <c r="AKR128" s="625"/>
      <c r="AKS128" s="625"/>
      <c r="AKT128" s="626"/>
      <c r="AKU128" s="625"/>
      <c r="AKV128" s="625"/>
      <c r="AKW128" s="625"/>
      <c r="AKX128" s="625"/>
      <c r="AKY128" s="625"/>
      <c r="AKZ128" s="625"/>
      <c r="ALA128" s="625"/>
      <c r="ALB128" s="626"/>
      <c r="ALC128" s="625"/>
      <c r="ALD128" s="625"/>
      <c r="ALE128" s="625"/>
      <c r="ALF128" s="625"/>
      <c r="ALG128" s="625"/>
      <c r="ALH128" s="625"/>
      <c r="ALI128" s="625"/>
      <c r="ALJ128" s="626"/>
      <c r="ALK128" s="625"/>
      <c r="ALL128" s="625"/>
      <c r="ALM128" s="625"/>
      <c r="ALN128" s="625"/>
      <c r="ALO128" s="625"/>
      <c r="ALP128" s="625"/>
      <c r="ALQ128" s="625"/>
      <c r="ALR128" s="626"/>
      <c r="ALS128" s="625"/>
      <c r="ALT128" s="625"/>
      <c r="ALU128" s="625"/>
      <c r="ALV128" s="625"/>
      <c r="ALW128" s="625"/>
      <c r="ALX128" s="625"/>
      <c r="ALY128" s="625"/>
      <c r="ALZ128" s="626"/>
      <c r="AMA128" s="625"/>
      <c r="AMB128" s="625"/>
      <c r="AMC128" s="625"/>
      <c r="AMD128" s="625"/>
      <c r="AME128" s="625"/>
      <c r="AMF128" s="625"/>
      <c r="AMG128" s="625"/>
      <c r="AMH128" s="626"/>
      <c r="AMI128" s="625"/>
      <c r="AMJ128" s="625"/>
      <c r="AMK128" s="625"/>
      <c r="AML128" s="625"/>
      <c r="AMM128" s="625"/>
      <c r="AMN128" s="625"/>
      <c r="AMO128" s="625"/>
      <c r="AMP128" s="626"/>
      <c r="AMQ128" s="625"/>
      <c r="AMR128" s="625"/>
      <c r="AMS128" s="625"/>
      <c r="AMT128" s="625"/>
      <c r="AMU128" s="625"/>
      <c r="AMV128" s="625"/>
      <c r="AMW128" s="625"/>
      <c r="AMX128" s="626"/>
      <c r="AMY128" s="625"/>
      <c r="AMZ128" s="625"/>
      <c r="ANA128" s="625"/>
      <c r="ANB128" s="625"/>
      <c r="ANC128" s="625"/>
      <c r="AND128" s="625"/>
      <c r="ANE128" s="625"/>
      <c r="ANF128" s="626"/>
      <c r="ANG128" s="625"/>
      <c r="ANH128" s="625"/>
      <c r="ANI128" s="625"/>
      <c r="ANJ128" s="625"/>
      <c r="ANK128" s="625"/>
      <c r="ANL128" s="625"/>
      <c r="ANM128" s="625"/>
      <c r="ANN128" s="626"/>
      <c r="ANO128" s="625"/>
      <c r="ANP128" s="625"/>
      <c r="ANQ128" s="625"/>
      <c r="ANR128" s="625"/>
      <c r="ANS128" s="625"/>
      <c r="ANT128" s="625"/>
      <c r="ANU128" s="625"/>
      <c r="ANV128" s="626"/>
      <c r="ANW128" s="625"/>
      <c r="ANX128" s="625"/>
      <c r="ANY128" s="625"/>
      <c r="ANZ128" s="625"/>
      <c r="AOA128" s="625"/>
      <c r="AOB128" s="625"/>
      <c r="AOC128" s="625"/>
      <c r="AOD128" s="626"/>
      <c r="AOE128" s="625"/>
      <c r="AOF128" s="625"/>
      <c r="AOG128" s="625"/>
      <c r="AOH128" s="625"/>
      <c r="AOI128" s="625"/>
      <c r="AOJ128" s="625"/>
      <c r="AOK128" s="625"/>
      <c r="AOL128" s="626"/>
      <c r="AOM128" s="625"/>
      <c r="AON128" s="625"/>
      <c r="AOO128" s="625"/>
      <c r="AOP128" s="625"/>
      <c r="AOQ128" s="625"/>
      <c r="AOR128" s="625"/>
      <c r="AOS128" s="625"/>
      <c r="AOT128" s="626"/>
      <c r="AOU128" s="625"/>
      <c r="AOV128" s="625"/>
      <c r="AOW128" s="625"/>
      <c r="AOX128" s="625"/>
      <c r="AOY128" s="625"/>
      <c r="AOZ128" s="625"/>
      <c r="APA128" s="625"/>
      <c r="APB128" s="626"/>
      <c r="APC128" s="625"/>
      <c r="APD128" s="625"/>
      <c r="APE128" s="625"/>
      <c r="APF128" s="625"/>
      <c r="APG128" s="625"/>
      <c r="APH128" s="625"/>
      <c r="API128" s="625"/>
      <c r="APJ128" s="626"/>
      <c r="APK128" s="625"/>
      <c r="APL128" s="625"/>
      <c r="APM128" s="625"/>
      <c r="APN128" s="625"/>
      <c r="APO128" s="625"/>
      <c r="APP128" s="625"/>
      <c r="APQ128" s="625"/>
      <c r="APR128" s="626"/>
      <c r="APS128" s="625"/>
      <c r="APT128" s="625"/>
      <c r="APU128" s="625"/>
      <c r="APV128" s="625"/>
      <c r="APW128" s="625"/>
      <c r="APX128" s="625"/>
      <c r="APY128" s="625"/>
      <c r="APZ128" s="626"/>
      <c r="AQA128" s="625"/>
      <c r="AQB128" s="625"/>
      <c r="AQC128" s="625"/>
      <c r="AQD128" s="625"/>
      <c r="AQE128" s="625"/>
      <c r="AQF128" s="625"/>
      <c r="AQG128" s="625"/>
      <c r="AQH128" s="626"/>
      <c r="AQI128" s="625"/>
      <c r="AQJ128" s="625"/>
      <c r="AQK128" s="625"/>
      <c r="AQL128" s="625"/>
      <c r="AQM128" s="625"/>
      <c r="AQN128" s="625"/>
      <c r="AQO128" s="625"/>
      <c r="AQP128" s="626"/>
      <c r="AQQ128" s="625"/>
      <c r="AQR128" s="625"/>
      <c r="AQS128" s="625"/>
      <c r="AQT128" s="625"/>
      <c r="AQU128" s="625"/>
      <c r="AQV128" s="625"/>
      <c r="AQW128" s="625"/>
      <c r="AQX128" s="626"/>
      <c r="AQY128" s="625"/>
      <c r="AQZ128" s="625"/>
      <c r="ARA128" s="625"/>
      <c r="ARB128" s="625"/>
      <c r="ARC128" s="625"/>
      <c r="ARD128" s="625"/>
      <c r="ARE128" s="625"/>
      <c r="ARF128" s="626"/>
      <c r="ARG128" s="625"/>
      <c r="ARH128" s="625"/>
      <c r="ARI128" s="625"/>
      <c r="ARJ128" s="625"/>
      <c r="ARK128" s="625"/>
      <c r="ARL128" s="625"/>
      <c r="ARM128" s="625"/>
      <c r="ARN128" s="626"/>
      <c r="ARO128" s="625"/>
      <c r="ARP128" s="625"/>
      <c r="ARQ128" s="625"/>
      <c r="ARR128" s="625"/>
      <c r="ARS128" s="625"/>
      <c r="ART128" s="625"/>
      <c r="ARU128" s="625"/>
      <c r="ARV128" s="626"/>
      <c r="ARW128" s="625"/>
      <c r="ARX128" s="625"/>
      <c r="ARY128" s="625"/>
      <c r="ARZ128" s="625"/>
      <c r="ASA128" s="625"/>
      <c r="ASB128" s="625"/>
      <c r="ASC128" s="625"/>
      <c r="ASD128" s="626"/>
      <c r="ASE128" s="625"/>
      <c r="ASF128" s="625"/>
      <c r="ASG128" s="625"/>
      <c r="ASH128" s="625"/>
      <c r="ASI128" s="625"/>
      <c r="ASJ128" s="625"/>
      <c r="ASK128" s="625"/>
      <c r="ASL128" s="626"/>
      <c r="ASM128" s="625"/>
      <c r="ASN128" s="625"/>
      <c r="ASO128" s="625"/>
      <c r="ASP128" s="625"/>
      <c r="ASQ128" s="625"/>
      <c r="ASR128" s="625"/>
      <c r="ASS128" s="625"/>
      <c r="AST128" s="626"/>
      <c r="ASU128" s="625"/>
      <c r="ASV128" s="625"/>
      <c r="ASW128" s="625"/>
      <c r="ASX128" s="625"/>
      <c r="ASY128" s="625"/>
      <c r="ASZ128" s="625"/>
      <c r="ATA128" s="625"/>
      <c r="ATB128" s="626"/>
      <c r="ATC128" s="625"/>
      <c r="ATD128" s="625"/>
      <c r="ATE128" s="625"/>
      <c r="ATF128" s="625"/>
      <c r="ATG128" s="625"/>
      <c r="ATH128" s="625"/>
      <c r="ATI128" s="625"/>
      <c r="ATJ128" s="626"/>
      <c r="ATK128" s="625"/>
      <c r="ATL128" s="625"/>
      <c r="ATM128" s="625"/>
      <c r="ATN128" s="625"/>
      <c r="ATO128" s="625"/>
      <c r="ATP128" s="625"/>
      <c r="ATQ128" s="625"/>
      <c r="ATR128" s="626"/>
      <c r="ATS128" s="625"/>
      <c r="ATT128" s="625"/>
      <c r="ATU128" s="625"/>
      <c r="ATV128" s="625"/>
      <c r="ATW128" s="625"/>
      <c r="ATX128" s="625"/>
      <c r="ATY128" s="625"/>
      <c r="ATZ128" s="626"/>
      <c r="AUA128" s="625"/>
      <c r="AUB128" s="625"/>
      <c r="AUC128" s="625"/>
      <c r="AUD128" s="625"/>
      <c r="AUE128" s="625"/>
      <c r="AUF128" s="625"/>
      <c r="AUG128" s="625"/>
      <c r="AUH128" s="626"/>
      <c r="AUI128" s="625"/>
      <c r="AUJ128" s="625"/>
      <c r="AUK128" s="625"/>
      <c r="AUL128" s="625"/>
      <c r="AUM128" s="625"/>
      <c r="AUN128" s="625"/>
      <c r="AUO128" s="625"/>
      <c r="AUP128" s="626"/>
      <c r="AUQ128" s="625"/>
      <c r="AUR128" s="625"/>
      <c r="AUS128" s="625"/>
      <c r="AUT128" s="625"/>
      <c r="AUU128" s="625"/>
      <c r="AUV128" s="625"/>
      <c r="AUW128" s="625"/>
      <c r="AUX128" s="626"/>
      <c r="AUY128" s="625"/>
      <c r="AUZ128" s="625"/>
      <c r="AVA128" s="625"/>
      <c r="AVB128" s="625"/>
      <c r="AVC128" s="625"/>
      <c r="AVD128" s="625"/>
      <c r="AVE128" s="625"/>
      <c r="AVF128" s="626"/>
      <c r="AVG128" s="625"/>
      <c r="AVH128" s="625"/>
      <c r="AVI128" s="625"/>
      <c r="AVJ128" s="625"/>
      <c r="AVK128" s="625"/>
      <c r="AVL128" s="625"/>
      <c r="AVM128" s="625"/>
      <c r="AVN128" s="626"/>
      <c r="AVO128" s="625"/>
      <c r="AVP128" s="625"/>
      <c r="AVQ128" s="625"/>
      <c r="AVR128" s="625"/>
      <c r="AVS128" s="625"/>
      <c r="AVT128" s="625"/>
      <c r="AVU128" s="625"/>
      <c r="AVV128" s="626"/>
      <c r="AVW128" s="625"/>
      <c r="AVX128" s="625"/>
      <c r="AVY128" s="625"/>
      <c r="AVZ128" s="625"/>
      <c r="AWA128" s="625"/>
      <c r="AWB128" s="625"/>
      <c r="AWC128" s="625"/>
      <c r="AWD128" s="626"/>
      <c r="AWE128" s="625"/>
      <c r="AWF128" s="625"/>
      <c r="AWG128" s="625"/>
      <c r="AWH128" s="625"/>
      <c r="AWI128" s="625"/>
      <c r="AWJ128" s="625"/>
      <c r="AWK128" s="625"/>
      <c r="AWL128" s="626"/>
      <c r="AWM128" s="625"/>
      <c r="AWN128" s="625"/>
      <c r="AWO128" s="625"/>
      <c r="AWP128" s="625"/>
      <c r="AWQ128" s="625"/>
      <c r="AWR128" s="625"/>
      <c r="AWS128" s="625"/>
      <c r="AWT128" s="626"/>
      <c r="AWU128" s="625"/>
      <c r="AWV128" s="625"/>
      <c r="AWW128" s="625"/>
      <c r="AWX128" s="625"/>
      <c r="AWY128" s="625"/>
      <c r="AWZ128" s="625"/>
      <c r="AXA128" s="625"/>
      <c r="AXB128" s="626"/>
      <c r="AXC128" s="625"/>
      <c r="AXD128" s="625"/>
      <c r="AXE128" s="625"/>
      <c r="AXF128" s="625"/>
      <c r="AXG128" s="625"/>
      <c r="AXH128" s="625"/>
      <c r="AXI128" s="625"/>
      <c r="AXJ128" s="626"/>
      <c r="AXK128" s="625"/>
      <c r="AXL128" s="625"/>
      <c r="AXM128" s="625"/>
      <c r="AXN128" s="625"/>
      <c r="AXO128" s="625"/>
      <c r="AXP128" s="625"/>
      <c r="AXQ128" s="625"/>
      <c r="AXR128" s="626"/>
      <c r="AXS128" s="625"/>
      <c r="AXT128" s="625"/>
      <c r="AXU128" s="625"/>
      <c r="AXV128" s="625"/>
      <c r="AXW128" s="625"/>
      <c r="AXX128" s="625"/>
      <c r="AXY128" s="625"/>
      <c r="AXZ128" s="626"/>
      <c r="AYA128" s="625"/>
      <c r="AYB128" s="625"/>
      <c r="AYC128" s="625"/>
      <c r="AYD128" s="625"/>
      <c r="AYE128" s="625"/>
      <c r="AYF128" s="625"/>
      <c r="AYG128" s="625"/>
      <c r="AYH128" s="626"/>
      <c r="AYI128" s="625"/>
      <c r="AYJ128" s="625"/>
      <c r="AYK128" s="625"/>
      <c r="AYL128" s="625"/>
      <c r="AYM128" s="625"/>
      <c r="AYN128" s="625"/>
      <c r="AYO128" s="625"/>
      <c r="AYP128" s="626"/>
      <c r="AYQ128" s="625"/>
      <c r="AYR128" s="625"/>
      <c r="AYS128" s="625"/>
      <c r="AYT128" s="625"/>
      <c r="AYU128" s="625"/>
      <c r="AYV128" s="625"/>
      <c r="AYW128" s="625"/>
      <c r="AYX128" s="626"/>
      <c r="AYY128" s="625"/>
      <c r="AYZ128" s="625"/>
      <c r="AZA128" s="625"/>
      <c r="AZB128" s="625"/>
      <c r="AZC128" s="625"/>
      <c r="AZD128" s="625"/>
      <c r="AZE128" s="625"/>
      <c r="AZF128" s="626"/>
      <c r="AZG128" s="625"/>
      <c r="AZH128" s="625"/>
      <c r="AZI128" s="625"/>
      <c r="AZJ128" s="625"/>
      <c r="AZK128" s="625"/>
      <c r="AZL128" s="625"/>
      <c r="AZM128" s="625"/>
      <c r="AZN128" s="626"/>
      <c r="AZO128" s="625"/>
      <c r="AZP128" s="625"/>
      <c r="AZQ128" s="625"/>
      <c r="AZR128" s="625"/>
      <c r="AZS128" s="625"/>
      <c r="AZT128" s="625"/>
      <c r="AZU128" s="625"/>
      <c r="AZV128" s="626"/>
      <c r="AZW128" s="625"/>
      <c r="AZX128" s="625"/>
      <c r="AZY128" s="625"/>
      <c r="AZZ128" s="625"/>
      <c r="BAA128" s="625"/>
      <c r="BAB128" s="625"/>
      <c r="BAC128" s="625"/>
      <c r="BAD128" s="626"/>
      <c r="BAE128" s="625"/>
      <c r="BAF128" s="625"/>
      <c r="BAG128" s="625"/>
      <c r="BAH128" s="625"/>
      <c r="BAI128" s="625"/>
      <c r="BAJ128" s="625"/>
      <c r="BAK128" s="625"/>
      <c r="BAL128" s="626"/>
      <c r="BAM128" s="625"/>
      <c r="BAN128" s="625"/>
      <c r="BAO128" s="625"/>
      <c r="BAP128" s="625"/>
      <c r="BAQ128" s="625"/>
      <c r="BAR128" s="625"/>
      <c r="BAS128" s="625"/>
      <c r="BAT128" s="626"/>
      <c r="BAU128" s="625"/>
      <c r="BAV128" s="625"/>
      <c r="BAW128" s="625"/>
      <c r="BAX128" s="625"/>
      <c r="BAY128" s="625"/>
      <c r="BAZ128" s="625"/>
      <c r="BBA128" s="625"/>
      <c r="BBB128" s="626"/>
      <c r="BBC128" s="625"/>
      <c r="BBD128" s="625"/>
      <c r="BBE128" s="625"/>
      <c r="BBF128" s="625"/>
      <c r="BBG128" s="625"/>
      <c r="BBH128" s="625"/>
      <c r="BBI128" s="625"/>
      <c r="BBJ128" s="626"/>
      <c r="BBK128" s="625"/>
      <c r="BBL128" s="625"/>
      <c r="BBM128" s="625"/>
      <c r="BBN128" s="625"/>
      <c r="BBO128" s="625"/>
      <c r="BBP128" s="625"/>
      <c r="BBQ128" s="625"/>
      <c r="BBR128" s="626"/>
      <c r="BBS128" s="625"/>
      <c r="BBT128" s="625"/>
      <c r="BBU128" s="625"/>
      <c r="BBV128" s="625"/>
      <c r="BBW128" s="625"/>
      <c r="BBX128" s="625"/>
      <c r="BBY128" s="625"/>
      <c r="BBZ128" s="626"/>
      <c r="BCA128" s="625"/>
      <c r="BCB128" s="625"/>
      <c r="BCC128" s="625"/>
      <c r="BCD128" s="625"/>
      <c r="BCE128" s="625"/>
      <c r="BCF128" s="625"/>
      <c r="BCG128" s="625"/>
      <c r="BCH128" s="626"/>
      <c r="BCI128" s="625"/>
      <c r="BCJ128" s="625"/>
      <c r="BCK128" s="625"/>
      <c r="BCL128" s="625"/>
      <c r="BCM128" s="625"/>
      <c r="BCN128" s="625"/>
      <c r="BCO128" s="625"/>
      <c r="BCP128" s="626"/>
      <c r="BCQ128" s="625"/>
      <c r="BCR128" s="625"/>
      <c r="BCS128" s="625"/>
      <c r="BCT128" s="625"/>
      <c r="BCU128" s="625"/>
      <c r="BCV128" s="625"/>
      <c r="BCW128" s="625"/>
      <c r="BCX128" s="626"/>
      <c r="BCY128" s="625"/>
      <c r="BCZ128" s="625"/>
      <c r="BDA128" s="625"/>
      <c r="BDB128" s="625"/>
      <c r="BDC128" s="625"/>
      <c r="BDD128" s="625"/>
      <c r="BDE128" s="625"/>
      <c r="BDF128" s="626"/>
      <c r="BDG128" s="625"/>
      <c r="BDH128" s="625"/>
      <c r="BDI128" s="625"/>
      <c r="BDJ128" s="625"/>
      <c r="BDK128" s="625"/>
      <c r="BDL128" s="625"/>
      <c r="BDM128" s="625"/>
      <c r="BDN128" s="626"/>
      <c r="BDO128" s="625"/>
      <c r="BDP128" s="625"/>
      <c r="BDQ128" s="625"/>
      <c r="BDR128" s="625"/>
      <c r="BDS128" s="625"/>
      <c r="BDT128" s="625"/>
      <c r="BDU128" s="625"/>
      <c r="BDV128" s="626"/>
      <c r="BDW128" s="625"/>
      <c r="BDX128" s="625"/>
      <c r="BDY128" s="625"/>
      <c r="BDZ128" s="625"/>
      <c r="BEA128" s="625"/>
      <c r="BEB128" s="625"/>
      <c r="BEC128" s="625"/>
      <c r="BED128" s="626"/>
      <c r="BEE128" s="625"/>
      <c r="BEF128" s="625"/>
      <c r="BEG128" s="625"/>
      <c r="BEH128" s="625"/>
      <c r="BEI128" s="625"/>
      <c r="BEJ128" s="625"/>
      <c r="BEK128" s="625"/>
      <c r="BEL128" s="626"/>
      <c r="BEM128" s="625"/>
      <c r="BEN128" s="625"/>
      <c r="BEO128" s="625"/>
      <c r="BEP128" s="625"/>
      <c r="BEQ128" s="625"/>
      <c r="BER128" s="625"/>
      <c r="BES128" s="625"/>
      <c r="BET128" s="626"/>
      <c r="BEU128" s="625"/>
      <c r="BEV128" s="625"/>
      <c r="BEW128" s="625"/>
      <c r="BEX128" s="625"/>
      <c r="BEY128" s="625"/>
      <c r="BEZ128" s="625"/>
      <c r="BFA128" s="625"/>
      <c r="BFB128" s="626"/>
      <c r="BFC128" s="625"/>
      <c r="BFD128" s="625"/>
      <c r="BFE128" s="625"/>
      <c r="BFF128" s="625"/>
      <c r="BFG128" s="625"/>
      <c r="BFH128" s="625"/>
      <c r="BFI128" s="625"/>
      <c r="BFJ128" s="626"/>
      <c r="BFK128" s="625"/>
      <c r="BFL128" s="625"/>
      <c r="BFM128" s="625"/>
      <c r="BFN128" s="625"/>
      <c r="BFO128" s="625"/>
      <c r="BFP128" s="625"/>
      <c r="BFQ128" s="625"/>
      <c r="BFR128" s="626"/>
      <c r="BFS128" s="625"/>
      <c r="BFT128" s="625"/>
      <c r="BFU128" s="625"/>
      <c r="BFV128" s="625"/>
      <c r="BFW128" s="625"/>
      <c r="BFX128" s="625"/>
      <c r="BFY128" s="625"/>
      <c r="BFZ128" s="626"/>
      <c r="BGA128" s="625"/>
      <c r="BGB128" s="625"/>
      <c r="BGC128" s="625"/>
      <c r="BGD128" s="625"/>
      <c r="BGE128" s="625"/>
      <c r="BGF128" s="625"/>
      <c r="BGG128" s="625"/>
      <c r="BGH128" s="626"/>
      <c r="BGI128" s="625"/>
      <c r="BGJ128" s="625"/>
      <c r="BGK128" s="625"/>
      <c r="BGL128" s="625"/>
      <c r="BGM128" s="625"/>
      <c r="BGN128" s="625"/>
      <c r="BGO128" s="625"/>
      <c r="BGP128" s="626"/>
      <c r="BGQ128" s="625"/>
      <c r="BGR128" s="625"/>
      <c r="BGS128" s="625"/>
      <c r="BGT128" s="625"/>
      <c r="BGU128" s="625"/>
      <c r="BGV128" s="625"/>
      <c r="BGW128" s="625"/>
      <c r="BGX128" s="626"/>
      <c r="BGY128" s="625"/>
      <c r="BGZ128" s="625"/>
      <c r="BHA128" s="625"/>
      <c r="BHB128" s="625"/>
      <c r="BHC128" s="625"/>
      <c r="BHD128" s="625"/>
      <c r="BHE128" s="625"/>
      <c r="BHF128" s="626"/>
      <c r="BHG128" s="625"/>
      <c r="BHH128" s="625"/>
      <c r="BHI128" s="625"/>
      <c r="BHJ128" s="625"/>
      <c r="BHK128" s="625"/>
      <c r="BHL128" s="625"/>
      <c r="BHM128" s="625"/>
      <c r="BHN128" s="626"/>
      <c r="BHO128" s="625"/>
      <c r="BHP128" s="625"/>
      <c r="BHQ128" s="625"/>
      <c r="BHR128" s="625"/>
      <c r="BHS128" s="625"/>
      <c r="BHT128" s="625"/>
      <c r="BHU128" s="625"/>
      <c r="BHV128" s="626"/>
      <c r="BHW128" s="625"/>
      <c r="BHX128" s="625"/>
      <c r="BHY128" s="625"/>
      <c r="BHZ128" s="625"/>
      <c r="BIA128" s="625"/>
      <c r="BIB128" s="625"/>
      <c r="BIC128" s="625"/>
      <c r="BID128" s="626"/>
      <c r="BIE128" s="625"/>
      <c r="BIF128" s="625"/>
      <c r="BIG128" s="625"/>
      <c r="BIH128" s="625"/>
      <c r="BII128" s="625"/>
      <c r="BIJ128" s="625"/>
      <c r="BIK128" s="625"/>
      <c r="BIL128" s="626"/>
      <c r="BIM128" s="625"/>
      <c r="BIN128" s="625"/>
      <c r="BIO128" s="625"/>
      <c r="BIP128" s="625"/>
      <c r="BIQ128" s="625"/>
      <c r="BIR128" s="625"/>
      <c r="BIS128" s="625"/>
      <c r="BIT128" s="626"/>
      <c r="BIU128" s="625"/>
      <c r="BIV128" s="625"/>
      <c r="BIW128" s="625"/>
      <c r="BIX128" s="625"/>
      <c r="BIY128" s="625"/>
      <c r="BIZ128" s="625"/>
      <c r="BJA128" s="625"/>
      <c r="BJB128" s="626"/>
      <c r="BJC128" s="625"/>
      <c r="BJD128" s="625"/>
      <c r="BJE128" s="625"/>
      <c r="BJF128" s="625"/>
      <c r="BJG128" s="625"/>
      <c r="BJH128" s="625"/>
      <c r="BJI128" s="625"/>
      <c r="BJJ128" s="626"/>
      <c r="BJK128" s="625"/>
      <c r="BJL128" s="625"/>
      <c r="BJM128" s="625"/>
      <c r="BJN128" s="625"/>
      <c r="BJO128" s="625"/>
      <c r="BJP128" s="625"/>
      <c r="BJQ128" s="625"/>
      <c r="BJR128" s="626"/>
      <c r="BJS128" s="625"/>
      <c r="BJT128" s="625"/>
      <c r="BJU128" s="625"/>
      <c r="BJV128" s="625"/>
      <c r="BJW128" s="625"/>
      <c r="BJX128" s="625"/>
      <c r="BJY128" s="625"/>
      <c r="BJZ128" s="626"/>
      <c r="BKA128" s="625"/>
      <c r="BKB128" s="625"/>
      <c r="BKC128" s="625"/>
      <c r="BKD128" s="625"/>
      <c r="BKE128" s="625"/>
      <c r="BKF128" s="625"/>
      <c r="BKG128" s="625"/>
      <c r="BKH128" s="626"/>
      <c r="BKI128" s="625"/>
      <c r="BKJ128" s="625"/>
      <c r="BKK128" s="625"/>
      <c r="BKL128" s="625"/>
      <c r="BKM128" s="625"/>
      <c r="BKN128" s="625"/>
      <c r="BKO128" s="625"/>
      <c r="BKP128" s="626"/>
      <c r="BKQ128" s="625"/>
      <c r="BKR128" s="625"/>
      <c r="BKS128" s="625"/>
      <c r="BKT128" s="625"/>
      <c r="BKU128" s="625"/>
      <c r="BKV128" s="625"/>
      <c r="BKW128" s="625"/>
      <c r="BKX128" s="626"/>
      <c r="BKY128" s="625"/>
      <c r="BKZ128" s="625"/>
      <c r="BLA128" s="625"/>
      <c r="BLB128" s="625"/>
      <c r="BLC128" s="625"/>
      <c r="BLD128" s="625"/>
      <c r="BLE128" s="625"/>
      <c r="BLF128" s="626"/>
      <c r="BLG128" s="625"/>
      <c r="BLH128" s="625"/>
      <c r="BLI128" s="625"/>
      <c r="BLJ128" s="625"/>
      <c r="BLK128" s="625"/>
      <c r="BLL128" s="625"/>
      <c r="BLM128" s="625"/>
      <c r="BLN128" s="626"/>
      <c r="BLO128" s="625"/>
      <c r="BLP128" s="625"/>
      <c r="BLQ128" s="625"/>
      <c r="BLR128" s="625"/>
      <c r="BLS128" s="625"/>
      <c r="BLT128" s="625"/>
      <c r="BLU128" s="625"/>
      <c r="BLV128" s="626"/>
      <c r="BLW128" s="625"/>
      <c r="BLX128" s="625"/>
      <c r="BLY128" s="625"/>
      <c r="BLZ128" s="625"/>
      <c r="BMA128" s="625"/>
      <c r="BMB128" s="625"/>
      <c r="BMC128" s="625"/>
      <c r="BMD128" s="626"/>
      <c r="BME128" s="625"/>
      <c r="BMF128" s="625"/>
      <c r="BMG128" s="625"/>
      <c r="BMH128" s="625"/>
      <c r="BMI128" s="625"/>
      <c r="BMJ128" s="625"/>
      <c r="BMK128" s="625"/>
      <c r="BML128" s="626"/>
      <c r="BMM128" s="625"/>
      <c r="BMN128" s="625"/>
      <c r="BMO128" s="625"/>
      <c r="BMP128" s="625"/>
      <c r="BMQ128" s="625"/>
      <c r="BMR128" s="625"/>
      <c r="BMS128" s="625"/>
      <c r="BMT128" s="626"/>
      <c r="BMU128" s="625"/>
      <c r="BMV128" s="625"/>
      <c r="BMW128" s="625"/>
      <c r="BMX128" s="625"/>
      <c r="BMY128" s="625"/>
      <c r="BMZ128" s="625"/>
      <c r="BNA128" s="625"/>
      <c r="BNB128" s="626"/>
      <c r="BNC128" s="625"/>
      <c r="BND128" s="625"/>
      <c r="BNE128" s="625"/>
      <c r="BNF128" s="625"/>
      <c r="BNG128" s="625"/>
      <c r="BNH128" s="625"/>
      <c r="BNI128" s="625"/>
      <c r="BNJ128" s="626"/>
      <c r="BNK128" s="625"/>
      <c r="BNL128" s="625"/>
      <c r="BNM128" s="625"/>
      <c r="BNN128" s="625"/>
      <c r="BNO128" s="625"/>
      <c r="BNP128" s="625"/>
      <c r="BNQ128" s="625"/>
      <c r="BNR128" s="626"/>
      <c r="BNS128" s="625"/>
      <c r="BNT128" s="625"/>
      <c r="BNU128" s="625"/>
      <c r="BNV128" s="625"/>
      <c r="BNW128" s="625"/>
      <c r="BNX128" s="625"/>
      <c r="BNY128" s="625"/>
      <c r="BNZ128" s="626"/>
      <c r="BOA128" s="625"/>
      <c r="BOB128" s="625"/>
      <c r="BOC128" s="625"/>
      <c r="BOD128" s="625"/>
      <c r="BOE128" s="625"/>
      <c r="BOF128" s="625"/>
      <c r="BOG128" s="625"/>
      <c r="BOH128" s="626"/>
      <c r="BOI128" s="625"/>
      <c r="BOJ128" s="625"/>
      <c r="BOK128" s="625"/>
      <c r="BOL128" s="625"/>
      <c r="BOM128" s="625"/>
      <c r="BON128" s="625"/>
      <c r="BOO128" s="625"/>
      <c r="BOP128" s="626"/>
      <c r="BOQ128" s="625"/>
      <c r="BOR128" s="625"/>
      <c r="BOS128" s="625"/>
      <c r="BOT128" s="625"/>
      <c r="BOU128" s="625"/>
      <c r="BOV128" s="625"/>
      <c r="BOW128" s="625"/>
      <c r="BOX128" s="626"/>
      <c r="BOY128" s="625"/>
      <c r="BOZ128" s="625"/>
      <c r="BPA128" s="625"/>
      <c r="BPB128" s="625"/>
      <c r="BPC128" s="625"/>
      <c r="BPD128" s="625"/>
      <c r="BPE128" s="625"/>
      <c r="BPF128" s="626"/>
      <c r="BPG128" s="625"/>
      <c r="BPH128" s="625"/>
      <c r="BPI128" s="625"/>
      <c r="BPJ128" s="625"/>
      <c r="BPK128" s="625"/>
      <c r="BPL128" s="625"/>
      <c r="BPM128" s="625"/>
      <c r="BPN128" s="626"/>
      <c r="BPO128" s="625"/>
      <c r="BPP128" s="625"/>
      <c r="BPQ128" s="625"/>
      <c r="BPR128" s="625"/>
      <c r="BPS128" s="625"/>
      <c r="BPT128" s="625"/>
      <c r="BPU128" s="625"/>
      <c r="BPV128" s="626"/>
      <c r="BPW128" s="625"/>
      <c r="BPX128" s="625"/>
      <c r="BPY128" s="625"/>
      <c r="BPZ128" s="625"/>
      <c r="BQA128" s="625"/>
      <c r="BQB128" s="625"/>
      <c r="BQC128" s="625"/>
      <c r="BQD128" s="626"/>
      <c r="BQE128" s="625"/>
      <c r="BQF128" s="625"/>
      <c r="BQG128" s="625"/>
      <c r="BQH128" s="625"/>
      <c r="BQI128" s="625"/>
      <c r="BQJ128" s="625"/>
      <c r="BQK128" s="625"/>
      <c r="BQL128" s="626"/>
      <c r="BQM128" s="625"/>
      <c r="BQN128" s="625"/>
      <c r="BQO128" s="625"/>
      <c r="BQP128" s="625"/>
      <c r="BQQ128" s="625"/>
      <c r="BQR128" s="625"/>
      <c r="BQS128" s="625"/>
      <c r="BQT128" s="626"/>
      <c r="BQU128" s="625"/>
      <c r="BQV128" s="625"/>
      <c r="BQW128" s="625"/>
      <c r="BQX128" s="625"/>
      <c r="BQY128" s="625"/>
      <c r="BQZ128" s="625"/>
      <c r="BRA128" s="625"/>
      <c r="BRB128" s="626"/>
      <c r="BRC128" s="625"/>
      <c r="BRD128" s="625"/>
      <c r="BRE128" s="625"/>
      <c r="BRF128" s="625"/>
      <c r="BRG128" s="625"/>
      <c r="BRH128" s="625"/>
      <c r="BRI128" s="625"/>
      <c r="BRJ128" s="626"/>
      <c r="BRK128" s="625"/>
      <c r="BRL128" s="625"/>
      <c r="BRM128" s="625"/>
      <c r="BRN128" s="625"/>
      <c r="BRO128" s="625"/>
      <c r="BRP128" s="625"/>
      <c r="BRQ128" s="625"/>
      <c r="BRR128" s="626"/>
      <c r="BRS128" s="625"/>
      <c r="BRT128" s="625"/>
      <c r="BRU128" s="625"/>
      <c r="BRV128" s="625"/>
      <c r="BRW128" s="625"/>
      <c r="BRX128" s="625"/>
      <c r="BRY128" s="625"/>
      <c r="BRZ128" s="626"/>
      <c r="BSA128" s="625"/>
      <c r="BSB128" s="625"/>
      <c r="BSC128" s="625"/>
      <c r="BSD128" s="625"/>
      <c r="BSE128" s="625"/>
      <c r="BSF128" s="625"/>
      <c r="BSG128" s="625"/>
      <c r="BSH128" s="626"/>
      <c r="BSI128" s="625"/>
      <c r="BSJ128" s="625"/>
      <c r="BSK128" s="625"/>
      <c r="BSL128" s="625"/>
      <c r="BSM128" s="625"/>
      <c r="BSN128" s="625"/>
      <c r="BSO128" s="625"/>
      <c r="BSP128" s="626"/>
      <c r="BSQ128" s="625"/>
      <c r="BSR128" s="625"/>
      <c r="BSS128" s="625"/>
      <c r="BST128" s="625"/>
      <c r="BSU128" s="625"/>
      <c r="BSV128" s="625"/>
      <c r="BSW128" s="625"/>
      <c r="BSX128" s="626"/>
      <c r="BSY128" s="625"/>
      <c r="BSZ128" s="625"/>
      <c r="BTA128" s="625"/>
      <c r="BTB128" s="625"/>
      <c r="BTC128" s="625"/>
      <c r="BTD128" s="625"/>
      <c r="BTE128" s="625"/>
      <c r="BTF128" s="626"/>
      <c r="BTG128" s="625"/>
      <c r="BTH128" s="625"/>
      <c r="BTI128" s="625"/>
      <c r="BTJ128" s="625"/>
      <c r="BTK128" s="625"/>
      <c r="BTL128" s="625"/>
      <c r="BTM128" s="625"/>
      <c r="BTN128" s="626"/>
      <c r="BTO128" s="625"/>
      <c r="BTP128" s="625"/>
      <c r="BTQ128" s="625"/>
      <c r="BTR128" s="625"/>
      <c r="BTS128" s="625"/>
      <c r="BTT128" s="625"/>
      <c r="BTU128" s="625"/>
      <c r="BTV128" s="626"/>
      <c r="BTW128" s="625"/>
      <c r="BTX128" s="625"/>
      <c r="BTY128" s="625"/>
      <c r="BTZ128" s="625"/>
      <c r="BUA128" s="625"/>
      <c r="BUB128" s="625"/>
      <c r="BUC128" s="625"/>
      <c r="BUD128" s="626"/>
      <c r="BUE128" s="625"/>
      <c r="BUF128" s="625"/>
      <c r="BUG128" s="625"/>
      <c r="BUH128" s="625"/>
      <c r="BUI128" s="625"/>
      <c r="BUJ128" s="625"/>
      <c r="BUK128" s="625"/>
      <c r="BUL128" s="626"/>
      <c r="BUM128" s="625"/>
      <c r="BUN128" s="625"/>
      <c r="BUO128" s="625"/>
      <c r="BUP128" s="625"/>
      <c r="BUQ128" s="625"/>
      <c r="BUR128" s="625"/>
      <c r="BUS128" s="625"/>
      <c r="BUT128" s="626"/>
      <c r="BUU128" s="625"/>
      <c r="BUV128" s="625"/>
      <c r="BUW128" s="625"/>
      <c r="BUX128" s="625"/>
      <c r="BUY128" s="625"/>
      <c r="BUZ128" s="625"/>
      <c r="BVA128" s="625"/>
      <c r="BVB128" s="626"/>
      <c r="BVC128" s="625"/>
      <c r="BVD128" s="625"/>
      <c r="BVE128" s="625"/>
      <c r="BVF128" s="625"/>
      <c r="BVG128" s="625"/>
      <c r="BVH128" s="625"/>
      <c r="BVI128" s="625"/>
      <c r="BVJ128" s="626"/>
      <c r="BVK128" s="625"/>
      <c r="BVL128" s="625"/>
      <c r="BVM128" s="625"/>
      <c r="BVN128" s="625"/>
      <c r="BVO128" s="625"/>
      <c r="BVP128" s="625"/>
      <c r="BVQ128" s="625"/>
      <c r="BVR128" s="626"/>
      <c r="BVS128" s="625"/>
      <c r="BVT128" s="625"/>
      <c r="BVU128" s="625"/>
      <c r="BVV128" s="625"/>
      <c r="BVW128" s="625"/>
      <c r="BVX128" s="625"/>
      <c r="BVY128" s="625"/>
      <c r="BVZ128" s="626"/>
      <c r="BWA128" s="625"/>
      <c r="BWB128" s="625"/>
      <c r="BWC128" s="625"/>
      <c r="BWD128" s="625"/>
      <c r="BWE128" s="625"/>
      <c r="BWF128" s="625"/>
      <c r="BWG128" s="625"/>
      <c r="BWH128" s="626"/>
      <c r="BWI128" s="625"/>
      <c r="BWJ128" s="625"/>
      <c r="BWK128" s="625"/>
      <c r="BWL128" s="625"/>
      <c r="BWM128" s="625"/>
      <c r="BWN128" s="625"/>
      <c r="BWO128" s="625"/>
      <c r="BWP128" s="626"/>
      <c r="BWQ128" s="625"/>
      <c r="BWR128" s="625"/>
      <c r="BWS128" s="625"/>
      <c r="BWT128" s="625"/>
      <c r="BWU128" s="625"/>
      <c r="BWV128" s="625"/>
      <c r="BWW128" s="625"/>
      <c r="BWX128" s="626"/>
      <c r="BWY128" s="625"/>
      <c r="BWZ128" s="625"/>
      <c r="BXA128" s="625"/>
      <c r="BXB128" s="625"/>
      <c r="BXC128" s="625"/>
      <c r="BXD128" s="625"/>
      <c r="BXE128" s="625"/>
      <c r="BXF128" s="626"/>
      <c r="BXG128" s="625"/>
      <c r="BXH128" s="625"/>
      <c r="BXI128" s="625"/>
      <c r="BXJ128" s="625"/>
      <c r="BXK128" s="625"/>
      <c r="BXL128" s="625"/>
      <c r="BXM128" s="625"/>
      <c r="BXN128" s="626"/>
      <c r="BXO128" s="625"/>
      <c r="BXP128" s="625"/>
      <c r="BXQ128" s="625"/>
      <c r="BXR128" s="625"/>
      <c r="BXS128" s="625"/>
      <c r="BXT128" s="625"/>
      <c r="BXU128" s="625"/>
      <c r="BXV128" s="626"/>
      <c r="BXW128" s="625"/>
      <c r="BXX128" s="625"/>
      <c r="BXY128" s="625"/>
      <c r="BXZ128" s="625"/>
      <c r="BYA128" s="625"/>
      <c r="BYB128" s="625"/>
      <c r="BYC128" s="625"/>
      <c r="BYD128" s="626"/>
      <c r="BYE128" s="625"/>
      <c r="BYF128" s="625"/>
      <c r="BYG128" s="625"/>
      <c r="BYH128" s="625"/>
      <c r="BYI128" s="625"/>
      <c r="BYJ128" s="625"/>
      <c r="BYK128" s="625"/>
      <c r="BYL128" s="626"/>
      <c r="BYM128" s="625"/>
      <c r="BYN128" s="625"/>
      <c r="BYO128" s="625"/>
      <c r="BYP128" s="625"/>
      <c r="BYQ128" s="625"/>
      <c r="BYR128" s="625"/>
      <c r="BYS128" s="625"/>
      <c r="BYT128" s="626"/>
      <c r="BYU128" s="625"/>
      <c r="BYV128" s="625"/>
      <c r="BYW128" s="625"/>
      <c r="BYX128" s="625"/>
      <c r="BYY128" s="625"/>
      <c r="BYZ128" s="625"/>
      <c r="BZA128" s="625"/>
      <c r="BZB128" s="626"/>
      <c r="BZC128" s="625"/>
      <c r="BZD128" s="625"/>
      <c r="BZE128" s="625"/>
      <c r="BZF128" s="625"/>
      <c r="BZG128" s="625"/>
      <c r="BZH128" s="625"/>
      <c r="BZI128" s="625"/>
      <c r="BZJ128" s="626"/>
      <c r="BZK128" s="625"/>
      <c r="BZL128" s="625"/>
      <c r="BZM128" s="625"/>
      <c r="BZN128" s="625"/>
      <c r="BZO128" s="625"/>
      <c r="BZP128" s="625"/>
      <c r="BZQ128" s="625"/>
      <c r="BZR128" s="626"/>
      <c r="BZS128" s="625"/>
      <c r="BZT128" s="625"/>
      <c r="BZU128" s="625"/>
      <c r="BZV128" s="625"/>
      <c r="BZW128" s="625"/>
      <c r="BZX128" s="625"/>
      <c r="BZY128" s="625"/>
      <c r="BZZ128" s="626"/>
      <c r="CAA128" s="625"/>
      <c r="CAB128" s="625"/>
      <c r="CAC128" s="625"/>
      <c r="CAD128" s="625"/>
      <c r="CAE128" s="625"/>
      <c r="CAF128" s="625"/>
      <c r="CAG128" s="625"/>
      <c r="CAH128" s="626"/>
      <c r="CAI128" s="625"/>
      <c r="CAJ128" s="625"/>
      <c r="CAK128" s="625"/>
      <c r="CAL128" s="625"/>
      <c r="CAM128" s="625"/>
      <c r="CAN128" s="625"/>
      <c r="CAO128" s="625"/>
      <c r="CAP128" s="626"/>
      <c r="CAQ128" s="625"/>
      <c r="CAR128" s="625"/>
      <c r="CAS128" s="625"/>
      <c r="CAT128" s="625"/>
      <c r="CAU128" s="625"/>
      <c r="CAV128" s="625"/>
      <c r="CAW128" s="625"/>
      <c r="CAX128" s="626"/>
      <c r="CAY128" s="625"/>
      <c r="CAZ128" s="625"/>
      <c r="CBA128" s="625"/>
      <c r="CBB128" s="625"/>
      <c r="CBC128" s="625"/>
      <c r="CBD128" s="625"/>
      <c r="CBE128" s="625"/>
      <c r="CBF128" s="626"/>
      <c r="CBG128" s="625"/>
      <c r="CBH128" s="625"/>
      <c r="CBI128" s="625"/>
      <c r="CBJ128" s="625"/>
      <c r="CBK128" s="625"/>
      <c r="CBL128" s="625"/>
      <c r="CBM128" s="625"/>
      <c r="CBN128" s="626"/>
      <c r="CBO128" s="625"/>
      <c r="CBP128" s="625"/>
      <c r="CBQ128" s="625"/>
      <c r="CBR128" s="625"/>
      <c r="CBS128" s="625"/>
      <c r="CBT128" s="625"/>
      <c r="CBU128" s="625"/>
      <c r="CBV128" s="626"/>
      <c r="CBW128" s="625"/>
      <c r="CBX128" s="625"/>
      <c r="CBY128" s="625"/>
      <c r="CBZ128" s="625"/>
      <c r="CCA128" s="625"/>
      <c r="CCB128" s="625"/>
      <c r="CCC128" s="625"/>
      <c r="CCD128" s="626"/>
      <c r="CCE128" s="625"/>
      <c r="CCF128" s="625"/>
      <c r="CCG128" s="625"/>
      <c r="CCH128" s="625"/>
      <c r="CCI128" s="625"/>
      <c r="CCJ128" s="625"/>
      <c r="CCK128" s="625"/>
      <c r="CCL128" s="626"/>
      <c r="CCM128" s="625"/>
      <c r="CCN128" s="625"/>
      <c r="CCO128" s="625"/>
      <c r="CCP128" s="625"/>
      <c r="CCQ128" s="625"/>
      <c r="CCR128" s="625"/>
      <c r="CCS128" s="625"/>
      <c r="CCT128" s="626"/>
      <c r="CCU128" s="625"/>
      <c r="CCV128" s="625"/>
      <c r="CCW128" s="625"/>
      <c r="CCX128" s="625"/>
      <c r="CCY128" s="625"/>
      <c r="CCZ128" s="625"/>
      <c r="CDA128" s="625"/>
      <c r="CDB128" s="626"/>
      <c r="CDC128" s="625"/>
      <c r="CDD128" s="625"/>
      <c r="CDE128" s="625"/>
      <c r="CDF128" s="625"/>
      <c r="CDG128" s="625"/>
      <c r="CDH128" s="625"/>
      <c r="CDI128" s="625"/>
      <c r="CDJ128" s="626"/>
      <c r="CDK128" s="625"/>
      <c r="CDL128" s="625"/>
      <c r="CDM128" s="625"/>
      <c r="CDN128" s="625"/>
      <c r="CDO128" s="625"/>
      <c r="CDP128" s="625"/>
      <c r="CDQ128" s="625"/>
      <c r="CDR128" s="626"/>
      <c r="CDS128" s="625"/>
      <c r="CDT128" s="625"/>
      <c r="CDU128" s="625"/>
      <c r="CDV128" s="625"/>
      <c r="CDW128" s="625"/>
      <c r="CDX128" s="625"/>
      <c r="CDY128" s="625"/>
      <c r="CDZ128" s="626"/>
      <c r="CEA128" s="625"/>
      <c r="CEB128" s="625"/>
      <c r="CEC128" s="625"/>
      <c r="CED128" s="625"/>
      <c r="CEE128" s="625"/>
      <c r="CEF128" s="625"/>
      <c r="CEG128" s="625"/>
      <c r="CEH128" s="626"/>
      <c r="CEI128" s="625"/>
      <c r="CEJ128" s="625"/>
      <c r="CEK128" s="625"/>
      <c r="CEL128" s="625"/>
      <c r="CEM128" s="625"/>
      <c r="CEN128" s="625"/>
      <c r="CEO128" s="625"/>
      <c r="CEP128" s="626"/>
      <c r="CEQ128" s="625"/>
      <c r="CER128" s="625"/>
      <c r="CES128" s="625"/>
      <c r="CET128" s="625"/>
      <c r="CEU128" s="625"/>
      <c r="CEV128" s="625"/>
      <c r="CEW128" s="625"/>
      <c r="CEX128" s="626"/>
      <c r="CEY128" s="625"/>
      <c r="CEZ128" s="625"/>
      <c r="CFA128" s="625"/>
      <c r="CFB128" s="625"/>
      <c r="CFC128" s="625"/>
      <c r="CFD128" s="625"/>
      <c r="CFE128" s="625"/>
      <c r="CFF128" s="626"/>
      <c r="CFG128" s="625"/>
      <c r="CFH128" s="625"/>
      <c r="CFI128" s="625"/>
      <c r="CFJ128" s="625"/>
      <c r="CFK128" s="625"/>
      <c r="CFL128" s="625"/>
      <c r="CFM128" s="625"/>
      <c r="CFN128" s="626"/>
      <c r="CFO128" s="625"/>
      <c r="CFP128" s="625"/>
      <c r="CFQ128" s="625"/>
      <c r="CFR128" s="625"/>
      <c r="CFS128" s="625"/>
      <c r="CFT128" s="625"/>
      <c r="CFU128" s="625"/>
      <c r="CFV128" s="626"/>
      <c r="CFW128" s="625"/>
      <c r="CFX128" s="625"/>
      <c r="CFY128" s="625"/>
      <c r="CFZ128" s="625"/>
      <c r="CGA128" s="625"/>
      <c r="CGB128" s="625"/>
      <c r="CGC128" s="625"/>
      <c r="CGD128" s="626"/>
      <c r="CGE128" s="625"/>
      <c r="CGF128" s="625"/>
      <c r="CGG128" s="625"/>
      <c r="CGH128" s="625"/>
      <c r="CGI128" s="625"/>
      <c r="CGJ128" s="625"/>
      <c r="CGK128" s="625"/>
      <c r="CGL128" s="626"/>
      <c r="CGM128" s="625"/>
      <c r="CGN128" s="625"/>
      <c r="CGO128" s="625"/>
      <c r="CGP128" s="625"/>
      <c r="CGQ128" s="625"/>
      <c r="CGR128" s="625"/>
      <c r="CGS128" s="625"/>
      <c r="CGT128" s="626"/>
      <c r="CGU128" s="625"/>
      <c r="CGV128" s="625"/>
      <c r="CGW128" s="625"/>
      <c r="CGX128" s="625"/>
      <c r="CGY128" s="625"/>
      <c r="CGZ128" s="625"/>
      <c r="CHA128" s="625"/>
      <c r="CHB128" s="626"/>
      <c r="CHC128" s="625"/>
      <c r="CHD128" s="625"/>
      <c r="CHE128" s="625"/>
      <c r="CHF128" s="625"/>
      <c r="CHG128" s="625"/>
      <c r="CHH128" s="625"/>
      <c r="CHI128" s="625"/>
      <c r="CHJ128" s="626"/>
      <c r="CHK128" s="625"/>
      <c r="CHL128" s="625"/>
      <c r="CHM128" s="625"/>
      <c r="CHN128" s="625"/>
      <c r="CHO128" s="625"/>
      <c r="CHP128" s="625"/>
      <c r="CHQ128" s="625"/>
      <c r="CHR128" s="626"/>
      <c r="CHS128" s="625"/>
      <c r="CHT128" s="625"/>
      <c r="CHU128" s="625"/>
      <c r="CHV128" s="625"/>
      <c r="CHW128" s="625"/>
      <c r="CHX128" s="625"/>
      <c r="CHY128" s="625"/>
      <c r="CHZ128" s="626"/>
      <c r="CIA128" s="625"/>
      <c r="CIB128" s="625"/>
      <c r="CIC128" s="625"/>
      <c r="CID128" s="625"/>
      <c r="CIE128" s="625"/>
      <c r="CIF128" s="625"/>
      <c r="CIG128" s="625"/>
      <c r="CIH128" s="626"/>
      <c r="CII128" s="625"/>
      <c r="CIJ128" s="625"/>
      <c r="CIK128" s="625"/>
      <c r="CIL128" s="625"/>
      <c r="CIM128" s="625"/>
      <c r="CIN128" s="625"/>
      <c r="CIO128" s="625"/>
      <c r="CIP128" s="626"/>
      <c r="CIQ128" s="625"/>
      <c r="CIR128" s="625"/>
      <c r="CIS128" s="625"/>
      <c r="CIT128" s="625"/>
      <c r="CIU128" s="625"/>
      <c r="CIV128" s="625"/>
      <c r="CIW128" s="625"/>
      <c r="CIX128" s="626"/>
      <c r="CIY128" s="625"/>
      <c r="CIZ128" s="625"/>
      <c r="CJA128" s="625"/>
      <c r="CJB128" s="625"/>
      <c r="CJC128" s="625"/>
      <c r="CJD128" s="625"/>
      <c r="CJE128" s="625"/>
      <c r="CJF128" s="626"/>
      <c r="CJG128" s="625"/>
      <c r="CJH128" s="625"/>
      <c r="CJI128" s="625"/>
      <c r="CJJ128" s="625"/>
      <c r="CJK128" s="625"/>
      <c r="CJL128" s="625"/>
      <c r="CJM128" s="625"/>
      <c r="CJN128" s="626"/>
      <c r="CJO128" s="625"/>
      <c r="CJP128" s="625"/>
      <c r="CJQ128" s="625"/>
      <c r="CJR128" s="625"/>
      <c r="CJS128" s="625"/>
      <c r="CJT128" s="625"/>
      <c r="CJU128" s="625"/>
      <c r="CJV128" s="626"/>
      <c r="CJW128" s="625"/>
      <c r="CJX128" s="625"/>
      <c r="CJY128" s="625"/>
      <c r="CJZ128" s="625"/>
      <c r="CKA128" s="625"/>
      <c r="CKB128" s="625"/>
      <c r="CKC128" s="625"/>
      <c r="CKD128" s="626"/>
      <c r="CKE128" s="625"/>
      <c r="CKF128" s="625"/>
      <c r="CKG128" s="625"/>
      <c r="CKH128" s="625"/>
      <c r="CKI128" s="625"/>
      <c r="CKJ128" s="625"/>
      <c r="CKK128" s="625"/>
      <c r="CKL128" s="626"/>
      <c r="CKM128" s="625"/>
      <c r="CKN128" s="625"/>
      <c r="CKO128" s="625"/>
      <c r="CKP128" s="625"/>
      <c r="CKQ128" s="625"/>
      <c r="CKR128" s="625"/>
      <c r="CKS128" s="625"/>
      <c r="CKT128" s="626"/>
      <c r="CKU128" s="625"/>
      <c r="CKV128" s="625"/>
      <c r="CKW128" s="625"/>
      <c r="CKX128" s="625"/>
      <c r="CKY128" s="625"/>
      <c r="CKZ128" s="625"/>
      <c r="CLA128" s="625"/>
      <c r="CLB128" s="626"/>
      <c r="CLC128" s="625"/>
      <c r="CLD128" s="625"/>
      <c r="CLE128" s="625"/>
      <c r="CLF128" s="625"/>
      <c r="CLG128" s="625"/>
      <c r="CLH128" s="625"/>
      <c r="CLI128" s="625"/>
      <c r="CLJ128" s="626"/>
      <c r="CLK128" s="625"/>
      <c r="CLL128" s="625"/>
      <c r="CLM128" s="625"/>
      <c r="CLN128" s="625"/>
      <c r="CLO128" s="625"/>
      <c r="CLP128" s="625"/>
      <c r="CLQ128" s="625"/>
      <c r="CLR128" s="626"/>
      <c r="CLS128" s="625"/>
      <c r="CLT128" s="625"/>
      <c r="CLU128" s="625"/>
      <c r="CLV128" s="625"/>
      <c r="CLW128" s="625"/>
      <c r="CLX128" s="625"/>
      <c r="CLY128" s="625"/>
      <c r="CLZ128" s="626"/>
      <c r="CMA128" s="625"/>
      <c r="CMB128" s="625"/>
      <c r="CMC128" s="625"/>
      <c r="CMD128" s="625"/>
      <c r="CME128" s="625"/>
      <c r="CMF128" s="625"/>
      <c r="CMG128" s="625"/>
      <c r="CMH128" s="626"/>
      <c r="CMI128" s="625"/>
      <c r="CMJ128" s="625"/>
      <c r="CMK128" s="625"/>
      <c r="CML128" s="625"/>
      <c r="CMM128" s="625"/>
      <c r="CMN128" s="625"/>
      <c r="CMO128" s="625"/>
      <c r="CMP128" s="626"/>
      <c r="CMQ128" s="625"/>
      <c r="CMR128" s="625"/>
      <c r="CMS128" s="625"/>
      <c r="CMT128" s="625"/>
      <c r="CMU128" s="625"/>
      <c r="CMV128" s="625"/>
      <c r="CMW128" s="625"/>
      <c r="CMX128" s="626"/>
      <c r="CMY128" s="625"/>
      <c r="CMZ128" s="625"/>
      <c r="CNA128" s="625"/>
      <c r="CNB128" s="625"/>
      <c r="CNC128" s="625"/>
      <c r="CND128" s="625"/>
      <c r="CNE128" s="625"/>
      <c r="CNF128" s="626"/>
      <c r="CNG128" s="625"/>
      <c r="CNH128" s="625"/>
      <c r="CNI128" s="625"/>
      <c r="CNJ128" s="625"/>
      <c r="CNK128" s="625"/>
      <c r="CNL128" s="625"/>
      <c r="CNM128" s="625"/>
      <c r="CNN128" s="626"/>
      <c r="CNO128" s="625"/>
      <c r="CNP128" s="625"/>
      <c r="CNQ128" s="625"/>
      <c r="CNR128" s="625"/>
      <c r="CNS128" s="625"/>
      <c r="CNT128" s="625"/>
      <c r="CNU128" s="625"/>
      <c r="CNV128" s="626"/>
      <c r="CNW128" s="625"/>
      <c r="CNX128" s="625"/>
      <c r="CNY128" s="625"/>
      <c r="CNZ128" s="625"/>
      <c r="COA128" s="625"/>
      <c r="COB128" s="625"/>
      <c r="COC128" s="625"/>
      <c r="COD128" s="626"/>
      <c r="COE128" s="625"/>
      <c r="COF128" s="625"/>
      <c r="COG128" s="625"/>
      <c r="COH128" s="625"/>
      <c r="COI128" s="625"/>
      <c r="COJ128" s="625"/>
      <c r="COK128" s="625"/>
      <c r="COL128" s="626"/>
      <c r="COM128" s="625"/>
      <c r="CON128" s="625"/>
      <c r="COO128" s="625"/>
      <c r="COP128" s="625"/>
      <c r="COQ128" s="625"/>
      <c r="COR128" s="625"/>
      <c r="COS128" s="625"/>
      <c r="COT128" s="626"/>
      <c r="COU128" s="625"/>
      <c r="COV128" s="625"/>
      <c r="COW128" s="625"/>
      <c r="COX128" s="625"/>
      <c r="COY128" s="625"/>
      <c r="COZ128" s="625"/>
      <c r="CPA128" s="625"/>
      <c r="CPB128" s="626"/>
      <c r="CPC128" s="625"/>
      <c r="CPD128" s="625"/>
      <c r="CPE128" s="625"/>
      <c r="CPF128" s="625"/>
      <c r="CPG128" s="625"/>
      <c r="CPH128" s="625"/>
      <c r="CPI128" s="625"/>
      <c r="CPJ128" s="626"/>
      <c r="CPK128" s="625"/>
      <c r="CPL128" s="625"/>
      <c r="CPM128" s="625"/>
      <c r="CPN128" s="625"/>
      <c r="CPO128" s="625"/>
      <c r="CPP128" s="625"/>
      <c r="CPQ128" s="625"/>
      <c r="CPR128" s="626"/>
      <c r="CPS128" s="625"/>
      <c r="CPT128" s="625"/>
      <c r="CPU128" s="625"/>
      <c r="CPV128" s="625"/>
      <c r="CPW128" s="625"/>
      <c r="CPX128" s="625"/>
      <c r="CPY128" s="625"/>
      <c r="CPZ128" s="626"/>
      <c r="CQA128" s="625"/>
      <c r="CQB128" s="625"/>
      <c r="CQC128" s="625"/>
      <c r="CQD128" s="625"/>
      <c r="CQE128" s="625"/>
      <c r="CQF128" s="625"/>
      <c r="CQG128" s="625"/>
      <c r="CQH128" s="626"/>
      <c r="CQI128" s="625"/>
      <c r="CQJ128" s="625"/>
      <c r="CQK128" s="625"/>
      <c r="CQL128" s="625"/>
      <c r="CQM128" s="625"/>
      <c r="CQN128" s="625"/>
      <c r="CQO128" s="625"/>
      <c r="CQP128" s="626"/>
      <c r="CQQ128" s="625"/>
      <c r="CQR128" s="625"/>
      <c r="CQS128" s="625"/>
      <c r="CQT128" s="625"/>
      <c r="CQU128" s="625"/>
      <c r="CQV128" s="625"/>
      <c r="CQW128" s="625"/>
      <c r="CQX128" s="626"/>
      <c r="CQY128" s="625"/>
      <c r="CQZ128" s="625"/>
      <c r="CRA128" s="625"/>
      <c r="CRB128" s="625"/>
      <c r="CRC128" s="625"/>
      <c r="CRD128" s="625"/>
      <c r="CRE128" s="625"/>
      <c r="CRF128" s="626"/>
      <c r="CRG128" s="625"/>
      <c r="CRH128" s="625"/>
      <c r="CRI128" s="625"/>
      <c r="CRJ128" s="625"/>
      <c r="CRK128" s="625"/>
      <c r="CRL128" s="625"/>
      <c r="CRM128" s="625"/>
      <c r="CRN128" s="626"/>
      <c r="CRO128" s="625"/>
      <c r="CRP128" s="625"/>
      <c r="CRQ128" s="625"/>
      <c r="CRR128" s="625"/>
      <c r="CRS128" s="625"/>
      <c r="CRT128" s="625"/>
      <c r="CRU128" s="625"/>
      <c r="CRV128" s="626"/>
      <c r="CRW128" s="625"/>
      <c r="CRX128" s="625"/>
      <c r="CRY128" s="625"/>
      <c r="CRZ128" s="625"/>
      <c r="CSA128" s="625"/>
      <c r="CSB128" s="625"/>
      <c r="CSC128" s="625"/>
      <c r="CSD128" s="626"/>
      <c r="CSE128" s="625"/>
      <c r="CSF128" s="625"/>
      <c r="CSG128" s="625"/>
      <c r="CSH128" s="625"/>
      <c r="CSI128" s="625"/>
      <c r="CSJ128" s="625"/>
      <c r="CSK128" s="625"/>
      <c r="CSL128" s="626"/>
      <c r="CSM128" s="625"/>
      <c r="CSN128" s="625"/>
      <c r="CSO128" s="625"/>
      <c r="CSP128" s="625"/>
      <c r="CSQ128" s="625"/>
      <c r="CSR128" s="625"/>
      <c r="CSS128" s="625"/>
      <c r="CST128" s="626"/>
      <c r="CSU128" s="625"/>
      <c r="CSV128" s="625"/>
      <c r="CSW128" s="625"/>
      <c r="CSX128" s="625"/>
      <c r="CSY128" s="625"/>
      <c r="CSZ128" s="625"/>
      <c r="CTA128" s="625"/>
      <c r="CTB128" s="626"/>
      <c r="CTC128" s="625"/>
      <c r="CTD128" s="625"/>
      <c r="CTE128" s="625"/>
      <c r="CTF128" s="625"/>
      <c r="CTG128" s="625"/>
      <c r="CTH128" s="625"/>
      <c r="CTI128" s="625"/>
      <c r="CTJ128" s="626"/>
      <c r="CTK128" s="625"/>
      <c r="CTL128" s="625"/>
      <c r="CTM128" s="625"/>
      <c r="CTN128" s="625"/>
      <c r="CTO128" s="625"/>
      <c r="CTP128" s="625"/>
      <c r="CTQ128" s="625"/>
      <c r="CTR128" s="626"/>
      <c r="CTS128" s="625"/>
      <c r="CTT128" s="625"/>
      <c r="CTU128" s="625"/>
      <c r="CTV128" s="625"/>
      <c r="CTW128" s="625"/>
      <c r="CTX128" s="625"/>
      <c r="CTY128" s="625"/>
      <c r="CTZ128" s="626"/>
      <c r="CUA128" s="625"/>
      <c r="CUB128" s="625"/>
      <c r="CUC128" s="625"/>
      <c r="CUD128" s="625"/>
      <c r="CUE128" s="625"/>
      <c r="CUF128" s="625"/>
      <c r="CUG128" s="625"/>
      <c r="CUH128" s="626"/>
      <c r="CUI128" s="625"/>
      <c r="CUJ128" s="625"/>
      <c r="CUK128" s="625"/>
      <c r="CUL128" s="625"/>
      <c r="CUM128" s="625"/>
      <c r="CUN128" s="625"/>
      <c r="CUO128" s="625"/>
      <c r="CUP128" s="626"/>
      <c r="CUQ128" s="625"/>
      <c r="CUR128" s="625"/>
      <c r="CUS128" s="625"/>
      <c r="CUT128" s="625"/>
      <c r="CUU128" s="625"/>
      <c r="CUV128" s="625"/>
      <c r="CUW128" s="625"/>
      <c r="CUX128" s="626"/>
      <c r="CUY128" s="625"/>
      <c r="CUZ128" s="625"/>
      <c r="CVA128" s="625"/>
      <c r="CVB128" s="625"/>
      <c r="CVC128" s="625"/>
      <c r="CVD128" s="625"/>
      <c r="CVE128" s="625"/>
      <c r="CVF128" s="626"/>
      <c r="CVG128" s="625"/>
      <c r="CVH128" s="625"/>
      <c r="CVI128" s="625"/>
      <c r="CVJ128" s="625"/>
      <c r="CVK128" s="625"/>
      <c r="CVL128" s="625"/>
      <c r="CVM128" s="625"/>
      <c r="CVN128" s="626"/>
      <c r="CVO128" s="625"/>
      <c r="CVP128" s="625"/>
      <c r="CVQ128" s="625"/>
      <c r="CVR128" s="625"/>
      <c r="CVS128" s="625"/>
      <c r="CVT128" s="625"/>
      <c r="CVU128" s="625"/>
      <c r="CVV128" s="626"/>
      <c r="CVW128" s="625"/>
      <c r="CVX128" s="625"/>
      <c r="CVY128" s="625"/>
      <c r="CVZ128" s="625"/>
      <c r="CWA128" s="625"/>
      <c r="CWB128" s="625"/>
      <c r="CWC128" s="625"/>
      <c r="CWD128" s="626"/>
      <c r="CWE128" s="625"/>
      <c r="CWF128" s="625"/>
      <c r="CWG128" s="625"/>
      <c r="CWH128" s="625"/>
      <c r="CWI128" s="625"/>
      <c r="CWJ128" s="625"/>
      <c r="CWK128" s="625"/>
      <c r="CWL128" s="626"/>
      <c r="CWM128" s="625"/>
      <c r="CWN128" s="625"/>
      <c r="CWO128" s="625"/>
      <c r="CWP128" s="625"/>
      <c r="CWQ128" s="625"/>
      <c r="CWR128" s="625"/>
      <c r="CWS128" s="625"/>
      <c r="CWT128" s="626"/>
      <c r="CWU128" s="625"/>
      <c r="CWV128" s="625"/>
      <c r="CWW128" s="625"/>
      <c r="CWX128" s="625"/>
      <c r="CWY128" s="625"/>
      <c r="CWZ128" s="625"/>
      <c r="CXA128" s="625"/>
      <c r="CXB128" s="626"/>
      <c r="CXC128" s="625"/>
      <c r="CXD128" s="625"/>
      <c r="CXE128" s="625"/>
      <c r="CXF128" s="625"/>
      <c r="CXG128" s="625"/>
      <c r="CXH128" s="625"/>
      <c r="CXI128" s="625"/>
      <c r="CXJ128" s="626"/>
      <c r="CXK128" s="625"/>
      <c r="CXL128" s="625"/>
      <c r="CXM128" s="625"/>
      <c r="CXN128" s="625"/>
      <c r="CXO128" s="625"/>
      <c r="CXP128" s="625"/>
      <c r="CXQ128" s="625"/>
      <c r="CXR128" s="626"/>
      <c r="CXS128" s="625"/>
      <c r="CXT128" s="625"/>
      <c r="CXU128" s="625"/>
      <c r="CXV128" s="625"/>
      <c r="CXW128" s="625"/>
      <c r="CXX128" s="625"/>
      <c r="CXY128" s="625"/>
      <c r="CXZ128" s="626"/>
      <c r="CYA128" s="625"/>
      <c r="CYB128" s="625"/>
      <c r="CYC128" s="625"/>
      <c r="CYD128" s="625"/>
      <c r="CYE128" s="625"/>
      <c r="CYF128" s="625"/>
      <c r="CYG128" s="625"/>
      <c r="CYH128" s="626"/>
      <c r="CYI128" s="625"/>
      <c r="CYJ128" s="625"/>
      <c r="CYK128" s="625"/>
      <c r="CYL128" s="625"/>
      <c r="CYM128" s="625"/>
      <c r="CYN128" s="625"/>
      <c r="CYO128" s="625"/>
      <c r="CYP128" s="626"/>
      <c r="CYQ128" s="625"/>
      <c r="CYR128" s="625"/>
      <c r="CYS128" s="625"/>
      <c r="CYT128" s="625"/>
      <c r="CYU128" s="625"/>
      <c r="CYV128" s="625"/>
      <c r="CYW128" s="625"/>
      <c r="CYX128" s="626"/>
      <c r="CYY128" s="625"/>
      <c r="CYZ128" s="625"/>
      <c r="CZA128" s="625"/>
      <c r="CZB128" s="625"/>
      <c r="CZC128" s="625"/>
      <c r="CZD128" s="625"/>
      <c r="CZE128" s="625"/>
      <c r="CZF128" s="626"/>
      <c r="CZG128" s="625"/>
      <c r="CZH128" s="625"/>
      <c r="CZI128" s="625"/>
      <c r="CZJ128" s="625"/>
      <c r="CZK128" s="625"/>
      <c r="CZL128" s="625"/>
      <c r="CZM128" s="625"/>
      <c r="CZN128" s="626"/>
      <c r="CZO128" s="625"/>
      <c r="CZP128" s="625"/>
      <c r="CZQ128" s="625"/>
      <c r="CZR128" s="625"/>
      <c r="CZS128" s="625"/>
      <c r="CZT128" s="625"/>
      <c r="CZU128" s="625"/>
      <c r="CZV128" s="626"/>
      <c r="CZW128" s="625"/>
      <c r="CZX128" s="625"/>
      <c r="CZY128" s="625"/>
      <c r="CZZ128" s="625"/>
      <c r="DAA128" s="625"/>
      <c r="DAB128" s="625"/>
      <c r="DAC128" s="625"/>
      <c r="DAD128" s="626"/>
      <c r="DAE128" s="625"/>
      <c r="DAF128" s="625"/>
      <c r="DAG128" s="625"/>
      <c r="DAH128" s="625"/>
      <c r="DAI128" s="625"/>
      <c r="DAJ128" s="625"/>
      <c r="DAK128" s="625"/>
      <c r="DAL128" s="626"/>
      <c r="DAM128" s="625"/>
      <c r="DAN128" s="625"/>
      <c r="DAO128" s="625"/>
      <c r="DAP128" s="625"/>
      <c r="DAQ128" s="625"/>
      <c r="DAR128" s="625"/>
      <c r="DAS128" s="625"/>
      <c r="DAT128" s="626"/>
      <c r="DAU128" s="625"/>
      <c r="DAV128" s="625"/>
      <c r="DAW128" s="625"/>
      <c r="DAX128" s="625"/>
      <c r="DAY128" s="625"/>
      <c r="DAZ128" s="625"/>
      <c r="DBA128" s="625"/>
      <c r="DBB128" s="626"/>
      <c r="DBC128" s="625"/>
      <c r="DBD128" s="625"/>
      <c r="DBE128" s="625"/>
      <c r="DBF128" s="625"/>
      <c r="DBG128" s="625"/>
      <c r="DBH128" s="625"/>
      <c r="DBI128" s="625"/>
      <c r="DBJ128" s="626"/>
      <c r="DBK128" s="625"/>
      <c r="DBL128" s="625"/>
      <c r="DBM128" s="625"/>
      <c r="DBN128" s="625"/>
      <c r="DBO128" s="625"/>
      <c r="DBP128" s="625"/>
      <c r="DBQ128" s="625"/>
      <c r="DBR128" s="626"/>
      <c r="DBS128" s="625"/>
      <c r="DBT128" s="625"/>
      <c r="DBU128" s="625"/>
      <c r="DBV128" s="625"/>
      <c r="DBW128" s="625"/>
      <c r="DBX128" s="625"/>
      <c r="DBY128" s="625"/>
      <c r="DBZ128" s="626"/>
      <c r="DCA128" s="625"/>
      <c r="DCB128" s="625"/>
      <c r="DCC128" s="625"/>
      <c r="DCD128" s="625"/>
      <c r="DCE128" s="625"/>
      <c r="DCF128" s="625"/>
      <c r="DCG128" s="625"/>
      <c r="DCH128" s="626"/>
      <c r="DCI128" s="625"/>
      <c r="DCJ128" s="625"/>
      <c r="DCK128" s="625"/>
      <c r="DCL128" s="625"/>
      <c r="DCM128" s="625"/>
      <c r="DCN128" s="625"/>
      <c r="DCO128" s="625"/>
      <c r="DCP128" s="626"/>
      <c r="DCQ128" s="625"/>
      <c r="DCR128" s="625"/>
      <c r="DCS128" s="625"/>
      <c r="DCT128" s="625"/>
      <c r="DCU128" s="625"/>
      <c r="DCV128" s="625"/>
      <c r="DCW128" s="625"/>
      <c r="DCX128" s="626"/>
      <c r="DCY128" s="625"/>
      <c r="DCZ128" s="625"/>
      <c r="DDA128" s="625"/>
      <c r="DDB128" s="625"/>
      <c r="DDC128" s="625"/>
      <c r="DDD128" s="625"/>
      <c r="DDE128" s="625"/>
      <c r="DDF128" s="626"/>
      <c r="DDG128" s="625"/>
      <c r="DDH128" s="625"/>
      <c r="DDI128" s="625"/>
      <c r="DDJ128" s="625"/>
      <c r="DDK128" s="625"/>
      <c r="DDL128" s="625"/>
      <c r="DDM128" s="625"/>
      <c r="DDN128" s="626"/>
      <c r="DDO128" s="625"/>
      <c r="DDP128" s="625"/>
      <c r="DDQ128" s="625"/>
      <c r="DDR128" s="625"/>
      <c r="DDS128" s="625"/>
      <c r="DDT128" s="625"/>
      <c r="DDU128" s="625"/>
      <c r="DDV128" s="626"/>
      <c r="DDW128" s="625"/>
      <c r="DDX128" s="625"/>
      <c r="DDY128" s="625"/>
      <c r="DDZ128" s="625"/>
      <c r="DEA128" s="625"/>
      <c r="DEB128" s="625"/>
      <c r="DEC128" s="625"/>
      <c r="DED128" s="626"/>
      <c r="DEE128" s="625"/>
      <c r="DEF128" s="625"/>
      <c r="DEG128" s="625"/>
      <c r="DEH128" s="625"/>
      <c r="DEI128" s="625"/>
      <c r="DEJ128" s="625"/>
      <c r="DEK128" s="625"/>
      <c r="DEL128" s="626"/>
      <c r="DEM128" s="625"/>
      <c r="DEN128" s="625"/>
      <c r="DEO128" s="625"/>
      <c r="DEP128" s="625"/>
      <c r="DEQ128" s="625"/>
      <c r="DER128" s="625"/>
      <c r="DES128" s="625"/>
      <c r="DET128" s="626"/>
      <c r="DEU128" s="625"/>
      <c r="DEV128" s="625"/>
      <c r="DEW128" s="625"/>
      <c r="DEX128" s="625"/>
      <c r="DEY128" s="625"/>
      <c r="DEZ128" s="625"/>
      <c r="DFA128" s="625"/>
      <c r="DFB128" s="626"/>
      <c r="DFC128" s="625"/>
      <c r="DFD128" s="625"/>
      <c r="DFE128" s="625"/>
      <c r="DFF128" s="625"/>
      <c r="DFG128" s="625"/>
      <c r="DFH128" s="625"/>
      <c r="DFI128" s="625"/>
      <c r="DFJ128" s="626"/>
      <c r="DFK128" s="625"/>
      <c r="DFL128" s="625"/>
      <c r="DFM128" s="625"/>
      <c r="DFN128" s="625"/>
      <c r="DFO128" s="625"/>
      <c r="DFP128" s="625"/>
      <c r="DFQ128" s="625"/>
      <c r="DFR128" s="626"/>
      <c r="DFS128" s="625"/>
      <c r="DFT128" s="625"/>
      <c r="DFU128" s="625"/>
      <c r="DFV128" s="625"/>
      <c r="DFW128" s="625"/>
      <c r="DFX128" s="625"/>
      <c r="DFY128" s="625"/>
      <c r="DFZ128" s="626"/>
      <c r="DGA128" s="625"/>
      <c r="DGB128" s="625"/>
      <c r="DGC128" s="625"/>
      <c r="DGD128" s="625"/>
      <c r="DGE128" s="625"/>
      <c r="DGF128" s="625"/>
      <c r="DGG128" s="625"/>
      <c r="DGH128" s="626"/>
      <c r="DGI128" s="625"/>
      <c r="DGJ128" s="625"/>
      <c r="DGK128" s="625"/>
      <c r="DGL128" s="625"/>
      <c r="DGM128" s="625"/>
      <c r="DGN128" s="625"/>
      <c r="DGO128" s="625"/>
      <c r="DGP128" s="626"/>
      <c r="DGQ128" s="625"/>
      <c r="DGR128" s="625"/>
      <c r="DGS128" s="625"/>
      <c r="DGT128" s="625"/>
      <c r="DGU128" s="625"/>
      <c r="DGV128" s="625"/>
      <c r="DGW128" s="625"/>
      <c r="DGX128" s="626"/>
      <c r="DGY128" s="625"/>
      <c r="DGZ128" s="625"/>
      <c r="DHA128" s="625"/>
      <c r="DHB128" s="625"/>
      <c r="DHC128" s="625"/>
      <c r="DHD128" s="625"/>
      <c r="DHE128" s="625"/>
      <c r="DHF128" s="626"/>
      <c r="DHG128" s="625"/>
      <c r="DHH128" s="625"/>
      <c r="DHI128" s="625"/>
      <c r="DHJ128" s="625"/>
      <c r="DHK128" s="625"/>
      <c r="DHL128" s="625"/>
      <c r="DHM128" s="625"/>
      <c r="DHN128" s="626"/>
      <c r="DHO128" s="625"/>
      <c r="DHP128" s="625"/>
      <c r="DHQ128" s="625"/>
      <c r="DHR128" s="625"/>
      <c r="DHS128" s="625"/>
      <c r="DHT128" s="625"/>
      <c r="DHU128" s="625"/>
      <c r="DHV128" s="626"/>
      <c r="DHW128" s="625"/>
      <c r="DHX128" s="625"/>
      <c r="DHY128" s="625"/>
      <c r="DHZ128" s="625"/>
      <c r="DIA128" s="625"/>
      <c r="DIB128" s="625"/>
      <c r="DIC128" s="625"/>
      <c r="DID128" s="626"/>
      <c r="DIE128" s="625"/>
      <c r="DIF128" s="625"/>
      <c r="DIG128" s="625"/>
      <c r="DIH128" s="625"/>
      <c r="DII128" s="625"/>
      <c r="DIJ128" s="625"/>
      <c r="DIK128" s="625"/>
      <c r="DIL128" s="626"/>
      <c r="DIM128" s="625"/>
      <c r="DIN128" s="625"/>
      <c r="DIO128" s="625"/>
      <c r="DIP128" s="625"/>
      <c r="DIQ128" s="625"/>
      <c r="DIR128" s="625"/>
      <c r="DIS128" s="625"/>
      <c r="DIT128" s="626"/>
      <c r="DIU128" s="625"/>
      <c r="DIV128" s="625"/>
      <c r="DIW128" s="625"/>
      <c r="DIX128" s="625"/>
      <c r="DIY128" s="625"/>
      <c r="DIZ128" s="625"/>
      <c r="DJA128" s="625"/>
      <c r="DJB128" s="626"/>
      <c r="DJC128" s="625"/>
      <c r="DJD128" s="625"/>
      <c r="DJE128" s="625"/>
      <c r="DJF128" s="625"/>
      <c r="DJG128" s="625"/>
      <c r="DJH128" s="625"/>
      <c r="DJI128" s="625"/>
      <c r="DJJ128" s="626"/>
      <c r="DJK128" s="625"/>
      <c r="DJL128" s="625"/>
      <c r="DJM128" s="625"/>
      <c r="DJN128" s="625"/>
      <c r="DJO128" s="625"/>
      <c r="DJP128" s="625"/>
      <c r="DJQ128" s="625"/>
      <c r="DJR128" s="626"/>
      <c r="DJS128" s="625"/>
      <c r="DJT128" s="625"/>
      <c r="DJU128" s="625"/>
      <c r="DJV128" s="625"/>
      <c r="DJW128" s="625"/>
      <c r="DJX128" s="625"/>
      <c r="DJY128" s="625"/>
      <c r="DJZ128" s="626"/>
      <c r="DKA128" s="625"/>
      <c r="DKB128" s="625"/>
      <c r="DKC128" s="625"/>
      <c r="DKD128" s="625"/>
      <c r="DKE128" s="625"/>
      <c r="DKF128" s="625"/>
      <c r="DKG128" s="625"/>
      <c r="DKH128" s="626"/>
      <c r="DKI128" s="625"/>
      <c r="DKJ128" s="625"/>
      <c r="DKK128" s="625"/>
      <c r="DKL128" s="625"/>
      <c r="DKM128" s="625"/>
      <c r="DKN128" s="625"/>
      <c r="DKO128" s="625"/>
      <c r="DKP128" s="626"/>
      <c r="DKQ128" s="625"/>
      <c r="DKR128" s="625"/>
      <c r="DKS128" s="625"/>
      <c r="DKT128" s="625"/>
      <c r="DKU128" s="625"/>
      <c r="DKV128" s="625"/>
      <c r="DKW128" s="625"/>
      <c r="DKX128" s="626"/>
      <c r="DKY128" s="625"/>
      <c r="DKZ128" s="625"/>
      <c r="DLA128" s="625"/>
      <c r="DLB128" s="625"/>
      <c r="DLC128" s="625"/>
      <c r="DLD128" s="625"/>
      <c r="DLE128" s="625"/>
      <c r="DLF128" s="626"/>
      <c r="DLG128" s="625"/>
      <c r="DLH128" s="625"/>
      <c r="DLI128" s="625"/>
      <c r="DLJ128" s="625"/>
      <c r="DLK128" s="625"/>
      <c r="DLL128" s="625"/>
      <c r="DLM128" s="625"/>
      <c r="DLN128" s="626"/>
      <c r="DLO128" s="625"/>
      <c r="DLP128" s="625"/>
      <c r="DLQ128" s="625"/>
      <c r="DLR128" s="625"/>
      <c r="DLS128" s="625"/>
      <c r="DLT128" s="625"/>
      <c r="DLU128" s="625"/>
      <c r="DLV128" s="626"/>
      <c r="DLW128" s="625"/>
      <c r="DLX128" s="625"/>
      <c r="DLY128" s="625"/>
      <c r="DLZ128" s="625"/>
      <c r="DMA128" s="625"/>
      <c r="DMB128" s="625"/>
      <c r="DMC128" s="625"/>
      <c r="DMD128" s="626"/>
      <c r="DME128" s="625"/>
      <c r="DMF128" s="625"/>
      <c r="DMG128" s="625"/>
      <c r="DMH128" s="625"/>
      <c r="DMI128" s="625"/>
      <c r="DMJ128" s="625"/>
      <c r="DMK128" s="625"/>
      <c r="DML128" s="626"/>
      <c r="DMM128" s="625"/>
      <c r="DMN128" s="625"/>
      <c r="DMO128" s="625"/>
      <c r="DMP128" s="625"/>
      <c r="DMQ128" s="625"/>
      <c r="DMR128" s="625"/>
      <c r="DMS128" s="625"/>
      <c r="DMT128" s="626"/>
      <c r="DMU128" s="625"/>
      <c r="DMV128" s="625"/>
      <c r="DMW128" s="625"/>
      <c r="DMX128" s="625"/>
      <c r="DMY128" s="625"/>
      <c r="DMZ128" s="625"/>
      <c r="DNA128" s="625"/>
      <c r="DNB128" s="626"/>
      <c r="DNC128" s="625"/>
      <c r="DND128" s="625"/>
      <c r="DNE128" s="625"/>
      <c r="DNF128" s="625"/>
      <c r="DNG128" s="625"/>
      <c r="DNH128" s="625"/>
      <c r="DNI128" s="625"/>
      <c r="DNJ128" s="626"/>
      <c r="DNK128" s="625"/>
      <c r="DNL128" s="625"/>
      <c r="DNM128" s="625"/>
      <c r="DNN128" s="625"/>
      <c r="DNO128" s="625"/>
      <c r="DNP128" s="625"/>
      <c r="DNQ128" s="625"/>
      <c r="DNR128" s="626"/>
      <c r="DNS128" s="625"/>
      <c r="DNT128" s="625"/>
      <c r="DNU128" s="625"/>
      <c r="DNV128" s="625"/>
      <c r="DNW128" s="625"/>
      <c r="DNX128" s="625"/>
      <c r="DNY128" s="625"/>
      <c r="DNZ128" s="626"/>
      <c r="DOA128" s="625"/>
      <c r="DOB128" s="625"/>
      <c r="DOC128" s="625"/>
      <c r="DOD128" s="625"/>
      <c r="DOE128" s="625"/>
      <c r="DOF128" s="625"/>
      <c r="DOG128" s="625"/>
      <c r="DOH128" s="626"/>
      <c r="DOI128" s="625"/>
      <c r="DOJ128" s="625"/>
      <c r="DOK128" s="625"/>
      <c r="DOL128" s="625"/>
      <c r="DOM128" s="625"/>
      <c r="DON128" s="625"/>
      <c r="DOO128" s="625"/>
      <c r="DOP128" s="626"/>
      <c r="DOQ128" s="625"/>
      <c r="DOR128" s="625"/>
      <c r="DOS128" s="625"/>
      <c r="DOT128" s="625"/>
      <c r="DOU128" s="625"/>
      <c r="DOV128" s="625"/>
      <c r="DOW128" s="625"/>
      <c r="DOX128" s="626"/>
      <c r="DOY128" s="625"/>
      <c r="DOZ128" s="625"/>
      <c r="DPA128" s="625"/>
      <c r="DPB128" s="625"/>
      <c r="DPC128" s="625"/>
      <c r="DPD128" s="625"/>
      <c r="DPE128" s="625"/>
      <c r="DPF128" s="626"/>
      <c r="DPG128" s="625"/>
      <c r="DPH128" s="625"/>
      <c r="DPI128" s="625"/>
      <c r="DPJ128" s="625"/>
      <c r="DPK128" s="625"/>
      <c r="DPL128" s="625"/>
      <c r="DPM128" s="625"/>
      <c r="DPN128" s="626"/>
      <c r="DPO128" s="625"/>
      <c r="DPP128" s="625"/>
      <c r="DPQ128" s="625"/>
      <c r="DPR128" s="625"/>
      <c r="DPS128" s="625"/>
      <c r="DPT128" s="625"/>
      <c r="DPU128" s="625"/>
      <c r="DPV128" s="626"/>
      <c r="DPW128" s="625"/>
      <c r="DPX128" s="625"/>
      <c r="DPY128" s="625"/>
      <c r="DPZ128" s="625"/>
      <c r="DQA128" s="625"/>
      <c r="DQB128" s="625"/>
      <c r="DQC128" s="625"/>
      <c r="DQD128" s="626"/>
      <c r="DQE128" s="625"/>
      <c r="DQF128" s="625"/>
      <c r="DQG128" s="625"/>
      <c r="DQH128" s="625"/>
      <c r="DQI128" s="625"/>
      <c r="DQJ128" s="625"/>
      <c r="DQK128" s="625"/>
      <c r="DQL128" s="626"/>
      <c r="DQM128" s="625"/>
      <c r="DQN128" s="625"/>
      <c r="DQO128" s="625"/>
      <c r="DQP128" s="625"/>
      <c r="DQQ128" s="625"/>
      <c r="DQR128" s="625"/>
      <c r="DQS128" s="625"/>
      <c r="DQT128" s="626"/>
      <c r="DQU128" s="625"/>
      <c r="DQV128" s="625"/>
      <c r="DQW128" s="625"/>
      <c r="DQX128" s="625"/>
      <c r="DQY128" s="625"/>
      <c r="DQZ128" s="625"/>
      <c r="DRA128" s="625"/>
      <c r="DRB128" s="626"/>
      <c r="DRC128" s="625"/>
      <c r="DRD128" s="625"/>
      <c r="DRE128" s="625"/>
      <c r="DRF128" s="625"/>
      <c r="DRG128" s="625"/>
      <c r="DRH128" s="625"/>
      <c r="DRI128" s="625"/>
      <c r="DRJ128" s="626"/>
      <c r="DRK128" s="625"/>
      <c r="DRL128" s="625"/>
      <c r="DRM128" s="625"/>
      <c r="DRN128" s="625"/>
      <c r="DRO128" s="625"/>
      <c r="DRP128" s="625"/>
      <c r="DRQ128" s="625"/>
      <c r="DRR128" s="626"/>
      <c r="DRS128" s="625"/>
      <c r="DRT128" s="625"/>
      <c r="DRU128" s="625"/>
      <c r="DRV128" s="625"/>
      <c r="DRW128" s="625"/>
      <c r="DRX128" s="625"/>
      <c r="DRY128" s="625"/>
      <c r="DRZ128" s="626"/>
      <c r="DSA128" s="625"/>
      <c r="DSB128" s="625"/>
      <c r="DSC128" s="625"/>
      <c r="DSD128" s="625"/>
      <c r="DSE128" s="625"/>
      <c r="DSF128" s="625"/>
      <c r="DSG128" s="625"/>
      <c r="DSH128" s="626"/>
      <c r="DSI128" s="625"/>
      <c r="DSJ128" s="625"/>
      <c r="DSK128" s="625"/>
      <c r="DSL128" s="625"/>
      <c r="DSM128" s="625"/>
      <c r="DSN128" s="625"/>
      <c r="DSO128" s="625"/>
      <c r="DSP128" s="626"/>
      <c r="DSQ128" s="625"/>
      <c r="DSR128" s="625"/>
      <c r="DSS128" s="625"/>
      <c r="DST128" s="625"/>
      <c r="DSU128" s="625"/>
      <c r="DSV128" s="625"/>
      <c r="DSW128" s="625"/>
      <c r="DSX128" s="626"/>
      <c r="DSY128" s="625"/>
      <c r="DSZ128" s="625"/>
      <c r="DTA128" s="625"/>
      <c r="DTB128" s="625"/>
      <c r="DTC128" s="625"/>
      <c r="DTD128" s="625"/>
      <c r="DTE128" s="625"/>
      <c r="DTF128" s="626"/>
      <c r="DTG128" s="625"/>
      <c r="DTH128" s="625"/>
      <c r="DTI128" s="625"/>
      <c r="DTJ128" s="625"/>
      <c r="DTK128" s="625"/>
      <c r="DTL128" s="625"/>
      <c r="DTM128" s="625"/>
      <c r="DTN128" s="626"/>
      <c r="DTO128" s="625"/>
      <c r="DTP128" s="625"/>
      <c r="DTQ128" s="625"/>
      <c r="DTR128" s="625"/>
      <c r="DTS128" s="625"/>
      <c r="DTT128" s="625"/>
      <c r="DTU128" s="625"/>
      <c r="DTV128" s="626"/>
      <c r="DTW128" s="625"/>
      <c r="DTX128" s="625"/>
      <c r="DTY128" s="625"/>
      <c r="DTZ128" s="625"/>
      <c r="DUA128" s="625"/>
      <c r="DUB128" s="625"/>
      <c r="DUC128" s="625"/>
      <c r="DUD128" s="626"/>
      <c r="DUE128" s="625"/>
      <c r="DUF128" s="625"/>
      <c r="DUG128" s="625"/>
      <c r="DUH128" s="625"/>
      <c r="DUI128" s="625"/>
      <c r="DUJ128" s="625"/>
      <c r="DUK128" s="625"/>
      <c r="DUL128" s="626"/>
      <c r="DUM128" s="625"/>
      <c r="DUN128" s="625"/>
      <c r="DUO128" s="625"/>
      <c r="DUP128" s="625"/>
      <c r="DUQ128" s="625"/>
      <c r="DUR128" s="625"/>
      <c r="DUS128" s="625"/>
      <c r="DUT128" s="626"/>
      <c r="DUU128" s="625"/>
      <c r="DUV128" s="625"/>
      <c r="DUW128" s="625"/>
      <c r="DUX128" s="625"/>
      <c r="DUY128" s="625"/>
      <c r="DUZ128" s="625"/>
      <c r="DVA128" s="625"/>
      <c r="DVB128" s="626"/>
      <c r="DVC128" s="625"/>
      <c r="DVD128" s="625"/>
      <c r="DVE128" s="625"/>
      <c r="DVF128" s="625"/>
      <c r="DVG128" s="625"/>
      <c r="DVH128" s="625"/>
      <c r="DVI128" s="625"/>
      <c r="DVJ128" s="626"/>
      <c r="DVK128" s="625"/>
      <c r="DVL128" s="625"/>
      <c r="DVM128" s="625"/>
      <c r="DVN128" s="625"/>
      <c r="DVO128" s="625"/>
      <c r="DVP128" s="625"/>
      <c r="DVQ128" s="625"/>
      <c r="DVR128" s="626"/>
      <c r="DVS128" s="625"/>
      <c r="DVT128" s="625"/>
      <c r="DVU128" s="625"/>
      <c r="DVV128" s="625"/>
      <c r="DVW128" s="625"/>
      <c r="DVX128" s="625"/>
      <c r="DVY128" s="625"/>
      <c r="DVZ128" s="626"/>
      <c r="DWA128" s="625"/>
      <c r="DWB128" s="625"/>
      <c r="DWC128" s="625"/>
      <c r="DWD128" s="625"/>
      <c r="DWE128" s="625"/>
      <c r="DWF128" s="625"/>
      <c r="DWG128" s="625"/>
      <c r="DWH128" s="626"/>
      <c r="DWI128" s="625"/>
      <c r="DWJ128" s="625"/>
      <c r="DWK128" s="625"/>
      <c r="DWL128" s="625"/>
      <c r="DWM128" s="625"/>
      <c r="DWN128" s="625"/>
      <c r="DWO128" s="625"/>
      <c r="DWP128" s="626"/>
      <c r="DWQ128" s="625"/>
      <c r="DWR128" s="625"/>
      <c r="DWS128" s="625"/>
      <c r="DWT128" s="625"/>
      <c r="DWU128" s="625"/>
      <c r="DWV128" s="625"/>
      <c r="DWW128" s="625"/>
      <c r="DWX128" s="626"/>
      <c r="DWY128" s="625"/>
      <c r="DWZ128" s="625"/>
      <c r="DXA128" s="625"/>
      <c r="DXB128" s="625"/>
      <c r="DXC128" s="625"/>
      <c r="DXD128" s="625"/>
      <c r="DXE128" s="625"/>
      <c r="DXF128" s="626"/>
      <c r="DXG128" s="625"/>
      <c r="DXH128" s="625"/>
      <c r="DXI128" s="625"/>
      <c r="DXJ128" s="625"/>
      <c r="DXK128" s="625"/>
      <c r="DXL128" s="625"/>
      <c r="DXM128" s="625"/>
      <c r="DXN128" s="626"/>
      <c r="DXO128" s="625"/>
      <c r="DXP128" s="625"/>
      <c r="DXQ128" s="625"/>
      <c r="DXR128" s="625"/>
      <c r="DXS128" s="625"/>
      <c r="DXT128" s="625"/>
      <c r="DXU128" s="625"/>
      <c r="DXV128" s="626"/>
      <c r="DXW128" s="625"/>
      <c r="DXX128" s="625"/>
      <c r="DXY128" s="625"/>
      <c r="DXZ128" s="625"/>
      <c r="DYA128" s="625"/>
      <c r="DYB128" s="625"/>
      <c r="DYC128" s="625"/>
      <c r="DYD128" s="626"/>
      <c r="DYE128" s="625"/>
      <c r="DYF128" s="625"/>
      <c r="DYG128" s="625"/>
      <c r="DYH128" s="625"/>
      <c r="DYI128" s="625"/>
      <c r="DYJ128" s="625"/>
      <c r="DYK128" s="625"/>
      <c r="DYL128" s="626"/>
      <c r="DYM128" s="625"/>
      <c r="DYN128" s="625"/>
      <c r="DYO128" s="625"/>
      <c r="DYP128" s="625"/>
      <c r="DYQ128" s="625"/>
      <c r="DYR128" s="625"/>
      <c r="DYS128" s="625"/>
      <c r="DYT128" s="626"/>
      <c r="DYU128" s="625"/>
      <c r="DYV128" s="625"/>
      <c r="DYW128" s="625"/>
      <c r="DYX128" s="625"/>
      <c r="DYY128" s="625"/>
      <c r="DYZ128" s="625"/>
      <c r="DZA128" s="625"/>
      <c r="DZB128" s="626"/>
      <c r="DZC128" s="625"/>
      <c r="DZD128" s="625"/>
      <c r="DZE128" s="625"/>
      <c r="DZF128" s="625"/>
      <c r="DZG128" s="625"/>
      <c r="DZH128" s="625"/>
      <c r="DZI128" s="625"/>
      <c r="DZJ128" s="626"/>
      <c r="DZK128" s="625"/>
      <c r="DZL128" s="625"/>
      <c r="DZM128" s="625"/>
      <c r="DZN128" s="625"/>
      <c r="DZO128" s="625"/>
      <c r="DZP128" s="625"/>
      <c r="DZQ128" s="625"/>
      <c r="DZR128" s="626"/>
      <c r="DZS128" s="625"/>
      <c r="DZT128" s="625"/>
      <c r="DZU128" s="625"/>
      <c r="DZV128" s="625"/>
      <c r="DZW128" s="625"/>
      <c r="DZX128" s="625"/>
      <c r="DZY128" s="625"/>
      <c r="DZZ128" s="626"/>
      <c r="EAA128" s="625"/>
      <c r="EAB128" s="625"/>
      <c r="EAC128" s="625"/>
      <c r="EAD128" s="625"/>
      <c r="EAE128" s="625"/>
      <c r="EAF128" s="625"/>
      <c r="EAG128" s="625"/>
      <c r="EAH128" s="626"/>
      <c r="EAI128" s="625"/>
      <c r="EAJ128" s="625"/>
      <c r="EAK128" s="625"/>
      <c r="EAL128" s="625"/>
      <c r="EAM128" s="625"/>
      <c r="EAN128" s="625"/>
      <c r="EAO128" s="625"/>
      <c r="EAP128" s="626"/>
      <c r="EAQ128" s="625"/>
      <c r="EAR128" s="625"/>
      <c r="EAS128" s="625"/>
      <c r="EAT128" s="625"/>
      <c r="EAU128" s="625"/>
      <c r="EAV128" s="625"/>
      <c r="EAW128" s="625"/>
      <c r="EAX128" s="626"/>
      <c r="EAY128" s="625"/>
      <c r="EAZ128" s="625"/>
      <c r="EBA128" s="625"/>
      <c r="EBB128" s="625"/>
      <c r="EBC128" s="625"/>
      <c r="EBD128" s="625"/>
      <c r="EBE128" s="625"/>
      <c r="EBF128" s="626"/>
      <c r="EBG128" s="625"/>
      <c r="EBH128" s="625"/>
      <c r="EBI128" s="625"/>
      <c r="EBJ128" s="625"/>
      <c r="EBK128" s="625"/>
      <c r="EBL128" s="625"/>
      <c r="EBM128" s="625"/>
      <c r="EBN128" s="626"/>
      <c r="EBO128" s="625"/>
      <c r="EBP128" s="625"/>
      <c r="EBQ128" s="625"/>
      <c r="EBR128" s="625"/>
      <c r="EBS128" s="625"/>
      <c r="EBT128" s="625"/>
      <c r="EBU128" s="625"/>
      <c r="EBV128" s="626"/>
      <c r="EBW128" s="625"/>
      <c r="EBX128" s="625"/>
      <c r="EBY128" s="625"/>
      <c r="EBZ128" s="625"/>
      <c r="ECA128" s="625"/>
      <c r="ECB128" s="625"/>
      <c r="ECC128" s="625"/>
      <c r="ECD128" s="626"/>
      <c r="ECE128" s="625"/>
      <c r="ECF128" s="625"/>
      <c r="ECG128" s="625"/>
      <c r="ECH128" s="625"/>
      <c r="ECI128" s="625"/>
      <c r="ECJ128" s="625"/>
      <c r="ECK128" s="625"/>
      <c r="ECL128" s="626"/>
      <c r="ECM128" s="625"/>
      <c r="ECN128" s="625"/>
      <c r="ECO128" s="625"/>
      <c r="ECP128" s="625"/>
      <c r="ECQ128" s="625"/>
      <c r="ECR128" s="625"/>
      <c r="ECS128" s="625"/>
      <c r="ECT128" s="626"/>
      <c r="ECU128" s="625"/>
      <c r="ECV128" s="625"/>
      <c r="ECW128" s="625"/>
      <c r="ECX128" s="625"/>
      <c r="ECY128" s="625"/>
      <c r="ECZ128" s="625"/>
      <c r="EDA128" s="625"/>
      <c r="EDB128" s="626"/>
      <c r="EDC128" s="625"/>
      <c r="EDD128" s="625"/>
      <c r="EDE128" s="625"/>
      <c r="EDF128" s="625"/>
      <c r="EDG128" s="625"/>
      <c r="EDH128" s="625"/>
      <c r="EDI128" s="625"/>
      <c r="EDJ128" s="626"/>
      <c r="EDK128" s="625"/>
      <c r="EDL128" s="625"/>
      <c r="EDM128" s="625"/>
      <c r="EDN128" s="625"/>
      <c r="EDO128" s="625"/>
      <c r="EDP128" s="625"/>
      <c r="EDQ128" s="625"/>
      <c r="EDR128" s="626"/>
      <c r="EDS128" s="625"/>
      <c r="EDT128" s="625"/>
      <c r="EDU128" s="625"/>
      <c r="EDV128" s="625"/>
      <c r="EDW128" s="625"/>
      <c r="EDX128" s="625"/>
      <c r="EDY128" s="625"/>
      <c r="EDZ128" s="626"/>
      <c r="EEA128" s="625"/>
      <c r="EEB128" s="625"/>
      <c r="EEC128" s="625"/>
      <c r="EED128" s="625"/>
      <c r="EEE128" s="625"/>
      <c r="EEF128" s="625"/>
      <c r="EEG128" s="625"/>
      <c r="EEH128" s="626"/>
      <c r="EEI128" s="625"/>
      <c r="EEJ128" s="625"/>
      <c r="EEK128" s="625"/>
      <c r="EEL128" s="625"/>
      <c r="EEM128" s="625"/>
      <c r="EEN128" s="625"/>
      <c r="EEO128" s="625"/>
      <c r="EEP128" s="626"/>
      <c r="EEQ128" s="625"/>
      <c r="EER128" s="625"/>
      <c r="EES128" s="625"/>
      <c r="EET128" s="625"/>
      <c r="EEU128" s="625"/>
      <c r="EEV128" s="625"/>
      <c r="EEW128" s="625"/>
      <c r="EEX128" s="626"/>
      <c r="EEY128" s="625"/>
      <c r="EEZ128" s="625"/>
      <c r="EFA128" s="625"/>
      <c r="EFB128" s="625"/>
      <c r="EFC128" s="625"/>
      <c r="EFD128" s="625"/>
      <c r="EFE128" s="625"/>
      <c r="EFF128" s="626"/>
      <c r="EFG128" s="625"/>
      <c r="EFH128" s="625"/>
      <c r="EFI128" s="625"/>
      <c r="EFJ128" s="625"/>
      <c r="EFK128" s="625"/>
      <c r="EFL128" s="625"/>
      <c r="EFM128" s="625"/>
      <c r="EFN128" s="626"/>
      <c r="EFO128" s="625"/>
      <c r="EFP128" s="625"/>
      <c r="EFQ128" s="625"/>
      <c r="EFR128" s="625"/>
      <c r="EFS128" s="625"/>
      <c r="EFT128" s="625"/>
      <c r="EFU128" s="625"/>
      <c r="EFV128" s="626"/>
      <c r="EFW128" s="625"/>
      <c r="EFX128" s="625"/>
      <c r="EFY128" s="625"/>
      <c r="EFZ128" s="625"/>
      <c r="EGA128" s="625"/>
      <c r="EGB128" s="625"/>
      <c r="EGC128" s="625"/>
      <c r="EGD128" s="626"/>
      <c r="EGE128" s="625"/>
      <c r="EGF128" s="625"/>
      <c r="EGG128" s="625"/>
      <c r="EGH128" s="625"/>
      <c r="EGI128" s="625"/>
      <c r="EGJ128" s="625"/>
      <c r="EGK128" s="625"/>
      <c r="EGL128" s="626"/>
      <c r="EGM128" s="625"/>
      <c r="EGN128" s="625"/>
      <c r="EGO128" s="625"/>
      <c r="EGP128" s="625"/>
      <c r="EGQ128" s="625"/>
      <c r="EGR128" s="625"/>
      <c r="EGS128" s="625"/>
      <c r="EGT128" s="626"/>
      <c r="EGU128" s="625"/>
      <c r="EGV128" s="625"/>
      <c r="EGW128" s="625"/>
      <c r="EGX128" s="625"/>
      <c r="EGY128" s="625"/>
      <c r="EGZ128" s="625"/>
      <c r="EHA128" s="625"/>
      <c r="EHB128" s="626"/>
      <c r="EHC128" s="625"/>
      <c r="EHD128" s="625"/>
      <c r="EHE128" s="625"/>
      <c r="EHF128" s="625"/>
      <c r="EHG128" s="625"/>
      <c r="EHH128" s="625"/>
      <c r="EHI128" s="625"/>
      <c r="EHJ128" s="626"/>
      <c r="EHK128" s="625"/>
      <c r="EHL128" s="625"/>
      <c r="EHM128" s="625"/>
      <c r="EHN128" s="625"/>
      <c r="EHO128" s="625"/>
      <c r="EHP128" s="625"/>
      <c r="EHQ128" s="625"/>
      <c r="EHR128" s="626"/>
      <c r="EHS128" s="625"/>
      <c r="EHT128" s="625"/>
      <c r="EHU128" s="625"/>
      <c r="EHV128" s="625"/>
      <c r="EHW128" s="625"/>
      <c r="EHX128" s="625"/>
      <c r="EHY128" s="625"/>
      <c r="EHZ128" s="626"/>
      <c r="EIA128" s="625"/>
      <c r="EIB128" s="625"/>
      <c r="EIC128" s="625"/>
      <c r="EID128" s="625"/>
      <c r="EIE128" s="625"/>
      <c r="EIF128" s="625"/>
      <c r="EIG128" s="625"/>
      <c r="EIH128" s="626"/>
      <c r="EII128" s="625"/>
      <c r="EIJ128" s="625"/>
      <c r="EIK128" s="625"/>
      <c r="EIL128" s="625"/>
      <c r="EIM128" s="625"/>
      <c r="EIN128" s="625"/>
      <c r="EIO128" s="625"/>
      <c r="EIP128" s="626"/>
      <c r="EIQ128" s="625"/>
      <c r="EIR128" s="625"/>
      <c r="EIS128" s="625"/>
      <c r="EIT128" s="625"/>
      <c r="EIU128" s="625"/>
      <c r="EIV128" s="625"/>
      <c r="EIW128" s="625"/>
      <c r="EIX128" s="626"/>
      <c r="EIY128" s="625"/>
      <c r="EIZ128" s="625"/>
      <c r="EJA128" s="625"/>
      <c r="EJB128" s="625"/>
      <c r="EJC128" s="625"/>
      <c r="EJD128" s="625"/>
      <c r="EJE128" s="625"/>
      <c r="EJF128" s="626"/>
      <c r="EJG128" s="625"/>
      <c r="EJH128" s="625"/>
      <c r="EJI128" s="625"/>
      <c r="EJJ128" s="625"/>
      <c r="EJK128" s="625"/>
      <c r="EJL128" s="625"/>
      <c r="EJM128" s="625"/>
      <c r="EJN128" s="626"/>
      <c r="EJO128" s="625"/>
      <c r="EJP128" s="625"/>
      <c r="EJQ128" s="625"/>
      <c r="EJR128" s="625"/>
      <c r="EJS128" s="625"/>
      <c r="EJT128" s="625"/>
      <c r="EJU128" s="625"/>
      <c r="EJV128" s="626"/>
      <c r="EJW128" s="625"/>
      <c r="EJX128" s="625"/>
      <c r="EJY128" s="625"/>
      <c r="EJZ128" s="625"/>
      <c r="EKA128" s="625"/>
      <c r="EKB128" s="625"/>
      <c r="EKC128" s="625"/>
      <c r="EKD128" s="626"/>
      <c r="EKE128" s="625"/>
      <c r="EKF128" s="625"/>
      <c r="EKG128" s="625"/>
      <c r="EKH128" s="625"/>
      <c r="EKI128" s="625"/>
      <c r="EKJ128" s="625"/>
      <c r="EKK128" s="625"/>
      <c r="EKL128" s="626"/>
      <c r="EKM128" s="625"/>
      <c r="EKN128" s="625"/>
      <c r="EKO128" s="625"/>
      <c r="EKP128" s="625"/>
      <c r="EKQ128" s="625"/>
      <c r="EKR128" s="625"/>
      <c r="EKS128" s="625"/>
      <c r="EKT128" s="626"/>
      <c r="EKU128" s="625"/>
      <c r="EKV128" s="625"/>
      <c r="EKW128" s="625"/>
      <c r="EKX128" s="625"/>
      <c r="EKY128" s="625"/>
      <c r="EKZ128" s="625"/>
      <c r="ELA128" s="625"/>
      <c r="ELB128" s="626"/>
      <c r="ELC128" s="625"/>
      <c r="ELD128" s="625"/>
      <c r="ELE128" s="625"/>
      <c r="ELF128" s="625"/>
      <c r="ELG128" s="625"/>
      <c r="ELH128" s="625"/>
      <c r="ELI128" s="625"/>
      <c r="ELJ128" s="626"/>
      <c r="ELK128" s="625"/>
      <c r="ELL128" s="625"/>
      <c r="ELM128" s="625"/>
      <c r="ELN128" s="625"/>
      <c r="ELO128" s="625"/>
      <c r="ELP128" s="625"/>
      <c r="ELQ128" s="625"/>
      <c r="ELR128" s="626"/>
      <c r="ELS128" s="625"/>
      <c r="ELT128" s="625"/>
      <c r="ELU128" s="625"/>
      <c r="ELV128" s="625"/>
      <c r="ELW128" s="625"/>
      <c r="ELX128" s="625"/>
      <c r="ELY128" s="625"/>
      <c r="ELZ128" s="626"/>
      <c r="EMA128" s="625"/>
      <c r="EMB128" s="625"/>
      <c r="EMC128" s="625"/>
      <c r="EMD128" s="625"/>
      <c r="EME128" s="625"/>
      <c r="EMF128" s="625"/>
      <c r="EMG128" s="625"/>
      <c r="EMH128" s="626"/>
      <c r="EMI128" s="625"/>
      <c r="EMJ128" s="625"/>
      <c r="EMK128" s="625"/>
      <c r="EML128" s="625"/>
      <c r="EMM128" s="625"/>
      <c r="EMN128" s="625"/>
      <c r="EMO128" s="625"/>
      <c r="EMP128" s="626"/>
      <c r="EMQ128" s="625"/>
      <c r="EMR128" s="625"/>
      <c r="EMS128" s="625"/>
      <c r="EMT128" s="625"/>
      <c r="EMU128" s="625"/>
      <c r="EMV128" s="625"/>
      <c r="EMW128" s="625"/>
      <c r="EMX128" s="626"/>
      <c r="EMY128" s="625"/>
      <c r="EMZ128" s="625"/>
      <c r="ENA128" s="625"/>
      <c r="ENB128" s="625"/>
      <c r="ENC128" s="625"/>
      <c r="END128" s="625"/>
      <c r="ENE128" s="625"/>
      <c r="ENF128" s="626"/>
      <c r="ENG128" s="625"/>
      <c r="ENH128" s="625"/>
      <c r="ENI128" s="625"/>
      <c r="ENJ128" s="625"/>
      <c r="ENK128" s="625"/>
      <c r="ENL128" s="625"/>
      <c r="ENM128" s="625"/>
      <c r="ENN128" s="626"/>
      <c r="ENO128" s="625"/>
      <c r="ENP128" s="625"/>
      <c r="ENQ128" s="625"/>
      <c r="ENR128" s="625"/>
      <c r="ENS128" s="625"/>
      <c r="ENT128" s="625"/>
      <c r="ENU128" s="625"/>
      <c r="ENV128" s="626"/>
      <c r="ENW128" s="625"/>
      <c r="ENX128" s="625"/>
      <c r="ENY128" s="625"/>
      <c r="ENZ128" s="625"/>
      <c r="EOA128" s="625"/>
      <c r="EOB128" s="625"/>
      <c r="EOC128" s="625"/>
      <c r="EOD128" s="626"/>
      <c r="EOE128" s="625"/>
      <c r="EOF128" s="625"/>
      <c r="EOG128" s="625"/>
      <c r="EOH128" s="625"/>
      <c r="EOI128" s="625"/>
      <c r="EOJ128" s="625"/>
      <c r="EOK128" s="625"/>
      <c r="EOL128" s="626"/>
      <c r="EOM128" s="625"/>
      <c r="EON128" s="625"/>
      <c r="EOO128" s="625"/>
      <c r="EOP128" s="625"/>
      <c r="EOQ128" s="625"/>
      <c r="EOR128" s="625"/>
      <c r="EOS128" s="625"/>
      <c r="EOT128" s="626"/>
      <c r="EOU128" s="625"/>
      <c r="EOV128" s="625"/>
      <c r="EOW128" s="625"/>
      <c r="EOX128" s="625"/>
      <c r="EOY128" s="625"/>
      <c r="EOZ128" s="625"/>
      <c r="EPA128" s="625"/>
      <c r="EPB128" s="626"/>
      <c r="EPC128" s="625"/>
      <c r="EPD128" s="625"/>
      <c r="EPE128" s="625"/>
      <c r="EPF128" s="625"/>
      <c r="EPG128" s="625"/>
      <c r="EPH128" s="625"/>
      <c r="EPI128" s="625"/>
      <c r="EPJ128" s="626"/>
      <c r="EPK128" s="625"/>
      <c r="EPL128" s="625"/>
      <c r="EPM128" s="625"/>
      <c r="EPN128" s="625"/>
      <c r="EPO128" s="625"/>
      <c r="EPP128" s="625"/>
      <c r="EPQ128" s="625"/>
      <c r="EPR128" s="626"/>
      <c r="EPS128" s="625"/>
      <c r="EPT128" s="625"/>
      <c r="EPU128" s="625"/>
      <c r="EPV128" s="625"/>
      <c r="EPW128" s="625"/>
      <c r="EPX128" s="625"/>
      <c r="EPY128" s="625"/>
      <c r="EPZ128" s="626"/>
      <c r="EQA128" s="625"/>
      <c r="EQB128" s="625"/>
      <c r="EQC128" s="625"/>
      <c r="EQD128" s="625"/>
      <c r="EQE128" s="625"/>
      <c r="EQF128" s="625"/>
      <c r="EQG128" s="625"/>
      <c r="EQH128" s="626"/>
      <c r="EQI128" s="625"/>
      <c r="EQJ128" s="625"/>
      <c r="EQK128" s="625"/>
      <c r="EQL128" s="625"/>
      <c r="EQM128" s="625"/>
      <c r="EQN128" s="625"/>
      <c r="EQO128" s="625"/>
      <c r="EQP128" s="626"/>
      <c r="EQQ128" s="625"/>
      <c r="EQR128" s="625"/>
      <c r="EQS128" s="625"/>
      <c r="EQT128" s="625"/>
      <c r="EQU128" s="625"/>
      <c r="EQV128" s="625"/>
      <c r="EQW128" s="625"/>
      <c r="EQX128" s="626"/>
      <c r="EQY128" s="625"/>
      <c r="EQZ128" s="625"/>
      <c r="ERA128" s="625"/>
      <c r="ERB128" s="625"/>
      <c r="ERC128" s="625"/>
      <c r="ERD128" s="625"/>
      <c r="ERE128" s="625"/>
      <c r="ERF128" s="626"/>
      <c r="ERG128" s="625"/>
      <c r="ERH128" s="625"/>
      <c r="ERI128" s="625"/>
      <c r="ERJ128" s="625"/>
      <c r="ERK128" s="625"/>
      <c r="ERL128" s="625"/>
      <c r="ERM128" s="625"/>
      <c r="ERN128" s="626"/>
      <c r="ERO128" s="625"/>
      <c r="ERP128" s="625"/>
      <c r="ERQ128" s="625"/>
      <c r="ERR128" s="625"/>
      <c r="ERS128" s="625"/>
      <c r="ERT128" s="625"/>
      <c r="ERU128" s="625"/>
      <c r="ERV128" s="626"/>
      <c r="ERW128" s="625"/>
      <c r="ERX128" s="625"/>
      <c r="ERY128" s="625"/>
      <c r="ERZ128" s="625"/>
      <c r="ESA128" s="625"/>
      <c r="ESB128" s="625"/>
      <c r="ESC128" s="625"/>
      <c r="ESD128" s="626"/>
      <c r="ESE128" s="625"/>
      <c r="ESF128" s="625"/>
      <c r="ESG128" s="625"/>
      <c r="ESH128" s="625"/>
      <c r="ESI128" s="625"/>
      <c r="ESJ128" s="625"/>
      <c r="ESK128" s="625"/>
      <c r="ESL128" s="626"/>
      <c r="ESM128" s="625"/>
      <c r="ESN128" s="625"/>
      <c r="ESO128" s="625"/>
      <c r="ESP128" s="625"/>
      <c r="ESQ128" s="625"/>
      <c r="ESR128" s="625"/>
      <c r="ESS128" s="625"/>
      <c r="EST128" s="626"/>
      <c r="ESU128" s="625"/>
      <c r="ESV128" s="625"/>
      <c r="ESW128" s="625"/>
      <c r="ESX128" s="625"/>
      <c r="ESY128" s="625"/>
      <c r="ESZ128" s="625"/>
      <c r="ETA128" s="625"/>
      <c r="ETB128" s="626"/>
      <c r="ETC128" s="625"/>
      <c r="ETD128" s="625"/>
      <c r="ETE128" s="625"/>
      <c r="ETF128" s="625"/>
      <c r="ETG128" s="625"/>
      <c r="ETH128" s="625"/>
      <c r="ETI128" s="625"/>
      <c r="ETJ128" s="626"/>
      <c r="ETK128" s="625"/>
      <c r="ETL128" s="625"/>
      <c r="ETM128" s="625"/>
      <c r="ETN128" s="625"/>
      <c r="ETO128" s="625"/>
      <c r="ETP128" s="625"/>
      <c r="ETQ128" s="625"/>
      <c r="ETR128" s="626"/>
      <c r="ETS128" s="625"/>
      <c r="ETT128" s="625"/>
      <c r="ETU128" s="625"/>
      <c r="ETV128" s="625"/>
      <c r="ETW128" s="625"/>
      <c r="ETX128" s="625"/>
      <c r="ETY128" s="625"/>
      <c r="ETZ128" s="626"/>
      <c r="EUA128" s="625"/>
      <c r="EUB128" s="625"/>
      <c r="EUC128" s="625"/>
      <c r="EUD128" s="625"/>
      <c r="EUE128" s="625"/>
      <c r="EUF128" s="625"/>
      <c r="EUG128" s="625"/>
      <c r="EUH128" s="626"/>
      <c r="EUI128" s="625"/>
      <c r="EUJ128" s="625"/>
      <c r="EUK128" s="625"/>
      <c r="EUL128" s="625"/>
      <c r="EUM128" s="625"/>
      <c r="EUN128" s="625"/>
      <c r="EUO128" s="625"/>
      <c r="EUP128" s="626"/>
      <c r="EUQ128" s="625"/>
      <c r="EUR128" s="625"/>
      <c r="EUS128" s="625"/>
      <c r="EUT128" s="625"/>
      <c r="EUU128" s="625"/>
      <c r="EUV128" s="625"/>
      <c r="EUW128" s="625"/>
      <c r="EUX128" s="626"/>
      <c r="EUY128" s="625"/>
      <c r="EUZ128" s="625"/>
      <c r="EVA128" s="625"/>
      <c r="EVB128" s="625"/>
      <c r="EVC128" s="625"/>
      <c r="EVD128" s="625"/>
      <c r="EVE128" s="625"/>
      <c r="EVF128" s="626"/>
      <c r="EVG128" s="625"/>
      <c r="EVH128" s="625"/>
      <c r="EVI128" s="625"/>
      <c r="EVJ128" s="625"/>
      <c r="EVK128" s="625"/>
      <c r="EVL128" s="625"/>
      <c r="EVM128" s="625"/>
      <c r="EVN128" s="626"/>
      <c r="EVO128" s="625"/>
      <c r="EVP128" s="625"/>
      <c r="EVQ128" s="625"/>
      <c r="EVR128" s="625"/>
      <c r="EVS128" s="625"/>
      <c r="EVT128" s="625"/>
      <c r="EVU128" s="625"/>
      <c r="EVV128" s="626"/>
      <c r="EVW128" s="625"/>
      <c r="EVX128" s="625"/>
      <c r="EVY128" s="625"/>
      <c r="EVZ128" s="625"/>
      <c r="EWA128" s="625"/>
      <c r="EWB128" s="625"/>
      <c r="EWC128" s="625"/>
      <c r="EWD128" s="626"/>
      <c r="EWE128" s="625"/>
      <c r="EWF128" s="625"/>
      <c r="EWG128" s="625"/>
      <c r="EWH128" s="625"/>
      <c r="EWI128" s="625"/>
      <c r="EWJ128" s="625"/>
      <c r="EWK128" s="625"/>
      <c r="EWL128" s="626"/>
      <c r="EWM128" s="625"/>
      <c r="EWN128" s="625"/>
      <c r="EWO128" s="625"/>
      <c r="EWP128" s="625"/>
      <c r="EWQ128" s="625"/>
      <c r="EWR128" s="625"/>
      <c r="EWS128" s="625"/>
      <c r="EWT128" s="626"/>
      <c r="EWU128" s="625"/>
      <c r="EWV128" s="625"/>
      <c r="EWW128" s="625"/>
      <c r="EWX128" s="625"/>
      <c r="EWY128" s="625"/>
      <c r="EWZ128" s="625"/>
      <c r="EXA128" s="625"/>
      <c r="EXB128" s="626"/>
      <c r="EXC128" s="625"/>
      <c r="EXD128" s="625"/>
      <c r="EXE128" s="625"/>
      <c r="EXF128" s="625"/>
      <c r="EXG128" s="625"/>
      <c r="EXH128" s="625"/>
      <c r="EXI128" s="625"/>
      <c r="EXJ128" s="626"/>
      <c r="EXK128" s="625"/>
      <c r="EXL128" s="625"/>
      <c r="EXM128" s="625"/>
      <c r="EXN128" s="625"/>
      <c r="EXO128" s="625"/>
      <c r="EXP128" s="625"/>
      <c r="EXQ128" s="625"/>
      <c r="EXR128" s="626"/>
      <c r="EXS128" s="625"/>
      <c r="EXT128" s="625"/>
      <c r="EXU128" s="625"/>
      <c r="EXV128" s="625"/>
      <c r="EXW128" s="625"/>
      <c r="EXX128" s="625"/>
      <c r="EXY128" s="625"/>
      <c r="EXZ128" s="626"/>
      <c r="EYA128" s="625"/>
      <c r="EYB128" s="625"/>
      <c r="EYC128" s="625"/>
      <c r="EYD128" s="625"/>
      <c r="EYE128" s="625"/>
      <c r="EYF128" s="625"/>
      <c r="EYG128" s="625"/>
      <c r="EYH128" s="626"/>
      <c r="EYI128" s="625"/>
      <c r="EYJ128" s="625"/>
      <c r="EYK128" s="625"/>
      <c r="EYL128" s="625"/>
      <c r="EYM128" s="625"/>
      <c r="EYN128" s="625"/>
      <c r="EYO128" s="625"/>
      <c r="EYP128" s="626"/>
      <c r="EYQ128" s="625"/>
      <c r="EYR128" s="625"/>
      <c r="EYS128" s="625"/>
      <c r="EYT128" s="625"/>
      <c r="EYU128" s="625"/>
      <c r="EYV128" s="625"/>
      <c r="EYW128" s="625"/>
      <c r="EYX128" s="626"/>
      <c r="EYY128" s="625"/>
      <c r="EYZ128" s="625"/>
      <c r="EZA128" s="625"/>
      <c r="EZB128" s="625"/>
      <c r="EZC128" s="625"/>
      <c r="EZD128" s="625"/>
      <c r="EZE128" s="625"/>
      <c r="EZF128" s="626"/>
      <c r="EZG128" s="625"/>
      <c r="EZH128" s="625"/>
      <c r="EZI128" s="625"/>
      <c r="EZJ128" s="625"/>
      <c r="EZK128" s="625"/>
      <c r="EZL128" s="625"/>
      <c r="EZM128" s="625"/>
      <c r="EZN128" s="626"/>
      <c r="EZO128" s="625"/>
      <c r="EZP128" s="625"/>
      <c r="EZQ128" s="625"/>
      <c r="EZR128" s="625"/>
      <c r="EZS128" s="625"/>
      <c r="EZT128" s="625"/>
      <c r="EZU128" s="625"/>
      <c r="EZV128" s="626"/>
      <c r="EZW128" s="625"/>
      <c r="EZX128" s="625"/>
      <c r="EZY128" s="625"/>
      <c r="EZZ128" s="625"/>
      <c r="FAA128" s="625"/>
      <c r="FAB128" s="625"/>
      <c r="FAC128" s="625"/>
      <c r="FAD128" s="626"/>
      <c r="FAE128" s="625"/>
      <c r="FAF128" s="625"/>
      <c r="FAG128" s="625"/>
      <c r="FAH128" s="625"/>
      <c r="FAI128" s="625"/>
      <c r="FAJ128" s="625"/>
      <c r="FAK128" s="625"/>
      <c r="FAL128" s="626"/>
      <c r="FAM128" s="625"/>
      <c r="FAN128" s="625"/>
      <c r="FAO128" s="625"/>
      <c r="FAP128" s="625"/>
      <c r="FAQ128" s="625"/>
      <c r="FAR128" s="625"/>
      <c r="FAS128" s="625"/>
      <c r="FAT128" s="626"/>
      <c r="FAU128" s="625"/>
      <c r="FAV128" s="625"/>
      <c r="FAW128" s="625"/>
      <c r="FAX128" s="625"/>
      <c r="FAY128" s="625"/>
      <c r="FAZ128" s="625"/>
      <c r="FBA128" s="625"/>
      <c r="FBB128" s="626"/>
      <c r="FBC128" s="625"/>
      <c r="FBD128" s="625"/>
      <c r="FBE128" s="625"/>
      <c r="FBF128" s="625"/>
      <c r="FBG128" s="625"/>
      <c r="FBH128" s="625"/>
      <c r="FBI128" s="625"/>
      <c r="FBJ128" s="626"/>
      <c r="FBK128" s="625"/>
      <c r="FBL128" s="625"/>
      <c r="FBM128" s="625"/>
      <c r="FBN128" s="625"/>
      <c r="FBO128" s="625"/>
      <c r="FBP128" s="625"/>
      <c r="FBQ128" s="625"/>
      <c r="FBR128" s="626"/>
      <c r="FBS128" s="625"/>
      <c r="FBT128" s="625"/>
      <c r="FBU128" s="625"/>
      <c r="FBV128" s="625"/>
      <c r="FBW128" s="625"/>
      <c r="FBX128" s="625"/>
      <c r="FBY128" s="625"/>
      <c r="FBZ128" s="626"/>
      <c r="FCA128" s="625"/>
      <c r="FCB128" s="625"/>
      <c r="FCC128" s="625"/>
      <c r="FCD128" s="625"/>
      <c r="FCE128" s="625"/>
      <c r="FCF128" s="625"/>
      <c r="FCG128" s="625"/>
      <c r="FCH128" s="626"/>
      <c r="FCI128" s="625"/>
      <c r="FCJ128" s="625"/>
      <c r="FCK128" s="625"/>
      <c r="FCL128" s="625"/>
      <c r="FCM128" s="625"/>
      <c r="FCN128" s="625"/>
      <c r="FCO128" s="625"/>
      <c r="FCP128" s="626"/>
      <c r="FCQ128" s="625"/>
      <c r="FCR128" s="625"/>
      <c r="FCS128" s="625"/>
      <c r="FCT128" s="625"/>
      <c r="FCU128" s="625"/>
      <c r="FCV128" s="625"/>
      <c r="FCW128" s="625"/>
      <c r="FCX128" s="626"/>
      <c r="FCY128" s="625"/>
      <c r="FCZ128" s="625"/>
      <c r="FDA128" s="625"/>
      <c r="FDB128" s="625"/>
      <c r="FDC128" s="625"/>
      <c r="FDD128" s="625"/>
      <c r="FDE128" s="625"/>
      <c r="FDF128" s="626"/>
      <c r="FDG128" s="625"/>
      <c r="FDH128" s="625"/>
      <c r="FDI128" s="625"/>
      <c r="FDJ128" s="625"/>
      <c r="FDK128" s="625"/>
      <c r="FDL128" s="625"/>
      <c r="FDM128" s="625"/>
      <c r="FDN128" s="626"/>
      <c r="FDO128" s="625"/>
      <c r="FDP128" s="625"/>
      <c r="FDQ128" s="625"/>
      <c r="FDR128" s="625"/>
      <c r="FDS128" s="625"/>
      <c r="FDT128" s="625"/>
      <c r="FDU128" s="625"/>
      <c r="FDV128" s="626"/>
      <c r="FDW128" s="625"/>
      <c r="FDX128" s="625"/>
      <c r="FDY128" s="625"/>
      <c r="FDZ128" s="625"/>
      <c r="FEA128" s="625"/>
      <c r="FEB128" s="625"/>
      <c r="FEC128" s="625"/>
      <c r="FED128" s="626"/>
      <c r="FEE128" s="625"/>
      <c r="FEF128" s="625"/>
      <c r="FEG128" s="625"/>
      <c r="FEH128" s="625"/>
      <c r="FEI128" s="625"/>
      <c r="FEJ128" s="625"/>
      <c r="FEK128" s="625"/>
      <c r="FEL128" s="626"/>
      <c r="FEM128" s="625"/>
      <c r="FEN128" s="625"/>
      <c r="FEO128" s="625"/>
      <c r="FEP128" s="625"/>
      <c r="FEQ128" s="625"/>
      <c r="FER128" s="625"/>
      <c r="FES128" s="625"/>
      <c r="FET128" s="626"/>
      <c r="FEU128" s="625"/>
      <c r="FEV128" s="625"/>
      <c r="FEW128" s="625"/>
      <c r="FEX128" s="625"/>
      <c r="FEY128" s="625"/>
      <c r="FEZ128" s="625"/>
      <c r="FFA128" s="625"/>
      <c r="FFB128" s="626"/>
      <c r="FFC128" s="625"/>
      <c r="FFD128" s="625"/>
      <c r="FFE128" s="625"/>
      <c r="FFF128" s="625"/>
      <c r="FFG128" s="625"/>
      <c r="FFH128" s="625"/>
      <c r="FFI128" s="625"/>
      <c r="FFJ128" s="626"/>
      <c r="FFK128" s="625"/>
      <c r="FFL128" s="625"/>
      <c r="FFM128" s="625"/>
      <c r="FFN128" s="625"/>
      <c r="FFO128" s="625"/>
      <c r="FFP128" s="625"/>
      <c r="FFQ128" s="625"/>
      <c r="FFR128" s="626"/>
      <c r="FFS128" s="625"/>
      <c r="FFT128" s="625"/>
      <c r="FFU128" s="625"/>
      <c r="FFV128" s="625"/>
      <c r="FFW128" s="625"/>
      <c r="FFX128" s="625"/>
      <c r="FFY128" s="625"/>
      <c r="FFZ128" s="626"/>
      <c r="FGA128" s="625"/>
      <c r="FGB128" s="625"/>
      <c r="FGC128" s="625"/>
      <c r="FGD128" s="625"/>
      <c r="FGE128" s="625"/>
      <c r="FGF128" s="625"/>
      <c r="FGG128" s="625"/>
      <c r="FGH128" s="626"/>
      <c r="FGI128" s="625"/>
      <c r="FGJ128" s="625"/>
      <c r="FGK128" s="625"/>
      <c r="FGL128" s="625"/>
      <c r="FGM128" s="625"/>
      <c r="FGN128" s="625"/>
      <c r="FGO128" s="625"/>
      <c r="FGP128" s="626"/>
      <c r="FGQ128" s="625"/>
      <c r="FGR128" s="625"/>
      <c r="FGS128" s="625"/>
      <c r="FGT128" s="625"/>
      <c r="FGU128" s="625"/>
      <c r="FGV128" s="625"/>
      <c r="FGW128" s="625"/>
      <c r="FGX128" s="626"/>
      <c r="FGY128" s="625"/>
      <c r="FGZ128" s="625"/>
      <c r="FHA128" s="625"/>
      <c r="FHB128" s="625"/>
      <c r="FHC128" s="625"/>
      <c r="FHD128" s="625"/>
      <c r="FHE128" s="625"/>
      <c r="FHF128" s="626"/>
      <c r="FHG128" s="625"/>
      <c r="FHH128" s="625"/>
      <c r="FHI128" s="625"/>
      <c r="FHJ128" s="625"/>
      <c r="FHK128" s="625"/>
      <c r="FHL128" s="625"/>
      <c r="FHM128" s="625"/>
      <c r="FHN128" s="626"/>
      <c r="FHO128" s="625"/>
      <c r="FHP128" s="625"/>
      <c r="FHQ128" s="625"/>
      <c r="FHR128" s="625"/>
      <c r="FHS128" s="625"/>
      <c r="FHT128" s="625"/>
      <c r="FHU128" s="625"/>
      <c r="FHV128" s="626"/>
      <c r="FHW128" s="625"/>
      <c r="FHX128" s="625"/>
      <c r="FHY128" s="625"/>
      <c r="FHZ128" s="625"/>
      <c r="FIA128" s="625"/>
      <c r="FIB128" s="625"/>
      <c r="FIC128" s="625"/>
      <c r="FID128" s="626"/>
      <c r="FIE128" s="625"/>
      <c r="FIF128" s="625"/>
      <c r="FIG128" s="625"/>
      <c r="FIH128" s="625"/>
      <c r="FII128" s="625"/>
      <c r="FIJ128" s="625"/>
      <c r="FIK128" s="625"/>
      <c r="FIL128" s="626"/>
      <c r="FIM128" s="625"/>
      <c r="FIN128" s="625"/>
      <c r="FIO128" s="625"/>
      <c r="FIP128" s="625"/>
      <c r="FIQ128" s="625"/>
      <c r="FIR128" s="625"/>
      <c r="FIS128" s="625"/>
      <c r="FIT128" s="626"/>
      <c r="FIU128" s="625"/>
      <c r="FIV128" s="625"/>
      <c r="FIW128" s="625"/>
      <c r="FIX128" s="625"/>
      <c r="FIY128" s="625"/>
      <c r="FIZ128" s="625"/>
      <c r="FJA128" s="625"/>
      <c r="FJB128" s="626"/>
      <c r="FJC128" s="625"/>
      <c r="FJD128" s="625"/>
      <c r="FJE128" s="625"/>
      <c r="FJF128" s="625"/>
      <c r="FJG128" s="625"/>
      <c r="FJH128" s="625"/>
      <c r="FJI128" s="625"/>
      <c r="FJJ128" s="626"/>
      <c r="FJK128" s="625"/>
      <c r="FJL128" s="625"/>
      <c r="FJM128" s="625"/>
      <c r="FJN128" s="625"/>
      <c r="FJO128" s="625"/>
      <c r="FJP128" s="625"/>
      <c r="FJQ128" s="625"/>
      <c r="FJR128" s="626"/>
      <c r="FJS128" s="625"/>
      <c r="FJT128" s="625"/>
      <c r="FJU128" s="625"/>
      <c r="FJV128" s="625"/>
      <c r="FJW128" s="625"/>
      <c r="FJX128" s="625"/>
      <c r="FJY128" s="625"/>
      <c r="FJZ128" s="626"/>
      <c r="FKA128" s="625"/>
      <c r="FKB128" s="625"/>
      <c r="FKC128" s="625"/>
      <c r="FKD128" s="625"/>
      <c r="FKE128" s="625"/>
      <c r="FKF128" s="625"/>
      <c r="FKG128" s="625"/>
      <c r="FKH128" s="626"/>
      <c r="FKI128" s="625"/>
      <c r="FKJ128" s="625"/>
      <c r="FKK128" s="625"/>
      <c r="FKL128" s="625"/>
      <c r="FKM128" s="625"/>
      <c r="FKN128" s="625"/>
      <c r="FKO128" s="625"/>
      <c r="FKP128" s="626"/>
      <c r="FKQ128" s="625"/>
      <c r="FKR128" s="625"/>
      <c r="FKS128" s="625"/>
      <c r="FKT128" s="625"/>
      <c r="FKU128" s="625"/>
      <c r="FKV128" s="625"/>
      <c r="FKW128" s="625"/>
      <c r="FKX128" s="626"/>
      <c r="FKY128" s="625"/>
      <c r="FKZ128" s="625"/>
      <c r="FLA128" s="625"/>
      <c r="FLB128" s="625"/>
      <c r="FLC128" s="625"/>
      <c r="FLD128" s="625"/>
      <c r="FLE128" s="625"/>
      <c r="FLF128" s="626"/>
      <c r="FLG128" s="625"/>
      <c r="FLH128" s="625"/>
      <c r="FLI128" s="625"/>
      <c r="FLJ128" s="625"/>
      <c r="FLK128" s="625"/>
      <c r="FLL128" s="625"/>
      <c r="FLM128" s="625"/>
      <c r="FLN128" s="626"/>
      <c r="FLO128" s="625"/>
      <c r="FLP128" s="625"/>
      <c r="FLQ128" s="625"/>
      <c r="FLR128" s="625"/>
      <c r="FLS128" s="625"/>
      <c r="FLT128" s="625"/>
      <c r="FLU128" s="625"/>
      <c r="FLV128" s="626"/>
      <c r="FLW128" s="625"/>
      <c r="FLX128" s="625"/>
      <c r="FLY128" s="625"/>
      <c r="FLZ128" s="625"/>
      <c r="FMA128" s="625"/>
      <c r="FMB128" s="625"/>
      <c r="FMC128" s="625"/>
      <c r="FMD128" s="626"/>
      <c r="FME128" s="625"/>
      <c r="FMF128" s="625"/>
      <c r="FMG128" s="625"/>
      <c r="FMH128" s="625"/>
      <c r="FMI128" s="625"/>
      <c r="FMJ128" s="625"/>
      <c r="FMK128" s="625"/>
      <c r="FML128" s="626"/>
      <c r="FMM128" s="625"/>
      <c r="FMN128" s="625"/>
      <c r="FMO128" s="625"/>
      <c r="FMP128" s="625"/>
      <c r="FMQ128" s="625"/>
      <c r="FMR128" s="625"/>
      <c r="FMS128" s="625"/>
      <c r="FMT128" s="626"/>
      <c r="FMU128" s="625"/>
      <c r="FMV128" s="625"/>
      <c r="FMW128" s="625"/>
      <c r="FMX128" s="625"/>
      <c r="FMY128" s="625"/>
      <c r="FMZ128" s="625"/>
      <c r="FNA128" s="625"/>
      <c r="FNB128" s="626"/>
      <c r="FNC128" s="625"/>
      <c r="FND128" s="625"/>
      <c r="FNE128" s="625"/>
      <c r="FNF128" s="625"/>
      <c r="FNG128" s="625"/>
      <c r="FNH128" s="625"/>
      <c r="FNI128" s="625"/>
      <c r="FNJ128" s="626"/>
      <c r="FNK128" s="625"/>
      <c r="FNL128" s="625"/>
      <c r="FNM128" s="625"/>
      <c r="FNN128" s="625"/>
      <c r="FNO128" s="625"/>
      <c r="FNP128" s="625"/>
      <c r="FNQ128" s="625"/>
      <c r="FNR128" s="626"/>
      <c r="FNS128" s="625"/>
      <c r="FNT128" s="625"/>
      <c r="FNU128" s="625"/>
      <c r="FNV128" s="625"/>
      <c r="FNW128" s="625"/>
      <c r="FNX128" s="625"/>
      <c r="FNY128" s="625"/>
      <c r="FNZ128" s="626"/>
      <c r="FOA128" s="625"/>
      <c r="FOB128" s="625"/>
      <c r="FOC128" s="625"/>
      <c r="FOD128" s="625"/>
      <c r="FOE128" s="625"/>
      <c r="FOF128" s="625"/>
      <c r="FOG128" s="625"/>
      <c r="FOH128" s="626"/>
      <c r="FOI128" s="625"/>
      <c r="FOJ128" s="625"/>
      <c r="FOK128" s="625"/>
      <c r="FOL128" s="625"/>
      <c r="FOM128" s="625"/>
      <c r="FON128" s="625"/>
      <c r="FOO128" s="625"/>
      <c r="FOP128" s="626"/>
      <c r="FOQ128" s="625"/>
      <c r="FOR128" s="625"/>
      <c r="FOS128" s="625"/>
      <c r="FOT128" s="625"/>
      <c r="FOU128" s="625"/>
      <c r="FOV128" s="625"/>
      <c r="FOW128" s="625"/>
      <c r="FOX128" s="626"/>
      <c r="FOY128" s="625"/>
      <c r="FOZ128" s="625"/>
      <c r="FPA128" s="625"/>
      <c r="FPB128" s="625"/>
      <c r="FPC128" s="625"/>
      <c r="FPD128" s="625"/>
      <c r="FPE128" s="625"/>
      <c r="FPF128" s="626"/>
      <c r="FPG128" s="625"/>
      <c r="FPH128" s="625"/>
      <c r="FPI128" s="625"/>
      <c r="FPJ128" s="625"/>
      <c r="FPK128" s="625"/>
      <c r="FPL128" s="625"/>
      <c r="FPM128" s="625"/>
      <c r="FPN128" s="626"/>
      <c r="FPO128" s="625"/>
      <c r="FPP128" s="625"/>
      <c r="FPQ128" s="625"/>
      <c r="FPR128" s="625"/>
      <c r="FPS128" s="625"/>
      <c r="FPT128" s="625"/>
      <c r="FPU128" s="625"/>
      <c r="FPV128" s="626"/>
      <c r="FPW128" s="625"/>
      <c r="FPX128" s="625"/>
      <c r="FPY128" s="625"/>
      <c r="FPZ128" s="625"/>
      <c r="FQA128" s="625"/>
      <c r="FQB128" s="625"/>
      <c r="FQC128" s="625"/>
      <c r="FQD128" s="626"/>
      <c r="FQE128" s="625"/>
      <c r="FQF128" s="625"/>
      <c r="FQG128" s="625"/>
      <c r="FQH128" s="625"/>
      <c r="FQI128" s="625"/>
      <c r="FQJ128" s="625"/>
      <c r="FQK128" s="625"/>
      <c r="FQL128" s="626"/>
      <c r="FQM128" s="625"/>
      <c r="FQN128" s="625"/>
      <c r="FQO128" s="625"/>
      <c r="FQP128" s="625"/>
      <c r="FQQ128" s="625"/>
      <c r="FQR128" s="625"/>
      <c r="FQS128" s="625"/>
      <c r="FQT128" s="626"/>
      <c r="FQU128" s="625"/>
      <c r="FQV128" s="625"/>
      <c r="FQW128" s="625"/>
      <c r="FQX128" s="625"/>
      <c r="FQY128" s="625"/>
      <c r="FQZ128" s="625"/>
      <c r="FRA128" s="625"/>
      <c r="FRB128" s="626"/>
      <c r="FRC128" s="625"/>
      <c r="FRD128" s="625"/>
      <c r="FRE128" s="625"/>
      <c r="FRF128" s="625"/>
      <c r="FRG128" s="625"/>
      <c r="FRH128" s="625"/>
      <c r="FRI128" s="625"/>
      <c r="FRJ128" s="626"/>
      <c r="FRK128" s="625"/>
      <c r="FRL128" s="625"/>
      <c r="FRM128" s="625"/>
      <c r="FRN128" s="625"/>
      <c r="FRO128" s="625"/>
      <c r="FRP128" s="625"/>
      <c r="FRQ128" s="625"/>
      <c r="FRR128" s="626"/>
      <c r="FRS128" s="625"/>
      <c r="FRT128" s="625"/>
      <c r="FRU128" s="625"/>
      <c r="FRV128" s="625"/>
      <c r="FRW128" s="625"/>
      <c r="FRX128" s="625"/>
      <c r="FRY128" s="625"/>
      <c r="FRZ128" s="626"/>
      <c r="FSA128" s="625"/>
      <c r="FSB128" s="625"/>
      <c r="FSC128" s="625"/>
      <c r="FSD128" s="625"/>
      <c r="FSE128" s="625"/>
      <c r="FSF128" s="625"/>
      <c r="FSG128" s="625"/>
      <c r="FSH128" s="626"/>
      <c r="FSI128" s="625"/>
      <c r="FSJ128" s="625"/>
      <c r="FSK128" s="625"/>
      <c r="FSL128" s="625"/>
      <c r="FSM128" s="625"/>
      <c r="FSN128" s="625"/>
      <c r="FSO128" s="625"/>
      <c r="FSP128" s="626"/>
      <c r="FSQ128" s="625"/>
      <c r="FSR128" s="625"/>
      <c r="FSS128" s="625"/>
      <c r="FST128" s="625"/>
      <c r="FSU128" s="625"/>
      <c r="FSV128" s="625"/>
      <c r="FSW128" s="625"/>
      <c r="FSX128" s="626"/>
      <c r="FSY128" s="625"/>
      <c r="FSZ128" s="625"/>
      <c r="FTA128" s="625"/>
      <c r="FTB128" s="625"/>
      <c r="FTC128" s="625"/>
      <c r="FTD128" s="625"/>
      <c r="FTE128" s="625"/>
      <c r="FTF128" s="626"/>
      <c r="FTG128" s="625"/>
      <c r="FTH128" s="625"/>
      <c r="FTI128" s="625"/>
      <c r="FTJ128" s="625"/>
      <c r="FTK128" s="625"/>
      <c r="FTL128" s="625"/>
      <c r="FTM128" s="625"/>
      <c r="FTN128" s="626"/>
      <c r="FTO128" s="625"/>
      <c r="FTP128" s="625"/>
      <c r="FTQ128" s="625"/>
      <c r="FTR128" s="625"/>
      <c r="FTS128" s="625"/>
      <c r="FTT128" s="625"/>
      <c r="FTU128" s="625"/>
      <c r="FTV128" s="626"/>
      <c r="FTW128" s="625"/>
      <c r="FTX128" s="625"/>
      <c r="FTY128" s="625"/>
      <c r="FTZ128" s="625"/>
      <c r="FUA128" s="625"/>
      <c r="FUB128" s="625"/>
      <c r="FUC128" s="625"/>
      <c r="FUD128" s="626"/>
      <c r="FUE128" s="625"/>
      <c r="FUF128" s="625"/>
      <c r="FUG128" s="625"/>
      <c r="FUH128" s="625"/>
      <c r="FUI128" s="625"/>
      <c r="FUJ128" s="625"/>
      <c r="FUK128" s="625"/>
      <c r="FUL128" s="626"/>
      <c r="FUM128" s="625"/>
      <c r="FUN128" s="625"/>
      <c r="FUO128" s="625"/>
      <c r="FUP128" s="625"/>
      <c r="FUQ128" s="625"/>
      <c r="FUR128" s="625"/>
      <c r="FUS128" s="625"/>
      <c r="FUT128" s="626"/>
      <c r="FUU128" s="625"/>
      <c r="FUV128" s="625"/>
      <c r="FUW128" s="625"/>
      <c r="FUX128" s="625"/>
      <c r="FUY128" s="625"/>
      <c r="FUZ128" s="625"/>
      <c r="FVA128" s="625"/>
      <c r="FVB128" s="626"/>
      <c r="FVC128" s="625"/>
      <c r="FVD128" s="625"/>
      <c r="FVE128" s="625"/>
      <c r="FVF128" s="625"/>
      <c r="FVG128" s="625"/>
      <c r="FVH128" s="625"/>
      <c r="FVI128" s="625"/>
      <c r="FVJ128" s="626"/>
      <c r="FVK128" s="625"/>
      <c r="FVL128" s="625"/>
      <c r="FVM128" s="625"/>
      <c r="FVN128" s="625"/>
      <c r="FVO128" s="625"/>
      <c r="FVP128" s="625"/>
      <c r="FVQ128" s="625"/>
      <c r="FVR128" s="626"/>
      <c r="FVS128" s="625"/>
      <c r="FVT128" s="625"/>
      <c r="FVU128" s="625"/>
      <c r="FVV128" s="625"/>
      <c r="FVW128" s="625"/>
      <c r="FVX128" s="625"/>
      <c r="FVY128" s="625"/>
      <c r="FVZ128" s="626"/>
      <c r="FWA128" s="625"/>
      <c r="FWB128" s="625"/>
      <c r="FWC128" s="625"/>
      <c r="FWD128" s="625"/>
      <c r="FWE128" s="625"/>
      <c r="FWF128" s="625"/>
      <c r="FWG128" s="625"/>
      <c r="FWH128" s="626"/>
      <c r="FWI128" s="625"/>
      <c r="FWJ128" s="625"/>
      <c r="FWK128" s="625"/>
      <c r="FWL128" s="625"/>
      <c r="FWM128" s="625"/>
      <c r="FWN128" s="625"/>
      <c r="FWO128" s="625"/>
      <c r="FWP128" s="626"/>
      <c r="FWQ128" s="625"/>
      <c r="FWR128" s="625"/>
      <c r="FWS128" s="625"/>
      <c r="FWT128" s="625"/>
      <c r="FWU128" s="625"/>
      <c r="FWV128" s="625"/>
      <c r="FWW128" s="625"/>
      <c r="FWX128" s="626"/>
      <c r="FWY128" s="625"/>
      <c r="FWZ128" s="625"/>
      <c r="FXA128" s="625"/>
      <c r="FXB128" s="625"/>
      <c r="FXC128" s="625"/>
      <c r="FXD128" s="625"/>
      <c r="FXE128" s="625"/>
      <c r="FXF128" s="626"/>
      <c r="FXG128" s="625"/>
      <c r="FXH128" s="625"/>
      <c r="FXI128" s="625"/>
      <c r="FXJ128" s="625"/>
      <c r="FXK128" s="625"/>
      <c r="FXL128" s="625"/>
      <c r="FXM128" s="625"/>
      <c r="FXN128" s="626"/>
      <c r="FXO128" s="625"/>
      <c r="FXP128" s="625"/>
      <c r="FXQ128" s="625"/>
      <c r="FXR128" s="625"/>
      <c r="FXS128" s="625"/>
      <c r="FXT128" s="625"/>
      <c r="FXU128" s="625"/>
      <c r="FXV128" s="626"/>
      <c r="FXW128" s="625"/>
      <c r="FXX128" s="625"/>
      <c r="FXY128" s="625"/>
      <c r="FXZ128" s="625"/>
      <c r="FYA128" s="625"/>
      <c r="FYB128" s="625"/>
      <c r="FYC128" s="625"/>
      <c r="FYD128" s="626"/>
      <c r="FYE128" s="625"/>
      <c r="FYF128" s="625"/>
      <c r="FYG128" s="625"/>
      <c r="FYH128" s="625"/>
      <c r="FYI128" s="625"/>
      <c r="FYJ128" s="625"/>
      <c r="FYK128" s="625"/>
      <c r="FYL128" s="626"/>
      <c r="FYM128" s="625"/>
      <c r="FYN128" s="625"/>
      <c r="FYO128" s="625"/>
      <c r="FYP128" s="625"/>
      <c r="FYQ128" s="625"/>
      <c r="FYR128" s="625"/>
      <c r="FYS128" s="625"/>
      <c r="FYT128" s="626"/>
      <c r="FYU128" s="625"/>
      <c r="FYV128" s="625"/>
      <c r="FYW128" s="625"/>
      <c r="FYX128" s="625"/>
      <c r="FYY128" s="625"/>
      <c r="FYZ128" s="625"/>
      <c r="FZA128" s="625"/>
      <c r="FZB128" s="626"/>
      <c r="FZC128" s="625"/>
      <c r="FZD128" s="625"/>
      <c r="FZE128" s="625"/>
      <c r="FZF128" s="625"/>
      <c r="FZG128" s="625"/>
      <c r="FZH128" s="625"/>
      <c r="FZI128" s="625"/>
      <c r="FZJ128" s="626"/>
      <c r="FZK128" s="625"/>
      <c r="FZL128" s="625"/>
      <c r="FZM128" s="625"/>
      <c r="FZN128" s="625"/>
      <c r="FZO128" s="625"/>
      <c r="FZP128" s="625"/>
      <c r="FZQ128" s="625"/>
      <c r="FZR128" s="626"/>
      <c r="FZS128" s="625"/>
      <c r="FZT128" s="625"/>
      <c r="FZU128" s="625"/>
      <c r="FZV128" s="625"/>
      <c r="FZW128" s="625"/>
      <c r="FZX128" s="625"/>
      <c r="FZY128" s="625"/>
      <c r="FZZ128" s="626"/>
      <c r="GAA128" s="625"/>
      <c r="GAB128" s="625"/>
      <c r="GAC128" s="625"/>
      <c r="GAD128" s="625"/>
      <c r="GAE128" s="625"/>
      <c r="GAF128" s="625"/>
      <c r="GAG128" s="625"/>
      <c r="GAH128" s="626"/>
      <c r="GAI128" s="625"/>
      <c r="GAJ128" s="625"/>
      <c r="GAK128" s="625"/>
      <c r="GAL128" s="625"/>
      <c r="GAM128" s="625"/>
      <c r="GAN128" s="625"/>
      <c r="GAO128" s="625"/>
      <c r="GAP128" s="626"/>
      <c r="GAQ128" s="625"/>
      <c r="GAR128" s="625"/>
      <c r="GAS128" s="625"/>
      <c r="GAT128" s="625"/>
      <c r="GAU128" s="625"/>
      <c r="GAV128" s="625"/>
      <c r="GAW128" s="625"/>
      <c r="GAX128" s="626"/>
      <c r="GAY128" s="625"/>
      <c r="GAZ128" s="625"/>
      <c r="GBA128" s="625"/>
      <c r="GBB128" s="625"/>
      <c r="GBC128" s="625"/>
      <c r="GBD128" s="625"/>
      <c r="GBE128" s="625"/>
      <c r="GBF128" s="626"/>
      <c r="GBG128" s="625"/>
      <c r="GBH128" s="625"/>
      <c r="GBI128" s="625"/>
      <c r="GBJ128" s="625"/>
      <c r="GBK128" s="625"/>
      <c r="GBL128" s="625"/>
      <c r="GBM128" s="625"/>
      <c r="GBN128" s="626"/>
      <c r="GBO128" s="625"/>
      <c r="GBP128" s="625"/>
      <c r="GBQ128" s="625"/>
      <c r="GBR128" s="625"/>
      <c r="GBS128" s="625"/>
      <c r="GBT128" s="625"/>
      <c r="GBU128" s="625"/>
      <c r="GBV128" s="626"/>
      <c r="GBW128" s="625"/>
      <c r="GBX128" s="625"/>
      <c r="GBY128" s="625"/>
      <c r="GBZ128" s="625"/>
      <c r="GCA128" s="625"/>
      <c r="GCB128" s="625"/>
      <c r="GCC128" s="625"/>
      <c r="GCD128" s="626"/>
      <c r="GCE128" s="625"/>
      <c r="GCF128" s="625"/>
      <c r="GCG128" s="625"/>
      <c r="GCH128" s="625"/>
      <c r="GCI128" s="625"/>
      <c r="GCJ128" s="625"/>
      <c r="GCK128" s="625"/>
      <c r="GCL128" s="626"/>
      <c r="GCM128" s="625"/>
      <c r="GCN128" s="625"/>
      <c r="GCO128" s="625"/>
      <c r="GCP128" s="625"/>
      <c r="GCQ128" s="625"/>
      <c r="GCR128" s="625"/>
      <c r="GCS128" s="625"/>
      <c r="GCT128" s="626"/>
      <c r="GCU128" s="625"/>
      <c r="GCV128" s="625"/>
      <c r="GCW128" s="625"/>
      <c r="GCX128" s="625"/>
      <c r="GCY128" s="625"/>
      <c r="GCZ128" s="625"/>
      <c r="GDA128" s="625"/>
      <c r="GDB128" s="626"/>
      <c r="GDC128" s="625"/>
      <c r="GDD128" s="625"/>
      <c r="GDE128" s="625"/>
      <c r="GDF128" s="625"/>
      <c r="GDG128" s="625"/>
      <c r="GDH128" s="625"/>
      <c r="GDI128" s="625"/>
      <c r="GDJ128" s="626"/>
      <c r="GDK128" s="625"/>
      <c r="GDL128" s="625"/>
      <c r="GDM128" s="625"/>
      <c r="GDN128" s="625"/>
      <c r="GDO128" s="625"/>
      <c r="GDP128" s="625"/>
      <c r="GDQ128" s="625"/>
      <c r="GDR128" s="626"/>
      <c r="GDS128" s="625"/>
      <c r="GDT128" s="625"/>
      <c r="GDU128" s="625"/>
      <c r="GDV128" s="625"/>
      <c r="GDW128" s="625"/>
      <c r="GDX128" s="625"/>
      <c r="GDY128" s="625"/>
      <c r="GDZ128" s="626"/>
      <c r="GEA128" s="625"/>
      <c r="GEB128" s="625"/>
      <c r="GEC128" s="625"/>
      <c r="GED128" s="625"/>
      <c r="GEE128" s="625"/>
      <c r="GEF128" s="625"/>
      <c r="GEG128" s="625"/>
      <c r="GEH128" s="626"/>
      <c r="GEI128" s="625"/>
      <c r="GEJ128" s="625"/>
      <c r="GEK128" s="625"/>
      <c r="GEL128" s="625"/>
      <c r="GEM128" s="625"/>
      <c r="GEN128" s="625"/>
      <c r="GEO128" s="625"/>
      <c r="GEP128" s="626"/>
      <c r="GEQ128" s="625"/>
      <c r="GER128" s="625"/>
      <c r="GES128" s="625"/>
      <c r="GET128" s="625"/>
      <c r="GEU128" s="625"/>
      <c r="GEV128" s="625"/>
      <c r="GEW128" s="625"/>
      <c r="GEX128" s="626"/>
      <c r="GEY128" s="625"/>
      <c r="GEZ128" s="625"/>
      <c r="GFA128" s="625"/>
      <c r="GFB128" s="625"/>
      <c r="GFC128" s="625"/>
      <c r="GFD128" s="625"/>
      <c r="GFE128" s="625"/>
      <c r="GFF128" s="626"/>
      <c r="GFG128" s="625"/>
      <c r="GFH128" s="625"/>
      <c r="GFI128" s="625"/>
      <c r="GFJ128" s="625"/>
      <c r="GFK128" s="625"/>
      <c r="GFL128" s="625"/>
      <c r="GFM128" s="625"/>
      <c r="GFN128" s="626"/>
      <c r="GFO128" s="625"/>
      <c r="GFP128" s="625"/>
      <c r="GFQ128" s="625"/>
      <c r="GFR128" s="625"/>
      <c r="GFS128" s="625"/>
      <c r="GFT128" s="625"/>
      <c r="GFU128" s="625"/>
      <c r="GFV128" s="626"/>
      <c r="GFW128" s="625"/>
      <c r="GFX128" s="625"/>
      <c r="GFY128" s="625"/>
      <c r="GFZ128" s="625"/>
      <c r="GGA128" s="625"/>
      <c r="GGB128" s="625"/>
      <c r="GGC128" s="625"/>
      <c r="GGD128" s="626"/>
      <c r="GGE128" s="625"/>
      <c r="GGF128" s="625"/>
      <c r="GGG128" s="625"/>
      <c r="GGH128" s="625"/>
      <c r="GGI128" s="625"/>
      <c r="GGJ128" s="625"/>
      <c r="GGK128" s="625"/>
      <c r="GGL128" s="626"/>
      <c r="GGM128" s="625"/>
      <c r="GGN128" s="625"/>
      <c r="GGO128" s="625"/>
      <c r="GGP128" s="625"/>
      <c r="GGQ128" s="625"/>
      <c r="GGR128" s="625"/>
      <c r="GGS128" s="625"/>
      <c r="GGT128" s="626"/>
      <c r="GGU128" s="625"/>
      <c r="GGV128" s="625"/>
      <c r="GGW128" s="625"/>
      <c r="GGX128" s="625"/>
      <c r="GGY128" s="625"/>
      <c r="GGZ128" s="625"/>
      <c r="GHA128" s="625"/>
      <c r="GHB128" s="626"/>
      <c r="GHC128" s="625"/>
      <c r="GHD128" s="625"/>
      <c r="GHE128" s="625"/>
      <c r="GHF128" s="625"/>
      <c r="GHG128" s="625"/>
      <c r="GHH128" s="625"/>
      <c r="GHI128" s="625"/>
      <c r="GHJ128" s="626"/>
      <c r="GHK128" s="625"/>
      <c r="GHL128" s="625"/>
      <c r="GHM128" s="625"/>
      <c r="GHN128" s="625"/>
      <c r="GHO128" s="625"/>
      <c r="GHP128" s="625"/>
      <c r="GHQ128" s="625"/>
      <c r="GHR128" s="626"/>
      <c r="GHS128" s="625"/>
      <c r="GHT128" s="625"/>
      <c r="GHU128" s="625"/>
      <c r="GHV128" s="625"/>
      <c r="GHW128" s="625"/>
      <c r="GHX128" s="625"/>
      <c r="GHY128" s="625"/>
      <c r="GHZ128" s="626"/>
      <c r="GIA128" s="625"/>
      <c r="GIB128" s="625"/>
      <c r="GIC128" s="625"/>
      <c r="GID128" s="625"/>
      <c r="GIE128" s="625"/>
      <c r="GIF128" s="625"/>
      <c r="GIG128" s="625"/>
      <c r="GIH128" s="626"/>
      <c r="GII128" s="625"/>
      <c r="GIJ128" s="625"/>
      <c r="GIK128" s="625"/>
      <c r="GIL128" s="625"/>
      <c r="GIM128" s="625"/>
      <c r="GIN128" s="625"/>
      <c r="GIO128" s="625"/>
      <c r="GIP128" s="626"/>
      <c r="GIQ128" s="625"/>
      <c r="GIR128" s="625"/>
      <c r="GIS128" s="625"/>
      <c r="GIT128" s="625"/>
      <c r="GIU128" s="625"/>
      <c r="GIV128" s="625"/>
      <c r="GIW128" s="625"/>
      <c r="GIX128" s="626"/>
      <c r="GIY128" s="625"/>
      <c r="GIZ128" s="625"/>
      <c r="GJA128" s="625"/>
      <c r="GJB128" s="625"/>
      <c r="GJC128" s="625"/>
      <c r="GJD128" s="625"/>
      <c r="GJE128" s="625"/>
      <c r="GJF128" s="626"/>
      <c r="GJG128" s="625"/>
      <c r="GJH128" s="625"/>
      <c r="GJI128" s="625"/>
      <c r="GJJ128" s="625"/>
      <c r="GJK128" s="625"/>
      <c r="GJL128" s="625"/>
      <c r="GJM128" s="625"/>
      <c r="GJN128" s="626"/>
      <c r="GJO128" s="625"/>
      <c r="GJP128" s="625"/>
      <c r="GJQ128" s="625"/>
      <c r="GJR128" s="625"/>
      <c r="GJS128" s="625"/>
      <c r="GJT128" s="625"/>
      <c r="GJU128" s="625"/>
      <c r="GJV128" s="626"/>
      <c r="GJW128" s="625"/>
      <c r="GJX128" s="625"/>
      <c r="GJY128" s="625"/>
      <c r="GJZ128" s="625"/>
      <c r="GKA128" s="625"/>
      <c r="GKB128" s="625"/>
      <c r="GKC128" s="625"/>
      <c r="GKD128" s="626"/>
      <c r="GKE128" s="625"/>
      <c r="GKF128" s="625"/>
      <c r="GKG128" s="625"/>
      <c r="GKH128" s="625"/>
      <c r="GKI128" s="625"/>
      <c r="GKJ128" s="625"/>
      <c r="GKK128" s="625"/>
      <c r="GKL128" s="626"/>
      <c r="GKM128" s="625"/>
      <c r="GKN128" s="625"/>
      <c r="GKO128" s="625"/>
      <c r="GKP128" s="625"/>
      <c r="GKQ128" s="625"/>
      <c r="GKR128" s="625"/>
      <c r="GKS128" s="625"/>
      <c r="GKT128" s="626"/>
      <c r="GKU128" s="625"/>
      <c r="GKV128" s="625"/>
      <c r="GKW128" s="625"/>
      <c r="GKX128" s="625"/>
      <c r="GKY128" s="625"/>
      <c r="GKZ128" s="625"/>
      <c r="GLA128" s="625"/>
      <c r="GLB128" s="626"/>
      <c r="GLC128" s="625"/>
      <c r="GLD128" s="625"/>
      <c r="GLE128" s="625"/>
      <c r="GLF128" s="625"/>
      <c r="GLG128" s="625"/>
      <c r="GLH128" s="625"/>
      <c r="GLI128" s="625"/>
      <c r="GLJ128" s="626"/>
      <c r="GLK128" s="625"/>
      <c r="GLL128" s="625"/>
      <c r="GLM128" s="625"/>
      <c r="GLN128" s="625"/>
      <c r="GLO128" s="625"/>
      <c r="GLP128" s="625"/>
      <c r="GLQ128" s="625"/>
      <c r="GLR128" s="626"/>
      <c r="GLS128" s="625"/>
      <c r="GLT128" s="625"/>
      <c r="GLU128" s="625"/>
      <c r="GLV128" s="625"/>
      <c r="GLW128" s="625"/>
      <c r="GLX128" s="625"/>
      <c r="GLY128" s="625"/>
      <c r="GLZ128" s="626"/>
      <c r="GMA128" s="625"/>
      <c r="GMB128" s="625"/>
      <c r="GMC128" s="625"/>
      <c r="GMD128" s="625"/>
      <c r="GME128" s="625"/>
      <c r="GMF128" s="625"/>
      <c r="GMG128" s="625"/>
      <c r="GMH128" s="626"/>
      <c r="GMI128" s="625"/>
      <c r="GMJ128" s="625"/>
      <c r="GMK128" s="625"/>
      <c r="GML128" s="625"/>
      <c r="GMM128" s="625"/>
      <c r="GMN128" s="625"/>
      <c r="GMO128" s="625"/>
      <c r="GMP128" s="626"/>
      <c r="GMQ128" s="625"/>
      <c r="GMR128" s="625"/>
      <c r="GMS128" s="625"/>
      <c r="GMT128" s="625"/>
      <c r="GMU128" s="625"/>
      <c r="GMV128" s="625"/>
      <c r="GMW128" s="625"/>
      <c r="GMX128" s="626"/>
      <c r="GMY128" s="625"/>
      <c r="GMZ128" s="625"/>
      <c r="GNA128" s="625"/>
      <c r="GNB128" s="625"/>
      <c r="GNC128" s="625"/>
      <c r="GND128" s="625"/>
      <c r="GNE128" s="625"/>
      <c r="GNF128" s="626"/>
      <c r="GNG128" s="625"/>
      <c r="GNH128" s="625"/>
      <c r="GNI128" s="625"/>
      <c r="GNJ128" s="625"/>
      <c r="GNK128" s="625"/>
      <c r="GNL128" s="625"/>
      <c r="GNM128" s="625"/>
      <c r="GNN128" s="626"/>
      <c r="GNO128" s="625"/>
      <c r="GNP128" s="625"/>
      <c r="GNQ128" s="625"/>
      <c r="GNR128" s="625"/>
      <c r="GNS128" s="625"/>
      <c r="GNT128" s="625"/>
      <c r="GNU128" s="625"/>
      <c r="GNV128" s="626"/>
      <c r="GNW128" s="625"/>
      <c r="GNX128" s="625"/>
      <c r="GNY128" s="625"/>
      <c r="GNZ128" s="625"/>
      <c r="GOA128" s="625"/>
      <c r="GOB128" s="625"/>
      <c r="GOC128" s="625"/>
      <c r="GOD128" s="626"/>
      <c r="GOE128" s="625"/>
      <c r="GOF128" s="625"/>
      <c r="GOG128" s="625"/>
      <c r="GOH128" s="625"/>
      <c r="GOI128" s="625"/>
      <c r="GOJ128" s="625"/>
      <c r="GOK128" s="625"/>
      <c r="GOL128" s="626"/>
      <c r="GOM128" s="625"/>
      <c r="GON128" s="625"/>
      <c r="GOO128" s="625"/>
      <c r="GOP128" s="625"/>
      <c r="GOQ128" s="625"/>
      <c r="GOR128" s="625"/>
      <c r="GOS128" s="625"/>
      <c r="GOT128" s="626"/>
      <c r="GOU128" s="625"/>
      <c r="GOV128" s="625"/>
      <c r="GOW128" s="625"/>
      <c r="GOX128" s="625"/>
      <c r="GOY128" s="625"/>
      <c r="GOZ128" s="625"/>
      <c r="GPA128" s="625"/>
      <c r="GPB128" s="626"/>
      <c r="GPC128" s="625"/>
      <c r="GPD128" s="625"/>
      <c r="GPE128" s="625"/>
      <c r="GPF128" s="625"/>
      <c r="GPG128" s="625"/>
      <c r="GPH128" s="625"/>
      <c r="GPI128" s="625"/>
      <c r="GPJ128" s="626"/>
      <c r="GPK128" s="625"/>
      <c r="GPL128" s="625"/>
      <c r="GPM128" s="625"/>
      <c r="GPN128" s="625"/>
      <c r="GPO128" s="625"/>
      <c r="GPP128" s="625"/>
      <c r="GPQ128" s="625"/>
      <c r="GPR128" s="626"/>
      <c r="GPS128" s="625"/>
      <c r="GPT128" s="625"/>
      <c r="GPU128" s="625"/>
      <c r="GPV128" s="625"/>
      <c r="GPW128" s="625"/>
      <c r="GPX128" s="625"/>
      <c r="GPY128" s="625"/>
      <c r="GPZ128" s="626"/>
      <c r="GQA128" s="625"/>
      <c r="GQB128" s="625"/>
      <c r="GQC128" s="625"/>
      <c r="GQD128" s="625"/>
      <c r="GQE128" s="625"/>
      <c r="GQF128" s="625"/>
      <c r="GQG128" s="625"/>
      <c r="GQH128" s="626"/>
      <c r="GQI128" s="625"/>
      <c r="GQJ128" s="625"/>
      <c r="GQK128" s="625"/>
      <c r="GQL128" s="625"/>
      <c r="GQM128" s="625"/>
      <c r="GQN128" s="625"/>
      <c r="GQO128" s="625"/>
      <c r="GQP128" s="626"/>
      <c r="GQQ128" s="625"/>
      <c r="GQR128" s="625"/>
      <c r="GQS128" s="625"/>
      <c r="GQT128" s="625"/>
      <c r="GQU128" s="625"/>
      <c r="GQV128" s="625"/>
      <c r="GQW128" s="625"/>
      <c r="GQX128" s="626"/>
      <c r="GQY128" s="625"/>
      <c r="GQZ128" s="625"/>
      <c r="GRA128" s="625"/>
      <c r="GRB128" s="625"/>
      <c r="GRC128" s="625"/>
      <c r="GRD128" s="625"/>
      <c r="GRE128" s="625"/>
      <c r="GRF128" s="626"/>
      <c r="GRG128" s="625"/>
      <c r="GRH128" s="625"/>
      <c r="GRI128" s="625"/>
      <c r="GRJ128" s="625"/>
      <c r="GRK128" s="625"/>
      <c r="GRL128" s="625"/>
      <c r="GRM128" s="625"/>
      <c r="GRN128" s="626"/>
      <c r="GRO128" s="625"/>
      <c r="GRP128" s="625"/>
      <c r="GRQ128" s="625"/>
      <c r="GRR128" s="625"/>
      <c r="GRS128" s="625"/>
      <c r="GRT128" s="625"/>
      <c r="GRU128" s="625"/>
      <c r="GRV128" s="626"/>
      <c r="GRW128" s="625"/>
      <c r="GRX128" s="625"/>
      <c r="GRY128" s="625"/>
      <c r="GRZ128" s="625"/>
      <c r="GSA128" s="625"/>
      <c r="GSB128" s="625"/>
      <c r="GSC128" s="625"/>
      <c r="GSD128" s="626"/>
      <c r="GSE128" s="625"/>
      <c r="GSF128" s="625"/>
      <c r="GSG128" s="625"/>
      <c r="GSH128" s="625"/>
      <c r="GSI128" s="625"/>
      <c r="GSJ128" s="625"/>
      <c r="GSK128" s="625"/>
      <c r="GSL128" s="626"/>
      <c r="GSM128" s="625"/>
      <c r="GSN128" s="625"/>
      <c r="GSO128" s="625"/>
      <c r="GSP128" s="625"/>
      <c r="GSQ128" s="625"/>
      <c r="GSR128" s="625"/>
      <c r="GSS128" s="625"/>
      <c r="GST128" s="626"/>
      <c r="GSU128" s="625"/>
      <c r="GSV128" s="625"/>
      <c r="GSW128" s="625"/>
      <c r="GSX128" s="625"/>
      <c r="GSY128" s="625"/>
      <c r="GSZ128" s="625"/>
      <c r="GTA128" s="625"/>
      <c r="GTB128" s="626"/>
      <c r="GTC128" s="625"/>
      <c r="GTD128" s="625"/>
      <c r="GTE128" s="625"/>
      <c r="GTF128" s="625"/>
      <c r="GTG128" s="625"/>
      <c r="GTH128" s="625"/>
      <c r="GTI128" s="625"/>
      <c r="GTJ128" s="626"/>
      <c r="GTK128" s="625"/>
      <c r="GTL128" s="625"/>
      <c r="GTM128" s="625"/>
      <c r="GTN128" s="625"/>
      <c r="GTO128" s="625"/>
      <c r="GTP128" s="625"/>
      <c r="GTQ128" s="625"/>
      <c r="GTR128" s="626"/>
      <c r="GTS128" s="625"/>
      <c r="GTT128" s="625"/>
      <c r="GTU128" s="625"/>
      <c r="GTV128" s="625"/>
      <c r="GTW128" s="625"/>
      <c r="GTX128" s="625"/>
      <c r="GTY128" s="625"/>
      <c r="GTZ128" s="626"/>
      <c r="GUA128" s="625"/>
      <c r="GUB128" s="625"/>
      <c r="GUC128" s="625"/>
      <c r="GUD128" s="625"/>
      <c r="GUE128" s="625"/>
      <c r="GUF128" s="625"/>
      <c r="GUG128" s="625"/>
      <c r="GUH128" s="626"/>
      <c r="GUI128" s="625"/>
      <c r="GUJ128" s="625"/>
      <c r="GUK128" s="625"/>
      <c r="GUL128" s="625"/>
      <c r="GUM128" s="625"/>
      <c r="GUN128" s="625"/>
      <c r="GUO128" s="625"/>
      <c r="GUP128" s="626"/>
      <c r="GUQ128" s="625"/>
      <c r="GUR128" s="625"/>
      <c r="GUS128" s="625"/>
      <c r="GUT128" s="625"/>
      <c r="GUU128" s="625"/>
      <c r="GUV128" s="625"/>
      <c r="GUW128" s="625"/>
      <c r="GUX128" s="626"/>
      <c r="GUY128" s="625"/>
      <c r="GUZ128" s="625"/>
      <c r="GVA128" s="625"/>
      <c r="GVB128" s="625"/>
      <c r="GVC128" s="625"/>
      <c r="GVD128" s="625"/>
      <c r="GVE128" s="625"/>
      <c r="GVF128" s="626"/>
      <c r="GVG128" s="625"/>
      <c r="GVH128" s="625"/>
      <c r="GVI128" s="625"/>
      <c r="GVJ128" s="625"/>
      <c r="GVK128" s="625"/>
      <c r="GVL128" s="625"/>
      <c r="GVM128" s="625"/>
      <c r="GVN128" s="626"/>
      <c r="GVO128" s="625"/>
      <c r="GVP128" s="625"/>
      <c r="GVQ128" s="625"/>
      <c r="GVR128" s="625"/>
      <c r="GVS128" s="625"/>
      <c r="GVT128" s="625"/>
      <c r="GVU128" s="625"/>
      <c r="GVV128" s="626"/>
      <c r="GVW128" s="625"/>
      <c r="GVX128" s="625"/>
      <c r="GVY128" s="625"/>
      <c r="GVZ128" s="625"/>
      <c r="GWA128" s="625"/>
      <c r="GWB128" s="625"/>
      <c r="GWC128" s="625"/>
      <c r="GWD128" s="626"/>
      <c r="GWE128" s="625"/>
      <c r="GWF128" s="625"/>
      <c r="GWG128" s="625"/>
      <c r="GWH128" s="625"/>
      <c r="GWI128" s="625"/>
      <c r="GWJ128" s="625"/>
      <c r="GWK128" s="625"/>
      <c r="GWL128" s="626"/>
      <c r="GWM128" s="625"/>
      <c r="GWN128" s="625"/>
      <c r="GWO128" s="625"/>
      <c r="GWP128" s="625"/>
      <c r="GWQ128" s="625"/>
      <c r="GWR128" s="625"/>
      <c r="GWS128" s="625"/>
      <c r="GWT128" s="626"/>
      <c r="GWU128" s="625"/>
      <c r="GWV128" s="625"/>
      <c r="GWW128" s="625"/>
      <c r="GWX128" s="625"/>
      <c r="GWY128" s="625"/>
      <c r="GWZ128" s="625"/>
      <c r="GXA128" s="625"/>
      <c r="GXB128" s="626"/>
      <c r="GXC128" s="625"/>
      <c r="GXD128" s="625"/>
      <c r="GXE128" s="625"/>
      <c r="GXF128" s="625"/>
      <c r="GXG128" s="625"/>
      <c r="GXH128" s="625"/>
      <c r="GXI128" s="625"/>
      <c r="GXJ128" s="626"/>
      <c r="GXK128" s="625"/>
      <c r="GXL128" s="625"/>
      <c r="GXM128" s="625"/>
      <c r="GXN128" s="625"/>
      <c r="GXO128" s="625"/>
      <c r="GXP128" s="625"/>
      <c r="GXQ128" s="625"/>
      <c r="GXR128" s="626"/>
      <c r="GXS128" s="625"/>
      <c r="GXT128" s="625"/>
      <c r="GXU128" s="625"/>
      <c r="GXV128" s="625"/>
      <c r="GXW128" s="625"/>
      <c r="GXX128" s="625"/>
      <c r="GXY128" s="625"/>
      <c r="GXZ128" s="626"/>
      <c r="GYA128" s="625"/>
      <c r="GYB128" s="625"/>
      <c r="GYC128" s="625"/>
      <c r="GYD128" s="625"/>
      <c r="GYE128" s="625"/>
      <c r="GYF128" s="625"/>
      <c r="GYG128" s="625"/>
      <c r="GYH128" s="626"/>
      <c r="GYI128" s="625"/>
      <c r="GYJ128" s="625"/>
      <c r="GYK128" s="625"/>
      <c r="GYL128" s="625"/>
      <c r="GYM128" s="625"/>
      <c r="GYN128" s="625"/>
      <c r="GYO128" s="625"/>
      <c r="GYP128" s="626"/>
      <c r="GYQ128" s="625"/>
      <c r="GYR128" s="625"/>
      <c r="GYS128" s="625"/>
      <c r="GYT128" s="625"/>
      <c r="GYU128" s="625"/>
      <c r="GYV128" s="625"/>
      <c r="GYW128" s="625"/>
      <c r="GYX128" s="626"/>
      <c r="GYY128" s="625"/>
      <c r="GYZ128" s="625"/>
      <c r="GZA128" s="625"/>
      <c r="GZB128" s="625"/>
      <c r="GZC128" s="625"/>
      <c r="GZD128" s="625"/>
      <c r="GZE128" s="625"/>
      <c r="GZF128" s="626"/>
      <c r="GZG128" s="625"/>
      <c r="GZH128" s="625"/>
      <c r="GZI128" s="625"/>
      <c r="GZJ128" s="625"/>
      <c r="GZK128" s="625"/>
      <c r="GZL128" s="625"/>
      <c r="GZM128" s="625"/>
      <c r="GZN128" s="626"/>
      <c r="GZO128" s="625"/>
      <c r="GZP128" s="625"/>
      <c r="GZQ128" s="625"/>
      <c r="GZR128" s="625"/>
      <c r="GZS128" s="625"/>
      <c r="GZT128" s="625"/>
      <c r="GZU128" s="625"/>
      <c r="GZV128" s="626"/>
      <c r="GZW128" s="625"/>
      <c r="GZX128" s="625"/>
      <c r="GZY128" s="625"/>
      <c r="GZZ128" s="625"/>
      <c r="HAA128" s="625"/>
      <c r="HAB128" s="625"/>
      <c r="HAC128" s="625"/>
      <c r="HAD128" s="626"/>
      <c r="HAE128" s="625"/>
      <c r="HAF128" s="625"/>
      <c r="HAG128" s="625"/>
      <c r="HAH128" s="625"/>
      <c r="HAI128" s="625"/>
      <c r="HAJ128" s="625"/>
      <c r="HAK128" s="625"/>
      <c r="HAL128" s="626"/>
      <c r="HAM128" s="625"/>
      <c r="HAN128" s="625"/>
      <c r="HAO128" s="625"/>
      <c r="HAP128" s="625"/>
      <c r="HAQ128" s="625"/>
      <c r="HAR128" s="625"/>
      <c r="HAS128" s="625"/>
      <c r="HAT128" s="626"/>
      <c r="HAU128" s="625"/>
      <c r="HAV128" s="625"/>
      <c r="HAW128" s="625"/>
      <c r="HAX128" s="625"/>
      <c r="HAY128" s="625"/>
      <c r="HAZ128" s="625"/>
      <c r="HBA128" s="625"/>
      <c r="HBB128" s="626"/>
      <c r="HBC128" s="625"/>
      <c r="HBD128" s="625"/>
      <c r="HBE128" s="625"/>
      <c r="HBF128" s="625"/>
      <c r="HBG128" s="625"/>
      <c r="HBH128" s="625"/>
      <c r="HBI128" s="625"/>
      <c r="HBJ128" s="626"/>
      <c r="HBK128" s="625"/>
      <c r="HBL128" s="625"/>
      <c r="HBM128" s="625"/>
      <c r="HBN128" s="625"/>
      <c r="HBO128" s="625"/>
      <c r="HBP128" s="625"/>
      <c r="HBQ128" s="625"/>
      <c r="HBR128" s="626"/>
      <c r="HBS128" s="625"/>
      <c r="HBT128" s="625"/>
      <c r="HBU128" s="625"/>
      <c r="HBV128" s="625"/>
      <c r="HBW128" s="625"/>
      <c r="HBX128" s="625"/>
      <c r="HBY128" s="625"/>
      <c r="HBZ128" s="626"/>
      <c r="HCA128" s="625"/>
      <c r="HCB128" s="625"/>
      <c r="HCC128" s="625"/>
      <c r="HCD128" s="625"/>
      <c r="HCE128" s="625"/>
      <c r="HCF128" s="625"/>
      <c r="HCG128" s="625"/>
      <c r="HCH128" s="626"/>
      <c r="HCI128" s="625"/>
      <c r="HCJ128" s="625"/>
      <c r="HCK128" s="625"/>
      <c r="HCL128" s="625"/>
      <c r="HCM128" s="625"/>
      <c r="HCN128" s="625"/>
      <c r="HCO128" s="625"/>
      <c r="HCP128" s="626"/>
      <c r="HCQ128" s="625"/>
      <c r="HCR128" s="625"/>
      <c r="HCS128" s="625"/>
      <c r="HCT128" s="625"/>
      <c r="HCU128" s="625"/>
      <c r="HCV128" s="625"/>
      <c r="HCW128" s="625"/>
      <c r="HCX128" s="626"/>
      <c r="HCY128" s="625"/>
      <c r="HCZ128" s="625"/>
      <c r="HDA128" s="625"/>
      <c r="HDB128" s="625"/>
      <c r="HDC128" s="625"/>
      <c r="HDD128" s="625"/>
      <c r="HDE128" s="625"/>
      <c r="HDF128" s="626"/>
      <c r="HDG128" s="625"/>
      <c r="HDH128" s="625"/>
      <c r="HDI128" s="625"/>
      <c r="HDJ128" s="625"/>
      <c r="HDK128" s="625"/>
      <c r="HDL128" s="625"/>
      <c r="HDM128" s="625"/>
      <c r="HDN128" s="626"/>
      <c r="HDO128" s="625"/>
      <c r="HDP128" s="625"/>
      <c r="HDQ128" s="625"/>
      <c r="HDR128" s="625"/>
      <c r="HDS128" s="625"/>
      <c r="HDT128" s="625"/>
      <c r="HDU128" s="625"/>
      <c r="HDV128" s="626"/>
      <c r="HDW128" s="625"/>
      <c r="HDX128" s="625"/>
      <c r="HDY128" s="625"/>
      <c r="HDZ128" s="625"/>
      <c r="HEA128" s="625"/>
      <c r="HEB128" s="625"/>
      <c r="HEC128" s="625"/>
      <c r="HED128" s="626"/>
      <c r="HEE128" s="625"/>
      <c r="HEF128" s="625"/>
      <c r="HEG128" s="625"/>
      <c r="HEH128" s="625"/>
      <c r="HEI128" s="625"/>
      <c r="HEJ128" s="625"/>
      <c r="HEK128" s="625"/>
      <c r="HEL128" s="626"/>
      <c r="HEM128" s="625"/>
      <c r="HEN128" s="625"/>
      <c r="HEO128" s="625"/>
      <c r="HEP128" s="625"/>
      <c r="HEQ128" s="625"/>
      <c r="HER128" s="625"/>
      <c r="HES128" s="625"/>
      <c r="HET128" s="626"/>
      <c r="HEU128" s="625"/>
      <c r="HEV128" s="625"/>
      <c r="HEW128" s="625"/>
      <c r="HEX128" s="625"/>
      <c r="HEY128" s="625"/>
      <c r="HEZ128" s="625"/>
      <c r="HFA128" s="625"/>
      <c r="HFB128" s="626"/>
      <c r="HFC128" s="625"/>
      <c r="HFD128" s="625"/>
      <c r="HFE128" s="625"/>
      <c r="HFF128" s="625"/>
      <c r="HFG128" s="625"/>
      <c r="HFH128" s="625"/>
      <c r="HFI128" s="625"/>
      <c r="HFJ128" s="626"/>
      <c r="HFK128" s="625"/>
      <c r="HFL128" s="625"/>
      <c r="HFM128" s="625"/>
      <c r="HFN128" s="625"/>
      <c r="HFO128" s="625"/>
      <c r="HFP128" s="625"/>
      <c r="HFQ128" s="625"/>
      <c r="HFR128" s="626"/>
      <c r="HFS128" s="625"/>
      <c r="HFT128" s="625"/>
      <c r="HFU128" s="625"/>
      <c r="HFV128" s="625"/>
      <c r="HFW128" s="625"/>
      <c r="HFX128" s="625"/>
      <c r="HFY128" s="625"/>
      <c r="HFZ128" s="626"/>
      <c r="HGA128" s="625"/>
      <c r="HGB128" s="625"/>
      <c r="HGC128" s="625"/>
      <c r="HGD128" s="625"/>
      <c r="HGE128" s="625"/>
      <c r="HGF128" s="625"/>
      <c r="HGG128" s="625"/>
      <c r="HGH128" s="626"/>
      <c r="HGI128" s="625"/>
      <c r="HGJ128" s="625"/>
      <c r="HGK128" s="625"/>
      <c r="HGL128" s="625"/>
      <c r="HGM128" s="625"/>
      <c r="HGN128" s="625"/>
      <c r="HGO128" s="625"/>
      <c r="HGP128" s="626"/>
      <c r="HGQ128" s="625"/>
      <c r="HGR128" s="625"/>
      <c r="HGS128" s="625"/>
      <c r="HGT128" s="625"/>
      <c r="HGU128" s="625"/>
      <c r="HGV128" s="625"/>
      <c r="HGW128" s="625"/>
      <c r="HGX128" s="626"/>
      <c r="HGY128" s="625"/>
      <c r="HGZ128" s="625"/>
      <c r="HHA128" s="625"/>
      <c r="HHB128" s="625"/>
      <c r="HHC128" s="625"/>
      <c r="HHD128" s="625"/>
      <c r="HHE128" s="625"/>
      <c r="HHF128" s="626"/>
      <c r="HHG128" s="625"/>
      <c r="HHH128" s="625"/>
      <c r="HHI128" s="625"/>
      <c r="HHJ128" s="625"/>
      <c r="HHK128" s="625"/>
      <c r="HHL128" s="625"/>
      <c r="HHM128" s="625"/>
      <c r="HHN128" s="626"/>
      <c r="HHO128" s="625"/>
      <c r="HHP128" s="625"/>
      <c r="HHQ128" s="625"/>
      <c r="HHR128" s="625"/>
      <c r="HHS128" s="625"/>
      <c r="HHT128" s="625"/>
      <c r="HHU128" s="625"/>
      <c r="HHV128" s="626"/>
      <c r="HHW128" s="625"/>
      <c r="HHX128" s="625"/>
      <c r="HHY128" s="625"/>
      <c r="HHZ128" s="625"/>
      <c r="HIA128" s="625"/>
      <c r="HIB128" s="625"/>
      <c r="HIC128" s="625"/>
      <c r="HID128" s="626"/>
      <c r="HIE128" s="625"/>
      <c r="HIF128" s="625"/>
      <c r="HIG128" s="625"/>
      <c r="HIH128" s="625"/>
      <c r="HII128" s="625"/>
      <c r="HIJ128" s="625"/>
      <c r="HIK128" s="625"/>
      <c r="HIL128" s="626"/>
      <c r="HIM128" s="625"/>
      <c r="HIN128" s="625"/>
      <c r="HIO128" s="625"/>
      <c r="HIP128" s="625"/>
      <c r="HIQ128" s="625"/>
      <c r="HIR128" s="625"/>
      <c r="HIS128" s="625"/>
      <c r="HIT128" s="626"/>
      <c r="HIU128" s="625"/>
      <c r="HIV128" s="625"/>
      <c r="HIW128" s="625"/>
      <c r="HIX128" s="625"/>
      <c r="HIY128" s="625"/>
      <c r="HIZ128" s="625"/>
      <c r="HJA128" s="625"/>
      <c r="HJB128" s="626"/>
      <c r="HJC128" s="625"/>
      <c r="HJD128" s="625"/>
      <c r="HJE128" s="625"/>
      <c r="HJF128" s="625"/>
      <c r="HJG128" s="625"/>
      <c r="HJH128" s="625"/>
      <c r="HJI128" s="625"/>
      <c r="HJJ128" s="626"/>
      <c r="HJK128" s="625"/>
      <c r="HJL128" s="625"/>
      <c r="HJM128" s="625"/>
      <c r="HJN128" s="625"/>
      <c r="HJO128" s="625"/>
      <c r="HJP128" s="625"/>
      <c r="HJQ128" s="625"/>
      <c r="HJR128" s="626"/>
      <c r="HJS128" s="625"/>
      <c r="HJT128" s="625"/>
      <c r="HJU128" s="625"/>
      <c r="HJV128" s="625"/>
      <c r="HJW128" s="625"/>
      <c r="HJX128" s="625"/>
      <c r="HJY128" s="625"/>
      <c r="HJZ128" s="626"/>
      <c r="HKA128" s="625"/>
      <c r="HKB128" s="625"/>
      <c r="HKC128" s="625"/>
      <c r="HKD128" s="625"/>
      <c r="HKE128" s="625"/>
      <c r="HKF128" s="625"/>
      <c r="HKG128" s="625"/>
      <c r="HKH128" s="626"/>
      <c r="HKI128" s="625"/>
      <c r="HKJ128" s="625"/>
      <c r="HKK128" s="625"/>
      <c r="HKL128" s="625"/>
      <c r="HKM128" s="625"/>
      <c r="HKN128" s="625"/>
      <c r="HKO128" s="625"/>
      <c r="HKP128" s="626"/>
      <c r="HKQ128" s="625"/>
      <c r="HKR128" s="625"/>
      <c r="HKS128" s="625"/>
      <c r="HKT128" s="625"/>
      <c r="HKU128" s="625"/>
      <c r="HKV128" s="625"/>
      <c r="HKW128" s="625"/>
      <c r="HKX128" s="626"/>
      <c r="HKY128" s="625"/>
      <c r="HKZ128" s="625"/>
      <c r="HLA128" s="625"/>
      <c r="HLB128" s="625"/>
      <c r="HLC128" s="625"/>
      <c r="HLD128" s="625"/>
      <c r="HLE128" s="625"/>
      <c r="HLF128" s="626"/>
      <c r="HLG128" s="625"/>
      <c r="HLH128" s="625"/>
      <c r="HLI128" s="625"/>
      <c r="HLJ128" s="625"/>
      <c r="HLK128" s="625"/>
      <c r="HLL128" s="625"/>
      <c r="HLM128" s="625"/>
      <c r="HLN128" s="626"/>
      <c r="HLO128" s="625"/>
      <c r="HLP128" s="625"/>
      <c r="HLQ128" s="625"/>
      <c r="HLR128" s="625"/>
      <c r="HLS128" s="625"/>
      <c r="HLT128" s="625"/>
      <c r="HLU128" s="625"/>
      <c r="HLV128" s="626"/>
      <c r="HLW128" s="625"/>
      <c r="HLX128" s="625"/>
      <c r="HLY128" s="625"/>
      <c r="HLZ128" s="625"/>
      <c r="HMA128" s="625"/>
      <c r="HMB128" s="625"/>
      <c r="HMC128" s="625"/>
      <c r="HMD128" s="626"/>
      <c r="HME128" s="625"/>
      <c r="HMF128" s="625"/>
      <c r="HMG128" s="625"/>
      <c r="HMH128" s="625"/>
      <c r="HMI128" s="625"/>
      <c r="HMJ128" s="625"/>
      <c r="HMK128" s="625"/>
      <c r="HML128" s="626"/>
      <c r="HMM128" s="625"/>
      <c r="HMN128" s="625"/>
      <c r="HMO128" s="625"/>
      <c r="HMP128" s="625"/>
      <c r="HMQ128" s="625"/>
      <c r="HMR128" s="625"/>
      <c r="HMS128" s="625"/>
      <c r="HMT128" s="626"/>
      <c r="HMU128" s="625"/>
      <c r="HMV128" s="625"/>
      <c r="HMW128" s="625"/>
      <c r="HMX128" s="625"/>
      <c r="HMY128" s="625"/>
      <c r="HMZ128" s="625"/>
      <c r="HNA128" s="625"/>
      <c r="HNB128" s="626"/>
      <c r="HNC128" s="625"/>
      <c r="HND128" s="625"/>
      <c r="HNE128" s="625"/>
      <c r="HNF128" s="625"/>
      <c r="HNG128" s="625"/>
      <c r="HNH128" s="625"/>
      <c r="HNI128" s="625"/>
      <c r="HNJ128" s="626"/>
      <c r="HNK128" s="625"/>
      <c r="HNL128" s="625"/>
      <c r="HNM128" s="625"/>
      <c r="HNN128" s="625"/>
      <c r="HNO128" s="625"/>
      <c r="HNP128" s="625"/>
      <c r="HNQ128" s="625"/>
      <c r="HNR128" s="626"/>
      <c r="HNS128" s="625"/>
      <c r="HNT128" s="625"/>
      <c r="HNU128" s="625"/>
      <c r="HNV128" s="625"/>
      <c r="HNW128" s="625"/>
      <c r="HNX128" s="625"/>
      <c r="HNY128" s="625"/>
      <c r="HNZ128" s="626"/>
      <c r="HOA128" s="625"/>
      <c r="HOB128" s="625"/>
      <c r="HOC128" s="625"/>
      <c r="HOD128" s="625"/>
      <c r="HOE128" s="625"/>
      <c r="HOF128" s="625"/>
      <c r="HOG128" s="625"/>
      <c r="HOH128" s="626"/>
      <c r="HOI128" s="625"/>
      <c r="HOJ128" s="625"/>
      <c r="HOK128" s="625"/>
      <c r="HOL128" s="625"/>
      <c r="HOM128" s="625"/>
      <c r="HON128" s="625"/>
      <c r="HOO128" s="625"/>
      <c r="HOP128" s="626"/>
      <c r="HOQ128" s="625"/>
      <c r="HOR128" s="625"/>
      <c r="HOS128" s="625"/>
      <c r="HOT128" s="625"/>
      <c r="HOU128" s="625"/>
      <c r="HOV128" s="625"/>
      <c r="HOW128" s="625"/>
      <c r="HOX128" s="626"/>
      <c r="HOY128" s="625"/>
      <c r="HOZ128" s="625"/>
      <c r="HPA128" s="625"/>
      <c r="HPB128" s="625"/>
      <c r="HPC128" s="625"/>
      <c r="HPD128" s="625"/>
      <c r="HPE128" s="625"/>
      <c r="HPF128" s="626"/>
      <c r="HPG128" s="625"/>
      <c r="HPH128" s="625"/>
      <c r="HPI128" s="625"/>
      <c r="HPJ128" s="625"/>
      <c r="HPK128" s="625"/>
      <c r="HPL128" s="625"/>
      <c r="HPM128" s="625"/>
      <c r="HPN128" s="626"/>
      <c r="HPO128" s="625"/>
      <c r="HPP128" s="625"/>
      <c r="HPQ128" s="625"/>
      <c r="HPR128" s="625"/>
      <c r="HPS128" s="625"/>
      <c r="HPT128" s="625"/>
      <c r="HPU128" s="625"/>
      <c r="HPV128" s="626"/>
      <c r="HPW128" s="625"/>
      <c r="HPX128" s="625"/>
      <c r="HPY128" s="625"/>
      <c r="HPZ128" s="625"/>
      <c r="HQA128" s="625"/>
      <c r="HQB128" s="625"/>
      <c r="HQC128" s="625"/>
      <c r="HQD128" s="626"/>
      <c r="HQE128" s="625"/>
      <c r="HQF128" s="625"/>
      <c r="HQG128" s="625"/>
      <c r="HQH128" s="625"/>
      <c r="HQI128" s="625"/>
      <c r="HQJ128" s="625"/>
      <c r="HQK128" s="625"/>
      <c r="HQL128" s="626"/>
      <c r="HQM128" s="625"/>
      <c r="HQN128" s="625"/>
      <c r="HQO128" s="625"/>
      <c r="HQP128" s="625"/>
      <c r="HQQ128" s="625"/>
      <c r="HQR128" s="625"/>
      <c r="HQS128" s="625"/>
      <c r="HQT128" s="626"/>
      <c r="HQU128" s="625"/>
      <c r="HQV128" s="625"/>
      <c r="HQW128" s="625"/>
      <c r="HQX128" s="625"/>
      <c r="HQY128" s="625"/>
      <c r="HQZ128" s="625"/>
      <c r="HRA128" s="625"/>
      <c r="HRB128" s="626"/>
      <c r="HRC128" s="625"/>
      <c r="HRD128" s="625"/>
      <c r="HRE128" s="625"/>
      <c r="HRF128" s="625"/>
      <c r="HRG128" s="625"/>
      <c r="HRH128" s="625"/>
      <c r="HRI128" s="625"/>
      <c r="HRJ128" s="626"/>
      <c r="HRK128" s="625"/>
      <c r="HRL128" s="625"/>
      <c r="HRM128" s="625"/>
      <c r="HRN128" s="625"/>
      <c r="HRO128" s="625"/>
      <c r="HRP128" s="625"/>
      <c r="HRQ128" s="625"/>
      <c r="HRR128" s="626"/>
      <c r="HRS128" s="625"/>
      <c r="HRT128" s="625"/>
      <c r="HRU128" s="625"/>
      <c r="HRV128" s="625"/>
      <c r="HRW128" s="625"/>
      <c r="HRX128" s="625"/>
      <c r="HRY128" s="625"/>
      <c r="HRZ128" s="626"/>
      <c r="HSA128" s="625"/>
      <c r="HSB128" s="625"/>
      <c r="HSC128" s="625"/>
      <c r="HSD128" s="625"/>
      <c r="HSE128" s="625"/>
      <c r="HSF128" s="625"/>
      <c r="HSG128" s="625"/>
      <c r="HSH128" s="626"/>
      <c r="HSI128" s="625"/>
      <c r="HSJ128" s="625"/>
      <c r="HSK128" s="625"/>
      <c r="HSL128" s="625"/>
      <c r="HSM128" s="625"/>
      <c r="HSN128" s="625"/>
      <c r="HSO128" s="625"/>
      <c r="HSP128" s="626"/>
      <c r="HSQ128" s="625"/>
      <c r="HSR128" s="625"/>
      <c r="HSS128" s="625"/>
      <c r="HST128" s="625"/>
      <c r="HSU128" s="625"/>
      <c r="HSV128" s="625"/>
      <c r="HSW128" s="625"/>
      <c r="HSX128" s="626"/>
      <c r="HSY128" s="625"/>
      <c r="HSZ128" s="625"/>
      <c r="HTA128" s="625"/>
      <c r="HTB128" s="625"/>
      <c r="HTC128" s="625"/>
      <c r="HTD128" s="625"/>
      <c r="HTE128" s="625"/>
      <c r="HTF128" s="626"/>
      <c r="HTG128" s="625"/>
      <c r="HTH128" s="625"/>
      <c r="HTI128" s="625"/>
      <c r="HTJ128" s="625"/>
      <c r="HTK128" s="625"/>
      <c r="HTL128" s="625"/>
      <c r="HTM128" s="625"/>
      <c r="HTN128" s="626"/>
      <c r="HTO128" s="625"/>
      <c r="HTP128" s="625"/>
      <c r="HTQ128" s="625"/>
      <c r="HTR128" s="625"/>
      <c r="HTS128" s="625"/>
      <c r="HTT128" s="625"/>
      <c r="HTU128" s="625"/>
      <c r="HTV128" s="626"/>
      <c r="HTW128" s="625"/>
      <c r="HTX128" s="625"/>
      <c r="HTY128" s="625"/>
      <c r="HTZ128" s="625"/>
      <c r="HUA128" s="625"/>
      <c r="HUB128" s="625"/>
      <c r="HUC128" s="625"/>
      <c r="HUD128" s="626"/>
      <c r="HUE128" s="625"/>
      <c r="HUF128" s="625"/>
      <c r="HUG128" s="625"/>
      <c r="HUH128" s="625"/>
      <c r="HUI128" s="625"/>
      <c r="HUJ128" s="625"/>
      <c r="HUK128" s="625"/>
      <c r="HUL128" s="626"/>
      <c r="HUM128" s="625"/>
      <c r="HUN128" s="625"/>
      <c r="HUO128" s="625"/>
      <c r="HUP128" s="625"/>
      <c r="HUQ128" s="625"/>
      <c r="HUR128" s="625"/>
      <c r="HUS128" s="625"/>
      <c r="HUT128" s="626"/>
      <c r="HUU128" s="625"/>
      <c r="HUV128" s="625"/>
      <c r="HUW128" s="625"/>
      <c r="HUX128" s="625"/>
      <c r="HUY128" s="625"/>
      <c r="HUZ128" s="625"/>
      <c r="HVA128" s="625"/>
      <c r="HVB128" s="626"/>
      <c r="HVC128" s="625"/>
      <c r="HVD128" s="625"/>
      <c r="HVE128" s="625"/>
      <c r="HVF128" s="625"/>
      <c r="HVG128" s="625"/>
      <c r="HVH128" s="625"/>
      <c r="HVI128" s="625"/>
      <c r="HVJ128" s="626"/>
      <c r="HVK128" s="625"/>
      <c r="HVL128" s="625"/>
      <c r="HVM128" s="625"/>
      <c r="HVN128" s="625"/>
      <c r="HVO128" s="625"/>
      <c r="HVP128" s="625"/>
      <c r="HVQ128" s="625"/>
      <c r="HVR128" s="626"/>
      <c r="HVS128" s="625"/>
      <c r="HVT128" s="625"/>
      <c r="HVU128" s="625"/>
      <c r="HVV128" s="625"/>
      <c r="HVW128" s="625"/>
      <c r="HVX128" s="625"/>
      <c r="HVY128" s="625"/>
      <c r="HVZ128" s="626"/>
      <c r="HWA128" s="625"/>
      <c r="HWB128" s="625"/>
      <c r="HWC128" s="625"/>
      <c r="HWD128" s="625"/>
      <c r="HWE128" s="625"/>
      <c r="HWF128" s="625"/>
      <c r="HWG128" s="625"/>
      <c r="HWH128" s="626"/>
      <c r="HWI128" s="625"/>
      <c r="HWJ128" s="625"/>
      <c r="HWK128" s="625"/>
      <c r="HWL128" s="625"/>
      <c r="HWM128" s="625"/>
      <c r="HWN128" s="625"/>
      <c r="HWO128" s="625"/>
      <c r="HWP128" s="626"/>
      <c r="HWQ128" s="625"/>
      <c r="HWR128" s="625"/>
      <c r="HWS128" s="625"/>
      <c r="HWT128" s="625"/>
      <c r="HWU128" s="625"/>
      <c r="HWV128" s="625"/>
      <c r="HWW128" s="625"/>
      <c r="HWX128" s="626"/>
      <c r="HWY128" s="625"/>
      <c r="HWZ128" s="625"/>
      <c r="HXA128" s="625"/>
      <c r="HXB128" s="625"/>
      <c r="HXC128" s="625"/>
      <c r="HXD128" s="625"/>
      <c r="HXE128" s="625"/>
      <c r="HXF128" s="626"/>
      <c r="HXG128" s="625"/>
      <c r="HXH128" s="625"/>
      <c r="HXI128" s="625"/>
      <c r="HXJ128" s="625"/>
      <c r="HXK128" s="625"/>
      <c r="HXL128" s="625"/>
      <c r="HXM128" s="625"/>
      <c r="HXN128" s="626"/>
      <c r="HXO128" s="625"/>
      <c r="HXP128" s="625"/>
      <c r="HXQ128" s="625"/>
      <c r="HXR128" s="625"/>
      <c r="HXS128" s="625"/>
      <c r="HXT128" s="625"/>
      <c r="HXU128" s="625"/>
      <c r="HXV128" s="626"/>
      <c r="HXW128" s="625"/>
      <c r="HXX128" s="625"/>
      <c r="HXY128" s="625"/>
      <c r="HXZ128" s="625"/>
      <c r="HYA128" s="625"/>
      <c r="HYB128" s="625"/>
      <c r="HYC128" s="625"/>
      <c r="HYD128" s="626"/>
      <c r="HYE128" s="625"/>
      <c r="HYF128" s="625"/>
      <c r="HYG128" s="625"/>
      <c r="HYH128" s="625"/>
      <c r="HYI128" s="625"/>
      <c r="HYJ128" s="625"/>
      <c r="HYK128" s="625"/>
      <c r="HYL128" s="626"/>
      <c r="HYM128" s="625"/>
      <c r="HYN128" s="625"/>
      <c r="HYO128" s="625"/>
      <c r="HYP128" s="625"/>
      <c r="HYQ128" s="625"/>
      <c r="HYR128" s="625"/>
      <c r="HYS128" s="625"/>
      <c r="HYT128" s="626"/>
      <c r="HYU128" s="625"/>
      <c r="HYV128" s="625"/>
      <c r="HYW128" s="625"/>
      <c r="HYX128" s="625"/>
      <c r="HYY128" s="625"/>
      <c r="HYZ128" s="625"/>
      <c r="HZA128" s="625"/>
      <c r="HZB128" s="626"/>
      <c r="HZC128" s="625"/>
      <c r="HZD128" s="625"/>
      <c r="HZE128" s="625"/>
      <c r="HZF128" s="625"/>
      <c r="HZG128" s="625"/>
      <c r="HZH128" s="625"/>
      <c r="HZI128" s="625"/>
      <c r="HZJ128" s="626"/>
      <c r="HZK128" s="625"/>
      <c r="HZL128" s="625"/>
      <c r="HZM128" s="625"/>
      <c r="HZN128" s="625"/>
      <c r="HZO128" s="625"/>
      <c r="HZP128" s="625"/>
      <c r="HZQ128" s="625"/>
      <c r="HZR128" s="626"/>
      <c r="HZS128" s="625"/>
      <c r="HZT128" s="625"/>
      <c r="HZU128" s="625"/>
      <c r="HZV128" s="625"/>
      <c r="HZW128" s="625"/>
      <c r="HZX128" s="625"/>
      <c r="HZY128" s="625"/>
      <c r="HZZ128" s="626"/>
      <c r="IAA128" s="625"/>
      <c r="IAB128" s="625"/>
      <c r="IAC128" s="625"/>
      <c r="IAD128" s="625"/>
      <c r="IAE128" s="625"/>
      <c r="IAF128" s="625"/>
      <c r="IAG128" s="625"/>
      <c r="IAH128" s="626"/>
      <c r="IAI128" s="625"/>
      <c r="IAJ128" s="625"/>
      <c r="IAK128" s="625"/>
      <c r="IAL128" s="625"/>
      <c r="IAM128" s="625"/>
      <c r="IAN128" s="625"/>
      <c r="IAO128" s="625"/>
      <c r="IAP128" s="626"/>
      <c r="IAQ128" s="625"/>
      <c r="IAR128" s="625"/>
      <c r="IAS128" s="625"/>
      <c r="IAT128" s="625"/>
      <c r="IAU128" s="625"/>
      <c r="IAV128" s="625"/>
      <c r="IAW128" s="625"/>
      <c r="IAX128" s="626"/>
      <c r="IAY128" s="625"/>
      <c r="IAZ128" s="625"/>
      <c r="IBA128" s="625"/>
      <c r="IBB128" s="625"/>
      <c r="IBC128" s="625"/>
      <c r="IBD128" s="625"/>
      <c r="IBE128" s="625"/>
      <c r="IBF128" s="626"/>
      <c r="IBG128" s="625"/>
      <c r="IBH128" s="625"/>
      <c r="IBI128" s="625"/>
      <c r="IBJ128" s="625"/>
      <c r="IBK128" s="625"/>
      <c r="IBL128" s="625"/>
      <c r="IBM128" s="625"/>
      <c r="IBN128" s="626"/>
      <c r="IBO128" s="625"/>
      <c r="IBP128" s="625"/>
      <c r="IBQ128" s="625"/>
      <c r="IBR128" s="625"/>
      <c r="IBS128" s="625"/>
      <c r="IBT128" s="625"/>
      <c r="IBU128" s="625"/>
      <c r="IBV128" s="626"/>
      <c r="IBW128" s="625"/>
      <c r="IBX128" s="625"/>
      <c r="IBY128" s="625"/>
      <c r="IBZ128" s="625"/>
      <c r="ICA128" s="625"/>
      <c r="ICB128" s="625"/>
      <c r="ICC128" s="625"/>
      <c r="ICD128" s="626"/>
      <c r="ICE128" s="625"/>
      <c r="ICF128" s="625"/>
      <c r="ICG128" s="625"/>
      <c r="ICH128" s="625"/>
      <c r="ICI128" s="625"/>
      <c r="ICJ128" s="625"/>
      <c r="ICK128" s="625"/>
      <c r="ICL128" s="626"/>
      <c r="ICM128" s="625"/>
      <c r="ICN128" s="625"/>
      <c r="ICO128" s="625"/>
      <c r="ICP128" s="625"/>
      <c r="ICQ128" s="625"/>
      <c r="ICR128" s="625"/>
      <c r="ICS128" s="625"/>
      <c r="ICT128" s="626"/>
      <c r="ICU128" s="625"/>
      <c r="ICV128" s="625"/>
      <c r="ICW128" s="625"/>
      <c r="ICX128" s="625"/>
      <c r="ICY128" s="625"/>
      <c r="ICZ128" s="625"/>
      <c r="IDA128" s="625"/>
      <c r="IDB128" s="626"/>
      <c r="IDC128" s="625"/>
      <c r="IDD128" s="625"/>
      <c r="IDE128" s="625"/>
      <c r="IDF128" s="625"/>
      <c r="IDG128" s="625"/>
      <c r="IDH128" s="625"/>
      <c r="IDI128" s="625"/>
      <c r="IDJ128" s="626"/>
      <c r="IDK128" s="625"/>
      <c r="IDL128" s="625"/>
      <c r="IDM128" s="625"/>
      <c r="IDN128" s="625"/>
      <c r="IDO128" s="625"/>
      <c r="IDP128" s="625"/>
      <c r="IDQ128" s="625"/>
      <c r="IDR128" s="626"/>
      <c r="IDS128" s="625"/>
      <c r="IDT128" s="625"/>
      <c r="IDU128" s="625"/>
      <c r="IDV128" s="625"/>
      <c r="IDW128" s="625"/>
      <c r="IDX128" s="625"/>
      <c r="IDY128" s="625"/>
      <c r="IDZ128" s="626"/>
      <c r="IEA128" s="625"/>
      <c r="IEB128" s="625"/>
      <c r="IEC128" s="625"/>
      <c r="IED128" s="625"/>
      <c r="IEE128" s="625"/>
      <c r="IEF128" s="625"/>
      <c r="IEG128" s="625"/>
      <c r="IEH128" s="626"/>
      <c r="IEI128" s="625"/>
      <c r="IEJ128" s="625"/>
      <c r="IEK128" s="625"/>
      <c r="IEL128" s="625"/>
      <c r="IEM128" s="625"/>
      <c r="IEN128" s="625"/>
      <c r="IEO128" s="625"/>
      <c r="IEP128" s="626"/>
      <c r="IEQ128" s="625"/>
      <c r="IER128" s="625"/>
      <c r="IES128" s="625"/>
      <c r="IET128" s="625"/>
      <c r="IEU128" s="625"/>
      <c r="IEV128" s="625"/>
      <c r="IEW128" s="625"/>
      <c r="IEX128" s="626"/>
      <c r="IEY128" s="625"/>
      <c r="IEZ128" s="625"/>
      <c r="IFA128" s="625"/>
      <c r="IFB128" s="625"/>
      <c r="IFC128" s="625"/>
      <c r="IFD128" s="625"/>
      <c r="IFE128" s="625"/>
      <c r="IFF128" s="626"/>
      <c r="IFG128" s="625"/>
      <c r="IFH128" s="625"/>
      <c r="IFI128" s="625"/>
      <c r="IFJ128" s="625"/>
      <c r="IFK128" s="625"/>
      <c r="IFL128" s="625"/>
      <c r="IFM128" s="625"/>
      <c r="IFN128" s="626"/>
      <c r="IFO128" s="625"/>
      <c r="IFP128" s="625"/>
      <c r="IFQ128" s="625"/>
      <c r="IFR128" s="625"/>
      <c r="IFS128" s="625"/>
      <c r="IFT128" s="625"/>
      <c r="IFU128" s="625"/>
      <c r="IFV128" s="626"/>
      <c r="IFW128" s="625"/>
      <c r="IFX128" s="625"/>
      <c r="IFY128" s="625"/>
      <c r="IFZ128" s="625"/>
      <c r="IGA128" s="625"/>
      <c r="IGB128" s="625"/>
      <c r="IGC128" s="625"/>
      <c r="IGD128" s="626"/>
      <c r="IGE128" s="625"/>
      <c r="IGF128" s="625"/>
      <c r="IGG128" s="625"/>
      <c r="IGH128" s="625"/>
      <c r="IGI128" s="625"/>
      <c r="IGJ128" s="625"/>
      <c r="IGK128" s="625"/>
      <c r="IGL128" s="626"/>
      <c r="IGM128" s="625"/>
      <c r="IGN128" s="625"/>
      <c r="IGO128" s="625"/>
      <c r="IGP128" s="625"/>
      <c r="IGQ128" s="625"/>
      <c r="IGR128" s="625"/>
      <c r="IGS128" s="625"/>
      <c r="IGT128" s="626"/>
      <c r="IGU128" s="625"/>
      <c r="IGV128" s="625"/>
      <c r="IGW128" s="625"/>
      <c r="IGX128" s="625"/>
      <c r="IGY128" s="625"/>
      <c r="IGZ128" s="625"/>
      <c r="IHA128" s="625"/>
      <c r="IHB128" s="626"/>
      <c r="IHC128" s="625"/>
      <c r="IHD128" s="625"/>
      <c r="IHE128" s="625"/>
      <c r="IHF128" s="625"/>
      <c r="IHG128" s="625"/>
      <c r="IHH128" s="625"/>
      <c r="IHI128" s="625"/>
      <c r="IHJ128" s="626"/>
      <c r="IHK128" s="625"/>
      <c r="IHL128" s="625"/>
      <c r="IHM128" s="625"/>
      <c r="IHN128" s="625"/>
      <c r="IHO128" s="625"/>
      <c r="IHP128" s="625"/>
      <c r="IHQ128" s="625"/>
      <c r="IHR128" s="626"/>
      <c r="IHS128" s="625"/>
      <c r="IHT128" s="625"/>
      <c r="IHU128" s="625"/>
      <c r="IHV128" s="625"/>
      <c r="IHW128" s="625"/>
      <c r="IHX128" s="625"/>
      <c r="IHY128" s="625"/>
      <c r="IHZ128" s="626"/>
      <c r="IIA128" s="625"/>
      <c r="IIB128" s="625"/>
      <c r="IIC128" s="625"/>
      <c r="IID128" s="625"/>
      <c r="IIE128" s="625"/>
      <c r="IIF128" s="625"/>
      <c r="IIG128" s="625"/>
      <c r="IIH128" s="626"/>
      <c r="III128" s="625"/>
      <c r="IIJ128" s="625"/>
      <c r="IIK128" s="625"/>
      <c r="IIL128" s="625"/>
      <c r="IIM128" s="625"/>
      <c r="IIN128" s="625"/>
      <c r="IIO128" s="625"/>
      <c r="IIP128" s="626"/>
      <c r="IIQ128" s="625"/>
      <c r="IIR128" s="625"/>
      <c r="IIS128" s="625"/>
      <c r="IIT128" s="625"/>
      <c r="IIU128" s="625"/>
      <c r="IIV128" s="625"/>
      <c r="IIW128" s="625"/>
      <c r="IIX128" s="626"/>
      <c r="IIY128" s="625"/>
      <c r="IIZ128" s="625"/>
      <c r="IJA128" s="625"/>
      <c r="IJB128" s="625"/>
      <c r="IJC128" s="625"/>
      <c r="IJD128" s="625"/>
      <c r="IJE128" s="625"/>
      <c r="IJF128" s="626"/>
      <c r="IJG128" s="625"/>
      <c r="IJH128" s="625"/>
      <c r="IJI128" s="625"/>
      <c r="IJJ128" s="625"/>
      <c r="IJK128" s="625"/>
      <c r="IJL128" s="625"/>
      <c r="IJM128" s="625"/>
      <c r="IJN128" s="626"/>
      <c r="IJO128" s="625"/>
      <c r="IJP128" s="625"/>
      <c r="IJQ128" s="625"/>
      <c r="IJR128" s="625"/>
      <c r="IJS128" s="625"/>
      <c r="IJT128" s="625"/>
      <c r="IJU128" s="625"/>
      <c r="IJV128" s="626"/>
      <c r="IJW128" s="625"/>
      <c r="IJX128" s="625"/>
      <c r="IJY128" s="625"/>
      <c r="IJZ128" s="625"/>
      <c r="IKA128" s="625"/>
      <c r="IKB128" s="625"/>
      <c r="IKC128" s="625"/>
      <c r="IKD128" s="626"/>
      <c r="IKE128" s="625"/>
      <c r="IKF128" s="625"/>
      <c r="IKG128" s="625"/>
      <c r="IKH128" s="625"/>
      <c r="IKI128" s="625"/>
      <c r="IKJ128" s="625"/>
      <c r="IKK128" s="625"/>
      <c r="IKL128" s="626"/>
      <c r="IKM128" s="625"/>
      <c r="IKN128" s="625"/>
      <c r="IKO128" s="625"/>
      <c r="IKP128" s="625"/>
      <c r="IKQ128" s="625"/>
      <c r="IKR128" s="625"/>
      <c r="IKS128" s="625"/>
      <c r="IKT128" s="626"/>
      <c r="IKU128" s="625"/>
      <c r="IKV128" s="625"/>
      <c r="IKW128" s="625"/>
      <c r="IKX128" s="625"/>
      <c r="IKY128" s="625"/>
      <c r="IKZ128" s="625"/>
      <c r="ILA128" s="625"/>
      <c r="ILB128" s="626"/>
      <c r="ILC128" s="625"/>
      <c r="ILD128" s="625"/>
      <c r="ILE128" s="625"/>
      <c r="ILF128" s="625"/>
      <c r="ILG128" s="625"/>
      <c r="ILH128" s="625"/>
      <c r="ILI128" s="625"/>
      <c r="ILJ128" s="626"/>
      <c r="ILK128" s="625"/>
      <c r="ILL128" s="625"/>
      <c r="ILM128" s="625"/>
      <c r="ILN128" s="625"/>
      <c r="ILO128" s="625"/>
      <c r="ILP128" s="625"/>
      <c r="ILQ128" s="625"/>
      <c r="ILR128" s="626"/>
      <c r="ILS128" s="625"/>
      <c r="ILT128" s="625"/>
      <c r="ILU128" s="625"/>
      <c r="ILV128" s="625"/>
      <c r="ILW128" s="625"/>
      <c r="ILX128" s="625"/>
      <c r="ILY128" s="625"/>
      <c r="ILZ128" s="626"/>
      <c r="IMA128" s="625"/>
      <c r="IMB128" s="625"/>
      <c r="IMC128" s="625"/>
      <c r="IMD128" s="625"/>
      <c r="IME128" s="625"/>
      <c r="IMF128" s="625"/>
      <c r="IMG128" s="625"/>
      <c r="IMH128" s="626"/>
      <c r="IMI128" s="625"/>
      <c r="IMJ128" s="625"/>
      <c r="IMK128" s="625"/>
      <c r="IML128" s="625"/>
      <c r="IMM128" s="625"/>
      <c r="IMN128" s="625"/>
      <c r="IMO128" s="625"/>
      <c r="IMP128" s="626"/>
      <c r="IMQ128" s="625"/>
      <c r="IMR128" s="625"/>
      <c r="IMS128" s="625"/>
      <c r="IMT128" s="625"/>
      <c r="IMU128" s="625"/>
      <c r="IMV128" s="625"/>
      <c r="IMW128" s="625"/>
      <c r="IMX128" s="626"/>
      <c r="IMY128" s="625"/>
      <c r="IMZ128" s="625"/>
      <c r="INA128" s="625"/>
      <c r="INB128" s="625"/>
      <c r="INC128" s="625"/>
      <c r="IND128" s="625"/>
      <c r="INE128" s="625"/>
      <c r="INF128" s="626"/>
      <c r="ING128" s="625"/>
      <c r="INH128" s="625"/>
      <c r="INI128" s="625"/>
      <c r="INJ128" s="625"/>
      <c r="INK128" s="625"/>
      <c r="INL128" s="625"/>
      <c r="INM128" s="625"/>
      <c r="INN128" s="626"/>
      <c r="INO128" s="625"/>
      <c r="INP128" s="625"/>
      <c r="INQ128" s="625"/>
      <c r="INR128" s="625"/>
      <c r="INS128" s="625"/>
      <c r="INT128" s="625"/>
      <c r="INU128" s="625"/>
      <c r="INV128" s="626"/>
      <c r="INW128" s="625"/>
      <c r="INX128" s="625"/>
      <c r="INY128" s="625"/>
      <c r="INZ128" s="625"/>
      <c r="IOA128" s="625"/>
      <c r="IOB128" s="625"/>
      <c r="IOC128" s="625"/>
      <c r="IOD128" s="626"/>
      <c r="IOE128" s="625"/>
      <c r="IOF128" s="625"/>
      <c r="IOG128" s="625"/>
      <c r="IOH128" s="625"/>
      <c r="IOI128" s="625"/>
      <c r="IOJ128" s="625"/>
      <c r="IOK128" s="625"/>
      <c r="IOL128" s="626"/>
      <c r="IOM128" s="625"/>
      <c r="ION128" s="625"/>
      <c r="IOO128" s="625"/>
      <c r="IOP128" s="625"/>
      <c r="IOQ128" s="625"/>
      <c r="IOR128" s="625"/>
      <c r="IOS128" s="625"/>
      <c r="IOT128" s="626"/>
      <c r="IOU128" s="625"/>
      <c r="IOV128" s="625"/>
      <c r="IOW128" s="625"/>
      <c r="IOX128" s="625"/>
      <c r="IOY128" s="625"/>
      <c r="IOZ128" s="625"/>
      <c r="IPA128" s="625"/>
      <c r="IPB128" s="626"/>
      <c r="IPC128" s="625"/>
      <c r="IPD128" s="625"/>
      <c r="IPE128" s="625"/>
      <c r="IPF128" s="625"/>
      <c r="IPG128" s="625"/>
      <c r="IPH128" s="625"/>
      <c r="IPI128" s="625"/>
      <c r="IPJ128" s="626"/>
      <c r="IPK128" s="625"/>
      <c r="IPL128" s="625"/>
      <c r="IPM128" s="625"/>
      <c r="IPN128" s="625"/>
      <c r="IPO128" s="625"/>
      <c r="IPP128" s="625"/>
      <c r="IPQ128" s="625"/>
      <c r="IPR128" s="626"/>
      <c r="IPS128" s="625"/>
      <c r="IPT128" s="625"/>
      <c r="IPU128" s="625"/>
      <c r="IPV128" s="625"/>
      <c r="IPW128" s="625"/>
      <c r="IPX128" s="625"/>
      <c r="IPY128" s="625"/>
      <c r="IPZ128" s="626"/>
      <c r="IQA128" s="625"/>
      <c r="IQB128" s="625"/>
      <c r="IQC128" s="625"/>
      <c r="IQD128" s="625"/>
      <c r="IQE128" s="625"/>
      <c r="IQF128" s="625"/>
      <c r="IQG128" s="625"/>
      <c r="IQH128" s="626"/>
      <c r="IQI128" s="625"/>
      <c r="IQJ128" s="625"/>
      <c r="IQK128" s="625"/>
      <c r="IQL128" s="625"/>
      <c r="IQM128" s="625"/>
      <c r="IQN128" s="625"/>
      <c r="IQO128" s="625"/>
      <c r="IQP128" s="626"/>
      <c r="IQQ128" s="625"/>
      <c r="IQR128" s="625"/>
      <c r="IQS128" s="625"/>
      <c r="IQT128" s="625"/>
      <c r="IQU128" s="625"/>
      <c r="IQV128" s="625"/>
      <c r="IQW128" s="625"/>
      <c r="IQX128" s="626"/>
      <c r="IQY128" s="625"/>
      <c r="IQZ128" s="625"/>
      <c r="IRA128" s="625"/>
      <c r="IRB128" s="625"/>
      <c r="IRC128" s="625"/>
      <c r="IRD128" s="625"/>
      <c r="IRE128" s="625"/>
      <c r="IRF128" s="626"/>
      <c r="IRG128" s="625"/>
      <c r="IRH128" s="625"/>
      <c r="IRI128" s="625"/>
      <c r="IRJ128" s="625"/>
      <c r="IRK128" s="625"/>
      <c r="IRL128" s="625"/>
      <c r="IRM128" s="625"/>
      <c r="IRN128" s="626"/>
      <c r="IRO128" s="625"/>
      <c r="IRP128" s="625"/>
      <c r="IRQ128" s="625"/>
      <c r="IRR128" s="625"/>
      <c r="IRS128" s="625"/>
      <c r="IRT128" s="625"/>
      <c r="IRU128" s="625"/>
      <c r="IRV128" s="626"/>
      <c r="IRW128" s="625"/>
      <c r="IRX128" s="625"/>
      <c r="IRY128" s="625"/>
      <c r="IRZ128" s="625"/>
      <c r="ISA128" s="625"/>
      <c r="ISB128" s="625"/>
      <c r="ISC128" s="625"/>
      <c r="ISD128" s="626"/>
      <c r="ISE128" s="625"/>
      <c r="ISF128" s="625"/>
      <c r="ISG128" s="625"/>
      <c r="ISH128" s="625"/>
      <c r="ISI128" s="625"/>
      <c r="ISJ128" s="625"/>
      <c r="ISK128" s="625"/>
      <c r="ISL128" s="626"/>
      <c r="ISM128" s="625"/>
      <c r="ISN128" s="625"/>
      <c r="ISO128" s="625"/>
      <c r="ISP128" s="625"/>
      <c r="ISQ128" s="625"/>
      <c r="ISR128" s="625"/>
      <c r="ISS128" s="625"/>
      <c r="IST128" s="626"/>
      <c r="ISU128" s="625"/>
      <c r="ISV128" s="625"/>
      <c r="ISW128" s="625"/>
      <c r="ISX128" s="625"/>
      <c r="ISY128" s="625"/>
      <c r="ISZ128" s="625"/>
      <c r="ITA128" s="625"/>
      <c r="ITB128" s="626"/>
      <c r="ITC128" s="625"/>
      <c r="ITD128" s="625"/>
      <c r="ITE128" s="625"/>
      <c r="ITF128" s="625"/>
      <c r="ITG128" s="625"/>
      <c r="ITH128" s="625"/>
      <c r="ITI128" s="625"/>
      <c r="ITJ128" s="626"/>
      <c r="ITK128" s="625"/>
      <c r="ITL128" s="625"/>
      <c r="ITM128" s="625"/>
      <c r="ITN128" s="625"/>
      <c r="ITO128" s="625"/>
      <c r="ITP128" s="625"/>
      <c r="ITQ128" s="625"/>
      <c r="ITR128" s="626"/>
      <c r="ITS128" s="625"/>
      <c r="ITT128" s="625"/>
      <c r="ITU128" s="625"/>
      <c r="ITV128" s="625"/>
      <c r="ITW128" s="625"/>
      <c r="ITX128" s="625"/>
      <c r="ITY128" s="625"/>
      <c r="ITZ128" s="626"/>
      <c r="IUA128" s="625"/>
      <c r="IUB128" s="625"/>
      <c r="IUC128" s="625"/>
      <c r="IUD128" s="625"/>
      <c r="IUE128" s="625"/>
      <c r="IUF128" s="625"/>
      <c r="IUG128" s="625"/>
      <c r="IUH128" s="626"/>
      <c r="IUI128" s="625"/>
      <c r="IUJ128" s="625"/>
      <c r="IUK128" s="625"/>
      <c r="IUL128" s="625"/>
      <c r="IUM128" s="625"/>
      <c r="IUN128" s="625"/>
      <c r="IUO128" s="625"/>
      <c r="IUP128" s="626"/>
      <c r="IUQ128" s="625"/>
      <c r="IUR128" s="625"/>
      <c r="IUS128" s="625"/>
      <c r="IUT128" s="625"/>
      <c r="IUU128" s="625"/>
      <c r="IUV128" s="625"/>
      <c r="IUW128" s="625"/>
      <c r="IUX128" s="626"/>
      <c r="IUY128" s="625"/>
      <c r="IUZ128" s="625"/>
      <c r="IVA128" s="625"/>
      <c r="IVB128" s="625"/>
      <c r="IVC128" s="625"/>
      <c r="IVD128" s="625"/>
      <c r="IVE128" s="625"/>
      <c r="IVF128" s="626"/>
      <c r="IVG128" s="625"/>
      <c r="IVH128" s="625"/>
      <c r="IVI128" s="625"/>
      <c r="IVJ128" s="625"/>
      <c r="IVK128" s="625"/>
      <c r="IVL128" s="625"/>
      <c r="IVM128" s="625"/>
      <c r="IVN128" s="626"/>
      <c r="IVO128" s="625"/>
      <c r="IVP128" s="625"/>
      <c r="IVQ128" s="625"/>
      <c r="IVR128" s="625"/>
      <c r="IVS128" s="625"/>
      <c r="IVT128" s="625"/>
      <c r="IVU128" s="625"/>
      <c r="IVV128" s="626"/>
      <c r="IVW128" s="625"/>
      <c r="IVX128" s="625"/>
      <c r="IVY128" s="625"/>
      <c r="IVZ128" s="625"/>
      <c r="IWA128" s="625"/>
      <c r="IWB128" s="625"/>
      <c r="IWC128" s="625"/>
      <c r="IWD128" s="626"/>
      <c r="IWE128" s="625"/>
      <c r="IWF128" s="625"/>
      <c r="IWG128" s="625"/>
      <c r="IWH128" s="625"/>
      <c r="IWI128" s="625"/>
      <c r="IWJ128" s="625"/>
      <c r="IWK128" s="625"/>
      <c r="IWL128" s="626"/>
      <c r="IWM128" s="625"/>
      <c r="IWN128" s="625"/>
      <c r="IWO128" s="625"/>
      <c r="IWP128" s="625"/>
      <c r="IWQ128" s="625"/>
      <c r="IWR128" s="625"/>
      <c r="IWS128" s="625"/>
      <c r="IWT128" s="626"/>
      <c r="IWU128" s="625"/>
      <c r="IWV128" s="625"/>
      <c r="IWW128" s="625"/>
      <c r="IWX128" s="625"/>
      <c r="IWY128" s="625"/>
      <c r="IWZ128" s="625"/>
      <c r="IXA128" s="625"/>
      <c r="IXB128" s="626"/>
      <c r="IXC128" s="625"/>
      <c r="IXD128" s="625"/>
      <c r="IXE128" s="625"/>
      <c r="IXF128" s="625"/>
      <c r="IXG128" s="625"/>
      <c r="IXH128" s="625"/>
      <c r="IXI128" s="625"/>
      <c r="IXJ128" s="626"/>
      <c r="IXK128" s="625"/>
      <c r="IXL128" s="625"/>
      <c r="IXM128" s="625"/>
      <c r="IXN128" s="625"/>
      <c r="IXO128" s="625"/>
      <c r="IXP128" s="625"/>
      <c r="IXQ128" s="625"/>
      <c r="IXR128" s="626"/>
      <c r="IXS128" s="625"/>
      <c r="IXT128" s="625"/>
      <c r="IXU128" s="625"/>
      <c r="IXV128" s="625"/>
      <c r="IXW128" s="625"/>
      <c r="IXX128" s="625"/>
      <c r="IXY128" s="625"/>
      <c r="IXZ128" s="626"/>
      <c r="IYA128" s="625"/>
      <c r="IYB128" s="625"/>
      <c r="IYC128" s="625"/>
      <c r="IYD128" s="625"/>
      <c r="IYE128" s="625"/>
      <c r="IYF128" s="625"/>
      <c r="IYG128" s="625"/>
      <c r="IYH128" s="626"/>
      <c r="IYI128" s="625"/>
      <c r="IYJ128" s="625"/>
      <c r="IYK128" s="625"/>
      <c r="IYL128" s="625"/>
      <c r="IYM128" s="625"/>
      <c r="IYN128" s="625"/>
      <c r="IYO128" s="625"/>
      <c r="IYP128" s="626"/>
      <c r="IYQ128" s="625"/>
      <c r="IYR128" s="625"/>
      <c r="IYS128" s="625"/>
      <c r="IYT128" s="625"/>
      <c r="IYU128" s="625"/>
      <c r="IYV128" s="625"/>
      <c r="IYW128" s="625"/>
      <c r="IYX128" s="626"/>
      <c r="IYY128" s="625"/>
      <c r="IYZ128" s="625"/>
      <c r="IZA128" s="625"/>
      <c r="IZB128" s="625"/>
      <c r="IZC128" s="625"/>
      <c r="IZD128" s="625"/>
      <c r="IZE128" s="625"/>
      <c r="IZF128" s="626"/>
      <c r="IZG128" s="625"/>
      <c r="IZH128" s="625"/>
      <c r="IZI128" s="625"/>
      <c r="IZJ128" s="625"/>
      <c r="IZK128" s="625"/>
      <c r="IZL128" s="625"/>
      <c r="IZM128" s="625"/>
      <c r="IZN128" s="626"/>
      <c r="IZO128" s="625"/>
      <c r="IZP128" s="625"/>
      <c r="IZQ128" s="625"/>
      <c r="IZR128" s="625"/>
      <c r="IZS128" s="625"/>
      <c r="IZT128" s="625"/>
      <c r="IZU128" s="625"/>
      <c r="IZV128" s="626"/>
      <c r="IZW128" s="625"/>
      <c r="IZX128" s="625"/>
      <c r="IZY128" s="625"/>
      <c r="IZZ128" s="625"/>
      <c r="JAA128" s="625"/>
      <c r="JAB128" s="625"/>
      <c r="JAC128" s="625"/>
      <c r="JAD128" s="626"/>
      <c r="JAE128" s="625"/>
      <c r="JAF128" s="625"/>
      <c r="JAG128" s="625"/>
      <c r="JAH128" s="625"/>
      <c r="JAI128" s="625"/>
      <c r="JAJ128" s="625"/>
      <c r="JAK128" s="625"/>
      <c r="JAL128" s="626"/>
      <c r="JAM128" s="625"/>
      <c r="JAN128" s="625"/>
      <c r="JAO128" s="625"/>
      <c r="JAP128" s="625"/>
      <c r="JAQ128" s="625"/>
      <c r="JAR128" s="625"/>
      <c r="JAS128" s="625"/>
      <c r="JAT128" s="626"/>
      <c r="JAU128" s="625"/>
      <c r="JAV128" s="625"/>
      <c r="JAW128" s="625"/>
      <c r="JAX128" s="625"/>
      <c r="JAY128" s="625"/>
      <c r="JAZ128" s="625"/>
      <c r="JBA128" s="625"/>
      <c r="JBB128" s="626"/>
      <c r="JBC128" s="625"/>
      <c r="JBD128" s="625"/>
      <c r="JBE128" s="625"/>
      <c r="JBF128" s="625"/>
      <c r="JBG128" s="625"/>
      <c r="JBH128" s="625"/>
      <c r="JBI128" s="625"/>
      <c r="JBJ128" s="626"/>
      <c r="JBK128" s="625"/>
      <c r="JBL128" s="625"/>
      <c r="JBM128" s="625"/>
      <c r="JBN128" s="625"/>
      <c r="JBO128" s="625"/>
      <c r="JBP128" s="625"/>
      <c r="JBQ128" s="625"/>
      <c r="JBR128" s="626"/>
      <c r="JBS128" s="625"/>
      <c r="JBT128" s="625"/>
      <c r="JBU128" s="625"/>
      <c r="JBV128" s="625"/>
      <c r="JBW128" s="625"/>
      <c r="JBX128" s="625"/>
      <c r="JBY128" s="625"/>
      <c r="JBZ128" s="626"/>
      <c r="JCA128" s="625"/>
      <c r="JCB128" s="625"/>
      <c r="JCC128" s="625"/>
      <c r="JCD128" s="625"/>
      <c r="JCE128" s="625"/>
      <c r="JCF128" s="625"/>
      <c r="JCG128" s="625"/>
      <c r="JCH128" s="626"/>
      <c r="JCI128" s="625"/>
      <c r="JCJ128" s="625"/>
      <c r="JCK128" s="625"/>
      <c r="JCL128" s="625"/>
      <c r="JCM128" s="625"/>
      <c r="JCN128" s="625"/>
      <c r="JCO128" s="625"/>
      <c r="JCP128" s="626"/>
      <c r="JCQ128" s="625"/>
      <c r="JCR128" s="625"/>
      <c r="JCS128" s="625"/>
      <c r="JCT128" s="625"/>
      <c r="JCU128" s="625"/>
      <c r="JCV128" s="625"/>
      <c r="JCW128" s="625"/>
      <c r="JCX128" s="626"/>
      <c r="JCY128" s="625"/>
      <c r="JCZ128" s="625"/>
      <c r="JDA128" s="625"/>
      <c r="JDB128" s="625"/>
      <c r="JDC128" s="625"/>
      <c r="JDD128" s="625"/>
      <c r="JDE128" s="625"/>
      <c r="JDF128" s="626"/>
      <c r="JDG128" s="625"/>
      <c r="JDH128" s="625"/>
      <c r="JDI128" s="625"/>
      <c r="JDJ128" s="625"/>
      <c r="JDK128" s="625"/>
      <c r="JDL128" s="625"/>
      <c r="JDM128" s="625"/>
      <c r="JDN128" s="626"/>
      <c r="JDO128" s="625"/>
      <c r="JDP128" s="625"/>
      <c r="JDQ128" s="625"/>
      <c r="JDR128" s="625"/>
      <c r="JDS128" s="625"/>
      <c r="JDT128" s="625"/>
      <c r="JDU128" s="625"/>
      <c r="JDV128" s="626"/>
      <c r="JDW128" s="625"/>
      <c r="JDX128" s="625"/>
      <c r="JDY128" s="625"/>
      <c r="JDZ128" s="625"/>
      <c r="JEA128" s="625"/>
      <c r="JEB128" s="625"/>
      <c r="JEC128" s="625"/>
      <c r="JED128" s="626"/>
      <c r="JEE128" s="625"/>
      <c r="JEF128" s="625"/>
      <c r="JEG128" s="625"/>
      <c r="JEH128" s="625"/>
      <c r="JEI128" s="625"/>
      <c r="JEJ128" s="625"/>
      <c r="JEK128" s="625"/>
      <c r="JEL128" s="626"/>
      <c r="JEM128" s="625"/>
      <c r="JEN128" s="625"/>
      <c r="JEO128" s="625"/>
      <c r="JEP128" s="625"/>
      <c r="JEQ128" s="625"/>
      <c r="JER128" s="625"/>
      <c r="JES128" s="625"/>
      <c r="JET128" s="626"/>
      <c r="JEU128" s="625"/>
      <c r="JEV128" s="625"/>
      <c r="JEW128" s="625"/>
      <c r="JEX128" s="625"/>
      <c r="JEY128" s="625"/>
      <c r="JEZ128" s="625"/>
      <c r="JFA128" s="625"/>
      <c r="JFB128" s="626"/>
      <c r="JFC128" s="625"/>
      <c r="JFD128" s="625"/>
      <c r="JFE128" s="625"/>
      <c r="JFF128" s="625"/>
      <c r="JFG128" s="625"/>
      <c r="JFH128" s="625"/>
      <c r="JFI128" s="625"/>
      <c r="JFJ128" s="626"/>
      <c r="JFK128" s="625"/>
      <c r="JFL128" s="625"/>
      <c r="JFM128" s="625"/>
      <c r="JFN128" s="625"/>
      <c r="JFO128" s="625"/>
      <c r="JFP128" s="625"/>
      <c r="JFQ128" s="625"/>
      <c r="JFR128" s="626"/>
      <c r="JFS128" s="625"/>
      <c r="JFT128" s="625"/>
      <c r="JFU128" s="625"/>
      <c r="JFV128" s="625"/>
      <c r="JFW128" s="625"/>
      <c r="JFX128" s="625"/>
      <c r="JFY128" s="625"/>
      <c r="JFZ128" s="626"/>
      <c r="JGA128" s="625"/>
      <c r="JGB128" s="625"/>
      <c r="JGC128" s="625"/>
      <c r="JGD128" s="625"/>
      <c r="JGE128" s="625"/>
      <c r="JGF128" s="625"/>
      <c r="JGG128" s="625"/>
      <c r="JGH128" s="626"/>
      <c r="JGI128" s="625"/>
      <c r="JGJ128" s="625"/>
      <c r="JGK128" s="625"/>
      <c r="JGL128" s="625"/>
      <c r="JGM128" s="625"/>
      <c r="JGN128" s="625"/>
      <c r="JGO128" s="625"/>
      <c r="JGP128" s="626"/>
      <c r="JGQ128" s="625"/>
      <c r="JGR128" s="625"/>
      <c r="JGS128" s="625"/>
      <c r="JGT128" s="625"/>
      <c r="JGU128" s="625"/>
      <c r="JGV128" s="625"/>
      <c r="JGW128" s="625"/>
      <c r="JGX128" s="626"/>
      <c r="JGY128" s="625"/>
      <c r="JGZ128" s="625"/>
      <c r="JHA128" s="625"/>
      <c r="JHB128" s="625"/>
      <c r="JHC128" s="625"/>
      <c r="JHD128" s="625"/>
      <c r="JHE128" s="625"/>
      <c r="JHF128" s="626"/>
      <c r="JHG128" s="625"/>
      <c r="JHH128" s="625"/>
      <c r="JHI128" s="625"/>
      <c r="JHJ128" s="625"/>
      <c r="JHK128" s="625"/>
      <c r="JHL128" s="625"/>
      <c r="JHM128" s="625"/>
      <c r="JHN128" s="626"/>
      <c r="JHO128" s="625"/>
      <c r="JHP128" s="625"/>
      <c r="JHQ128" s="625"/>
      <c r="JHR128" s="625"/>
      <c r="JHS128" s="625"/>
      <c r="JHT128" s="625"/>
      <c r="JHU128" s="625"/>
      <c r="JHV128" s="626"/>
      <c r="JHW128" s="625"/>
      <c r="JHX128" s="625"/>
      <c r="JHY128" s="625"/>
      <c r="JHZ128" s="625"/>
      <c r="JIA128" s="625"/>
      <c r="JIB128" s="625"/>
      <c r="JIC128" s="625"/>
      <c r="JID128" s="626"/>
      <c r="JIE128" s="625"/>
      <c r="JIF128" s="625"/>
      <c r="JIG128" s="625"/>
      <c r="JIH128" s="625"/>
      <c r="JII128" s="625"/>
      <c r="JIJ128" s="625"/>
      <c r="JIK128" s="625"/>
      <c r="JIL128" s="626"/>
      <c r="JIM128" s="625"/>
      <c r="JIN128" s="625"/>
      <c r="JIO128" s="625"/>
      <c r="JIP128" s="625"/>
      <c r="JIQ128" s="625"/>
      <c r="JIR128" s="625"/>
      <c r="JIS128" s="625"/>
      <c r="JIT128" s="626"/>
      <c r="JIU128" s="625"/>
      <c r="JIV128" s="625"/>
      <c r="JIW128" s="625"/>
      <c r="JIX128" s="625"/>
      <c r="JIY128" s="625"/>
      <c r="JIZ128" s="625"/>
      <c r="JJA128" s="625"/>
      <c r="JJB128" s="626"/>
      <c r="JJC128" s="625"/>
      <c r="JJD128" s="625"/>
      <c r="JJE128" s="625"/>
      <c r="JJF128" s="625"/>
      <c r="JJG128" s="625"/>
      <c r="JJH128" s="625"/>
      <c r="JJI128" s="625"/>
      <c r="JJJ128" s="626"/>
      <c r="JJK128" s="625"/>
      <c r="JJL128" s="625"/>
      <c r="JJM128" s="625"/>
      <c r="JJN128" s="625"/>
      <c r="JJO128" s="625"/>
      <c r="JJP128" s="625"/>
      <c r="JJQ128" s="625"/>
      <c r="JJR128" s="626"/>
      <c r="JJS128" s="625"/>
      <c r="JJT128" s="625"/>
      <c r="JJU128" s="625"/>
      <c r="JJV128" s="625"/>
      <c r="JJW128" s="625"/>
      <c r="JJX128" s="625"/>
      <c r="JJY128" s="625"/>
      <c r="JJZ128" s="626"/>
      <c r="JKA128" s="625"/>
      <c r="JKB128" s="625"/>
      <c r="JKC128" s="625"/>
      <c r="JKD128" s="625"/>
      <c r="JKE128" s="625"/>
      <c r="JKF128" s="625"/>
      <c r="JKG128" s="625"/>
      <c r="JKH128" s="626"/>
      <c r="JKI128" s="625"/>
      <c r="JKJ128" s="625"/>
      <c r="JKK128" s="625"/>
      <c r="JKL128" s="625"/>
      <c r="JKM128" s="625"/>
      <c r="JKN128" s="625"/>
      <c r="JKO128" s="625"/>
      <c r="JKP128" s="626"/>
      <c r="JKQ128" s="625"/>
      <c r="JKR128" s="625"/>
      <c r="JKS128" s="625"/>
      <c r="JKT128" s="625"/>
      <c r="JKU128" s="625"/>
      <c r="JKV128" s="625"/>
      <c r="JKW128" s="625"/>
      <c r="JKX128" s="626"/>
      <c r="JKY128" s="625"/>
      <c r="JKZ128" s="625"/>
      <c r="JLA128" s="625"/>
      <c r="JLB128" s="625"/>
      <c r="JLC128" s="625"/>
      <c r="JLD128" s="625"/>
      <c r="JLE128" s="625"/>
      <c r="JLF128" s="626"/>
      <c r="JLG128" s="625"/>
      <c r="JLH128" s="625"/>
      <c r="JLI128" s="625"/>
      <c r="JLJ128" s="625"/>
      <c r="JLK128" s="625"/>
      <c r="JLL128" s="625"/>
      <c r="JLM128" s="625"/>
      <c r="JLN128" s="626"/>
      <c r="JLO128" s="625"/>
      <c r="JLP128" s="625"/>
      <c r="JLQ128" s="625"/>
      <c r="JLR128" s="625"/>
      <c r="JLS128" s="625"/>
      <c r="JLT128" s="625"/>
      <c r="JLU128" s="625"/>
      <c r="JLV128" s="626"/>
      <c r="JLW128" s="625"/>
      <c r="JLX128" s="625"/>
      <c r="JLY128" s="625"/>
      <c r="JLZ128" s="625"/>
      <c r="JMA128" s="625"/>
      <c r="JMB128" s="625"/>
      <c r="JMC128" s="625"/>
      <c r="JMD128" s="626"/>
      <c r="JME128" s="625"/>
      <c r="JMF128" s="625"/>
      <c r="JMG128" s="625"/>
      <c r="JMH128" s="625"/>
      <c r="JMI128" s="625"/>
      <c r="JMJ128" s="625"/>
      <c r="JMK128" s="625"/>
      <c r="JML128" s="626"/>
      <c r="JMM128" s="625"/>
      <c r="JMN128" s="625"/>
      <c r="JMO128" s="625"/>
      <c r="JMP128" s="625"/>
      <c r="JMQ128" s="625"/>
      <c r="JMR128" s="625"/>
      <c r="JMS128" s="625"/>
      <c r="JMT128" s="626"/>
      <c r="JMU128" s="625"/>
      <c r="JMV128" s="625"/>
      <c r="JMW128" s="625"/>
      <c r="JMX128" s="625"/>
      <c r="JMY128" s="625"/>
      <c r="JMZ128" s="625"/>
      <c r="JNA128" s="625"/>
      <c r="JNB128" s="626"/>
      <c r="JNC128" s="625"/>
      <c r="JND128" s="625"/>
      <c r="JNE128" s="625"/>
      <c r="JNF128" s="625"/>
      <c r="JNG128" s="625"/>
      <c r="JNH128" s="625"/>
      <c r="JNI128" s="625"/>
      <c r="JNJ128" s="626"/>
      <c r="JNK128" s="625"/>
      <c r="JNL128" s="625"/>
      <c r="JNM128" s="625"/>
      <c r="JNN128" s="625"/>
      <c r="JNO128" s="625"/>
      <c r="JNP128" s="625"/>
      <c r="JNQ128" s="625"/>
      <c r="JNR128" s="626"/>
      <c r="JNS128" s="625"/>
      <c r="JNT128" s="625"/>
      <c r="JNU128" s="625"/>
      <c r="JNV128" s="625"/>
      <c r="JNW128" s="625"/>
      <c r="JNX128" s="625"/>
      <c r="JNY128" s="625"/>
      <c r="JNZ128" s="626"/>
      <c r="JOA128" s="625"/>
      <c r="JOB128" s="625"/>
      <c r="JOC128" s="625"/>
      <c r="JOD128" s="625"/>
      <c r="JOE128" s="625"/>
      <c r="JOF128" s="625"/>
      <c r="JOG128" s="625"/>
      <c r="JOH128" s="626"/>
      <c r="JOI128" s="625"/>
      <c r="JOJ128" s="625"/>
      <c r="JOK128" s="625"/>
      <c r="JOL128" s="625"/>
      <c r="JOM128" s="625"/>
      <c r="JON128" s="625"/>
      <c r="JOO128" s="625"/>
      <c r="JOP128" s="626"/>
      <c r="JOQ128" s="625"/>
      <c r="JOR128" s="625"/>
      <c r="JOS128" s="625"/>
      <c r="JOT128" s="625"/>
      <c r="JOU128" s="625"/>
      <c r="JOV128" s="625"/>
      <c r="JOW128" s="625"/>
      <c r="JOX128" s="626"/>
      <c r="JOY128" s="625"/>
      <c r="JOZ128" s="625"/>
      <c r="JPA128" s="625"/>
      <c r="JPB128" s="625"/>
      <c r="JPC128" s="625"/>
      <c r="JPD128" s="625"/>
      <c r="JPE128" s="625"/>
      <c r="JPF128" s="626"/>
      <c r="JPG128" s="625"/>
      <c r="JPH128" s="625"/>
      <c r="JPI128" s="625"/>
      <c r="JPJ128" s="625"/>
      <c r="JPK128" s="625"/>
      <c r="JPL128" s="625"/>
      <c r="JPM128" s="625"/>
      <c r="JPN128" s="626"/>
      <c r="JPO128" s="625"/>
      <c r="JPP128" s="625"/>
      <c r="JPQ128" s="625"/>
      <c r="JPR128" s="625"/>
      <c r="JPS128" s="625"/>
      <c r="JPT128" s="625"/>
      <c r="JPU128" s="625"/>
      <c r="JPV128" s="626"/>
      <c r="JPW128" s="625"/>
      <c r="JPX128" s="625"/>
      <c r="JPY128" s="625"/>
      <c r="JPZ128" s="625"/>
      <c r="JQA128" s="625"/>
      <c r="JQB128" s="625"/>
      <c r="JQC128" s="625"/>
      <c r="JQD128" s="626"/>
      <c r="JQE128" s="625"/>
      <c r="JQF128" s="625"/>
      <c r="JQG128" s="625"/>
      <c r="JQH128" s="625"/>
      <c r="JQI128" s="625"/>
      <c r="JQJ128" s="625"/>
      <c r="JQK128" s="625"/>
      <c r="JQL128" s="626"/>
      <c r="JQM128" s="625"/>
      <c r="JQN128" s="625"/>
      <c r="JQO128" s="625"/>
      <c r="JQP128" s="625"/>
      <c r="JQQ128" s="625"/>
      <c r="JQR128" s="625"/>
      <c r="JQS128" s="625"/>
      <c r="JQT128" s="626"/>
      <c r="JQU128" s="625"/>
      <c r="JQV128" s="625"/>
      <c r="JQW128" s="625"/>
      <c r="JQX128" s="625"/>
      <c r="JQY128" s="625"/>
      <c r="JQZ128" s="625"/>
      <c r="JRA128" s="625"/>
      <c r="JRB128" s="626"/>
      <c r="JRC128" s="625"/>
      <c r="JRD128" s="625"/>
      <c r="JRE128" s="625"/>
      <c r="JRF128" s="625"/>
      <c r="JRG128" s="625"/>
      <c r="JRH128" s="625"/>
      <c r="JRI128" s="625"/>
      <c r="JRJ128" s="626"/>
      <c r="JRK128" s="625"/>
      <c r="JRL128" s="625"/>
      <c r="JRM128" s="625"/>
      <c r="JRN128" s="625"/>
      <c r="JRO128" s="625"/>
      <c r="JRP128" s="625"/>
      <c r="JRQ128" s="625"/>
      <c r="JRR128" s="626"/>
      <c r="JRS128" s="625"/>
      <c r="JRT128" s="625"/>
      <c r="JRU128" s="625"/>
      <c r="JRV128" s="625"/>
      <c r="JRW128" s="625"/>
      <c r="JRX128" s="625"/>
      <c r="JRY128" s="625"/>
      <c r="JRZ128" s="626"/>
      <c r="JSA128" s="625"/>
      <c r="JSB128" s="625"/>
      <c r="JSC128" s="625"/>
      <c r="JSD128" s="625"/>
      <c r="JSE128" s="625"/>
      <c r="JSF128" s="625"/>
      <c r="JSG128" s="625"/>
      <c r="JSH128" s="626"/>
      <c r="JSI128" s="625"/>
      <c r="JSJ128" s="625"/>
      <c r="JSK128" s="625"/>
      <c r="JSL128" s="625"/>
      <c r="JSM128" s="625"/>
      <c r="JSN128" s="625"/>
      <c r="JSO128" s="625"/>
      <c r="JSP128" s="626"/>
      <c r="JSQ128" s="625"/>
      <c r="JSR128" s="625"/>
      <c r="JSS128" s="625"/>
      <c r="JST128" s="625"/>
      <c r="JSU128" s="625"/>
      <c r="JSV128" s="625"/>
      <c r="JSW128" s="625"/>
      <c r="JSX128" s="626"/>
      <c r="JSY128" s="625"/>
      <c r="JSZ128" s="625"/>
      <c r="JTA128" s="625"/>
      <c r="JTB128" s="625"/>
      <c r="JTC128" s="625"/>
      <c r="JTD128" s="625"/>
      <c r="JTE128" s="625"/>
      <c r="JTF128" s="626"/>
      <c r="JTG128" s="625"/>
      <c r="JTH128" s="625"/>
      <c r="JTI128" s="625"/>
      <c r="JTJ128" s="625"/>
      <c r="JTK128" s="625"/>
      <c r="JTL128" s="625"/>
      <c r="JTM128" s="625"/>
      <c r="JTN128" s="626"/>
      <c r="JTO128" s="625"/>
      <c r="JTP128" s="625"/>
      <c r="JTQ128" s="625"/>
      <c r="JTR128" s="625"/>
      <c r="JTS128" s="625"/>
      <c r="JTT128" s="625"/>
      <c r="JTU128" s="625"/>
      <c r="JTV128" s="626"/>
      <c r="JTW128" s="625"/>
      <c r="JTX128" s="625"/>
      <c r="JTY128" s="625"/>
      <c r="JTZ128" s="625"/>
      <c r="JUA128" s="625"/>
      <c r="JUB128" s="625"/>
      <c r="JUC128" s="625"/>
      <c r="JUD128" s="626"/>
      <c r="JUE128" s="625"/>
      <c r="JUF128" s="625"/>
      <c r="JUG128" s="625"/>
      <c r="JUH128" s="625"/>
      <c r="JUI128" s="625"/>
      <c r="JUJ128" s="625"/>
      <c r="JUK128" s="625"/>
      <c r="JUL128" s="626"/>
      <c r="JUM128" s="625"/>
      <c r="JUN128" s="625"/>
      <c r="JUO128" s="625"/>
      <c r="JUP128" s="625"/>
      <c r="JUQ128" s="625"/>
      <c r="JUR128" s="625"/>
      <c r="JUS128" s="625"/>
      <c r="JUT128" s="626"/>
      <c r="JUU128" s="625"/>
      <c r="JUV128" s="625"/>
      <c r="JUW128" s="625"/>
      <c r="JUX128" s="625"/>
      <c r="JUY128" s="625"/>
      <c r="JUZ128" s="625"/>
      <c r="JVA128" s="625"/>
      <c r="JVB128" s="626"/>
      <c r="JVC128" s="625"/>
      <c r="JVD128" s="625"/>
      <c r="JVE128" s="625"/>
      <c r="JVF128" s="625"/>
      <c r="JVG128" s="625"/>
      <c r="JVH128" s="625"/>
      <c r="JVI128" s="625"/>
      <c r="JVJ128" s="626"/>
      <c r="JVK128" s="625"/>
      <c r="JVL128" s="625"/>
      <c r="JVM128" s="625"/>
      <c r="JVN128" s="625"/>
      <c r="JVO128" s="625"/>
      <c r="JVP128" s="625"/>
      <c r="JVQ128" s="625"/>
      <c r="JVR128" s="626"/>
      <c r="JVS128" s="625"/>
      <c r="JVT128" s="625"/>
      <c r="JVU128" s="625"/>
      <c r="JVV128" s="625"/>
      <c r="JVW128" s="625"/>
      <c r="JVX128" s="625"/>
      <c r="JVY128" s="625"/>
      <c r="JVZ128" s="626"/>
      <c r="JWA128" s="625"/>
      <c r="JWB128" s="625"/>
      <c r="JWC128" s="625"/>
      <c r="JWD128" s="625"/>
      <c r="JWE128" s="625"/>
      <c r="JWF128" s="625"/>
      <c r="JWG128" s="625"/>
      <c r="JWH128" s="626"/>
      <c r="JWI128" s="625"/>
      <c r="JWJ128" s="625"/>
      <c r="JWK128" s="625"/>
      <c r="JWL128" s="625"/>
      <c r="JWM128" s="625"/>
      <c r="JWN128" s="625"/>
      <c r="JWO128" s="625"/>
      <c r="JWP128" s="626"/>
      <c r="JWQ128" s="625"/>
      <c r="JWR128" s="625"/>
      <c r="JWS128" s="625"/>
      <c r="JWT128" s="625"/>
      <c r="JWU128" s="625"/>
      <c r="JWV128" s="625"/>
      <c r="JWW128" s="625"/>
      <c r="JWX128" s="626"/>
      <c r="JWY128" s="625"/>
      <c r="JWZ128" s="625"/>
      <c r="JXA128" s="625"/>
      <c r="JXB128" s="625"/>
      <c r="JXC128" s="625"/>
      <c r="JXD128" s="625"/>
      <c r="JXE128" s="625"/>
      <c r="JXF128" s="626"/>
      <c r="JXG128" s="625"/>
      <c r="JXH128" s="625"/>
      <c r="JXI128" s="625"/>
      <c r="JXJ128" s="625"/>
      <c r="JXK128" s="625"/>
      <c r="JXL128" s="625"/>
      <c r="JXM128" s="625"/>
      <c r="JXN128" s="626"/>
      <c r="JXO128" s="625"/>
      <c r="JXP128" s="625"/>
      <c r="JXQ128" s="625"/>
      <c r="JXR128" s="625"/>
      <c r="JXS128" s="625"/>
      <c r="JXT128" s="625"/>
      <c r="JXU128" s="625"/>
      <c r="JXV128" s="626"/>
      <c r="JXW128" s="625"/>
      <c r="JXX128" s="625"/>
      <c r="JXY128" s="625"/>
      <c r="JXZ128" s="625"/>
      <c r="JYA128" s="625"/>
      <c r="JYB128" s="625"/>
      <c r="JYC128" s="625"/>
      <c r="JYD128" s="626"/>
      <c r="JYE128" s="625"/>
      <c r="JYF128" s="625"/>
      <c r="JYG128" s="625"/>
      <c r="JYH128" s="625"/>
      <c r="JYI128" s="625"/>
      <c r="JYJ128" s="625"/>
      <c r="JYK128" s="625"/>
      <c r="JYL128" s="626"/>
      <c r="JYM128" s="625"/>
      <c r="JYN128" s="625"/>
      <c r="JYO128" s="625"/>
      <c r="JYP128" s="625"/>
      <c r="JYQ128" s="625"/>
      <c r="JYR128" s="625"/>
      <c r="JYS128" s="625"/>
      <c r="JYT128" s="626"/>
      <c r="JYU128" s="625"/>
      <c r="JYV128" s="625"/>
      <c r="JYW128" s="625"/>
      <c r="JYX128" s="625"/>
      <c r="JYY128" s="625"/>
      <c r="JYZ128" s="625"/>
      <c r="JZA128" s="625"/>
      <c r="JZB128" s="626"/>
      <c r="JZC128" s="625"/>
      <c r="JZD128" s="625"/>
      <c r="JZE128" s="625"/>
      <c r="JZF128" s="625"/>
      <c r="JZG128" s="625"/>
      <c r="JZH128" s="625"/>
      <c r="JZI128" s="625"/>
      <c r="JZJ128" s="626"/>
      <c r="JZK128" s="625"/>
      <c r="JZL128" s="625"/>
      <c r="JZM128" s="625"/>
      <c r="JZN128" s="625"/>
      <c r="JZO128" s="625"/>
      <c r="JZP128" s="625"/>
      <c r="JZQ128" s="625"/>
      <c r="JZR128" s="626"/>
      <c r="JZS128" s="625"/>
      <c r="JZT128" s="625"/>
      <c r="JZU128" s="625"/>
      <c r="JZV128" s="625"/>
      <c r="JZW128" s="625"/>
      <c r="JZX128" s="625"/>
      <c r="JZY128" s="625"/>
      <c r="JZZ128" s="626"/>
      <c r="KAA128" s="625"/>
      <c r="KAB128" s="625"/>
      <c r="KAC128" s="625"/>
      <c r="KAD128" s="625"/>
      <c r="KAE128" s="625"/>
      <c r="KAF128" s="625"/>
      <c r="KAG128" s="625"/>
      <c r="KAH128" s="626"/>
      <c r="KAI128" s="625"/>
      <c r="KAJ128" s="625"/>
      <c r="KAK128" s="625"/>
      <c r="KAL128" s="625"/>
      <c r="KAM128" s="625"/>
      <c r="KAN128" s="625"/>
      <c r="KAO128" s="625"/>
      <c r="KAP128" s="626"/>
      <c r="KAQ128" s="625"/>
      <c r="KAR128" s="625"/>
      <c r="KAS128" s="625"/>
      <c r="KAT128" s="625"/>
      <c r="KAU128" s="625"/>
      <c r="KAV128" s="625"/>
      <c r="KAW128" s="625"/>
      <c r="KAX128" s="626"/>
      <c r="KAY128" s="625"/>
      <c r="KAZ128" s="625"/>
      <c r="KBA128" s="625"/>
      <c r="KBB128" s="625"/>
      <c r="KBC128" s="625"/>
      <c r="KBD128" s="625"/>
      <c r="KBE128" s="625"/>
      <c r="KBF128" s="626"/>
      <c r="KBG128" s="625"/>
      <c r="KBH128" s="625"/>
      <c r="KBI128" s="625"/>
      <c r="KBJ128" s="625"/>
      <c r="KBK128" s="625"/>
      <c r="KBL128" s="625"/>
      <c r="KBM128" s="625"/>
      <c r="KBN128" s="626"/>
      <c r="KBO128" s="625"/>
      <c r="KBP128" s="625"/>
      <c r="KBQ128" s="625"/>
      <c r="KBR128" s="625"/>
      <c r="KBS128" s="625"/>
      <c r="KBT128" s="625"/>
      <c r="KBU128" s="625"/>
      <c r="KBV128" s="626"/>
      <c r="KBW128" s="625"/>
      <c r="KBX128" s="625"/>
      <c r="KBY128" s="625"/>
      <c r="KBZ128" s="625"/>
      <c r="KCA128" s="625"/>
      <c r="KCB128" s="625"/>
      <c r="KCC128" s="625"/>
      <c r="KCD128" s="626"/>
      <c r="KCE128" s="625"/>
      <c r="KCF128" s="625"/>
      <c r="KCG128" s="625"/>
      <c r="KCH128" s="625"/>
      <c r="KCI128" s="625"/>
      <c r="KCJ128" s="625"/>
      <c r="KCK128" s="625"/>
      <c r="KCL128" s="626"/>
      <c r="KCM128" s="625"/>
      <c r="KCN128" s="625"/>
      <c r="KCO128" s="625"/>
      <c r="KCP128" s="625"/>
      <c r="KCQ128" s="625"/>
      <c r="KCR128" s="625"/>
      <c r="KCS128" s="625"/>
      <c r="KCT128" s="626"/>
      <c r="KCU128" s="625"/>
      <c r="KCV128" s="625"/>
      <c r="KCW128" s="625"/>
      <c r="KCX128" s="625"/>
      <c r="KCY128" s="625"/>
      <c r="KCZ128" s="625"/>
      <c r="KDA128" s="625"/>
      <c r="KDB128" s="626"/>
      <c r="KDC128" s="625"/>
      <c r="KDD128" s="625"/>
      <c r="KDE128" s="625"/>
      <c r="KDF128" s="625"/>
      <c r="KDG128" s="625"/>
      <c r="KDH128" s="625"/>
      <c r="KDI128" s="625"/>
      <c r="KDJ128" s="626"/>
      <c r="KDK128" s="625"/>
      <c r="KDL128" s="625"/>
      <c r="KDM128" s="625"/>
      <c r="KDN128" s="625"/>
      <c r="KDO128" s="625"/>
      <c r="KDP128" s="625"/>
      <c r="KDQ128" s="625"/>
      <c r="KDR128" s="626"/>
      <c r="KDS128" s="625"/>
      <c r="KDT128" s="625"/>
      <c r="KDU128" s="625"/>
      <c r="KDV128" s="625"/>
      <c r="KDW128" s="625"/>
      <c r="KDX128" s="625"/>
      <c r="KDY128" s="625"/>
      <c r="KDZ128" s="626"/>
      <c r="KEA128" s="625"/>
      <c r="KEB128" s="625"/>
      <c r="KEC128" s="625"/>
      <c r="KED128" s="625"/>
      <c r="KEE128" s="625"/>
      <c r="KEF128" s="625"/>
      <c r="KEG128" s="625"/>
      <c r="KEH128" s="626"/>
      <c r="KEI128" s="625"/>
      <c r="KEJ128" s="625"/>
      <c r="KEK128" s="625"/>
      <c r="KEL128" s="625"/>
      <c r="KEM128" s="625"/>
      <c r="KEN128" s="625"/>
      <c r="KEO128" s="625"/>
      <c r="KEP128" s="626"/>
      <c r="KEQ128" s="625"/>
      <c r="KER128" s="625"/>
      <c r="KES128" s="625"/>
      <c r="KET128" s="625"/>
      <c r="KEU128" s="625"/>
      <c r="KEV128" s="625"/>
      <c r="KEW128" s="625"/>
      <c r="KEX128" s="626"/>
      <c r="KEY128" s="625"/>
      <c r="KEZ128" s="625"/>
      <c r="KFA128" s="625"/>
      <c r="KFB128" s="625"/>
      <c r="KFC128" s="625"/>
      <c r="KFD128" s="625"/>
      <c r="KFE128" s="625"/>
      <c r="KFF128" s="626"/>
      <c r="KFG128" s="625"/>
      <c r="KFH128" s="625"/>
      <c r="KFI128" s="625"/>
      <c r="KFJ128" s="625"/>
      <c r="KFK128" s="625"/>
      <c r="KFL128" s="625"/>
      <c r="KFM128" s="625"/>
      <c r="KFN128" s="626"/>
      <c r="KFO128" s="625"/>
      <c r="KFP128" s="625"/>
      <c r="KFQ128" s="625"/>
      <c r="KFR128" s="625"/>
      <c r="KFS128" s="625"/>
      <c r="KFT128" s="625"/>
      <c r="KFU128" s="625"/>
      <c r="KFV128" s="626"/>
      <c r="KFW128" s="625"/>
      <c r="KFX128" s="625"/>
      <c r="KFY128" s="625"/>
      <c r="KFZ128" s="625"/>
      <c r="KGA128" s="625"/>
      <c r="KGB128" s="625"/>
      <c r="KGC128" s="625"/>
      <c r="KGD128" s="626"/>
      <c r="KGE128" s="625"/>
      <c r="KGF128" s="625"/>
      <c r="KGG128" s="625"/>
      <c r="KGH128" s="625"/>
      <c r="KGI128" s="625"/>
      <c r="KGJ128" s="625"/>
      <c r="KGK128" s="625"/>
      <c r="KGL128" s="626"/>
      <c r="KGM128" s="625"/>
      <c r="KGN128" s="625"/>
      <c r="KGO128" s="625"/>
      <c r="KGP128" s="625"/>
      <c r="KGQ128" s="625"/>
      <c r="KGR128" s="625"/>
      <c r="KGS128" s="625"/>
      <c r="KGT128" s="626"/>
      <c r="KGU128" s="625"/>
      <c r="KGV128" s="625"/>
      <c r="KGW128" s="625"/>
      <c r="KGX128" s="625"/>
      <c r="KGY128" s="625"/>
      <c r="KGZ128" s="625"/>
      <c r="KHA128" s="625"/>
      <c r="KHB128" s="626"/>
      <c r="KHC128" s="625"/>
      <c r="KHD128" s="625"/>
      <c r="KHE128" s="625"/>
      <c r="KHF128" s="625"/>
      <c r="KHG128" s="625"/>
      <c r="KHH128" s="625"/>
      <c r="KHI128" s="625"/>
      <c r="KHJ128" s="626"/>
      <c r="KHK128" s="625"/>
      <c r="KHL128" s="625"/>
      <c r="KHM128" s="625"/>
      <c r="KHN128" s="625"/>
      <c r="KHO128" s="625"/>
      <c r="KHP128" s="625"/>
      <c r="KHQ128" s="625"/>
      <c r="KHR128" s="626"/>
      <c r="KHS128" s="625"/>
      <c r="KHT128" s="625"/>
      <c r="KHU128" s="625"/>
      <c r="KHV128" s="625"/>
      <c r="KHW128" s="625"/>
      <c r="KHX128" s="625"/>
      <c r="KHY128" s="625"/>
      <c r="KHZ128" s="626"/>
      <c r="KIA128" s="625"/>
      <c r="KIB128" s="625"/>
      <c r="KIC128" s="625"/>
      <c r="KID128" s="625"/>
      <c r="KIE128" s="625"/>
      <c r="KIF128" s="625"/>
      <c r="KIG128" s="625"/>
      <c r="KIH128" s="626"/>
      <c r="KII128" s="625"/>
      <c r="KIJ128" s="625"/>
      <c r="KIK128" s="625"/>
      <c r="KIL128" s="625"/>
      <c r="KIM128" s="625"/>
      <c r="KIN128" s="625"/>
      <c r="KIO128" s="625"/>
      <c r="KIP128" s="626"/>
      <c r="KIQ128" s="625"/>
      <c r="KIR128" s="625"/>
      <c r="KIS128" s="625"/>
      <c r="KIT128" s="625"/>
      <c r="KIU128" s="625"/>
      <c r="KIV128" s="625"/>
      <c r="KIW128" s="625"/>
      <c r="KIX128" s="626"/>
      <c r="KIY128" s="625"/>
      <c r="KIZ128" s="625"/>
      <c r="KJA128" s="625"/>
      <c r="KJB128" s="625"/>
      <c r="KJC128" s="625"/>
      <c r="KJD128" s="625"/>
      <c r="KJE128" s="625"/>
      <c r="KJF128" s="626"/>
      <c r="KJG128" s="625"/>
      <c r="KJH128" s="625"/>
      <c r="KJI128" s="625"/>
      <c r="KJJ128" s="625"/>
      <c r="KJK128" s="625"/>
      <c r="KJL128" s="625"/>
      <c r="KJM128" s="625"/>
      <c r="KJN128" s="626"/>
      <c r="KJO128" s="625"/>
      <c r="KJP128" s="625"/>
      <c r="KJQ128" s="625"/>
      <c r="KJR128" s="625"/>
      <c r="KJS128" s="625"/>
      <c r="KJT128" s="625"/>
      <c r="KJU128" s="625"/>
      <c r="KJV128" s="626"/>
      <c r="KJW128" s="625"/>
      <c r="KJX128" s="625"/>
      <c r="KJY128" s="625"/>
      <c r="KJZ128" s="625"/>
      <c r="KKA128" s="625"/>
      <c r="KKB128" s="625"/>
      <c r="KKC128" s="625"/>
      <c r="KKD128" s="626"/>
      <c r="KKE128" s="625"/>
      <c r="KKF128" s="625"/>
      <c r="KKG128" s="625"/>
      <c r="KKH128" s="625"/>
      <c r="KKI128" s="625"/>
      <c r="KKJ128" s="625"/>
      <c r="KKK128" s="625"/>
      <c r="KKL128" s="626"/>
      <c r="KKM128" s="625"/>
      <c r="KKN128" s="625"/>
      <c r="KKO128" s="625"/>
      <c r="KKP128" s="625"/>
      <c r="KKQ128" s="625"/>
      <c r="KKR128" s="625"/>
      <c r="KKS128" s="625"/>
      <c r="KKT128" s="626"/>
      <c r="KKU128" s="625"/>
      <c r="KKV128" s="625"/>
      <c r="KKW128" s="625"/>
      <c r="KKX128" s="625"/>
      <c r="KKY128" s="625"/>
      <c r="KKZ128" s="625"/>
      <c r="KLA128" s="625"/>
      <c r="KLB128" s="626"/>
      <c r="KLC128" s="625"/>
      <c r="KLD128" s="625"/>
      <c r="KLE128" s="625"/>
      <c r="KLF128" s="625"/>
      <c r="KLG128" s="625"/>
      <c r="KLH128" s="625"/>
      <c r="KLI128" s="625"/>
      <c r="KLJ128" s="626"/>
      <c r="KLK128" s="625"/>
      <c r="KLL128" s="625"/>
      <c r="KLM128" s="625"/>
      <c r="KLN128" s="625"/>
      <c r="KLO128" s="625"/>
      <c r="KLP128" s="625"/>
      <c r="KLQ128" s="625"/>
      <c r="KLR128" s="626"/>
      <c r="KLS128" s="625"/>
      <c r="KLT128" s="625"/>
      <c r="KLU128" s="625"/>
      <c r="KLV128" s="625"/>
      <c r="KLW128" s="625"/>
      <c r="KLX128" s="625"/>
      <c r="KLY128" s="625"/>
      <c r="KLZ128" s="626"/>
      <c r="KMA128" s="625"/>
      <c r="KMB128" s="625"/>
      <c r="KMC128" s="625"/>
      <c r="KMD128" s="625"/>
      <c r="KME128" s="625"/>
      <c r="KMF128" s="625"/>
      <c r="KMG128" s="625"/>
      <c r="KMH128" s="626"/>
      <c r="KMI128" s="625"/>
      <c r="KMJ128" s="625"/>
      <c r="KMK128" s="625"/>
      <c r="KML128" s="625"/>
      <c r="KMM128" s="625"/>
      <c r="KMN128" s="625"/>
      <c r="KMO128" s="625"/>
      <c r="KMP128" s="626"/>
      <c r="KMQ128" s="625"/>
      <c r="KMR128" s="625"/>
      <c r="KMS128" s="625"/>
      <c r="KMT128" s="625"/>
      <c r="KMU128" s="625"/>
      <c r="KMV128" s="625"/>
      <c r="KMW128" s="625"/>
      <c r="KMX128" s="626"/>
      <c r="KMY128" s="625"/>
      <c r="KMZ128" s="625"/>
      <c r="KNA128" s="625"/>
      <c r="KNB128" s="625"/>
      <c r="KNC128" s="625"/>
      <c r="KND128" s="625"/>
      <c r="KNE128" s="625"/>
      <c r="KNF128" s="626"/>
      <c r="KNG128" s="625"/>
      <c r="KNH128" s="625"/>
      <c r="KNI128" s="625"/>
      <c r="KNJ128" s="625"/>
      <c r="KNK128" s="625"/>
      <c r="KNL128" s="625"/>
      <c r="KNM128" s="625"/>
      <c r="KNN128" s="626"/>
      <c r="KNO128" s="625"/>
      <c r="KNP128" s="625"/>
      <c r="KNQ128" s="625"/>
      <c r="KNR128" s="625"/>
      <c r="KNS128" s="625"/>
      <c r="KNT128" s="625"/>
      <c r="KNU128" s="625"/>
      <c r="KNV128" s="626"/>
      <c r="KNW128" s="625"/>
      <c r="KNX128" s="625"/>
      <c r="KNY128" s="625"/>
      <c r="KNZ128" s="625"/>
      <c r="KOA128" s="625"/>
      <c r="KOB128" s="625"/>
      <c r="KOC128" s="625"/>
      <c r="KOD128" s="626"/>
      <c r="KOE128" s="625"/>
      <c r="KOF128" s="625"/>
      <c r="KOG128" s="625"/>
      <c r="KOH128" s="625"/>
      <c r="KOI128" s="625"/>
      <c r="KOJ128" s="625"/>
      <c r="KOK128" s="625"/>
      <c r="KOL128" s="626"/>
      <c r="KOM128" s="625"/>
      <c r="KON128" s="625"/>
      <c r="KOO128" s="625"/>
      <c r="KOP128" s="625"/>
      <c r="KOQ128" s="625"/>
      <c r="KOR128" s="625"/>
      <c r="KOS128" s="625"/>
      <c r="KOT128" s="626"/>
      <c r="KOU128" s="625"/>
      <c r="KOV128" s="625"/>
      <c r="KOW128" s="625"/>
      <c r="KOX128" s="625"/>
      <c r="KOY128" s="625"/>
      <c r="KOZ128" s="625"/>
      <c r="KPA128" s="625"/>
      <c r="KPB128" s="626"/>
      <c r="KPC128" s="625"/>
      <c r="KPD128" s="625"/>
      <c r="KPE128" s="625"/>
      <c r="KPF128" s="625"/>
      <c r="KPG128" s="625"/>
      <c r="KPH128" s="625"/>
      <c r="KPI128" s="625"/>
      <c r="KPJ128" s="626"/>
      <c r="KPK128" s="625"/>
      <c r="KPL128" s="625"/>
      <c r="KPM128" s="625"/>
      <c r="KPN128" s="625"/>
      <c r="KPO128" s="625"/>
      <c r="KPP128" s="625"/>
      <c r="KPQ128" s="625"/>
      <c r="KPR128" s="626"/>
      <c r="KPS128" s="625"/>
      <c r="KPT128" s="625"/>
      <c r="KPU128" s="625"/>
      <c r="KPV128" s="625"/>
      <c r="KPW128" s="625"/>
      <c r="KPX128" s="625"/>
      <c r="KPY128" s="625"/>
      <c r="KPZ128" s="626"/>
      <c r="KQA128" s="625"/>
      <c r="KQB128" s="625"/>
      <c r="KQC128" s="625"/>
      <c r="KQD128" s="625"/>
      <c r="KQE128" s="625"/>
      <c r="KQF128" s="625"/>
      <c r="KQG128" s="625"/>
      <c r="KQH128" s="626"/>
      <c r="KQI128" s="625"/>
      <c r="KQJ128" s="625"/>
      <c r="KQK128" s="625"/>
      <c r="KQL128" s="625"/>
      <c r="KQM128" s="625"/>
      <c r="KQN128" s="625"/>
      <c r="KQO128" s="625"/>
      <c r="KQP128" s="626"/>
      <c r="KQQ128" s="625"/>
      <c r="KQR128" s="625"/>
      <c r="KQS128" s="625"/>
      <c r="KQT128" s="625"/>
      <c r="KQU128" s="625"/>
      <c r="KQV128" s="625"/>
      <c r="KQW128" s="625"/>
      <c r="KQX128" s="626"/>
      <c r="KQY128" s="625"/>
      <c r="KQZ128" s="625"/>
      <c r="KRA128" s="625"/>
      <c r="KRB128" s="625"/>
      <c r="KRC128" s="625"/>
      <c r="KRD128" s="625"/>
      <c r="KRE128" s="625"/>
      <c r="KRF128" s="626"/>
      <c r="KRG128" s="625"/>
      <c r="KRH128" s="625"/>
      <c r="KRI128" s="625"/>
      <c r="KRJ128" s="625"/>
      <c r="KRK128" s="625"/>
      <c r="KRL128" s="625"/>
      <c r="KRM128" s="625"/>
      <c r="KRN128" s="626"/>
      <c r="KRO128" s="625"/>
      <c r="KRP128" s="625"/>
      <c r="KRQ128" s="625"/>
      <c r="KRR128" s="625"/>
      <c r="KRS128" s="625"/>
      <c r="KRT128" s="625"/>
      <c r="KRU128" s="625"/>
      <c r="KRV128" s="626"/>
      <c r="KRW128" s="625"/>
      <c r="KRX128" s="625"/>
      <c r="KRY128" s="625"/>
      <c r="KRZ128" s="625"/>
      <c r="KSA128" s="625"/>
      <c r="KSB128" s="625"/>
      <c r="KSC128" s="625"/>
      <c r="KSD128" s="626"/>
      <c r="KSE128" s="625"/>
      <c r="KSF128" s="625"/>
      <c r="KSG128" s="625"/>
      <c r="KSH128" s="625"/>
      <c r="KSI128" s="625"/>
      <c r="KSJ128" s="625"/>
      <c r="KSK128" s="625"/>
      <c r="KSL128" s="626"/>
      <c r="KSM128" s="625"/>
      <c r="KSN128" s="625"/>
      <c r="KSO128" s="625"/>
      <c r="KSP128" s="625"/>
      <c r="KSQ128" s="625"/>
      <c r="KSR128" s="625"/>
      <c r="KSS128" s="625"/>
      <c r="KST128" s="626"/>
      <c r="KSU128" s="625"/>
      <c r="KSV128" s="625"/>
      <c r="KSW128" s="625"/>
      <c r="KSX128" s="625"/>
      <c r="KSY128" s="625"/>
      <c r="KSZ128" s="625"/>
      <c r="KTA128" s="625"/>
      <c r="KTB128" s="626"/>
      <c r="KTC128" s="625"/>
      <c r="KTD128" s="625"/>
      <c r="KTE128" s="625"/>
      <c r="KTF128" s="625"/>
      <c r="KTG128" s="625"/>
      <c r="KTH128" s="625"/>
      <c r="KTI128" s="625"/>
      <c r="KTJ128" s="626"/>
      <c r="KTK128" s="625"/>
      <c r="KTL128" s="625"/>
      <c r="KTM128" s="625"/>
      <c r="KTN128" s="625"/>
      <c r="KTO128" s="625"/>
      <c r="KTP128" s="625"/>
      <c r="KTQ128" s="625"/>
      <c r="KTR128" s="626"/>
      <c r="KTS128" s="625"/>
      <c r="KTT128" s="625"/>
      <c r="KTU128" s="625"/>
      <c r="KTV128" s="625"/>
      <c r="KTW128" s="625"/>
      <c r="KTX128" s="625"/>
      <c r="KTY128" s="625"/>
      <c r="KTZ128" s="626"/>
      <c r="KUA128" s="625"/>
      <c r="KUB128" s="625"/>
      <c r="KUC128" s="625"/>
      <c r="KUD128" s="625"/>
      <c r="KUE128" s="625"/>
      <c r="KUF128" s="625"/>
      <c r="KUG128" s="625"/>
      <c r="KUH128" s="626"/>
      <c r="KUI128" s="625"/>
      <c r="KUJ128" s="625"/>
      <c r="KUK128" s="625"/>
      <c r="KUL128" s="625"/>
      <c r="KUM128" s="625"/>
      <c r="KUN128" s="625"/>
      <c r="KUO128" s="625"/>
      <c r="KUP128" s="626"/>
      <c r="KUQ128" s="625"/>
      <c r="KUR128" s="625"/>
      <c r="KUS128" s="625"/>
      <c r="KUT128" s="625"/>
      <c r="KUU128" s="625"/>
      <c r="KUV128" s="625"/>
      <c r="KUW128" s="625"/>
      <c r="KUX128" s="626"/>
      <c r="KUY128" s="625"/>
      <c r="KUZ128" s="625"/>
      <c r="KVA128" s="625"/>
      <c r="KVB128" s="625"/>
      <c r="KVC128" s="625"/>
      <c r="KVD128" s="625"/>
      <c r="KVE128" s="625"/>
      <c r="KVF128" s="626"/>
      <c r="KVG128" s="625"/>
      <c r="KVH128" s="625"/>
      <c r="KVI128" s="625"/>
      <c r="KVJ128" s="625"/>
      <c r="KVK128" s="625"/>
      <c r="KVL128" s="625"/>
      <c r="KVM128" s="625"/>
      <c r="KVN128" s="626"/>
      <c r="KVO128" s="625"/>
      <c r="KVP128" s="625"/>
      <c r="KVQ128" s="625"/>
      <c r="KVR128" s="625"/>
      <c r="KVS128" s="625"/>
      <c r="KVT128" s="625"/>
      <c r="KVU128" s="625"/>
      <c r="KVV128" s="626"/>
      <c r="KVW128" s="625"/>
      <c r="KVX128" s="625"/>
      <c r="KVY128" s="625"/>
      <c r="KVZ128" s="625"/>
      <c r="KWA128" s="625"/>
      <c r="KWB128" s="625"/>
      <c r="KWC128" s="625"/>
      <c r="KWD128" s="626"/>
      <c r="KWE128" s="625"/>
      <c r="KWF128" s="625"/>
      <c r="KWG128" s="625"/>
      <c r="KWH128" s="625"/>
      <c r="KWI128" s="625"/>
      <c r="KWJ128" s="625"/>
      <c r="KWK128" s="625"/>
      <c r="KWL128" s="626"/>
      <c r="KWM128" s="625"/>
      <c r="KWN128" s="625"/>
      <c r="KWO128" s="625"/>
      <c r="KWP128" s="625"/>
      <c r="KWQ128" s="625"/>
      <c r="KWR128" s="625"/>
      <c r="KWS128" s="625"/>
      <c r="KWT128" s="626"/>
      <c r="KWU128" s="625"/>
      <c r="KWV128" s="625"/>
      <c r="KWW128" s="625"/>
      <c r="KWX128" s="625"/>
      <c r="KWY128" s="625"/>
      <c r="KWZ128" s="625"/>
      <c r="KXA128" s="625"/>
      <c r="KXB128" s="626"/>
      <c r="KXC128" s="625"/>
      <c r="KXD128" s="625"/>
      <c r="KXE128" s="625"/>
      <c r="KXF128" s="625"/>
      <c r="KXG128" s="625"/>
      <c r="KXH128" s="625"/>
      <c r="KXI128" s="625"/>
      <c r="KXJ128" s="626"/>
      <c r="KXK128" s="625"/>
      <c r="KXL128" s="625"/>
      <c r="KXM128" s="625"/>
      <c r="KXN128" s="625"/>
      <c r="KXO128" s="625"/>
      <c r="KXP128" s="625"/>
      <c r="KXQ128" s="625"/>
      <c r="KXR128" s="626"/>
      <c r="KXS128" s="625"/>
      <c r="KXT128" s="625"/>
      <c r="KXU128" s="625"/>
      <c r="KXV128" s="625"/>
      <c r="KXW128" s="625"/>
      <c r="KXX128" s="625"/>
      <c r="KXY128" s="625"/>
      <c r="KXZ128" s="626"/>
      <c r="KYA128" s="625"/>
      <c r="KYB128" s="625"/>
      <c r="KYC128" s="625"/>
      <c r="KYD128" s="625"/>
      <c r="KYE128" s="625"/>
      <c r="KYF128" s="625"/>
      <c r="KYG128" s="625"/>
      <c r="KYH128" s="626"/>
      <c r="KYI128" s="625"/>
      <c r="KYJ128" s="625"/>
      <c r="KYK128" s="625"/>
      <c r="KYL128" s="625"/>
      <c r="KYM128" s="625"/>
      <c r="KYN128" s="625"/>
      <c r="KYO128" s="625"/>
      <c r="KYP128" s="626"/>
      <c r="KYQ128" s="625"/>
      <c r="KYR128" s="625"/>
      <c r="KYS128" s="625"/>
      <c r="KYT128" s="625"/>
      <c r="KYU128" s="625"/>
      <c r="KYV128" s="625"/>
      <c r="KYW128" s="625"/>
      <c r="KYX128" s="626"/>
      <c r="KYY128" s="625"/>
      <c r="KYZ128" s="625"/>
      <c r="KZA128" s="625"/>
      <c r="KZB128" s="625"/>
      <c r="KZC128" s="625"/>
      <c r="KZD128" s="625"/>
      <c r="KZE128" s="625"/>
      <c r="KZF128" s="626"/>
      <c r="KZG128" s="625"/>
      <c r="KZH128" s="625"/>
      <c r="KZI128" s="625"/>
      <c r="KZJ128" s="625"/>
      <c r="KZK128" s="625"/>
      <c r="KZL128" s="625"/>
      <c r="KZM128" s="625"/>
      <c r="KZN128" s="626"/>
      <c r="KZO128" s="625"/>
      <c r="KZP128" s="625"/>
      <c r="KZQ128" s="625"/>
      <c r="KZR128" s="625"/>
      <c r="KZS128" s="625"/>
      <c r="KZT128" s="625"/>
      <c r="KZU128" s="625"/>
      <c r="KZV128" s="626"/>
      <c r="KZW128" s="625"/>
      <c r="KZX128" s="625"/>
      <c r="KZY128" s="625"/>
      <c r="KZZ128" s="625"/>
      <c r="LAA128" s="625"/>
      <c r="LAB128" s="625"/>
      <c r="LAC128" s="625"/>
      <c r="LAD128" s="626"/>
      <c r="LAE128" s="625"/>
      <c r="LAF128" s="625"/>
      <c r="LAG128" s="625"/>
      <c r="LAH128" s="625"/>
      <c r="LAI128" s="625"/>
      <c r="LAJ128" s="625"/>
      <c r="LAK128" s="625"/>
      <c r="LAL128" s="626"/>
      <c r="LAM128" s="625"/>
      <c r="LAN128" s="625"/>
      <c r="LAO128" s="625"/>
      <c r="LAP128" s="625"/>
      <c r="LAQ128" s="625"/>
      <c r="LAR128" s="625"/>
      <c r="LAS128" s="625"/>
      <c r="LAT128" s="626"/>
      <c r="LAU128" s="625"/>
      <c r="LAV128" s="625"/>
      <c r="LAW128" s="625"/>
      <c r="LAX128" s="625"/>
      <c r="LAY128" s="625"/>
      <c r="LAZ128" s="625"/>
      <c r="LBA128" s="625"/>
      <c r="LBB128" s="626"/>
      <c r="LBC128" s="625"/>
      <c r="LBD128" s="625"/>
      <c r="LBE128" s="625"/>
      <c r="LBF128" s="625"/>
      <c r="LBG128" s="625"/>
      <c r="LBH128" s="625"/>
      <c r="LBI128" s="625"/>
      <c r="LBJ128" s="626"/>
      <c r="LBK128" s="625"/>
      <c r="LBL128" s="625"/>
      <c r="LBM128" s="625"/>
      <c r="LBN128" s="625"/>
      <c r="LBO128" s="625"/>
      <c r="LBP128" s="625"/>
      <c r="LBQ128" s="625"/>
      <c r="LBR128" s="626"/>
      <c r="LBS128" s="625"/>
      <c r="LBT128" s="625"/>
      <c r="LBU128" s="625"/>
      <c r="LBV128" s="625"/>
      <c r="LBW128" s="625"/>
      <c r="LBX128" s="625"/>
      <c r="LBY128" s="625"/>
      <c r="LBZ128" s="626"/>
      <c r="LCA128" s="625"/>
      <c r="LCB128" s="625"/>
      <c r="LCC128" s="625"/>
      <c r="LCD128" s="625"/>
      <c r="LCE128" s="625"/>
      <c r="LCF128" s="625"/>
      <c r="LCG128" s="625"/>
      <c r="LCH128" s="626"/>
      <c r="LCI128" s="625"/>
      <c r="LCJ128" s="625"/>
      <c r="LCK128" s="625"/>
      <c r="LCL128" s="625"/>
      <c r="LCM128" s="625"/>
      <c r="LCN128" s="625"/>
      <c r="LCO128" s="625"/>
      <c r="LCP128" s="626"/>
      <c r="LCQ128" s="625"/>
      <c r="LCR128" s="625"/>
      <c r="LCS128" s="625"/>
      <c r="LCT128" s="625"/>
      <c r="LCU128" s="625"/>
      <c r="LCV128" s="625"/>
      <c r="LCW128" s="625"/>
      <c r="LCX128" s="626"/>
      <c r="LCY128" s="625"/>
      <c r="LCZ128" s="625"/>
      <c r="LDA128" s="625"/>
      <c r="LDB128" s="625"/>
      <c r="LDC128" s="625"/>
      <c r="LDD128" s="625"/>
      <c r="LDE128" s="625"/>
      <c r="LDF128" s="626"/>
      <c r="LDG128" s="625"/>
      <c r="LDH128" s="625"/>
      <c r="LDI128" s="625"/>
      <c r="LDJ128" s="625"/>
      <c r="LDK128" s="625"/>
      <c r="LDL128" s="625"/>
      <c r="LDM128" s="625"/>
      <c r="LDN128" s="626"/>
      <c r="LDO128" s="625"/>
      <c r="LDP128" s="625"/>
      <c r="LDQ128" s="625"/>
      <c r="LDR128" s="625"/>
      <c r="LDS128" s="625"/>
      <c r="LDT128" s="625"/>
      <c r="LDU128" s="625"/>
      <c r="LDV128" s="626"/>
      <c r="LDW128" s="625"/>
      <c r="LDX128" s="625"/>
      <c r="LDY128" s="625"/>
      <c r="LDZ128" s="625"/>
      <c r="LEA128" s="625"/>
      <c r="LEB128" s="625"/>
      <c r="LEC128" s="625"/>
      <c r="LED128" s="626"/>
      <c r="LEE128" s="625"/>
      <c r="LEF128" s="625"/>
      <c r="LEG128" s="625"/>
      <c r="LEH128" s="625"/>
      <c r="LEI128" s="625"/>
      <c r="LEJ128" s="625"/>
      <c r="LEK128" s="625"/>
      <c r="LEL128" s="626"/>
      <c r="LEM128" s="625"/>
      <c r="LEN128" s="625"/>
      <c r="LEO128" s="625"/>
      <c r="LEP128" s="625"/>
      <c r="LEQ128" s="625"/>
      <c r="LER128" s="625"/>
      <c r="LES128" s="625"/>
      <c r="LET128" s="626"/>
      <c r="LEU128" s="625"/>
      <c r="LEV128" s="625"/>
      <c r="LEW128" s="625"/>
      <c r="LEX128" s="625"/>
      <c r="LEY128" s="625"/>
      <c r="LEZ128" s="625"/>
      <c r="LFA128" s="625"/>
      <c r="LFB128" s="626"/>
      <c r="LFC128" s="625"/>
      <c r="LFD128" s="625"/>
      <c r="LFE128" s="625"/>
      <c r="LFF128" s="625"/>
      <c r="LFG128" s="625"/>
      <c r="LFH128" s="625"/>
      <c r="LFI128" s="625"/>
      <c r="LFJ128" s="626"/>
      <c r="LFK128" s="625"/>
      <c r="LFL128" s="625"/>
      <c r="LFM128" s="625"/>
      <c r="LFN128" s="625"/>
      <c r="LFO128" s="625"/>
      <c r="LFP128" s="625"/>
      <c r="LFQ128" s="625"/>
      <c r="LFR128" s="626"/>
      <c r="LFS128" s="625"/>
      <c r="LFT128" s="625"/>
      <c r="LFU128" s="625"/>
      <c r="LFV128" s="625"/>
      <c r="LFW128" s="625"/>
      <c r="LFX128" s="625"/>
      <c r="LFY128" s="625"/>
      <c r="LFZ128" s="626"/>
      <c r="LGA128" s="625"/>
      <c r="LGB128" s="625"/>
      <c r="LGC128" s="625"/>
      <c r="LGD128" s="625"/>
      <c r="LGE128" s="625"/>
      <c r="LGF128" s="625"/>
      <c r="LGG128" s="625"/>
      <c r="LGH128" s="626"/>
      <c r="LGI128" s="625"/>
      <c r="LGJ128" s="625"/>
      <c r="LGK128" s="625"/>
      <c r="LGL128" s="625"/>
      <c r="LGM128" s="625"/>
      <c r="LGN128" s="625"/>
      <c r="LGO128" s="625"/>
      <c r="LGP128" s="626"/>
      <c r="LGQ128" s="625"/>
      <c r="LGR128" s="625"/>
      <c r="LGS128" s="625"/>
      <c r="LGT128" s="625"/>
      <c r="LGU128" s="625"/>
      <c r="LGV128" s="625"/>
      <c r="LGW128" s="625"/>
      <c r="LGX128" s="626"/>
      <c r="LGY128" s="625"/>
      <c r="LGZ128" s="625"/>
      <c r="LHA128" s="625"/>
      <c r="LHB128" s="625"/>
      <c r="LHC128" s="625"/>
      <c r="LHD128" s="625"/>
      <c r="LHE128" s="625"/>
      <c r="LHF128" s="626"/>
      <c r="LHG128" s="625"/>
      <c r="LHH128" s="625"/>
      <c r="LHI128" s="625"/>
      <c r="LHJ128" s="625"/>
      <c r="LHK128" s="625"/>
      <c r="LHL128" s="625"/>
      <c r="LHM128" s="625"/>
      <c r="LHN128" s="626"/>
      <c r="LHO128" s="625"/>
      <c r="LHP128" s="625"/>
      <c r="LHQ128" s="625"/>
      <c r="LHR128" s="625"/>
      <c r="LHS128" s="625"/>
      <c r="LHT128" s="625"/>
      <c r="LHU128" s="625"/>
      <c r="LHV128" s="626"/>
      <c r="LHW128" s="625"/>
      <c r="LHX128" s="625"/>
      <c r="LHY128" s="625"/>
      <c r="LHZ128" s="625"/>
      <c r="LIA128" s="625"/>
      <c r="LIB128" s="625"/>
      <c r="LIC128" s="625"/>
      <c r="LID128" s="626"/>
      <c r="LIE128" s="625"/>
      <c r="LIF128" s="625"/>
      <c r="LIG128" s="625"/>
      <c r="LIH128" s="625"/>
      <c r="LII128" s="625"/>
      <c r="LIJ128" s="625"/>
      <c r="LIK128" s="625"/>
      <c r="LIL128" s="626"/>
      <c r="LIM128" s="625"/>
      <c r="LIN128" s="625"/>
      <c r="LIO128" s="625"/>
      <c r="LIP128" s="625"/>
      <c r="LIQ128" s="625"/>
      <c r="LIR128" s="625"/>
      <c r="LIS128" s="625"/>
      <c r="LIT128" s="626"/>
      <c r="LIU128" s="625"/>
      <c r="LIV128" s="625"/>
      <c r="LIW128" s="625"/>
      <c r="LIX128" s="625"/>
      <c r="LIY128" s="625"/>
      <c r="LIZ128" s="625"/>
      <c r="LJA128" s="625"/>
      <c r="LJB128" s="626"/>
      <c r="LJC128" s="625"/>
      <c r="LJD128" s="625"/>
      <c r="LJE128" s="625"/>
      <c r="LJF128" s="625"/>
      <c r="LJG128" s="625"/>
      <c r="LJH128" s="625"/>
      <c r="LJI128" s="625"/>
      <c r="LJJ128" s="626"/>
      <c r="LJK128" s="625"/>
      <c r="LJL128" s="625"/>
      <c r="LJM128" s="625"/>
      <c r="LJN128" s="625"/>
      <c r="LJO128" s="625"/>
      <c r="LJP128" s="625"/>
      <c r="LJQ128" s="625"/>
      <c r="LJR128" s="626"/>
      <c r="LJS128" s="625"/>
      <c r="LJT128" s="625"/>
      <c r="LJU128" s="625"/>
      <c r="LJV128" s="625"/>
      <c r="LJW128" s="625"/>
      <c r="LJX128" s="625"/>
      <c r="LJY128" s="625"/>
      <c r="LJZ128" s="626"/>
      <c r="LKA128" s="625"/>
      <c r="LKB128" s="625"/>
      <c r="LKC128" s="625"/>
      <c r="LKD128" s="625"/>
      <c r="LKE128" s="625"/>
      <c r="LKF128" s="625"/>
      <c r="LKG128" s="625"/>
      <c r="LKH128" s="626"/>
      <c r="LKI128" s="625"/>
      <c r="LKJ128" s="625"/>
      <c r="LKK128" s="625"/>
      <c r="LKL128" s="625"/>
      <c r="LKM128" s="625"/>
      <c r="LKN128" s="625"/>
      <c r="LKO128" s="625"/>
      <c r="LKP128" s="626"/>
      <c r="LKQ128" s="625"/>
      <c r="LKR128" s="625"/>
      <c r="LKS128" s="625"/>
      <c r="LKT128" s="625"/>
      <c r="LKU128" s="625"/>
      <c r="LKV128" s="625"/>
      <c r="LKW128" s="625"/>
      <c r="LKX128" s="626"/>
      <c r="LKY128" s="625"/>
      <c r="LKZ128" s="625"/>
      <c r="LLA128" s="625"/>
      <c r="LLB128" s="625"/>
      <c r="LLC128" s="625"/>
      <c r="LLD128" s="625"/>
      <c r="LLE128" s="625"/>
      <c r="LLF128" s="626"/>
      <c r="LLG128" s="625"/>
      <c r="LLH128" s="625"/>
      <c r="LLI128" s="625"/>
      <c r="LLJ128" s="625"/>
      <c r="LLK128" s="625"/>
      <c r="LLL128" s="625"/>
      <c r="LLM128" s="625"/>
      <c r="LLN128" s="626"/>
      <c r="LLO128" s="625"/>
      <c r="LLP128" s="625"/>
      <c r="LLQ128" s="625"/>
      <c r="LLR128" s="625"/>
      <c r="LLS128" s="625"/>
      <c r="LLT128" s="625"/>
      <c r="LLU128" s="625"/>
      <c r="LLV128" s="626"/>
      <c r="LLW128" s="625"/>
      <c r="LLX128" s="625"/>
      <c r="LLY128" s="625"/>
      <c r="LLZ128" s="625"/>
      <c r="LMA128" s="625"/>
      <c r="LMB128" s="625"/>
      <c r="LMC128" s="625"/>
      <c r="LMD128" s="626"/>
      <c r="LME128" s="625"/>
      <c r="LMF128" s="625"/>
      <c r="LMG128" s="625"/>
      <c r="LMH128" s="625"/>
      <c r="LMI128" s="625"/>
      <c r="LMJ128" s="625"/>
      <c r="LMK128" s="625"/>
      <c r="LML128" s="626"/>
      <c r="LMM128" s="625"/>
      <c r="LMN128" s="625"/>
      <c r="LMO128" s="625"/>
      <c r="LMP128" s="625"/>
      <c r="LMQ128" s="625"/>
      <c r="LMR128" s="625"/>
      <c r="LMS128" s="625"/>
      <c r="LMT128" s="626"/>
      <c r="LMU128" s="625"/>
      <c r="LMV128" s="625"/>
      <c r="LMW128" s="625"/>
      <c r="LMX128" s="625"/>
      <c r="LMY128" s="625"/>
      <c r="LMZ128" s="625"/>
      <c r="LNA128" s="625"/>
      <c r="LNB128" s="626"/>
      <c r="LNC128" s="625"/>
      <c r="LND128" s="625"/>
      <c r="LNE128" s="625"/>
      <c r="LNF128" s="625"/>
      <c r="LNG128" s="625"/>
      <c r="LNH128" s="625"/>
      <c r="LNI128" s="625"/>
      <c r="LNJ128" s="626"/>
      <c r="LNK128" s="625"/>
      <c r="LNL128" s="625"/>
      <c r="LNM128" s="625"/>
      <c r="LNN128" s="625"/>
      <c r="LNO128" s="625"/>
      <c r="LNP128" s="625"/>
      <c r="LNQ128" s="625"/>
      <c r="LNR128" s="626"/>
      <c r="LNS128" s="625"/>
      <c r="LNT128" s="625"/>
      <c r="LNU128" s="625"/>
      <c r="LNV128" s="625"/>
      <c r="LNW128" s="625"/>
      <c r="LNX128" s="625"/>
      <c r="LNY128" s="625"/>
      <c r="LNZ128" s="626"/>
      <c r="LOA128" s="625"/>
      <c r="LOB128" s="625"/>
      <c r="LOC128" s="625"/>
      <c r="LOD128" s="625"/>
      <c r="LOE128" s="625"/>
      <c r="LOF128" s="625"/>
      <c r="LOG128" s="625"/>
      <c r="LOH128" s="626"/>
      <c r="LOI128" s="625"/>
      <c r="LOJ128" s="625"/>
      <c r="LOK128" s="625"/>
      <c r="LOL128" s="625"/>
      <c r="LOM128" s="625"/>
      <c r="LON128" s="625"/>
      <c r="LOO128" s="625"/>
      <c r="LOP128" s="626"/>
      <c r="LOQ128" s="625"/>
      <c r="LOR128" s="625"/>
      <c r="LOS128" s="625"/>
      <c r="LOT128" s="625"/>
      <c r="LOU128" s="625"/>
      <c r="LOV128" s="625"/>
      <c r="LOW128" s="625"/>
      <c r="LOX128" s="626"/>
      <c r="LOY128" s="625"/>
      <c r="LOZ128" s="625"/>
      <c r="LPA128" s="625"/>
      <c r="LPB128" s="625"/>
      <c r="LPC128" s="625"/>
      <c r="LPD128" s="625"/>
      <c r="LPE128" s="625"/>
      <c r="LPF128" s="626"/>
      <c r="LPG128" s="625"/>
      <c r="LPH128" s="625"/>
      <c r="LPI128" s="625"/>
      <c r="LPJ128" s="625"/>
      <c r="LPK128" s="625"/>
      <c r="LPL128" s="625"/>
      <c r="LPM128" s="625"/>
      <c r="LPN128" s="626"/>
      <c r="LPO128" s="625"/>
      <c r="LPP128" s="625"/>
      <c r="LPQ128" s="625"/>
      <c r="LPR128" s="625"/>
      <c r="LPS128" s="625"/>
      <c r="LPT128" s="625"/>
      <c r="LPU128" s="625"/>
      <c r="LPV128" s="626"/>
      <c r="LPW128" s="625"/>
      <c r="LPX128" s="625"/>
      <c r="LPY128" s="625"/>
      <c r="LPZ128" s="625"/>
      <c r="LQA128" s="625"/>
      <c r="LQB128" s="625"/>
      <c r="LQC128" s="625"/>
      <c r="LQD128" s="626"/>
      <c r="LQE128" s="625"/>
      <c r="LQF128" s="625"/>
      <c r="LQG128" s="625"/>
      <c r="LQH128" s="625"/>
      <c r="LQI128" s="625"/>
      <c r="LQJ128" s="625"/>
      <c r="LQK128" s="625"/>
      <c r="LQL128" s="626"/>
      <c r="LQM128" s="625"/>
      <c r="LQN128" s="625"/>
      <c r="LQO128" s="625"/>
      <c r="LQP128" s="625"/>
      <c r="LQQ128" s="625"/>
      <c r="LQR128" s="625"/>
      <c r="LQS128" s="625"/>
      <c r="LQT128" s="626"/>
      <c r="LQU128" s="625"/>
      <c r="LQV128" s="625"/>
      <c r="LQW128" s="625"/>
      <c r="LQX128" s="625"/>
      <c r="LQY128" s="625"/>
      <c r="LQZ128" s="625"/>
      <c r="LRA128" s="625"/>
      <c r="LRB128" s="626"/>
      <c r="LRC128" s="625"/>
      <c r="LRD128" s="625"/>
      <c r="LRE128" s="625"/>
      <c r="LRF128" s="625"/>
      <c r="LRG128" s="625"/>
      <c r="LRH128" s="625"/>
      <c r="LRI128" s="625"/>
      <c r="LRJ128" s="626"/>
      <c r="LRK128" s="625"/>
      <c r="LRL128" s="625"/>
      <c r="LRM128" s="625"/>
      <c r="LRN128" s="625"/>
      <c r="LRO128" s="625"/>
      <c r="LRP128" s="625"/>
      <c r="LRQ128" s="625"/>
      <c r="LRR128" s="626"/>
      <c r="LRS128" s="625"/>
      <c r="LRT128" s="625"/>
      <c r="LRU128" s="625"/>
      <c r="LRV128" s="625"/>
      <c r="LRW128" s="625"/>
      <c r="LRX128" s="625"/>
      <c r="LRY128" s="625"/>
      <c r="LRZ128" s="626"/>
      <c r="LSA128" s="625"/>
      <c r="LSB128" s="625"/>
      <c r="LSC128" s="625"/>
      <c r="LSD128" s="625"/>
      <c r="LSE128" s="625"/>
      <c r="LSF128" s="625"/>
      <c r="LSG128" s="625"/>
      <c r="LSH128" s="626"/>
      <c r="LSI128" s="625"/>
      <c r="LSJ128" s="625"/>
      <c r="LSK128" s="625"/>
      <c r="LSL128" s="625"/>
      <c r="LSM128" s="625"/>
      <c r="LSN128" s="625"/>
      <c r="LSO128" s="625"/>
      <c r="LSP128" s="626"/>
      <c r="LSQ128" s="625"/>
      <c r="LSR128" s="625"/>
      <c r="LSS128" s="625"/>
      <c r="LST128" s="625"/>
      <c r="LSU128" s="625"/>
      <c r="LSV128" s="625"/>
      <c r="LSW128" s="625"/>
      <c r="LSX128" s="626"/>
      <c r="LSY128" s="625"/>
      <c r="LSZ128" s="625"/>
      <c r="LTA128" s="625"/>
      <c r="LTB128" s="625"/>
      <c r="LTC128" s="625"/>
      <c r="LTD128" s="625"/>
      <c r="LTE128" s="625"/>
      <c r="LTF128" s="626"/>
      <c r="LTG128" s="625"/>
      <c r="LTH128" s="625"/>
      <c r="LTI128" s="625"/>
      <c r="LTJ128" s="625"/>
      <c r="LTK128" s="625"/>
      <c r="LTL128" s="625"/>
      <c r="LTM128" s="625"/>
      <c r="LTN128" s="626"/>
      <c r="LTO128" s="625"/>
      <c r="LTP128" s="625"/>
      <c r="LTQ128" s="625"/>
      <c r="LTR128" s="625"/>
      <c r="LTS128" s="625"/>
      <c r="LTT128" s="625"/>
      <c r="LTU128" s="625"/>
      <c r="LTV128" s="626"/>
      <c r="LTW128" s="625"/>
      <c r="LTX128" s="625"/>
      <c r="LTY128" s="625"/>
      <c r="LTZ128" s="625"/>
      <c r="LUA128" s="625"/>
      <c r="LUB128" s="625"/>
      <c r="LUC128" s="625"/>
      <c r="LUD128" s="626"/>
      <c r="LUE128" s="625"/>
      <c r="LUF128" s="625"/>
      <c r="LUG128" s="625"/>
      <c r="LUH128" s="625"/>
      <c r="LUI128" s="625"/>
      <c r="LUJ128" s="625"/>
      <c r="LUK128" s="625"/>
      <c r="LUL128" s="626"/>
      <c r="LUM128" s="625"/>
      <c r="LUN128" s="625"/>
      <c r="LUO128" s="625"/>
      <c r="LUP128" s="625"/>
      <c r="LUQ128" s="625"/>
      <c r="LUR128" s="625"/>
      <c r="LUS128" s="625"/>
      <c r="LUT128" s="626"/>
      <c r="LUU128" s="625"/>
      <c r="LUV128" s="625"/>
      <c r="LUW128" s="625"/>
      <c r="LUX128" s="625"/>
      <c r="LUY128" s="625"/>
      <c r="LUZ128" s="625"/>
      <c r="LVA128" s="625"/>
      <c r="LVB128" s="626"/>
      <c r="LVC128" s="625"/>
      <c r="LVD128" s="625"/>
      <c r="LVE128" s="625"/>
      <c r="LVF128" s="625"/>
      <c r="LVG128" s="625"/>
      <c r="LVH128" s="625"/>
      <c r="LVI128" s="625"/>
      <c r="LVJ128" s="626"/>
      <c r="LVK128" s="625"/>
      <c r="LVL128" s="625"/>
      <c r="LVM128" s="625"/>
      <c r="LVN128" s="625"/>
      <c r="LVO128" s="625"/>
      <c r="LVP128" s="625"/>
      <c r="LVQ128" s="625"/>
      <c r="LVR128" s="626"/>
      <c r="LVS128" s="625"/>
      <c r="LVT128" s="625"/>
      <c r="LVU128" s="625"/>
      <c r="LVV128" s="625"/>
      <c r="LVW128" s="625"/>
      <c r="LVX128" s="625"/>
      <c r="LVY128" s="625"/>
      <c r="LVZ128" s="626"/>
      <c r="LWA128" s="625"/>
      <c r="LWB128" s="625"/>
      <c r="LWC128" s="625"/>
      <c r="LWD128" s="625"/>
      <c r="LWE128" s="625"/>
      <c r="LWF128" s="625"/>
      <c r="LWG128" s="625"/>
      <c r="LWH128" s="626"/>
      <c r="LWI128" s="625"/>
      <c r="LWJ128" s="625"/>
      <c r="LWK128" s="625"/>
      <c r="LWL128" s="625"/>
      <c r="LWM128" s="625"/>
      <c r="LWN128" s="625"/>
      <c r="LWO128" s="625"/>
      <c r="LWP128" s="626"/>
      <c r="LWQ128" s="625"/>
      <c r="LWR128" s="625"/>
      <c r="LWS128" s="625"/>
      <c r="LWT128" s="625"/>
      <c r="LWU128" s="625"/>
      <c r="LWV128" s="625"/>
      <c r="LWW128" s="625"/>
      <c r="LWX128" s="626"/>
      <c r="LWY128" s="625"/>
      <c r="LWZ128" s="625"/>
      <c r="LXA128" s="625"/>
      <c r="LXB128" s="625"/>
      <c r="LXC128" s="625"/>
      <c r="LXD128" s="625"/>
      <c r="LXE128" s="625"/>
      <c r="LXF128" s="626"/>
      <c r="LXG128" s="625"/>
      <c r="LXH128" s="625"/>
      <c r="LXI128" s="625"/>
      <c r="LXJ128" s="625"/>
      <c r="LXK128" s="625"/>
      <c r="LXL128" s="625"/>
      <c r="LXM128" s="625"/>
      <c r="LXN128" s="626"/>
      <c r="LXO128" s="625"/>
      <c r="LXP128" s="625"/>
      <c r="LXQ128" s="625"/>
      <c r="LXR128" s="625"/>
      <c r="LXS128" s="625"/>
      <c r="LXT128" s="625"/>
      <c r="LXU128" s="625"/>
      <c r="LXV128" s="626"/>
      <c r="LXW128" s="625"/>
      <c r="LXX128" s="625"/>
      <c r="LXY128" s="625"/>
      <c r="LXZ128" s="625"/>
      <c r="LYA128" s="625"/>
      <c r="LYB128" s="625"/>
      <c r="LYC128" s="625"/>
      <c r="LYD128" s="626"/>
      <c r="LYE128" s="625"/>
      <c r="LYF128" s="625"/>
      <c r="LYG128" s="625"/>
      <c r="LYH128" s="625"/>
      <c r="LYI128" s="625"/>
      <c r="LYJ128" s="625"/>
      <c r="LYK128" s="625"/>
      <c r="LYL128" s="626"/>
      <c r="LYM128" s="625"/>
      <c r="LYN128" s="625"/>
      <c r="LYO128" s="625"/>
      <c r="LYP128" s="625"/>
      <c r="LYQ128" s="625"/>
      <c r="LYR128" s="625"/>
      <c r="LYS128" s="625"/>
      <c r="LYT128" s="626"/>
      <c r="LYU128" s="625"/>
      <c r="LYV128" s="625"/>
      <c r="LYW128" s="625"/>
      <c r="LYX128" s="625"/>
      <c r="LYY128" s="625"/>
      <c r="LYZ128" s="625"/>
      <c r="LZA128" s="625"/>
      <c r="LZB128" s="626"/>
      <c r="LZC128" s="625"/>
      <c r="LZD128" s="625"/>
      <c r="LZE128" s="625"/>
      <c r="LZF128" s="625"/>
      <c r="LZG128" s="625"/>
      <c r="LZH128" s="625"/>
      <c r="LZI128" s="625"/>
      <c r="LZJ128" s="626"/>
      <c r="LZK128" s="625"/>
      <c r="LZL128" s="625"/>
      <c r="LZM128" s="625"/>
      <c r="LZN128" s="625"/>
      <c r="LZO128" s="625"/>
      <c r="LZP128" s="625"/>
      <c r="LZQ128" s="625"/>
      <c r="LZR128" s="626"/>
      <c r="LZS128" s="625"/>
      <c r="LZT128" s="625"/>
      <c r="LZU128" s="625"/>
      <c r="LZV128" s="625"/>
      <c r="LZW128" s="625"/>
      <c r="LZX128" s="625"/>
      <c r="LZY128" s="625"/>
      <c r="LZZ128" s="626"/>
      <c r="MAA128" s="625"/>
      <c r="MAB128" s="625"/>
      <c r="MAC128" s="625"/>
      <c r="MAD128" s="625"/>
      <c r="MAE128" s="625"/>
      <c r="MAF128" s="625"/>
      <c r="MAG128" s="625"/>
      <c r="MAH128" s="626"/>
      <c r="MAI128" s="625"/>
      <c r="MAJ128" s="625"/>
      <c r="MAK128" s="625"/>
      <c r="MAL128" s="625"/>
      <c r="MAM128" s="625"/>
      <c r="MAN128" s="625"/>
      <c r="MAO128" s="625"/>
      <c r="MAP128" s="626"/>
      <c r="MAQ128" s="625"/>
      <c r="MAR128" s="625"/>
      <c r="MAS128" s="625"/>
      <c r="MAT128" s="625"/>
      <c r="MAU128" s="625"/>
      <c r="MAV128" s="625"/>
      <c r="MAW128" s="625"/>
      <c r="MAX128" s="626"/>
      <c r="MAY128" s="625"/>
      <c r="MAZ128" s="625"/>
      <c r="MBA128" s="625"/>
      <c r="MBB128" s="625"/>
      <c r="MBC128" s="625"/>
      <c r="MBD128" s="625"/>
      <c r="MBE128" s="625"/>
      <c r="MBF128" s="626"/>
      <c r="MBG128" s="625"/>
      <c r="MBH128" s="625"/>
      <c r="MBI128" s="625"/>
      <c r="MBJ128" s="625"/>
      <c r="MBK128" s="625"/>
      <c r="MBL128" s="625"/>
      <c r="MBM128" s="625"/>
      <c r="MBN128" s="626"/>
      <c r="MBO128" s="625"/>
      <c r="MBP128" s="625"/>
      <c r="MBQ128" s="625"/>
      <c r="MBR128" s="625"/>
      <c r="MBS128" s="625"/>
      <c r="MBT128" s="625"/>
      <c r="MBU128" s="625"/>
      <c r="MBV128" s="626"/>
      <c r="MBW128" s="625"/>
      <c r="MBX128" s="625"/>
      <c r="MBY128" s="625"/>
      <c r="MBZ128" s="625"/>
      <c r="MCA128" s="625"/>
      <c r="MCB128" s="625"/>
      <c r="MCC128" s="625"/>
      <c r="MCD128" s="626"/>
      <c r="MCE128" s="625"/>
      <c r="MCF128" s="625"/>
      <c r="MCG128" s="625"/>
      <c r="MCH128" s="625"/>
      <c r="MCI128" s="625"/>
      <c r="MCJ128" s="625"/>
      <c r="MCK128" s="625"/>
      <c r="MCL128" s="626"/>
      <c r="MCM128" s="625"/>
      <c r="MCN128" s="625"/>
      <c r="MCO128" s="625"/>
      <c r="MCP128" s="625"/>
      <c r="MCQ128" s="625"/>
      <c r="MCR128" s="625"/>
      <c r="MCS128" s="625"/>
      <c r="MCT128" s="626"/>
      <c r="MCU128" s="625"/>
      <c r="MCV128" s="625"/>
      <c r="MCW128" s="625"/>
      <c r="MCX128" s="625"/>
      <c r="MCY128" s="625"/>
      <c r="MCZ128" s="625"/>
      <c r="MDA128" s="625"/>
      <c r="MDB128" s="626"/>
      <c r="MDC128" s="625"/>
      <c r="MDD128" s="625"/>
      <c r="MDE128" s="625"/>
      <c r="MDF128" s="625"/>
      <c r="MDG128" s="625"/>
      <c r="MDH128" s="625"/>
      <c r="MDI128" s="625"/>
      <c r="MDJ128" s="626"/>
      <c r="MDK128" s="625"/>
      <c r="MDL128" s="625"/>
      <c r="MDM128" s="625"/>
      <c r="MDN128" s="625"/>
      <c r="MDO128" s="625"/>
      <c r="MDP128" s="625"/>
      <c r="MDQ128" s="625"/>
      <c r="MDR128" s="626"/>
      <c r="MDS128" s="625"/>
      <c r="MDT128" s="625"/>
      <c r="MDU128" s="625"/>
      <c r="MDV128" s="625"/>
      <c r="MDW128" s="625"/>
      <c r="MDX128" s="625"/>
      <c r="MDY128" s="625"/>
      <c r="MDZ128" s="626"/>
      <c r="MEA128" s="625"/>
      <c r="MEB128" s="625"/>
      <c r="MEC128" s="625"/>
      <c r="MED128" s="625"/>
      <c r="MEE128" s="625"/>
      <c r="MEF128" s="625"/>
      <c r="MEG128" s="625"/>
      <c r="MEH128" s="626"/>
      <c r="MEI128" s="625"/>
      <c r="MEJ128" s="625"/>
      <c r="MEK128" s="625"/>
      <c r="MEL128" s="625"/>
      <c r="MEM128" s="625"/>
      <c r="MEN128" s="625"/>
      <c r="MEO128" s="625"/>
      <c r="MEP128" s="626"/>
      <c r="MEQ128" s="625"/>
      <c r="MER128" s="625"/>
      <c r="MES128" s="625"/>
      <c r="MET128" s="625"/>
      <c r="MEU128" s="625"/>
      <c r="MEV128" s="625"/>
      <c r="MEW128" s="625"/>
      <c r="MEX128" s="626"/>
      <c r="MEY128" s="625"/>
      <c r="MEZ128" s="625"/>
      <c r="MFA128" s="625"/>
      <c r="MFB128" s="625"/>
      <c r="MFC128" s="625"/>
      <c r="MFD128" s="625"/>
      <c r="MFE128" s="625"/>
      <c r="MFF128" s="626"/>
      <c r="MFG128" s="625"/>
      <c r="MFH128" s="625"/>
      <c r="MFI128" s="625"/>
      <c r="MFJ128" s="625"/>
      <c r="MFK128" s="625"/>
      <c r="MFL128" s="625"/>
      <c r="MFM128" s="625"/>
      <c r="MFN128" s="626"/>
      <c r="MFO128" s="625"/>
      <c r="MFP128" s="625"/>
      <c r="MFQ128" s="625"/>
      <c r="MFR128" s="625"/>
      <c r="MFS128" s="625"/>
      <c r="MFT128" s="625"/>
      <c r="MFU128" s="625"/>
      <c r="MFV128" s="626"/>
      <c r="MFW128" s="625"/>
      <c r="MFX128" s="625"/>
      <c r="MFY128" s="625"/>
      <c r="MFZ128" s="625"/>
      <c r="MGA128" s="625"/>
      <c r="MGB128" s="625"/>
      <c r="MGC128" s="625"/>
      <c r="MGD128" s="626"/>
      <c r="MGE128" s="625"/>
      <c r="MGF128" s="625"/>
      <c r="MGG128" s="625"/>
      <c r="MGH128" s="625"/>
      <c r="MGI128" s="625"/>
      <c r="MGJ128" s="625"/>
      <c r="MGK128" s="625"/>
      <c r="MGL128" s="626"/>
      <c r="MGM128" s="625"/>
      <c r="MGN128" s="625"/>
      <c r="MGO128" s="625"/>
      <c r="MGP128" s="625"/>
      <c r="MGQ128" s="625"/>
      <c r="MGR128" s="625"/>
      <c r="MGS128" s="625"/>
      <c r="MGT128" s="626"/>
      <c r="MGU128" s="625"/>
      <c r="MGV128" s="625"/>
      <c r="MGW128" s="625"/>
      <c r="MGX128" s="625"/>
      <c r="MGY128" s="625"/>
      <c r="MGZ128" s="625"/>
      <c r="MHA128" s="625"/>
      <c r="MHB128" s="626"/>
      <c r="MHC128" s="625"/>
      <c r="MHD128" s="625"/>
      <c r="MHE128" s="625"/>
      <c r="MHF128" s="625"/>
      <c r="MHG128" s="625"/>
      <c r="MHH128" s="625"/>
      <c r="MHI128" s="625"/>
      <c r="MHJ128" s="626"/>
      <c r="MHK128" s="625"/>
      <c r="MHL128" s="625"/>
      <c r="MHM128" s="625"/>
      <c r="MHN128" s="625"/>
      <c r="MHO128" s="625"/>
      <c r="MHP128" s="625"/>
      <c r="MHQ128" s="625"/>
      <c r="MHR128" s="626"/>
      <c r="MHS128" s="625"/>
      <c r="MHT128" s="625"/>
      <c r="MHU128" s="625"/>
      <c r="MHV128" s="625"/>
      <c r="MHW128" s="625"/>
      <c r="MHX128" s="625"/>
      <c r="MHY128" s="625"/>
      <c r="MHZ128" s="626"/>
      <c r="MIA128" s="625"/>
      <c r="MIB128" s="625"/>
      <c r="MIC128" s="625"/>
      <c r="MID128" s="625"/>
      <c r="MIE128" s="625"/>
      <c r="MIF128" s="625"/>
      <c r="MIG128" s="625"/>
      <c r="MIH128" s="626"/>
      <c r="MII128" s="625"/>
      <c r="MIJ128" s="625"/>
      <c r="MIK128" s="625"/>
      <c r="MIL128" s="625"/>
      <c r="MIM128" s="625"/>
      <c r="MIN128" s="625"/>
      <c r="MIO128" s="625"/>
      <c r="MIP128" s="626"/>
      <c r="MIQ128" s="625"/>
      <c r="MIR128" s="625"/>
      <c r="MIS128" s="625"/>
      <c r="MIT128" s="625"/>
      <c r="MIU128" s="625"/>
      <c r="MIV128" s="625"/>
      <c r="MIW128" s="625"/>
      <c r="MIX128" s="626"/>
      <c r="MIY128" s="625"/>
      <c r="MIZ128" s="625"/>
      <c r="MJA128" s="625"/>
      <c r="MJB128" s="625"/>
      <c r="MJC128" s="625"/>
      <c r="MJD128" s="625"/>
      <c r="MJE128" s="625"/>
      <c r="MJF128" s="626"/>
      <c r="MJG128" s="625"/>
      <c r="MJH128" s="625"/>
      <c r="MJI128" s="625"/>
      <c r="MJJ128" s="625"/>
      <c r="MJK128" s="625"/>
      <c r="MJL128" s="625"/>
      <c r="MJM128" s="625"/>
      <c r="MJN128" s="626"/>
      <c r="MJO128" s="625"/>
      <c r="MJP128" s="625"/>
      <c r="MJQ128" s="625"/>
      <c r="MJR128" s="625"/>
      <c r="MJS128" s="625"/>
      <c r="MJT128" s="625"/>
      <c r="MJU128" s="625"/>
      <c r="MJV128" s="626"/>
      <c r="MJW128" s="625"/>
      <c r="MJX128" s="625"/>
      <c r="MJY128" s="625"/>
      <c r="MJZ128" s="625"/>
      <c r="MKA128" s="625"/>
      <c r="MKB128" s="625"/>
      <c r="MKC128" s="625"/>
      <c r="MKD128" s="626"/>
      <c r="MKE128" s="625"/>
      <c r="MKF128" s="625"/>
      <c r="MKG128" s="625"/>
      <c r="MKH128" s="625"/>
      <c r="MKI128" s="625"/>
      <c r="MKJ128" s="625"/>
      <c r="MKK128" s="625"/>
      <c r="MKL128" s="626"/>
      <c r="MKM128" s="625"/>
      <c r="MKN128" s="625"/>
      <c r="MKO128" s="625"/>
      <c r="MKP128" s="625"/>
      <c r="MKQ128" s="625"/>
      <c r="MKR128" s="625"/>
      <c r="MKS128" s="625"/>
      <c r="MKT128" s="626"/>
      <c r="MKU128" s="625"/>
      <c r="MKV128" s="625"/>
      <c r="MKW128" s="625"/>
      <c r="MKX128" s="625"/>
      <c r="MKY128" s="625"/>
      <c r="MKZ128" s="625"/>
      <c r="MLA128" s="625"/>
      <c r="MLB128" s="626"/>
      <c r="MLC128" s="625"/>
      <c r="MLD128" s="625"/>
      <c r="MLE128" s="625"/>
      <c r="MLF128" s="625"/>
      <c r="MLG128" s="625"/>
      <c r="MLH128" s="625"/>
      <c r="MLI128" s="625"/>
      <c r="MLJ128" s="626"/>
      <c r="MLK128" s="625"/>
      <c r="MLL128" s="625"/>
      <c r="MLM128" s="625"/>
      <c r="MLN128" s="625"/>
      <c r="MLO128" s="625"/>
      <c r="MLP128" s="625"/>
      <c r="MLQ128" s="625"/>
      <c r="MLR128" s="626"/>
      <c r="MLS128" s="625"/>
      <c r="MLT128" s="625"/>
      <c r="MLU128" s="625"/>
      <c r="MLV128" s="625"/>
      <c r="MLW128" s="625"/>
      <c r="MLX128" s="625"/>
      <c r="MLY128" s="625"/>
      <c r="MLZ128" s="626"/>
      <c r="MMA128" s="625"/>
      <c r="MMB128" s="625"/>
      <c r="MMC128" s="625"/>
      <c r="MMD128" s="625"/>
      <c r="MME128" s="625"/>
      <c r="MMF128" s="625"/>
      <c r="MMG128" s="625"/>
      <c r="MMH128" s="626"/>
      <c r="MMI128" s="625"/>
      <c r="MMJ128" s="625"/>
      <c r="MMK128" s="625"/>
      <c r="MML128" s="625"/>
      <c r="MMM128" s="625"/>
      <c r="MMN128" s="625"/>
      <c r="MMO128" s="625"/>
      <c r="MMP128" s="626"/>
      <c r="MMQ128" s="625"/>
      <c r="MMR128" s="625"/>
      <c r="MMS128" s="625"/>
      <c r="MMT128" s="625"/>
      <c r="MMU128" s="625"/>
      <c r="MMV128" s="625"/>
      <c r="MMW128" s="625"/>
      <c r="MMX128" s="626"/>
      <c r="MMY128" s="625"/>
      <c r="MMZ128" s="625"/>
      <c r="MNA128" s="625"/>
      <c r="MNB128" s="625"/>
      <c r="MNC128" s="625"/>
      <c r="MND128" s="625"/>
      <c r="MNE128" s="625"/>
      <c r="MNF128" s="626"/>
      <c r="MNG128" s="625"/>
      <c r="MNH128" s="625"/>
      <c r="MNI128" s="625"/>
      <c r="MNJ128" s="625"/>
      <c r="MNK128" s="625"/>
      <c r="MNL128" s="625"/>
      <c r="MNM128" s="625"/>
      <c r="MNN128" s="626"/>
      <c r="MNO128" s="625"/>
      <c r="MNP128" s="625"/>
      <c r="MNQ128" s="625"/>
      <c r="MNR128" s="625"/>
      <c r="MNS128" s="625"/>
      <c r="MNT128" s="625"/>
      <c r="MNU128" s="625"/>
      <c r="MNV128" s="626"/>
      <c r="MNW128" s="625"/>
      <c r="MNX128" s="625"/>
      <c r="MNY128" s="625"/>
      <c r="MNZ128" s="625"/>
      <c r="MOA128" s="625"/>
      <c r="MOB128" s="625"/>
      <c r="MOC128" s="625"/>
      <c r="MOD128" s="626"/>
      <c r="MOE128" s="625"/>
      <c r="MOF128" s="625"/>
      <c r="MOG128" s="625"/>
      <c r="MOH128" s="625"/>
      <c r="MOI128" s="625"/>
      <c r="MOJ128" s="625"/>
      <c r="MOK128" s="625"/>
      <c r="MOL128" s="626"/>
      <c r="MOM128" s="625"/>
      <c r="MON128" s="625"/>
      <c r="MOO128" s="625"/>
      <c r="MOP128" s="625"/>
      <c r="MOQ128" s="625"/>
      <c r="MOR128" s="625"/>
      <c r="MOS128" s="625"/>
      <c r="MOT128" s="626"/>
      <c r="MOU128" s="625"/>
      <c r="MOV128" s="625"/>
      <c r="MOW128" s="625"/>
      <c r="MOX128" s="625"/>
      <c r="MOY128" s="625"/>
      <c r="MOZ128" s="625"/>
      <c r="MPA128" s="625"/>
      <c r="MPB128" s="626"/>
      <c r="MPC128" s="625"/>
      <c r="MPD128" s="625"/>
      <c r="MPE128" s="625"/>
      <c r="MPF128" s="625"/>
      <c r="MPG128" s="625"/>
      <c r="MPH128" s="625"/>
      <c r="MPI128" s="625"/>
      <c r="MPJ128" s="626"/>
      <c r="MPK128" s="625"/>
      <c r="MPL128" s="625"/>
      <c r="MPM128" s="625"/>
      <c r="MPN128" s="625"/>
      <c r="MPO128" s="625"/>
      <c r="MPP128" s="625"/>
      <c r="MPQ128" s="625"/>
      <c r="MPR128" s="626"/>
      <c r="MPS128" s="625"/>
      <c r="MPT128" s="625"/>
      <c r="MPU128" s="625"/>
      <c r="MPV128" s="625"/>
      <c r="MPW128" s="625"/>
      <c r="MPX128" s="625"/>
      <c r="MPY128" s="625"/>
      <c r="MPZ128" s="626"/>
      <c r="MQA128" s="625"/>
      <c r="MQB128" s="625"/>
      <c r="MQC128" s="625"/>
      <c r="MQD128" s="625"/>
      <c r="MQE128" s="625"/>
      <c r="MQF128" s="625"/>
      <c r="MQG128" s="625"/>
      <c r="MQH128" s="626"/>
      <c r="MQI128" s="625"/>
      <c r="MQJ128" s="625"/>
      <c r="MQK128" s="625"/>
      <c r="MQL128" s="625"/>
      <c r="MQM128" s="625"/>
      <c r="MQN128" s="625"/>
      <c r="MQO128" s="625"/>
      <c r="MQP128" s="626"/>
      <c r="MQQ128" s="625"/>
      <c r="MQR128" s="625"/>
      <c r="MQS128" s="625"/>
      <c r="MQT128" s="625"/>
      <c r="MQU128" s="625"/>
      <c r="MQV128" s="625"/>
      <c r="MQW128" s="625"/>
      <c r="MQX128" s="626"/>
      <c r="MQY128" s="625"/>
      <c r="MQZ128" s="625"/>
      <c r="MRA128" s="625"/>
      <c r="MRB128" s="625"/>
      <c r="MRC128" s="625"/>
      <c r="MRD128" s="625"/>
      <c r="MRE128" s="625"/>
      <c r="MRF128" s="626"/>
      <c r="MRG128" s="625"/>
      <c r="MRH128" s="625"/>
      <c r="MRI128" s="625"/>
      <c r="MRJ128" s="625"/>
      <c r="MRK128" s="625"/>
      <c r="MRL128" s="625"/>
      <c r="MRM128" s="625"/>
      <c r="MRN128" s="626"/>
      <c r="MRO128" s="625"/>
      <c r="MRP128" s="625"/>
      <c r="MRQ128" s="625"/>
      <c r="MRR128" s="625"/>
      <c r="MRS128" s="625"/>
      <c r="MRT128" s="625"/>
      <c r="MRU128" s="625"/>
      <c r="MRV128" s="626"/>
      <c r="MRW128" s="625"/>
      <c r="MRX128" s="625"/>
      <c r="MRY128" s="625"/>
      <c r="MRZ128" s="625"/>
      <c r="MSA128" s="625"/>
      <c r="MSB128" s="625"/>
      <c r="MSC128" s="625"/>
      <c r="MSD128" s="626"/>
      <c r="MSE128" s="625"/>
      <c r="MSF128" s="625"/>
      <c r="MSG128" s="625"/>
      <c r="MSH128" s="625"/>
      <c r="MSI128" s="625"/>
      <c r="MSJ128" s="625"/>
      <c r="MSK128" s="625"/>
      <c r="MSL128" s="626"/>
      <c r="MSM128" s="625"/>
      <c r="MSN128" s="625"/>
      <c r="MSO128" s="625"/>
      <c r="MSP128" s="625"/>
      <c r="MSQ128" s="625"/>
      <c r="MSR128" s="625"/>
      <c r="MSS128" s="625"/>
      <c r="MST128" s="626"/>
      <c r="MSU128" s="625"/>
      <c r="MSV128" s="625"/>
      <c r="MSW128" s="625"/>
      <c r="MSX128" s="625"/>
      <c r="MSY128" s="625"/>
      <c r="MSZ128" s="625"/>
      <c r="MTA128" s="625"/>
      <c r="MTB128" s="626"/>
      <c r="MTC128" s="625"/>
      <c r="MTD128" s="625"/>
      <c r="MTE128" s="625"/>
      <c r="MTF128" s="625"/>
      <c r="MTG128" s="625"/>
      <c r="MTH128" s="625"/>
      <c r="MTI128" s="625"/>
      <c r="MTJ128" s="626"/>
      <c r="MTK128" s="625"/>
      <c r="MTL128" s="625"/>
      <c r="MTM128" s="625"/>
      <c r="MTN128" s="625"/>
      <c r="MTO128" s="625"/>
      <c r="MTP128" s="625"/>
      <c r="MTQ128" s="625"/>
      <c r="MTR128" s="626"/>
      <c r="MTS128" s="625"/>
      <c r="MTT128" s="625"/>
      <c r="MTU128" s="625"/>
      <c r="MTV128" s="625"/>
      <c r="MTW128" s="625"/>
      <c r="MTX128" s="625"/>
      <c r="MTY128" s="625"/>
      <c r="MTZ128" s="626"/>
      <c r="MUA128" s="625"/>
      <c r="MUB128" s="625"/>
      <c r="MUC128" s="625"/>
      <c r="MUD128" s="625"/>
      <c r="MUE128" s="625"/>
      <c r="MUF128" s="625"/>
      <c r="MUG128" s="625"/>
      <c r="MUH128" s="626"/>
      <c r="MUI128" s="625"/>
      <c r="MUJ128" s="625"/>
      <c r="MUK128" s="625"/>
      <c r="MUL128" s="625"/>
      <c r="MUM128" s="625"/>
      <c r="MUN128" s="625"/>
      <c r="MUO128" s="625"/>
      <c r="MUP128" s="626"/>
      <c r="MUQ128" s="625"/>
      <c r="MUR128" s="625"/>
      <c r="MUS128" s="625"/>
      <c r="MUT128" s="625"/>
      <c r="MUU128" s="625"/>
      <c r="MUV128" s="625"/>
      <c r="MUW128" s="625"/>
      <c r="MUX128" s="626"/>
      <c r="MUY128" s="625"/>
      <c r="MUZ128" s="625"/>
      <c r="MVA128" s="625"/>
      <c r="MVB128" s="625"/>
      <c r="MVC128" s="625"/>
      <c r="MVD128" s="625"/>
      <c r="MVE128" s="625"/>
      <c r="MVF128" s="626"/>
      <c r="MVG128" s="625"/>
      <c r="MVH128" s="625"/>
      <c r="MVI128" s="625"/>
      <c r="MVJ128" s="625"/>
      <c r="MVK128" s="625"/>
      <c r="MVL128" s="625"/>
      <c r="MVM128" s="625"/>
      <c r="MVN128" s="626"/>
      <c r="MVO128" s="625"/>
      <c r="MVP128" s="625"/>
      <c r="MVQ128" s="625"/>
      <c r="MVR128" s="625"/>
      <c r="MVS128" s="625"/>
      <c r="MVT128" s="625"/>
      <c r="MVU128" s="625"/>
      <c r="MVV128" s="626"/>
      <c r="MVW128" s="625"/>
      <c r="MVX128" s="625"/>
      <c r="MVY128" s="625"/>
      <c r="MVZ128" s="625"/>
      <c r="MWA128" s="625"/>
      <c r="MWB128" s="625"/>
      <c r="MWC128" s="625"/>
      <c r="MWD128" s="626"/>
      <c r="MWE128" s="625"/>
      <c r="MWF128" s="625"/>
      <c r="MWG128" s="625"/>
      <c r="MWH128" s="625"/>
      <c r="MWI128" s="625"/>
      <c r="MWJ128" s="625"/>
      <c r="MWK128" s="625"/>
      <c r="MWL128" s="626"/>
      <c r="MWM128" s="625"/>
      <c r="MWN128" s="625"/>
      <c r="MWO128" s="625"/>
      <c r="MWP128" s="625"/>
      <c r="MWQ128" s="625"/>
      <c r="MWR128" s="625"/>
      <c r="MWS128" s="625"/>
      <c r="MWT128" s="626"/>
      <c r="MWU128" s="625"/>
      <c r="MWV128" s="625"/>
      <c r="MWW128" s="625"/>
      <c r="MWX128" s="625"/>
      <c r="MWY128" s="625"/>
      <c r="MWZ128" s="625"/>
      <c r="MXA128" s="625"/>
      <c r="MXB128" s="626"/>
      <c r="MXC128" s="625"/>
      <c r="MXD128" s="625"/>
      <c r="MXE128" s="625"/>
      <c r="MXF128" s="625"/>
      <c r="MXG128" s="625"/>
      <c r="MXH128" s="625"/>
      <c r="MXI128" s="625"/>
      <c r="MXJ128" s="626"/>
      <c r="MXK128" s="625"/>
      <c r="MXL128" s="625"/>
      <c r="MXM128" s="625"/>
      <c r="MXN128" s="625"/>
      <c r="MXO128" s="625"/>
      <c r="MXP128" s="625"/>
      <c r="MXQ128" s="625"/>
      <c r="MXR128" s="626"/>
      <c r="MXS128" s="625"/>
      <c r="MXT128" s="625"/>
      <c r="MXU128" s="625"/>
      <c r="MXV128" s="625"/>
      <c r="MXW128" s="625"/>
      <c r="MXX128" s="625"/>
      <c r="MXY128" s="625"/>
      <c r="MXZ128" s="626"/>
      <c r="MYA128" s="625"/>
      <c r="MYB128" s="625"/>
      <c r="MYC128" s="625"/>
      <c r="MYD128" s="625"/>
      <c r="MYE128" s="625"/>
      <c r="MYF128" s="625"/>
      <c r="MYG128" s="625"/>
      <c r="MYH128" s="626"/>
      <c r="MYI128" s="625"/>
      <c r="MYJ128" s="625"/>
      <c r="MYK128" s="625"/>
      <c r="MYL128" s="625"/>
      <c r="MYM128" s="625"/>
      <c r="MYN128" s="625"/>
      <c r="MYO128" s="625"/>
      <c r="MYP128" s="626"/>
      <c r="MYQ128" s="625"/>
      <c r="MYR128" s="625"/>
      <c r="MYS128" s="625"/>
      <c r="MYT128" s="625"/>
      <c r="MYU128" s="625"/>
      <c r="MYV128" s="625"/>
      <c r="MYW128" s="625"/>
      <c r="MYX128" s="626"/>
      <c r="MYY128" s="625"/>
      <c r="MYZ128" s="625"/>
      <c r="MZA128" s="625"/>
      <c r="MZB128" s="625"/>
      <c r="MZC128" s="625"/>
      <c r="MZD128" s="625"/>
      <c r="MZE128" s="625"/>
      <c r="MZF128" s="626"/>
      <c r="MZG128" s="625"/>
      <c r="MZH128" s="625"/>
      <c r="MZI128" s="625"/>
      <c r="MZJ128" s="625"/>
      <c r="MZK128" s="625"/>
      <c r="MZL128" s="625"/>
      <c r="MZM128" s="625"/>
      <c r="MZN128" s="626"/>
      <c r="MZO128" s="625"/>
      <c r="MZP128" s="625"/>
      <c r="MZQ128" s="625"/>
      <c r="MZR128" s="625"/>
      <c r="MZS128" s="625"/>
      <c r="MZT128" s="625"/>
      <c r="MZU128" s="625"/>
      <c r="MZV128" s="626"/>
      <c r="MZW128" s="625"/>
      <c r="MZX128" s="625"/>
      <c r="MZY128" s="625"/>
      <c r="MZZ128" s="625"/>
      <c r="NAA128" s="625"/>
      <c r="NAB128" s="625"/>
      <c r="NAC128" s="625"/>
      <c r="NAD128" s="626"/>
      <c r="NAE128" s="625"/>
      <c r="NAF128" s="625"/>
      <c r="NAG128" s="625"/>
      <c r="NAH128" s="625"/>
      <c r="NAI128" s="625"/>
      <c r="NAJ128" s="625"/>
      <c r="NAK128" s="625"/>
      <c r="NAL128" s="626"/>
      <c r="NAM128" s="625"/>
      <c r="NAN128" s="625"/>
      <c r="NAO128" s="625"/>
      <c r="NAP128" s="625"/>
      <c r="NAQ128" s="625"/>
      <c r="NAR128" s="625"/>
      <c r="NAS128" s="625"/>
      <c r="NAT128" s="626"/>
      <c r="NAU128" s="625"/>
      <c r="NAV128" s="625"/>
      <c r="NAW128" s="625"/>
      <c r="NAX128" s="625"/>
      <c r="NAY128" s="625"/>
      <c r="NAZ128" s="625"/>
      <c r="NBA128" s="625"/>
      <c r="NBB128" s="626"/>
      <c r="NBC128" s="625"/>
      <c r="NBD128" s="625"/>
      <c r="NBE128" s="625"/>
      <c r="NBF128" s="625"/>
      <c r="NBG128" s="625"/>
      <c r="NBH128" s="625"/>
      <c r="NBI128" s="625"/>
      <c r="NBJ128" s="626"/>
      <c r="NBK128" s="625"/>
      <c r="NBL128" s="625"/>
      <c r="NBM128" s="625"/>
      <c r="NBN128" s="625"/>
      <c r="NBO128" s="625"/>
      <c r="NBP128" s="625"/>
      <c r="NBQ128" s="625"/>
      <c r="NBR128" s="626"/>
      <c r="NBS128" s="625"/>
      <c r="NBT128" s="625"/>
      <c r="NBU128" s="625"/>
      <c r="NBV128" s="625"/>
      <c r="NBW128" s="625"/>
      <c r="NBX128" s="625"/>
      <c r="NBY128" s="625"/>
      <c r="NBZ128" s="626"/>
      <c r="NCA128" s="625"/>
      <c r="NCB128" s="625"/>
      <c r="NCC128" s="625"/>
      <c r="NCD128" s="625"/>
      <c r="NCE128" s="625"/>
      <c r="NCF128" s="625"/>
      <c r="NCG128" s="625"/>
      <c r="NCH128" s="626"/>
      <c r="NCI128" s="625"/>
      <c r="NCJ128" s="625"/>
      <c r="NCK128" s="625"/>
      <c r="NCL128" s="625"/>
      <c r="NCM128" s="625"/>
      <c r="NCN128" s="625"/>
      <c r="NCO128" s="625"/>
      <c r="NCP128" s="626"/>
      <c r="NCQ128" s="625"/>
      <c r="NCR128" s="625"/>
      <c r="NCS128" s="625"/>
      <c r="NCT128" s="625"/>
      <c r="NCU128" s="625"/>
      <c r="NCV128" s="625"/>
      <c r="NCW128" s="625"/>
      <c r="NCX128" s="626"/>
      <c r="NCY128" s="625"/>
      <c r="NCZ128" s="625"/>
      <c r="NDA128" s="625"/>
      <c r="NDB128" s="625"/>
      <c r="NDC128" s="625"/>
      <c r="NDD128" s="625"/>
      <c r="NDE128" s="625"/>
      <c r="NDF128" s="626"/>
      <c r="NDG128" s="625"/>
      <c r="NDH128" s="625"/>
      <c r="NDI128" s="625"/>
      <c r="NDJ128" s="625"/>
      <c r="NDK128" s="625"/>
      <c r="NDL128" s="625"/>
      <c r="NDM128" s="625"/>
      <c r="NDN128" s="626"/>
      <c r="NDO128" s="625"/>
      <c r="NDP128" s="625"/>
      <c r="NDQ128" s="625"/>
      <c r="NDR128" s="625"/>
      <c r="NDS128" s="625"/>
      <c r="NDT128" s="625"/>
      <c r="NDU128" s="625"/>
      <c r="NDV128" s="626"/>
      <c r="NDW128" s="625"/>
      <c r="NDX128" s="625"/>
      <c r="NDY128" s="625"/>
      <c r="NDZ128" s="625"/>
      <c r="NEA128" s="625"/>
      <c r="NEB128" s="625"/>
      <c r="NEC128" s="625"/>
      <c r="NED128" s="626"/>
      <c r="NEE128" s="625"/>
      <c r="NEF128" s="625"/>
      <c r="NEG128" s="625"/>
      <c r="NEH128" s="625"/>
      <c r="NEI128" s="625"/>
      <c r="NEJ128" s="625"/>
      <c r="NEK128" s="625"/>
      <c r="NEL128" s="626"/>
      <c r="NEM128" s="625"/>
      <c r="NEN128" s="625"/>
      <c r="NEO128" s="625"/>
      <c r="NEP128" s="625"/>
      <c r="NEQ128" s="625"/>
      <c r="NER128" s="625"/>
      <c r="NES128" s="625"/>
      <c r="NET128" s="626"/>
      <c r="NEU128" s="625"/>
      <c r="NEV128" s="625"/>
      <c r="NEW128" s="625"/>
      <c r="NEX128" s="625"/>
      <c r="NEY128" s="625"/>
      <c r="NEZ128" s="625"/>
      <c r="NFA128" s="625"/>
      <c r="NFB128" s="626"/>
      <c r="NFC128" s="625"/>
      <c r="NFD128" s="625"/>
      <c r="NFE128" s="625"/>
      <c r="NFF128" s="625"/>
      <c r="NFG128" s="625"/>
      <c r="NFH128" s="625"/>
      <c r="NFI128" s="625"/>
      <c r="NFJ128" s="626"/>
      <c r="NFK128" s="625"/>
      <c r="NFL128" s="625"/>
      <c r="NFM128" s="625"/>
      <c r="NFN128" s="625"/>
      <c r="NFO128" s="625"/>
      <c r="NFP128" s="625"/>
      <c r="NFQ128" s="625"/>
      <c r="NFR128" s="626"/>
      <c r="NFS128" s="625"/>
      <c r="NFT128" s="625"/>
      <c r="NFU128" s="625"/>
      <c r="NFV128" s="625"/>
      <c r="NFW128" s="625"/>
      <c r="NFX128" s="625"/>
      <c r="NFY128" s="625"/>
      <c r="NFZ128" s="626"/>
      <c r="NGA128" s="625"/>
      <c r="NGB128" s="625"/>
      <c r="NGC128" s="625"/>
      <c r="NGD128" s="625"/>
      <c r="NGE128" s="625"/>
      <c r="NGF128" s="625"/>
      <c r="NGG128" s="625"/>
      <c r="NGH128" s="626"/>
      <c r="NGI128" s="625"/>
      <c r="NGJ128" s="625"/>
      <c r="NGK128" s="625"/>
      <c r="NGL128" s="625"/>
      <c r="NGM128" s="625"/>
      <c r="NGN128" s="625"/>
      <c r="NGO128" s="625"/>
      <c r="NGP128" s="626"/>
      <c r="NGQ128" s="625"/>
      <c r="NGR128" s="625"/>
      <c r="NGS128" s="625"/>
      <c r="NGT128" s="625"/>
      <c r="NGU128" s="625"/>
      <c r="NGV128" s="625"/>
      <c r="NGW128" s="625"/>
      <c r="NGX128" s="626"/>
      <c r="NGY128" s="625"/>
      <c r="NGZ128" s="625"/>
      <c r="NHA128" s="625"/>
      <c r="NHB128" s="625"/>
      <c r="NHC128" s="625"/>
      <c r="NHD128" s="625"/>
      <c r="NHE128" s="625"/>
      <c r="NHF128" s="626"/>
      <c r="NHG128" s="625"/>
      <c r="NHH128" s="625"/>
      <c r="NHI128" s="625"/>
      <c r="NHJ128" s="625"/>
      <c r="NHK128" s="625"/>
      <c r="NHL128" s="625"/>
      <c r="NHM128" s="625"/>
      <c r="NHN128" s="626"/>
      <c r="NHO128" s="625"/>
      <c r="NHP128" s="625"/>
      <c r="NHQ128" s="625"/>
      <c r="NHR128" s="625"/>
      <c r="NHS128" s="625"/>
      <c r="NHT128" s="625"/>
      <c r="NHU128" s="625"/>
      <c r="NHV128" s="626"/>
      <c r="NHW128" s="625"/>
      <c r="NHX128" s="625"/>
      <c r="NHY128" s="625"/>
      <c r="NHZ128" s="625"/>
      <c r="NIA128" s="625"/>
      <c r="NIB128" s="625"/>
      <c r="NIC128" s="625"/>
      <c r="NID128" s="626"/>
      <c r="NIE128" s="625"/>
      <c r="NIF128" s="625"/>
      <c r="NIG128" s="625"/>
      <c r="NIH128" s="625"/>
      <c r="NII128" s="625"/>
      <c r="NIJ128" s="625"/>
      <c r="NIK128" s="625"/>
      <c r="NIL128" s="626"/>
      <c r="NIM128" s="625"/>
      <c r="NIN128" s="625"/>
      <c r="NIO128" s="625"/>
      <c r="NIP128" s="625"/>
      <c r="NIQ128" s="625"/>
      <c r="NIR128" s="625"/>
      <c r="NIS128" s="625"/>
      <c r="NIT128" s="626"/>
      <c r="NIU128" s="625"/>
      <c r="NIV128" s="625"/>
      <c r="NIW128" s="625"/>
      <c r="NIX128" s="625"/>
      <c r="NIY128" s="625"/>
      <c r="NIZ128" s="625"/>
      <c r="NJA128" s="625"/>
      <c r="NJB128" s="626"/>
      <c r="NJC128" s="625"/>
      <c r="NJD128" s="625"/>
      <c r="NJE128" s="625"/>
      <c r="NJF128" s="625"/>
      <c r="NJG128" s="625"/>
      <c r="NJH128" s="625"/>
      <c r="NJI128" s="625"/>
      <c r="NJJ128" s="626"/>
      <c r="NJK128" s="625"/>
      <c r="NJL128" s="625"/>
      <c r="NJM128" s="625"/>
      <c r="NJN128" s="625"/>
      <c r="NJO128" s="625"/>
      <c r="NJP128" s="625"/>
      <c r="NJQ128" s="625"/>
      <c r="NJR128" s="626"/>
      <c r="NJS128" s="625"/>
      <c r="NJT128" s="625"/>
      <c r="NJU128" s="625"/>
      <c r="NJV128" s="625"/>
      <c r="NJW128" s="625"/>
      <c r="NJX128" s="625"/>
      <c r="NJY128" s="625"/>
      <c r="NJZ128" s="626"/>
      <c r="NKA128" s="625"/>
      <c r="NKB128" s="625"/>
      <c r="NKC128" s="625"/>
      <c r="NKD128" s="625"/>
      <c r="NKE128" s="625"/>
      <c r="NKF128" s="625"/>
      <c r="NKG128" s="625"/>
      <c r="NKH128" s="626"/>
      <c r="NKI128" s="625"/>
      <c r="NKJ128" s="625"/>
      <c r="NKK128" s="625"/>
      <c r="NKL128" s="625"/>
      <c r="NKM128" s="625"/>
      <c r="NKN128" s="625"/>
      <c r="NKO128" s="625"/>
      <c r="NKP128" s="626"/>
      <c r="NKQ128" s="625"/>
      <c r="NKR128" s="625"/>
      <c r="NKS128" s="625"/>
      <c r="NKT128" s="625"/>
      <c r="NKU128" s="625"/>
      <c r="NKV128" s="625"/>
      <c r="NKW128" s="625"/>
      <c r="NKX128" s="626"/>
      <c r="NKY128" s="625"/>
      <c r="NKZ128" s="625"/>
      <c r="NLA128" s="625"/>
      <c r="NLB128" s="625"/>
      <c r="NLC128" s="625"/>
      <c r="NLD128" s="625"/>
      <c r="NLE128" s="625"/>
      <c r="NLF128" s="626"/>
      <c r="NLG128" s="625"/>
      <c r="NLH128" s="625"/>
      <c r="NLI128" s="625"/>
      <c r="NLJ128" s="625"/>
      <c r="NLK128" s="625"/>
      <c r="NLL128" s="625"/>
      <c r="NLM128" s="625"/>
      <c r="NLN128" s="626"/>
      <c r="NLO128" s="625"/>
      <c r="NLP128" s="625"/>
      <c r="NLQ128" s="625"/>
      <c r="NLR128" s="625"/>
      <c r="NLS128" s="625"/>
      <c r="NLT128" s="625"/>
      <c r="NLU128" s="625"/>
      <c r="NLV128" s="626"/>
      <c r="NLW128" s="625"/>
      <c r="NLX128" s="625"/>
      <c r="NLY128" s="625"/>
      <c r="NLZ128" s="625"/>
      <c r="NMA128" s="625"/>
      <c r="NMB128" s="625"/>
      <c r="NMC128" s="625"/>
      <c r="NMD128" s="626"/>
      <c r="NME128" s="625"/>
      <c r="NMF128" s="625"/>
      <c r="NMG128" s="625"/>
      <c r="NMH128" s="625"/>
      <c r="NMI128" s="625"/>
      <c r="NMJ128" s="625"/>
      <c r="NMK128" s="625"/>
      <c r="NML128" s="626"/>
      <c r="NMM128" s="625"/>
      <c r="NMN128" s="625"/>
      <c r="NMO128" s="625"/>
      <c r="NMP128" s="625"/>
      <c r="NMQ128" s="625"/>
      <c r="NMR128" s="625"/>
      <c r="NMS128" s="625"/>
      <c r="NMT128" s="626"/>
      <c r="NMU128" s="625"/>
      <c r="NMV128" s="625"/>
      <c r="NMW128" s="625"/>
      <c r="NMX128" s="625"/>
      <c r="NMY128" s="625"/>
      <c r="NMZ128" s="625"/>
      <c r="NNA128" s="625"/>
      <c r="NNB128" s="626"/>
      <c r="NNC128" s="625"/>
      <c r="NND128" s="625"/>
      <c r="NNE128" s="625"/>
      <c r="NNF128" s="625"/>
      <c r="NNG128" s="625"/>
      <c r="NNH128" s="625"/>
      <c r="NNI128" s="625"/>
      <c r="NNJ128" s="626"/>
      <c r="NNK128" s="625"/>
      <c r="NNL128" s="625"/>
      <c r="NNM128" s="625"/>
      <c r="NNN128" s="625"/>
      <c r="NNO128" s="625"/>
      <c r="NNP128" s="625"/>
      <c r="NNQ128" s="625"/>
      <c r="NNR128" s="626"/>
      <c r="NNS128" s="625"/>
      <c r="NNT128" s="625"/>
      <c r="NNU128" s="625"/>
      <c r="NNV128" s="625"/>
      <c r="NNW128" s="625"/>
      <c r="NNX128" s="625"/>
      <c r="NNY128" s="625"/>
      <c r="NNZ128" s="626"/>
      <c r="NOA128" s="625"/>
      <c r="NOB128" s="625"/>
      <c r="NOC128" s="625"/>
      <c r="NOD128" s="625"/>
      <c r="NOE128" s="625"/>
      <c r="NOF128" s="625"/>
      <c r="NOG128" s="625"/>
      <c r="NOH128" s="626"/>
      <c r="NOI128" s="625"/>
      <c r="NOJ128" s="625"/>
      <c r="NOK128" s="625"/>
      <c r="NOL128" s="625"/>
      <c r="NOM128" s="625"/>
      <c r="NON128" s="625"/>
      <c r="NOO128" s="625"/>
      <c r="NOP128" s="626"/>
      <c r="NOQ128" s="625"/>
      <c r="NOR128" s="625"/>
      <c r="NOS128" s="625"/>
      <c r="NOT128" s="625"/>
      <c r="NOU128" s="625"/>
      <c r="NOV128" s="625"/>
      <c r="NOW128" s="625"/>
      <c r="NOX128" s="626"/>
      <c r="NOY128" s="625"/>
      <c r="NOZ128" s="625"/>
      <c r="NPA128" s="625"/>
      <c r="NPB128" s="625"/>
      <c r="NPC128" s="625"/>
      <c r="NPD128" s="625"/>
      <c r="NPE128" s="625"/>
      <c r="NPF128" s="626"/>
      <c r="NPG128" s="625"/>
      <c r="NPH128" s="625"/>
      <c r="NPI128" s="625"/>
      <c r="NPJ128" s="625"/>
      <c r="NPK128" s="625"/>
      <c r="NPL128" s="625"/>
      <c r="NPM128" s="625"/>
      <c r="NPN128" s="626"/>
      <c r="NPO128" s="625"/>
      <c r="NPP128" s="625"/>
      <c r="NPQ128" s="625"/>
      <c r="NPR128" s="625"/>
      <c r="NPS128" s="625"/>
      <c r="NPT128" s="625"/>
      <c r="NPU128" s="625"/>
      <c r="NPV128" s="626"/>
      <c r="NPW128" s="625"/>
      <c r="NPX128" s="625"/>
      <c r="NPY128" s="625"/>
      <c r="NPZ128" s="625"/>
      <c r="NQA128" s="625"/>
      <c r="NQB128" s="625"/>
      <c r="NQC128" s="625"/>
      <c r="NQD128" s="626"/>
      <c r="NQE128" s="625"/>
      <c r="NQF128" s="625"/>
      <c r="NQG128" s="625"/>
      <c r="NQH128" s="625"/>
      <c r="NQI128" s="625"/>
      <c r="NQJ128" s="625"/>
      <c r="NQK128" s="625"/>
      <c r="NQL128" s="626"/>
      <c r="NQM128" s="625"/>
      <c r="NQN128" s="625"/>
      <c r="NQO128" s="625"/>
      <c r="NQP128" s="625"/>
      <c r="NQQ128" s="625"/>
      <c r="NQR128" s="625"/>
      <c r="NQS128" s="625"/>
      <c r="NQT128" s="626"/>
      <c r="NQU128" s="625"/>
      <c r="NQV128" s="625"/>
      <c r="NQW128" s="625"/>
      <c r="NQX128" s="625"/>
      <c r="NQY128" s="625"/>
      <c r="NQZ128" s="625"/>
      <c r="NRA128" s="625"/>
      <c r="NRB128" s="626"/>
      <c r="NRC128" s="625"/>
      <c r="NRD128" s="625"/>
      <c r="NRE128" s="625"/>
      <c r="NRF128" s="625"/>
      <c r="NRG128" s="625"/>
      <c r="NRH128" s="625"/>
      <c r="NRI128" s="625"/>
      <c r="NRJ128" s="626"/>
      <c r="NRK128" s="625"/>
      <c r="NRL128" s="625"/>
      <c r="NRM128" s="625"/>
      <c r="NRN128" s="625"/>
      <c r="NRO128" s="625"/>
      <c r="NRP128" s="625"/>
      <c r="NRQ128" s="625"/>
      <c r="NRR128" s="626"/>
      <c r="NRS128" s="625"/>
      <c r="NRT128" s="625"/>
      <c r="NRU128" s="625"/>
      <c r="NRV128" s="625"/>
      <c r="NRW128" s="625"/>
      <c r="NRX128" s="625"/>
      <c r="NRY128" s="625"/>
      <c r="NRZ128" s="626"/>
      <c r="NSA128" s="625"/>
      <c r="NSB128" s="625"/>
      <c r="NSC128" s="625"/>
      <c r="NSD128" s="625"/>
      <c r="NSE128" s="625"/>
      <c r="NSF128" s="625"/>
      <c r="NSG128" s="625"/>
      <c r="NSH128" s="626"/>
      <c r="NSI128" s="625"/>
      <c r="NSJ128" s="625"/>
      <c r="NSK128" s="625"/>
      <c r="NSL128" s="625"/>
      <c r="NSM128" s="625"/>
      <c r="NSN128" s="625"/>
      <c r="NSO128" s="625"/>
      <c r="NSP128" s="626"/>
      <c r="NSQ128" s="625"/>
      <c r="NSR128" s="625"/>
      <c r="NSS128" s="625"/>
      <c r="NST128" s="625"/>
      <c r="NSU128" s="625"/>
      <c r="NSV128" s="625"/>
      <c r="NSW128" s="625"/>
      <c r="NSX128" s="626"/>
      <c r="NSY128" s="625"/>
      <c r="NSZ128" s="625"/>
      <c r="NTA128" s="625"/>
      <c r="NTB128" s="625"/>
      <c r="NTC128" s="625"/>
      <c r="NTD128" s="625"/>
      <c r="NTE128" s="625"/>
      <c r="NTF128" s="626"/>
      <c r="NTG128" s="625"/>
      <c r="NTH128" s="625"/>
      <c r="NTI128" s="625"/>
      <c r="NTJ128" s="625"/>
      <c r="NTK128" s="625"/>
      <c r="NTL128" s="625"/>
      <c r="NTM128" s="625"/>
      <c r="NTN128" s="626"/>
      <c r="NTO128" s="625"/>
      <c r="NTP128" s="625"/>
      <c r="NTQ128" s="625"/>
      <c r="NTR128" s="625"/>
      <c r="NTS128" s="625"/>
      <c r="NTT128" s="625"/>
      <c r="NTU128" s="625"/>
      <c r="NTV128" s="626"/>
      <c r="NTW128" s="625"/>
      <c r="NTX128" s="625"/>
      <c r="NTY128" s="625"/>
      <c r="NTZ128" s="625"/>
      <c r="NUA128" s="625"/>
      <c r="NUB128" s="625"/>
      <c r="NUC128" s="625"/>
      <c r="NUD128" s="626"/>
      <c r="NUE128" s="625"/>
      <c r="NUF128" s="625"/>
      <c r="NUG128" s="625"/>
      <c r="NUH128" s="625"/>
      <c r="NUI128" s="625"/>
      <c r="NUJ128" s="625"/>
      <c r="NUK128" s="625"/>
      <c r="NUL128" s="626"/>
      <c r="NUM128" s="625"/>
      <c r="NUN128" s="625"/>
      <c r="NUO128" s="625"/>
      <c r="NUP128" s="625"/>
      <c r="NUQ128" s="625"/>
      <c r="NUR128" s="625"/>
      <c r="NUS128" s="625"/>
      <c r="NUT128" s="626"/>
      <c r="NUU128" s="625"/>
      <c r="NUV128" s="625"/>
      <c r="NUW128" s="625"/>
      <c r="NUX128" s="625"/>
      <c r="NUY128" s="625"/>
      <c r="NUZ128" s="625"/>
      <c r="NVA128" s="625"/>
      <c r="NVB128" s="626"/>
      <c r="NVC128" s="625"/>
      <c r="NVD128" s="625"/>
      <c r="NVE128" s="625"/>
      <c r="NVF128" s="625"/>
      <c r="NVG128" s="625"/>
      <c r="NVH128" s="625"/>
      <c r="NVI128" s="625"/>
      <c r="NVJ128" s="626"/>
      <c r="NVK128" s="625"/>
      <c r="NVL128" s="625"/>
      <c r="NVM128" s="625"/>
      <c r="NVN128" s="625"/>
      <c r="NVO128" s="625"/>
      <c r="NVP128" s="625"/>
      <c r="NVQ128" s="625"/>
      <c r="NVR128" s="626"/>
      <c r="NVS128" s="625"/>
      <c r="NVT128" s="625"/>
      <c r="NVU128" s="625"/>
      <c r="NVV128" s="625"/>
      <c r="NVW128" s="625"/>
      <c r="NVX128" s="625"/>
      <c r="NVY128" s="625"/>
      <c r="NVZ128" s="626"/>
      <c r="NWA128" s="625"/>
      <c r="NWB128" s="625"/>
      <c r="NWC128" s="625"/>
      <c r="NWD128" s="625"/>
      <c r="NWE128" s="625"/>
      <c r="NWF128" s="625"/>
      <c r="NWG128" s="625"/>
      <c r="NWH128" s="626"/>
      <c r="NWI128" s="625"/>
      <c r="NWJ128" s="625"/>
      <c r="NWK128" s="625"/>
      <c r="NWL128" s="625"/>
      <c r="NWM128" s="625"/>
      <c r="NWN128" s="625"/>
      <c r="NWO128" s="625"/>
      <c r="NWP128" s="626"/>
      <c r="NWQ128" s="625"/>
      <c r="NWR128" s="625"/>
      <c r="NWS128" s="625"/>
      <c r="NWT128" s="625"/>
      <c r="NWU128" s="625"/>
      <c r="NWV128" s="625"/>
      <c r="NWW128" s="625"/>
      <c r="NWX128" s="626"/>
      <c r="NWY128" s="625"/>
      <c r="NWZ128" s="625"/>
      <c r="NXA128" s="625"/>
      <c r="NXB128" s="625"/>
      <c r="NXC128" s="625"/>
      <c r="NXD128" s="625"/>
      <c r="NXE128" s="625"/>
      <c r="NXF128" s="626"/>
      <c r="NXG128" s="625"/>
      <c r="NXH128" s="625"/>
      <c r="NXI128" s="625"/>
      <c r="NXJ128" s="625"/>
      <c r="NXK128" s="625"/>
      <c r="NXL128" s="625"/>
      <c r="NXM128" s="625"/>
      <c r="NXN128" s="626"/>
      <c r="NXO128" s="625"/>
      <c r="NXP128" s="625"/>
      <c r="NXQ128" s="625"/>
      <c r="NXR128" s="625"/>
      <c r="NXS128" s="625"/>
      <c r="NXT128" s="625"/>
      <c r="NXU128" s="625"/>
      <c r="NXV128" s="626"/>
      <c r="NXW128" s="625"/>
      <c r="NXX128" s="625"/>
      <c r="NXY128" s="625"/>
      <c r="NXZ128" s="625"/>
      <c r="NYA128" s="625"/>
      <c r="NYB128" s="625"/>
      <c r="NYC128" s="625"/>
      <c r="NYD128" s="626"/>
      <c r="NYE128" s="625"/>
      <c r="NYF128" s="625"/>
      <c r="NYG128" s="625"/>
      <c r="NYH128" s="625"/>
      <c r="NYI128" s="625"/>
      <c r="NYJ128" s="625"/>
      <c r="NYK128" s="625"/>
      <c r="NYL128" s="626"/>
      <c r="NYM128" s="625"/>
      <c r="NYN128" s="625"/>
      <c r="NYO128" s="625"/>
      <c r="NYP128" s="625"/>
      <c r="NYQ128" s="625"/>
      <c r="NYR128" s="625"/>
      <c r="NYS128" s="625"/>
      <c r="NYT128" s="626"/>
      <c r="NYU128" s="625"/>
      <c r="NYV128" s="625"/>
      <c r="NYW128" s="625"/>
      <c r="NYX128" s="625"/>
      <c r="NYY128" s="625"/>
      <c r="NYZ128" s="625"/>
      <c r="NZA128" s="625"/>
      <c r="NZB128" s="626"/>
      <c r="NZC128" s="625"/>
      <c r="NZD128" s="625"/>
      <c r="NZE128" s="625"/>
      <c r="NZF128" s="625"/>
      <c r="NZG128" s="625"/>
      <c r="NZH128" s="625"/>
      <c r="NZI128" s="625"/>
      <c r="NZJ128" s="626"/>
      <c r="NZK128" s="625"/>
      <c r="NZL128" s="625"/>
      <c r="NZM128" s="625"/>
      <c r="NZN128" s="625"/>
      <c r="NZO128" s="625"/>
      <c r="NZP128" s="625"/>
      <c r="NZQ128" s="625"/>
      <c r="NZR128" s="626"/>
      <c r="NZS128" s="625"/>
      <c r="NZT128" s="625"/>
      <c r="NZU128" s="625"/>
      <c r="NZV128" s="625"/>
      <c r="NZW128" s="625"/>
      <c r="NZX128" s="625"/>
      <c r="NZY128" s="625"/>
      <c r="NZZ128" s="626"/>
      <c r="OAA128" s="625"/>
      <c r="OAB128" s="625"/>
      <c r="OAC128" s="625"/>
      <c r="OAD128" s="625"/>
      <c r="OAE128" s="625"/>
      <c r="OAF128" s="625"/>
      <c r="OAG128" s="625"/>
      <c r="OAH128" s="626"/>
      <c r="OAI128" s="625"/>
      <c r="OAJ128" s="625"/>
      <c r="OAK128" s="625"/>
      <c r="OAL128" s="625"/>
      <c r="OAM128" s="625"/>
      <c r="OAN128" s="625"/>
      <c r="OAO128" s="625"/>
      <c r="OAP128" s="626"/>
      <c r="OAQ128" s="625"/>
      <c r="OAR128" s="625"/>
      <c r="OAS128" s="625"/>
      <c r="OAT128" s="625"/>
      <c r="OAU128" s="625"/>
      <c r="OAV128" s="625"/>
      <c r="OAW128" s="625"/>
      <c r="OAX128" s="626"/>
      <c r="OAY128" s="625"/>
      <c r="OAZ128" s="625"/>
      <c r="OBA128" s="625"/>
      <c r="OBB128" s="625"/>
      <c r="OBC128" s="625"/>
      <c r="OBD128" s="625"/>
      <c r="OBE128" s="625"/>
      <c r="OBF128" s="626"/>
      <c r="OBG128" s="625"/>
      <c r="OBH128" s="625"/>
      <c r="OBI128" s="625"/>
      <c r="OBJ128" s="625"/>
      <c r="OBK128" s="625"/>
      <c r="OBL128" s="625"/>
      <c r="OBM128" s="625"/>
      <c r="OBN128" s="626"/>
      <c r="OBO128" s="625"/>
      <c r="OBP128" s="625"/>
      <c r="OBQ128" s="625"/>
      <c r="OBR128" s="625"/>
      <c r="OBS128" s="625"/>
      <c r="OBT128" s="625"/>
      <c r="OBU128" s="625"/>
      <c r="OBV128" s="626"/>
      <c r="OBW128" s="625"/>
      <c r="OBX128" s="625"/>
      <c r="OBY128" s="625"/>
      <c r="OBZ128" s="625"/>
      <c r="OCA128" s="625"/>
      <c r="OCB128" s="625"/>
      <c r="OCC128" s="625"/>
      <c r="OCD128" s="626"/>
      <c r="OCE128" s="625"/>
      <c r="OCF128" s="625"/>
      <c r="OCG128" s="625"/>
      <c r="OCH128" s="625"/>
      <c r="OCI128" s="625"/>
      <c r="OCJ128" s="625"/>
      <c r="OCK128" s="625"/>
      <c r="OCL128" s="626"/>
      <c r="OCM128" s="625"/>
      <c r="OCN128" s="625"/>
      <c r="OCO128" s="625"/>
      <c r="OCP128" s="625"/>
      <c r="OCQ128" s="625"/>
      <c r="OCR128" s="625"/>
      <c r="OCS128" s="625"/>
      <c r="OCT128" s="626"/>
      <c r="OCU128" s="625"/>
      <c r="OCV128" s="625"/>
      <c r="OCW128" s="625"/>
      <c r="OCX128" s="625"/>
      <c r="OCY128" s="625"/>
      <c r="OCZ128" s="625"/>
      <c r="ODA128" s="625"/>
      <c r="ODB128" s="626"/>
      <c r="ODC128" s="625"/>
      <c r="ODD128" s="625"/>
      <c r="ODE128" s="625"/>
      <c r="ODF128" s="625"/>
      <c r="ODG128" s="625"/>
      <c r="ODH128" s="625"/>
      <c r="ODI128" s="625"/>
      <c r="ODJ128" s="626"/>
      <c r="ODK128" s="625"/>
      <c r="ODL128" s="625"/>
      <c r="ODM128" s="625"/>
      <c r="ODN128" s="625"/>
      <c r="ODO128" s="625"/>
      <c r="ODP128" s="625"/>
      <c r="ODQ128" s="625"/>
      <c r="ODR128" s="626"/>
      <c r="ODS128" s="625"/>
      <c r="ODT128" s="625"/>
      <c r="ODU128" s="625"/>
      <c r="ODV128" s="625"/>
      <c r="ODW128" s="625"/>
      <c r="ODX128" s="625"/>
      <c r="ODY128" s="625"/>
      <c r="ODZ128" s="626"/>
      <c r="OEA128" s="625"/>
      <c r="OEB128" s="625"/>
      <c r="OEC128" s="625"/>
      <c r="OED128" s="625"/>
      <c r="OEE128" s="625"/>
      <c r="OEF128" s="625"/>
      <c r="OEG128" s="625"/>
      <c r="OEH128" s="626"/>
      <c r="OEI128" s="625"/>
      <c r="OEJ128" s="625"/>
      <c r="OEK128" s="625"/>
      <c r="OEL128" s="625"/>
      <c r="OEM128" s="625"/>
      <c r="OEN128" s="625"/>
      <c r="OEO128" s="625"/>
      <c r="OEP128" s="626"/>
      <c r="OEQ128" s="625"/>
      <c r="OER128" s="625"/>
      <c r="OES128" s="625"/>
      <c r="OET128" s="625"/>
      <c r="OEU128" s="625"/>
      <c r="OEV128" s="625"/>
      <c r="OEW128" s="625"/>
      <c r="OEX128" s="626"/>
      <c r="OEY128" s="625"/>
      <c r="OEZ128" s="625"/>
      <c r="OFA128" s="625"/>
      <c r="OFB128" s="625"/>
      <c r="OFC128" s="625"/>
      <c r="OFD128" s="625"/>
      <c r="OFE128" s="625"/>
      <c r="OFF128" s="626"/>
      <c r="OFG128" s="625"/>
      <c r="OFH128" s="625"/>
      <c r="OFI128" s="625"/>
      <c r="OFJ128" s="625"/>
      <c r="OFK128" s="625"/>
      <c r="OFL128" s="625"/>
      <c r="OFM128" s="625"/>
      <c r="OFN128" s="626"/>
      <c r="OFO128" s="625"/>
      <c r="OFP128" s="625"/>
      <c r="OFQ128" s="625"/>
      <c r="OFR128" s="625"/>
      <c r="OFS128" s="625"/>
      <c r="OFT128" s="625"/>
      <c r="OFU128" s="625"/>
      <c r="OFV128" s="626"/>
      <c r="OFW128" s="625"/>
      <c r="OFX128" s="625"/>
      <c r="OFY128" s="625"/>
      <c r="OFZ128" s="625"/>
      <c r="OGA128" s="625"/>
      <c r="OGB128" s="625"/>
      <c r="OGC128" s="625"/>
      <c r="OGD128" s="626"/>
      <c r="OGE128" s="625"/>
      <c r="OGF128" s="625"/>
      <c r="OGG128" s="625"/>
      <c r="OGH128" s="625"/>
      <c r="OGI128" s="625"/>
      <c r="OGJ128" s="625"/>
      <c r="OGK128" s="625"/>
      <c r="OGL128" s="626"/>
      <c r="OGM128" s="625"/>
      <c r="OGN128" s="625"/>
      <c r="OGO128" s="625"/>
      <c r="OGP128" s="625"/>
      <c r="OGQ128" s="625"/>
      <c r="OGR128" s="625"/>
      <c r="OGS128" s="625"/>
      <c r="OGT128" s="626"/>
      <c r="OGU128" s="625"/>
      <c r="OGV128" s="625"/>
      <c r="OGW128" s="625"/>
      <c r="OGX128" s="625"/>
      <c r="OGY128" s="625"/>
      <c r="OGZ128" s="625"/>
      <c r="OHA128" s="625"/>
      <c r="OHB128" s="626"/>
      <c r="OHC128" s="625"/>
      <c r="OHD128" s="625"/>
      <c r="OHE128" s="625"/>
      <c r="OHF128" s="625"/>
      <c r="OHG128" s="625"/>
      <c r="OHH128" s="625"/>
      <c r="OHI128" s="625"/>
      <c r="OHJ128" s="626"/>
      <c r="OHK128" s="625"/>
      <c r="OHL128" s="625"/>
      <c r="OHM128" s="625"/>
      <c r="OHN128" s="625"/>
      <c r="OHO128" s="625"/>
      <c r="OHP128" s="625"/>
      <c r="OHQ128" s="625"/>
      <c r="OHR128" s="626"/>
      <c r="OHS128" s="625"/>
      <c r="OHT128" s="625"/>
      <c r="OHU128" s="625"/>
      <c r="OHV128" s="625"/>
      <c r="OHW128" s="625"/>
      <c r="OHX128" s="625"/>
      <c r="OHY128" s="625"/>
      <c r="OHZ128" s="626"/>
      <c r="OIA128" s="625"/>
      <c r="OIB128" s="625"/>
      <c r="OIC128" s="625"/>
      <c r="OID128" s="625"/>
      <c r="OIE128" s="625"/>
      <c r="OIF128" s="625"/>
      <c r="OIG128" s="625"/>
      <c r="OIH128" s="626"/>
      <c r="OII128" s="625"/>
      <c r="OIJ128" s="625"/>
      <c r="OIK128" s="625"/>
      <c r="OIL128" s="625"/>
      <c r="OIM128" s="625"/>
      <c r="OIN128" s="625"/>
      <c r="OIO128" s="625"/>
      <c r="OIP128" s="626"/>
      <c r="OIQ128" s="625"/>
      <c r="OIR128" s="625"/>
      <c r="OIS128" s="625"/>
      <c r="OIT128" s="625"/>
      <c r="OIU128" s="625"/>
      <c r="OIV128" s="625"/>
      <c r="OIW128" s="625"/>
      <c r="OIX128" s="626"/>
      <c r="OIY128" s="625"/>
      <c r="OIZ128" s="625"/>
      <c r="OJA128" s="625"/>
      <c r="OJB128" s="625"/>
      <c r="OJC128" s="625"/>
      <c r="OJD128" s="625"/>
      <c r="OJE128" s="625"/>
      <c r="OJF128" s="626"/>
      <c r="OJG128" s="625"/>
      <c r="OJH128" s="625"/>
      <c r="OJI128" s="625"/>
      <c r="OJJ128" s="625"/>
      <c r="OJK128" s="625"/>
      <c r="OJL128" s="625"/>
      <c r="OJM128" s="625"/>
      <c r="OJN128" s="626"/>
      <c r="OJO128" s="625"/>
      <c r="OJP128" s="625"/>
      <c r="OJQ128" s="625"/>
      <c r="OJR128" s="625"/>
      <c r="OJS128" s="625"/>
      <c r="OJT128" s="625"/>
      <c r="OJU128" s="625"/>
      <c r="OJV128" s="626"/>
      <c r="OJW128" s="625"/>
      <c r="OJX128" s="625"/>
      <c r="OJY128" s="625"/>
      <c r="OJZ128" s="625"/>
      <c r="OKA128" s="625"/>
      <c r="OKB128" s="625"/>
      <c r="OKC128" s="625"/>
      <c r="OKD128" s="626"/>
      <c r="OKE128" s="625"/>
      <c r="OKF128" s="625"/>
      <c r="OKG128" s="625"/>
      <c r="OKH128" s="625"/>
      <c r="OKI128" s="625"/>
      <c r="OKJ128" s="625"/>
      <c r="OKK128" s="625"/>
      <c r="OKL128" s="626"/>
      <c r="OKM128" s="625"/>
      <c r="OKN128" s="625"/>
      <c r="OKO128" s="625"/>
      <c r="OKP128" s="625"/>
      <c r="OKQ128" s="625"/>
      <c r="OKR128" s="625"/>
      <c r="OKS128" s="625"/>
      <c r="OKT128" s="626"/>
      <c r="OKU128" s="625"/>
      <c r="OKV128" s="625"/>
      <c r="OKW128" s="625"/>
      <c r="OKX128" s="625"/>
      <c r="OKY128" s="625"/>
      <c r="OKZ128" s="625"/>
      <c r="OLA128" s="625"/>
      <c r="OLB128" s="626"/>
      <c r="OLC128" s="625"/>
      <c r="OLD128" s="625"/>
      <c r="OLE128" s="625"/>
      <c r="OLF128" s="625"/>
      <c r="OLG128" s="625"/>
      <c r="OLH128" s="625"/>
      <c r="OLI128" s="625"/>
      <c r="OLJ128" s="626"/>
      <c r="OLK128" s="625"/>
      <c r="OLL128" s="625"/>
      <c r="OLM128" s="625"/>
      <c r="OLN128" s="625"/>
      <c r="OLO128" s="625"/>
      <c r="OLP128" s="625"/>
      <c r="OLQ128" s="625"/>
      <c r="OLR128" s="626"/>
      <c r="OLS128" s="625"/>
      <c r="OLT128" s="625"/>
      <c r="OLU128" s="625"/>
      <c r="OLV128" s="625"/>
      <c r="OLW128" s="625"/>
      <c r="OLX128" s="625"/>
      <c r="OLY128" s="625"/>
      <c r="OLZ128" s="626"/>
      <c r="OMA128" s="625"/>
      <c r="OMB128" s="625"/>
      <c r="OMC128" s="625"/>
      <c r="OMD128" s="625"/>
      <c r="OME128" s="625"/>
      <c r="OMF128" s="625"/>
      <c r="OMG128" s="625"/>
      <c r="OMH128" s="626"/>
      <c r="OMI128" s="625"/>
      <c r="OMJ128" s="625"/>
      <c r="OMK128" s="625"/>
      <c r="OML128" s="625"/>
      <c r="OMM128" s="625"/>
      <c r="OMN128" s="625"/>
      <c r="OMO128" s="625"/>
      <c r="OMP128" s="626"/>
      <c r="OMQ128" s="625"/>
      <c r="OMR128" s="625"/>
      <c r="OMS128" s="625"/>
      <c r="OMT128" s="625"/>
      <c r="OMU128" s="625"/>
      <c r="OMV128" s="625"/>
      <c r="OMW128" s="625"/>
      <c r="OMX128" s="626"/>
      <c r="OMY128" s="625"/>
      <c r="OMZ128" s="625"/>
      <c r="ONA128" s="625"/>
      <c r="ONB128" s="625"/>
      <c r="ONC128" s="625"/>
      <c r="OND128" s="625"/>
      <c r="ONE128" s="625"/>
      <c r="ONF128" s="626"/>
      <c r="ONG128" s="625"/>
      <c r="ONH128" s="625"/>
      <c r="ONI128" s="625"/>
      <c r="ONJ128" s="625"/>
      <c r="ONK128" s="625"/>
      <c r="ONL128" s="625"/>
      <c r="ONM128" s="625"/>
      <c r="ONN128" s="626"/>
      <c r="ONO128" s="625"/>
      <c r="ONP128" s="625"/>
      <c r="ONQ128" s="625"/>
      <c r="ONR128" s="625"/>
      <c r="ONS128" s="625"/>
      <c r="ONT128" s="625"/>
      <c r="ONU128" s="625"/>
      <c r="ONV128" s="626"/>
      <c r="ONW128" s="625"/>
      <c r="ONX128" s="625"/>
      <c r="ONY128" s="625"/>
      <c r="ONZ128" s="625"/>
      <c r="OOA128" s="625"/>
      <c r="OOB128" s="625"/>
      <c r="OOC128" s="625"/>
      <c r="OOD128" s="626"/>
      <c r="OOE128" s="625"/>
      <c r="OOF128" s="625"/>
      <c r="OOG128" s="625"/>
      <c r="OOH128" s="625"/>
      <c r="OOI128" s="625"/>
      <c r="OOJ128" s="625"/>
      <c r="OOK128" s="625"/>
      <c r="OOL128" s="626"/>
      <c r="OOM128" s="625"/>
      <c r="OON128" s="625"/>
      <c r="OOO128" s="625"/>
      <c r="OOP128" s="625"/>
      <c r="OOQ128" s="625"/>
      <c r="OOR128" s="625"/>
      <c r="OOS128" s="625"/>
      <c r="OOT128" s="626"/>
      <c r="OOU128" s="625"/>
      <c r="OOV128" s="625"/>
      <c r="OOW128" s="625"/>
      <c r="OOX128" s="625"/>
      <c r="OOY128" s="625"/>
      <c r="OOZ128" s="625"/>
      <c r="OPA128" s="625"/>
      <c r="OPB128" s="626"/>
      <c r="OPC128" s="625"/>
      <c r="OPD128" s="625"/>
      <c r="OPE128" s="625"/>
      <c r="OPF128" s="625"/>
      <c r="OPG128" s="625"/>
      <c r="OPH128" s="625"/>
      <c r="OPI128" s="625"/>
      <c r="OPJ128" s="626"/>
      <c r="OPK128" s="625"/>
      <c r="OPL128" s="625"/>
      <c r="OPM128" s="625"/>
      <c r="OPN128" s="625"/>
      <c r="OPO128" s="625"/>
      <c r="OPP128" s="625"/>
      <c r="OPQ128" s="625"/>
      <c r="OPR128" s="626"/>
      <c r="OPS128" s="625"/>
      <c r="OPT128" s="625"/>
      <c r="OPU128" s="625"/>
      <c r="OPV128" s="625"/>
      <c r="OPW128" s="625"/>
      <c r="OPX128" s="625"/>
      <c r="OPY128" s="625"/>
      <c r="OPZ128" s="626"/>
      <c r="OQA128" s="625"/>
      <c r="OQB128" s="625"/>
      <c r="OQC128" s="625"/>
      <c r="OQD128" s="625"/>
      <c r="OQE128" s="625"/>
      <c r="OQF128" s="625"/>
      <c r="OQG128" s="625"/>
      <c r="OQH128" s="626"/>
      <c r="OQI128" s="625"/>
      <c r="OQJ128" s="625"/>
      <c r="OQK128" s="625"/>
      <c r="OQL128" s="625"/>
      <c r="OQM128" s="625"/>
      <c r="OQN128" s="625"/>
      <c r="OQO128" s="625"/>
      <c r="OQP128" s="626"/>
      <c r="OQQ128" s="625"/>
      <c r="OQR128" s="625"/>
      <c r="OQS128" s="625"/>
      <c r="OQT128" s="625"/>
      <c r="OQU128" s="625"/>
      <c r="OQV128" s="625"/>
      <c r="OQW128" s="625"/>
      <c r="OQX128" s="626"/>
      <c r="OQY128" s="625"/>
      <c r="OQZ128" s="625"/>
      <c r="ORA128" s="625"/>
      <c r="ORB128" s="625"/>
      <c r="ORC128" s="625"/>
      <c r="ORD128" s="625"/>
      <c r="ORE128" s="625"/>
      <c r="ORF128" s="626"/>
      <c r="ORG128" s="625"/>
      <c r="ORH128" s="625"/>
      <c r="ORI128" s="625"/>
      <c r="ORJ128" s="625"/>
      <c r="ORK128" s="625"/>
      <c r="ORL128" s="625"/>
      <c r="ORM128" s="625"/>
      <c r="ORN128" s="626"/>
      <c r="ORO128" s="625"/>
      <c r="ORP128" s="625"/>
      <c r="ORQ128" s="625"/>
      <c r="ORR128" s="625"/>
      <c r="ORS128" s="625"/>
      <c r="ORT128" s="625"/>
      <c r="ORU128" s="625"/>
      <c r="ORV128" s="626"/>
      <c r="ORW128" s="625"/>
      <c r="ORX128" s="625"/>
      <c r="ORY128" s="625"/>
      <c r="ORZ128" s="625"/>
      <c r="OSA128" s="625"/>
      <c r="OSB128" s="625"/>
      <c r="OSC128" s="625"/>
      <c r="OSD128" s="626"/>
      <c r="OSE128" s="625"/>
      <c r="OSF128" s="625"/>
      <c r="OSG128" s="625"/>
      <c r="OSH128" s="625"/>
      <c r="OSI128" s="625"/>
      <c r="OSJ128" s="625"/>
      <c r="OSK128" s="625"/>
      <c r="OSL128" s="626"/>
      <c r="OSM128" s="625"/>
      <c r="OSN128" s="625"/>
      <c r="OSO128" s="625"/>
      <c r="OSP128" s="625"/>
      <c r="OSQ128" s="625"/>
      <c r="OSR128" s="625"/>
      <c r="OSS128" s="625"/>
      <c r="OST128" s="626"/>
      <c r="OSU128" s="625"/>
      <c r="OSV128" s="625"/>
      <c r="OSW128" s="625"/>
      <c r="OSX128" s="625"/>
      <c r="OSY128" s="625"/>
      <c r="OSZ128" s="625"/>
      <c r="OTA128" s="625"/>
      <c r="OTB128" s="626"/>
      <c r="OTC128" s="625"/>
      <c r="OTD128" s="625"/>
      <c r="OTE128" s="625"/>
      <c r="OTF128" s="625"/>
      <c r="OTG128" s="625"/>
      <c r="OTH128" s="625"/>
      <c r="OTI128" s="625"/>
      <c r="OTJ128" s="626"/>
      <c r="OTK128" s="625"/>
      <c r="OTL128" s="625"/>
      <c r="OTM128" s="625"/>
      <c r="OTN128" s="625"/>
      <c r="OTO128" s="625"/>
      <c r="OTP128" s="625"/>
      <c r="OTQ128" s="625"/>
      <c r="OTR128" s="626"/>
      <c r="OTS128" s="625"/>
      <c r="OTT128" s="625"/>
      <c r="OTU128" s="625"/>
      <c r="OTV128" s="625"/>
      <c r="OTW128" s="625"/>
      <c r="OTX128" s="625"/>
      <c r="OTY128" s="625"/>
      <c r="OTZ128" s="626"/>
      <c r="OUA128" s="625"/>
      <c r="OUB128" s="625"/>
      <c r="OUC128" s="625"/>
      <c r="OUD128" s="625"/>
      <c r="OUE128" s="625"/>
      <c r="OUF128" s="625"/>
      <c r="OUG128" s="625"/>
      <c r="OUH128" s="626"/>
      <c r="OUI128" s="625"/>
      <c r="OUJ128" s="625"/>
      <c r="OUK128" s="625"/>
      <c r="OUL128" s="625"/>
      <c r="OUM128" s="625"/>
      <c r="OUN128" s="625"/>
      <c r="OUO128" s="625"/>
      <c r="OUP128" s="626"/>
      <c r="OUQ128" s="625"/>
      <c r="OUR128" s="625"/>
      <c r="OUS128" s="625"/>
      <c r="OUT128" s="625"/>
      <c r="OUU128" s="625"/>
      <c r="OUV128" s="625"/>
      <c r="OUW128" s="625"/>
      <c r="OUX128" s="626"/>
      <c r="OUY128" s="625"/>
      <c r="OUZ128" s="625"/>
      <c r="OVA128" s="625"/>
      <c r="OVB128" s="625"/>
      <c r="OVC128" s="625"/>
      <c r="OVD128" s="625"/>
      <c r="OVE128" s="625"/>
      <c r="OVF128" s="626"/>
      <c r="OVG128" s="625"/>
      <c r="OVH128" s="625"/>
      <c r="OVI128" s="625"/>
      <c r="OVJ128" s="625"/>
      <c r="OVK128" s="625"/>
      <c r="OVL128" s="625"/>
      <c r="OVM128" s="625"/>
      <c r="OVN128" s="626"/>
      <c r="OVO128" s="625"/>
      <c r="OVP128" s="625"/>
      <c r="OVQ128" s="625"/>
      <c r="OVR128" s="625"/>
      <c r="OVS128" s="625"/>
      <c r="OVT128" s="625"/>
      <c r="OVU128" s="625"/>
      <c r="OVV128" s="626"/>
      <c r="OVW128" s="625"/>
      <c r="OVX128" s="625"/>
      <c r="OVY128" s="625"/>
      <c r="OVZ128" s="625"/>
      <c r="OWA128" s="625"/>
      <c r="OWB128" s="625"/>
      <c r="OWC128" s="625"/>
      <c r="OWD128" s="626"/>
      <c r="OWE128" s="625"/>
      <c r="OWF128" s="625"/>
      <c r="OWG128" s="625"/>
      <c r="OWH128" s="625"/>
      <c r="OWI128" s="625"/>
      <c r="OWJ128" s="625"/>
      <c r="OWK128" s="625"/>
      <c r="OWL128" s="626"/>
      <c r="OWM128" s="625"/>
      <c r="OWN128" s="625"/>
      <c r="OWO128" s="625"/>
      <c r="OWP128" s="625"/>
      <c r="OWQ128" s="625"/>
      <c r="OWR128" s="625"/>
      <c r="OWS128" s="625"/>
      <c r="OWT128" s="626"/>
      <c r="OWU128" s="625"/>
      <c r="OWV128" s="625"/>
      <c r="OWW128" s="625"/>
      <c r="OWX128" s="625"/>
      <c r="OWY128" s="625"/>
      <c r="OWZ128" s="625"/>
      <c r="OXA128" s="625"/>
      <c r="OXB128" s="626"/>
      <c r="OXC128" s="625"/>
      <c r="OXD128" s="625"/>
      <c r="OXE128" s="625"/>
      <c r="OXF128" s="625"/>
      <c r="OXG128" s="625"/>
      <c r="OXH128" s="625"/>
      <c r="OXI128" s="625"/>
      <c r="OXJ128" s="626"/>
      <c r="OXK128" s="625"/>
      <c r="OXL128" s="625"/>
      <c r="OXM128" s="625"/>
      <c r="OXN128" s="625"/>
      <c r="OXO128" s="625"/>
      <c r="OXP128" s="625"/>
      <c r="OXQ128" s="625"/>
      <c r="OXR128" s="626"/>
      <c r="OXS128" s="625"/>
      <c r="OXT128" s="625"/>
      <c r="OXU128" s="625"/>
      <c r="OXV128" s="625"/>
      <c r="OXW128" s="625"/>
      <c r="OXX128" s="625"/>
      <c r="OXY128" s="625"/>
      <c r="OXZ128" s="626"/>
      <c r="OYA128" s="625"/>
      <c r="OYB128" s="625"/>
      <c r="OYC128" s="625"/>
      <c r="OYD128" s="625"/>
      <c r="OYE128" s="625"/>
      <c r="OYF128" s="625"/>
      <c r="OYG128" s="625"/>
      <c r="OYH128" s="626"/>
      <c r="OYI128" s="625"/>
      <c r="OYJ128" s="625"/>
      <c r="OYK128" s="625"/>
      <c r="OYL128" s="625"/>
      <c r="OYM128" s="625"/>
      <c r="OYN128" s="625"/>
      <c r="OYO128" s="625"/>
      <c r="OYP128" s="626"/>
      <c r="OYQ128" s="625"/>
      <c r="OYR128" s="625"/>
      <c r="OYS128" s="625"/>
      <c r="OYT128" s="625"/>
      <c r="OYU128" s="625"/>
      <c r="OYV128" s="625"/>
      <c r="OYW128" s="625"/>
      <c r="OYX128" s="626"/>
      <c r="OYY128" s="625"/>
      <c r="OYZ128" s="625"/>
      <c r="OZA128" s="625"/>
      <c r="OZB128" s="625"/>
      <c r="OZC128" s="625"/>
      <c r="OZD128" s="625"/>
      <c r="OZE128" s="625"/>
      <c r="OZF128" s="626"/>
      <c r="OZG128" s="625"/>
      <c r="OZH128" s="625"/>
      <c r="OZI128" s="625"/>
      <c r="OZJ128" s="625"/>
      <c r="OZK128" s="625"/>
      <c r="OZL128" s="625"/>
      <c r="OZM128" s="625"/>
      <c r="OZN128" s="626"/>
      <c r="OZO128" s="625"/>
      <c r="OZP128" s="625"/>
      <c r="OZQ128" s="625"/>
      <c r="OZR128" s="625"/>
      <c r="OZS128" s="625"/>
      <c r="OZT128" s="625"/>
      <c r="OZU128" s="625"/>
      <c r="OZV128" s="626"/>
      <c r="OZW128" s="625"/>
      <c r="OZX128" s="625"/>
      <c r="OZY128" s="625"/>
      <c r="OZZ128" s="625"/>
      <c r="PAA128" s="625"/>
      <c r="PAB128" s="625"/>
      <c r="PAC128" s="625"/>
      <c r="PAD128" s="626"/>
      <c r="PAE128" s="625"/>
      <c r="PAF128" s="625"/>
      <c r="PAG128" s="625"/>
      <c r="PAH128" s="625"/>
      <c r="PAI128" s="625"/>
      <c r="PAJ128" s="625"/>
      <c r="PAK128" s="625"/>
      <c r="PAL128" s="626"/>
      <c r="PAM128" s="625"/>
      <c r="PAN128" s="625"/>
      <c r="PAO128" s="625"/>
      <c r="PAP128" s="625"/>
      <c r="PAQ128" s="625"/>
      <c r="PAR128" s="625"/>
      <c r="PAS128" s="625"/>
      <c r="PAT128" s="626"/>
      <c r="PAU128" s="625"/>
      <c r="PAV128" s="625"/>
      <c r="PAW128" s="625"/>
      <c r="PAX128" s="625"/>
      <c r="PAY128" s="625"/>
      <c r="PAZ128" s="625"/>
      <c r="PBA128" s="625"/>
      <c r="PBB128" s="626"/>
      <c r="PBC128" s="625"/>
      <c r="PBD128" s="625"/>
      <c r="PBE128" s="625"/>
      <c r="PBF128" s="625"/>
      <c r="PBG128" s="625"/>
      <c r="PBH128" s="625"/>
      <c r="PBI128" s="625"/>
      <c r="PBJ128" s="626"/>
      <c r="PBK128" s="625"/>
      <c r="PBL128" s="625"/>
      <c r="PBM128" s="625"/>
      <c r="PBN128" s="625"/>
      <c r="PBO128" s="625"/>
      <c r="PBP128" s="625"/>
      <c r="PBQ128" s="625"/>
      <c r="PBR128" s="626"/>
      <c r="PBS128" s="625"/>
      <c r="PBT128" s="625"/>
      <c r="PBU128" s="625"/>
      <c r="PBV128" s="625"/>
      <c r="PBW128" s="625"/>
      <c r="PBX128" s="625"/>
      <c r="PBY128" s="625"/>
      <c r="PBZ128" s="626"/>
      <c r="PCA128" s="625"/>
      <c r="PCB128" s="625"/>
      <c r="PCC128" s="625"/>
      <c r="PCD128" s="625"/>
      <c r="PCE128" s="625"/>
      <c r="PCF128" s="625"/>
      <c r="PCG128" s="625"/>
      <c r="PCH128" s="626"/>
      <c r="PCI128" s="625"/>
      <c r="PCJ128" s="625"/>
      <c r="PCK128" s="625"/>
      <c r="PCL128" s="625"/>
      <c r="PCM128" s="625"/>
      <c r="PCN128" s="625"/>
      <c r="PCO128" s="625"/>
      <c r="PCP128" s="626"/>
      <c r="PCQ128" s="625"/>
      <c r="PCR128" s="625"/>
      <c r="PCS128" s="625"/>
      <c r="PCT128" s="625"/>
      <c r="PCU128" s="625"/>
      <c r="PCV128" s="625"/>
      <c r="PCW128" s="625"/>
      <c r="PCX128" s="626"/>
      <c r="PCY128" s="625"/>
      <c r="PCZ128" s="625"/>
      <c r="PDA128" s="625"/>
      <c r="PDB128" s="625"/>
      <c r="PDC128" s="625"/>
      <c r="PDD128" s="625"/>
      <c r="PDE128" s="625"/>
      <c r="PDF128" s="626"/>
      <c r="PDG128" s="625"/>
      <c r="PDH128" s="625"/>
      <c r="PDI128" s="625"/>
      <c r="PDJ128" s="625"/>
      <c r="PDK128" s="625"/>
      <c r="PDL128" s="625"/>
      <c r="PDM128" s="625"/>
      <c r="PDN128" s="626"/>
      <c r="PDO128" s="625"/>
      <c r="PDP128" s="625"/>
      <c r="PDQ128" s="625"/>
      <c r="PDR128" s="625"/>
      <c r="PDS128" s="625"/>
      <c r="PDT128" s="625"/>
      <c r="PDU128" s="625"/>
      <c r="PDV128" s="626"/>
      <c r="PDW128" s="625"/>
      <c r="PDX128" s="625"/>
      <c r="PDY128" s="625"/>
      <c r="PDZ128" s="625"/>
      <c r="PEA128" s="625"/>
      <c r="PEB128" s="625"/>
      <c r="PEC128" s="625"/>
      <c r="PED128" s="626"/>
      <c r="PEE128" s="625"/>
      <c r="PEF128" s="625"/>
      <c r="PEG128" s="625"/>
      <c r="PEH128" s="625"/>
      <c r="PEI128" s="625"/>
      <c r="PEJ128" s="625"/>
      <c r="PEK128" s="625"/>
      <c r="PEL128" s="626"/>
      <c r="PEM128" s="625"/>
      <c r="PEN128" s="625"/>
      <c r="PEO128" s="625"/>
      <c r="PEP128" s="625"/>
      <c r="PEQ128" s="625"/>
      <c r="PER128" s="625"/>
      <c r="PES128" s="625"/>
      <c r="PET128" s="626"/>
      <c r="PEU128" s="625"/>
      <c r="PEV128" s="625"/>
      <c r="PEW128" s="625"/>
      <c r="PEX128" s="625"/>
      <c r="PEY128" s="625"/>
      <c r="PEZ128" s="625"/>
      <c r="PFA128" s="625"/>
      <c r="PFB128" s="626"/>
      <c r="PFC128" s="625"/>
      <c r="PFD128" s="625"/>
      <c r="PFE128" s="625"/>
      <c r="PFF128" s="625"/>
      <c r="PFG128" s="625"/>
      <c r="PFH128" s="625"/>
      <c r="PFI128" s="625"/>
      <c r="PFJ128" s="626"/>
      <c r="PFK128" s="625"/>
      <c r="PFL128" s="625"/>
      <c r="PFM128" s="625"/>
      <c r="PFN128" s="625"/>
      <c r="PFO128" s="625"/>
      <c r="PFP128" s="625"/>
      <c r="PFQ128" s="625"/>
      <c r="PFR128" s="626"/>
      <c r="PFS128" s="625"/>
      <c r="PFT128" s="625"/>
      <c r="PFU128" s="625"/>
      <c r="PFV128" s="625"/>
      <c r="PFW128" s="625"/>
      <c r="PFX128" s="625"/>
      <c r="PFY128" s="625"/>
      <c r="PFZ128" s="626"/>
      <c r="PGA128" s="625"/>
      <c r="PGB128" s="625"/>
      <c r="PGC128" s="625"/>
      <c r="PGD128" s="625"/>
      <c r="PGE128" s="625"/>
      <c r="PGF128" s="625"/>
      <c r="PGG128" s="625"/>
      <c r="PGH128" s="626"/>
      <c r="PGI128" s="625"/>
      <c r="PGJ128" s="625"/>
      <c r="PGK128" s="625"/>
      <c r="PGL128" s="625"/>
      <c r="PGM128" s="625"/>
      <c r="PGN128" s="625"/>
      <c r="PGO128" s="625"/>
      <c r="PGP128" s="626"/>
      <c r="PGQ128" s="625"/>
      <c r="PGR128" s="625"/>
      <c r="PGS128" s="625"/>
      <c r="PGT128" s="625"/>
      <c r="PGU128" s="625"/>
      <c r="PGV128" s="625"/>
      <c r="PGW128" s="625"/>
      <c r="PGX128" s="626"/>
      <c r="PGY128" s="625"/>
      <c r="PGZ128" s="625"/>
      <c r="PHA128" s="625"/>
      <c r="PHB128" s="625"/>
      <c r="PHC128" s="625"/>
      <c r="PHD128" s="625"/>
      <c r="PHE128" s="625"/>
      <c r="PHF128" s="626"/>
      <c r="PHG128" s="625"/>
      <c r="PHH128" s="625"/>
      <c r="PHI128" s="625"/>
      <c r="PHJ128" s="625"/>
      <c r="PHK128" s="625"/>
      <c r="PHL128" s="625"/>
      <c r="PHM128" s="625"/>
      <c r="PHN128" s="626"/>
      <c r="PHO128" s="625"/>
      <c r="PHP128" s="625"/>
      <c r="PHQ128" s="625"/>
      <c r="PHR128" s="625"/>
      <c r="PHS128" s="625"/>
      <c r="PHT128" s="625"/>
      <c r="PHU128" s="625"/>
      <c r="PHV128" s="626"/>
      <c r="PHW128" s="625"/>
      <c r="PHX128" s="625"/>
      <c r="PHY128" s="625"/>
      <c r="PHZ128" s="625"/>
      <c r="PIA128" s="625"/>
      <c r="PIB128" s="625"/>
      <c r="PIC128" s="625"/>
      <c r="PID128" s="626"/>
      <c r="PIE128" s="625"/>
      <c r="PIF128" s="625"/>
      <c r="PIG128" s="625"/>
      <c r="PIH128" s="625"/>
      <c r="PII128" s="625"/>
      <c r="PIJ128" s="625"/>
      <c r="PIK128" s="625"/>
      <c r="PIL128" s="626"/>
      <c r="PIM128" s="625"/>
      <c r="PIN128" s="625"/>
      <c r="PIO128" s="625"/>
      <c r="PIP128" s="625"/>
      <c r="PIQ128" s="625"/>
      <c r="PIR128" s="625"/>
      <c r="PIS128" s="625"/>
      <c r="PIT128" s="626"/>
      <c r="PIU128" s="625"/>
      <c r="PIV128" s="625"/>
      <c r="PIW128" s="625"/>
      <c r="PIX128" s="625"/>
      <c r="PIY128" s="625"/>
      <c r="PIZ128" s="625"/>
      <c r="PJA128" s="625"/>
      <c r="PJB128" s="626"/>
      <c r="PJC128" s="625"/>
      <c r="PJD128" s="625"/>
      <c r="PJE128" s="625"/>
      <c r="PJF128" s="625"/>
      <c r="PJG128" s="625"/>
      <c r="PJH128" s="625"/>
      <c r="PJI128" s="625"/>
      <c r="PJJ128" s="626"/>
      <c r="PJK128" s="625"/>
      <c r="PJL128" s="625"/>
      <c r="PJM128" s="625"/>
      <c r="PJN128" s="625"/>
      <c r="PJO128" s="625"/>
      <c r="PJP128" s="625"/>
      <c r="PJQ128" s="625"/>
      <c r="PJR128" s="626"/>
      <c r="PJS128" s="625"/>
      <c r="PJT128" s="625"/>
      <c r="PJU128" s="625"/>
      <c r="PJV128" s="625"/>
      <c r="PJW128" s="625"/>
      <c r="PJX128" s="625"/>
      <c r="PJY128" s="625"/>
      <c r="PJZ128" s="626"/>
      <c r="PKA128" s="625"/>
      <c r="PKB128" s="625"/>
      <c r="PKC128" s="625"/>
      <c r="PKD128" s="625"/>
      <c r="PKE128" s="625"/>
      <c r="PKF128" s="625"/>
      <c r="PKG128" s="625"/>
      <c r="PKH128" s="626"/>
      <c r="PKI128" s="625"/>
      <c r="PKJ128" s="625"/>
      <c r="PKK128" s="625"/>
      <c r="PKL128" s="625"/>
      <c r="PKM128" s="625"/>
      <c r="PKN128" s="625"/>
      <c r="PKO128" s="625"/>
      <c r="PKP128" s="626"/>
      <c r="PKQ128" s="625"/>
      <c r="PKR128" s="625"/>
      <c r="PKS128" s="625"/>
      <c r="PKT128" s="625"/>
      <c r="PKU128" s="625"/>
      <c r="PKV128" s="625"/>
      <c r="PKW128" s="625"/>
      <c r="PKX128" s="626"/>
      <c r="PKY128" s="625"/>
      <c r="PKZ128" s="625"/>
      <c r="PLA128" s="625"/>
      <c r="PLB128" s="625"/>
      <c r="PLC128" s="625"/>
      <c r="PLD128" s="625"/>
      <c r="PLE128" s="625"/>
      <c r="PLF128" s="626"/>
      <c r="PLG128" s="625"/>
      <c r="PLH128" s="625"/>
      <c r="PLI128" s="625"/>
      <c r="PLJ128" s="625"/>
      <c r="PLK128" s="625"/>
      <c r="PLL128" s="625"/>
      <c r="PLM128" s="625"/>
      <c r="PLN128" s="626"/>
      <c r="PLO128" s="625"/>
      <c r="PLP128" s="625"/>
      <c r="PLQ128" s="625"/>
      <c r="PLR128" s="625"/>
      <c r="PLS128" s="625"/>
      <c r="PLT128" s="625"/>
      <c r="PLU128" s="625"/>
      <c r="PLV128" s="626"/>
      <c r="PLW128" s="625"/>
      <c r="PLX128" s="625"/>
      <c r="PLY128" s="625"/>
      <c r="PLZ128" s="625"/>
      <c r="PMA128" s="625"/>
      <c r="PMB128" s="625"/>
      <c r="PMC128" s="625"/>
      <c r="PMD128" s="626"/>
      <c r="PME128" s="625"/>
      <c r="PMF128" s="625"/>
      <c r="PMG128" s="625"/>
      <c r="PMH128" s="625"/>
      <c r="PMI128" s="625"/>
      <c r="PMJ128" s="625"/>
      <c r="PMK128" s="625"/>
      <c r="PML128" s="626"/>
      <c r="PMM128" s="625"/>
      <c r="PMN128" s="625"/>
      <c r="PMO128" s="625"/>
      <c r="PMP128" s="625"/>
      <c r="PMQ128" s="625"/>
      <c r="PMR128" s="625"/>
      <c r="PMS128" s="625"/>
      <c r="PMT128" s="626"/>
      <c r="PMU128" s="625"/>
      <c r="PMV128" s="625"/>
      <c r="PMW128" s="625"/>
      <c r="PMX128" s="625"/>
      <c r="PMY128" s="625"/>
      <c r="PMZ128" s="625"/>
      <c r="PNA128" s="625"/>
      <c r="PNB128" s="626"/>
      <c r="PNC128" s="625"/>
      <c r="PND128" s="625"/>
      <c r="PNE128" s="625"/>
      <c r="PNF128" s="625"/>
      <c r="PNG128" s="625"/>
      <c r="PNH128" s="625"/>
      <c r="PNI128" s="625"/>
      <c r="PNJ128" s="626"/>
      <c r="PNK128" s="625"/>
      <c r="PNL128" s="625"/>
      <c r="PNM128" s="625"/>
      <c r="PNN128" s="625"/>
      <c r="PNO128" s="625"/>
      <c r="PNP128" s="625"/>
      <c r="PNQ128" s="625"/>
      <c r="PNR128" s="626"/>
      <c r="PNS128" s="625"/>
      <c r="PNT128" s="625"/>
      <c r="PNU128" s="625"/>
      <c r="PNV128" s="625"/>
      <c r="PNW128" s="625"/>
      <c r="PNX128" s="625"/>
      <c r="PNY128" s="625"/>
      <c r="PNZ128" s="626"/>
      <c r="POA128" s="625"/>
      <c r="POB128" s="625"/>
      <c r="POC128" s="625"/>
      <c r="POD128" s="625"/>
      <c r="POE128" s="625"/>
      <c r="POF128" s="625"/>
      <c r="POG128" s="625"/>
      <c r="POH128" s="626"/>
      <c r="POI128" s="625"/>
      <c r="POJ128" s="625"/>
      <c r="POK128" s="625"/>
      <c r="POL128" s="625"/>
      <c r="POM128" s="625"/>
      <c r="PON128" s="625"/>
      <c r="POO128" s="625"/>
      <c r="POP128" s="626"/>
      <c r="POQ128" s="625"/>
      <c r="POR128" s="625"/>
      <c r="POS128" s="625"/>
      <c r="POT128" s="625"/>
      <c r="POU128" s="625"/>
      <c r="POV128" s="625"/>
      <c r="POW128" s="625"/>
      <c r="POX128" s="626"/>
      <c r="POY128" s="625"/>
      <c r="POZ128" s="625"/>
      <c r="PPA128" s="625"/>
      <c r="PPB128" s="625"/>
      <c r="PPC128" s="625"/>
      <c r="PPD128" s="625"/>
      <c r="PPE128" s="625"/>
      <c r="PPF128" s="626"/>
      <c r="PPG128" s="625"/>
      <c r="PPH128" s="625"/>
      <c r="PPI128" s="625"/>
      <c r="PPJ128" s="625"/>
      <c r="PPK128" s="625"/>
      <c r="PPL128" s="625"/>
      <c r="PPM128" s="625"/>
      <c r="PPN128" s="626"/>
      <c r="PPO128" s="625"/>
      <c r="PPP128" s="625"/>
      <c r="PPQ128" s="625"/>
      <c r="PPR128" s="625"/>
      <c r="PPS128" s="625"/>
      <c r="PPT128" s="625"/>
      <c r="PPU128" s="625"/>
      <c r="PPV128" s="626"/>
      <c r="PPW128" s="625"/>
      <c r="PPX128" s="625"/>
      <c r="PPY128" s="625"/>
      <c r="PPZ128" s="625"/>
      <c r="PQA128" s="625"/>
      <c r="PQB128" s="625"/>
      <c r="PQC128" s="625"/>
      <c r="PQD128" s="626"/>
      <c r="PQE128" s="625"/>
      <c r="PQF128" s="625"/>
      <c r="PQG128" s="625"/>
      <c r="PQH128" s="625"/>
      <c r="PQI128" s="625"/>
      <c r="PQJ128" s="625"/>
      <c r="PQK128" s="625"/>
      <c r="PQL128" s="626"/>
      <c r="PQM128" s="625"/>
      <c r="PQN128" s="625"/>
      <c r="PQO128" s="625"/>
      <c r="PQP128" s="625"/>
      <c r="PQQ128" s="625"/>
      <c r="PQR128" s="625"/>
      <c r="PQS128" s="625"/>
      <c r="PQT128" s="626"/>
      <c r="PQU128" s="625"/>
      <c r="PQV128" s="625"/>
      <c r="PQW128" s="625"/>
      <c r="PQX128" s="625"/>
      <c r="PQY128" s="625"/>
      <c r="PQZ128" s="625"/>
      <c r="PRA128" s="625"/>
      <c r="PRB128" s="626"/>
      <c r="PRC128" s="625"/>
      <c r="PRD128" s="625"/>
      <c r="PRE128" s="625"/>
      <c r="PRF128" s="625"/>
      <c r="PRG128" s="625"/>
      <c r="PRH128" s="625"/>
      <c r="PRI128" s="625"/>
      <c r="PRJ128" s="626"/>
      <c r="PRK128" s="625"/>
      <c r="PRL128" s="625"/>
      <c r="PRM128" s="625"/>
      <c r="PRN128" s="625"/>
      <c r="PRO128" s="625"/>
      <c r="PRP128" s="625"/>
      <c r="PRQ128" s="625"/>
      <c r="PRR128" s="626"/>
      <c r="PRS128" s="625"/>
      <c r="PRT128" s="625"/>
      <c r="PRU128" s="625"/>
      <c r="PRV128" s="625"/>
      <c r="PRW128" s="625"/>
      <c r="PRX128" s="625"/>
      <c r="PRY128" s="625"/>
      <c r="PRZ128" s="626"/>
      <c r="PSA128" s="625"/>
      <c r="PSB128" s="625"/>
      <c r="PSC128" s="625"/>
      <c r="PSD128" s="625"/>
      <c r="PSE128" s="625"/>
      <c r="PSF128" s="625"/>
      <c r="PSG128" s="625"/>
      <c r="PSH128" s="626"/>
      <c r="PSI128" s="625"/>
      <c r="PSJ128" s="625"/>
      <c r="PSK128" s="625"/>
      <c r="PSL128" s="625"/>
      <c r="PSM128" s="625"/>
      <c r="PSN128" s="625"/>
      <c r="PSO128" s="625"/>
      <c r="PSP128" s="626"/>
      <c r="PSQ128" s="625"/>
      <c r="PSR128" s="625"/>
      <c r="PSS128" s="625"/>
      <c r="PST128" s="625"/>
      <c r="PSU128" s="625"/>
      <c r="PSV128" s="625"/>
      <c r="PSW128" s="625"/>
      <c r="PSX128" s="626"/>
      <c r="PSY128" s="625"/>
      <c r="PSZ128" s="625"/>
      <c r="PTA128" s="625"/>
      <c r="PTB128" s="625"/>
      <c r="PTC128" s="625"/>
      <c r="PTD128" s="625"/>
      <c r="PTE128" s="625"/>
      <c r="PTF128" s="626"/>
      <c r="PTG128" s="625"/>
      <c r="PTH128" s="625"/>
      <c r="PTI128" s="625"/>
      <c r="PTJ128" s="625"/>
      <c r="PTK128" s="625"/>
      <c r="PTL128" s="625"/>
      <c r="PTM128" s="625"/>
      <c r="PTN128" s="626"/>
      <c r="PTO128" s="625"/>
      <c r="PTP128" s="625"/>
      <c r="PTQ128" s="625"/>
      <c r="PTR128" s="625"/>
      <c r="PTS128" s="625"/>
      <c r="PTT128" s="625"/>
      <c r="PTU128" s="625"/>
      <c r="PTV128" s="626"/>
      <c r="PTW128" s="625"/>
      <c r="PTX128" s="625"/>
      <c r="PTY128" s="625"/>
      <c r="PTZ128" s="625"/>
      <c r="PUA128" s="625"/>
      <c r="PUB128" s="625"/>
      <c r="PUC128" s="625"/>
      <c r="PUD128" s="626"/>
      <c r="PUE128" s="625"/>
      <c r="PUF128" s="625"/>
      <c r="PUG128" s="625"/>
      <c r="PUH128" s="625"/>
      <c r="PUI128" s="625"/>
      <c r="PUJ128" s="625"/>
      <c r="PUK128" s="625"/>
      <c r="PUL128" s="626"/>
      <c r="PUM128" s="625"/>
      <c r="PUN128" s="625"/>
      <c r="PUO128" s="625"/>
      <c r="PUP128" s="625"/>
      <c r="PUQ128" s="625"/>
      <c r="PUR128" s="625"/>
      <c r="PUS128" s="625"/>
      <c r="PUT128" s="626"/>
      <c r="PUU128" s="625"/>
      <c r="PUV128" s="625"/>
      <c r="PUW128" s="625"/>
      <c r="PUX128" s="625"/>
      <c r="PUY128" s="625"/>
      <c r="PUZ128" s="625"/>
      <c r="PVA128" s="625"/>
      <c r="PVB128" s="626"/>
      <c r="PVC128" s="625"/>
      <c r="PVD128" s="625"/>
      <c r="PVE128" s="625"/>
      <c r="PVF128" s="625"/>
      <c r="PVG128" s="625"/>
      <c r="PVH128" s="625"/>
      <c r="PVI128" s="625"/>
      <c r="PVJ128" s="626"/>
      <c r="PVK128" s="625"/>
      <c r="PVL128" s="625"/>
      <c r="PVM128" s="625"/>
      <c r="PVN128" s="625"/>
      <c r="PVO128" s="625"/>
      <c r="PVP128" s="625"/>
      <c r="PVQ128" s="625"/>
      <c r="PVR128" s="626"/>
      <c r="PVS128" s="625"/>
      <c r="PVT128" s="625"/>
      <c r="PVU128" s="625"/>
      <c r="PVV128" s="625"/>
      <c r="PVW128" s="625"/>
      <c r="PVX128" s="625"/>
      <c r="PVY128" s="625"/>
      <c r="PVZ128" s="626"/>
      <c r="PWA128" s="625"/>
      <c r="PWB128" s="625"/>
      <c r="PWC128" s="625"/>
      <c r="PWD128" s="625"/>
      <c r="PWE128" s="625"/>
      <c r="PWF128" s="625"/>
      <c r="PWG128" s="625"/>
      <c r="PWH128" s="626"/>
      <c r="PWI128" s="625"/>
      <c r="PWJ128" s="625"/>
      <c r="PWK128" s="625"/>
      <c r="PWL128" s="625"/>
      <c r="PWM128" s="625"/>
      <c r="PWN128" s="625"/>
      <c r="PWO128" s="625"/>
      <c r="PWP128" s="626"/>
      <c r="PWQ128" s="625"/>
      <c r="PWR128" s="625"/>
      <c r="PWS128" s="625"/>
      <c r="PWT128" s="625"/>
      <c r="PWU128" s="625"/>
      <c r="PWV128" s="625"/>
      <c r="PWW128" s="625"/>
      <c r="PWX128" s="626"/>
      <c r="PWY128" s="625"/>
      <c r="PWZ128" s="625"/>
      <c r="PXA128" s="625"/>
      <c r="PXB128" s="625"/>
      <c r="PXC128" s="625"/>
      <c r="PXD128" s="625"/>
      <c r="PXE128" s="625"/>
      <c r="PXF128" s="626"/>
      <c r="PXG128" s="625"/>
      <c r="PXH128" s="625"/>
      <c r="PXI128" s="625"/>
      <c r="PXJ128" s="625"/>
      <c r="PXK128" s="625"/>
      <c r="PXL128" s="625"/>
      <c r="PXM128" s="625"/>
      <c r="PXN128" s="626"/>
      <c r="PXO128" s="625"/>
      <c r="PXP128" s="625"/>
      <c r="PXQ128" s="625"/>
      <c r="PXR128" s="625"/>
      <c r="PXS128" s="625"/>
      <c r="PXT128" s="625"/>
      <c r="PXU128" s="625"/>
      <c r="PXV128" s="626"/>
      <c r="PXW128" s="625"/>
      <c r="PXX128" s="625"/>
      <c r="PXY128" s="625"/>
      <c r="PXZ128" s="625"/>
      <c r="PYA128" s="625"/>
      <c r="PYB128" s="625"/>
      <c r="PYC128" s="625"/>
      <c r="PYD128" s="626"/>
      <c r="PYE128" s="625"/>
      <c r="PYF128" s="625"/>
      <c r="PYG128" s="625"/>
      <c r="PYH128" s="625"/>
      <c r="PYI128" s="625"/>
      <c r="PYJ128" s="625"/>
      <c r="PYK128" s="625"/>
      <c r="PYL128" s="626"/>
      <c r="PYM128" s="625"/>
      <c r="PYN128" s="625"/>
      <c r="PYO128" s="625"/>
      <c r="PYP128" s="625"/>
      <c r="PYQ128" s="625"/>
      <c r="PYR128" s="625"/>
      <c r="PYS128" s="625"/>
      <c r="PYT128" s="626"/>
      <c r="PYU128" s="625"/>
      <c r="PYV128" s="625"/>
      <c r="PYW128" s="625"/>
      <c r="PYX128" s="625"/>
      <c r="PYY128" s="625"/>
      <c r="PYZ128" s="625"/>
      <c r="PZA128" s="625"/>
      <c r="PZB128" s="626"/>
      <c r="PZC128" s="625"/>
      <c r="PZD128" s="625"/>
      <c r="PZE128" s="625"/>
      <c r="PZF128" s="625"/>
      <c r="PZG128" s="625"/>
      <c r="PZH128" s="625"/>
      <c r="PZI128" s="625"/>
      <c r="PZJ128" s="626"/>
      <c r="PZK128" s="625"/>
      <c r="PZL128" s="625"/>
      <c r="PZM128" s="625"/>
      <c r="PZN128" s="625"/>
      <c r="PZO128" s="625"/>
      <c r="PZP128" s="625"/>
      <c r="PZQ128" s="625"/>
      <c r="PZR128" s="626"/>
      <c r="PZS128" s="625"/>
      <c r="PZT128" s="625"/>
      <c r="PZU128" s="625"/>
      <c r="PZV128" s="625"/>
      <c r="PZW128" s="625"/>
      <c r="PZX128" s="625"/>
      <c r="PZY128" s="625"/>
      <c r="PZZ128" s="626"/>
      <c r="QAA128" s="625"/>
      <c r="QAB128" s="625"/>
      <c r="QAC128" s="625"/>
      <c r="QAD128" s="625"/>
      <c r="QAE128" s="625"/>
      <c r="QAF128" s="625"/>
      <c r="QAG128" s="625"/>
      <c r="QAH128" s="626"/>
      <c r="QAI128" s="625"/>
      <c r="QAJ128" s="625"/>
      <c r="QAK128" s="625"/>
      <c r="QAL128" s="625"/>
      <c r="QAM128" s="625"/>
      <c r="QAN128" s="625"/>
      <c r="QAO128" s="625"/>
      <c r="QAP128" s="626"/>
      <c r="QAQ128" s="625"/>
      <c r="QAR128" s="625"/>
      <c r="QAS128" s="625"/>
      <c r="QAT128" s="625"/>
      <c r="QAU128" s="625"/>
      <c r="QAV128" s="625"/>
      <c r="QAW128" s="625"/>
      <c r="QAX128" s="626"/>
      <c r="QAY128" s="625"/>
      <c r="QAZ128" s="625"/>
      <c r="QBA128" s="625"/>
      <c r="QBB128" s="625"/>
      <c r="QBC128" s="625"/>
      <c r="QBD128" s="625"/>
      <c r="QBE128" s="625"/>
      <c r="QBF128" s="626"/>
      <c r="QBG128" s="625"/>
      <c r="QBH128" s="625"/>
      <c r="QBI128" s="625"/>
      <c r="QBJ128" s="625"/>
      <c r="QBK128" s="625"/>
      <c r="QBL128" s="625"/>
      <c r="QBM128" s="625"/>
      <c r="QBN128" s="626"/>
      <c r="QBO128" s="625"/>
      <c r="QBP128" s="625"/>
      <c r="QBQ128" s="625"/>
      <c r="QBR128" s="625"/>
      <c r="QBS128" s="625"/>
      <c r="QBT128" s="625"/>
      <c r="QBU128" s="625"/>
      <c r="QBV128" s="626"/>
      <c r="QBW128" s="625"/>
      <c r="QBX128" s="625"/>
      <c r="QBY128" s="625"/>
      <c r="QBZ128" s="625"/>
      <c r="QCA128" s="625"/>
      <c r="QCB128" s="625"/>
      <c r="QCC128" s="625"/>
      <c r="QCD128" s="626"/>
      <c r="QCE128" s="625"/>
      <c r="QCF128" s="625"/>
      <c r="QCG128" s="625"/>
      <c r="QCH128" s="625"/>
      <c r="QCI128" s="625"/>
      <c r="QCJ128" s="625"/>
      <c r="QCK128" s="625"/>
      <c r="QCL128" s="626"/>
      <c r="QCM128" s="625"/>
      <c r="QCN128" s="625"/>
      <c r="QCO128" s="625"/>
      <c r="QCP128" s="625"/>
      <c r="QCQ128" s="625"/>
      <c r="QCR128" s="625"/>
      <c r="QCS128" s="625"/>
      <c r="QCT128" s="626"/>
      <c r="QCU128" s="625"/>
      <c r="QCV128" s="625"/>
      <c r="QCW128" s="625"/>
      <c r="QCX128" s="625"/>
      <c r="QCY128" s="625"/>
      <c r="QCZ128" s="625"/>
      <c r="QDA128" s="625"/>
      <c r="QDB128" s="626"/>
      <c r="QDC128" s="625"/>
      <c r="QDD128" s="625"/>
      <c r="QDE128" s="625"/>
      <c r="QDF128" s="625"/>
      <c r="QDG128" s="625"/>
      <c r="QDH128" s="625"/>
      <c r="QDI128" s="625"/>
      <c r="QDJ128" s="626"/>
      <c r="QDK128" s="625"/>
      <c r="QDL128" s="625"/>
      <c r="QDM128" s="625"/>
      <c r="QDN128" s="625"/>
      <c r="QDO128" s="625"/>
      <c r="QDP128" s="625"/>
      <c r="QDQ128" s="625"/>
      <c r="QDR128" s="626"/>
      <c r="QDS128" s="625"/>
      <c r="QDT128" s="625"/>
      <c r="QDU128" s="625"/>
      <c r="QDV128" s="625"/>
      <c r="QDW128" s="625"/>
      <c r="QDX128" s="625"/>
      <c r="QDY128" s="625"/>
      <c r="QDZ128" s="626"/>
      <c r="QEA128" s="625"/>
      <c r="QEB128" s="625"/>
      <c r="QEC128" s="625"/>
      <c r="QED128" s="625"/>
      <c r="QEE128" s="625"/>
      <c r="QEF128" s="625"/>
      <c r="QEG128" s="625"/>
      <c r="QEH128" s="626"/>
      <c r="QEI128" s="625"/>
      <c r="QEJ128" s="625"/>
      <c r="QEK128" s="625"/>
      <c r="QEL128" s="625"/>
      <c r="QEM128" s="625"/>
      <c r="QEN128" s="625"/>
      <c r="QEO128" s="625"/>
      <c r="QEP128" s="626"/>
      <c r="QEQ128" s="625"/>
      <c r="QER128" s="625"/>
      <c r="QES128" s="625"/>
      <c r="QET128" s="625"/>
      <c r="QEU128" s="625"/>
      <c r="QEV128" s="625"/>
      <c r="QEW128" s="625"/>
      <c r="QEX128" s="626"/>
      <c r="QEY128" s="625"/>
      <c r="QEZ128" s="625"/>
      <c r="QFA128" s="625"/>
      <c r="QFB128" s="625"/>
      <c r="QFC128" s="625"/>
      <c r="QFD128" s="625"/>
      <c r="QFE128" s="625"/>
      <c r="QFF128" s="626"/>
      <c r="QFG128" s="625"/>
      <c r="QFH128" s="625"/>
      <c r="QFI128" s="625"/>
      <c r="QFJ128" s="625"/>
      <c r="QFK128" s="625"/>
      <c r="QFL128" s="625"/>
      <c r="QFM128" s="625"/>
      <c r="QFN128" s="626"/>
      <c r="QFO128" s="625"/>
      <c r="QFP128" s="625"/>
      <c r="QFQ128" s="625"/>
      <c r="QFR128" s="625"/>
      <c r="QFS128" s="625"/>
      <c r="QFT128" s="625"/>
      <c r="QFU128" s="625"/>
      <c r="QFV128" s="626"/>
      <c r="QFW128" s="625"/>
      <c r="QFX128" s="625"/>
      <c r="QFY128" s="625"/>
      <c r="QFZ128" s="625"/>
      <c r="QGA128" s="625"/>
      <c r="QGB128" s="625"/>
      <c r="QGC128" s="625"/>
      <c r="QGD128" s="626"/>
      <c r="QGE128" s="625"/>
      <c r="QGF128" s="625"/>
      <c r="QGG128" s="625"/>
      <c r="QGH128" s="625"/>
      <c r="QGI128" s="625"/>
      <c r="QGJ128" s="625"/>
      <c r="QGK128" s="625"/>
      <c r="QGL128" s="626"/>
      <c r="QGM128" s="625"/>
      <c r="QGN128" s="625"/>
      <c r="QGO128" s="625"/>
      <c r="QGP128" s="625"/>
      <c r="QGQ128" s="625"/>
      <c r="QGR128" s="625"/>
      <c r="QGS128" s="625"/>
      <c r="QGT128" s="626"/>
      <c r="QGU128" s="625"/>
      <c r="QGV128" s="625"/>
      <c r="QGW128" s="625"/>
      <c r="QGX128" s="625"/>
      <c r="QGY128" s="625"/>
      <c r="QGZ128" s="625"/>
      <c r="QHA128" s="625"/>
      <c r="QHB128" s="626"/>
      <c r="QHC128" s="625"/>
      <c r="QHD128" s="625"/>
      <c r="QHE128" s="625"/>
      <c r="QHF128" s="625"/>
      <c r="QHG128" s="625"/>
      <c r="QHH128" s="625"/>
      <c r="QHI128" s="625"/>
      <c r="QHJ128" s="626"/>
      <c r="QHK128" s="625"/>
      <c r="QHL128" s="625"/>
      <c r="QHM128" s="625"/>
      <c r="QHN128" s="625"/>
      <c r="QHO128" s="625"/>
      <c r="QHP128" s="625"/>
      <c r="QHQ128" s="625"/>
      <c r="QHR128" s="626"/>
      <c r="QHS128" s="625"/>
      <c r="QHT128" s="625"/>
      <c r="QHU128" s="625"/>
      <c r="QHV128" s="625"/>
      <c r="QHW128" s="625"/>
      <c r="QHX128" s="625"/>
      <c r="QHY128" s="625"/>
      <c r="QHZ128" s="626"/>
      <c r="QIA128" s="625"/>
      <c r="QIB128" s="625"/>
      <c r="QIC128" s="625"/>
      <c r="QID128" s="625"/>
      <c r="QIE128" s="625"/>
      <c r="QIF128" s="625"/>
      <c r="QIG128" s="625"/>
      <c r="QIH128" s="626"/>
      <c r="QII128" s="625"/>
      <c r="QIJ128" s="625"/>
      <c r="QIK128" s="625"/>
      <c r="QIL128" s="625"/>
      <c r="QIM128" s="625"/>
      <c r="QIN128" s="625"/>
      <c r="QIO128" s="625"/>
      <c r="QIP128" s="626"/>
      <c r="QIQ128" s="625"/>
      <c r="QIR128" s="625"/>
      <c r="QIS128" s="625"/>
      <c r="QIT128" s="625"/>
      <c r="QIU128" s="625"/>
      <c r="QIV128" s="625"/>
      <c r="QIW128" s="625"/>
      <c r="QIX128" s="626"/>
      <c r="QIY128" s="625"/>
      <c r="QIZ128" s="625"/>
      <c r="QJA128" s="625"/>
      <c r="QJB128" s="625"/>
      <c r="QJC128" s="625"/>
      <c r="QJD128" s="625"/>
      <c r="QJE128" s="625"/>
      <c r="QJF128" s="626"/>
      <c r="QJG128" s="625"/>
      <c r="QJH128" s="625"/>
      <c r="QJI128" s="625"/>
      <c r="QJJ128" s="625"/>
      <c r="QJK128" s="625"/>
      <c r="QJL128" s="625"/>
      <c r="QJM128" s="625"/>
      <c r="QJN128" s="626"/>
      <c r="QJO128" s="625"/>
      <c r="QJP128" s="625"/>
      <c r="QJQ128" s="625"/>
      <c r="QJR128" s="625"/>
      <c r="QJS128" s="625"/>
      <c r="QJT128" s="625"/>
      <c r="QJU128" s="625"/>
      <c r="QJV128" s="626"/>
      <c r="QJW128" s="625"/>
      <c r="QJX128" s="625"/>
      <c r="QJY128" s="625"/>
      <c r="QJZ128" s="625"/>
      <c r="QKA128" s="625"/>
      <c r="QKB128" s="625"/>
      <c r="QKC128" s="625"/>
      <c r="QKD128" s="626"/>
      <c r="QKE128" s="625"/>
      <c r="QKF128" s="625"/>
      <c r="QKG128" s="625"/>
      <c r="QKH128" s="625"/>
      <c r="QKI128" s="625"/>
      <c r="QKJ128" s="625"/>
      <c r="QKK128" s="625"/>
      <c r="QKL128" s="626"/>
      <c r="QKM128" s="625"/>
      <c r="QKN128" s="625"/>
      <c r="QKO128" s="625"/>
      <c r="QKP128" s="625"/>
      <c r="QKQ128" s="625"/>
      <c r="QKR128" s="625"/>
      <c r="QKS128" s="625"/>
      <c r="QKT128" s="626"/>
      <c r="QKU128" s="625"/>
      <c r="QKV128" s="625"/>
      <c r="QKW128" s="625"/>
      <c r="QKX128" s="625"/>
      <c r="QKY128" s="625"/>
      <c r="QKZ128" s="625"/>
      <c r="QLA128" s="625"/>
      <c r="QLB128" s="626"/>
      <c r="QLC128" s="625"/>
      <c r="QLD128" s="625"/>
      <c r="QLE128" s="625"/>
      <c r="QLF128" s="625"/>
      <c r="QLG128" s="625"/>
      <c r="QLH128" s="625"/>
      <c r="QLI128" s="625"/>
      <c r="QLJ128" s="626"/>
      <c r="QLK128" s="625"/>
      <c r="QLL128" s="625"/>
      <c r="QLM128" s="625"/>
      <c r="QLN128" s="625"/>
      <c r="QLO128" s="625"/>
      <c r="QLP128" s="625"/>
      <c r="QLQ128" s="625"/>
      <c r="QLR128" s="626"/>
      <c r="QLS128" s="625"/>
      <c r="QLT128" s="625"/>
      <c r="QLU128" s="625"/>
      <c r="QLV128" s="625"/>
      <c r="QLW128" s="625"/>
      <c r="QLX128" s="625"/>
      <c r="QLY128" s="625"/>
      <c r="QLZ128" s="626"/>
      <c r="QMA128" s="625"/>
      <c r="QMB128" s="625"/>
      <c r="QMC128" s="625"/>
      <c r="QMD128" s="625"/>
      <c r="QME128" s="625"/>
      <c r="QMF128" s="625"/>
      <c r="QMG128" s="625"/>
      <c r="QMH128" s="626"/>
      <c r="QMI128" s="625"/>
      <c r="QMJ128" s="625"/>
      <c r="QMK128" s="625"/>
      <c r="QML128" s="625"/>
      <c r="QMM128" s="625"/>
      <c r="QMN128" s="625"/>
      <c r="QMO128" s="625"/>
      <c r="QMP128" s="626"/>
      <c r="QMQ128" s="625"/>
      <c r="QMR128" s="625"/>
      <c r="QMS128" s="625"/>
      <c r="QMT128" s="625"/>
      <c r="QMU128" s="625"/>
      <c r="QMV128" s="625"/>
      <c r="QMW128" s="625"/>
      <c r="QMX128" s="626"/>
      <c r="QMY128" s="625"/>
      <c r="QMZ128" s="625"/>
      <c r="QNA128" s="625"/>
      <c r="QNB128" s="625"/>
      <c r="QNC128" s="625"/>
      <c r="QND128" s="625"/>
      <c r="QNE128" s="625"/>
      <c r="QNF128" s="626"/>
      <c r="QNG128" s="625"/>
      <c r="QNH128" s="625"/>
      <c r="QNI128" s="625"/>
      <c r="QNJ128" s="625"/>
      <c r="QNK128" s="625"/>
      <c r="QNL128" s="625"/>
      <c r="QNM128" s="625"/>
      <c r="QNN128" s="626"/>
      <c r="QNO128" s="625"/>
      <c r="QNP128" s="625"/>
      <c r="QNQ128" s="625"/>
      <c r="QNR128" s="625"/>
      <c r="QNS128" s="625"/>
      <c r="QNT128" s="625"/>
      <c r="QNU128" s="625"/>
      <c r="QNV128" s="626"/>
      <c r="QNW128" s="625"/>
      <c r="QNX128" s="625"/>
      <c r="QNY128" s="625"/>
      <c r="QNZ128" s="625"/>
      <c r="QOA128" s="625"/>
      <c r="QOB128" s="625"/>
      <c r="QOC128" s="625"/>
      <c r="QOD128" s="626"/>
      <c r="QOE128" s="625"/>
      <c r="QOF128" s="625"/>
      <c r="QOG128" s="625"/>
      <c r="QOH128" s="625"/>
      <c r="QOI128" s="625"/>
      <c r="QOJ128" s="625"/>
      <c r="QOK128" s="625"/>
      <c r="QOL128" s="626"/>
      <c r="QOM128" s="625"/>
      <c r="QON128" s="625"/>
      <c r="QOO128" s="625"/>
      <c r="QOP128" s="625"/>
      <c r="QOQ128" s="625"/>
      <c r="QOR128" s="625"/>
      <c r="QOS128" s="625"/>
      <c r="QOT128" s="626"/>
      <c r="QOU128" s="625"/>
      <c r="QOV128" s="625"/>
      <c r="QOW128" s="625"/>
      <c r="QOX128" s="625"/>
      <c r="QOY128" s="625"/>
      <c r="QOZ128" s="625"/>
      <c r="QPA128" s="625"/>
      <c r="QPB128" s="626"/>
      <c r="QPC128" s="625"/>
      <c r="QPD128" s="625"/>
      <c r="QPE128" s="625"/>
      <c r="QPF128" s="625"/>
      <c r="QPG128" s="625"/>
      <c r="QPH128" s="625"/>
      <c r="QPI128" s="625"/>
      <c r="QPJ128" s="626"/>
      <c r="QPK128" s="625"/>
      <c r="QPL128" s="625"/>
      <c r="QPM128" s="625"/>
      <c r="QPN128" s="625"/>
      <c r="QPO128" s="625"/>
      <c r="QPP128" s="625"/>
      <c r="QPQ128" s="625"/>
      <c r="QPR128" s="626"/>
      <c r="QPS128" s="625"/>
      <c r="QPT128" s="625"/>
      <c r="QPU128" s="625"/>
      <c r="QPV128" s="625"/>
      <c r="QPW128" s="625"/>
      <c r="QPX128" s="625"/>
      <c r="QPY128" s="625"/>
      <c r="QPZ128" s="626"/>
      <c r="QQA128" s="625"/>
      <c r="QQB128" s="625"/>
      <c r="QQC128" s="625"/>
      <c r="QQD128" s="625"/>
      <c r="QQE128" s="625"/>
      <c r="QQF128" s="625"/>
      <c r="QQG128" s="625"/>
      <c r="QQH128" s="626"/>
      <c r="QQI128" s="625"/>
      <c r="QQJ128" s="625"/>
      <c r="QQK128" s="625"/>
      <c r="QQL128" s="625"/>
      <c r="QQM128" s="625"/>
      <c r="QQN128" s="625"/>
      <c r="QQO128" s="625"/>
      <c r="QQP128" s="626"/>
      <c r="QQQ128" s="625"/>
      <c r="QQR128" s="625"/>
      <c r="QQS128" s="625"/>
      <c r="QQT128" s="625"/>
      <c r="QQU128" s="625"/>
      <c r="QQV128" s="625"/>
      <c r="QQW128" s="625"/>
      <c r="QQX128" s="626"/>
      <c r="QQY128" s="625"/>
      <c r="QQZ128" s="625"/>
      <c r="QRA128" s="625"/>
      <c r="QRB128" s="625"/>
      <c r="QRC128" s="625"/>
      <c r="QRD128" s="625"/>
      <c r="QRE128" s="625"/>
      <c r="QRF128" s="626"/>
      <c r="QRG128" s="625"/>
      <c r="QRH128" s="625"/>
      <c r="QRI128" s="625"/>
      <c r="QRJ128" s="625"/>
      <c r="QRK128" s="625"/>
      <c r="QRL128" s="625"/>
      <c r="QRM128" s="625"/>
      <c r="QRN128" s="626"/>
      <c r="QRO128" s="625"/>
      <c r="QRP128" s="625"/>
      <c r="QRQ128" s="625"/>
      <c r="QRR128" s="625"/>
      <c r="QRS128" s="625"/>
      <c r="QRT128" s="625"/>
      <c r="QRU128" s="625"/>
      <c r="QRV128" s="626"/>
      <c r="QRW128" s="625"/>
      <c r="QRX128" s="625"/>
      <c r="QRY128" s="625"/>
      <c r="QRZ128" s="625"/>
      <c r="QSA128" s="625"/>
      <c r="QSB128" s="625"/>
      <c r="QSC128" s="625"/>
      <c r="QSD128" s="626"/>
      <c r="QSE128" s="625"/>
      <c r="QSF128" s="625"/>
      <c r="QSG128" s="625"/>
      <c r="QSH128" s="625"/>
      <c r="QSI128" s="625"/>
      <c r="QSJ128" s="625"/>
      <c r="QSK128" s="625"/>
      <c r="QSL128" s="626"/>
      <c r="QSM128" s="625"/>
      <c r="QSN128" s="625"/>
      <c r="QSO128" s="625"/>
      <c r="QSP128" s="625"/>
      <c r="QSQ128" s="625"/>
      <c r="QSR128" s="625"/>
      <c r="QSS128" s="625"/>
      <c r="QST128" s="626"/>
      <c r="QSU128" s="625"/>
      <c r="QSV128" s="625"/>
      <c r="QSW128" s="625"/>
      <c r="QSX128" s="625"/>
      <c r="QSY128" s="625"/>
      <c r="QSZ128" s="625"/>
      <c r="QTA128" s="625"/>
      <c r="QTB128" s="626"/>
      <c r="QTC128" s="625"/>
      <c r="QTD128" s="625"/>
      <c r="QTE128" s="625"/>
      <c r="QTF128" s="625"/>
      <c r="QTG128" s="625"/>
      <c r="QTH128" s="625"/>
      <c r="QTI128" s="625"/>
      <c r="QTJ128" s="626"/>
      <c r="QTK128" s="625"/>
      <c r="QTL128" s="625"/>
      <c r="QTM128" s="625"/>
      <c r="QTN128" s="625"/>
      <c r="QTO128" s="625"/>
      <c r="QTP128" s="625"/>
      <c r="QTQ128" s="625"/>
      <c r="QTR128" s="626"/>
      <c r="QTS128" s="625"/>
      <c r="QTT128" s="625"/>
      <c r="QTU128" s="625"/>
      <c r="QTV128" s="625"/>
      <c r="QTW128" s="625"/>
      <c r="QTX128" s="625"/>
      <c r="QTY128" s="625"/>
      <c r="QTZ128" s="626"/>
      <c r="QUA128" s="625"/>
      <c r="QUB128" s="625"/>
      <c r="QUC128" s="625"/>
      <c r="QUD128" s="625"/>
      <c r="QUE128" s="625"/>
      <c r="QUF128" s="625"/>
      <c r="QUG128" s="625"/>
      <c r="QUH128" s="626"/>
      <c r="QUI128" s="625"/>
      <c r="QUJ128" s="625"/>
      <c r="QUK128" s="625"/>
      <c r="QUL128" s="625"/>
      <c r="QUM128" s="625"/>
      <c r="QUN128" s="625"/>
      <c r="QUO128" s="625"/>
      <c r="QUP128" s="626"/>
      <c r="QUQ128" s="625"/>
      <c r="QUR128" s="625"/>
      <c r="QUS128" s="625"/>
      <c r="QUT128" s="625"/>
      <c r="QUU128" s="625"/>
      <c r="QUV128" s="625"/>
      <c r="QUW128" s="625"/>
      <c r="QUX128" s="626"/>
      <c r="QUY128" s="625"/>
      <c r="QUZ128" s="625"/>
      <c r="QVA128" s="625"/>
      <c r="QVB128" s="625"/>
      <c r="QVC128" s="625"/>
      <c r="QVD128" s="625"/>
      <c r="QVE128" s="625"/>
      <c r="QVF128" s="626"/>
      <c r="QVG128" s="625"/>
      <c r="QVH128" s="625"/>
      <c r="QVI128" s="625"/>
      <c r="QVJ128" s="625"/>
      <c r="QVK128" s="625"/>
      <c r="QVL128" s="625"/>
      <c r="QVM128" s="625"/>
      <c r="QVN128" s="626"/>
      <c r="QVO128" s="625"/>
      <c r="QVP128" s="625"/>
      <c r="QVQ128" s="625"/>
      <c r="QVR128" s="625"/>
      <c r="QVS128" s="625"/>
      <c r="QVT128" s="625"/>
      <c r="QVU128" s="625"/>
      <c r="QVV128" s="626"/>
      <c r="QVW128" s="625"/>
      <c r="QVX128" s="625"/>
      <c r="QVY128" s="625"/>
      <c r="QVZ128" s="625"/>
      <c r="QWA128" s="625"/>
      <c r="QWB128" s="625"/>
      <c r="QWC128" s="625"/>
      <c r="QWD128" s="626"/>
      <c r="QWE128" s="625"/>
      <c r="QWF128" s="625"/>
      <c r="QWG128" s="625"/>
      <c r="QWH128" s="625"/>
      <c r="QWI128" s="625"/>
      <c r="QWJ128" s="625"/>
      <c r="QWK128" s="625"/>
      <c r="QWL128" s="626"/>
      <c r="QWM128" s="625"/>
      <c r="QWN128" s="625"/>
      <c r="QWO128" s="625"/>
      <c r="QWP128" s="625"/>
      <c r="QWQ128" s="625"/>
      <c r="QWR128" s="625"/>
      <c r="QWS128" s="625"/>
      <c r="QWT128" s="626"/>
      <c r="QWU128" s="625"/>
      <c r="QWV128" s="625"/>
      <c r="QWW128" s="625"/>
      <c r="QWX128" s="625"/>
      <c r="QWY128" s="625"/>
      <c r="QWZ128" s="625"/>
      <c r="QXA128" s="625"/>
      <c r="QXB128" s="626"/>
      <c r="QXC128" s="625"/>
      <c r="QXD128" s="625"/>
      <c r="QXE128" s="625"/>
      <c r="QXF128" s="625"/>
      <c r="QXG128" s="625"/>
      <c r="QXH128" s="625"/>
      <c r="QXI128" s="625"/>
      <c r="QXJ128" s="626"/>
      <c r="QXK128" s="625"/>
      <c r="QXL128" s="625"/>
      <c r="QXM128" s="625"/>
      <c r="QXN128" s="625"/>
      <c r="QXO128" s="625"/>
      <c r="QXP128" s="625"/>
      <c r="QXQ128" s="625"/>
      <c r="QXR128" s="626"/>
      <c r="QXS128" s="625"/>
      <c r="QXT128" s="625"/>
      <c r="QXU128" s="625"/>
      <c r="QXV128" s="625"/>
      <c r="QXW128" s="625"/>
      <c r="QXX128" s="625"/>
      <c r="QXY128" s="625"/>
      <c r="QXZ128" s="626"/>
      <c r="QYA128" s="625"/>
      <c r="QYB128" s="625"/>
      <c r="QYC128" s="625"/>
      <c r="QYD128" s="625"/>
      <c r="QYE128" s="625"/>
      <c r="QYF128" s="625"/>
      <c r="QYG128" s="625"/>
      <c r="QYH128" s="626"/>
      <c r="QYI128" s="625"/>
      <c r="QYJ128" s="625"/>
      <c r="QYK128" s="625"/>
      <c r="QYL128" s="625"/>
      <c r="QYM128" s="625"/>
      <c r="QYN128" s="625"/>
      <c r="QYO128" s="625"/>
      <c r="QYP128" s="626"/>
      <c r="QYQ128" s="625"/>
      <c r="QYR128" s="625"/>
      <c r="QYS128" s="625"/>
      <c r="QYT128" s="625"/>
      <c r="QYU128" s="625"/>
      <c r="QYV128" s="625"/>
      <c r="QYW128" s="625"/>
      <c r="QYX128" s="626"/>
      <c r="QYY128" s="625"/>
      <c r="QYZ128" s="625"/>
      <c r="QZA128" s="625"/>
      <c r="QZB128" s="625"/>
      <c r="QZC128" s="625"/>
      <c r="QZD128" s="625"/>
      <c r="QZE128" s="625"/>
      <c r="QZF128" s="626"/>
      <c r="QZG128" s="625"/>
      <c r="QZH128" s="625"/>
      <c r="QZI128" s="625"/>
      <c r="QZJ128" s="625"/>
      <c r="QZK128" s="625"/>
      <c r="QZL128" s="625"/>
      <c r="QZM128" s="625"/>
      <c r="QZN128" s="626"/>
      <c r="QZO128" s="625"/>
      <c r="QZP128" s="625"/>
      <c r="QZQ128" s="625"/>
      <c r="QZR128" s="625"/>
      <c r="QZS128" s="625"/>
      <c r="QZT128" s="625"/>
      <c r="QZU128" s="625"/>
      <c r="QZV128" s="626"/>
      <c r="QZW128" s="625"/>
      <c r="QZX128" s="625"/>
      <c r="QZY128" s="625"/>
      <c r="QZZ128" s="625"/>
      <c r="RAA128" s="625"/>
      <c r="RAB128" s="625"/>
      <c r="RAC128" s="625"/>
      <c r="RAD128" s="626"/>
      <c r="RAE128" s="625"/>
      <c r="RAF128" s="625"/>
      <c r="RAG128" s="625"/>
      <c r="RAH128" s="625"/>
      <c r="RAI128" s="625"/>
      <c r="RAJ128" s="625"/>
      <c r="RAK128" s="625"/>
      <c r="RAL128" s="626"/>
      <c r="RAM128" s="625"/>
      <c r="RAN128" s="625"/>
      <c r="RAO128" s="625"/>
      <c r="RAP128" s="625"/>
      <c r="RAQ128" s="625"/>
      <c r="RAR128" s="625"/>
      <c r="RAS128" s="625"/>
      <c r="RAT128" s="626"/>
      <c r="RAU128" s="625"/>
      <c r="RAV128" s="625"/>
      <c r="RAW128" s="625"/>
      <c r="RAX128" s="625"/>
      <c r="RAY128" s="625"/>
      <c r="RAZ128" s="625"/>
      <c r="RBA128" s="625"/>
      <c r="RBB128" s="626"/>
      <c r="RBC128" s="625"/>
      <c r="RBD128" s="625"/>
      <c r="RBE128" s="625"/>
      <c r="RBF128" s="625"/>
      <c r="RBG128" s="625"/>
      <c r="RBH128" s="625"/>
      <c r="RBI128" s="625"/>
      <c r="RBJ128" s="626"/>
      <c r="RBK128" s="625"/>
      <c r="RBL128" s="625"/>
      <c r="RBM128" s="625"/>
      <c r="RBN128" s="625"/>
      <c r="RBO128" s="625"/>
      <c r="RBP128" s="625"/>
      <c r="RBQ128" s="625"/>
      <c r="RBR128" s="626"/>
      <c r="RBS128" s="625"/>
      <c r="RBT128" s="625"/>
      <c r="RBU128" s="625"/>
      <c r="RBV128" s="625"/>
      <c r="RBW128" s="625"/>
      <c r="RBX128" s="625"/>
      <c r="RBY128" s="625"/>
      <c r="RBZ128" s="626"/>
      <c r="RCA128" s="625"/>
      <c r="RCB128" s="625"/>
      <c r="RCC128" s="625"/>
      <c r="RCD128" s="625"/>
      <c r="RCE128" s="625"/>
      <c r="RCF128" s="625"/>
      <c r="RCG128" s="625"/>
      <c r="RCH128" s="626"/>
      <c r="RCI128" s="625"/>
      <c r="RCJ128" s="625"/>
      <c r="RCK128" s="625"/>
      <c r="RCL128" s="625"/>
      <c r="RCM128" s="625"/>
      <c r="RCN128" s="625"/>
      <c r="RCO128" s="625"/>
      <c r="RCP128" s="626"/>
      <c r="RCQ128" s="625"/>
      <c r="RCR128" s="625"/>
      <c r="RCS128" s="625"/>
      <c r="RCT128" s="625"/>
      <c r="RCU128" s="625"/>
      <c r="RCV128" s="625"/>
      <c r="RCW128" s="625"/>
      <c r="RCX128" s="626"/>
      <c r="RCY128" s="625"/>
      <c r="RCZ128" s="625"/>
      <c r="RDA128" s="625"/>
      <c r="RDB128" s="625"/>
      <c r="RDC128" s="625"/>
      <c r="RDD128" s="625"/>
      <c r="RDE128" s="625"/>
      <c r="RDF128" s="626"/>
      <c r="RDG128" s="625"/>
      <c r="RDH128" s="625"/>
      <c r="RDI128" s="625"/>
      <c r="RDJ128" s="625"/>
      <c r="RDK128" s="625"/>
      <c r="RDL128" s="625"/>
      <c r="RDM128" s="625"/>
      <c r="RDN128" s="626"/>
      <c r="RDO128" s="625"/>
      <c r="RDP128" s="625"/>
      <c r="RDQ128" s="625"/>
      <c r="RDR128" s="625"/>
      <c r="RDS128" s="625"/>
      <c r="RDT128" s="625"/>
      <c r="RDU128" s="625"/>
      <c r="RDV128" s="626"/>
      <c r="RDW128" s="625"/>
      <c r="RDX128" s="625"/>
      <c r="RDY128" s="625"/>
      <c r="RDZ128" s="625"/>
      <c r="REA128" s="625"/>
      <c r="REB128" s="625"/>
      <c r="REC128" s="625"/>
      <c r="RED128" s="626"/>
      <c r="REE128" s="625"/>
      <c r="REF128" s="625"/>
      <c r="REG128" s="625"/>
      <c r="REH128" s="625"/>
      <c r="REI128" s="625"/>
      <c r="REJ128" s="625"/>
      <c r="REK128" s="625"/>
      <c r="REL128" s="626"/>
      <c r="REM128" s="625"/>
      <c r="REN128" s="625"/>
      <c r="REO128" s="625"/>
      <c r="REP128" s="625"/>
      <c r="REQ128" s="625"/>
      <c r="RER128" s="625"/>
      <c r="RES128" s="625"/>
      <c r="RET128" s="626"/>
      <c r="REU128" s="625"/>
      <c r="REV128" s="625"/>
      <c r="REW128" s="625"/>
      <c r="REX128" s="625"/>
      <c r="REY128" s="625"/>
      <c r="REZ128" s="625"/>
      <c r="RFA128" s="625"/>
      <c r="RFB128" s="626"/>
      <c r="RFC128" s="625"/>
      <c r="RFD128" s="625"/>
      <c r="RFE128" s="625"/>
      <c r="RFF128" s="625"/>
      <c r="RFG128" s="625"/>
      <c r="RFH128" s="625"/>
      <c r="RFI128" s="625"/>
      <c r="RFJ128" s="626"/>
      <c r="RFK128" s="625"/>
      <c r="RFL128" s="625"/>
      <c r="RFM128" s="625"/>
      <c r="RFN128" s="625"/>
      <c r="RFO128" s="625"/>
      <c r="RFP128" s="625"/>
      <c r="RFQ128" s="625"/>
      <c r="RFR128" s="626"/>
      <c r="RFS128" s="625"/>
      <c r="RFT128" s="625"/>
      <c r="RFU128" s="625"/>
      <c r="RFV128" s="625"/>
      <c r="RFW128" s="625"/>
      <c r="RFX128" s="625"/>
      <c r="RFY128" s="625"/>
      <c r="RFZ128" s="626"/>
      <c r="RGA128" s="625"/>
      <c r="RGB128" s="625"/>
      <c r="RGC128" s="625"/>
      <c r="RGD128" s="625"/>
      <c r="RGE128" s="625"/>
      <c r="RGF128" s="625"/>
      <c r="RGG128" s="625"/>
      <c r="RGH128" s="626"/>
      <c r="RGI128" s="625"/>
      <c r="RGJ128" s="625"/>
      <c r="RGK128" s="625"/>
      <c r="RGL128" s="625"/>
      <c r="RGM128" s="625"/>
      <c r="RGN128" s="625"/>
      <c r="RGO128" s="625"/>
      <c r="RGP128" s="626"/>
      <c r="RGQ128" s="625"/>
      <c r="RGR128" s="625"/>
      <c r="RGS128" s="625"/>
      <c r="RGT128" s="625"/>
      <c r="RGU128" s="625"/>
      <c r="RGV128" s="625"/>
      <c r="RGW128" s="625"/>
      <c r="RGX128" s="626"/>
      <c r="RGY128" s="625"/>
      <c r="RGZ128" s="625"/>
      <c r="RHA128" s="625"/>
      <c r="RHB128" s="625"/>
      <c r="RHC128" s="625"/>
      <c r="RHD128" s="625"/>
      <c r="RHE128" s="625"/>
      <c r="RHF128" s="626"/>
      <c r="RHG128" s="625"/>
      <c r="RHH128" s="625"/>
      <c r="RHI128" s="625"/>
      <c r="RHJ128" s="625"/>
      <c r="RHK128" s="625"/>
      <c r="RHL128" s="625"/>
      <c r="RHM128" s="625"/>
      <c r="RHN128" s="626"/>
      <c r="RHO128" s="625"/>
      <c r="RHP128" s="625"/>
      <c r="RHQ128" s="625"/>
      <c r="RHR128" s="625"/>
      <c r="RHS128" s="625"/>
      <c r="RHT128" s="625"/>
      <c r="RHU128" s="625"/>
      <c r="RHV128" s="626"/>
      <c r="RHW128" s="625"/>
      <c r="RHX128" s="625"/>
      <c r="RHY128" s="625"/>
      <c r="RHZ128" s="625"/>
      <c r="RIA128" s="625"/>
      <c r="RIB128" s="625"/>
      <c r="RIC128" s="625"/>
      <c r="RID128" s="626"/>
      <c r="RIE128" s="625"/>
      <c r="RIF128" s="625"/>
      <c r="RIG128" s="625"/>
      <c r="RIH128" s="625"/>
      <c r="RII128" s="625"/>
      <c r="RIJ128" s="625"/>
      <c r="RIK128" s="625"/>
      <c r="RIL128" s="626"/>
      <c r="RIM128" s="625"/>
      <c r="RIN128" s="625"/>
      <c r="RIO128" s="625"/>
      <c r="RIP128" s="625"/>
      <c r="RIQ128" s="625"/>
      <c r="RIR128" s="625"/>
      <c r="RIS128" s="625"/>
      <c r="RIT128" s="626"/>
      <c r="RIU128" s="625"/>
      <c r="RIV128" s="625"/>
      <c r="RIW128" s="625"/>
      <c r="RIX128" s="625"/>
      <c r="RIY128" s="625"/>
      <c r="RIZ128" s="625"/>
      <c r="RJA128" s="625"/>
      <c r="RJB128" s="626"/>
      <c r="RJC128" s="625"/>
      <c r="RJD128" s="625"/>
      <c r="RJE128" s="625"/>
      <c r="RJF128" s="625"/>
      <c r="RJG128" s="625"/>
      <c r="RJH128" s="625"/>
      <c r="RJI128" s="625"/>
      <c r="RJJ128" s="626"/>
      <c r="RJK128" s="625"/>
      <c r="RJL128" s="625"/>
      <c r="RJM128" s="625"/>
      <c r="RJN128" s="625"/>
      <c r="RJO128" s="625"/>
      <c r="RJP128" s="625"/>
      <c r="RJQ128" s="625"/>
      <c r="RJR128" s="626"/>
      <c r="RJS128" s="625"/>
      <c r="RJT128" s="625"/>
      <c r="RJU128" s="625"/>
      <c r="RJV128" s="625"/>
      <c r="RJW128" s="625"/>
      <c r="RJX128" s="625"/>
      <c r="RJY128" s="625"/>
      <c r="RJZ128" s="626"/>
      <c r="RKA128" s="625"/>
      <c r="RKB128" s="625"/>
      <c r="RKC128" s="625"/>
      <c r="RKD128" s="625"/>
      <c r="RKE128" s="625"/>
      <c r="RKF128" s="625"/>
      <c r="RKG128" s="625"/>
      <c r="RKH128" s="626"/>
      <c r="RKI128" s="625"/>
      <c r="RKJ128" s="625"/>
      <c r="RKK128" s="625"/>
      <c r="RKL128" s="625"/>
      <c r="RKM128" s="625"/>
      <c r="RKN128" s="625"/>
      <c r="RKO128" s="625"/>
      <c r="RKP128" s="626"/>
      <c r="RKQ128" s="625"/>
      <c r="RKR128" s="625"/>
      <c r="RKS128" s="625"/>
      <c r="RKT128" s="625"/>
      <c r="RKU128" s="625"/>
      <c r="RKV128" s="625"/>
      <c r="RKW128" s="625"/>
      <c r="RKX128" s="626"/>
      <c r="RKY128" s="625"/>
      <c r="RKZ128" s="625"/>
      <c r="RLA128" s="625"/>
      <c r="RLB128" s="625"/>
      <c r="RLC128" s="625"/>
      <c r="RLD128" s="625"/>
      <c r="RLE128" s="625"/>
      <c r="RLF128" s="626"/>
      <c r="RLG128" s="625"/>
      <c r="RLH128" s="625"/>
      <c r="RLI128" s="625"/>
      <c r="RLJ128" s="625"/>
      <c r="RLK128" s="625"/>
      <c r="RLL128" s="625"/>
      <c r="RLM128" s="625"/>
      <c r="RLN128" s="626"/>
      <c r="RLO128" s="625"/>
      <c r="RLP128" s="625"/>
      <c r="RLQ128" s="625"/>
      <c r="RLR128" s="625"/>
      <c r="RLS128" s="625"/>
      <c r="RLT128" s="625"/>
      <c r="RLU128" s="625"/>
      <c r="RLV128" s="626"/>
      <c r="RLW128" s="625"/>
      <c r="RLX128" s="625"/>
      <c r="RLY128" s="625"/>
      <c r="RLZ128" s="625"/>
      <c r="RMA128" s="625"/>
      <c r="RMB128" s="625"/>
      <c r="RMC128" s="625"/>
      <c r="RMD128" s="626"/>
      <c r="RME128" s="625"/>
      <c r="RMF128" s="625"/>
      <c r="RMG128" s="625"/>
      <c r="RMH128" s="625"/>
      <c r="RMI128" s="625"/>
      <c r="RMJ128" s="625"/>
      <c r="RMK128" s="625"/>
      <c r="RML128" s="626"/>
      <c r="RMM128" s="625"/>
      <c r="RMN128" s="625"/>
      <c r="RMO128" s="625"/>
      <c r="RMP128" s="625"/>
      <c r="RMQ128" s="625"/>
      <c r="RMR128" s="625"/>
      <c r="RMS128" s="625"/>
      <c r="RMT128" s="626"/>
      <c r="RMU128" s="625"/>
      <c r="RMV128" s="625"/>
      <c r="RMW128" s="625"/>
      <c r="RMX128" s="625"/>
      <c r="RMY128" s="625"/>
      <c r="RMZ128" s="625"/>
      <c r="RNA128" s="625"/>
      <c r="RNB128" s="626"/>
      <c r="RNC128" s="625"/>
      <c r="RND128" s="625"/>
      <c r="RNE128" s="625"/>
      <c r="RNF128" s="625"/>
      <c r="RNG128" s="625"/>
      <c r="RNH128" s="625"/>
      <c r="RNI128" s="625"/>
      <c r="RNJ128" s="626"/>
      <c r="RNK128" s="625"/>
      <c r="RNL128" s="625"/>
      <c r="RNM128" s="625"/>
      <c r="RNN128" s="625"/>
      <c r="RNO128" s="625"/>
      <c r="RNP128" s="625"/>
      <c r="RNQ128" s="625"/>
      <c r="RNR128" s="626"/>
      <c r="RNS128" s="625"/>
      <c r="RNT128" s="625"/>
      <c r="RNU128" s="625"/>
      <c r="RNV128" s="625"/>
      <c r="RNW128" s="625"/>
      <c r="RNX128" s="625"/>
      <c r="RNY128" s="625"/>
      <c r="RNZ128" s="626"/>
      <c r="ROA128" s="625"/>
      <c r="ROB128" s="625"/>
      <c r="ROC128" s="625"/>
      <c r="ROD128" s="625"/>
      <c r="ROE128" s="625"/>
      <c r="ROF128" s="625"/>
      <c r="ROG128" s="625"/>
      <c r="ROH128" s="626"/>
      <c r="ROI128" s="625"/>
      <c r="ROJ128" s="625"/>
      <c r="ROK128" s="625"/>
      <c r="ROL128" s="625"/>
      <c r="ROM128" s="625"/>
      <c r="RON128" s="625"/>
      <c r="ROO128" s="625"/>
      <c r="ROP128" s="626"/>
      <c r="ROQ128" s="625"/>
      <c r="ROR128" s="625"/>
      <c r="ROS128" s="625"/>
      <c r="ROT128" s="625"/>
      <c r="ROU128" s="625"/>
      <c r="ROV128" s="625"/>
      <c r="ROW128" s="625"/>
      <c r="ROX128" s="626"/>
      <c r="ROY128" s="625"/>
      <c r="ROZ128" s="625"/>
      <c r="RPA128" s="625"/>
      <c r="RPB128" s="625"/>
      <c r="RPC128" s="625"/>
      <c r="RPD128" s="625"/>
      <c r="RPE128" s="625"/>
      <c r="RPF128" s="626"/>
      <c r="RPG128" s="625"/>
      <c r="RPH128" s="625"/>
      <c r="RPI128" s="625"/>
      <c r="RPJ128" s="625"/>
      <c r="RPK128" s="625"/>
      <c r="RPL128" s="625"/>
      <c r="RPM128" s="625"/>
      <c r="RPN128" s="626"/>
      <c r="RPO128" s="625"/>
      <c r="RPP128" s="625"/>
      <c r="RPQ128" s="625"/>
      <c r="RPR128" s="625"/>
      <c r="RPS128" s="625"/>
      <c r="RPT128" s="625"/>
      <c r="RPU128" s="625"/>
      <c r="RPV128" s="626"/>
      <c r="RPW128" s="625"/>
      <c r="RPX128" s="625"/>
      <c r="RPY128" s="625"/>
      <c r="RPZ128" s="625"/>
      <c r="RQA128" s="625"/>
      <c r="RQB128" s="625"/>
      <c r="RQC128" s="625"/>
      <c r="RQD128" s="626"/>
      <c r="RQE128" s="625"/>
      <c r="RQF128" s="625"/>
      <c r="RQG128" s="625"/>
      <c r="RQH128" s="625"/>
      <c r="RQI128" s="625"/>
      <c r="RQJ128" s="625"/>
      <c r="RQK128" s="625"/>
      <c r="RQL128" s="626"/>
      <c r="RQM128" s="625"/>
      <c r="RQN128" s="625"/>
      <c r="RQO128" s="625"/>
      <c r="RQP128" s="625"/>
      <c r="RQQ128" s="625"/>
      <c r="RQR128" s="625"/>
      <c r="RQS128" s="625"/>
      <c r="RQT128" s="626"/>
      <c r="RQU128" s="625"/>
      <c r="RQV128" s="625"/>
      <c r="RQW128" s="625"/>
      <c r="RQX128" s="625"/>
      <c r="RQY128" s="625"/>
      <c r="RQZ128" s="625"/>
      <c r="RRA128" s="625"/>
      <c r="RRB128" s="626"/>
      <c r="RRC128" s="625"/>
      <c r="RRD128" s="625"/>
      <c r="RRE128" s="625"/>
      <c r="RRF128" s="625"/>
      <c r="RRG128" s="625"/>
      <c r="RRH128" s="625"/>
      <c r="RRI128" s="625"/>
      <c r="RRJ128" s="626"/>
      <c r="RRK128" s="625"/>
      <c r="RRL128" s="625"/>
      <c r="RRM128" s="625"/>
      <c r="RRN128" s="625"/>
      <c r="RRO128" s="625"/>
      <c r="RRP128" s="625"/>
      <c r="RRQ128" s="625"/>
      <c r="RRR128" s="626"/>
      <c r="RRS128" s="625"/>
      <c r="RRT128" s="625"/>
      <c r="RRU128" s="625"/>
      <c r="RRV128" s="625"/>
      <c r="RRW128" s="625"/>
      <c r="RRX128" s="625"/>
      <c r="RRY128" s="625"/>
      <c r="RRZ128" s="626"/>
      <c r="RSA128" s="625"/>
      <c r="RSB128" s="625"/>
      <c r="RSC128" s="625"/>
      <c r="RSD128" s="625"/>
      <c r="RSE128" s="625"/>
      <c r="RSF128" s="625"/>
      <c r="RSG128" s="625"/>
      <c r="RSH128" s="626"/>
      <c r="RSI128" s="625"/>
      <c r="RSJ128" s="625"/>
      <c r="RSK128" s="625"/>
      <c r="RSL128" s="625"/>
      <c r="RSM128" s="625"/>
      <c r="RSN128" s="625"/>
      <c r="RSO128" s="625"/>
      <c r="RSP128" s="626"/>
      <c r="RSQ128" s="625"/>
      <c r="RSR128" s="625"/>
      <c r="RSS128" s="625"/>
      <c r="RST128" s="625"/>
      <c r="RSU128" s="625"/>
      <c r="RSV128" s="625"/>
      <c r="RSW128" s="625"/>
      <c r="RSX128" s="626"/>
      <c r="RSY128" s="625"/>
      <c r="RSZ128" s="625"/>
      <c r="RTA128" s="625"/>
      <c r="RTB128" s="625"/>
      <c r="RTC128" s="625"/>
      <c r="RTD128" s="625"/>
      <c r="RTE128" s="625"/>
      <c r="RTF128" s="626"/>
      <c r="RTG128" s="625"/>
      <c r="RTH128" s="625"/>
      <c r="RTI128" s="625"/>
      <c r="RTJ128" s="625"/>
      <c r="RTK128" s="625"/>
      <c r="RTL128" s="625"/>
      <c r="RTM128" s="625"/>
      <c r="RTN128" s="626"/>
      <c r="RTO128" s="625"/>
      <c r="RTP128" s="625"/>
      <c r="RTQ128" s="625"/>
      <c r="RTR128" s="625"/>
      <c r="RTS128" s="625"/>
      <c r="RTT128" s="625"/>
      <c r="RTU128" s="625"/>
      <c r="RTV128" s="626"/>
      <c r="RTW128" s="625"/>
      <c r="RTX128" s="625"/>
      <c r="RTY128" s="625"/>
      <c r="RTZ128" s="625"/>
      <c r="RUA128" s="625"/>
      <c r="RUB128" s="625"/>
      <c r="RUC128" s="625"/>
      <c r="RUD128" s="626"/>
      <c r="RUE128" s="625"/>
      <c r="RUF128" s="625"/>
      <c r="RUG128" s="625"/>
      <c r="RUH128" s="625"/>
      <c r="RUI128" s="625"/>
      <c r="RUJ128" s="625"/>
      <c r="RUK128" s="625"/>
      <c r="RUL128" s="626"/>
      <c r="RUM128" s="625"/>
      <c r="RUN128" s="625"/>
      <c r="RUO128" s="625"/>
      <c r="RUP128" s="625"/>
      <c r="RUQ128" s="625"/>
      <c r="RUR128" s="625"/>
      <c r="RUS128" s="625"/>
      <c r="RUT128" s="626"/>
      <c r="RUU128" s="625"/>
      <c r="RUV128" s="625"/>
      <c r="RUW128" s="625"/>
      <c r="RUX128" s="625"/>
      <c r="RUY128" s="625"/>
      <c r="RUZ128" s="625"/>
      <c r="RVA128" s="625"/>
      <c r="RVB128" s="626"/>
      <c r="RVC128" s="625"/>
      <c r="RVD128" s="625"/>
      <c r="RVE128" s="625"/>
      <c r="RVF128" s="625"/>
      <c r="RVG128" s="625"/>
      <c r="RVH128" s="625"/>
      <c r="RVI128" s="625"/>
      <c r="RVJ128" s="626"/>
      <c r="RVK128" s="625"/>
      <c r="RVL128" s="625"/>
      <c r="RVM128" s="625"/>
      <c r="RVN128" s="625"/>
      <c r="RVO128" s="625"/>
      <c r="RVP128" s="625"/>
      <c r="RVQ128" s="625"/>
      <c r="RVR128" s="626"/>
      <c r="RVS128" s="625"/>
      <c r="RVT128" s="625"/>
      <c r="RVU128" s="625"/>
      <c r="RVV128" s="625"/>
      <c r="RVW128" s="625"/>
      <c r="RVX128" s="625"/>
      <c r="RVY128" s="625"/>
      <c r="RVZ128" s="626"/>
      <c r="RWA128" s="625"/>
      <c r="RWB128" s="625"/>
      <c r="RWC128" s="625"/>
      <c r="RWD128" s="625"/>
      <c r="RWE128" s="625"/>
      <c r="RWF128" s="625"/>
      <c r="RWG128" s="625"/>
      <c r="RWH128" s="626"/>
      <c r="RWI128" s="625"/>
      <c r="RWJ128" s="625"/>
      <c r="RWK128" s="625"/>
      <c r="RWL128" s="625"/>
      <c r="RWM128" s="625"/>
      <c r="RWN128" s="625"/>
      <c r="RWO128" s="625"/>
      <c r="RWP128" s="626"/>
      <c r="RWQ128" s="625"/>
      <c r="RWR128" s="625"/>
      <c r="RWS128" s="625"/>
      <c r="RWT128" s="625"/>
      <c r="RWU128" s="625"/>
      <c r="RWV128" s="625"/>
      <c r="RWW128" s="625"/>
      <c r="RWX128" s="626"/>
      <c r="RWY128" s="625"/>
      <c r="RWZ128" s="625"/>
      <c r="RXA128" s="625"/>
      <c r="RXB128" s="625"/>
      <c r="RXC128" s="625"/>
      <c r="RXD128" s="625"/>
      <c r="RXE128" s="625"/>
      <c r="RXF128" s="626"/>
      <c r="RXG128" s="625"/>
      <c r="RXH128" s="625"/>
      <c r="RXI128" s="625"/>
      <c r="RXJ128" s="625"/>
      <c r="RXK128" s="625"/>
      <c r="RXL128" s="625"/>
      <c r="RXM128" s="625"/>
      <c r="RXN128" s="626"/>
      <c r="RXO128" s="625"/>
      <c r="RXP128" s="625"/>
      <c r="RXQ128" s="625"/>
      <c r="RXR128" s="625"/>
      <c r="RXS128" s="625"/>
      <c r="RXT128" s="625"/>
      <c r="RXU128" s="625"/>
      <c r="RXV128" s="626"/>
      <c r="RXW128" s="625"/>
      <c r="RXX128" s="625"/>
      <c r="RXY128" s="625"/>
      <c r="RXZ128" s="625"/>
      <c r="RYA128" s="625"/>
      <c r="RYB128" s="625"/>
      <c r="RYC128" s="625"/>
      <c r="RYD128" s="626"/>
      <c r="RYE128" s="625"/>
      <c r="RYF128" s="625"/>
      <c r="RYG128" s="625"/>
      <c r="RYH128" s="625"/>
      <c r="RYI128" s="625"/>
      <c r="RYJ128" s="625"/>
      <c r="RYK128" s="625"/>
      <c r="RYL128" s="626"/>
      <c r="RYM128" s="625"/>
      <c r="RYN128" s="625"/>
      <c r="RYO128" s="625"/>
      <c r="RYP128" s="625"/>
      <c r="RYQ128" s="625"/>
      <c r="RYR128" s="625"/>
      <c r="RYS128" s="625"/>
      <c r="RYT128" s="626"/>
      <c r="RYU128" s="625"/>
      <c r="RYV128" s="625"/>
      <c r="RYW128" s="625"/>
      <c r="RYX128" s="625"/>
      <c r="RYY128" s="625"/>
      <c r="RYZ128" s="625"/>
      <c r="RZA128" s="625"/>
      <c r="RZB128" s="626"/>
      <c r="RZC128" s="625"/>
      <c r="RZD128" s="625"/>
      <c r="RZE128" s="625"/>
      <c r="RZF128" s="625"/>
      <c r="RZG128" s="625"/>
      <c r="RZH128" s="625"/>
      <c r="RZI128" s="625"/>
      <c r="RZJ128" s="626"/>
      <c r="RZK128" s="625"/>
      <c r="RZL128" s="625"/>
      <c r="RZM128" s="625"/>
      <c r="RZN128" s="625"/>
      <c r="RZO128" s="625"/>
      <c r="RZP128" s="625"/>
      <c r="RZQ128" s="625"/>
      <c r="RZR128" s="626"/>
      <c r="RZS128" s="625"/>
      <c r="RZT128" s="625"/>
      <c r="RZU128" s="625"/>
      <c r="RZV128" s="625"/>
      <c r="RZW128" s="625"/>
      <c r="RZX128" s="625"/>
      <c r="RZY128" s="625"/>
      <c r="RZZ128" s="626"/>
      <c r="SAA128" s="625"/>
      <c r="SAB128" s="625"/>
      <c r="SAC128" s="625"/>
      <c r="SAD128" s="625"/>
      <c r="SAE128" s="625"/>
      <c r="SAF128" s="625"/>
      <c r="SAG128" s="625"/>
      <c r="SAH128" s="626"/>
      <c r="SAI128" s="625"/>
      <c r="SAJ128" s="625"/>
      <c r="SAK128" s="625"/>
      <c r="SAL128" s="625"/>
      <c r="SAM128" s="625"/>
      <c r="SAN128" s="625"/>
      <c r="SAO128" s="625"/>
      <c r="SAP128" s="626"/>
      <c r="SAQ128" s="625"/>
      <c r="SAR128" s="625"/>
      <c r="SAS128" s="625"/>
      <c r="SAT128" s="625"/>
      <c r="SAU128" s="625"/>
      <c r="SAV128" s="625"/>
      <c r="SAW128" s="625"/>
      <c r="SAX128" s="626"/>
      <c r="SAY128" s="625"/>
      <c r="SAZ128" s="625"/>
      <c r="SBA128" s="625"/>
      <c r="SBB128" s="625"/>
      <c r="SBC128" s="625"/>
      <c r="SBD128" s="625"/>
      <c r="SBE128" s="625"/>
      <c r="SBF128" s="626"/>
      <c r="SBG128" s="625"/>
      <c r="SBH128" s="625"/>
      <c r="SBI128" s="625"/>
      <c r="SBJ128" s="625"/>
      <c r="SBK128" s="625"/>
      <c r="SBL128" s="625"/>
      <c r="SBM128" s="625"/>
      <c r="SBN128" s="626"/>
      <c r="SBO128" s="625"/>
      <c r="SBP128" s="625"/>
      <c r="SBQ128" s="625"/>
      <c r="SBR128" s="625"/>
      <c r="SBS128" s="625"/>
      <c r="SBT128" s="625"/>
      <c r="SBU128" s="625"/>
      <c r="SBV128" s="626"/>
      <c r="SBW128" s="625"/>
      <c r="SBX128" s="625"/>
      <c r="SBY128" s="625"/>
      <c r="SBZ128" s="625"/>
      <c r="SCA128" s="625"/>
      <c r="SCB128" s="625"/>
      <c r="SCC128" s="625"/>
      <c r="SCD128" s="626"/>
      <c r="SCE128" s="625"/>
      <c r="SCF128" s="625"/>
      <c r="SCG128" s="625"/>
      <c r="SCH128" s="625"/>
      <c r="SCI128" s="625"/>
      <c r="SCJ128" s="625"/>
      <c r="SCK128" s="625"/>
      <c r="SCL128" s="626"/>
      <c r="SCM128" s="625"/>
      <c r="SCN128" s="625"/>
      <c r="SCO128" s="625"/>
      <c r="SCP128" s="625"/>
      <c r="SCQ128" s="625"/>
      <c r="SCR128" s="625"/>
      <c r="SCS128" s="625"/>
      <c r="SCT128" s="626"/>
      <c r="SCU128" s="625"/>
      <c r="SCV128" s="625"/>
      <c r="SCW128" s="625"/>
      <c r="SCX128" s="625"/>
      <c r="SCY128" s="625"/>
      <c r="SCZ128" s="625"/>
      <c r="SDA128" s="625"/>
      <c r="SDB128" s="626"/>
      <c r="SDC128" s="625"/>
      <c r="SDD128" s="625"/>
      <c r="SDE128" s="625"/>
      <c r="SDF128" s="625"/>
      <c r="SDG128" s="625"/>
      <c r="SDH128" s="625"/>
      <c r="SDI128" s="625"/>
      <c r="SDJ128" s="626"/>
      <c r="SDK128" s="625"/>
      <c r="SDL128" s="625"/>
      <c r="SDM128" s="625"/>
      <c r="SDN128" s="625"/>
      <c r="SDO128" s="625"/>
      <c r="SDP128" s="625"/>
      <c r="SDQ128" s="625"/>
      <c r="SDR128" s="626"/>
      <c r="SDS128" s="625"/>
      <c r="SDT128" s="625"/>
      <c r="SDU128" s="625"/>
      <c r="SDV128" s="625"/>
      <c r="SDW128" s="625"/>
      <c r="SDX128" s="625"/>
      <c r="SDY128" s="625"/>
      <c r="SDZ128" s="626"/>
      <c r="SEA128" s="625"/>
      <c r="SEB128" s="625"/>
      <c r="SEC128" s="625"/>
      <c r="SED128" s="625"/>
      <c r="SEE128" s="625"/>
      <c r="SEF128" s="625"/>
      <c r="SEG128" s="625"/>
      <c r="SEH128" s="626"/>
      <c r="SEI128" s="625"/>
      <c r="SEJ128" s="625"/>
      <c r="SEK128" s="625"/>
      <c r="SEL128" s="625"/>
      <c r="SEM128" s="625"/>
      <c r="SEN128" s="625"/>
      <c r="SEO128" s="625"/>
      <c r="SEP128" s="626"/>
      <c r="SEQ128" s="625"/>
      <c r="SER128" s="625"/>
      <c r="SES128" s="625"/>
      <c r="SET128" s="625"/>
      <c r="SEU128" s="625"/>
      <c r="SEV128" s="625"/>
      <c r="SEW128" s="625"/>
      <c r="SEX128" s="626"/>
      <c r="SEY128" s="625"/>
      <c r="SEZ128" s="625"/>
      <c r="SFA128" s="625"/>
      <c r="SFB128" s="625"/>
      <c r="SFC128" s="625"/>
      <c r="SFD128" s="625"/>
      <c r="SFE128" s="625"/>
      <c r="SFF128" s="626"/>
      <c r="SFG128" s="625"/>
      <c r="SFH128" s="625"/>
      <c r="SFI128" s="625"/>
      <c r="SFJ128" s="625"/>
      <c r="SFK128" s="625"/>
      <c r="SFL128" s="625"/>
      <c r="SFM128" s="625"/>
      <c r="SFN128" s="626"/>
      <c r="SFO128" s="625"/>
      <c r="SFP128" s="625"/>
      <c r="SFQ128" s="625"/>
      <c r="SFR128" s="625"/>
      <c r="SFS128" s="625"/>
      <c r="SFT128" s="625"/>
      <c r="SFU128" s="625"/>
      <c r="SFV128" s="626"/>
      <c r="SFW128" s="625"/>
      <c r="SFX128" s="625"/>
      <c r="SFY128" s="625"/>
      <c r="SFZ128" s="625"/>
      <c r="SGA128" s="625"/>
      <c r="SGB128" s="625"/>
      <c r="SGC128" s="625"/>
      <c r="SGD128" s="626"/>
      <c r="SGE128" s="625"/>
      <c r="SGF128" s="625"/>
      <c r="SGG128" s="625"/>
      <c r="SGH128" s="625"/>
      <c r="SGI128" s="625"/>
      <c r="SGJ128" s="625"/>
      <c r="SGK128" s="625"/>
      <c r="SGL128" s="626"/>
      <c r="SGM128" s="625"/>
      <c r="SGN128" s="625"/>
      <c r="SGO128" s="625"/>
      <c r="SGP128" s="625"/>
      <c r="SGQ128" s="625"/>
      <c r="SGR128" s="625"/>
      <c r="SGS128" s="625"/>
      <c r="SGT128" s="626"/>
      <c r="SGU128" s="625"/>
      <c r="SGV128" s="625"/>
      <c r="SGW128" s="625"/>
      <c r="SGX128" s="625"/>
      <c r="SGY128" s="625"/>
      <c r="SGZ128" s="625"/>
      <c r="SHA128" s="625"/>
      <c r="SHB128" s="626"/>
      <c r="SHC128" s="625"/>
      <c r="SHD128" s="625"/>
      <c r="SHE128" s="625"/>
      <c r="SHF128" s="625"/>
      <c r="SHG128" s="625"/>
      <c r="SHH128" s="625"/>
      <c r="SHI128" s="625"/>
      <c r="SHJ128" s="626"/>
      <c r="SHK128" s="625"/>
      <c r="SHL128" s="625"/>
      <c r="SHM128" s="625"/>
      <c r="SHN128" s="625"/>
      <c r="SHO128" s="625"/>
      <c r="SHP128" s="625"/>
      <c r="SHQ128" s="625"/>
      <c r="SHR128" s="626"/>
      <c r="SHS128" s="625"/>
      <c r="SHT128" s="625"/>
      <c r="SHU128" s="625"/>
      <c r="SHV128" s="625"/>
      <c r="SHW128" s="625"/>
      <c r="SHX128" s="625"/>
      <c r="SHY128" s="625"/>
      <c r="SHZ128" s="626"/>
      <c r="SIA128" s="625"/>
      <c r="SIB128" s="625"/>
      <c r="SIC128" s="625"/>
      <c r="SID128" s="625"/>
      <c r="SIE128" s="625"/>
      <c r="SIF128" s="625"/>
      <c r="SIG128" s="625"/>
      <c r="SIH128" s="626"/>
      <c r="SII128" s="625"/>
      <c r="SIJ128" s="625"/>
      <c r="SIK128" s="625"/>
      <c r="SIL128" s="625"/>
      <c r="SIM128" s="625"/>
      <c r="SIN128" s="625"/>
      <c r="SIO128" s="625"/>
      <c r="SIP128" s="626"/>
      <c r="SIQ128" s="625"/>
      <c r="SIR128" s="625"/>
      <c r="SIS128" s="625"/>
      <c r="SIT128" s="625"/>
      <c r="SIU128" s="625"/>
      <c r="SIV128" s="625"/>
      <c r="SIW128" s="625"/>
      <c r="SIX128" s="626"/>
      <c r="SIY128" s="625"/>
      <c r="SIZ128" s="625"/>
      <c r="SJA128" s="625"/>
      <c r="SJB128" s="625"/>
      <c r="SJC128" s="625"/>
      <c r="SJD128" s="625"/>
      <c r="SJE128" s="625"/>
      <c r="SJF128" s="626"/>
      <c r="SJG128" s="625"/>
      <c r="SJH128" s="625"/>
      <c r="SJI128" s="625"/>
      <c r="SJJ128" s="625"/>
      <c r="SJK128" s="625"/>
      <c r="SJL128" s="625"/>
      <c r="SJM128" s="625"/>
      <c r="SJN128" s="626"/>
      <c r="SJO128" s="625"/>
      <c r="SJP128" s="625"/>
      <c r="SJQ128" s="625"/>
      <c r="SJR128" s="625"/>
      <c r="SJS128" s="625"/>
      <c r="SJT128" s="625"/>
      <c r="SJU128" s="625"/>
      <c r="SJV128" s="626"/>
      <c r="SJW128" s="625"/>
      <c r="SJX128" s="625"/>
      <c r="SJY128" s="625"/>
      <c r="SJZ128" s="625"/>
      <c r="SKA128" s="625"/>
      <c r="SKB128" s="625"/>
      <c r="SKC128" s="625"/>
      <c r="SKD128" s="626"/>
      <c r="SKE128" s="625"/>
      <c r="SKF128" s="625"/>
      <c r="SKG128" s="625"/>
      <c r="SKH128" s="625"/>
      <c r="SKI128" s="625"/>
      <c r="SKJ128" s="625"/>
      <c r="SKK128" s="625"/>
      <c r="SKL128" s="626"/>
      <c r="SKM128" s="625"/>
      <c r="SKN128" s="625"/>
      <c r="SKO128" s="625"/>
      <c r="SKP128" s="625"/>
      <c r="SKQ128" s="625"/>
      <c r="SKR128" s="625"/>
      <c r="SKS128" s="625"/>
      <c r="SKT128" s="626"/>
      <c r="SKU128" s="625"/>
      <c r="SKV128" s="625"/>
      <c r="SKW128" s="625"/>
      <c r="SKX128" s="625"/>
      <c r="SKY128" s="625"/>
      <c r="SKZ128" s="625"/>
      <c r="SLA128" s="625"/>
      <c r="SLB128" s="626"/>
      <c r="SLC128" s="625"/>
      <c r="SLD128" s="625"/>
      <c r="SLE128" s="625"/>
      <c r="SLF128" s="625"/>
      <c r="SLG128" s="625"/>
      <c r="SLH128" s="625"/>
      <c r="SLI128" s="625"/>
      <c r="SLJ128" s="626"/>
      <c r="SLK128" s="625"/>
      <c r="SLL128" s="625"/>
      <c r="SLM128" s="625"/>
      <c r="SLN128" s="625"/>
      <c r="SLO128" s="625"/>
      <c r="SLP128" s="625"/>
      <c r="SLQ128" s="625"/>
      <c r="SLR128" s="626"/>
      <c r="SLS128" s="625"/>
      <c r="SLT128" s="625"/>
      <c r="SLU128" s="625"/>
      <c r="SLV128" s="625"/>
      <c r="SLW128" s="625"/>
      <c r="SLX128" s="625"/>
      <c r="SLY128" s="625"/>
      <c r="SLZ128" s="626"/>
      <c r="SMA128" s="625"/>
      <c r="SMB128" s="625"/>
      <c r="SMC128" s="625"/>
      <c r="SMD128" s="625"/>
      <c r="SME128" s="625"/>
      <c r="SMF128" s="625"/>
      <c r="SMG128" s="625"/>
      <c r="SMH128" s="626"/>
      <c r="SMI128" s="625"/>
      <c r="SMJ128" s="625"/>
      <c r="SMK128" s="625"/>
      <c r="SML128" s="625"/>
      <c r="SMM128" s="625"/>
      <c r="SMN128" s="625"/>
      <c r="SMO128" s="625"/>
      <c r="SMP128" s="626"/>
      <c r="SMQ128" s="625"/>
      <c r="SMR128" s="625"/>
      <c r="SMS128" s="625"/>
      <c r="SMT128" s="625"/>
      <c r="SMU128" s="625"/>
      <c r="SMV128" s="625"/>
      <c r="SMW128" s="625"/>
      <c r="SMX128" s="626"/>
      <c r="SMY128" s="625"/>
      <c r="SMZ128" s="625"/>
      <c r="SNA128" s="625"/>
      <c r="SNB128" s="625"/>
      <c r="SNC128" s="625"/>
      <c r="SND128" s="625"/>
      <c r="SNE128" s="625"/>
      <c r="SNF128" s="626"/>
      <c r="SNG128" s="625"/>
      <c r="SNH128" s="625"/>
      <c r="SNI128" s="625"/>
      <c r="SNJ128" s="625"/>
      <c r="SNK128" s="625"/>
      <c r="SNL128" s="625"/>
      <c r="SNM128" s="625"/>
      <c r="SNN128" s="626"/>
      <c r="SNO128" s="625"/>
      <c r="SNP128" s="625"/>
      <c r="SNQ128" s="625"/>
      <c r="SNR128" s="625"/>
      <c r="SNS128" s="625"/>
      <c r="SNT128" s="625"/>
      <c r="SNU128" s="625"/>
      <c r="SNV128" s="626"/>
      <c r="SNW128" s="625"/>
      <c r="SNX128" s="625"/>
      <c r="SNY128" s="625"/>
      <c r="SNZ128" s="625"/>
      <c r="SOA128" s="625"/>
      <c r="SOB128" s="625"/>
      <c r="SOC128" s="625"/>
      <c r="SOD128" s="626"/>
      <c r="SOE128" s="625"/>
      <c r="SOF128" s="625"/>
      <c r="SOG128" s="625"/>
      <c r="SOH128" s="625"/>
      <c r="SOI128" s="625"/>
      <c r="SOJ128" s="625"/>
      <c r="SOK128" s="625"/>
      <c r="SOL128" s="626"/>
      <c r="SOM128" s="625"/>
      <c r="SON128" s="625"/>
      <c r="SOO128" s="625"/>
      <c r="SOP128" s="625"/>
      <c r="SOQ128" s="625"/>
      <c r="SOR128" s="625"/>
      <c r="SOS128" s="625"/>
      <c r="SOT128" s="626"/>
      <c r="SOU128" s="625"/>
      <c r="SOV128" s="625"/>
      <c r="SOW128" s="625"/>
      <c r="SOX128" s="625"/>
      <c r="SOY128" s="625"/>
      <c r="SOZ128" s="625"/>
      <c r="SPA128" s="625"/>
      <c r="SPB128" s="626"/>
      <c r="SPC128" s="625"/>
      <c r="SPD128" s="625"/>
      <c r="SPE128" s="625"/>
      <c r="SPF128" s="625"/>
      <c r="SPG128" s="625"/>
      <c r="SPH128" s="625"/>
      <c r="SPI128" s="625"/>
      <c r="SPJ128" s="626"/>
      <c r="SPK128" s="625"/>
      <c r="SPL128" s="625"/>
      <c r="SPM128" s="625"/>
      <c r="SPN128" s="625"/>
      <c r="SPO128" s="625"/>
      <c r="SPP128" s="625"/>
      <c r="SPQ128" s="625"/>
      <c r="SPR128" s="626"/>
      <c r="SPS128" s="625"/>
      <c r="SPT128" s="625"/>
      <c r="SPU128" s="625"/>
      <c r="SPV128" s="625"/>
      <c r="SPW128" s="625"/>
      <c r="SPX128" s="625"/>
      <c r="SPY128" s="625"/>
      <c r="SPZ128" s="626"/>
      <c r="SQA128" s="625"/>
      <c r="SQB128" s="625"/>
      <c r="SQC128" s="625"/>
      <c r="SQD128" s="625"/>
      <c r="SQE128" s="625"/>
      <c r="SQF128" s="625"/>
      <c r="SQG128" s="625"/>
      <c r="SQH128" s="626"/>
      <c r="SQI128" s="625"/>
      <c r="SQJ128" s="625"/>
      <c r="SQK128" s="625"/>
      <c r="SQL128" s="625"/>
      <c r="SQM128" s="625"/>
      <c r="SQN128" s="625"/>
      <c r="SQO128" s="625"/>
      <c r="SQP128" s="626"/>
      <c r="SQQ128" s="625"/>
      <c r="SQR128" s="625"/>
      <c r="SQS128" s="625"/>
      <c r="SQT128" s="625"/>
      <c r="SQU128" s="625"/>
      <c r="SQV128" s="625"/>
      <c r="SQW128" s="625"/>
      <c r="SQX128" s="626"/>
      <c r="SQY128" s="625"/>
      <c r="SQZ128" s="625"/>
      <c r="SRA128" s="625"/>
      <c r="SRB128" s="625"/>
      <c r="SRC128" s="625"/>
      <c r="SRD128" s="625"/>
      <c r="SRE128" s="625"/>
      <c r="SRF128" s="626"/>
      <c r="SRG128" s="625"/>
      <c r="SRH128" s="625"/>
      <c r="SRI128" s="625"/>
      <c r="SRJ128" s="625"/>
      <c r="SRK128" s="625"/>
      <c r="SRL128" s="625"/>
      <c r="SRM128" s="625"/>
      <c r="SRN128" s="626"/>
      <c r="SRO128" s="625"/>
      <c r="SRP128" s="625"/>
      <c r="SRQ128" s="625"/>
      <c r="SRR128" s="625"/>
      <c r="SRS128" s="625"/>
      <c r="SRT128" s="625"/>
      <c r="SRU128" s="625"/>
      <c r="SRV128" s="626"/>
      <c r="SRW128" s="625"/>
      <c r="SRX128" s="625"/>
      <c r="SRY128" s="625"/>
      <c r="SRZ128" s="625"/>
      <c r="SSA128" s="625"/>
      <c r="SSB128" s="625"/>
      <c r="SSC128" s="625"/>
      <c r="SSD128" s="626"/>
      <c r="SSE128" s="625"/>
      <c r="SSF128" s="625"/>
      <c r="SSG128" s="625"/>
      <c r="SSH128" s="625"/>
      <c r="SSI128" s="625"/>
      <c r="SSJ128" s="625"/>
      <c r="SSK128" s="625"/>
      <c r="SSL128" s="626"/>
      <c r="SSM128" s="625"/>
      <c r="SSN128" s="625"/>
      <c r="SSO128" s="625"/>
      <c r="SSP128" s="625"/>
      <c r="SSQ128" s="625"/>
      <c r="SSR128" s="625"/>
      <c r="SSS128" s="625"/>
      <c r="SST128" s="626"/>
      <c r="SSU128" s="625"/>
      <c r="SSV128" s="625"/>
      <c r="SSW128" s="625"/>
      <c r="SSX128" s="625"/>
      <c r="SSY128" s="625"/>
      <c r="SSZ128" s="625"/>
      <c r="STA128" s="625"/>
      <c r="STB128" s="626"/>
      <c r="STC128" s="625"/>
      <c r="STD128" s="625"/>
      <c r="STE128" s="625"/>
      <c r="STF128" s="625"/>
      <c r="STG128" s="625"/>
      <c r="STH128" s="625"/>
      <c r="STI128" s="625"/>
      <c r="STJ128" s="626"/>
      <c r="STK128" s="625"/>
      <c r="STL128" s="625"/>
      <c r="STM128" s="625"/>
      <c r="STN128" s="625"/>
      <c r="STO128" s="625"/>
      <c r="STP128" s="625"/>
      <c r="STQ128" s="625"/>
      <c r="STR128" s="626"/>
      <c r="STS128" s="625"/>
      <c r="STT128" s="625"/>
      <c r="STU128" s="625"/>
      <c r="STV128" s="625"/>
      <c r="STW128" s="625"/>
      <c r="STX128" s="625"/>
      <c r="STY128" s="625"/>
      <c r="STZ128" s="626"/>
      <c r="SUA128" s="625"/>
      <c r="SUB128" s="625"/>
      <c r="SUC128" s="625"/>
      <c r="SUD128" s="625"/>
      <c r="SUE128" s="625"/>
      <c r="SUF128" s="625"/>
      <c r="SUG128" s="625"/>
      <c r="SUH128" s="626"/>
      <c r="SUI128" s="625"/>
      <c r="SUJ128" s="625"/>
      <c r="SUK128" s="625"/>
      <c r="SUL128" s="625"/>
      <c r="SUM128" s="625"/>
      <c r="SUN128" s="625"/>
      <c r="SUO128" s="625"/>
      <c r="SUP128" s="626"/>
      <c r="SUQ128" s="625"/>
      <c r="SUR128" s="625"/>
      <c r="SUS128" s="625"/>
      <c r="SUT128" s="625"/>
      <c r="SUU128" s="625"/>
      <c r="SUV128" s="625"/>
      <c r="SUW128" s="625"/>
      <c r="SUX128" s="626"/>
      <c r="SUY128" s="625"/>
      <c r="SUZ128" s="625"/>
      <c r="SVA128" s="625"/>
      <c r="SVB128" s="625"/>
      <c r="SVC128" s="625"/>
      <c r="SVD128" s="625"/>
      <c r="SVE128" s="625"/>
      <c r="SVF128" s="626"/>
      <c r="SVG128" s="625"/>
      <c r="SVH128" s="625"/>
      <c r="SVI128" s="625"/>
      <c r="SVJ128" s="625"/>
      <c r="SVK128" s="625"/>
      <c r="SVL128" s="625"/>
      <c r="SVM128" s="625"/>
      <c r="SVN128" s="626"/>
      <c r="SVO128" s="625"/>
      <c r="SVP128" s="625"/>
      <c r="SVQ128" s="625"/>
      <c r="SVR128" s="625"/>
      <c r="SVS128" s="625"/>
      <c r="SVT128" s="625"/>
      <c r="SVU128" s="625"/>
      <c r="SVV128" s="626"/>
      <c r="SVW128" s="625"/>
      <c r="SVX128" s="625"/>
      <c r="SVY128" s="625"/>
      <c r="SVZ128" s="625"/>
      <c r="SWA128" s="625"/>
      <c r="SWB128" s="625"/>
      <c r="SWC128" s="625"/>
      <c r="SWD128" s="626"/>
      <c r="SWE128" s="625"/>
      <c r="SWF128" s="625"/>
      <c r="SWG128" s="625"/>
      <c r="SWH128" s="625"/>
      <c r="SWI128" s="625"/>
      <c r="SWJ128" s="625"/>
      <c r="SWK128" s="625"/>
      <c r="SWL128" s="626"/>
      <c r="SWM128" s="625"/>
      <c r="SWN128" s="625"/>
      <c r="SWO128" s="625"/>
      <c r="SWP128" s="625"/>
      <c r="SWQ128" s="625"/>
      <c r="SWR128" s="625"/>
      <c r="SWS128" s="625"/>
      <c r="SWT128" s="626"/>
      <c r="SWU128" s="625"/>
      <c r="SWV128" s="625"/>
      <c r="SWW128" s="625"/>
      <c r="SWX128" s="625"/>
      <c r="SWY128" s="625"/>
      <c r="SWZ128" s="625"/>
      <c r="SXA128" s="625"/>
      <c r="SXB128" s="626"/>
      <c r="SXC128" s="625"/>
      <c r="SXD128" s="625"/>
      <c r="SXE128" s="625"/>
      <c r="SXF128" s="625"/>
      <c r="SXG128" s="625"/>
      <c r="SXH128" s="625"/>
      <c r="SXI128" s="625"/>
      <c r="SXJ128" s="626"/>
      <c r="SXK128" s="625"/>
      <c r="SXL128" s="625"/>
      <c r="SXM128" s="625"/>
      <c r="SXN128" s="625"/>
      <c r="SXO128" s="625"/>
      <c r="SXP128" s="625"/>
      <c r="SXQ128" s="625"/>
      <c r="SXR128" s="626"/>
      <c r="SXS128" s="625"/>
      <c r="SXT128" s="625"/>
      <c r="SXU128" s="625"/>
      <c r="SXV128" s="625"/>
      <c r="SXW128" s="625"/>
      <c r="SXX128" s="625"/>
      <c r="SXY128" s="625"/>
      <c r="SXZ128" s="626"/>
      <c r="SYA128" s="625"/>
      <c r="SYB128" s="625"/>
      <c r="SYC128" s="625"/>
      <c r="SYD128" s="625"/>
      <c r="SYE128" s="625"/>
      <c r="SYF128" s="625"/>
      <c r="SYG128" s="625"/>
      <c r="SYH128" s="626"/>
      <c r="SYI128" s="625"/>
      <c r="SYJ128" s="625"/>
      <c r="SYK128" s="625"/>
      <c r="SYL128" s="625"/>
      <c r="SYM128" s="625"/>
      <c r="SYN128" s="625"/>
      <c r="SYO128" s="625"/>
      <c r="SYP128" s="626"/>
      <c r="SYQ128" s="625"/>
      <c r="SYR128" s="625"/>
      <c r="SYS128" s="625"/>
      <c r="SYT128" s="625"/>
      <c r="SYU128" s="625"/>
      <c r="SYV128" s="625"/>
      <c r="SYW128" s="625"/>
      <c r="SYX128" s="626"/>
      <c r="SYY128" s="625"/>
      <c r="SYZ128" s="625"/>
      <c r="SZA128" s="625"/>
      <c r="SZB128" s="625"/>
      <c r="SZC128" s="625"/>
      <c r="SZD128" s="625"/>
      <c r="SZE128" s="625"/>
      <c r="SZF128" s="626"/>
      <c r="SZG128" s="625"/>
      <c r="SZH128" s="625"/>
      <c r="SZI128" s="625"/>
      <c r="SZJ128" s="625"/>
      <c r="SZK128" s="625"/>
      <c r="SZL128" s="625"/>
      <c r="SZM128" s="625"/>
      <c r="SZN128" s="626"/>
      <c r="SZO128" s="625"/>
      <c r="SZP128" s="625"/>
      <c r="SZQ128" s="625"/>
      <c r="SZR128" s="625"/>
      <c r="SZS128" s="625"/>
      <c r="SZT128" s="625"/>
      <c r="SZU128" s="625"/>
      <c r="SZV128" s="626"/>
      <c r="SZW128" s="625"/>
      <c r="SZX128" s="625"/>
      <c r="SZY128" s="625"/>
      <c r="SZZ128" s="625"/>
      <c r="TAA128" s="625"/>
      <c r="TAB128" s="625"/>
      <c r="TAC128" s="625"/>
      <c r="TAD128" s="626"/>
      <c r="TAE128" s="625"/>
      <c r="TAF128" s="625"/>
      <c r="TAG128" s="625"/>
      <c r="TAH128" s="625"/>
      <c r="TAI128" s="625"/>
      <c r="TAJ128" s="625"/>
      <c r="TAK128" s="625"/>
      <c r="TAL128" s="626"/>
      <c r="TAM128" s="625"/>
      <c r="TAN128" s="625"/>
      <c r="TAO128" s="625"/>
      <c r="TAP128" s="625"/>
      <c r="TAQ128" s="625"/>
      <c r="TAR128" s="625"/>
      <c r="TAS128" s="625"/>
      <c r="TAT128" s="626"/>
      <c r="TAU128" s="625"/>
      <c r="TAV128" s="625"/>
      <c r="TAW128" s="625"/>
      <c r="TAX128" s="625"/>
      <c r="TAY128" s="625"/>
      <c r="TAZ128" s="625"/>
      <c r="TBA128" s="625"/>
      <c r="TBB128" s="626"/>
      <c r="TBC128" s="625"/>
      <c r="TBD128" s="625"/>
      <c r="TBE128" s="625"/>
      <c r="TBF128" s="625"/>
      <c r="TBG128" s="625"/>
      <c r="TBH128" s="625"/>
      <c r="TBI128" s="625"/>
      <c r="TBJ128" s="626"/>
      <c r="TBK128" s="625"/>
      <c r="TBL128" s="625"/>
      <c r="TBM128" s="625"/>
      <c r="TBN128" s="625"/>
      <c r="TBO128" s="625"/>
      <c r="TBP128" s="625"/>
      <c r="TBQ128" s="625"/>
      <c r="TBR128" s="626"/>
      <c r="TBS128" s="625"/>
      <c r="TBT128" s="625"/>
      <c r="TBU128" s="625"/>
      <c r="TBV128" s="625"/>
      <c r="TBW128" s="625"/>
      <c r="TBX128" s="625"/>
      <c r="TBY128" s="625"/>
      <c r="TBZ128" s="626"/>
      <c r="TCA128" s="625"/>
      <c r="TCB128" s="625"/>
      <c r="TCC128" s="625"/>
      <c r="TCD128" s="625"/>
      <c r="TCE128" s="625"/>
      <c r="TCF128" s="625"/>
      <c r="TCG128" s="625"/>
      <c r="TCH128" s="626"/>
      <c r="TCI128" s="625"/>
      <c r="TCJ128" s="625"/>
      <c r="TCK128" s="625"/>
      <c r="TCL128" s="625"/>
      <c r="TCM128" s="625"/>
      <c r="TCN128" s="625"/>
      <c r="TCO128" s="625"/>
      <c r="TCP128" s="626"/>
      <c r="TCQ128" s="625"/>
      <c r="TCR128" s="625"/>
      <c r="TCS128" s="625"/>
      <c r="TCT128" s="625"/>
      <c r="TCU128" s="625"/>
      <c r="TCV128" s="625"/>
      <c r="TCW128" s="625"/>
      <c r="TCX128" s="626"/>
      <c r="TCY128" s="625"/>
      <c r="TCZ128" s="625"/>
      <c r="TDA128" s="625"/>
      <c r="TDB128" s="625"/>
      <c r="TDC128" s="625"/>
      <c r="TDD128" s="625"/>
      <c r="TDE128" s="625"/>
      <c r="TDF128" s="626"/>
      <c r="TDG128" s="625"/>
      <c r="TDH128" s="625"/>
      <c r="TDI128" s="625"/>
      <c r="TDJ128" s="625"/>
      <c r="TDK128" s="625"/>
      <c r="TDL128" s="625"/>
      <c r="TDM128" s="625"/>
      <c r="TDN128" s="626"/>
      <c r="TDO128" s="625"/>
      <c r="TDP128" s="625"/>
      <c r="TDQ128" s="625"/>
      <c r="TDR128" s="625"/>
      <c r="TDS128" s="625"/>
      <c r="TDT128" s="625"/>
      <c r="TDU128" s="625"/>
      <c r="TDV128" s="626"/>
      <c r="TDW128" s="625"/>
      <c r="TDX128" s="625"/>
      <c r="TDY128" s="625"/>
      <c r="TDZ128" s="625"/>
      <c r="TEA128" s="625"/>
      <c r="TEB128" s="625"/>
      <c r="TEC128" s="625"/>
      <c r="TED128" s="626"/>
      <c r="TEE128" s="625"/>
      <c r="TEF128" s="625"/>
      <c r="TEG128" s="625"/>
      <c r="TEH128" s="625"/>
      <c r="TEI128" s="625"/>
      <c r="TEJ128" s="625"/>
      <c r="TEK128" s="625"/>
      <c r="TEL128" s="626"/>
      <c r="TEM128" s="625"/>
      <c r="TEN128" s="625"/>
      <c r="TEO128" s="625"/>
      <c r="TEP128" s="625"/>
      <c r="TEQ128" s="625"/>
      <c r="TER128" s="625"/>
      <c r="TES128" s="625"/>
      <c r="TET128" s="626"/>
      <c r="TEU128" s="625"/>
      <c r="TEV128" s="625"/>
      <c r="TEW128" s="625"/>
      <c r="TEX128" s="625"/>
      <c r="TEY128" s="625"/>
      <c r="TEZ128" s="625"/>
      <c r="TFA128" s="625"/>
      <c r="TFB128" s="626"/>
      <c r="TFC128" s="625"/>
      <c r="TFD128" s="625"/>
      <c r="TFE128" s="625"/>
      <c r="TFF128" s="625"/>
      <c r="TFG128" s="625"/>
      <c r="TFH128" s="625"/>
      <c r="TFI128" s="625"/>
      <c r="TFJ128" s="626"/>
      <c r="TFK128" s="625"/>
      <c r="TFL128" s="625"/>
      <c r="TFM128" s="625"/>
      <c r="TFN128" s="625"/>
      <c r="TFO128" s="625"/>
      <c r="TFP128" s="625"/>
      <c r="TFQ128" s="625"/>
      <c r="TFR128" s="626"/>
      <c r="TFS128" s="625"/>
      <c r="TFT128" s="625"/>
      <c r="TFU128" s="625"/>
      <c r="TFV128" s="625"/>
      <c r="TFW128" s="625"/>
      <c r="TFX128" s="625"/>
      <c r="TFY128" s="625"/>
      <c r="TFZ128" s="626"/>
      <c r="TGA128" s="625"/>
      <c r="TGB128" s="625"/>
      <c r="TGC128" s="625"/>
      <c r="TGD128" s="625"/>
      <c r="TGE128" s="625"/>
      <c r="TGF128" s="625"/>
      <c r="TGG128" s="625"/>
      <c r="TGH128" s="626"/>
      <c r="TGI128" s="625"/>
      <c r="TGJ128" s="625"/>
      <c r="TGK128" s="625"/>
      <c r="TGL128" s="625"/>
      <c r="TGM128" s="625"/>
      <c r="TGN128" s="625"/>
      <c r="TGO128" s="625"/>
      <c r="TGP128" s="626"/>
      <c r="TGQ128" s="625"/>
      <c r="TGR128" s="625"/>
      <c r="TGS128" s="625"/>
      <c r="TGT128" s="625"/>
      <c r="TGU128" s="625"/>
      <c r="TGV128" s="625"/>
      <c r="TGW128" s="625"/>
      <c r="TGX128" s="626"/>
      <c r="TGY128" s="625"/>
      <c r="TGZ128" s="625"/>
      <c r="THA128" s="625"/>
      <c r="THB128" s="625"/>
      <c r="THC128" s="625"/>
      <c r="THD128" s="625"/>
      <c r="THE128" s="625"/>
      <c r="THF128" s="626"/>
      <c r="THG128" s="625"/>
      <c r="THH128" s="625"/>
      <c r="THI128" s="625"/>
      <c r="THJ128" s="625"/>
      <c r="THK128" s="625"/>
      <c r="THL128" s="625"/>
      <c r="THM128" s="625"/>
      <c r="THN128" s="626"/>
      <c r="THO128" s="625"/>
      <c r="THP128" s="625"/>
      <c r="THQ128" s="625"/>
      <c r="THR128" s="625"/>
      <c r="THS128" s="625"/>
      <c r="THT128" s="625"/>
      <c r="THU128" s="625"/>
      <c r="THV128" s="626"/>
      <c r="THW128" s="625"/>
      <c r="THX128" s="625"/>
      <c r="THY128" s="625"/>
      <c r="THZ128" s="625"/>
      <c r="TIA128" s="625"/>
      <c r="TIB128" s="625"/>
      <c r="TIC128" s="625"/>
      <c r="TID128" s="626"/>
      <c r="TIE128" s="625"/>
      <c r="TIF128" s="625"/>
      <c r="TIG128" s="625"/>
      <c r="TIH128" s="625"/>
      <c r="TII128" s="625"/>
      <c r="TIJ128" s="625"/>
      <c r="TIK128" s="625"/>
      <c r="TIL128" s="626"/>
      <c r="TIM128" s="625"/>
      <c r="TIN128" s="625"/>
      <c r="TIO128" s="625"/>
      <c r="TIP128" s="625"/>
      <c r="TIQ128" s="625"/>
      <c r="TIR128" s="625"/>
      <c r="TIS128" s="625"/>
      <c r="TIT128" s="626"/>
      <c r="TIU128" s="625"/>
      <c r="TIV128" s="625"/>
      <c r="TIW128" s="625"/>
      <c r="TIX128" s="625"/>
      <c r="TIY128" s="625"/>
      <c r="TIZ128" s="625"/>
      <c r="TJA128" s="625"/>
      <c r="TJB128" s="626"/>
      <c r="TJC128" s="625"/>
      <c r="TJD128" s="625"/>
      <c r="TJE128" s="625"/>
      <c r="TJF128" s="625"/>
      <c r="TJG128" s="625"/>
      <c r="TJH128" s="625"/>
      <c r="TJI128" s="625"/>
      <c r="TJJ128" s="626"/>
      <c r="TJK128" s="625"/>
      <c r="TJL128" s="625"/>
      <c r="TJM128" s="625"/>
      <c r="TJN128" s="625"/>
      <c r="TJO128" s="625"/>
      <c r="TJP128" s="625"/>
      <c r="TJQ128" s="625"/>
      <c r="TJR128" s="626"/>
      <c r="TJS128" s="625"/>
      <c r="TJT128" s="625"/>
      <c r="TJU128" s="625"/>
      <c r="TJV128" s="625"/>
      <c r="TJW128" s="625"/>
      <c r="TJX128" s="625"/>
      <c r="TJY128" s="625"/>
      <c r="TJZ128" s="626"/>
      <c r="TKA128" s="625"/>
      <c r="TKB128" s="625"/>
      <c r="TKC128" s="625"/>
      <c r="TKD128" s="625"/>
      <c r="TKE128" s="625"/>
      <c r="TKF128" s="625"/>
      <c r="TKG128" s="625"/>
      <c r="TKH128" s="626"/>
      <c r="TKI128" s="625"/>
      <c r="TKJ128" s="625"/>
      <c r="TKK128" s="625"/>
      <c r="TKL128" s="625"/>
      <c r="TKM128" s="625"/>
      <c r="TKN128" s="625"/>
      <c r="TKO128" s="625"/>
      <c r="TKP128" s="626"/>
      <c r="TKQ128" s="625"/>
      <c r="TKR128" s="625"/>
      <c r="TKS128" s="625"/>
      <c r="TKT128" s="625"/>
      <c r="TKU128" s="625"/>
      <c r="TKV128" s="625"/>
      <c r="TKW128" s="625"/>
      <c r="TKX128" s="626"/>
      <c r="TKY128" s="625"/>
      <c r="TKZ128" s="625"/>
      <c r="TLA128" s="625"/>
      <c r="TLB128" s="625"/>
      <c r="TLC128" s="625"/>
      <c r="TLD128" s="625"/>
      <c r="TLE128" s="625"/>
      <c r="TLF128" s="626"/>
      <c r="TLG128" s="625"/>
      <c r="TLH128" s="625"/>
      <c r="TLI128" s="625"/>
      <c r="TLJ128" s="625"/>
      <c r="TLK128" s="625"/>
      <c r="TLL128" s="625"/>
      <c r="TLM128" s="625"/>
      <c r="TLN128" s="626"/>
      <c r="TLO128" s="625"/>
      <c r="TLP128" s="625"/>
      <c r="TLQ128" s="625"/>
      <c r="TLR128" s="625"/>
      <c r="TLS128" s="625"/>
      <c r="TLT128" s="625"/>
      <c r="TLU128" s="625"/>
      <c r="TLV128" s="626"/>
      <c r="TLW128" s="625"/>
      <c r="TLX128" s="625"/>
      <c r="TLY128" s="625"/>
      <c r="TLZ128" s="625"/>
      <c r="TMA128" s="625"/>
      <c r="TMB128" s="625"/>
      <c r="TMC128" s="625"/>
      <c r="TMD128" s="626"/>
      <c r="TME128" s="625"/>
      <c r="TMF128" s="625"/>
      <c r="TMG128" s="625"/>
      <c r="TMH128" s="625"/>
      <c r="TMI128" s="625"/>
      <c r="TMJ128" s="625"/>
      <c r="TMK128" s="625"/>
      <c r="TML128" s="626"/>
      <c r="TMM128" s="625"/>
      <c r="TMN128" s="625"/>
      <c r="TMO128" s="625"/>
      <c r="TMP128" s="625"/>
      <c r="TMQ128" s="625"/>
      <c r="TMR128" s="625"/>
      <c r="TMS128" s="625"/>
      <c r="TMT128" s="626"/>
      <c r="TMU128" s="625"/>
      <c r="TMV128" s="625"/>
      <c r="TMW128" s="625"/>
      <c r="TMX128" s="625"/>
      <c r="TMY128" s="625"/>
      <c r="TMZ128" s="625"/>
      <c r="TNA128" s="625"/>
      <c r="TNB128" s="626"/>
      <c r="TNC128" s="625"/>
      <c r="TND128" s="625"/>
      <c r="TNE128" s="625"/>
      <c r="TNF128" s="625"/>
      <c r="TNG128" s="625"/>
      <c r="TNH128" s="625"/>
      <c r="TNI128" s="625"/>
      <c r="TNJ128" s="626"/>
      <c r="TNK128" s="625"/>
      <c r="TNL128" s="625"/>
      <c r="TNM128" s="625"/>
      <c r="TNN128" s="625"/>
      <c r="TNO128" s="625"/>
      <c r="TNP128" s="625"/>
      <c r="TNQ128" s="625"/>
      <c r="TNR128" s="626"/>
      <c r="TNS128" s="625"/>
      <c r="TNT128" s="625"/>
      <c r="TNU128" s="625"/>
      <c r="TNV128" s="625"/>
      <c r="TNW128" s="625"/>
      <c r="TNX128" s="625"/>
      <c r="TNY128" s="625"/>
      <c r="TNZ128" s="626"/>
      <c r="TOA128" s="625"/>
      <c r="TOB128" s="625"/>
      <c r="TOC128" s="625"/>
      <c r="TOD128" s="625"/>
      <c r="TOE128" s="625"/>
      <c r="TOF128" s="625"/>
      <c r="TOG128" s="625"/>
      <c r="TOH128" s="626"/>
      <c r="TOI128" s="625"/>
      <c r="TOJ128" s="625"/>
      <c r="TOK128" s="625"/>
      <c r="TOL128" s="625"/>
      <c r="TOM128" s="625"/>
      <c r="TON128" s="625"/>
      <c r="TOO128" s="625"/>
      <c r="TOP128" s="626"/>
      <c r="TOQ128" s="625"/>
      <c r="TOR128" s="625"/>
      <c r="TOS128" s="625"/>
      <c r="TOT128" s="625"/>
      <c r="TOU128" s="625"/>
      <c r="TOV128" s="625"/>
      <c r="TOW128" s="625"/>
      <c r="TOX128" s="626"/>
      <c r="TOY128" s="625"/>
      <c r="TOZ128" s="625"/>
      <c r="TPA128" s="625"/>
      <c r="TPB128" s="625"/>
      <c r="TPC128" s="625"/>
      <c r="TPD128" s="625"/>
      <c r="TPE128" s="625"/>
      <c r="TPF128" s="626"/>
      <c r="TPG128" s="625"/>
      <c r="TPH128" s="625"/>
      <c r="TPI128" s="625"/>
      <c r="TPJ128" s="625"/>
      <c r="TPK128" s="625"/>
      <c r="TPL128" s="625"/>
      <c r="TPM128" s="625"/>
      <c r="TPN128" s="626"/>
      <c r="TPO128" s="625"/>
      <c r="TPP128" s="625"/>
      <c r="TPQ128" s="625"/>
      <c r="TPR128" s="625"/>
      <c r="TPS128" s="625"/>
      <c r="TPT128" s="625"/>
      <c r="TPU128" s="625"/>
      <c r="TPV128" s="626"/>
      <c r="TPW128" s="625"/>
      <c r="TPX128" s="625"/>
      <c r="TPY128" s="625"/>
      <c r="TPZ128" s="625"/>
      <c r="TQA128" s="625"/>
      <c r="TQB128" s="625"/>
      <c r="TQC128" s="625"/>
      <c r="TQD128" s="626"/>
      <c r="TQE128" s="625"/>
      <c r="TQF128" s="625"/>
      <c r="TQG128" s="625"/>
      <c r="TQH128" s="625"/>
      <c r="TQI128" s="625"/>
      <c r="TQJ128" s="625"/>
      <c r="TQK128" s="625"/>
      <c r="TQL128" s="626"/>
      <c r="TQM128" s="625"/>
      <c r="TQN128" s="625"/>
      <c r="TQO128" s="625"/>
      <c r="TQP128" s="625"/>
      <c r="TQQ128" s="625"/>
      <c r="TQR128" s="625"/>
      <c r="TQS128" s="625"/>
      <c r="TQT128" s="626"/>
      <c r="TQU128" s="625"/>
      <c r="TQV128" s="625"/>
      <c r="TQW128" s="625"/>
      <c r="TQX128" s="625"/>
      <c r="TQY128" s="625"/>
      <c r="TQZ128" s="625"/>
      <c r="TRA128" s="625"/>
      <c r="TRB128" s="626"/>
      <c r="TRC128" s="625"/>
      <c r="TRD128" s="625"/>
      <c r="TRE128" s="625"/>
      <c r="TRF128" s="625"/>
      <c r="TRG128" s="625"/>
      <c r="TRH128" s="625"/>
      <c r="TRI128" s="625"/>
      <c r="TRJ128" s="626"/>
      <c r="TRK128" s="625"/>
      <c r="TRL128" s="625"/>
      <c r="TRM128" s="625"/>
      <c r="TRN128" s="625"/>
      <c r="TRO128" s="625"/>
      <c r="TRP128" s="625"/>
      <c r="TRQ128" s="625"/>
      <c r="TRR128" s="626"/>
      <c r="TRS128" s="625"/>
      <c r="TRT128" s="625"/>
      <c r="TRU128" s="625"/>
      <c r="TRV128" s="625"/>
      <c r="TRW128" s="625"/>
      <c r="TRX128" s="625"/>
      <c r="TRY128" s="625"/>
      <c r="TRZ128" s="626"/>
      <c r="TSA128" s="625"/>
      <c r="TSB128" s="625"/>
      <c r="TSC128" s="625"/>
      <c r="TSD128" s="625"/>
      <c r="TSE128" s="625"/>
      <c r="TSF128" s="625"/>
      <c r="TSG128" s="625"/>
      <c r="TSH128" s="626"/>
      <c r="TSI128" s="625"/>
      <c r="TSJ128" s="625"/>
      <c r="TSK128" s="625"/>
      <c r="TSL128" s="625"/>
      <c r="TSM128" s="625"/>
      <c r="TSN128" s="625"/>
      <c r="TSO128" s="625"/>
      <c r="TSP128" s="626"/>
      <c r="TSQ128" s="625"/>
      <c r="TSR128" s="625"/>
      <c r="TSS128" s="625"/>
      <c r="TST128" s="625"/>
      <c r="TSU128" s="625"/>
      <c r="TSV128" s="625"/>
      <c r="TSW128" s="625"/>
      <c r="TSX128" s="626"/>
      <c r="TSY128" s="625"/>
      <c r="TSZ128" s="625"/>
      <c r="TTA128" s="625"/>
      <c r="TTB128" s="625"/>
      <c r="TTC128" s="625"/>
      <c r="TTD128" s="625"/>
      <c r="TTE128" s="625"/>
      <c r="TTF128" s="626"/>
      <c r="TTG128" s="625"/>
      <c r="TTH128" s="625"/>
      <c r="TTI128" s="625"/>
      <c r="TTJ128" s="625"/>
      <c r="TTK128" s="625"/>
      <c r="TTL128" s="625"/>
      <c r="TTM128" s="625"/>
      <c r="TTN128" s="626"/>
      <c r="TTO128" s="625"/>
      <c r="TTP128" s="625"/>
      <c r="TTQ128" s="625"/>
      <c r="TTR128" s="625"/>
      <c r="TTS128" s="625"/>
      <c r="TTT128" s="625"/>
      <c r="TTU128" s="625"/>
      <c r="TTV128" s="626"/>
      <c r="TTW128" s="625"/>
      <c r="TTX128" s="625"/>
      <c r="TTY128" s="625"/>
      <c r="TTZ128" s="625"/>
      <c r="TUA128" s="625"/>
      <c r="TUB128" s="625"/>
      <c r="TUC128" s="625"/>
      <c r="TUD128" s="626"/>
      <c r="TUE128" s="625"/>
      <c r="TUF128" s="625"/>
      <c r="TUG128" s="625"/>
      <c r="TUH128" s="625"/>
      <c r="TUI128" s="625"/>
      <c r="TUJ128" s="625"/>
      <c r="TUK128" s="625"/>
      <c r="TUL128" s="626"/>
      <c r="TUM128" s="625"/>
      <c r="TUN128" s="625"/>
      <c r="TUO128" s="625"/>
      <c r="TUP128" s="625"/>
      <c r="TUQ128" s="625"/>
      <c r="TUR128" s="625"/>
      <c r="TUS128" s="625"/>
      <c r="TUT128" s="626"/>
      <c r="TUU128" s="625"/>
      <c r="TUV128" s="625"/>
      <c r="TUW128" s="625"/>
      <c r="TUX128" s="625"/>
      <c r="TUY128" s="625"/>
      <c r="TUZ128" s="625"/>
      <c r="TVA128" s="625"/>
      <c r="TVB128" s="626"/>
      <c r="TVC128" s="625"/>
      <c r="TVD128" s="625"/>
      <c r="TVE128" s="625"/>
      <c r="TVF128" s="625"/>
      <c r="TVG128" s="625"/>
      <c r="TVH128" s="625"/>
      <c r="TVI128" s="625"/>
      <c r="TVJ128" s="626"/>
      <c r="TVK128" s="625"/>
      <c r="TVL128" s="625"/>
      <c r="TVM128" s="625"/>
      <c r="TVN128" s="625"/>
      <c r="TVO128" s="625"/>
      <c r="TVP128" s="625"/>
      <c r="TVQ128" s="625"/>
      <c r="TVR128" s="626"/>
      <c r="TVS128" s="625"/>
      <c r="TVT128" s="625"/>
      <c r="TVU128" s="625"/>
      <c r="TVV128" s="625"/>
      <c r="TVW128" s="625"/>
      <c r="TVX128" s="625"/>
      <c r="TVY128" s="625"/>
      <c r="TVZ128" s="626"/>
      <c r="TWA128" s="625"/>
      <c r="TWB128" s="625"/>
      <c r="TWC128" s="625"/>
      <c r="TWD128" s="625"/>
      <c r="TWE128" s="625"/>
      <c r="TWF128" s="625"/>
      <c r="TWG128" s="625"/>
      <c r="TWH128" s="626"/>
      <c r="TWI128" s="625"/>
      <c r="TWJ128" s="625"/>
      <c r="TWK128" s="625"/>
      <c r="TWL128" s="625"/>
      <c r="TWM128" s="625"/>
      <c r="TWN128" s="625"/>
      <c r="TWO128" s="625"/>
      <c r="TWP128" s="626"/>
      <c r="TWQ128" s="625"/>
      <c r="TWR128" s="625"/>
      <c r="TWS128" s="625"/>
      <c r="TWT128" s="625"/>
      <c r="TWU128" s="625"/>
      <c r="TWV128" s="625"/>
      <c r="TWW128" s="625"/>
      <c r="TWX128" s="626"/>
      <c r="TWY128" s="625"/>
      <c r="TWZ128" s="625"/>
      <c r="TXA128" s="625"/>
      <c r="TXB128" s="625"/>
      <c r="TXC128" s="625"/>
      <c r="TXD128" s="625"/>
      <c r="TXE128" s="625"/>
      <c r="TXF128" s="626"/>
      <c r="TXG128" s="625"/>
      <c r="TXH128" s="625"/>
      <c r="TXI128" s="625"/>
      <c r="TXJ128" s="625"/>
      <c r="TXK128" s="625"/>
      <c r="TXL128" s="625"/>
      <c r="TXM128" s="625"/>
      <c r="TXN128" s="626"/>
      <c r="TXO128" s="625"/>
      <c r="TXP128" s="625"/>
      <c r="TXQ128" s="625"/>
      <c r="TXR128" s="625"/>
      <c r="TXS128" s="625"/>
      <c r="TXT128" s="625"/>
      <c r="TXU128" s="625"/>
      <c r="TXV128" s="626"/>
      <c r="TXW128" s="625"/>
      <c r="TXX128" s="625"/>
      <c r="TXY128" s="625"/>
      <c r="TXZ128" s="625"/>
      <c r="TYA128" s="625"/>
      <c r="TYB128" s="625"/>
      <c r="TYC128" s="625"/>
      <c r="TYD128" s="626"/>
      <c r="TYE128" s="625"/>
      <c r="TYF128" s="625"/>
      <c r="TYG128" s="625"/>
      <c r="TYH128" s="625"/>
      <c r="TYI128" s="625"/>
      <c r="TYJ128" s="625"/>
      <c r="TYK128" s="625"/>
      <c r="TYL128" s="626"/>
      <c r="TYM128" s="625"/>
      <c r="TYN128" s="625"/>
      <c r="TYO128" s="625"/>
      <c r="TYP128" s="625"/>
      <c r="TYQ128" s="625"/>
      <c r="TYR128" s="625"/>
      <c r="TYS128" s="625"/>
      <c r="TYT128" s="626"/>
      <c r="TYU128" s="625"/>
      <c r="TYV128" s="625"/>
      <c r="TYW128" s="625"/>
      <c r="TYX128" s="625"/>
      <c r="TYY128" s="625"/>
      <c r="TYZ128" s="625"/>
      <c r="TZA128" s="625"/>
      <c r="TZB128" s="626"/>
      <c r="TZC128" s="625"/>
      <c r="TZD128" s="625"/>
      <c r="TZE128" s="625"/>
      <c r="TZF128" s="625"/>
      <c r="TZG128" s="625"/>
      <c r="TZH128" s="625"/>
      <c r="TZI128" s="625"/>
      <c r="TZJ128" s="626"/>
      <c r="TZK128" s="625"/>
      <c r="TZL128" s="625"/>
      <c r="TZM128" s="625"/>
      <c r="TZN128" s="625"/>
      <c r="TZO128" s="625"/>
      <c r="TZP128" s="625"/>
      <c r="TZQ128" s="625"/>
      <c r="TZR128" s="626"/>
      <c r="TZS128" s="625"/>
      <c r="TZT128" s="625"/>
      <c r="TZU128" s="625"/>
      <c r="TZV128" s="625"/>
      <c r="TZW128" s="625"/>
      <c r="TZX128" s="625"/>
      <c r="TZY128" s="625"/>
      <c r="TZZ128" s="626"/>
      <c r="UAA128" s="625"/>
      <c r="UAB128" s="625"/>
      <c r="UAC128" s="625"/>
      <c r="UAD128" s="625"/>
      <c r="UAE128" s="625"/>
      <c r="UAF128" s="625"/>
      <c r="UAG128" s="625"/>
      <c r="UAH128" s="626"/>
      <c r="UAI128" s="625"/>
      <c r="UAJ128" s="625"/>
      <c r="UAK128" s="625"/>
      <c r="UAL128" s="625"/>
      <c r="UAM128" s="625"/>
      <c r="UAN128" s="625"/>
      <c r="UAO128" s="625"/>
      <c r="UAP128" s="626"/>
      <c r="UAQ128" s="625"/>
      <c r="UAR128" s="625"/>
      <c r="UAS128" s="625"/>
      <c r="UAT128" s="625"/>
      <c r="UAU128" s="625"/>
      <c r="UAV128" s="625"/>
      <c r="UAW128" s="625"/>
      <c r="UAX128" s="626"/>
      <c r="UAY128" s="625"/>
      <c r="UAZ128" s="625"/>
      <c r="UBA128" s="625"/>
      <c r="UBB128" s="625"/>
      <c r="UBC128" s="625"/>
      <c r="UBD128" s="625"/>
      <c r="UBE128" s="625"/>
      <c r="UBF128" s="626"/>
      <c r="UBG128" s="625"/>
      <c r="UBH128" s="625"/>
      <c r="UBI128" s="625"/>
      <c r="UBJ128" s="625"/>
      <c r="UBK128" s="625"/>
      <c r="UBL128" s="625"/>
      <c r="UBM128" s="625"/>
      <c r="UBN128" s="626"/>
      <c r="UBO128" s="625"/>
      <c r="UBP128" s="625"/>
      <c r="UBQ128" s="625"/>
      <c r="UBR128" s="625"/>
      <c r="UBS128" s="625"/>
      <c r="UBT128" s="625"/>
      <c r="UBU128" s="625"/>
      <c r="UBV128" s="626"/>
      <c r="UBW128" s="625"/>
      <c r="UBX128" s="625"/>
      <c r="UBY128" s="625"/>
      <c r="UBZ128" s="625"/>
      <c r="UCA128" s="625"/>
      <c r="UCB128" s="625"/>
      <c r="UCC128" s="625"/>
      <c r="UCD128" s="626"/>
      <c r="UCE128" s="625"/>
      <c r="UCF128" s="625"/>
      <c r="UCG128" s="625"/>
      <c r="UCH128" s="625"/>
      <c r="UCI128" s="625"/>
      <c r="UCJ128" s="625"/>
      <c r="UCK128" s="625"/>
      <c r="UCL128" s="626"/>
      <c r="UCM128" s="625"/>
      <c r="UCN128" s="625"/>
      <c r="UCO128" s="625"/>
      <c r="UCP128" s="625"/>
      <c r="UCQ128" s="625"/>
      <c r="UCR128" s="625"/>
      <c r="UCS128" s="625"/>
      <c r="UCT128" s="626"/>
      <c r="UCU128" s="625"/>
      <c r="UCV128" s="625"/>
      <c r="UCW128" s="625"/>
      <c r="UCX128" s="625"/>
      <c r="UCY128" s="625"/>
      <c r="UCZ128" s="625"/>
      <c r="UDA128" s="625"/>
      <c r="UDB128" s="626"/>
      <c r="UDC128" s="625"/>
      <c r="UDD128" s="625"/>
      <c r="UDE128" s="625"/>
      <c r="UDF128" s="625"/>
      <c r="UDG128" s="625"/>
      <c r="UDH128" s="625"/>
      <c r="UDI128" s="625"/>
      <c r="UDJ128" s="626"/>
      <c r="UDK128" s="625"/>
      <c r="UDL128" s="625"/>
      <c r="UDM128" s="625"/>
      <c r="UDN128" s="625"/>
      <c r="UDO128" s="625"/>
      <c r="UDP128" s="625"/>
      <c r="UDQ128" s="625"/>
      <c r="UDR128" s="626"/>
      <c r="UDS128" s="625"/>
      <c r="UDT128" s="625"/>
      <c r="UDU128" s="625"/>
      <c r="UDV128" s="625"/>
      <c r="UDW128" s="625"/>
      <c r="UDX128" s="625"/>
      <c r="UDY128" s="625"/>
      <c r="UDZ128" s="626"/>
      <c r="UEA128" s="625"/>
      <c r="UEB128" s="625"/>
      <c r="UEC128" s="625"/>
      <c r="UED128" s="625"/>
      <c r="UEE128" s="625"/>
      <c r="UEF128" s="625"/>
      <c r="UEG128" s="625"/>
      <c r="UEH128" s="626"/>
      <c r="UEI128" s="625"/>
      <c r="UEJ128" s="625"/>
      <c r="UEK128" s="625"/>
      <c r="UEL128" s="625"/>
      <c r="UEM128" s="625"/>
      <c r="UEN128" s="625"/>
      <c r="UEO128" s="625"/>
      <c r="UEP128" s="626"/>
      <c r="UEQ128" s="625"/>
      <c r="UER128" s="625"/>
      <c r="UES128" s="625"/>
      <c r="UET128" s="625"/>
      <c r="UEU128" s="625"/>
      <c r="UEV128" s="625"/>
      <c r="UEW128" s="625"/>
      <c r="UEX128" s="626"/>
      <c r="UEY128" s="625"/>
      <c r="UEZ128" s="625"/>
      <c r="UFA128" s="625"/>
      <c r="UFB128" s="625"/>
      <c r="UFC128" s="625"/>
      <c r="UFD128" s="625"/>
      <c r="UFE128" s="625"/>
      <c r="UFF128" s="626"/>
      <c r="UFG128" s="625"/>
      <c r="UFH128" s="625"/>
      <c r="UFI128" s="625"/>
      <c r="UFJ128" s="625"/>
      <c r="UFK128" s="625"/>
      <c r="UFL128" s="625"/>
      <c r="UFM128" s="625"/>
      <c r="UFN128" s="626"/>
      <c r="UFO128" s="625"/>
      <c r="UFP128" s="625"/>
      <c r="UFQ128" s="625"/>
      <c r="UFR128" s="625"/>
      <c r="UFS128" s="625"/>
      <c r="UFT128" s="625"/>
      <c r="UFU128" s="625"/>
      <c r="UFV128" s="626"/>
      <c r="UFW128" s="625"/>
      <c r="UFX128" s="625"/>
      <c r="UFY128" s="625"/>
      <c r="UFZ128" s="625"/>
      <c r="UGA128" s="625"/>
      <c r="UGB128" s="625"/>
      <c r="UGC128" s="625"/>
      <c r="UGD128" s="626"/>
      <c r="UGE128" s="625"/>
      <c r="UGF128" s="625"/>
      <c r="UGG128" s="625"/>
      <c r="UGH128" s="625"/>
      <c r="UGI128" s="625"/>
      <c r="UGJ128" s="625"/>
      <c r="UGK128" s="625"/>
      <c r="UGL128" s="626"/>
      <c r="UGM128" s="625"/>
      <c r="UGN128" s="625"/>
      <c r="UGO128" s="625"/>
      <c r="UGP128" s="625"/>
      <c r="UGQ128" s="625"/>
      <c r="UGR128" s="625"/>
      <c r="UGS128" s="625"/>
      <c r="UGT128" s="626"/>
      <c r="UGU128" s="625"/>
      <c r="UGV128" s="625"/>
      <c r="UGW128" s="625"/>
      <c r="UGX128" s="625"/>
      <c r="UGY128" s="625"/>
      <c r="UGZ128" s="625"/>
      <c r="UHA128" s="625"/>
      <c r="UHB128" s="626"/>
      <c r="UHC128" s="625"/>
      <c r="UHD128" s="625"/>
      <c r="UHE128" s="625"/>
      <c r="UHF128" s="625"/>
      <c r="UHG128" s="625"/>
      <c r="UHH128" s="625"/>
      <c r="UHI128" s="625"/>
      <c r="UHJ128" s="626"/>
      <c r="UHK128" s="625"/>
      <c r="UHL128" s="625"/>
      <c r="UHM128" s="625"/>
      <c r="UHN128" s="625"/>
      <c r="UHO128" s="625"/>
      <c r="UHP128" s="625"/>
      <c r="UHQ128" s="625"/>
      <c r="UHR128" s="626"/>
      <c r="UHS128" s="625"/>
      <c r="UHT128" s="625"/>
      <c r="UHU128" s="625"/>
      <c r="UHV128" s="625"/>
      <c r="UHW128" s="625"/>
      <c r="UHX128" s="625"/>
      <c r="UHY128" s="625"/>
      <c r="UHZ128" s="626"/>
      <c r="UIA128" s="625"/>
      <c r="UIB128" s="625"/>
      <c r="UIC128" s="625"/>
      <c r="UID128" s="625"/>
      <c r="UIE128" s="625"/>
      <c r="UIF128" s="625"/>
      <c r="UIG128" s="625"/>
      <c r="UIH128" s="626"/>
      <c r="UII128" s="625"/>
      <c r="UIJ128" s="625"/>
      <c r="UIK128" s="625"/>
      <c r="UIL128" s="625"/>
      <c r="UIM128" s="625"/>
      <c r="UIN128" s="625"/>
      <c r="UIO128" s="625"/>
      <c r="UIP128" s="626"/>
      <c r="UIQ128" s="625"/>
      <c r="UIR128" s="625"/>
      <c r="UIS128" s="625"/>
      <c r="UIT128" s="625"/>
      <c r="UIU128" s="625"/>
      <c r="UIV128" s="625"/>
      <c r="UIW128" s="625"/>
      <c r="UIX128" s="626"/>
      <c r="UIY128" s="625"/>
      <c r="UIZ128" s="625"/>
      <c r="UJA128" s="625"/>
      <c r="UJB128" s="625"/>
      <c r="UJC128" s="625"/>
      <c r="UJD128" s="625"/>
      <c r="UJE128" s="625"/>
      <c r="UJF128" s="626"/>
      <c r="UJG128" s="625"/>
      <c r="UJH128" s="625"/>
      <c r="UJI128" s="625"/>
      <c r="UJJ128" s="625"/>
      <c r="UJK128" s="625"/>
      <c r="UJL128" s="625"/>
      <c r="UJM128" s="625"/>
      <c r="UJN128" s="626"/>
      <c r="UJO128" s="625"/>
      <c r="UJP128" s="625"/>
      <c r="UJQ128" s="625"/>
      <c r="UJR128" s="625"/>
      <c r="UJS128" s="625"/>
      <c r="UJT128" s="625"/>
      <c r="UJU128" s="625"/>
      <c r="UJV128" s="626"/>
      <c r="UJW128" s="625"/>
      <c r="UJX128" s="625"/>
      <c r="UJY128" s="625"/>
      <c r="UJZ128" s="625"/>
      <c r="UKA128" s="625"/>
      <c r="UKB128" s="625"/>
      <c r="UKC128" s="625"/>
      <c r="UKD128" s="626"/>
      <c r="UKE128" s="625"/>
      <c r="UKF128" s="625"/>
      <c r="UKG128" s="625"/>
      <c r="UKH128" s="625"/>
      <c r="UKI128" s="625"/>
      <c r="UKJ128" s="625"/>
      <c r="UKK128" s="625"/>
      <c r="UKL128" s="626"/>
      <c r="UKM128" s="625"/>
      <c r="UKN128" s="625"/>
      <c r="UKO128" s="625"/>
      <c r="UKP128" s="625"/>
      <c r="UKQ128" s="625"/>
      <c r="UKR128" s="625"/>
      <c r="UKS128" s="625"/>
      <c r="UKT128" s="626"/>
      <c r="UKU128" s="625"/>
      <c r="UKV128" s="625"/>
      <c r="UKW128" s="625"/>
      <c r="UKX128" s="625"/>
      <c r="UKY128" s="625"/>
      <c r="UKZ128" s="625"/>
      <c r="ULA128" s="625"/>
      <c r="ULB128" s="626"/>
      <c r="ULC128" s="625"/>
      <c r="ULD128" s="625"/>
      <c r="ULE128" s="625"/>
      <c r="ULF128" s="625"/>
      <c r="ULG128" s="625"/>
      <c r="ULH128" s="625"/>
      <c r="ULI128" s="625"/>
      <c r="ULJ128" s="626"/>
      <c r="ULK128" s="625"/>
      <c r="ULL128" s="625"/>
      <c r="ULM128" s="625"/>
      <c r="ULN128" s="625"/>
      <c r="ULO128" s="625"/>
      <c r="ULP128" s="625"/>
      <c r="ULQ128" s="625"/>
      <c r="ULR128" s="626"/>
      <c r="ULS128" s="625"/>
      <c r="ULT128" s="625"/>
      <c r="ULU128" s="625"/>
      <c r="ULV128" s="625"/>
      <c r="ULW128" s="625"/>
      <c r="ULX128" s="625"/>
      <c r="ULY128" s="625"/>
      <c r="ULZ128" s="626"/>
      <c r="UMA128" s="625"/>
      <c r="UMB128" s="625"/>
      <c r="UMC128" s="625"/>
      <c r="UMD128" s="625"/>
      <c r="UME128" s="625"/>
      <c r="UMF128" s="625"/>
      <c r="UMG128" s="625"/>
      <c r="UMH128" s="626"/>
      <c r="UMI128" s="625"/>
      <c r="UMJ128" s="625"/>
      <c r="UMK128" s="625"/>
      <c r="UML128" s="625"/>
      <c r="UMM128" s="625"/>
      <c r="UMN128" s="625"/>
      <c r="UMO128" s="625"/>
      <c r="UMP128" s="626"/>
      <c r="UMQ128" s="625"/>
      <c r="UMR128" s="625"/>
      <c r="UMS128" s="625"/>
      <c r="UMT128" s="625"/>
      <c r="UMU128" s="625"/>
      <c r="UMV128" s="625"/>
      <c r="UMW128" s="625"/>
      <c r="UMX128" s="626"/>
      <c r="UMY128" s="625"/>
      <c r="UMZ128" s="625"/>
      <c r="UNA128" s="625"/>
      <c r="UNB128" s="625"/>
      <c r="UNC128" s="625"/>
      <c r="UND128" s="625"/>
      <c r="UNE128" s="625"/>
      <c r="UNF128" s="626"/>
      <c r="UNG128" s="625"/>
      <c r="UNH128" s="625"/>
      <c r="UNI128" s="625"/>
      <c r="UNJ128" s="625"/>
      <c r="UNK128" s="625"/>
      <c r="UNL128" s="625"/>
      <c r="UNM128" s="625"/>
      <c r="UNN128" s="626"/>
      <c r="UNO128" s="625"/>
      <c r="UNP128" s="625"/>
      <c r="UNQ128" s="625"/>
      <c r="UNR128" s="625"/>
      <c r="UNS128" s="625"/>
      <c r="UNT128" s="625"/>
      <c r="UNU128" s="625"/>
      <c r="UNV128" s="626"/>
      <c r="UNW128" s="625"/>
      <c r="UNX128" s="625"/>
      <c r="UNY128" s="625"/>
      <c r="UNZ128" s="625"/>
      <c r="UOA128" s="625"/>
      <c r="UOB128" s="625"/>
      <c r="UOC128" s="625"/>
      <c r="UOD128" s="626"/>
      <c r="UOE128" s="625"/>
      <c r="UOF128" s="625"/>
      <c r="UOG128" s="625"/>
      <c r="UOH128" s="625"/>
      <c r="UOI128" s="625"/>
      <c r="UOJ128" s="625"/>
      <c r="UOK128" s="625"/>
      <c r="UOL128" s="626"/>
      <c r="UOM128" s="625"/>
      <c r="UON128" s="625"/>
      <c r="UOO128" s="625"/>
      <c r="UOP128" s="625"/>
      <c r="UOQ128" s="625"/>
      <c r="UOR128" s="625"/>
      <c r="UOS128" s="625"/>
      <c r="UOT128" s="626"/>
      <c r="UOU128" s="625"/>
      <c r="UOV128" s="625"/>
      <c r="UOW128" s="625"/>
      <c r="UOX128" s="625"/>
      <c r="UOY128" s="625"/>
      <c r="UOZ128" s="625"/>
      <c r="UPA128" s="625"/>
      <c r="UPB128" s="626"/>
      <c r="UPC128" s="625"/>
      <c r="UPD128" s="625"/>
      <c r="UPE128" s="625"/>
      <c r="UPF128" s="625"/>
      <c r="UPG128" s="625"/>
      <c r="UPH128" s="625"/>
      <c r="UPI128" s="625"/>
      <c r="UPJ128" s="626"/>
      <c r="UPK128" s="625"/>
      <c r="UPL128" s="625"/>
      <c r="UPM128" s="625"/>
      <c r="UPN128" s="625"/>
      <c r="UPO128" s="625"/>
      <c r="UPP128" s="625"/>
      <c r="UPQ128" s="625"/>
      <c r="UPR128" s="626"/>
      <c r="UPS128" s="625"/>
      <c r="UPT128" s="625"/>
      <c r="UPU128" s="625"/>
      <c r="UPV128" s="625"/>
      <c r="UPW128" s="625"/>
      <c r="UPX128" s="625"/>
      <c r="UPY128" s="625"/>
      <c r="UPZ128" s="626"/>
      <c r="UQA128" s="625"/>
      <c r="UQB128" s="625"/>
      <c r="UQC128" s="625"/>
      <c r="UQD128" s="625"/>
      <c r="UQE128" s="625"/>
      <c r="UQF128" s="625"/>
      <c r="UQG128" s="625"/>
      <c r="UQH128" s="626"/>
      <c r="UQI128" s="625"/>
      <c r="UQJ128" s="625"/>
      <c r="UQK128" s="625"/>
      <c r="UQL128" s="625"/>
      <c r="UQM128" s="625"/>
      <c r="UQN128" s="625"/>
      <c r="UQO128" s="625"/>
      <c r="UQP128" s="626"/>
      <c r="UQQ128" s="625"/>
      <c r="UQR128" s="625"/>
      <c r="UQS128" s="625"/>
      <c r="UQT128" s="625"/>
      <c r="UQU128" s="625"/>
      <c r="UQV128" s="625"/>
      <c r="UQW128" s="625"/>
      <c r="UQX128" s="626"/>
      <c r="UQY128" s="625"/>
      <c r="UQZ128" s="625"/>
      <c r="URA128" s="625"/>
      <c r="URB128" s="625"/>
      <c r="URC128" s="625"/>
      <c r="URD128" s="625"/>
      <c r="URE128" s="625"/>
      <c r="URF128" s="626"/>
      <c r="URG128" s="625"/>
      <c r="URH128" s="625"/>
      <c r="URI128" s="625"/>
      <c r="URJ128" s="625"/>
      <c r="URK128" s="625"/>
      <c r="URL128" s="625"/>
      <c r="URM128" s="625"/>
      <c r="URN128" s="626"/>
      <c r="URO128" s="625"/>
      <c r="URP128" s="625"/>
      <c r="URQ128" s="625"/>
      <c r="URR128" s="625"/>
      <c r="URS128" s="625"/>
      <c r="URT128" s="625"/>
      <c r="URU128" s="625"/>
      <c r="URV128" s="626"/>
      <c r="URW128" s="625"/>
      <c r="URX128" s="625"/>
      <c r="URY128" s="625"/>
      <c r="URZ128" s="625"/>
      <c r="USA128" s="625"/>
      <c r="USB128" s="625"/>
      <c r="USC128" s="625"/>
      <c r="USD128" s="626"/>
      <c r="USE128" s="625"/>
      <c r="USF128" s="625"/>
      <c r="USG128" s="625"/>
      <c r="USH128" s="625"/>
      <c r="USI128" s="625"/>
      <c r="USJ128" s="625"/>
      <c r="USK128" s="625"/>
      <c r="USL128" s="626"/>
      <c r="USM128" s="625"/>
      <c r="USN128" s="625"/>
      <c r="USO128" s="625"/>
      <c r="USP128" s="625"/>
      <c r="USQ128" s="625"/>
      <c r="USR128" s="625"/>
      <c r="USS128" s="625"/>
      <c r="UST128" s="626"/>
      <c r="USU128" s="625"/>
      <c r="USV128" s="625"/>
      <c r="USW128" s="625"/>
      <c r="USX128" s="625"/>
      <c r="USY128" s="625"/>
      <c r="USZ128" s="625"/>
      <c r="UTA128" s="625"/>
      <c r="UTB128" s="626"/>
      <c r="UTC128" s="625"/>
      <c r="UTD128" s="625"/>
      <c r="UTE128" s="625"/>
      <c r="UTF128" s="625"/>
      <c r="UTG128" s="625"/>
      <c r="UTH128" s="625"/>
      <c r="UTI128" s="625"/>
      <c r="UTJ128" s="626"/>
      <c r="UTK128" s="625"/>
      <c r="UTL128" s="625"/>
      <c r="UTM128" s="625"/>
      <c r="UTN128" s="625"/>
      <c r="UTO128" s="625"/>
      <c r="UTP128" s="625"/>
      <c r="UTQ128" s="625"/>
      <c r="UTR128" s="626"/>
      <c r="UTS128" s="625"/>
      <c r="UTT128" s="625"/>
      <c r="UTU128" s="625"/>
      <c r="UTV128" s="625"/>
      <c r="UTW128" s="625"/>
      <c r="UTX128" s="625"/>
      <c r="UTY128" s="625"/>
      <c r="UTZ128" s="626"/>
      <c r="UUA128" s="625"/>
      <c r="UUB128" s="625"/>
      <c r="UUC128" s="625"/>
      <c r="UUD128" s="625"/>
      <c r="UUE128" s="625"/>
      <c r="UUF128" s="625"/>
      <c r="UUG128" s="625"/>
      <c r="UUH128" s="626"/>
      <c r="UUI128" s="625"/>
      <c r="UUJ128" s="625"/>
      <c r="UUK128" s="625"/>
      <c r="UUL128" s="625"/>
      <c r="UUM128" s="625"/>
      <c r="UUN128" s="625"/>
      <c r="UUO128" s="625"/>
      <c r="UUP128" s="626"/>
      <c r="UUQ128" s="625"/>
      <c r="UUR128" s="625"/>
      <c r="UUS128" s="625"/>
      <c r="UUT128" s="625"/>
      <c r="UUU128" s="625"/>
      <c r="UUV128" s="625"/>
      <c r="UUW128" s="625"/>
      <c r="UUX128" s="626"/>
      <c r="UUY128" s="625"/>
      <c r="UUZ128" s="625"/>
      <c r="UVA128" s="625"/>
      <c r="UVB128" s="625"/>
      <c r="UVC128" s="625"/>
      <c r="UVD128" s="625"/>
      <c r="UVE128" s="625"/>
      <c r="UVF128" s="626"/>
      <c r="UVG128" s="625"/>
      <c r="UVH128" s="625"/>
      <c r="UVI128" s="625"/>
      <c r="UVJ128" s="625"/>
      <c r="UVK128" s="625"/>
      <c r="UVL128" s="625"/>
      <c r="UVM128" s="625"/>
      <c r="UVN128" s="626"/>
      <c r="UVO128" s="625"/>
      <c r="UVP128" s="625"/>
      <c r="UVQ128" s="625"/>
      <c r="UVR128" s="625"/>
      <c r="UVS128" s="625"/>
      <c r="UVT128" s="625"/>
      <c r="UVU128" s="625"/>
      <c r="UVV128" s="626"/>
      <c r="UVW128" s="625"/>
      <c r="UVX128" s="625"/>
      <c r="UVY128" s="625"/>
      <c r="UVZ128" s="625"/>
      <c r="UWA128" s="625"/>
      <c r="UWB128" s="625"/>
      <c r="UWC128" s="625"/>
      <c r="UWD128" s="626"/>
      <c r="UWE128" s="625"/>
      <c r="UWF128" s="625"/>
      <c r="UWG128" s="625"/>
      <c r="UWH128" s="625"/>
      <c r="UWI128" s="625"/>
      <c r="UWJ128" s="625"/>
      <c r="UWK128" s="625"/>
      <c r="UWL128" s="626"/>
      <c r="UWM128" s="625"/>
      <c r="UWN128" s="625"/>
      <c r="UWO128" s="625"/>
      <c r="UWP128" s="625"/>
      <c r="UWQ128" s="625"/>
      <c r="UWR128" s="625"/>
      <c r="UWS128" s="625"/>
      <c r="UWT128" s="626"/>
      <c r="UWU128" s="625"/>
      <c r="UWV128" s="625"/>
      <c r="UWW128" s="625"/>
      <c r="UWX128" s="625"/>
      <c r="UWY128" s="625"/>
      <c r="UWZ128" s="625"/>
      <c r="UXA128" s="625"/>
      <c r="UXB128" s="626"/>
      <c r="UXC128" s="625"/>
      <c r="UXD128" s="625"/>
      <c r="UXE128" s="625"/>
      <c r="UXF128" s="625"/>
      <c r="UXG128" s="625"/>
      <c r="UXH128" s="625"/>
      <c r="UXI128" s="625"/>
      <c r="UXJ128" s="626"/>
      <c r="UXK128" s="625"/>
      <c r="UXL128" s="625"/>
      <c r="UXM128" s="625"/>
      <c r="UXN128" s="625"/>
      <c r="UXO128" s="625"/>
      <c r="UXP128" s="625"/>
      <c r="UXQ128" s="625"/>
      <c r="UXR128" s="626"/>
      <c r="UXS128" s="625"/>
      <c r="UXT128" s="625"/>
      <c r="UXU128" s="625"/>
      <c r="UXV128" s="625"/>
      <c r="UXW128" s="625"/>
      <c r="UXX128" s="625"/>
      <c r="UXY128" s="625"/>
      <c r="UXZ128" s="626"/>
      <c r="UYA128" s="625"/>
      <c r="UYB128" s="625"/>
      <c r="UYC128" s="625"/>
      <c r="UYD128" s="625"/>
      <c r="UYE128" s="625"/>
      <c r="UYF128" s="625"/>
      <c r="UYG128" s="625"/>
      <c r="UYH128" s="626"/>
      <c r="UYI128" s="625"/>
      <c r="UYJ128" s="625"/>
      <c r="UYK128" s="625"/>
      <c r="UYL128" s="625"/>
      <c r="UYM128" s="625"/>
      <c r="UYN128" s="625"/>
      <c r="UYO128" s="625"/>
      <c r="UYP128" s="626"/>
      <c r="UYQ128" s="625"/>
      <c r="UYR128" s="625"/>
      <c r="UYS128" s="625"/>
      <c r="UYT128" s="625"/>
      <c r="UYU128" s="625"/>
      <c r="UYV128" s="625"/>
      <c r="UYW128" s="625"/>
      <c r="UYX128" s="626"/>
      <c r="UYY128" s="625"/>
      <c r="UYZ128" s="625"/>
      <c r="UZA128" s="625"/>
      <c r="UZB128" s="625"/>
      <c r="UZC128" s="625"/>
      <c r="UZD128" s="625"/>
      <c r="UZE128" s="625"/>
      <c r="UZF128" s="626"/>
      <c r="UZG128" s="625"/>
      <c r="UZH128" s="625"/>
      <c r="UZI128" s="625"/>
      <c r="UZJ128" s="625"/>
      <c r="UZK128" s="625"/>
      <c r="UZL128" s="625"/>
      <c r="UZM128" s="625"/>
      <c r="UZN128" s="626"/>
      <c r="UZO128" s="625"/>
      <c r="UZP128" s="625"/>
      <c r="UZQ128" s="625"/>
      <c r="UZR128" s="625"/>
      <c r="UZS128" s="625"/>
      <c r="UZT128" s="625"/>
      <c r="UZU128" s="625"/>
      <c r="UZV128" s="626"/>
      <c r="UZW128" s="625"/>
      <c r="UZX128" s="625"/>
      <c r="UZY128" s="625"/>
      <c r="UZZ128" s="625"/>
      <c r="VAA128" s="625"/>
      <c r="VAB128" s="625"/>
      <c r="VAC128" s="625"/>
      <c r="VAD128" s="626"/>
      <c r="VAE128" s="625"/>
      <c r="VAF128" s="625"/>
      <c r="VAG128" s="625"/>
      <c r="VAH128" s="625"/>
      <c r="VAI128" s="625"/>
      <c r="VAJ128" s="625"/>
      <c r="VAK128" s="625"/>
      <c r="VAL128" s="626"/>
      <c r="VAM128" s="625"/>
      <c r="VAN128" s="625"/>
      <c r="VAO128" s="625"/>
      <c r="VAP128" s="625"/>
      <c r="VAQ128" s="625"/>
      <c r="VAR128" s="625"/>
      <c r="VAS128" s="625"/>
      <c r="VAT128" s="626"/>
      <c r="VAU128" s="625"/>
      <c r="VAV128" s="625"/>
      <c r="VAW128" s="625"/>
      <c r="VAX128" s="625"/>
      <c r="VAY128" s="625"/>
      <c r="VAZ128" s="625"/>
      <c r="VBA128" s="625"/>
      <c r="VBB128" s="626"/>
      <c r="VBC128" s="625"/>
      <c r="VBD128" s="625"/>
      <c r="VBE128" s="625"/>
      <c r="VBF128" s="625"/>
      <c r="VBG128" s="625"/>
      <c r="VBH128" s="625"/>
      <c r="VBI128" s="625"/>
      <c r="VBJ128" s="626"/>
      <c r="VBK128" s="625"/>
      <c r="VBL128" s="625"/>
      <c r="VBM128" s="625"/>
      <c r="VBN128" s="625"/>
      <c r="VBO128" s="625"/>
      <c r="VBP128" s="625"/>
      <c r="VBQ128" s="625"/>
      <c r="VBR128" s="626"/>
      <c r="VBS128" s="625"/>
      <c r="VBT128" s="625"/>
      <c r="VBU128" s="625"/>
      <c r="VBV128" s="625"/>
      <c r="VBW128" s="625"/>
      <c r="VBX128" s="625"/>
      <c r="VBY128" s="625"/>
      <c r="VBZ128" s="626"/>
      <c r="VCA128" s="625"/>
      <c r="VCB128" s="625"/>
      <c r="VCC128" s="625"/>
      <c r="VCD128" s="625"/>
      <c r="VCE128" s="625"/>
      <c r="VCF128" s="625"/>
      <c r="VCG128" s="625"/>
      <c r="VCH128" s="626"/>
      <c r="VCI128" s="625"/>
      <c r="VCJ128" s="625"/>
      <c r="VCK128" s="625"/>
      <c r="VCL128" s="625"/>
      <c r="VCM128" s="625"/>
      <c r="VCN128" s="625"/>
      <c r="VCO128" s="625"/>
      <c r="VCP128" s="626"/>
      <c r="VCQ128" s="625"/>
      <c r="VCR128" s="625"/>
      <c r="VCS128" s="625"/>
      <c r="VCT128" s="625"/>
      <c r="VCU128" s="625"/>
      <c r="VCV128" s="625"/>
      <c r="VCW128" s="625"/>
      <c r="VCX128" s="626"/>
      <c r="VCY128" s="625"/>
      <c r="VCZ128" s="625"/>
      <c r="VDA128" s="625"/>
      <c r="VDB128" s="625"/>
      <c r="VDC128" s="625"/>
      <c r="VDD128" s="625"/>
      <c r="VDE128" s="625"/>
      <c r="VDF128" s="626"/>
      <c r="VDG128" s="625"/>
      <c r="VDH128" s="625"/>
      <c r="VDI128" s="625"/>
      <c r="VDJ128" s="625"/>
      <c r="VDK128" s="625"/>
      <c r="VDL128" s="625"/>
      <c r="VDM128" s="625"/>
      <c r="VDN128" s="626"/>
      <c r="VDO128" s="625"/>
      <c r="VDP128" s="625"/>
      <c r="VDQ128" s="625"/>
      <c r="VDR128" s="625"/>
      <c r="VDS128" s="625"/>
      <c r="VDT128" s="625"/>
      <c r="VDU128" s="625"/>
      <c r="VDV128" s="626"/>
      <c r="VDW128" s="625"/>
      <c r="VDX128" s="625"/>
      <c r="VDY128" s="625"/>
      <c r="VDZ128" s="625"/>
      <c r="VEA128" s="625"/>
      <c r="VEB128" s="625"/>
      <c r="VEC128" s="625"/>
      <c r="VED128" s="626"/>
      <c r="VEE128" s="625"/>
      <c r="VEF128" s="625"/>
      <c r="VEG128" s="625"/>
      <c r="VEH128" s="625"/>
      <c r="VEI128" s="625"/>
      <c r="VEJ128" s="625"/>
      <c r="VEK128" s="625"/>
      <c r="VEL128" s="626"/>
      <c r="VEM128" s="625"/>
      <c r="VEN128" s="625"/>
      <c r="VEO128" s="625"/>
      <c r="VEP128" s="625"/>
      <c r="VEQ128" s="625"/>
      <c r="VER128" s="625"/>
      <c r="VES128" s="625"/>
      <c r="VET128" s="626"/>
      <c r="VEU128" s="625"/>
      <c r="VEV128" s="625"/>
      <c r="VEW128" s="625"/>
      <c r="VEX128" s="625"/>
      <c r="VEY128" s="625"/>
      <c r="VEZ128" s="625"/>
      <c r="VFA128" s="625"/>
      <c r="VFB128" s="626"/>
      <c r="VFC128" s="625"/>
      <c r="VFD128" s="625"/>
      <c r="VFE128" s="625"/>
      <c r="VFF128" s="625"/>
      <c r="VFG128" s="625"/>
      <c r="VFH128" s="625"/>
      <c r="VFI128" s="625"/>
      <c r="VFJ128" s="626"/>
      <c r="VFK128" s="625"/>
      <c r="VFL128" s="625"/>
      <c r="VFM128" s="625"/>
      <c r="VFN128" s="625"/>
      <c r="VFO128" s="625"/>
      <c r="VFP128" s="625"/>
      <c r="VFQ128" s="625"/>
      <c r="VFR128" s="626"/>
      <c r="VFS128" s="625"/>
      <c r="VFT128" s="625"/>
      <c r="VFU128" s="625"/>
      <c r="VFV128" s="625"/>
      <c r="VFW128" s="625"/>
      <c r="VFX128" s="625"/>
      <c r="VFY128" s="625"/>
      <c r="VFZ128" s="626"/>
      <c r="VGA128" s="625"/>
      <c r="VGB128" s="625"/>
      <c r="VGC128" s="625"/>
      <c r="VGD128" s="625"/>
      <c r="VGE128" s="625"/>
      <c r="VGF128" s="625"/>
      <c r="VGG128" s="625"/>
      <c r="VGH128" s="626"/>
      <c r="VGI128" s="625"/>
      <c r="VGJ128" s="625"/>
      <c r="VGK128" s="625"/>
      <c r="VGL128" s="625"/>
      <c r="VGM128" s="625"/>
      <c r="VGN128" s="625"/>
      <c r="VGO128" s="625"/>
      <c r="VGP128" s="626"/>
      <c r="VGQ128" s="625"/>
      <c r="VGR128" s="625"/>
      <c r="VGS128" s="625"/>
      <c r="VGT128" s="625"/>
      <c r="VGU128" s="625"/>
      <c r="VGV128" s="625"/>
      <c r="VGW128" s="625"/>
      <c r="VGX128" s="626"/>
      <c r="VGY128" s="625"/>
      <c r="VGZ128" s="625"/>
      <c r="VHA128" s="625"/>
      <c r="VHB128" s="625"/>
      <c r="VHC128" s="625"/>
      <c r="VHD128" s="625"/>
      <c r="VHE128" s="625"/>
      <c r="VHF128" s="626"/>
      <c r="VHG128" s="625"/>
      <c r="VHH128" s="625"/>
      <c r="VHI128" s="625"/>
      <c r="VHJ128" s="625"/>
      <c r="VHK128" s="625"/>
      <c r="VHL128" s="625"/>
      <c r="VHM128" s="625"/>
      <c r="VHN128" s="626"/>
      <c r="VHO128" s="625"/>
      <c r="VHP128" s="625"/>
      <c r="VHQ128" s="625"/>
      <c r="VHR128" s="625"/>
      <c r="VHS128" s="625"/>
      <c r="VHT128" s="625"/>
      <c r="VHU128" s="625"/>
      <c r="VHV128" s="626"/>
      <c r="VHW128" s="625"/>
      <c r="VHX128" s="625"/>
      <c r="VHY128" s="625"/>
      <c r="VHZ128" s="625"/>
      <c r="VIA128" s="625"/>
      <c r="VIB128" s="625"/>
      <c r="VIC128" s="625"/>
      <c r="VID128" s="626"/>
      <c r="VIE128" s="625"/>
      <c r="VIF128" s="625"/>
      <c r="VIG128" s="625"/>
      <c r="VIH128" s="625"/>
      <c r="VII128" s="625"/>
      <c r="VIJ128" s="625"/>
      <c r="VIK128" s="625"/>
      <c r="VIL128" s="626"/>
      <c r="VIM128" s="625"/>
      <c r="VIN128" s="625"/>
      <c r="VIO128" s="625"/>
      <c r="VIP128" s="625"/>
      <c r="VIQ128" s="625"/>
      <c r="VIR128" s="625"/>
      <c r="VIS128" s="625"/>
      <c r="VIT128" s="626"/>
      <c r="VIU128" s="625"/>
      <c r="VIV128" s="625"/>
      <c r="VIW128" s="625"/>
      <c r="VIX128" s="625"/>
      <c r="VIY128" s="625"/>
      <c r="VIZ128" s="625"/>
      <c r="VJA128" s="625"/>
      <c r="VJB128" s="626"/>
      <c r="VJC128" s="625"/>
      <c r="VJD128" s="625"/>
      <c r="VJE128" s="625"/>
      <c r="VJF128" s="625"/>
      <c r="VJG128" s="625"/>
      <c r="VJH128" s="625"/>
      <c r="VJI128" s="625"/>
      <c r="VJJ128" s="626"/>
      <c r="VJK128" s="625"/>
      <c r="VJL128" s="625"/>
      <c r="VJM128" s="625"/>
      <c r="VJN128" s="625"/>
      <c r="VJO128" s="625"/>
      <c r="VJP128" s="625"/>
      <c r="VJQ128" s="625"/>
      <c r="VJR128" s="626"/>
      <c r="VJS128" s="625"/>
      <c r="VJT128" s="625"/>
      <c r="VJU128" s="625"/>
      <c r="VJV128" s="625"/>
      <c r="VJW128" s="625"/>
      <c r="VJX128" s="625"/>
      <c r="VJY128" s="625"/>
      <c r="VJZ128" s="626"/>
      <c r="VKA128" s="625"/>
      <c r="VKB128" s="625"/>
      <c r="VKC128" s="625"/>
      <c r="VKD128" s="625"/>
      <c r="VKE128" s="625"/>
      <c r="VKF128" s="625"/>
      <c r="VKG128" s="625"/>
      <c r="VKH128" s="626"/>
      <c r="VKI128" s="625"/>
      <c r="VKJ128" s="625"/>
      <c r="VKK128" s="625"/>
      <c r="VKL128" s="625"/>
      <c r="VKM128" s="625"/>
      <c r="VKN128" s="625"/>
      <c r="VKO128" s="625"/>
      <c r="VKP128" s="626"/>
      <c r="VKQ128" s="625"/>
      <c r="VKR128" s="625"/>
      <c r="VKS128" s="625"/>
      <c r="VKT128" s="625"/>
      <c r="VKU128" s="625"/>
      <c r="VKV128" s="625"/>
      <c r="VKW128" s="625"/>
      <c r="VKX128" s="626"/>
      <c r="VKY128" s="625"/>
      <c r="VKZ128" s="625"/>
      <c r="VLA128" s="625"/>
      <c r="VLB128" s="625"/>
      <c r="VLC128" s="625"/>
      <c r="VLD128" s="625"/>
      <c r="VLE128" s="625"/>
      <c r="VLF128" s="626"/>
      <c r="VLG128" s="625"/>
      <c r="VLH128" s="625"/>
      <c r="VLI128" s="625"/>
      <c r="VLJ128" s="625"/>
      <c r="VLK128" s="625"/>
      <c r="VLL128" s="625"/>
      <c r="VLM128" s="625"/>
      <c r="VLN128" s="626"/>
      <c r="VLO128" s="625"/>
      <c r="VLP128" s="625"/>
      <c r="VLQ128" s="625"/>
      <c r="VLR128" s="625"/>
      <c r="VLS128" s="625"/>
      <c r="VLT128" s="625"/>
      <c r="VLU128" s="625"/>
      <c r="VLV128" s="626"/>
      <c r="VLW128" s="625"/>
      <c r="VLX128" s="625"/>
      <c r="VLY128" s="625"/>
      <c r="VLZ128" s="625"/>
      <c r="VMA128" s="625"/>
      <c r="VMB128" s="625"/>
      <c r="VMC128" s="625"/>
      <c r="VMD128" s="626"/>
      <c r="VME128" s="625"/>
      <c r="VMF128" s="625"/>
      <c r="VMG128" s="625"/>
      <c r="VMH128" s="625"/>
      <c r="VMI128" s="625"/>
      <c r="VMJ128" s="625"/>
      <c r="VMK128" s="625"/>
      <c r="VML128" s="626"/>
      <c r="VMM128" s="625"/>
      <c r="VMN128" s="625"/>
      <c r="VMO128" s="625"/>
      <c r="VMP128" s="625"/>
      <c r="VMQ128" s="625"/>
      <c r="VMR128" s="625"/>
      <c r="VMS128" s="625"/>
      <c r="VMT128" s="626"/>
      <c r="VMU128" s="625"/>
      <c r="VMV128" s="625"/>
      <c r="VMW128" s="625"/>
      <c r="VMX128" s="625"/>
      <c r="VMY128" s="625"/>
      <c r="VMZ128" s="625"/>
      <c r="VNA128" s="625"/>
      <c r="VNB128" s="626"/>
      <c r="VNC128" s="625"/>
      <c r="VND128" s="625"/>
      <c r="VNE128" s="625"/>
      <c r="VNF128" s="625"/>
      <c r="VNG128" s="625"/>
      <c r="VNH128" s="625"/>
      <c r="VNI128" s="625"/>
      <c r="VNJ128" s="626"/>
      <c r="VNK128" s="625"/>
      <c r="VNL128" s="625"/>
      <c r="VNM128" s="625"/>
      <c r="VNN128" s="625"/>
      <c r="VNO128" s="625"/>
      <c r="VNP128" s="625"/>
      <c r="VNQ128" s="625"/>
      <c r="VNR128" s="626"/>
      <c r="VNS128" s="625"/>
      <c r="VNT128" s="625"/>
      <c r="VNU128" s="625"/>
      <c r="VNV128" s="625"/>
      <c r="VNW128" s="625"/>
      <c r="VNX128" s="625"/>
      <c r="VNY128" s="625"/>
      <c r="VNZ128" s="626"/>
      <c r="VOA128" s="625"/>
      <c r="VOB128" s="625"/>
      <c r="VOC128" s="625"/>
      <c r="VOD128" s="625"/>
      <c r="VOE128" s="625"/>
      <c r="VOF128" s="625"/>
      <c r="VOG128" s="625"/>
      <c r="VOH128" s="626"/>
      <c r="VOI128" s="625"/>
      <c r="VOJ128" s="625"/>
      <c r="VOK128" s="625"/>
      <c r="VOL128" s="625"/>
      <c r="VOM128" s="625"/>
      <c r="VON128" s="625"/>
      <c r="VOO128" s="625"/>
      <c r="VOP128" s="626"/>
      <c r="VOQ128" s="625"/>
      <c r="VOR128" s="625"/>
      <c r="VOS128" s="625"/>
      <c r="VOT128" s="625"/>
      <c r="VOU128" s="625"/>
      <c r="VOV128" s="625"/>
      <c r="VOW128" s="625"/>
      <c r="VOX128" s="626"/>
      <c r="VOY128" s="625"/>
      <c r="VOZ128" s="625"/>
      <c r="VPA128" s="625"/>
      <c r="VPB128" s="625"/>
      <c r="VPC128" s="625"/>
      <c r="VPD128" s="625"/>
      <c r="VPE128" s="625"/>
      <c r="VPF128" s="626"/>
      <c r="VPG128" s="625"/>
      <c r="VPH128" s="625"/>
      <c r="VPI128" s="625"/>
      <c r="VPJ128" s="625"/>
      <c r="VPK128" s="625"/>
      <c r="VPL128" s="625"/>
      <c r="VPM128" s="625"/>
      <c r="VPN128" s="626"/>
      <c r="VPO128" s="625"/>
      <c r="VPP128" s="625"/>
      <c r="VPQ128" s="625"/>
      <c r="VPR128" s="625"/>
      <c r="VPS128" s="625"/>
      <c r="VPT128" s="625"/>
      <c r="VPU128" s="625"/>
      <c r="VPV128" s="626"/>
      <c r="VPW128" s="625"/>
      <c r="VPX128" s="625"/>
      <c r="VPY128" s="625"/>
      <c r="VPZ128" s="625"/>
      <c r="VQA128" s="625"/>
      <c r="VQB128" s="625"/>
      <c r="VQC128" s="625"/>
      <c r="VQD128" s="626"/>
      <c r="VQE128" s="625"/>
      <c r="VQF128" s="625"/>
      <c r="VQG128" s="625"/>
      <c r="VQH128" s="625"/>
      <c r="VQI128" s="625"/>
      <c r="VQJ128" s="625"/>
      <c r="VQK128" s="625"/>
      <c r="VQL128" s="626"/>
      <c r="VQM128" s="625"/>
      <c r="VQN128" s="625"/>
      <c r="VQO128" s="625"/>
      <c r="VQP128" s="625"/>
      <c r="VQQ128" s="625"/>
      <c r="VQR128" s="625"/>
      <c r="VQS128" s="625"/>
      <c r="VQT128" s="626"/>
      <c r="VQU128" s="625"/>
      <c r="VQV128" s="625"/>
      <c r="VQW128" s="625"/>
      <c r="VQX128" s="625"/>
      <c r="VQY128" s="625"/>
      <c r="VQZ128" s="625"/>
      <c r="VRA128" s="625"/>
      <c r="VRB128" s="626"/>
      <c r="VRC128" s="625"/>
      <c r="VRD128" s="625"/>
      <c r="VRE128" s="625"/>
      <c r="VRF128" s="625"/>
      <c r="VRG128" s="625"/>
      <c r="VRH128" s="625"/>
      <c r="VRI128" s="625"/>
      <c r="VRJ128" s="626"/>
      <c r="VRK128" s="625"/>
      <c r="VRL128" s="625"/>
      <c r="VRM128" s="625"/>
      <c r="VRN128" s="625"/>
      <c r="VRO128" s="625"/>
      <c r="VRP128" s="625"/>
      <c r="VRQ128" s="625"/>
      <c r="VRR128" s="626"/>
      <c r="VRS128" s="625"/>
      <c r="VRT128" s="625"/>
      <c r="VRU128" s="625"/>
      <c r="VRV128" s="625"/>
      <c r="VRW128" s="625"/>
      <c r="VRX128" s="625"/>
      <c r="VRY128" s="625"/>
      <c r="VRZ128" s="626"/>
      <c r="VSA128" s="625"/>
      <c r="VSB128" s="625"/>
      <c r="VSC128" s="625"/>
      <c r="VSD128" s="625"/>
      <c r="VSE128" s="625"/>
      <c r="VSF128" s="625"/>
      <c r="VSG128" s="625"/>
      <c r="VSH128" s="626"/>
      <c r="VSI128" s="625"/>
      <c r="VSJ128" s="625"/>
      <c r="VSK128" s="625"/>
      <c r="VSL128" s="625"/>
      <c r="VSM128" s="625"/>
      <c r="VSN128" s="625"/>
      <c r="VSO128" s="625"/>
      <c r="VSP128" s="626"/>
      <c r="VSQ128" s="625"/>
      <c r="VSR128" s="625"/>
      <c r="VSS128" s="625"/>
      <c r="VST128" s="625"/>
      <c r="VSU128" s="625"/>
      <c r="VSV128" s="625"/>
      <c r="VSW128" s="625"/>
      <c r="VSX128" s="626"/>
      <c r="VSY128" s="625"/>
      <c r="VSZ128" s="625"/>
      <c r="VTA128" s="625"/>
      <c r="VTB128" s="625"/>
      <c r="VTC128" s="625"/>
      <c r="VTD128" s="625"/>
      <c r="VTE128" s="625"/>
      <c r="VTF128" s="626"/>
      <c r="VTG128" s="625"/>
      <c r="VTH128" s="625"/>
      <c r="VTI128" s="625"/>
      <c r="VTJ128" s="625"/>
      <c r="VTK128" s="625"/>
      <c r="VTL128" s="625"/>
      <c r="VTM128" s="625"/>
      <c r="VTN128" s="626"/>
      <c r="VTO128" s="625"/>
      <c r="VTP128" s="625"/>
      <c r="VTQ128" s="625"/>
      <c r="VTR128" s="625"/>
      <c r="VTS128" s="625"/>
      <c r="VTT128" s="625"/>
      <c r="VTU128" s="625"/>
      <c r="VTV128" s="626"/>
      <c r="VTW128" s="625"/>
      <c r="VTX128" s="625"/>
      <c r="VTY128" s="625"/>
      <c r="VTZ128" s="625"/>
      <c r="VUA128" s="625"/>
      <c r="VUB128" s="625"/>
      <c r="VUC128" s="625"/>
      <c r="VUD128" s="626"/>
      <c r="VUE128" s="625"/>
      <c r="VUF128" s="625"/>
      <c r="VUG128" s="625"/>
      <c r="VUH128" s="625"/>
      <c r="VUI128" s="625"/>
      <c r="VUJ128" s="625"/>
      <c r="VUK128" s="625"/>
      <c r="VUL128" s="626"/>
      <c r="VUM128" s="625"/>
      <c r="VUN128" s="625"/>
      <c r="VUO128" s="625"/>
      <c r="VUP128" s="625"/>
      <c r="VUQ128" s="625"/>
      <c r="VUR128" s="625"/>
      <c r="VUS128" s="625"/>
      <c r="VUT128" s="626"/>
      <c r="VUU128" s="625"/>
      <c r="VUV128" s="625"/>
      <c r="VUW128" s="625"/>
      <c r="VUX128" s="625"/>
      <c r="VUY128" s="625"/>
      <c r="VUZ128" s="625"/>
      <c r="VVA128" s="625"/>
      <c r="VVB128" s="626"/>
      <c r="VVC128" s="625"/>
      <c r="VVD128" s="625"/>
      <c r="VVE128" s="625"/>
      <c r="VVF128" s="625"/>
      <c r="VVG128" s="625"/>
      <c r="VVH128" s="625"/>
      <c r="VVI128" s="625"/>
      <c r="VVJ128" s="626"/>
      <c r="VVK128" s="625"/>
      <c r="VVL128" s="625"/>
      <c r="VVM128" s="625"/>
      <c r="VVN128" s="625"/>
      <c r="VVO128" s="625"/>
      <c r="VVP128" s="625"/>
      <c r="VVQ128" s="625"/>
      <c r="VVR128" s="626"/>
      <c r="VVS128" s="625"/>
      <c r="VVT128" s="625"/>
      <c r="VVU128" s="625"/>
      <c r="VVV128" s="625"/>
      <c r="VVW128" s="625"/>
      <c r="VVX128" s="625"/>
      <c r="VVY128" s="625"/>
      <c r="VVZ128" s="626"/>
      <c r="VWA128" s="625"/>
      <c r="VWB128" s="625"/>
      <c r="VWC128" s="625"/>
      <c r="VWD128" s="625"/>
      <c r="VWE128" s="625"/>
      <c r="VWF128" s="625"/>
      <c r="VWG128" s="625"/>
      <c r="VWH128" s="626"/>
      <c r="VWI128" s="625"/>
      <c r="VWJ128" s="625"/>
      <c r="VWK128" s="625"/>
      <c r="VWL128" s="625"/>
      <c r="VWM128" s="625"/>
      <c r="VWN128" s="625"/>
      <c r="VWO128" s="625"/>
      <c r="VWP128" s="626"/>
      <c r="VWQ128" s="625"/>
      <c r="VWR128" s="625"/>
      <c r="VWS128" s="625"/>
      <c r="VWT128" s="625"/>
      <c r="VWU128" s="625"/>
      <c r="VWV128" s="625"/>
      <c r="VWW128" s="625"/>
      <c r="VWX128" s="626"/>
      <c r="VWY128" s="625"/>
      <c r="VWZ128" s="625"/>
      <c r="VXA128" s="625"/>
      <c r="VXB128" s="625"/>
      <c r="VXC128" s="625"/>
      <c r="VXD128" s="625"/>
      <c r="VXE128" s="625"/>
      <c r="VXF128" s="626"/>
      <c r="VXG128" s="625"/>
      <c r="VXH128" s="625"/>
      <c r="VXI128" s="625"/>
      <c r="VXJ128" s="625"/>
      <c r="VXK128" s="625"/>
      <c r="VXL128" s="625"/>
      <c r="VXM128" s="625"/>
      <c r="VXN128" s="626"/>
      <c r="VXO128" s="625"/>
      <c r="VXP128" s="625"/>
      <c r="VXQ128" s="625"/>
      <c r="VXR128" s="625"/>
      <c r="VXS128" s="625"/>
      <c r="VXT128" s="625"/>
      <c r="VXU128" s="625"/>
      <c r="VXV128" s="626"/>
      <c r="VXW128" s="625"/>
      <c r="VXX128" s="625"/>
      <c r="VXY128" s="625"/>
      <c r="VXZ128" s="625"/>
      <c r="VYA128" s="625"/>
      <c r="VYB128" s="625"/>
      <c r="VYC128" s="625"/>
      <c r="VYD128" s="626"/>
      <c r="VYE128" s="625"/>
      <c r="VYF128" s="625"/>
      <c r="VYG128" s="625"/>
      <c r="VYH128" s="625"/>
      <c r="VYI128" s="625"/>
      <c r="VYJ128" s="625"/>
      <c r="VYK128" s="625"/>
      <c r="VYL128" s="626"/>
      <c r="VYM128" s="625"/>
      <c r="VYN128" s="625"/>
      <c r="VYO128" s="625"/>
      <c r="VYP128" s="625"/>
      <c r="VYQ128" s="625"/>
      <c r="VYR128" s="625"/>
      <c r="VYS128" s="625"/>
      <c r="VYT128" s="626"/>
      <c r="VYU128" s="625"/>
      <c r="VYV128" s="625"/>
      <c r="VYW128" s="625"/>
      <c r="VYX128" s="625"/>
      <c r="VYY128" s="625"/>
      <c r="VYZ128" s="625"/>
      <c r="VZA128" s="625"/>
      <c r="VZB128" s="626"/>
      <c r="VZC128" s="625"/>
      <c r="VZD128" s="625"/>
      <c r="VZE128" s="625"/>
      <c r="VZF128" s="625"/>
      <c r="VZG128" s="625"/>
      <c r="VZH128" s="625"/>
      <c r="VZI128" s="625"/>
      <c r="VZJ128" s="626"/>
      <c r="VZK128" s="625"/>
      <c r="VZL128" s="625"/>
      <c r="VZM128" s="625"/>
      <c r="VZN128" s="625"/>
      <c r="VZO128" s="625"/>
      <c r="VZP128" s="625"/>
      <c r="VZQ128" s="625"/>
      <c r="VZR128" s="626"/>
      <c r="VZS128" s="625"/>
      <c r="VZT128" s="625"/>
      <c r="VZU128" s="625"/>
      <c r="VZV128" s="625"/>
      <c r="VZW128" s="625"/>
      <c r="VZX128" s="625"/>
      <c r="VZY128" s="625"/>
      <c r="VZZ128" s="626"/>
      <c r="WAA128" s="625"/>
      <c r="WAB128" s="625"/>
      <c r="WAC128" s="625"/>
      <c r="WAD128" s="625"/>
      <c r="WAE128" s="625"/>
      <c r="WAF128" s="625"/>
      <c r="WAG128" s="625"/>
      <c r="WAH128" s="626"/>
      <c r="WAI128" s="625"/>
      <c r="WAJ128" s="625"/>
      <c r="WAK128" s="625"/>
      <c r="WAL128" s="625"/>
      <c r="WAM128" s="625"/>
      <c r="WAN128" s="625"/>
      <c r="WAO128" s="625"/>
      <c r="WAP128" s="626"/>
      <c r="WAQ128" s="625"/>
      <c r="WAR128" s="625"/>
      <c r="WAS128" s="625"/>
      <c r="WAT128" s="625"/>
      <c r="WAU128" s="625"/>
      <c r="WAV128" s="625"/>
      <c r="WAW128" s="625"/>
      <c r="WAX128" s="626"/>
      <c r="WAY128" s="625"/>
      <c r="WAZ128" s="625"/>
      <c r="WBA128" s="625"/>
      <c r="WBB128" s="625"/>
      <c r="WBC128" s="625"/>
      <c r="WBD128" s="625"/>
      <c r="WBE128" s="625"/>
      <c r="WBF128" s="626"/>
      <c r="WBG128" s="625"/>
      <c r="WBH128" s="625"/>
      <c r="WBI128" s="625"/>
      <c r="WBJ128" s="625"/>
      <c r="WBK128" s="625"/>
      <c r="WBL128" s="625"/>
      <c r="WBM128" s="625"/>
      <c r="WBN128" s="626"/>
      <c r="WBO128" s="625"/>
      <c r="WBP128" s="625"/>
      <c r="WBQ128" s="625"/>
      <c r="WBR128" s="625"/>
      <c r="WBS128" s="625"/>
      <c r="WBT128" s="625"/>
      <c r="WBU128" s="625"/>
      <c r="WBV128" s="626"/>
      <c r="WBW128" s="625"/>
      <c r="WBX128" s="625"/>
      <c r="WBY128" s="625"/>
      <c r="WBZ128" s="625"/>
      <c r="WCA128" s="625"/>
      <c r="WCB128" s="625"/>
      <c r="WCC128" s="625"/>
      <c r="WCD128" s="626"/>
      <c r="WCE128" s="625"/>
      <c r="WCF128" s="625"/>
      <c r="WCG128" s="625"/>
      <c r="WCH128" s="625"/>
      <c r="WCI128" s="625"/>
      <c r="WCJ128" s="625"/>
      <c r="WCK128" s="625"/>
      <c r="WCL128" s="626"/>
      <c r="WCM128" s="625"/>
      <c r="WCN128" s="625"/>
      <c r="WCO128" s="625"/>
      <c r="WCP128" s="625"/>
      <c r="WCQ128" s="625"/>
      <c r="WCR128" s="625"/>
      <c r="WCS128" s="625"/>
      <c r="WCT128" s="626"/>
      <c r="WCU128" s="625"/>
      <c r="WCV128" s="625"/>
      <c r="WCW128" s="625"/>
      <c r="WCX128" s="625"/>
      <c r="WCY128" s="625"/>
      <c r="WCZ128" s="625"/>
      <c r="WDA128" s="625"/>
      <c r="WDB128" s="626"/>
      <c r="WDC128" s="625"/>
      <c r="WDD128" s="625"/>
      <c r="WDE128" s="625"/>
      <c r="WDF128" s="625"/>
      <c r="WDG128" s="625"/>
      <c r="WDH128" s="625"/>
      <c r="WDI128" s="625"/>
      <c r="WDJ128" s="626"/>
      <c r="WDK128" s="625"/>
      <c r="WDL128" s="625"/>
      <c r="WDM128" s="625"/>
      <c r="WDN128" s="625"/>
      <c r="WDO128" s="625"/>
      <c r="WDP128" s="625"/>
      <c r="WDQ128" s="625"/>
      <c r="WDR128" s="626"/>
      <c r="WDS128" s="625"/>
      <c r="WDT128" s="625"/>
      <c r="WDU128" s="625"/>
      <c r="WDV128" s="625"/>
      <c r="WDW128" s="625"/>
      <c r="WDX128" s="625"/>
      <c r="WDY128" s="625"/>
      <c r="WDZ128" s="626"/>
      <c r="WEA128" s="625"/>
      <c r="WEB128" s="625"/>
      <c r="WEC128" s="625"/>
      <c r="WED128" s="625"/>
      <c r="WEE128" s="625"/>
      <c r="WEF128" s="625"/>
      <c r="WEG128" s="625"/>
      <c r="WEH128" s="626"/>
      <c r="WEI128" s="625"/>
      <c r="WEJ128" s="625"/>
      <c r="WEK128" s="625"/>
      <c r="WEL128" s="625"/>
      <c r="WEM128" s="625"/>
      <c r="WEN128" s="625"/>
      <c r="WEO128" s="625"/>
      <c r="WEP128" s="626"/>
      <c r="WEQ128" s="625"/>
      <c r="WER128" s="625"/>
      <c r="WES128" s="625"/>
      <c r="WET128" s="625"/>
      <c r="WEU128" s="625"/>
      <c r="WEV128" s="625"/>
      <c r="WEW128" s="625"/>
      <c r="WEX128" s="626"/>
      <c r="WEY128" s="625"/>
      <c r="WEZ128" s="625"/>
      <c r="WFA128" s="625"/>
      <c r="WFB128" s="625"/>
      <c r="WFC128" s="625"/>
      <c r="WFD128" s="625"/>
      <c r="WFE128" s="625"/>
      <c r="WFF128" s="626"/>
      <c r="WFG128" s="625"/>
      <c r="WFH128" s="625"/>
      <c r="WFI128" s="625"/>
      <c r="WFJ128" s="625"/>
      <c r="WFK128" s="625"/>
      <c r="WFL128" s="625"/>
      <c r="WFM128" s="625"/>
      <c r="WFN128" s="626"/>
      <c r="WFO128" s="625"/>
      <c r="WFP128" s="625"/>
      <c r="WFQ128" s="625"/>
      <c r="WFR128" s="625"/>
      <c r="WFS128" s="625"/>
      <c r="WFT128" s="625"/>
      <c r="WFU128" s="625"/>
      <c r="WFV128" s="626"/>
      <c r="WFW128" s="625"/>
      <c r="WFX128" s="625"/>
      <c r="WFY128" s="625"/>
      <c r="WFZ128" s="625"/>
      <c r="WGA128" s="625"/>
      <c r="WGB128" s="625"/>
      <c r="WGC128" s="625"/>
      <c r="WGD128" s="626"/>
      <c r="WGE128" s="625"/>
      <c r="WGF128" s="625"/>
      <c r="WGG128" s="625"/>
      <c r="WGH128" s="625"/>
      <c r="WGI128" s="625"/>
      <c r="WGJ128" s="625"/>
      <c r="WGK128" s="625"/>
      <c r="WGL128" s="626"/>
      <c r="WGM128" s="625"/>
      <c r="WGN128" s="625"/>
      <c r="WGO128" s="625"/>
      <c r="WGP128" s="625"/>
      <c r="WGQ128" s="625"/>
      <c r="WGR128" s="625"/>
      <c r="WGS128" s="625"/>
      <c r="WGT128" s="626"/>
      <c r="WGU128" s="625"/>
      <c r="WGV128" s="625"/>
      <c r="WGW128" s="625"/>
      <c r="WGX128" s="625"/>
      <c r="WGY128" s="625"/>
      <c r="WGZ128" s="625"/>
      <c r="WHA128" s="625"/>
      <c r="WHB128" s="626"/>
      <c r="WHC128" s="625"/>
      <c r="WHD128" s="625"/>
      <c r="WHE128" s="625"/>
      <c r="WHF128" s="625"/>
      <c r="WHG128" s="625"/>
      <c r="WHH128" s="625"/>
      <c r="WHI128" s="625"/>
      <c r="WHJ128" s="626"/>
      <c r="WHK128" s="625"/>
      <c r="WHL128" s="625"/>
      <c r="WHM128" s="625"/>
      <c r="WHN128" s="625"/>
      <c r="WHO128" s="625"/>
      <c r="WHP128" s="625"/>
      <c r="WHQ128" s="625"/>
      <c r="WHR128" s="626"/>
      <c r="WHS128" s="625"/>
      <c r="WHT128" s="625"/>
      <c r="WHU128" s="625"/>
      <c r="WHV128" s="625"/>
      <c r="WHW128" s="625"/>
      <c r="WHX128" s="625"/>
      <c r="WHY128" s="625"/>
      <c r="WHZ128" s="626"/>
      <c r="WIA128" s="625"/>
      <c r="WIB128" s="625"/>
      <c r="WIC128" s="625"/>
      <c r="WID128" s="625"/>
      <c r="WIE128" s="625"/>
      <c r="WIF128" s="625"/>
      <c r="WIG128" s="625"/>
      <c r="WIH128" s="626"/>
      <c r="WII128" s="625"/>
      <c r="WIJ128" s="625"/>
      <c r="WIK128" s="625"/>
      <c r="WIL128" s="625"/>
      <c r="WIM128" s="625"/>
      <c r="WIN128" s="625"/>
      <c r="WIO128" s="625"/>
      <c r="WIP128" s="626"/>
      <c r="WIQ128" s="625"/>
      <c r="WIR128" s="625"/>
      <c r="WIS128" s="625"/>
      <c r="WIT128" s="625"/>
      <c r="WIU128" s="625"/>
      <c r="WIV128" s="625"/>
      <c r="WIW128" s="625"/>
      <c r="WIX128" s="626"/>
      <c r="WIY128" s="625"/>
      <c r="WIZ128" s="625"/>
      <c r="WJA128" s="625"/>
      <c r="WJB128" s="625"/>
      <c r="WJC128" s="625"/>
      <c r="WJD128" s="625"/>
      <c r="WJE128" s="625"/>
      <c r="WJF128" s="626"/>
      <c r="WJG128" s="625"/>
      <c r="WJH128" s="625"/>
      <c r="WJI128" s="625"/>
      <c r="WJJ128" s="625"/>
      <c r="WJK128" s="625"/>
      <c r="WJL128" s="625"/>
      <c r="WJM128" s="625"/>
      <c r="WJN128" s="626"/>
      <c r="WJO128" s="625"/>
      <c r="WJP128" s="625"/>
      <c r="WJQ128" s="625"/>
      <c r="WJR128" s="625"/>
      <c r="WJS128" s="625"/>
      <c r="WJT128" s="625"/>
      <c r="WJU128" s="625"/>
      <c r="WJV128" s="626"/>
      <c r="WJW128" s="625"/>
      <c r="WJX128" s="625"/>
      <c r="WJY128" s="625"/>
      <c r="WJZ128" s="625"/>
      <c r="WKA128" s="625"/>
      <c r="WKB128" s="625"/>
      <c r="WKC128" s="625"/>
      <c r="WKD128" s="626"/>
      <c r="WKE128" s="625"/>
      <c r="WKF128" s="625"/>
      <c r="WKG128" s="625"/>
      <c r="WKH128" s="625"/>
      <c r="WKI128" s="625"/>
      <c r="WKJ128" s="625"/>
      <c r="WKK128" s="625"/>
      <c r="WKL128" s="626"/>
      <c r="WKM128" s="625"/>
      <c r="WKN128" s="625"/>
      <c r="WKO128" s="625"/>
      <c r="WKP128" s="625"/>
      <c r="WKQ128" s="625"/>
      <c r="WKR128" s="625"/>
      <c r="WKS128" s="625"/>
      <c r="WKT128" s="626"/>
      <c r="WKU128" s="625"/>
      <c r="WKV128" s="625"/>
      <c r="WKW128" s="625"/>
      <c r="WKX128" s="625"/>
      <c r="WKY128" s="625"/>
      <c r="WKZ128" s="625"/>
      <c r="WLA128" s="625"/>
      <c r="WLB128" s="626"/>
      <c r="WLC128" s="625"/>
      <c r="WLD128" s="625"/>
      <c r="WLE128" s="625"/>
      <c r="WLF128" s="625"/>
      <c r="WLG128" s="625"/>
      <c r="WLH128" s="625"/>
      <c r="WLI128" s="625"/>
      <c r="WLJ128" s="626"/>
      <c r="WLK128" s="625"/>
      <c r="WLL128" s="625"/>
      <c r="WLM128" s="625"/>
      <c r="WLN128" s="625"/>
      <c r="WLO128" s="625"/>
      <c r="WLP128" s="625"/>
      <c r="WLQ128" s="625"/>
      <c r="WLR128" s="626"/>
      <c r="WLS128" s="625"/>
      <c r="WLT128" s="625"/>
      <c r="WLU128" s="625"/>
      <c r="WLV128" s="625"/>
      <c r="WLW128" s="625"/>
      <c r="WLX128" s="625"/>
      <c r="WLY128" s="625"/>
      <c r="WLZ128" s="626"/>
      <c r="WMA128" s="625"/>
      <c r="WMB128" s="625"/>
      <c r="WMC128" s="625"/>
      <c r="WMD128" s="625"/>
      <c r="WME128" s="625"/>
      <c r="WMF128" s="625"/>
      <c r="WMG128" s="625"/>
      <c r="WMH128" s="626"/>
      <c r="WMI128" s="625"/>
      <c r="WMJ128" s="625"/>
      <c r="WMK128" s="625"/>
      <c r="WML128" s="625"/>
      <c r="WMM128" s="625"/>
      <c r="WMN128" s="625"/>
      <c r="WMO128" s="625"/>
      <c r="WMP128" s="626"/>
      <c r="WMQ128" s="625"/>
      <c r="WMR128" s="625"/>
      <c r="WMS128" s="625"/>
      <c r="WMT128" s="625"/>
      <c r="WMU128" s="625"/>
      <c r="WMV128" s="625"/>
      <c r="WMW128" s="625"/>
      <c r="WMX128" s="626"/>
      <c r="WMY128" s="625"/>
      <c r="WMZ128" s="625"/>
      <c r="WNA128" s="625"/>
      <c r="WNB128" s="625"/>
      <c r="WNC128" s="625"/>
      <c r="WND128" s="625"/>
      <c r="WNE128" s="625"/>
      <c r="WNF128" s="626"/>
      <c r="WNG128" s="625"/>
      <c r="WNH128" s="625"/>
      <c r="WNI128" s="625"/>
      <c r="WNJ128" s="625"/>
      <c r="WNK128" s="625"/>
      <c r="WNL128" s="625"/>
      <c r="WNM128" s="625"/>
      <c r="WNN128" s="626"/>
      <c r="WNO128" s="625"/>
      <c r="WNP128" s="625"/>
      <c r="WNQ128" s="625"/>
      <c r="WNR128" s="625"/>
      <c r="WNS128" s="625"/>
      <c r="WNT128" s="625"/>
      <c r="WNU128" s="625"/>
      <c r="WNV128" s="626"/>
      <c r="WNW128" s="625"/>
      <c r="WNX128" s="625"/>
      <c r="WNY128" s="625"/>
      <c r="WNZ128" s="625"/>
      <c r="WOA128" s="625"/>
      <c r="WOB128" s="625"/>
      <c r="WOC128" s="625"/>
      <c r="WOD128" s="626"/>
      <c r="WOE128" s="625"/>
      <c r="WOF128" s="625"/>
      <c r="WOG128" s="625"/>
      <c r="WOH128" s="625"/>
      <c r="WOI128" s="625"/>
      <c r="WOJ128" s="625"/>
      <c r="WOK128" s="625"/>
      <c r="WOL128" s="626"/>
      <c r="WOM128" s="625"/>
      <c r="WON128" s="625"/>
      <c r="WOO128" s="625"/>
      <c r="WOP128" s="625"/>
      <c r="WOQ128" s="625"/>
      <c r="WOR128" s="625"/>
      <c r="WOS128" s="625"/>
      <c r="WOT128" s="626"/>
      <c r="WOU128" s="625"/>
      <c r="WOV128" s="625"/>
      <c r="WOW128" s="625"/>
      <c r="WOX128" s="625"/>
      <c r="WOY128" s="625"/>
      <c r="WOZ128" s="625"/>
      <c r="WPA128" s="625"/>
      <c r="WPB128" s="626"/>
      <c r="WPC128" s="625"/>
      <c r="WPD128" s="625"/>
      <c r="WPE128" s="625"/>
      <c r="WPF128" s="625"/>
      <c r="WPG128" s="625"/>
      <c r="WPH128" s="625"/>
      <c r="WPI128" s="625"/>
      <c r="WPJ128" s="626"/>
      <c r="WPK128" s="625"/>
      <c r="WPL128" s="625"/>
      <c r="WPM128" s="625"/>
      <c r="WPN128" s="625"/>
      <c r="WPO128" s="625"/>
      <c r="WPP128" s="625"/>
      <c r="WPQ128" s="625"/>
      <c r="WPR128" s="626"/>
      <c r="WPS128" s="625"/>
      <c r="WPT128" s="625"/>
      <c r="WPU128" s="625"/>
      <c r="WPV128" s="625"/>
      <c r="WPW128" s="625"/>
      <c r="WPX128" s="625"/>
      <c r="WPY128" s="625"/>
      <c r="WPZ128" s="626"/>
      <c r="WQA128" s="625"/>
      <c r="WQB128" s="625"/>
      <c r="WQC128" s="625"/>
      <c r="WQD128" s="625"/>
      <c r="WQE128" s="625"/>
      <c r="WQF128" s="625"/>
      <c r="WQG128" s="625"/>
      <c r="WQH128" s="626"/>
      <c r="WQI128" s="625"/>
      <c r="WQJ128" s="625"/>
      <c r="WQK128" s="625"/>
      <c r="WQL128" s="625"/>
      <c r="WQM128" s="625"/>
      <c r="WQN128" s="625"/>
      <c r="WQO128" s="625"/>
      <c r="WQP128" s="626"/>
      <c r="WQQ128" s="625"/>
      <c r="WQR128" s="625"/>
      <c r="WQS128" s="625"/>
      <c r="WQT128" s="625"/>
      <c r="WQU128" s="625"/>
      <c r="WQV128" s="625"/>
      <c r="WQW128" s="625"/>
      <c r="WQX128" s="626"/>
      <c r="WQY128" s="625"/>
      <c r="WQZ128" s="625"/>
      <c r="WRA128" s="625"/>
      <c r="WRB128" s="625"/>
      <c r="WRC128" s="625"/>
      <c r="WRD128" s="625"/>
      <c r="WRE128" s="625"/>
      <c r="WRF128" s="626"/>
      <c r="WRG128" s="625"/>
      <c r="WRH128" s="625"/>
      <c r="WRI128" s="625"/>
      <c r="WRJ128" s="625"/>
      <c r="WRK128" s="625"/>
      <c r="WRL128" s="625"/>
      <c r="WRM128" s="625"/>
      <c r="WRN128" s="626"/>
      <c r="WRO128" s="625"/>
      <c r="WRP128" s="625"/>
      <c r="WRQ128" s="625"/>
      <c r="WRR128" s="625"/>
      <c r="WRS128" s="625"/>
      <c r="WRT128" s="625"/>
      <c r="WRU128" s="625"/>
      <c r="WRV128" s="626"/>
      <c r="WRW128" s="625"/>
      <c r="WRX128" s="625"/>
      <c r="WRY128" s="625"/>
      <c r="WRZ128" s="625"/>
      <c r="WSA128" s="625"/>
      <c r="WSB128" s="625"/>
      <c r="WSC128" s="625"/>
      <c r="WSD128" s="626"/>
      <c r="WSE128" s="625"/>
      <c r="WSF128" s="625"/>
      <c r="WSG128" s="625"/>
      <c r="WSH128" s="625"/>
      <c r="WSI128" s="625"/>
      <c r="WSJ128" s="625"/>
      <c r="WSK128" s="625"/>
      <c r="WSL128" s="626"/>
      <c r="WSM128" s="625"/>
      <c r="WSN128" s="625"/>
      <c r="WSO128" s="625"/>
      <c r="WSP128" s="625"/>
      <c r="WSQ128" s="625"/>
      <c r="WSR128" s="625"/>
      <c r="WSS128" s="625"/>
      <c r="WST128" s="626"/>
      <c r="WSU128" s="625"/>
      <c r="WSV128" s="625"/>
      <c r="WSW128" s="625"/>
      <c r="WSX128" s="625"/>
      <c r="WSY128" s="625"/>
      <c r="WSZ128" s="625"/>
      <c r="WTA128" s="625"/>
      <c r="WTB128" s="626"/>
      <c r="WTC128" s="625"/>
      <c r="WTD128" s="625"/>
      <c r="WTE128" s="625"/>
      <c r="WTF128" s="625"/>
      <c r="WTG128" s="625"/>
      <c r="WTH128" s="625"/>
      <c r="WTI128" s="625"/>
      <c r="WTJ128" s="626"/>
      <c r="WTK128" s="625"/>
      <c r="WTL128" s="625"/>
      <c r="WTM128" s="625"/>
      <c r="WTN128" s="625"/>
      <c r="WTO128" s="625"/>
      <c r="WTP128" s="625"/>
      <c r="WTQ128" s="625"/>
      <c r="WTR128" s="626"/>
      <c r="WTS128" s="625"/>
      <c r="WTT128" s="625"/>
      <c r="WTU128" s="625"/>
      <c r="WTV128" s="625"/>
      <c r="WTW128" s="625"/>
      <c r="WTX128" s="625"/>
      <c r="WTY128" s="625"/>
      <c r="WTZ128" s="626"/>
      <c r="WUA128" s="625"/>
      <c r="WUB128" s="625"/>
      <c r="WUC128" s="625"/>
      <c r="WUD128" s="625"/>
      <c r="WUE128" s="625"/>
      <c r="WUF128" s="625"/>
      <c r="WUG128" s="625"/>
      <c r="WUH128" s="626"/>
      <c r="WUI128" s="625"/>
      <c r="WUJ128" s="625"/>
      <c r="WUK128" s="625"/>
      <c r="WUL128" s="625"/>
      <c r="WUM128" s="625"/>
      <c r="WUN128" s="625"/>
      <c r="WUO128" s="625"/>
      <c r="WUP128" s="626"/>
      <c r="WUQ128" s="625"/>
      <c r="WUR128" s="625"/>
      <c r="WUS128" s="625"/>
      <c r="WUT128" s="625"/>
      <c r="WUU128" s="625"/>
      <c r="WUV128" s="625"/>
      <c r="WUW128" s="625"/>
      <c r="WUX128" s="626"/>
      <c r="WUY128" s="625"/>
      <c r="WUZ128" s="625"/>
      <c r="WVA128" s="625"/>
      <c r="WVB128" s="625"/>
      <c r="WVC128" s="625"/>
      <c r="WVD128" s="625"/>
      <c r="WVE128" s="625"/>
      <c r="WVF128" s="626"/>
      <c r="WVG128" s="625"/>
      <c r="WVH128" s="625"/>
      <c r="WVI128" s="625"/>
      <c r="WVJ128" s="625"/>
      <c r="WVK128" s="625"/>
      <c r="WVL128" s="625"/>
      <c r="WVM128" s="625"/>
      <c r="WVN128" s="626"/>
      <c r="WVO128" s="625"/>
      <c r="WVP128" s="625"/>
      <c r="WVQ128" s="625"/>
      <c r="WVR128" s="625"/>
      <c r="WVS128" s="625"/>
      <c r="WVT128" s="625"/>
      <c r="WVU128" s="625"/>
      <c r="WVV128" s="626"/>
      <c r="WVW128" s="625"/>
      <c r="WVX128" s="625"/>
      <c r="WVY128" s="625"/>
      <c r="WVZ128" s="625"/>
      <c r="WWA128" s="625"/>
      <c r="WWB128" s="625"/>
      <c r="WWC128" s="625"/>
      <c r="WWD128" s="626"/>
      <c r="WWE128" s="625"/>
      <c r="WWF128" s="625"/>
      <c r="WWG128" s="625"/>
      <c r="WWH128" s="625"/>
      <c r="WWI128" s="625"/>
      <c r="WWJ128" s="625"/>
      <c r="WWK128" s="625"/>
      <c r="WWL128" s="626"/>
      <c r="WWM128" s="625"/>
      <c r="WWN128" s="625"/>
      <c r="WWO128" s="625"/>
      <c r="WWP128" s="625"/>
      <c r="WWQ128" s="625"/>
      <c r="WWR128" s="625"/>
      <c r="WWS128" s="625"/>
      <c r="WWT128" s="626"/>
      <c r="WWU128" s="625"/>
      <c r="WWV128" s="625"/>
      <c r="WWW128" s="625"/>
      <c r="WWX128" s="625"/>
      <c r="WWY128" s="625"/>
      <c r="WWZ128" s="625"/>
      <c r="WXA128" s="625"/>
      <c r="WXB128" s="626"/>
      <c r="WXC128" s="625"/>
      <c r="WXD128" s="625"/>
      <c r="WXE128" s="625"/>
      <c r="WXF128" s="625"/>
      <c r="WXG128" s="625"/>
      <c r="WXH128" s="625"/>
      <c r="WXI128" s="625"/>
      <c r="WXJ128" s="626"/>
      <c r="WXK128" s="625"/>
      <c r="WXL128" s="625"/>
      <c r="WXM128" s="625"/>
      <c r="WXN128" s="625"/>
      <c r="WXO128" s="625"/>
      <c r="WXP128" s="625"/>
      <c r="WXQ128" s="625"/>
      <c r="WXR128" s="626"/>
      <c r="WXS128" s="625"/>
      <c r="WXT128" s="625"/>
      <c r="WXU128" s="625"/>
      <c r="WXV128" s="625"/>
      <c r="WXW128" s="625"/>
      <c r="WXX128" s="625"/>
      <c r="WXY128" s="625"/>
      <c r="WXZ128" s="626"/>
      <c r="WYA128" s="625"/>
      <c r="WYB128" s="625"/>
      <c r="WYC128" s="625"/>
      <c r="WYD128" s="625"/>
      <c r="WYE128" s="625"/>
      <c r="WYF128" s="625"/>
      <c r="WYG128" s="625"/>
      <c r="WYH128" s="626"/>
      <c r="WYI128" s="625"/>
      <c r="WYJ128" s="625"/>
      <c r="WYK128" s="625"/>
      <c r="WYL128" s="625"/>
      <c r="WYM128" s="625"/>
      <c r="WYN128" s="625"/>
      <c r="WYO128" s="625"/>
      <c r="WYP128" s="626"/>
      <c r="WYQ128" s="625"/>
      <c r="WYR128" s="625"/>
      <c r="WYS128" s="625"/>
      <c r="WYT128" s="625"/>
      <c r="WYU128" s="625"/>
      <c r="WYV128" s="625"/>
      <c r="WYW128" s="625"/>
      <c r="WYX128" s="626"/>
      <c r="WYY128" s="625"/>
      <c r="WYZ128" s="625"/>
      <c r="WZA128" s="625"/>
      <c r="WZB128" s="625"/>
      <c r="WZC128" s="625"/>
      <c r="WZD128" s="625"/>
      <c r="WZE128" s="625"/>
      <c r="WZF128" s="626"/>
      <c r="WZG128" s="625"/>
      <c r="WZH128" s="625"/>
      <c r="WZI128" s="625"/>
      <c r="WZJ128" s="625"/>
      <c r="WZK128" s="625"/>
      <c r="WZL128" s="625"/>
      <c r="WZM128" s="625"/>
      <c r="WZN128" s="626"/>
      <c r="WZO128" s="625"/>
      <c r="WZP128" s="625"/>
      <c r="WZQ128" s="625"/>
      <c r="WZR128" s="625"/>
      <c r="WZS128" s="625"/>
      <c r="WZT128" s="625"/>
      <c r="WZU128" s="625"/>
      <c r="WZV128" s="626"/>
      <c r="WZW128" s="625"/>
      <c r="WZX128" s="625"/>
      <c r="WZY128" s="625"/>
      <c r="WZZ128" s="625"/>
      <c r="XAA128" s="625"/>
      <c r="XAB128" s="625"/>
      <c r="XAC128" s="625"/>
      <c r="XAD128" s="626"/>
      <c r="XAE128" s="625"/>
      <c r="XAF128" s="625"/>
      <c r="XAG128" s="625"/>
      <c r="XAH128" s="625"/>
      <c r="XAI128" s="625"/>
      <c r="XAJ128" s="625"/>
      <c r="XAK128" s="625"/>
      <c r="XAL128" s="626"/>
      <c r="XAM128" s="625"/>
      <c r="XAN128" s="625"/>
      <c r="XAO128" s="625"/>
      <c r="XAP128" s="625"/>
      <c r="XAQ128" s="625"/>
      <c r="XAR128" s="625"/>
      <c r="XAS128" s="625"/>
      <c r="XAT128" s="626"/>
      <c r="XAU128" s="625"/>
      <c r="XAV128" s="625"/>
      <c r="XAW128" s="625"/>
      <c r="XAX128" s="625"/>
      <c r="XAY128" s="625"/>
      <c r="XAZ128" s="625"/>
      <c r="XBA128" s="625"/>
      <c r="XBB128" s="626"/>
      <c r="XBC128" s="625"/>
      <c r="XBD128" s="625"/>
      <c r="XBE128" s="625"/>
      <c r="XBF128" s="625"/>
      <c r="XBG128" s="625"/>
      <c r="XBH128" s="625"/>
      <c r="XBI128" s="625"/>
      <c r="XBJ128" s="626"/>
      <c r="XBK128" s="625"/>
      <c r="XBL128" s="625"/>
      <c r="XBM128" s="625"/>
      <c r="XBN128" s="625"/>
      <c r="XBO128" s="625"/>
      <c r="XBP128" s="625"/>
      <c r="XBQ128" s="625"/>
      <c r="XBR128" s="626"/>
      <c r="XBS128" s="625"/>
      <c r="XBT128" s="625"/>
      <c r="XBU128" s="625"/>
      <c r="XBV128" s="625"/>
      <c r="XBW128" s="625"/>
      <c r="XBX128" s="625"/>
      <c r="XBY128" s="625"/>
      <c r="XBZ128" s="626"/>
      <c r="XCA128" s="625"/>
      <c r="XCB128" s="625"/>
      <c r="XCC128" s="625"/>
      <c r="XCD128" s="625"/>
      <c r="XCE128" s="625"/>
      <c r="XCF128" s="625"/>
      <c r="XCG128" s="625"/>
      <c r="XCH128" s="626"/>
      <c r="XCI128" s="625"/>
      <c r="XCJ128" s="625"/>
      <c r="XCK128" s="625"/>
      <c r="XCL128" s="625"/>
      <c r="XCM128" s="625"/>
      <c r="XCN128" s="625"/>
      <c r="XCO128" s="625"/>
      <c r="XCP128" s="626"/>
      <c r="XCQ128" s="625"/>
      <c r="XCR128" s="625"/>
      <c r="XCS128" s="625"/>
      <c r="XCT128" s="625"/>
      <c r="XCU128" s="625"/>
      <c r="XCV128" s="625"/>
      <c r="XCW128" s="625"/>
      <c r="XCX128" s="626"/>
      <c r="XCY128" s="625"/>
      <c r="XCZ128" s="625"/>
      <c r="XDA128" s="625"/>
      <c r="XDB128" s="625"/>
      <c r="XDC128" s="625"/>
      <c r="XDD128" s="625"/>
      <c r="XDE128" s="625"/>
      <c r="XDF128" s="626"/>
      <c r="XDG128" s="625"/>
      <c r="XDH128" s="625"/>
      <c r="XDI128" s="625"/>
      <c r="XDJ128" s="625"/>
      <c r="XDK128" s="625"/>
      <c r="XDL128" s="625"/>
      <c r="XDM128" s="625"/>
      <c r="XDN128" s="626"/>
      <c r="XDO128" s="625"/>
      <c r="XDP128" s="625"/>
      <c r="XDQ128" s="625"/>
      <c r="XDR128" s="625"/>
      <c r="XDS128" s="625"/>
      <c r="XDT128" s="625"/>
      <c r="XDU128" s="625"/>
      <c r="XDV128" s="626"/>
      <c r="XDW128" s="625"/>
      <c r="XDX128" s="625"/>
      <c r="XDY128" s="625"/>
      <c r="XDZ128" s="625"/>
      <c r="XEA128" s="625"/>
      <c r="XEB128" s="625"/>
      <c r="XEC128" s="625"/>
      <c r="XED128" s="626"/>
      <c r="XEE128" s="625"/>
      <c r="XEF128" s="625"/>
      <c r="XEG128" s="625"/>
      <c r="XEH128" s="625"/>
      <c r="XEI128" s="625"/>
      <c r="XEJ128" s="625"/>
      <c r="XEK128" s="625"/>
      <c r="XEL128" s="626"/>
      <c r="XEM128" s="625"/>
      <c r="XEN128" s="625"/>
      <c r="XEO128" s="625"/>
      <c r="XEP128" s="625"/>
      <c r="XEQ128" s="625"/>
      <c r="XER128" s="625"/>
      <c r="XES128" s="625"/>
      <c r="XET128" s="626"/>
      <c r="XEU128" s="625"/>
      <c r="XEV128" s="625"/>
      <c r="XEW128" s="625"/>
      <c r="XEX128" s="625"/>
      <c r="XEY128" s="625"/>
      <c r="XEZ128" s="625"/>
      <c r="XFA128" s="625"/>
      <c r="XFB128" s="626"/>
      <c r="XFC128" s="625"/>
      <c r="XFD128" s="625"/>
    </row>
    <row r="129" spans="1:16384" ht="15.75" customHeight="1">
      <c r="A129" s="623" t="s">
        <v>86</v>
      </c>
      <c r="B129" s="623"/>
      <c r="C129" s="623"/>
      <c r="D129" s="623"/>
      <c r="E129" s="623"/>
      <c r="F129" s="624"/>
      <c r="G129" s="623"/>
      <c r="H129" s="320">
        <f t="shared" ref="H129" si="8197">H123+H127</f>
        <v>1.86</v>
      </c>
      <c r="I129" s="623" t="s">
        <v>86</v>
      </c>
      <c r="J129" s="623"/>
      <c r="K129" s="623"/>
      <c r="L129" s="623"/>
      <c r="M129" s="623"/>
      <c r="N129" s="624"/>
      <c r="O129" s="623"/>
      <c r="P129" s="320">
        <f t="shared" ref="P129" si="8198">P123+P127</f>
        <v>1.86</v>
      </c>
      <c r="Q129" s="623" t="s">
        <v>86</v>
      </c>
      <c r="R129" s="623"/>
      <c r="S129" s="623"/>
      <c r="T129" s="623"/>
      <c r="U129" s="623"/>
      <c r="V129" s="624"/>
      <c r="W129" s="623"/>
      <c r="X129" s="320">
        <f t="shared" ref="X129" si="8199">X123+X127</f>
        <v>1.86</v>
      </c>
      <c r="Y129" s="623" t="s">
        <v>86</v>
      </c>
      <c r="Z129" s="623"/>
      <c r="AA129" s="623"/>
      <c r="AB129" s="623"/>
      <c r="AC129" s="623"/>
      <c r="AD129" s="624"/>
      <c r="AE129" s="623"/>
      <c r="AF129" s="320">
        <f t="shared" ref="AF129" si="8200">AF123+AF127</f>
        <v>1.86</v>
      </c>
      <c r="AG129" s="623" t="s">
        <v>86</v>
      </c>
      <c r="AH129" s="623"/>
      <c r="AI129" s="623"/>
      <c r="AJ129" s="623"/>
      <c r="AK129" s="623"/>
      <c r="AL129" s="624"/>
      <c r="AM129" s="623"/>
      <c r="AN129" s="320">
        <f t="shared" ref="AN129" si="8201">AN123+AN127</f>
        <v>1.86</v>
      </c>
      <c r="AO129" s="623" t="s">
        <v>86</v>
      </c>
      <c r="AP129" s="623"/>
      <c r="AQ129" s="623"/>
      <c r="AR129" s="623"/>
      <c r="AS129" s="623"/>
      <c r="AT129" s="624"/>
      <c r="AU129" s="623"/>
      <c r="AV129" s="320">
        <f t="shared" ref="AV129" si="8202">AV123+AV127</f>
        <v>1.86</v>
      </c>
      <c r="AW129" s="623" t="s">
        <v>86</v>
      </c>
      <c r="AX129" s="623"/>
      <c r="AY129" s="623"/>
      <c r="AZ129" s="623"/>
      <c r="BA129" s="623"/>
      <c r="BB129" s="624"/>
      <c r="BC129" s="623"/>
      <c r="BD129" s="320">
        <f t="shared" ref="BD129" si="8203">BD123+BD127</f>
        <v>1.86</v>
      </c>
      <c r="BE129" s="623" t="s">
        <v>86</v>
      </c>
      <c r="BF129" s="623"/>
      <c r="BG129" s="623"/>
      <c r="BH129" s="623"/>
      <c r="BI129" s="623"/>
      <c r="BJ129" s="624"/>
      <c r="BK129" s="623"/>
      <c r="BL129" s="320">
        <f t="shared" ref="BL129" si="8204">BL123+BL127</f>
        <v>1.86</v>
      </c>
      <c r="BM129" s="623" t="s">
        <v>86</v>
      </c>
      <c r="BN129" s="623"/>
      <c r="BO129" s="623"/>
      <c r="BP129" s="623"/>
      <c r="BQ129" s="623"/>
      <c r="BR129" s="624"/>
      <c r="BS129" s="623"/>
      <c r="BT129" s="320">
        <f t="shared" ref="BT129" si="8205">BT123+BT127</f>
        <v>1.86</v>
      </c>
      <c r="BU129" s="623" t="s">
        <v>86</v>
      </c>
      <c r="BV129" s="623"/>
      <c r="BW129" s="623"/>
      <c r="BX129" s="623"/>
      <c r="BY129" s="623"/>
      <c r="BZ129" s="624"/>
      <c r="CA129" s="623"/>
      <c r="CB129" s="320">
        <f t="shared" ref="CB129" si="8206">CB123+CB127</f>
        <v>1.86</v>
      </c>
      <c r="CC129" s="623" t="s">
        <v>86</v>
      </c>
      <c r="CD129" s="623"/>
      <c r="CE129" s="623"/>
      <c r="CF129" s="623"/>
      <c r="CG129" s="623"/>
      <c r="CH129" s="624"/>
      <c r="CI129" s="623"/>
      <c r="CJ129" s="320">
        <f t="shared" ref="CJ129" si="8207">CJ123+CJ127</f>
        <v>1.86</v>
      </c>
      <c r="CK129" s="623" t="s">
        <v>86</v>
      </c>
      <c r="CL129" s="623"/>
      <c r="CM129" s="623"/>
      <c r="CN129" s="623"/>
      <c r="CO129" s="623"/>
      <c r="CP129" s="624"/>
      <c r="CQ129" s="623"/>
      <c r="CR129" s="320">
        <f t="shared" ref="CR129" si="8208">CR123+CR127</f>
        <v>1.86</v>
      </c>
      <c r="CS129" s="623" t="s">
        <v>86</v>
      </c>
      <c r="CT129" s="623"/>
      <c r="CU129" s="623"/>
      <c r="CV129" s="623"/>
      <c r="CW129" s="623"/>
      <c r="CX129" s="624"/>
      <c r="CY129" s="623"/>
      <c r="CZ129" s="320">
        <f t="shared" ref="CZ129" si="8209">CZ123+CZ127</f>
        <v>1.86</v>
      </c>
      <c r="DA129" s="623" t="s">
        <v>86</v>
      </c>
      <c r="DB129" s="623"/>
      <c r="DC129" s="623"/>
      <c r="DD129" s="623"/>
      <c r="DE129" s="623"/>
      <c r="DF129" s="624"/>
      <c r="DG129" s="623"/>
      <c r="DH129" s="320">
        <f t="shared" ref="DH129" si="8210">DH123+DH127</f>
        <v>1.86</v>
      </c>
      <c r="DI129" s="623" t="s">
        <v>86</v>
      </c>
      <c r="DJ129" s="623"/>
      <c r="DK129" s="623"/>
      <c r="DL129" s="623"/>
      <c r="DM129" s="623"/>
      <c r="DN129" s="624"/>
      <c r="DO129" s="623"/>
      <c r="DP129" s="320">
        <f t="shared" ref="DP129" si="8211">DP123+DP127</f>
        <v>1.86</v>
      </c>
      <c r="DQ129" s="623" t="s">
        <v>86</v>
      </c>
      <c r="DR129" s="623"/>
      <c r="DS129" s="623"/>
      <c r="DT129" s="623"/>
      <c r="DU129" s="623"/>
      <c r="DV129" s="624"/>
      <c r="DW129" s="623"/>
      <c r="DX129" s="320">
        <f t="shared" ref="DX129" si="8212">DX123+DX127</f>
        <v>1.86</v>
      </c>
      <c r="DY129" s="623" t="s">
        <v>86</v>
      </c>
      <c r="DZ129" s="623"/>
      <c r="EA129" s="623"/>
      <c r="EB129" s="623"/>
      <c r="EC129" s="623"/>
      <c r="ED129" s="624"/>
      <c r="EE129" s="623"/>
      <c r="EF129" s="320">
        <f t="shared" ref="EF129" si="8213">EF123+EF127</f>
        <v>1.86</v>
      </c>
      <c r="EG129" s="623" t="s">
        <v>86</v>
      </c>
      <c r="EH129" s="623"/>
      <c r="EI129" s="623"/>
      <c r="EJ129" s="623"/>
      <c r="EK129" s="623"/>
      <c r="EL129" s="624"/>
      <c r="EM129" s="623"/>
      <c r="EN129" s="320">
        <f t="shared" ref="EN129" si="8214">EN123+EN127</f>
        <v>1.86</v>
      </c>
      <c r="EO129" s="623" t="s">
        <v>86</v>
      </c>
      <c r="EP129" s="623"/>
      <c r="EQ129" s="623"/>
      <c r="ER129" s="623"/>
      <c r="ES129" s="623"/>
      <c r="ET129" s="624"/>
      <c r="EU129" s="623"/>
      <c r="EV129" s="320">
        <f t="shared" ref="EV129" si="8215">EV123+EV127</f>
        <v>1.86</v>
      </c>
      <c r="EW129" s="623" t="s">
        <v>86</v>
      </c>
      <c r="EX129" s="623"/>
      <c r="EY129" s="623"/>
      <c r="EZ129" s="623"/>
      <c r="FA129" s="623"/>
      <c r="FB129" s="624"/>
      <c r="FC129" s="623"/>
      <c r="FD129" s="320">
        <f t="shared" ref="FD129" si="8216">FD123+FD127</f>
        <v>1.86</v>
      </c>
      <c r="FE129" s="623" t="s">
        <v>86</v>
      </c>
      <c r="FF129" s="623"/>
      <c r="FG129" s="623"/>
      <c r="FH129" s="623"/>
      <c r="FI129" s="623"/>
      <c r="FJ129" s="624"/>
      <c r="FK129" s="623"/>
      <c r="FL129" s="320">
        <f t="shared" ref="FL129" si="8217">FL123+FL127</f>
        <v>1.86</v>
      </c>
      <c r="FM129" s="623" t="s">
        <v>86</v>
      </c>
      <c r="FN129" s="623"/>
      <c r="FO129" s="623"/>
      <c r="FP129" s="623"/>
      <c r="FQ129" s="623"/>
      <c r="FR129" s="624"/>
      <c r="FS129" s="623"/>
      <c r="FT129" s="320">
        <f t="shared" ref="FT129" si="8218">FT123+FT127</f>
        <v>1.86</v>
      </c>
      <c r="FU129" s="623" t="s">
        <v>86</v>
      </c>
      <c r="FV129" s="623"/>
      <c r="FW129" s="623"/>
      <c r="FX129" s="623"/>
      <c r="FY129" s="623"/>
      <c r="FZ129" s="624"/>
      <c r="GA129" s="623"/>
      <c r="GB129" s="320">
        <f t="shared" ref="GB129" si="8219">GB123+GB127</f>
        <v>1.86</v>
      </c>
      <c r="GC129" s="623" t="s">
        <v>86</v>
      </c>
      <c r="GD129" s="623"/>
      <c r="GE129" s="623"/>
      <c r="GF129" s="623"/>
      <c r="GG129" s="623"/>
      <c r="GH129" s="624"/>
      <c r="GI129" s="623"/>
      <c r="GJ129" s="320">
        <f t="shared" ref="GJ129" si="8220">GJ123+GJ127</f>
        <v>1.86</v>
      </c>
      <c r="GK129" s="623" t="s">
        <v>86</v>
      </c>
      <c r="GL129" s="623"/>
      <c r="GM129" s="623"/>
      <c r="GN129" s="623"/>
      <c r="GO129" s="623"/>
      <c r="GP129" s="624"/>
      <c r="GQ129" s="623"/>
      <c r="GR129" s="320">
        <f t="shared" ref="GR129" si="8221">GR123+GR127</f>
        <v>1.86</v>
      </c>
      <c r="GS129" s="623" t="s">
        <v>86</v>
      </c>
      <c r="GT129" s="623"/>
      <c r="GU129" s="623"/>
      <c r="GV129" s="623"/>
      <c r="GW129" s="623"/>
      <c r="GX129" s="624"/>
      <c r="GY129" s="623"/>
      <c r="GZ129" s="320">
        <f t="shared" ref="GZ129" si="8222">GZ123+GZ127</f>
        <v>1.86</v>
      </c>
      <c r="HA129" s="623" t="s">
        <v>86</v>
      </c>
      <c r="HB129" s="623"/>
      <c r="HC129" s="623"/>
      <c r="HD129" s="623"/>
      <c r="HE129" s="623"/>
      <c r="HF129" s="624"/>
      <c r="HG129" s="623"/>
      <c r="HH129" s="320">
        <f t="shared" ref="HH129" si="8223">HH123+HH127</f>
        <v>1.86</v>
      </c>
      <c r="HI129" s="623" t="s">
        <v>86</v>
      </c>
      <c r="HJ129" s="623"/>
      <c r="HK129" s="623"/>
      <c r="HL129" s="623"/>
      <c r="HM129" s="623"/>
      <c r="HN129" s="624"/>
      <c r="HO129" s="623"/>
      <c r="HP129" s="320">
        <f t="shared" ref="HP129" si="8224">HP123+HP127</f>
        <v>1.86</v>
      </c>
      <c r="HQ129" s="623" t="s">
        <v>86</v>
      </c>
      <c r="HR129" s="623"/>
      <c r="HS129" s="623"/>
      <c r="HT129" s="623"/>
      <c r="HU129" s="623"/>
      <c r="HV129" s="624"/>
      <c r="HW129" s="623"/>
      <c r="HX129" s="320">
        <f t="shared" ref="HX129" si="8225">HX123+HX127</f>
        <v>1.86</v>
      </c>
      <c r="HY129" s="623" t="s">
        <v>86</v>
      </c>
      <c r="HZ129" s="623"/>
      <c r="IA129" s="623"/>
      <c r="IB129" s="623"/>
      <c r="IC129" s="623"/>
      <c r="ID129" s="624"/>
      <c r="IE129" s="623"/>
      <c r="IF129" s="320">
        <f t="shared" ref="IF129" si="8226">IF123+IF127</f>
        <v>1.86</v>
      </c>
      <c r="IG129" s="623" t="s">
        <v>86</v>
      </c>
      <c r="IH129" s="623"/>
      <c r="II129" s="623"/>
      <c r="IJ129" s="623"/>
      <c r="IK129" s="623"/>
      <c r="IL129" s="624"/>
      <c r="IM129" s="623"/>
      <c r="IN129" s="320">
        <f t="shared" ref="IN129" si="8227">IN123+IN127</f>
        <v>1.86</v>
      </c>
      <c r="IO129" s="623" t="s">
        <v>86</v>
      </c>
      <c r="IP129" s="623"/>
      <c r="IQ129" s="623"/>
      <c r="IR129" s="623"/>
      <c r="IS129" s="623"/>
      <c r="IT129" s="624"/>
      <c r="IU129" s="623"/>
      <c r="IV129" s="320">
        <f t="shared" ref="IV129" si="8228">IV123+IV127</f>
        <v>1.86</v>
      </c>
      <c r="IW129" s="623" t="s">
        <v>86</v>
      </c>
      <c r="IX129" s="623"/>
      <c r="IY129" s="623"/>
      <c r="IZ129" s="623"/>
      <c r="JA129" s="623"/>
      <c r="JB129" s="624"/>
      <c r="JC129" s="623"/>
      <c r="JD129" s="320">
        <f t="shared" ref="JD129" si="8229">JD123+JD127</f>
        <v>1.86</v>
      </c>
      <c r="JE129" s="623" t="s">
        <v>86</v>
      </c>
      <c r="JF129" s="623"/>
      <c r="JG129" s="623"/>
      <c r="JH129" s="623"/>
      <c r="JI129" s="623"/>
      <c r="JJ129" s="624"/>
      <c r="JK129" s="623"/>
      <c r="JL129" s="320">
        <f t="shared" ref="JL129" si="8230">JL123+JL127</f>
        <v>1.86</v>
      </c>
      <c r="JM129" s="623" t="s">
        <v>86</v>
      </c>
      <c r="JN129" s="623"/>
      <c r="JO129" s="623"/>
      <c r="JP129" s="623"/>
      <c r="JQ129" s="623"/>
      <c r="JR129" s="624"/>
      <c r="JS129" s="623"/>
      <c r="JT129" s="320">
        <f t="shared" ref="JT129" si="8231">JT123+JT127</f>
        <v>1.86</v>
      </c>
      <c r="JU129" s="623" t="s">
        <v>86</v>
      </c>
      <c r="JV129" s="623"/>
      <c r="JW129" s="623"/>
      <c r="JX129" s="623"/>
      <c r="JY129" s="623"/>
      <c r="JZ129" s="624"/>
      <c r="KA129" s="623"/>
      <c r="KB129" s="320">
        <f t="shared" ref="KB129" si="8232">KB123+KB127</f>
        <v>1.86</v>
      </c>
      <c r="KC129" s="623" t="s">
        <v>86</v>
      </c>
      <c r="KD129" s="623"/>
      <c r="KE129" s="623"/>
      <c r="KF129" s="623"/>
      <c r="KG129" s="623"/>
      <c r="KH129" s="624"/>
      <c r="KI129" s="623"/>
      <c r="KJ129" s="320">
        <f t="shared" ref="KJ129" si="8233">KJ123+KJ127</f>
        <v>1.86</v>
      </c>
      <c r="KK129" s="623" t="s">
        <v>86</v>
      </c>
      <c r="KL129" s="623"/>
      <c r="KM129" s="623"/>
      <c r="KN129" s="623"/>
      <c r="KO129" s="623"/>
      <c r="KP129" s="624"/>
      <c r="KQ129" s="623"/>
      <c r="KR129" s="320">
        <f t="shared" ref="KR129" si="8234">KR123+KR127</f>
        <v>1.86</v>
      </c>
      <c r="KS129" s="623" t="s">
        <v>86</v>
      </c>
      <c r="KT129" s="623"/>
      <c r="KU129" s="623"/>
      <c r="KV129" s="623"/>
      <c r="KW129" s="623"/>
      <c r="KX129" s="624"/>
      <c r="KY129" s="623"/>
      <c r="KZ129" s="320">
        <f t="shared" ref="KZ129" si="8235">KZ123+KZ127</f>
        <v>1.86</v>
      </c>
      <c r="LA129" s="623" t="s">
        <v>86</v>
      </c>
      <c r="LB129" s="623"/>
      <c r="LC129" s="623"/>
      <c r="LD129" s="623"/>
      <c r="LE129" s="623"/>
      <c r="LF129" s="624"/>
      <c r="LG129" s="623"/>
      <c r="LH129" s="320">
        <f t="shared" ref="LH129" si="8236">LH123+LH127</f>
        <v>1.86</v>
      </c>
      <c r="LI129" s="623" t="s">
        <v>86</v>
      </c>
      <c r="LJ129" s="623"/>
      <c r="LK129" s="623"/>
      <c r="LL129" s="623"/>
      <c r="LM129" s="623"/>
      <c r="LN129" s="624"/>
      <c r="LO129" s="623"/>
      <c r="LP129" s="320">
        <f t="shared" ref="LP129" si="8237">LP123+LP127</f>
        <v>1.86</v>
      </c>
      <c r="LQ129" s="623" t="s">
        <v>86</v>
      </c>
      <c r="LR129" s="623"/>
      <c r="LS129" s="623"/>
      <c r="LT129" s="623"/>
      <c r="LU129" s="623"/>
      <c r="LV129" s="624"/>
      <c r="LW129" s="623"/>
      <c r="LX129" s="320">
        <f t="shared" ref="LX129" si="8238">LX123+LX127</f>
        <v>1.86</v>
      </c>
      <c r="LY129" s="623" t="s">
        <v>86</v>
      </c>
      <c r="LZ129" s="623"/>
      <c r="MA129" s="623"/>
      <c r="MB129" s="623"/>
      <c r="MC129" s="623"/>
      <c r="MD129" s="624"/>
      <c r="ME129" s="623"/>
      <c r="MF129" s="320">
        <f t="shared" ref="MF129" si="8239">MF123+MF127</f>
        <v>1.86</v>
      </c>
      <c r="MG129" s="623" t="s">
        <v>86</v>
      </c>
      <c r="MH129" s="623"/>
      <c r="MI129" s="623"/>
      <c r="MJ129" s="623"/>
      <c r="MK129" s="623"/>
      <c r="ML129" s="624"/>
      <c r="MM129" s="623"/>
      <c r="MN129" s="320">
        <f t="shared" ref="MN129" si="8240">MN123+MN127</f>
        <v>1.86</v>
      </c>
      <c r="MO129" s="623" t="s">
        <v>86</v>
      </c>
      <c r="MP129" s="623"/>
      <c r="MQ129" s="623"/>
      <c r="MR129" s="623"/>
      <c r="MS129" s="623"/>
      <c r="MT129" s="624"/>
      <c r="MU129" s="623"/>
      <c r="MV129" s="320">
        <f t="shared" ref="MV129" si="8241">MV123+MV127</f>
        <v>1.86</v>
      </c>
      <c r="MW129" s="623" t="s">
        <v>86</v>
      </c>
      <c r="MX129" s="623"/>
      <c r="MY129" s="623"/>
      <c r="MZ129" s="623"/>
      <c r="NA129" s="623"/>
      <c r="NB129" s="624"/>
      <c r="NC129" s="623"/>
      <c r="ND129" s="320">
        <f t="shared" ref="ND129" si="8242">ND123+ND127</f>
        <v>1.86</v>
      </c>
      <c r="NE129" s="623" t="s">
        <v>86</v>
      </c>
      <c r="NF129" s="623"/>
      <c r="NG129" s="623"/>
      <c r="NH129" s="623"/>
      <c r="NI129" s="623"/>
      <c r="NJ129" s="624"/>
      <c r="NK129" s="623"/>
      <c r="NL129" s="320">
        <f t="shared" ref="NL129" si="8243">NL123+NL127</f>
        <v>1.86</v>
      </c>
      <c r="NM129" s="623" t="s">
        <v>86</v>
      </c>
      <c r="NN129" s="623"/>
      <c r="NO129" s="623"/>
      <c r="NP129" s="623"/>
      <c r="NQ129" s="623"/>
      <c r="NR129" s="624"/>
      <c r="NS129" s="623"/>
      <c r="NT129" s="320">
        <f t="shared" ref="NT129" si="8244">NT123+NT127</f>
        <v>1.86</v>
      </c>
      <c r="NU129" s="623" t="s">
        <v>86</v>
      </c>
      <c r="NV129" s="623"/>
      <c r="NW129" s="623"/>
      <c r="NX129" s="623"/>
      <c r="NY129" s="623"/>
      <c r="NZ129" s="624"/>
      <c r="OA129" s="623"/>
      <c r="OB129" s="320">
        <f t="shared" ref="OB129" si="8245">OB123+OB127</f>
        <v>1.86</v>
      </c>
      <c r="OC129" s="623" t="s">
        <v>86</v>
      </c>
      <c r="OD129" s="623"/>
      <c r="OE129" s="623"/>
      <c r="OF129" s="623"/>
      <c r="OG129" s="623"/>
      <c r="OH129" s="624"/>
      <c r="OI129" s="623"/>
      <c r="OJ129" s="320">
        <f t="shared" ref="OJ129" si="8246">OJ123+OJ127</f>
        <v>1.86</v>
      </c>
      <c r="OK129" s="623" t="s">
        <v>86</v>
      </c>
      <c r="OL129" s="623"/>
      <c r="OM129" s="623"/>
      <c r="ON129" s="623"/>
      <c r="OO129" s="623"/>
      <c r="OP129" s="624"/>
      <c r="OQ129" s="623"/>
      <c r="OR129" s="320">
        <f t="shared" ref="OR129" si="8247">OR123+OR127</f>
        <v>1.86</v>
      </c>
      <c r="OS129" s="623" t="s">
        <v>86</v>
      </c>
      <c r="OT129" s="623"/>
      <c r="OU129" s="623"/>
      <c r="OV129" s="623"/>
      <c r="OW129" s="623"/>
      <c r="OX129" s="624"/>
      <c r="OY129" s="623"/>
      <c r="OZ129" s="320">
        <f t="shared" ref="OZ129" si="8248">OZ123+OZ127</f>
        <v>1.86</v>
      </c>
      <c r="PA129" s="623" t="s">
        <v>86</v>
      </c>
      <c r="PB129" s="623"/>
      <c r="PC129" s="623"/>
      <c r="PD129" s="623"/>
      <c r="PE129" s="623"/>
      <c r="PF129" s="624"/>
      <c r="PG129" s="623"/>
      <c r="PH129" s="320">
        <f t="shared" ref="PH129" si="8249">PH123+PH127</f>
        <v>1.86</v>
      </c>
      <c r="PI129" s="623" t="s">
        <v>86</v>
      </c>
      <c r="PJ129" s="623"/>
      <c r="PK129" s="623"/>
      <c r="PL129" s="623"/>
      <c r="PM129" s="623"/>
      <c r="PN129" s="624"/>
      <c r="PO129" s="623"/>
      <c r="PP129" s="320">
        <f t="shared" ref="PP129" si="8250">PP123+PP127</f>
        <v>1.86</v>
      </c>
      <c r="PQ129" s="623" t="s">
        <v>86</v>
      </c>
      <c r="PR129" s="623"/>
      <c r="PS129" s="623"/>
      <c r="PT129" s="623"/>
      <c r="PU129" s="623"/>
      <c r="PV129" s="624"/>
      <c r="PW129" s="623"/>
      <c r="PX129" s="320">
        <f t="shared" ref="PX129" si="8251">PX123+PX127</f>
        <v>1.86</v>
      </c>
      <c r="PY129" s="623" t="s">
        <v>86</v>
      </c>
      <c r="PZ129" s="623"/>
      <c r="QA129" s="623"/>
      <c r="QB129" s="623"/>
      <c r="QC129" s="623"/>
      <c r="QD129" s="624"/>
      <c r="QE129" s="623"/>
      <c r="QF129" s="320">
        <f t="shared" ref="QF129" si="8252">QF123+QF127</f>
        <v>1.86</v>
      </c>
      <c r="QG129" s="623" t="s">
        <v>86</v>
      </c>
      <c r="QH129" s="623"/>
      <c r="QI129" s="623"/>
      <c r="QJ129" s="623"/>
      <c r="QK129" s="623"/>
      <c r="QL129" s="624"/>
      <c r="QM129" s="623"/>
      <c r="QN129" s="320">
        <f t="shared" ref="QN129" si="8253">QN123+QN127</f>
        <v>1.86</v>
      </c>
      <c r="QO129" s="623" t="s">
        <v>86</v>
      </c>
      <c r="QP129" s="623"/>
      <c r="QQ129" s="623"/>
      <c r="QR129" s="623"/>
      <c r="QS129" s="623"/>
      <c r="QT129" s="624"/>
      <c r="QU129" s="623"/>
      <c r="QV129" s="320">
        <f t="shared" ref="QV129" si="8254">QV123+QV127</f>
        <v>1.86</v>
      </c>
      <c r="QW129" s="623" t="s">
        <v>86</v>
      </c>
      <c r="QX129" s="623"/>
      <c r="QY129" s="623"/>
      <c r="QZ129" s="623"/>
      <c r="RA129" s="623"/>
      <c r="RB129" s="624"/>
      <c r="RC129" s="623"/>
      <c r="RD129" s="320">
        <f t="shared" ref="RD129" si="8255">RD123+RD127</f>
        <v>1.86</v>
      </c>
      <c r="RE129" s="623" t="s">
        <v>86</v>
      </c>
      <c r="RF129" s="623"/>
      <c r="RG129" s="623"/>
      <c r="RH129" s="623"/>
      <c r="RI129" s="623"/>
      <c r="RJ129" s="624"/>
      <c r="RK129" s="623"/>
      <c r="RL129" s="320">
        <f t="shared" ref="RL129" si="8256">RL123+RL127</f>
        <v>1.86</v>
      </c>
      <c r="RM129" s="623" t="s">
        <v>86</v>
      </c>
      <c r="RN129" s="623"/>
      <c r="RO129" s="623"/>
      <c r="RP129" s="623"/>
      <c r="RQ129" s="623"/>
      <c r="RR129" s="624"/>
      <c r="RS129" s="623"/>
      <c r="RT129" s="320">
        <f t="shared" ref="RT129" si="8257">RT123+RT127</f>
        <v>1.86</v>
      </c>
      <c r="RU129" s="623" t="s">
        <v>86</v>
      </c>
      <c r="RV129" s="623"/>
      <c r="RW129" s="623"/>
      <c r="RX129" s="623"/>
      <c r="RY129" s="623"/>
      <c r="RZ129" s="624"/>
      <c r="SA129" s="623"/>
      <c r="SB129" s="320">
        <f t="shared" ref="SB129" si="8258">SB123+SB127</f>
        <v>1.86</v>
      </c>
      <c r="SC129" s="623" t="s">
        <v>86</v>
      </c>
      <c r="SD129" s="623"/>
      <c r="SE129" s="623"/>
      <c r="SF129" s="623"/>
      <c r="SG129" s="623"/>
      <c r="SH129" s="624"/>
      <c r="SI129" s="623"/>
      <c r="SJ129" s="320">
        <f t="shared" ref="SJ129" si="8259">SJ123+SJ127</f>
        <v>1.86</v>
      </c>
      <c r="SK129" s="623" t="s">
        <v>86</v>
      </c>
      <c r="SL129" s="623"/>
      <c r="SM129" s="623"/>
      <c r="SN129" s="623"/>
      <c r="SO129" s="623"/>
      <c r="SP129" s="624"/>
      <c r="SQ129" s="623"/>
      <c r="SR129" s="320">
        <f t="shared" ref="SR129" si="8260">SR123+SR127</f>
        <v>1.86</v>
      </c>
      <c r="SS129" s="623" t="s">
        <v>86</v>
      </c>
      <c r="ST129" s="623"/>
      <c r="SU129" s="623"/>
      <c r="SV129" s="623"/>
      <c r="SW129" s="623"/>
      <c r="SX129" s="624"/>
      <c r="SY129" s="623"/>
      <c r="SZ129" s="320">
        <f t="shared" ref="SZ129" si="8261">SZ123+SZ127</f>
        <v>1.86</v>
      </c>
      <c r="TA129" s="623" t="s">
        <v>86</v>
      </c>
      <c r="TB129" s="623"/>
      <c r="TC129" s="623"/>
      <c r="TD129" s="623"/>
      <c r="TE129" s="623"/>
      <c r="TF129" s="624"/>
      <c r="TG129" s="623"/>
      <c r="TH129" s="320">
        <f t="shared" ref="TH129" si="8262">TH123+TH127</f>
        <v>1.86</v>
      </c>
      <c r="TI129" s="623" t="s">
        <v>86</v>
      </c>
      <c r="TJ129" s="623"/>
      <c r="TK129" s="623"/>
      <c r="TL129" s="623"/>
      <c r="TM129" s="623"/>
      <c r="TN129" s="624"/>
      <c r="TO129" s="623"/>
      <c r="TP129" s="320">
        <f t="shared" ref="TP129" si="8263">TP123+TP127</f>
        <v>1.86</v>
      </c>
      <c r="TQ129" s="623" t="s">
        <v>86</v>
      </c>
      <c r="TR129" s="623"/>
      <c r="TS129" s="623"/>
      <c r="TT129" s="623"/>
      <c r="TU129" s="623"/>
      <c r="TV129" s="624"/>
      <c r="TW129" s="623"/>
      <c r="TX129" s="320">
        <f t="shared" ref="TX129" si="8264">TX123+TX127</f>
        <v>1.86</v>
      </c>
      <c r="TY129" s="623" t="s">
        <v>86</v>
      </c>
      <c r="TZ129" s="623"/>
      <c r="UA129" s="623"/>
      <c r="UB129" s="623"/>
      <c r="UC129" s="623"/>
      <c r="UD129" s="624"/>
      <c r="UE129" s="623"/>
      <c r="UF129" s="320">
        <f t="shared" ref="UF129" si="8265">UF123+UF127</f>
        <v>1.86</v>
      </c>
      <c r="UG129" s="623" t="s">
        <v>86</v>
      </c>
      <c r="UH129" s="623"/>
      <c r="UI129" s="623"/>
      <c r="UJ129" s="623"/>
      <c r="UK129" s="623"/>
      <c r="UL129" s="624"/>
      <c r="UM129" s="623"/>
      <c r="UN129" s="320">
        <f t="shared" ref="UN129" si="8266">UN123+UN127</f>
        <v>1.86</v>
      </c>
      <c r="UO129" s="623" t="s">
        <v>86</v>
      </c>
      <c r="UP129" s="623"/>
      <c r="UQ129" s="623"/>
      <c r="UR129" s="623"/>
      <c r="US129" s="623"/>
      <c r="UT129" s="624"/>
      <c r="UU129" s="623"/>
      <c r="UV129" s="320">
        <f t="shared" ref="UV129" si="8267">UV123+UV127</f>
        <v>1.86</v>
      </c>
      <c r="UW129" s="623" t="s">
        <v>86</v>
      </c>
      <c r="UX129" s="623"/>
      <c r="UY129" s="623"/>
      <c r="UZ129" s="623"/>
      <c r="VA129" s="623"/>
      <c r="VB129" s="624"/>
      <c r="VC129" s="623"/>
      <c r="VD129" s="320">
        <f t="shared" ref="VD129" si="8268">VD123+VD127</f>
        <v>1.86</v>
      </c>
      <c r="VE129" s="623" t="s">
        <v>86</v>
      </c>
      <c r="VF129" s="623"/>
      <c r="VG129" s="623"/>
      <c r="VH129" s="623"/>
      <c r="VI129" s="623"/>
      <c r="VJ129" s="624"/>
      <c r="VK129" s="623"/>
      <c r="VL129" s="320">
        <f t="shared" ref="VL129" si="8269">VL123+VL127</f>
        <v>1.86</v>
      </c>
      <c r="VM129" s="623" t="s">
        <v>86</v>
      </c>
      <c r="VN129" s="623"/>
      <c r="VO129" s="623"/>
      <c r="VP129" s="623"/>
      <c r="VQ129" s="623"/>
      <c r="VR129" s="624"/>
      <c r="VS129" s="623"/>
      <c r="VT129" s="320">
        <f t="shared" ref="VT129" si="8270">VT123+VT127</f>
        <v>1.86</v>
      </c>
      <c r="VU129" s="623" t="s">
        <v>86</v>
      </c>
      <c r="VV129" s="623"/>
      <c r="VW129" s="623"/>
      <c r="VX129" s="623"/>
      <c r="VY129" s="623"/>
      <c r="VZ129" s="624"/>
      <c r="WA129" s="623"/>
      <c r="WB129" s="320">
        <f t="shared" ref="WB129" si="8271">WB123+WB127</f>
        <v>1.86</v>
      </c>
      <c r="WC129" s="623" t="s">
        <v>86</v>
      </c>
      <c r="WD129" s="623"/>
      <c r="WE129" s="623"/>
      <c r="WF129" s="623"/>
      <c r="WG129" s="623"/>
      <c r="WH129" s="624"/>
      <c r="WI129" s="623"/>
      <c r="WJ129" s="320">
        <f t="shared" ref="WJ129" si="8272">WJ123+WJ127</f>
        <v>1.86</v>
      </c>
      <c r="WK129" s="623" t="s">
        <v>86</v>
      </c>
      <c r="WL129" s="623"/>
      <c r="WM129" s="623"/>
      <c r="WN129" s="623"/>
      <c r="WO129" s="623"/>
      <c r="WP129" s="624"/>
      <c r="WQ129" s="623"/>
      <c r="WR129" s="320">
        <f t="shared" ref="WR129" si="8273">WR123+WR127</f>
        <v>1.86</v>
      </c>
      <c r="WS129" s="623" t="s">
        <v>86</v>
      </c>
      <c r="WT129" s="623"/>
      <c r="WU129" s="623"/>
      <c r="WV129" s="623"/>
      <c r="WW129" s="623"/>
      <c r="WX129" s="624"/>
      <c r="WY129" s="623"/>
      <c r="WZ129" s="320">
        <f t="shared" ref="WZ129" si="8274">WZ123+WZ127</f>
        <v>1.86</v>
      </c>
      <c r="XA129" s="623" t="s">
        <v>86</v>
      </c>
      <c r="XB129" s="623"/>
      <c r="XC129" s="623"/>
      <c r="XD129" s="623"/>
      <c r="XE129" s="623"/>
      <c r="XF129" s="624"/>
      <c r="XG129" s="623"/>
      <c r="XH129" s="320">
        <f t="shared" ref="XH129" si="8275">XH123+XH127</f>
        <v>1.86</v>
      </c>
      <c r="XI129" s="623" t="s">
        <v>86</v>
      </c>
      <c r="XJ129" s="623"/>
      <c r="XK129" s="623"/>
      <c r="XL129" s="623"/>
      <c r="XM129" s="623"/>
      <c r="XN129" s="624"/>
      <c r="XO129" s="623"/>
      <c r="XP129" s="320">
        <f t="shared" ref="XP129" si="8276">XP123+XP127</f>
        <v>1.86</v>
      </c>
      <c r="XQ129" s="623" t="s">
        <v>86</v>
      </c>
      <c r="XR129" s="623"/>
      <c r="XS129" s="623"/>
      <c r="XT129" s="623"/>
      <c r="XU129" s="623"/>
      <c r="XV129" s="624"/>
      <c r="XW129" s="623"/>
      <c r="XX129" s="320">
        <f t="shared" ref="XX129" si="8277">XX123+XX127</f>
        <v>1.86</v>
      </c>
      <c r="XY129" s="623" t="s">
        <v>86</v>
      </c>
      <c r="XZ129" s="623"/>
      <c r="YA129" s="623"/>
      <c r="YB129" s="623"/>
      <c r="YC129" s="623"/>
      <c r="YD129" s="624"/>
      <c r="YE129" s="623"/>
      <c r="YF129" s="320">
        <f t="shared" ref="YF129" si="8278">YF123+YF127</f>
        <v>1.86</v>
      </c>
      <c r="YG129" s="623" t="s">
        <v>86</v>
      </c>
      <c r="YH129" s="623"/>
      <c r="YI129" s="623"/>
      <c r="YJ129" s="623"/>
      <c r="YK129" s="623"/>
      <c r="YL129" s="624"/>
      <c r="YM129" s="623"/>
      <c r="YN129" s="320">
        <f t="shared" ref="YN129" si="8279">YN123+YN127</f>
        <v>1.86</v>
      </c>
      <c r="YO129" s="623" t="s">
        <v>86</v>
      </c>
      <c r="YP129" s="623"/>
      <c r="YQ129" s="623"/>
      <c r="YR129" s="623"/>
      <c r="YS129" s="623"/>
      <c r="YT129" s="624"/>
      <c r="YU129" s="623"/>
      <c r="YV129" s="320">
        <f t="shared" ref="YV129" si="8280">YV123+YV127</f>
        <v>1.86</v>
      </c>
      <c r="YW129" s="623" t="s">
        <v>86</v>
      </c>
      <c r="YX129" s="623"/>
      <c r="YY129" s="623"/>
      <c r="YZ129" s="623"/>
      <c r="ZA129" s="623"/>
      <c r="ZB129" s="624"/>
      <c r="ZC129" s="623"/>
      <c r="ZD129" s="320">
        <f t="shared" ref="ZD129" si="8281">ZD123+ZD127</f>
        <v>1.86</v>
      </c>
      <c r="ZE129" s="623" t="s">
        <v>86</v>
      </c>
      <c r="ZF129" s="623"/>
      <c r="ZG129" s="623"/>
      <c r="ZH129" s="623"/>
      <c r="ZI129" s="623"/>
      <c r="ZJ129" s="624"/>
      <c r="ZK129" s="623"/>
      <c r="ZL129" s="320">
        <f t="shared" ref="ZL129" si="8282">ZL123+ZL127</f>
        <v>1.86</v>
      </c>
      <c r="ZM129" s="623" t="s">
        <v>86</v>
      </c>
      <c r="ZN129" s="623"/>
      <c r="ZO129" s="623"/>
      <c r="ZP129" s="623"/>
      <c r="ZQ129" s="623"/>
      <c r="ZR129" s="624"/>
      <c r="ZS129" s="623"/>
      <c r="ZT129" s="320">
        <f t="shared" ref="ZT129" si="8283">ZT123+ZT127</f>
        <v>1.86</v>
      </c>
      <c r="ZU129" s="623" t="s">
        <v>86</v>
      </c>
      <c r="ZV129" s="623"/>
      <c r="ZW129" s="623"/>
      <c r="ZX129" s="623"/>
      <c r="ZY129" s="623"/>
      <c r="ZZ129" s="624"/>
      <c r="AAA129" s="623"/>
      <c r="AAB129" s="320">
        <f t="shared" ref="AAB129" si="8284">AAB123+AAB127</f>
        <v>1.86</v>
      </c>
      <c r="AAC129" s="623" t="s">
        <v>86</v>
      </c>
      <c r="AAD129" s="623"/>
      <c r="AAE129" s="623"/>
      <c r="AAF129" s="623"/>
      <c r="AAG129" s="623"/>
      <c r="AAH129" s="624"/>
      <c r="AAI129" s="623"/>
      <c r="AAJ129" s="320">
        <f t="shared" ref="AAJ129" si="8285">AAJ123+AAJ127</f>
        <v>1.86</v>
      </c>
      <c r="AAK129" s="623" t="s">
        <v>86</v>
      </c>
      <c r="AAL129" s="623"/>
      <c r="AAM129" s="623"/>
      <c r="AAN129" s="623"/>
      <c r="AAO129" s="623"/>
      <c r="AAP129" s="624"/>
      <c r="AAQ129" s="623"/>
      <c r="AAR129" s="320">
        <f t="shared" ref="AAR129" si="8286">AAR123+AAR127</f>
        <v>1.86</v>
      </c>
      <c r="AAS129" s="623" t="s">
        <v>86</v>
      </c>
      <c r="AAT129" s="623"/>
      <c r="AAU129" s="623"/>
      <c r="AAV129" s="623"/>
      <c r="AAW129" s="623"/>
      <c r="AAX129" s="624"/>
      <c r="AAY129" s="623"/>
      <c r="AAZ129" s="320">
        <f t="shared" ref="AAZ129" si="8287">AAZ123+AAZ127</f>
        <v>1.86</v>
      </c>
      <c r="ABA129" s="623" t="s">
        <v>86</v>
      </c>
      <c r="ABB129" s="623"/>
      <c r="ABC129" s="623"/>
      <c r="ABD129" s="623"/>
      <c r="ABE129" s="623"/>
      <c r="ABF129" s="624"/>
      <c r="ABG129" s="623"/>
      <c r="ABH129" s="320">
        <f t="shared" ref="ABH129" si="8288">ABH123+ABH127</f>
        <v>1.86</v>
      </c>
      <c r="ABI129" s="623" t="s">
        <v>86</v>
      </c>
      <c r="ABJ129" s="623"/>
      <c r="ABK129" s="623"/>
      <c r="ABL129" s="623"/>
      <c r="ABM129" s="623"/>
      <c r="ABN129" s="624"/>
      <c r="ABO129" s="623"/>
      <c r="ABP129" s="320">
        <f t="shared" ref="ABP129" si="8289">ABP123+ABP127</f>
        <v>1.86</v>
      </c>
      <c r="ABQ129" s="623" t="s">
        <v>86</v>
      </c>
      <c r="ABR129" s="623"/>
      <c r="ABS129" s="623"/>
      <c r="ABT129" s="623"/>
      <c r="ABU129" s="623"/>
      <c r="ABV129" s="624"/>
      <c r="ABW129" s="623"/>
      <c r="ABX129" s="320">
        <f t="shared" ref="ABX129" si="8290">ABX123+ABX127</f>
        <v>1.86</v>
      </c>
      <c r="ABY129" s="623" t="s">
        <v>86</v>
      </c>
      <c r="ABZ129" s="623"/>
      <c r="ACA129" s="623"/>
      <c r="ACB129" s="623"/>
      <c r="ACC129" s="623"/>
      <c r="ACD129" s="624"/>
      <c r="ACE129" s="623"/>
      <c r="ACF129" s="320">
        <f t="shared" ref="ACF129" si="8291">ACF123+ACF127</f>
        <v>1.86</v>
      </c>
      <c r="ACG129" s="623" t="s">
        <v>86</v>
      </c>
      <c r="ACH129" s="623"/>
      <c r="ACI129" s="623"/>
      <c r="ACJ129" s="623"/>
      <c r="ACK129" s="623"/>
      <c r="ACL129" s="624"/>
      <c r="ACM129" s="623"/>
      <c r="ACN129" s="320">
        <f t="shared" ref="ACN129" si="8292">ACN123+ACN127</f>
        <v>1.86</v>
      </c>
      <c r="ACO129" s="623" t="s">
        <v>86</v>
      </c>
      <c r="ACP129" s="623"/>
      <c r="ACQ129" s="623"/>
      <c r="ACR129" s="623"/>
      <c r="ACS129" s="623"/>
      <c r="ACT129" s="624"/>
      <c r="ACU129" s="623"/>
      <c r="ACV129" s="320">
        <f t="shared" ref="ACV129" si="8293">ACV123+ACV127</f>
        <v>1.86</v>
      </c>
      <c r="ACW129" s="623" t="s">
        <v>86</v>
      </c>
      <c r="ACX129" s="623"/>
      <c r="ACY129" s="623"/>
      <c r="ACZ129" s="623"/>
      <c r="ADA129" s="623"/>
      <c r="ADB129" s="624"/>
      <c r="ADC129" s="623"/>
      <c r="ADD129" s="320">
        <f t="shared" ref="ADD129" si="8294">ADD123+ADD127</f>
        <v>1.86</v>
      </c>
      <c r="ADE129" s="623" t="s">
        <v>86</v>
      </c>
      <c r="ADF129" s="623"/>
      <c r="ADG129" s="623"/>
      <c r="ADH129" s="623"/>
      <c r="ADI129" s="623"/>
      <c r="ADJ129" s="624"/>
      <c r="ADK129" s="623"/>
      <c r="ADL129" s="320">
        <f t="shared" ref="ADL129" si="8295">ADL123+ADL127</f>
        <v>1.86</v>
      </c>
      <c r="ADM129" s="623" t="s">
        <v>86</v>
      </c>
      <c r="ADN129" s="623"/>
      <c r="ADO129" s="623"/>
      <c r="ADP129" s="623"/>
      <c r="ADQ129" s="623"/>
      <c r="ADR129" s="624"/>
      <c r="ADS129" s="623"/>
      <c r="ADT129" s="320">
        <f t="shared" ref="ADT129" si="8296">ADT123+ADT127</f>
        <v>1.86</v>
      </c>
      <c r="ADU129" s="623" t="s">
        <v>86</v>
      </c>
      <c r="ADV129" s="623"/>
      <c r="ADW129" s="623"/>
      <c r="ADX129" s="623"/>
      <c r="ADY129" s="623"/>
      <c r="ADZ129" s="624"/>
      <c r="AEA129" s="623"/>
      <c r="AEB129" s="320">
        <f t="shared" ref="AEB129" si="8297">AEB123+AEB127</f>
        <v>1.86</v>
      </c>
      <c r="AEC129" s="623" t="s">
        <v>86</v>
      </c>
      <c r="AED129" s="623"/>
      <c r="AEE129" s="623"/>
      <c r="AEF129" s="623"/>
      <c r="AEG129" s="623"/>
      <c r="AEH129" s="624"/>
      <c r="AEI129" s="623"/>
      <c r="AEJ129" s="320">
        <f t="shared" ref="AEJ129" si="8298">AEJ123+AEJ127</f>
        <v>1.86</v>
      </c>
      <c r="AEK129" s="623" t="s">
        <v>86</v>
      </c>
      <c r="AEL129" s="623"/>
      <c r="AEM129" s="623"/>
      <c r="AEN129" s="623"/>
      <c r="AEO129" s="623"/>
      <c r="AEP129" s="624"/>
      <c r="AEQ129" s="623"/>
      <c r="AER129" s="320">
        <f t="shared" ref="AER129" si="8299">AER123+AER127</f>
        <v>1.86</v>
      </c>
      <c r="AES129" s="623" t="s">
        <v>86</v>
      </c>
      <c r="AET129" s="623"/>
      <c r="AEU129" s="623"/>
      <c r="AEV129" s="623"/>
      <c r="AEW129" s="623"/>
      <c r="AEX129" s="624"/>
      <c r="AEY129" s="623"/>
      <c r="AEZ129" s="320">
        <f t="shared" ref="AEZ129" si="8300">AEZ123+AEZ127</f>
        <v>1.86</v>
      </c>
      <c r="AFA129" s="623" t="s">
        <v>86</v>
      </c>
      <c r="AFB129" s="623"/>
      <c r="AFC129" s="623"/>
      <c r="AFD129" s="623"/>
      <c r="AFE129" s="623"/>
      <c r="AFF129" s="624"/>
      <c r="AFG129" s="623"/>
      <c r="AFH129" s="320">
        <f t="shared" ref="AFH129" si="8301">AFH123+AFH127</f>
        <v>1.86</v>
      </c>
      <c r="AFI129" s="623" t="s">
        <v>86</v>
      </c>
      <c r="AFJ129" s="623"/>
      <c r="AFK129" s="623"/>
      <c r="AFL129" s="623"/>
      <c r="AFM129" s="623"/>
      <c r="AFN129" s="624"/>
      <c r="AFO129" s="623"/>
      <c r="AFP129" s="320">
        <f t="shared" ref="AFP129" si="8302">AFP123+AFP127</f>
        <v>1.86</v>
      </c>
      <c r="AFQ129" s="623" t="s">
        <v>86</v>
      </c>
      <c r="AFR129" s="623"/>
      <c r="AFS129" s="623"/>
      <c r="AFT129" s="623"/>
      <c r="AFU129" s="623"/>
      <c r="AFV129" s="624"/>
      <c r="AFW129" s="623"/>
      <c r="AFX129" s="320">
        <f t="shared" ref="AFX129" si="8303">AFX123+AFX127</f>
        <v>1.86</v>
      </c>
      <c r="AFY129" s="623" t="s">
        <v>86</v>
      </c>
      <c r="AFZ129" s="623"/>
      <c r="AGA129" s="623"/>
      <c r="AGB129" s="623"/>
      <c r="AGC129" s="623"/>
      <c r="AGD129" s="624"/>
      <c r="AGE129" s="623"/>
      <c r="AGF129" s="320">
        <f t="shared" ref="AGF129" si="8304">AGF123+AGF127</f>
        <v>1.86</v>
      </c>
      <c r="AGG129" s="623" t="s">
        <v>86</v>
      </c>
      <c r="AGH129" s="623"/>
      <c r="AGI129" s="623"/>
      <c r="AGJ129" s="623"/>
      <c r="AGK129" s="623"/>
      <c r="AGL129" s="624"/>
      <c r="AGM129" s="623"/>
      <c r="AGN129" s="320">
        <f t="shared" ref="AGN129" si="8305">AGN123+AGN127</f>
        <v>1.86</v>
      </c>
      <c r="AGO129" s="623" t="s">
        <v>86</v>
      </c>
      <c r="AGP129" s="623"/>
      <c r="AGQ129" s="623"/>
      <c r="AGR129" s="623"/>
      <c r="AGS129" s="623"/>
      <c r="AGT129" s="624"/>
      <c r="AGU129" s="623"/>
      <c r="AGV129" s="320">
        <f t="shared" ref="AGV129" si="8306">AGV123+AGV127</f>
        <v>1.86</v>
      </c>
      <c r="AGW129" s="623" t="s">
        <v>86</v>
      </c>
      <c r="AGX129" s="623"/>
      <c r="AGY129" s="623"/>
      <c r="AGZ129" s="623"/>
      <c r="AHA129" s="623"/>
      <c r="AHB129" s="624"/>
      <c r="AHC129" s="623"/>
      <c r="AHD129" s="320">
        <f t="shared" ref="AHD129" si="8307">AHD123+AHD127</f>
        <v>1.86</v>
      </c>
      <c r="AHE129" s="623" t="s">
        <v>86</v>
      </c>
      <c r="AHF129" s="623"/>
      <c r="AHG129" s="623"/>
      <c r="AHH129" s="623"/>
      <c r="AHI129" s="623"/>
      <c r="AHJ129" s="624"/>
      <c r="AHK129" s="623"/>
      <c r="AHL129" s="320">
        <f t="shared" ref="AHL129" si="8308">AHL123+AHL127</f>
        <v>1.86</v>
      </c>
      <c r="AHM129" s="623" t="s">
        <v>86</v>
      </c>
      <c r="AHN129" s="623"/>
      <c r="AHO129" s="623"/>
      <c r="AHP129" s="623"/>
      <c r="AHQ129" s="623"/>
      <c r="AHR129" s="624"/>
      <c r="AHS129" s="623"/>
      <c r="AHT129" s="320">
        <f t="shared" ref="AHT129" si="8309">AHT123+AHT127</f>
        <v>1.86</v>
      </c>
      <c r="AHU129" s="623" t="s">
        <v>86</v>
      </c>
      <c r="AHV129" s="623"/>
      <c r="AHW129" s="623"/>
      <c r="AHX129" s="623"/>
      <c r="AHY129" s="623"/>
      <c r="AHZ129" s="624"/>
      <c r="AIA129" s="623"/>
      <c r="AIB129" s="320">
        <f t="shared" ref="AIB129" si="8310">AIB123+AIB127</f>
        <v>1.86</v>
      </c>
      <c r="AIC129" s="623" t="s">
        <v>86</v>
      </c>
      <c r="AID129" s="623"/>
      <c r="AIE129" s="623"/>
      <c r="AIF129" s="623"/>
      <c r="AIG129" s="623"/>
      <c r="AIH129" s="624"/>
      <c r="AII129" s="623"/>
      <c r="AIJ129" s="320">
        <f t="shared" ref="AIJ129" si="8311">AIJ123+AIJ127</f>
        <v>1.86</v>
      </c>
      <c r="AIK129" s="623" t="s">
        <v>86</v>
      </c>
      <c r="AIL129" s="623"/>
      <c r="AIM129" s="623"/>
      <c r="AIN129" s="623"/>
      <c r="AIO129" s="623"/>
      <c r="AIP129" s="624"/>
      <c r="AIQ129" s="623"/>
      <c r="AIR129" s="320">
        <f t="shared" ref="AIR129" si="8312">AIR123+AIR127</f>
        <v>1.86</v>
      </c>
      <c r="AIS129" s="623" t="s">
        <v>86</v>
      </c>
      <c r="AIT129" s="623"/>
      <c r="AIU129" s="623"/>
      <c r="AIV129" s="623"/>
      <c r="AIW129" s="623"/>
      <c r="AIX129" s="624"/>
      <c r="AIY129" s="623"/>
      <c r="AIZ129" s="320">
        <f t="shared" ref="AIZ129" si="8313">AIZ123+AIZ127</f>
        <v>1.86</v>
      </c>
      <c r="AJA129" s="623" t="s">
        <v>86</v>
      </c>
      <c r="AJB129" s="623"/>
      <c r="AJC129" s="623"/>
      <c r="AJD129" s="623"/>
      <c r="AJE129" s="623"/>
      <c r="AJF129" s="624"/>
      <c r="AJG129" s="623"/>
      <c r="AJH129" s="320">
        <f t="shared" ref="AJH129" si="8314">AJH123+AJH127</f>
        <v>1.86</v>
      </c>
      <c r="AJI129" s="623" t="s">
        <v>86</v>
      </c>
      <c r="AJJ129" s="623"/>
      <c r="AJK129" s="623"/>
      <c r="AJL129" s="623"/>
      <c r="AJM129" s="623"/>
      <c r="AJN129" s="624"/>
      <c r="AJO129" s="623"/>
      <c r="AJP129" s="320">
        <f t="shared" ref="AJP129" si="8315">AJP123+AJP127</f>
        <v>1.86</v>
      </c>
      <c r="AJQ129" s="623" t="s">
        <v>86</v>
      </c>
      <c r="AJR129" s="623"/>
      <c r="AJS129" s="623"/>
      <c r="AJT129" s="623"/>
      <c r="AJU129" s="623"/>
      <c r="AJV129" s="624"/>
      <c r="AJW129" s="623"/>
      <c r="AJX129" s="320">
        <f t="shared" ref="AJX129" si="8316">AJX123+AJX127</f>
        <v>1.86</v>
      </c>
      <c r="AJY129" s="623" t="s">
        <v>86</v>
      </c>
      <c r="AJZ129" s="623"/>
      <c r="AKA129" s="623"/>
      <c r="AKB129" s="623"/>
      <c r="AKC129" s="623"/>
      <c r="AKD129" s="624"/>
      <c r="AKE129" s="623"/>
      <c r="AKF129" s="320">
        <f t="shared" ref="AKF129" si="8317">AKF123+AKF127</f>
        <v>1.86</v>
      </c>
      <c r="AKG129" s="623" t="s">
        <v>86</v>
      </c>
      <c r="AKH129" s="623"/>
      <c r="AKI129" s="623"/>
      <c r="AKJ129" s="623"/>
      <c r="AKK129" s="623"/>
      <c r="AKL129" s="624"/>
      <c r="AKM129" s="623"/>
      <c r="AKN129" s="320">
        <f t="shared" ref="AKN129" si="8318">AKN123+AKN127</f>
        <v>1.86</v>
      </c>
      <c r="AKO129" s="623" t="s">
        <v>86</v>
      </c>
      <c r="AKP129" s="623"/>
      <c r="AKQ129" s="623"/>
      <c r="AKR129" s="623"/>
      <c r="AKS129" s="623"/>
      <c r="AKT129" s="624"/>
      <c r="AKU129" s="623"/>
      <c r="AKV129" s="320">
        <f t="shared" ref="AKV129" si="8319">AKV123+AKV127</f>
        <v>1.86</v>
      </c>
      <c r="AKW129" s="623" t="s">
        <v>86</v>
      </c>
      <c r="AKX129" s="623"/>
      <c r="AKY129" s="623"/>
      <c r="AKZ129" s="623"/>
      <c r="ALA129" s="623"/>
      <c r="ALB129" s="624"/>
      <c r="ALC129" s="623"/>
      <c r="ALD129" s="320">
        <f t="shared" ref="ALD129" si="8320">ALD123+ALD127</f>
        <v>1.86</v>
      </c>
      <c r="ALE129" s="623" t="s">
        <v>86</v>
      </c>
      <c r="ALF129" s="623"/>
      <c r="ALG129" s="623"/>
      <c r="ALH129" s="623"/>
      <c r="ALI129" s="623"/>
      <c r="ALJ129" s="624"/>
      <c r="ALK129" s="623"/>
      <c r="ALL129" s="320">
        <f t="shared" ref="ALL129" si="8321">ALL123+ALL127</f>
        <v>1.86</v>
      </c>
      <c r="ALM129" s="623" t="s">
        <v>86</v>
      </c>
      <c r="ALN129" s="623"/>
      <c r="ALO129" s="623"/>
      <c r="ALP129" s="623"/>
      <c r="ALQ129" s="623"/>
      <c r="ALR129" s="624"/>
      <c r="ALS129" s="623"/>
      <c r="ALT129" s="320">
        <f t="shared" ref="ALT129" si="8322">ALT123+ALT127</f>
        <v>1.86</v>
      </c>
      <c r="ALU129" s="623" t="s">
        <v>86</v>
      </c>
      <c r="ALV129" s="623"/>
      <c r="ALW129" s="623"/>
      <c r="ALX129" s="623"/>
      <c r="ALY129" s="623"/>
      <c r="ALZ129" s="624"/>
      <c r="AMA129" s="623"/>
      <c r="AMB129" s="320">
        <f t="shared" ref="AMB129" si="8323">AMB123+AMB127</f>
        <v>1.86</v>
      </c>
      <c r="AMC129" s="623" t="s">
        <v>86</v>
      </c>
      <c r="AMD129" s="623"/>
      <c r="AME129" s="623"/>
      <c r="AMF129" s="623"/>
      <c r="AMG129" s="623"/>
      <c r="AMH129" s="624"/>
      <c r="AMI129" s="623"/>
      <c r="AMJ129" s="320">
        <f t="shared" ref="AMJ129" si="8324">AMJ123+AMJ127</f>
        <v>1.86</v>
      </c>
      <c r="AMK129" s="623" t="s">
        <v>86</v>
      </c>
      <c r="AML129" s="623"/>
      <c r="AMM129" s="623"/>
      <c r="AMN129" s="623"/>
      <c r="AMO129" s="623"/>
      <c r="AMP129" s="624"/>
      <c r="AMQ129" s="623"/>
      <c r="AMR129" s="320">
        <f t="shared" ref="AMR129" si="8325">AMR123+AMR127</f>
        <v>1.86</v>
      </c>
      <c r="AMS129" s="623" t="s">
        <v>86</v>
      </c>
      <c r="AMT129" s="623"/>
      <c r="AMU129" s="623"/>
      <c r="AMV129" s="623"/>
      <c r="AMW129" s="623"/>
      <c r="AMX129" s="624"/>
      <c r="AMY129" s="623"/>
      <c r="AMZ129" s="320">
        <f t="shared" ref="AMZ129" si="8326">AMZ123+AMZ127</f>
        <v>1.86</v>
      </c>
      <c r="ANA129" s="623" t="s">
        <v>86</v>
      </c>
      <c r="ANB129" s="623"/>
      <c r="ANC129" s="623"/>
      <c r="AND129" s="623"/>
      <c r="ANE129" s="623"/>
      <c r="ANF129" s="624"/>
      <c r="ANG129" s="623"/>
      <c r="ANH129" s="320">
        <f t="shared" ref="ANH129" si="8327">ANH123+ANH127</f>
        <v>1.86</v>
      </c>
      <c r="ANI129" s="623" t="s">
        <v>86</v>
      </c>
      <c r="ANJ129" s="623"/>
      <c r="ANK129" s="623"/>
      <c r="ANL129" s="623"/>
      <c r="ANM129" s="623"/>
      <c r="ANN129" s="624"/>
      <c r="ANO129" s="623"/>
      <c r="ANP129" s="320">
        <f t="shared" ref="ANP129" si="8328">ANP123+ANP127</f>
        <v>1.86</v>
      </c>
      <c r="ANQ129" s="623" t="s">
        <v>86</v>
      </c>
      <c r="ANR129" s="623"/>
      <c r="ANS129" s="623"/>
      <c r="ANT129" s="623"/>
      <c r="ANU129" s="623"/>
      <c r="ANV129" s="624"/>
      <c r="ANW129" s="623"/>
      <c r="ANX129" s="320">
        <f t="shared" ref="ANX129" si="8329">ANX123+ANX127</f>
        <v>1.86</v>
      </c>
      <c r="ANY129" s="623" t="s">
        <v>86</v>
      </c>
      <c r="ANZ129" s="623"/>
      <c r="AOA129" s="623"/>
      <c r="AOB129" s="623"/>
      <c r="AOC129" s="623"/>
      <c r="AOD129" s="624"/>
      <c r="AOE129" s="623"/>
      <c r="AOF129" s="320">
        <f t="shared" ref="AOF129" si="8330">AOF123+AOF127</f>
        <v>1.86</v>
      </c>
      <c r="AOG129" s="623" t="s">
        <v>86</v>
      </c>
      <c r="AOH129" s="623"/>
      <c r="AOI129" s="623"/>
      <c r="AOJ129" s="623"/>
      <c r="AOK129" s="623"/>
      <c r="AOL129" s="624"/>
      <c r="AOM129" s="623"/>
      <c r="AON129" s="320">
        <f t="shared" ref="AON129" si="8331">AON123+AON127</f>
        <v>1.86</v>
      </c>
      <c r="AOO129" s="623" t="s">
        <v>86</v>
      </c>
      <c r="AOP129" s="623"/>
      <c r="AOQ129" s="623"/>
      <c r="AOR129" s="623"/>
      <c r="AOS129" s="623"/>
      <c r="AOT129" s="624"/>
      <c r="AOU129" s="623"/>
      <c r="AOV129" s="320">
        <f t="shared" ref="AOV129" si="8332">AOV123+AOV127</f>
        <v>1.86</v>
      </c>
      <c r="AOW129" s="623" t="s">
        <v>86</v>
      </c>
      <c r="AOX129" s="623"/>
      <c r="AOY129" s="623"/>
      <c r="AOZ129" s="623"/>
      <c r="APA129" s="623"/>
      <c r="APB129" s="624"/>
      <c r="APC129" s="623"/>
      <c r="APD129" s="320">
        <f t="shared" ref="APD129" si="8333">APD123+APD127</f>
        <v>1.86</v>
      </c>
      <c r="APE129" s="623" t="s">
        <v>86</v>
      </c>
      <c r="APF129" s="623"/>
      <c r="APG129" s="623"/>
      <c r="APH129" s="623"/>
      <c r="API129" s="623"/>
      <c r="APJ129" s="624"/>
      <c r="APK129" s="623"/>
      <c r="APL129" s="320">
        <f t="shared" ref="APL129" si="8334">APL123+APL127</f>
        <v>1.86</v>
      </c>
      <c r="APM129" s="623" t="s">
        <v>86</v>
      </c>
      <c r="APN129" s="623"/>
      <c r="APO129" s="623"/>
      <c r="APP129" s="623"/>
      <c r="APQ129" s="623"/>
      <c r="APR129" s="624"/>
      <c r="APS129" s="623"/>
      <c r="APT129" s="320">
        <f t="shared" ref="APT129" si="8335">APT123+APT127</f>
        <v>1.86</v>
      </c>
      <c r="APU129" s="623" t="s">
        <v>86</v>
      </c>
      <c r="APV129" s="623"/>
      <c r="APW129" s="623"/>
      <c r="APX129" s="623"/>
      <c r="APY129" s="623"/>
      <c r="APZ129" s="624"/>
      <c r="AQA129" s="623"/>
      <c r="AQB129" s="320">
        <f t="shared" ref="AQB129" si="8336">AQB123+AQB127</f>
        <v>1.86</v>
      </c>
      <c r="AQC129" s="623" t="s">
        <v>86</v>
      </c>
      <c r="AQD129" s="623"/>
      <c r="AQE129" s="623"/>
      <c r="AQF129" s="623"/>
      <c r="AQG129" s="623"/>
      <c r="AQH129" s="624"/>
      <c r="AQI129" s="623"/>
      <c r="AQJ129" s="320">
        <f t="shared" ref="AQJ129" si="8337">AQJ123+AQJ127</f>
        <v>1.86</v>
      </c>
      <c r="AQK129" s="623" t="s">
        <v>86</v>
      </c>
      <c r="AQL129" s="623"/>
      <c r="AQM129" s="623"/>
      <c r="AQN129" s="623"/>
      <c r="AQO129" s="623"/>
      <c r="AQP129" s="624"/>
      <c r="AQQ129" s="623"/>
      <c r="AQR129" s="320">
        <f t="shared" ref="AQR129" si="8338">AQR123+AQR127</f>
        <v>1.86</v>
      </c>
      <c r="AQS129" s="623" t="s">
        <v>86</v>
      </c>
      <c r="AQT129" s="623"/>
      <c r="AQU129" s="623"/>
      <c r="AQV129" s="623"/>
      <c r="AQW129" s="623"/>
      <c r="AQX129" s="624"/>
      <c r="AQY129" s="623"/>
      <c r="AQZ129" s="320">
        <f t="shared" ref="AQZ129" si="8339">AQZ123+AQZ127</f>
        <v>1.86</v>
      </c>
      <c r="ARA129" s="623" t="s">
        <v>86</v>
      </c>
      <c r="ARB129" s="623"/>
      <c r="ARC129" s="623"/>
      <c r="ARD129" s="623"/>
      <c r="ARE129" s="623"/>
      <c r="ARF129" s="624"/>
      <c r="ARG129" s="623"/>
      <c r="ARH129" s="320">
        <f t="shared" ref="ARH129" si="8340">ARH123+ARH127</f>
        <v>1.86</v>
      </c>
      <c r="ARI129" s="623" t="s">
        <v>86</v>
      </c>
      <c r="ARJ129" s="623"/>
      <c r="ARK129" s="623"/>
      <c r="ARL129" s="623"/>
      <c r="ARM129" s="623"/>
      <c r="ARN129" s="624"/>
      <c r="ARO129" s="623"/>
      <c r="ARP129" s="320">
        <f t="shared" ref="ARP129" si="8341">ARP123+ARP127</f>
        <v>1.86</v>
      </c>
      <c r="ARQ129" s="623" t="s">
        <v>86</v>
      </c>
      <c r="ARR129" s="623"/>
      <c r="ARS129" s="623"/>
      <c r="ART129" s="623"/>
      <c r="ARU129" s="623"/>
      <c r="ARV129" s="624"/>
      <c r="ARW129" s="623"/>
      <c r="ARX129" s="320">
        <f t="shared" ref="ARX129" si="8342">ARX123+ARX127</f>
        <v>1.86</v>
      </c>
      <c r="ARY129" s="623" t="s">
        <v>86</v>
      </c>
      <c r="ARZ129" s="623"/>
      <c r="ASA129" s="623"/>
      <c r="ASB129" s="623"/>
      <c r="ASC129" s="623"/>
      <c r="ASD129" s="624"/>
      <c r="ASE129" s="623"/>
      <c r="ASF129" s="320">
        <f t="shared" ref="ASF129" si="8343">ASF123+ASF127</f>
        <v>1.86</v>
      </c>
      <c r="ASG129" s="623" t="s">
        <v>86</v>
      </c>
      <c r="ASH129" s="623"/>
      <c r="ASI129" s="623"/>
      <c r="ASJ129" s="623"/>
      <c r="ASK129" s="623"/>
      <c r="ASL129" s="624"/>
      <c r="ASM129" s="623"/>
      <c r="ASN129" s="320">
        <f t="shared" ref="ASN129" si="8344">ASN123+ASN127</f>
        <v>1.86</v>
      </c>
      <c r="ASO129" s="623" t="s">
        <v>86</v>
      </c>
      <c r="ASP129" s="623"/>
      <c r="ASQ129" s="623"/>
      <c r="ASR129" s="623"/>
      <c r="ASS129" s="623"/>
      <c r="AST129" s="624"/>
      <c r="ASU129" s="623"/>
      <c r="ASV129" s="320">
        <f t="shared" ref="ASV129" si="8345">ASV123+ASV127</f>
        <v>1.86</v>
      </c>
      <c r="ASW129" s="623" t="s">
        <v>86</v>
      </c>
      <c r="ASX129" s="623"/>
      <c r="ASY129" s="623"/>
      <c r="ASZ129" s="623"/>
      <c r="ATA129" s="623"/>
      <c r="ATB129" s="624"/>
      <c r="ATC129" s="623"/>
      <c r="ATD129" s="320">
        <f t="shared" ref="ATD129" si="8346">ATD123+ATD127</f>
        <v>1.86</v>
      </c>
      <c r="ATE129" s="623" t="s">
        <v>86</v>
      </c>
      <c r="ATF129" s="623"/>
      <c r="ATG129" s="623"/>
      <c r="ATH129" s="623"/>
      <c r="ATI129" s="623"/>
      <c r="ATJ129" s="624"/>
      <c r="ATK129" s="623"/>
      <c r="ATL129" s="320">
        <f t="shared" ref="ATL129" si="8347">ATL123+ATL127</f>
        <v>1.86</v>
      </c>
      <c r="ATM129" s="623" t="s">
        <v>86</v>
      </c>
      <c r="ATN129" s="623"/>
      <c r="ATO129" s="623"/>
      <c r="ATP129" s="623"/>
      <c r="ATQ129" s="623"/>
      <c r="ATR129" s="624"/>
      <c r="ATS129" s="623"/>
      <c r="ATT129" s="320">
        <f t="shared" ref="ATT129" si="8348">ATT123+ATT127</f>
        <v>1.86</v>
      </c>
      <c r="ATU129" s="623" t="s">
        <v>86</v>
      </c>
      <c r="ATV129" s="623"/>
      <c r="ATW129" s="623"/>
      <c r="ATX129" s="623"/>
      <c r="ATY129" s="623"/>
      <c r="ATZ129" s="624"/>
      <c r="AUA129" s="623"/>
      <c r="AUB129" s="320">
        <f t="shared" ref="AUB129" si="8349">AUB123+AUB127</f>
        <v>1.86</v>
      </c>
      <c r="AUC129" s="623" t="s">
        <v>86</v>
      </c>
      <c r="AUD129" s="623"/>
      <c r="AUE129" s="623"/>
      <c r="AUF129" s="623"/>
      <c r="AUG129" s="623"/>
      <c r="AUH129" s="624"/>
      <c r="AUI129" s="623"/>
      <c r="AUJ129" s="320">
        <f t="shared" ref="AUJ129" si="8350">AUJ123+AUJ127</f>
        <v>1.86</v>
      </c>
      <c r="AUK129" s="623" t="s">
        <v>86</v>
      </c>
      <c r="AUL129" s="623"/>
      <c r="AUM129" s="623"/>
      <c r="AUN129" s="623"/>
      <c r="AUO129" s="623"/>
      <c r="AUP129" s="624"/>
      <c r="AUQ129" s="623"/>
      <c r="AUR129" s="320">
        <f t="shared" ref="AUR129" si="8351">AUR123+AUR127</f>
        <v>1.86</v>
      </c>
      <c r="AUS129" s="623" t="s">
        <v>86</v>
      </c>
      <c r="AUT129" s="623"/>
      <c r="AUU129" s="623"/>
      <c r="AUV129" s="623"/>
      <c r="AUW129" s="623"/>
      <c r="AUX129" s="624"/>
      <c r="AUY129" s="623"/>
      <c r="AUZ129" s="320">
        <f t="shared" ref="AUZ129" si="8352">AUZ123+AUZ127</f>
        <v>1.86</v>
      </c>
      <c r="AVA129" s="623" t="s">
        <v>86</v>
      </c>
      <c r="AVB129" s="623"/>
      <c r="AVC129" s="623"/>
      <c r="AVD129" s="623"/>
      <c r="AVE129" s="623"/>
      <c r="AVF129" s="624"/>
      <c r="AVG129" s="623"/>
      <c r="AVH129" s="320">
        <f t="shared" ref="AVH129" si="8353">AVH123+AVH127</f>
        <v>1.86</v>
      </c>
      <c r="AVI129" s="623" t="s">
        <v>86</v>
      </c>
      <c r="AVJ129" s="623"/>
      <c r="AVK129" s="623"/>
      <c r="AVL129" s="623"/>
      <c r="AVM129" s="623"/>
      <c r="AVN129" s="624"/>
      <c r="AVO129" s="623"/>
      <c r="AVP129" s="320">
        <f t="shared" ref="AVP129" si="8354">AVP123+AVP127</f>
        <v>1.86</v>
      </c>
      <c r="AVQ129" s="623" t="s">
        <v>86</v>
      </c>
      <c r="AVR129" s="623"/>
      <c r="AVS129" s="623"/>
      <c r="AVT129" s="623"/>
      <c r="AVU129" s="623"/>
      <c r="AVV129" s="624"/>
      <c r="AVW129" s="623"/>
      <c r="AVX129" s="320">
        <f t="shared" ref="AVX129" si="8355">AVX123+AVX127</f>
        <v>1.86</v>
      </c>
      <c r="AVY129" s="623" t="s">
        <v>86</v>
      </c>
      <c r="AVZ129" s="623"/>
      <c r="AWA129" s="623"/>
      <c r="AWB129" s="623"/>
      <c r="AWC129" s="623"/>
      <c r="AWD129" s="624"/>
      <c r="AWE129" s="623"/>
      <c r="AWF129" s="320">
        <f t="shared" ref="AWF129" si="8356">AWF123+AWF127</f>
        <v>1.86</v>
      </c>
      <c r="AWG129" s="623" t="s">
        <v>86</v>
      </c>
      <c r="AWH129" s="623"/>
      <c r="AWI129" s="623"/>
      <c r="AWJ129" s="623"/>
      <c r="AWK129" s="623"/>
      <c r="AWL129" s="624"/>
      <c r="AWM129" s="623"/>
      <c r="AWN129" s="320">
        <f t="shared" ref="AWN129" si="8357">AWN123+AWN127</f>
        <v>1.86</v>
      </c>
      <c r="AWO129" s="623" t="s">
        <v>86</v>
      </c>
      <c r="AWP129" s="623"/>
      <c r="AWQ129" s="623"/>
      <c r="AWR129" s="623"/>
      <c r="AWS129" s="623"/>
      <c r="AWT129" s="624"/>
      <c r="AWU129" s="623"/>
      <c r="AWV129" s="320">
        <f t="shared" ref="AWV129" si="8358">AWV123+AWV127</f>
        <v>1.86</v>
      </c>
      <c r="AWW129" s="623" t="s">
        <v>86</v>
      </c>
      <c r="AWX129" s="623"/>
      <c r="AWY129" s="623"/>
      <c r="AWZ129" s="623"/>
      <c r="AXA129" s="623"/>
      <c r="AXB129" s="624"/>
      <c r="AXC129" s="623"/>
      <c r="AXD129" s="320">
        <f t="shared" ref="AXD129" si="8359">AXD123+AXD127</f>
        <v>1.86</v>
      </c>
      <c r="AXE129" s="623" t="s">
        <v>86</v>
      </c>
      <c r="AXF129" s="623"/>
      <c r="AXG129" s="623"/>
      <c r="AXH129" s="623"/>
      <c r="AXI129" s="623"/>
      <c r="AXJ129" s="624"/>
      <c r="AXK129" s="623"/>
      <c r="AXL129" s="320">
        <f t="shared" ref="AXL129" si="8360">AXL123+AXL127</f>
        <v>1.86</v>
      </c>
      <c r="AXM129" s="623" t="s">
        <v>86</v>
      </c>
      <c r="AXN129" s="623"/>
      <c r="AXO129" s="623"/>
      <c r="AXP129" s="623"/>
      <c r="AXQ129" s="623"/>
      <c r="AXR129" s="624"/>
      <c r="AXS129" s="623"/>
      <c r="AXT129" s="320">
        <f t="shared" ref="AXT129" si="8361">AXT123+AXT127</f>
        <v>1.86</v>
      </c>
      <c r="AXU129" s="623" t="s">
        <v>86</v>
      </c>
      <c r="AXV129" s="623"/>
      <c r="AXW129" s="623"/>
      <c r="AXX129" s="623"/>
      <c r="AXY129" s="623"/>
      <c r="AXZ129" s="624"/>
      <c r="AYA129" s="623"/>
      <c r="AYB129" s="320">
        <f t="shared" ref="AYB129" si="8362">AYB123+AYB127</f>
        <v>1.86</v>
      </c>
      <c r="AYC129" s="623" t="s">
        <v>86</v>
      </c>
      <c r="AYD129" s="623"/>
      <c r="AYE129" s="623"/>
      <c r="AYF129" s="623"/>
      <c r="AYG129" s="623"/>
      <c r="AYH129" s="624"/>
      <c r="AYI129" s="623"/>
      <c r="AYJ129" s="320">
        <f t="shared" ref="AYJ129" si="8363">AYJ123+AYJ127</f>
        <v>1.86</v>
      </c>
      <c r="AYK129" s="623" t="s">
        <v>86</v>
      </c>
      <c r="AYL129" s="623"/>
      <c r="AYM129" s="623"/>
      <c r="AYN129" s="623"/>
      <c r="AYO129" s="623"/>
      <c r="AYP129" s="624"/>
      <c r="AYQ129" s="623"/>
      <c r="AYR129" s="320">
        <f t="shared" ref="AYR129" si="8364">AYR123+AYR127</f>
        <v>1.86</v>
      </c>
      <c r="AYS129" s="623" t="s">
        <v>86</v>
      </c>
      <c r="AYT129" s="623"/>
      <c r="AYU129" s="623"/>
      <c r="AYV129" s="623"/>
      <c r="AYW129" s="623"/>
      <c r="AYX129" s="624"/>
      <c r="AYY129" s="623"/>
      <c r="AYZ129" s="320">
        <f t="shared" ref="AYZ129" si="8365">AYZ123+AYZ127</f>
        <v>1.86</v>
      </c>
      <c r="AZA129" s="623" t="s">
        <v>86</v>
      </c>
      <c r="AZB129" s="623"/>
      <c r="AZC129" s="623"/>
      <c r="AZD129" s="623"/>
      <c r="AZE129" s="623"/>
      <c r="AZF129" s="624"/>
      <c r="AZG129" s="623"/>
      <c r="AZH129" s="320">
        <f t="shared" ref="AZH129" si="8366">AZH123+AZH127</f>
        <v>1.86</v>
      </c>
      <c r="AZI129" s="623" t="s">
        <v>86</v>
      </c>
      <c r="AZJ129" s="623"/>
      <c r="AZK129" s="623"/>
      <c r="AZL129" s="623"/>
      <c r="AZM129" s="623"/>
      <c r="AZN129" s="624"/>
      <c r="AZO129" s="623"/>
      <c r="AZP129" s="320">
        <f t="shared" ref="AZP129" si="8367">AZP123+AZP127</f>
        <v>1.86</v>
      </c>
      <c r="AZQ129" s="623" t="s">
        <v>86</v>
      </c>
      <c r="AZR129" s="623"/>
      <c r="AZS129" s="623"/>
      <c r="AZT129" s="623"/>
      <c r="AZU129" s="623"/>
      <c r="AZV129" s="624"/>
      <c r="AZW129" s="623"/>
      <c r="AZX129" s="320">
        <f t="shared" ref="AZX129" si="8368">AZX123+AZX127</f>
        <v>1.86</v>
      </c>
      <c r="AZY129" s="623" t="s">
        <v>86</v>
      </c>
      <c r="AZZ129" s="623"/>
      <c r="BAA129" s="623"/>
      <c r="BAB129" s="623"/>
      <c r="BAC129" s="623"/>
      <c r="BAD129" s="624"/>
      <c r="BAE129" s="623"/>
      <c r="BAF129" s="320">
        <f t="shared" ref="BAF129" si="8369">BAF123+BAF127</f>
        <v>1.86</v>
      </c>
      <c r="BAG129" s="623" t="s">
        <v>86</v>
      </c>
      <c r="BAH129" s="623"/>
      <c r="BAI129" s="623"/>
      <c r="BAJ129" s="623"/>
      <c r="BAK129" s="623"/>
      <c r="BAL129" s="624"/>
      <c r="BAM129" s="623"/>
      <c r="BAN129" s="320">
        <f t="shared" ref="BAN129" si="8370">BAN123+BAN127</f>
        <v>1.86</v>
      </c>
      <c r="BAO129" s="623" t="s">
        <v>86</v>
      </c>
      <c r="BAP129" s="623"/>
      <c r="BAQ129" s="623"/>
      <c r="BAR129" s="623"/>
      <c r="BAS129" s="623"/>
      <c r="BAT129" s="624"/>
      <c r="BAU129" s="623"/>
      <c r="BAV129" s="320">
        <f t="shared" ref="BAV129" si="8371">BAV123+BAV127</f>
        <v>1.86</v>
      </c>
      <c r="BAW129" s="623" t="s">
        <v>86</v>
      </c>
      <c r="BAX129" s="623"/>
      <c r="BAY129" s="623"/>
      <c r="BAZ129" s="623"/>
      <c r="BBA129" s="623"/>
      <c r="BBB129" s="624"/>
      <c r="BBC129" s="623"/>
      <c r="BBD129" s="320">
        <f t="shared" ref="BBD129" si="8372">BBD123+BBD127</f>
        <v>1.86</v>
      </c>
      <c r="BBE129" s="623" t="s">
        <v>86</v>
      </c>
      <c r="BBF129" s="623"/>
      <c r="BBG129" s="623"/>
      <c r="BBH129" s="623"/>
      <c r="BBI129" s="623"/>
      <c r="BBJ129" s="624"/>
      <c r="BBK129" s="623"/>
      <c r="BBL129" s="320">
        <f t="shared" ref="BBL129" si="8373">BBL123+BBL127</f>
        <v>1.86</v>
      </c>
      <c r="BBM129" s="623" t="s">
        <v>86</v>
      </c>
      <c r="BBN129" s="623"/>
      <c r="BBO129" s="623"/>
      <c r="BBP129" s="623"/>
      <c r="BBQ129" s="623"/>
      <c r="BBR129" s="624"/>
      <c r="BBS129" s="623"/>
      <c r="BBT129" s="320">
        <f t="shared" ref="BBT129" si="8374">BBT123+BBT127</f>
        <v>1.86</v>
      </c>
      <c r="BBU129" s="623" t="s">
        <v>86</v>
      </c>
      <c r="BBV129" s="623"/>
      <c r="BBW129" s="623"/>
      <c r="BBX129" s="623"/>
      <c r="BBY129" s="623"/>
      <c r="BBZ129" s="624"/>
      <c r="BCA129" s="623"/>
      <c r="BCB129" s="320">
        <f t="shared" ref="BCB129" si="8375">BCB123+BCB127</f>
        <v>1.86</v>
      </c>
      <c r="BCC129" s="623" t="s">
        <v>86</v>
      </c>
      <c r="BCD129" s="623"/>
      <c r="BCE129" s="623"/>
      <c r="BCF129" s="623"/>
      <c r="BCG129" s="623"/>
      <c r="BCH129" s="624"/>
      <c r="BCI129" s="623"/>
      <c r="BCJ129" s="320">
        <f t="shared" ref="BCJ129" si="8376">BCJ123+BCJ127</f>
        <v>1.86</v>
      </c>
      <c r="BCK129" s="623" t="s">
        <v>86</v>
      </c>
      <c r="BCL129" s="623"/>
      <c r="BCM129" s="623"/>
      <c r="BCN129" s="623"/>
      <c r="BCO129" s="623"/>
      <c r="BCP129" s="624"/>
      <c r="BCQ129" s="623"/>
      <c r="BCR129" s="320">
        <f t="shared" ref="BCR129" si="8377">BCR123+BCR127</f>
        <v>1.86</v>
      </c>
      <c r="BCS129" s="623" t="s">
        <v>86</v>
      </c>
      <c r="BCT129" s="623"/>
      <c r="BCU129" s="623"/>
      <c r="BCV129" s="623"/>
      <c r="BCW129" s="623"/>
      <c r="BCX129" s="624"/>
      <c r="BCY129" s="623"/>
      <c r="BCZ129" s="320">
        <f t="shared" ref="BCZ129" si="8378">BCZ123+BCZ127</f>
        <v>1.86</v>
      </c>
      <c r="BDA129" s="623" t="s">
        <v>86</v>
      </c>
      <c r="BDB129" s="623"/>
      <c r="BDC129" s="623"/>
      <c r="BDD129" s="623"/>
      <c r="BDE129" s="623"/>
      <c r="BDF129" s="624"/>
      <c r="BDG129" s="623"/>
      <c r="BDH129" s="320">
        <f t="shared" ref="BDH129" si="8379">BDH123+BDH127</f>
        <v>1.86</v>
      </c>
      <c r="BDI129" s="623" t="s">
        <v>86</v>
      </c>
      <c r="BDJ129" s="623"/>
      <c r="BDK129" s="623"/>
      <c r="BDL129" s="623"/>
      <c r="BDM129" s="623"/>
      <c r="BDN129" s="624"/>
      <c r="BDO129" s="623"/>
      <c r="BDP129" s="320">
        <f t="shared" ref="BDP129" si="8380">BDP123+BDP127</f>
        <v>1.86</v>
      </c>
      <c r="BDQ129" s="623" t="s">
        <v>86</v>
      </c>
      <c r="BDR129" s="623"/>
      <c r="BDS129" s="623"/>
      <c r="BDT129" s="623"/>
      <c r="BDU129" s="623"/>
      <c r="BDV129" s="624"/>
      <c r="BDW129" s="623"/>
      <c r="BDX129" s="320">
        <f t="shared" ref="BDX129" si="8381">BDX123+BDX127</f>
        <v>1.86</v>
      </c>
      <c r="BDY129" s="623" t="s">
        <v>86</v>
      </c>
      <c r="BDZ129" s="623"/>
      <c r="BEA129" s="623"/>
      <c r="BEB129" s="623"/>
      <c r="BEC129" s="623"/>
      <c r="BED129" s="624"/>
      <c r="BEE129" s="623"/>
      <c r="BEF129" s="320">
        <f t="shared" ref="BEF129" si="8382">BEF123+BEF127</f>
        <v>1.86</v>
      </c>
      <c r="BEG129" s="623" t="s">
        <v>86</v>
      </c>
      <c r="BEH129" s="623"/>
      <c r="BEI129" s="623"/>
      <c r="BEJ129" s="623"/>
      <c r="BEK129" s="623"/>
      <c r="BEL129" s="624"/>
      <c r="BEM129" s="623"/>
      <c r="BEN129" s="320">
        <f t="shared" ref="BEN129" si="8383">BEN123+BEN127</f>
        <v>1.86</v>
      </c>
      <c r="BEO129" s="623" t="s">
        <v>86</v>
      </c>
      <c r="BEP129" s="623"/>
      <c r="BEQ129" s="623"/>
      <c r="BER129" s="623"/>
      <c r="BES129" s="623"/>
      <c r="BET129" s="624"/>
      <c r="BEU129" s="623"/>
      <c r="BEV129" s="320">
        <f t="shared" ref="BEV129" si="8384">BEV123+BEV127</f>
        <v>1.86</v>
      </c>
      <c r="BEW129" s="623" t="s">
        <v>86</v>
      </c>
      <c r="BEX129" s="623"/>
      <c r="BEY129" s="623"/>
      <c r="BEZ129" s="623"/>
      <c r="BFA129" s="623"/>
      <c r="BFB129" s="624"/>
      <c r="BFC129" s="623"/>
      <c r="BFD129" s="320">
        <f t="shared" ref="BFD129" si="8385">BFD123+BFD127</f>
        <v>1.86</v>
      </c>
      <c r="BFE129" s="623" t="s">
        <v>86</v>
      </c>
      <c r="BFF129" s="623"/>
      <c r="BFG129" s="623"/>
      <c r="BFH129" s="623"/>
      <c r="BFI129" s="623"/>
      <c r="BFJ129" s="624"/>
      <c r="BFK129" s="623"/>
      <c r="BFL129" s="320">
        <f t="shared" ref="BFL129" si="8386">BFL123+BFL127</f>
        <v>1.86</v>
      </c>
      <c r="BFM129" s="623" t="s">
        <v>86</v>
      </c>
      <c r="BFN129" s="623"/>
      <c r="BFO129" s="623"/>
      <c r="BFP129" s="623"/>
      <c r="BFQ129" s="623"/>
      <c r="BFR129" s="624"/>
      <c r="BFS129" s="623"/>
      <c r="BFT129" s="320">
        <f t="shared" ref="BFT129" si="8387">BFT123+BFT127</f>
        <v>1.86</v>
      </c>
      <c r="BFU129" s="623" t="s">
        <v>86</v>
      </c>
      <c r="BFV129" s="623"/>
      <c r="BFW129" s="623"/>
      <c r="BFX129" s="623"/>
      <c r="BFY129" s="623"/>
      <c r="BFZ129" s="624"/>
      <c r="BGA129" s="623"/>
      <c r="BGB129" s="320">
        <f t="shared" ref="BGB129" si="8388">BGB123+BGB127</f>
        <v>1.86</v>
      </c>
      <c r="BGC129" s="623" t="s">
        <v>86</v>
      </c>
      <c r="BGD129" s="623"/>
      <c r="BGE129" s="623"/>
      <c r="BGF129" s="623"/>
      <c r="BGG129" s="623"/>
      <c r="BGH129" s="624"/>
      <c r="BGI129" s="623"/>
      <c r="BGJ129" s="320">
        <f t="shared" ref="BGJ129" si="8389">BGJ123+BGJ127</f>
        <v>1.86</v>
      </c>
      <c r="BGK129" s="623" t="s">
        <v>86</v>
      </c>
      <c r="BGL129" s="623"/>
      <c r="BGM129" s="623"/>
      <c r="BGN129" s="623"/>
      <c r="BGO129" s="623"/>
      <c r="BGP129" s="624"/>
      <c r="BGQ129" s="623"/>
      <c r="BGR129" s="320">
        <f t="shared" ref="BGR129" si="8390">BGR123+BGR127</f>
        <v>1.86</v>
      </c>
      <c r="BGS129" s="623" t="s">
        <v>86</v>
      </c>
      <c r="BGT129" s="623"/>
      <c r="BGU129" s="623"/>
      <c r="BGV129" s="623"/>
      <c r="BGW129" s="623"/>
      <c r="BGX129" s="624"/>
      <c r="BGY129" s="623"/>
      <c r="BGZ129" s="320">
        <f t="shared" ref="BGZ129" si="8391">BGZ123+BGZ127</f>
        <v>1.86</v>
      </c>
      <c r="BHA129" s="623" t="s">
        <v>86</v>
      </c>
      <c r="BHB129" s="623"/>
      <c r="BHC129" s="623"/>
      <c r="BHD129" s="623"/>
      <c r="BHE129" s="623"/>
      <c r="BHF129" s="624"/>
      <c r="BHG129" s="623"/>
      <c r="BHH129" s="320">
        <f t="shared" ref="BHH129" si="8392">BHH123+BHH127</f>
        <v>1.86</v>
      </c>
      <c r="BHI129" s="623" t="s">
        <v>86</v>
      </c>
      <c r="BHJ129" s="623"/>
      <c r="BHK129" s="623"/>
      <c r="BHL129" s="623"/>
      <c r="BHM129" s="623"/>
      <c r="BHN129" s="624"/>
      <c r="BHO129" s="623"/>
      <c r="BHP129" s="320">
        <f t="shared" ref="BHP129" si="8393">BHP123+BHP127</f>
        <v>1.86</v>
      </c>
      <c r="BHQ129" s="623" t="s">
        <v>86</v>
      </c>
      <c r="BHR129" s="623"/>
      <c r="BHS129" s="623"/>
      <c r="BHT129" s="623"/>
      <c r="BHU129" s="623"/>
      <c r="BHV129" s="624"/>
      <c r="BHW129" s="623"/>
      <c r="BHX129" s="320">
        <f t="shared" ref="BHX129" si="8394">BHX123+BHX127</f>
        <v>1.86</v>
      </c>
      <c r="BHY129" s="623" t="s">
        <v>86</v>
      </c>
      <c r="BHZ129" s="623"/>
      <c r="BIA129" s="623"/>
      <c r="BIB129" s="623"/>
      <c r="BIC129" s="623"/>
      <c r="BID129" s="624"/>
      <c r="BIE129" s="623"/>
      <c r="BIF129" s="320">
        <f t="shared" ref="BIF129" si="8395">BIF123+BIF127</f>
        <v>1.86</v>
      </c>
      <c r="BIG129" s="623" t="s">
        <v>86</v>
      </c>
      <c r="BIH129" s="623"/>
      <c r="BII129" s="623"/>
      <c r="BIJ129" s="623"/>
      <c r="BIK129" s="623"/>
      <c r="BIL129" s="624"/>
      <c r="BIM129" s="623"/>
      <c r="BIN129" s="320">
        <f t="shared" ref="BIN129" si="8396">BIN123+BIN127</f>
        <v>1.86</v>
      </c>
      <c r="BIO129" s="623" t="s">
        <v>86</v>
      </c>
      <c r="BIP129" s="623"/>
      <c r="BIQ129" s="623"/>
      <c r="BIR129" s="623"/>
      <c r="BIS129" s="623"/>
      <c r="BIT129" s="624"/>
      <c r="BIU129" s="623"/>
      <c r="BIV129" s="320">
        <f t="shared" ref="BIV129" si="8397">BIV123+BIV127</f>
        <v>1.86</v>
      </c>
      <c r="BIW129" s="623" t="s">
        <v>86</v>
      </c>
      <c r="BIX129" s="623"/>
      <c r="BIY129" s="623"/>
      <c r="BIZ129" s="623"/>
      <c r="BJA129" s="623"/>
      <c r="BJB129" s="624"/>
      <c r="BJC129" s="623"/>
      <c r="BJD129" s="320">
        <f t="shared" ref="BJD129" si="8398">BJD123+BJD127</f>
        <v>1.86</v>
      </c>
      <c r="BJE129" s="623" t="s">
        <v>86</v>
      </c>
      <c r="BJF129" s="623"/>
      <c r="BJG129" s="623"/>
      <c r="BJH129" s="623"/>
      <c r="BJI129" s="623"/>
      <c r="BJJ129" s="624"/>
      <c r="BJK129" s="623"/>
      <c r="BJL129" s="320">
        <f t="shared" ref="BJL129" si="8399">BJL123+BJL127</f>
        <v>1.86</v>
      </c>
      <c r="BJM129" s="623" t="s">
        <v>86</v>
      </c>
      <c r="BJN129" s="623"/>
      <c r="BJO129" s="623"/>
      <c r="BJP129" s="623"/>
      <c r="BJQ129" s="623"/>
      <c r="BJR129" s="624"/>
      <c r="BJS129" s="623"/>
      <c r="BJT129" s="320">
        <f t="shared" ref="BJT129" si="8400">BJT123+BJT127</f>
        <v>1.86</v>
      </c>
      <c r="BJU129" s="623" t="s">
        <v>86</v>
      </c>
      <c r="BJV129" s="623"/>
      <c r="BJW129" s="623"/>
      <c r="BJX129" s="623"/>
      <c r="BJY129" s="623"/>
      <c r="BJZ129" s="624"/>
      <c r="BKA129" s="623"/>
      <c r="BKB129" s="320">
        <f t="shared" ref="BKB129" si="8401">BKB123+BKB127</f>
        <v>1.86</v>
      </c>
      <c r="BKC129" s="623" t="s">
        <v>86</v>
      </c>
      <c r="BKD129" s="623"/>
      <c r="BKE129" s="623"/>
      <c r="BKF129" s="623"/>
      <c r="BKG129" s="623"/>
      <c r="BKH129" s="624"/>
      <c r="BKI129" s="623"/>
      <c r="BKJ129" s="320">
        <f t="shared" ref="BKJ129" si="8402">BKJ123+BKJ127</f>
        <v>1.86</v>
      </c>
      <c r="BKK129" s="623" t="s">
        <v>86</v>
      </c>
      <c r="BKL129" s="623"/>
      <c r="BKM129" s="623"/>
      <c r="BKN129" s="623"/>
      <c r="BKO129" s="623"/>
      <c r="BKP129" s="624"/>
      <c r="BKQ129" s="623"/>
      <c r="BKR129" s="320">
        <f t="shared" ref="BKR129" si="8403">BKR123+BKR127</f>
        <v>1.86</v>
      </c>
      <c r="BKS129" s="623" t="s">
        <v>86</v>
      </c>
      <c r="BKT129" s="623"/>
      <c r="BKU129" s="623"/>
      <c r="BKV129" s="623"/>
      <c r="BKW129" s="623"/>
      <c r="BKX129" s="624"/>
      <c r="BKY129" s="623"/>
      <c r="BKZ129" s="320">
        <f t="shared" ref="BKZ129" si="8404">BKZ123+BKZ127</f>
        <v>1.86</v>
      </c>
      <c r="BLA129" s="623" t="s">
        <v>86</v>
      </c>
      <c r="BLB129" s="623"/>
      <c r="BLC129" s="623"/>
      <c r="BLD129" s="623"/>
      <c r="BLE129" s="623"/>
      <c r="BLF129" s="624"/>
      <c r="BLG129" s="623"/>
      <c r="BLH129" s="320">
        <f t="shared" ref="BLH129" si="8405">BLH123+BLH127</f>
        <v>1.86</v>
      </c>
      <c r="BLI129" s="623" t="s">
        <v>86</v>
      </c>
      <c r="BLJ129" s="623"/>
      <c r="BLK129" s="623"/>
      <c r="BLL129" s="623"/>
      <c r="BLM129" s="623"/>
      <c r="BLN129" s="624"/>
      <c r="BLO129" s="623"/>
      <c r="BLP129" s="320">
        <f t="shared" ref="BLP129" si="8406">BLP123+BLP127</f>
        <v>1.86</v>
      </c>
      <c r="BLQ129" s="623" t="s">
        <v>86</v>
      </c>
      <c r="BLR129" s="623"/>
      <c r="BLS129" s="623"/>
      <c r="BLT129" s="623"/>
      <c r="BLU129" s="623"/>
      <c r="BLV129" s="624"/>
      <c r="BLW129" s="623"/>
      <c r="BLX129" s="320">
        <f t="shared" ref="BLX129" si="8407">BLX123+BLX127</f>
        <v>1.86</v>
      </c>
      <c r="BLY129" s="623" t="s">
        <v>86</v>
      </c>
      <c r="BLZ129" s="623"/>
      <c r="BMA129" s="623"/>
      <c r="BMB129" s="623"/>
      <c r="BMC129" s="623"/>
      <c r="BMD129" s="624"/>
      <c r="BME129" s="623"/>
      <c r="BMF129" s="320">
        <f t="shared" ref="BMF129" si="8408">BMF123+BMF127</f>
        <v>1.86</v>
      </c>
      <c r="BMG129" s="623" t="s">
        <v>86</v>
      </c>
      <c r="BMH129" s="623"/>
      <c r="BMI129" s="623"/>
      <c r="BMJ129" s="623"/>
      <c r="BMK129" s="623"/>
      <c r="BML129" s="624"/>
      <c r="BMM129" s="623"/>
      <c r="BMN129" s="320">
        <f t="shared" ref="BMN129" si="8409">BMN123+BMN127</f>
        <v>1.86</v>
      </c>
      <c r="BMO129" s="623" t="s">
        <v>86</v>
      </c>
      <c r="BMP129" s="623"/>
      <c r="BMQ129" s="623"/>
      <c r="BMR129" s="623"/>
      <c r="BMS129" s="623"/>
      <c r="BMT129" s="624"/>
      <c r="BMU129" s="623"/>
      <c r="BMV129" s="320">
        <f t="shared" ref="BMV129" si="8410">BMV123+BMV127</f>
        <v>1.86</v>
      </c>
      <c r="BMW129" s="623" t="s">
        <v>86</v>
      </c>
      <c r="BMX129" s="623"/>
      <c r="BMY129" s="623"/>
      <c r="BMZ129" s="623"/>
      <c r="BNA129" s="623"/>
      <c r="BNB129" s="624"/>
      <c r="BNC129" s="623"/>
      <c r="BND129" s="320">
        <f t="shared" ref="BND129" si="8411">BND123+BND127</f>
        <v>1.86</v>
      </c>
      <c r="BNE129" s="623" t="s">
        <v>86</v>
      </c>
      <c r="BNF129" s="623"/>
      <c r="BNG129" s="623"/>
      <c r="BNH129" s="623"/>
      <c r="BNI129" s="623"/>
      <c r="BNJ129" s="624"/>
      <c r="BNK129" s="623"/>
      <c r="BNL129" s="320">
        <f t="shared" ref="BNL129" si="8412">BNL123+BNL127</f>
        <v>1.86</v>
      </c>
      <c r="BNM129" s="623" t="s">
        <v>86</v>
      </c>
      <c r="BNN129" s="623"/>
      <c r="BNO129" s="623"/>
      <c r="BNP129" s="623"/>
      <c r="BNQ129" s="623"/>
      <c r="BNR129" s="624"/>
      <c r="BNS129" s="623"/>
      <c r="BNT129" s="320">
        <f t="shared" ref="BNT129" si="8413">BNT123+BNT127</f>
        <v>1.86</v>
      </c>
      <c r="BNU129" s="623" t="s">
        <v>86</v>
      </c>
      <c r="BNV129" s="623"/>
      <c r="BNW129" s="623"/>
      <c r="BNX129" s="623"/>
      <c r="BNY129" s="623"/>
      <c r="BNZ129" s="624"/>
      <c r="BOA129" s="623"/>
      <c r="BOB129" s="320">
        <f t="shared" ref="BOB129" si="8414">BOB123+BOB127</f>
        <v>1.86</v>
      </c>
      <c r="BOC129" s="623" t="s">
        <v>86</v>
      </c>
      <c r="BOD129" s="623"/>
      <c r="BOE129" s="623"/>
      <c r="BOF129" s="623"/>
      <c r="BOG129" s="623"/>
      <c r="BOH129" s="624"/>
      <c r="BOI129" s="623"/>
      <c r="BOJ129" s="320">
        <f t="shared" ref="BOJ129" si="8415">BOJ123+BOJ127</f>
        <v>1.86</v>
      </c>
      <c r="BOK129" s="623" t="s">
        <v>86</v>
      </c>
      <c r="BOL129" s="623"/>
      <c r="BOM129" s="623"/>
      <c r="BON129" s="623"/>
      <c r="BOO129" s="623"/>
      <c r="BOP129" s="624"/>
      <c r="BOQ129" s="623"/>
      <c r="BOR129" s="320">
        <f t="shared" ref="BOR129" si="8416">BOR123+BOR127</f>
        <v>1.86</v>
      </c>
      <c r="BOS129" s="623" t="s">
        <v>86</v>
      </c>
      <c r="BOT129" s="623"/>
      <c r="BOU129" s="623"/>
      <c r="BOV129" s="623"/>
      <c r="BOW129" s="623"/>
      <c r="BOX129" s="624"/>
      <c r="BOY129" s="623"/>
      <c r="BOZ129" s="320">
        <f t="shared" ref="BOZ129" si="8417">BOZ123+BOZ127</f>
        <v>1.86</v>
      </c>
      <c r="BPA129" s="623" t="s">
        <v>86</v>
      </c>
      <c r="BPB129" s="623"/>
      <c r="BPC129" s="623"/>
      <c r="BPD129" s="623"/>
      <c r="BPE129" s="623"/>
      <c r="BPF129" s="624"/>
      <c r="BPG129" s="623"/>
      <c r="BPH129" s="320">
        <f t="shared" ref="BPH129" si="8418">BPH123+BPH127</f>
        <v>1.86</v>
      </c>
      <c r="BPI129" s="623" t="s">
        <v>86</v>
      </c>
      <c r="BPJ129" s="623"/>
      <c r="BPK129" s="623"/>
      <c r="BPL129" s="623"/>
      <c r="BPM129" s="623"/>
      <c r="BPN129" s="624"/>
      <c r="BPO129" s="623"/>
      <c r="BPP129" s="320">
        <f t="shared" ref="BPP129" si="8419">BPP123+BPP127</f>
        <v>1.86</v>
      </c>
      <c r="BPQ129" s="623" t="s">
        <v>86</v>
      </c>
      <c r="BPR129" s="623"/>
      <c r="BPS129" s="623"/>
      <c r="BPT129" s="623"/>
      <c r="BPU129" s="623"/>
      <c r="BPV129" s="624"/>
      <c r="BPW129" s="623"/>
      <c r="BPX129" s="320">
        <f t="shared" ref="BPX129" si="8420">BPX123+BPX127</f>
        <v>1.86</v>
      </c>
      <c r="BPY129" s="623" t="s">
        <v>86</v>
      </c>
      <c r="BPZ129" s="623"/>
      <c r="BQA129" s="623"/>
      <c r="BQB129" s="623"/>
      <c r="BQC129" s="623"/>
      <c r="BQD129" s="624"/>
      <c r="BQE129" s="623"/>
      <c r="BQF129" s="320">
        <f t="shared" ref="BQF129" si="8421">BQF123+BQF127</f>
        <v>1.86</v>
      </c>
      <c r="BQG129" s="623" t="s">
        <v>86</v>
      </c>
      <c r="BQH129" s="623"/>
      <c r="BQI129" s="623"/>
      <c r="BQJ129" s="623"/>
      <c r="BQK129" s="623"/>
      <c r="BQL129" s="624"/>
      <c r="BQM129" s="623"/>
      <c r="BQN129" s="320">
        <f t="shared" ref="BQN129" si="8422">BQN123+BQN127</f>
        <v>1.86</v>
      </c>
      <c r="BQO129" s="623" t="s">
        <v>86</v>
      </c>
      <c r="BQP129" s="623"/>
      <c r="BQQ129" s="623"/>
      <c r="BQR129" s="623"/>
      <c r="BQS129" s="623"/>
      <c r="BQT129" s="624"/>
      <c r="BQU129" s="623"/>
      <c r="BQV129" s="320">
        <f t="shared" ref="BQV129" si="8423">BQV123+BQV127</f>
        <v>1.86</v>
      </c>
      <c r="BQW129" s="623" t="s">
        <v>86</v>
      </c>
      <c r="BQX129" s="623"/>
      <c r="BQY129" s="623"/>
      <c r="BQZ129" s="623"/>
      <c r="BRA129" s="623"/>
      <c r="BRB129" s="624"/>
      <c r="BRC129" s="623"/>
      <c r="BRD129" s="320">
        <f t="shared" ref="BRD129" si="8424">BRD123+BRD127</f>
        <v>1.86</v>
      </c>
      <c r="BRE129" s="623" t="s">
        <v>86</v>
      </c>
      <c r="BRF129" s="623"/>
      <c r="BRG129" s="623"/>
      <c r="BRH129" s="623"/>
      <c r="BRI129" s="623"/>
      <c r="BRJ129" s="624"/>
      <c r="BRK129" s="623"/>
      <c r="BRL129" s="320">
        <f t="shared" ref="BRL129" si="8425">BRL123+BRL127</f>
        <v>1.86</v>
      </c>
      <c r="BRM129" s="623" t="s">
        <v>86</v>
      </c>
      <c r="BRN129" s="623"/>
      <c r="BRO129" s="623"/>
      <c r="BRP129" s="623"/>
      <c r="BRQ129" s="623"/>
      <c r="BRR129" s="624"/>
      <c r="BRS129" s="623"/>
      <c r="BRT129" s="320">
        <f t="shared" ref="BRT129" si="8426">BRT123+BRT127</f>
        <v>1.86</v>
      </c>
      <c r="BRU129" s="623" t="s">
        <v>86</v>
      </c>
      <c r="BRV129" s="623"/>
      <c r="BRW129" s="623"/>
      <c r="BRX129" s="623"/>
      <c r="BRY129" s="623"/>
      <c r="BRZ129" s="624"/>
      <c r="BSA129" s="623"/>
      <c r="BSB129" s="320">
        <f t="shared" ref="BSB129" si="8427">BSB123+BSB127</f>
        <v>1.86</v>
      </c>
      <c r="BSC129" s="623" t="s">
        <v>86</v>
      </c>
      <c r="BSD129" s="623"/>
      <c r="BSE129" s="623"/>
      <c r="BSF129" s="623"/>
      <c r="BSG129" s="623"/>
      <c r="BSH129" s="624"/>
      <c r="BSI129" s="623"/>
      <c r="BSJ129" s="320">
        <f t="shared" ref="BSJ129" si="8428">BSJ123+BSJ127</f>
        <v>1.86</v>
      </c>
      <c r="BSK129" s="623" t="s">
        <v>86</v>
      </c>
      <c r="BSL129" s="623"/>
      <c r="BSM129" s="623"/>
      <c r="BSN129" s="623"/>
      <c r="BSO129" s="623"/>
      <c r="BSP129" s="624"/>
      <c r="BSQ129" s="623"/>
      <c r="BSR129" s="320">
        <f t="shared" ref="BSR129" si="8429">BSR123+BSR127</f>
        <v>1.86</v>
      </c>
      <c r="BSS129" s="623" t="s">
        <v>86</v>
      </c>
      <c r="BST129" s="623"/>
      <c r="BSU129" s="623"/>
      <c r="BSV129" s="623"/>
      <c r="BSW129" s="623"/>
      <c r="BSX129" s="624"/>
      <c r="BSY129" s="623"/>
      <c r="BSZ129" s="320">
        <f t="shared" ref="BSZ129" si="8430">BSZ123+BSZ127</f>
        <v>1.86</v>
      </c>
      <c r="BTA129" s="623" t="s">
        <v>86</v>
      </c>
      <c r="BTB129" s="623"/>
      <c r="BTC129" s="623"/>
      <c r="BTD129" s="623"/>
      <c r="BTE129" s="623"/>
      <c r="BTF129" s="624"/>
      <c r="BTG129" s="623"/>
      <c r="BTH129" s="320">
        <f t="shared" ref="BTH129" si="8431">BTH123+BTH127</f>
        <v>1.86</v>
      </c>
      <c r="BTI129" s="623" t="s">
        <v>86</v>
      </c>
      <c r="BTJ129" s="623"/>
      <c r="BTK129" s="623"/>
      <c r="BTL129" s="623"/>
      <c r="BTM129" s="623"/>
      <c r="BTN129" s="624"/>
      <c r="BTO129" s="623"/>
      <c r="BTP129" s="320">
        <f t="shared" ref="BTP129" si="8432">BTP123+BTP127</f>
        <v>1.86</v>
      </c>
      <c r="BTQ129" s="623" t="s">
        <v>86</v>
      </c>
      <c r="BTR129" s="623"/>
      <c r="BTS129" s="623"/>
      <c r="BTT129" s="623"/>
      <c r="BTU129" s="623"/>
      <c r="BTV129" s="624"/>
      <c r="BTW129" s="623"/>
      <c r="BTX129" s="320">
        <f t="shared" ref="BTX129" si="8433">BTX123+BTX127</f>
        <v>1.86</v>
      </c>
      <c r="BTY129" s="623" t="s">
        <v>86</v>
      </c>
      <c r="BTZ129" s="623"/>
      <c r="BUA129" s="623"/>
      <c r="BUB129" s="623"/>
      <c r="BUC129" s="623"/>
      <c r="BUD129" s="624"/>
      <c r="BUE129" s="623"/>
      <c r="BUF129" s="320">
        <f t="shared" ref="BUF129" si="8434">BUF123+BUF127</f>
        <v>1.86</v>
      </c>
      <c r="BUG129" s="623" t="s">
        <v>86</v>
      </c>
      <c r="BUH129" s="623"/>
      <c r="BUI129" s="623"/>
      <c r="BUJ129" s="623"/>
      <c r="BUK129" s="623"/>
      <c r="BUL129" s="624"/>
      <c r="BUM129" s="623"/>
      <c r="BUN129" s="320">
        <f t="shared" ref="BUN129" si="8435">BUN123+BUN127</f>
        <v>1.86</v>
      </c>
      <c r="BUO129" s="623" t="s">
        <v>86</v>
      </c>
      <c r="BUP129" s="623"/>
      <c r="BUQ129" s="623"/>
      <c r="BUR129" s="623"/>
      <c r="BUS129" s="623"/>
      <c r="BUT129" s="624"/>
      <c r="BUU129" s="623"/>
      <c r="BUV129" s="320">
        <f t="shared" ref="BUV129" si="8436">BUV123+BUV127</f>
        <v>1.86</v>
      </c>
      <c r="BUW129" s="623" t="s">
        <v>86</v>
      </c>
      <c r="BUX129" s="623"/>
      <c r="BUY129" s="623"/>
      <c r="BUZ129" s="623"/>
      <c r="BVA129" s="623"/>
      <c r="BVB129" s="624"/>
      <c r="BVC129" s="623"/>
      <c r="BVD129" s="320">
        <f t="shared" ref="BVD129" si="8437">BVD123+BVD127</f>
        <v>1.86</v>
      </c>
      <c r="BVE129" s="623" t="s">
        <v>86</v>
      </c>
      <c r="BVF129" s="623"/>
      <c r="BVG129" s="623"/>
      <c r="BVH129" s="623"/>
      <c r="BVI129" s="623"/>
      <c r="BVJ129" s="624"/>
      <c r="BVK129" s="623"/>
      <c r="BVL129" s="320">
        <f t="shared" ref="BVL129" si="8438">BVL123+BVL127</f>
        <v>1.86</v>
      </c>
      <c r="BVM129" s="623" t="s">
        <v>86</v>
      </c>
      <c r="BVN129" s="623"/>
      <c r="BVO129" s="623"/>
      <c r="BVP129" s="623"/>
      <c r="BVQ129" s="623"/>
      <c r="BVR129" s="624"/>
      <c r="BVS129" s="623"/>
      <c r="BVT129" s="320">
        <f t="shared" ref="BVT129" si="8439">BVT123+BVT127</f>
        <v>1.86</v>
      </c>
      <c r="BVU129" s="623" t="s">
        <v>86</v>
      </c>
      <c r="BVV129" s="623"/>
      <c r="BVW129" s="623"/>
      <c r="BVX129" s="623"/>
      <c r="BVY129" s="623"/>
      <c r="BVZ129" s="624"/>
      <c r="BWA129" s="623"/>
      <c r="BWB129" s="320">
        <f t="shared" ref="BWB129" si="8440">BWB123+BWB127</f>
        <v>1.86</v>
      </c>
      <c r="BWC129" s="623" t="s">
        <v>86</v>
      </c>
      <c r="BWD129" s="623"/>
      <c r="BWE129" s="623"/>
      <c r="BWF129" s="623"/>
      <c r="BWG129" s="623"/>
      <c r="BWH129" s="624"/>
      <c r="BWI129" s="623"/>
      <c r="BWJ129" s="320">
        <f t="shared" ref="BWJ129" si="8441">BWJ123+BWJ127</f>
        <v>1.86</v>
      </c>
      <c r="BWK129" s="623" t="s">
        <v>86</v>
      </c>
      <c r="BWL129" s="623"/>
      <c r="BWM129" s="623"/>
      <c r="BWN129" s="623"/>
      <c r="BWO129" s="623"/>
      <c r="BWP129" s="624"/>
      <c r="BWQ129" s="623"/>
      <c r="BWR129" s="320">
        <f t="shared" ref="BWR129" si="8442">BWR123+BWR127</f>
        <v>1.86</v>
      </c>
      <c r="BWS129" s="623" t="s">
        <v>86</v>
      </c>
      <c r="BWT129" s="623"/>
      <c r="BWU129" s="623"/>
      <c r="BWV129" s="623"/>
      <c r="BWW129" s="623"/>
      <c r="BWX129" s="624"/>
      <c r="BWY129" s="623"/>
      <c r="BWZ129" s="320">
        <f t="shared" ref="BWZ129" si="8443">BWZ123+BWZ127</f>
        <v>1.86</v>
      </c>
      <c r="BXA129" s="623" t="s">
        <v>86</v>
      </c>
      <c r="BXB129" s="623"/>
      <c r="BXC129" s="623"/>
      <c r="BXD129" s="623"/>
      <c r="BXE129" s="623"/>
      <c r="BXF129" s="624"/>
      <c r="BXG129" s="623"/>
      <c r="BXH129" s="320">
        <f t="shared" ref="BXH129" si="8444">BXH123+BXH127</f>
        <v>1.86</v>
      </c>
      <c r="BXI129" s="623" t="s">
        <v>86</v>
      </c>
      <c r="BXJ129" s="623"/>
      <c r="BXK129" s="623"/>
      <c r="BXL129" s="623"/>
      <c r="BXM129" s="623"/>
      <c r="BXN129" s="624"/>
      <c r="BXO129" s="623"/>
      <c r="BXP129" s="320">
        <f t="shared" ref="BXP129" si="8445">BXP123+BXP127</f>
        <v>1.86</v>
      </c>
      <c r="BXQ129" s="623" t="s">
        <v>86</v>
      </c>
      <c r="BXR129" s="623"/>
      <c r="BXS129" s="623"/>
      <c r="BXT129" s="623"/>
      <c r="BXU129" s="623"/>
      <c r="BXV129" s="624"/>
      <c r="BXW129" s="623"/>
      <c r="BXX129" s="320">
        <f t="shared" ref="BXX129" si="8446">BXX123+BXX127</f>
        <v>1.86</v>
      </c>
      <c r="BXY129" s="623" t="s">
        <v>86</v>
      </c>
      <c r="BXZ129" s="623"/>
      <c r="BYA129" s="623"/>
      <c r="BYB129" s="623"/>
      <c r="BYC129" s="623"/>
      <c r="BYD129" s="624"/>
      <c r="BYE129" s="623"/>
      <c r="BYF129" s="320">
        <f t="shared" ref="BYF129" si="8447">BYF123+BYF127</f>
        <v>1.86</v>
      </c>
      <c r="BYG129" s="623" t="s">
        <v>86</v>
      </c>
      <c r="BYH129" s="623"/>
      <c r="BYI129" s="623"/>
      <c r="BYJ129" s="623"/>
      <c r="BYK129" s="623"/>
      <c r="BYL129" s="624"/>
      <c r="BYM129" s="623"/>
      <c r="BYN129" s="320">
        <f t="shared" ref="BYN129" si="8448">BYN123+BYN127</f>
        <v>1.86</v>
      </c>
      <c r="BYO129" s="623" t="s">
        <v>86</v>
      </c>
      <c r="BYP129" s="623"/>
      <c r="BYQ129" s="623"/>
      <c r="BYR129" s="623"/>
      <c r="BYS129" s="623"/>
      <c r="BYT129" s="624"/>
      <c r="BYU129" s="623"/>
      <c r="BYV129" s="320">
        <f t="shared" ref="BYV129" si="8449">BYV123+BYV127</f>
        <v>1.86</v>
      </c>
      <c r="BYW129" s="623" t="s">
        <v>86</v>
      </c>
      <c r="BYX129" s="623"/>
      <c r="BYY129" s="623"/>
      <c r="BYZ129" s="623"/>
      <c r="BZA129" s="623"/>
      <c r="BZB129" s="624"/>
      <c r="BZC129" s="623"/>
      <c r="BZD129" s="320">
        <f t="shared" ref="BZD129" si="8450">BZD123+BZD127</f>
        <v>1.86</v>
      </c>
      <c r="BZE129" s="623" t="s">
        <v>86</v>
      </c>
      <c r="BZF129" s="623"/>
      <c r="BZG129" s="623"/>
      <c r="BZH129" s="623"/>
      <c r="BZI129" s="623"/>
      <c r="BZJ129" s="624"/>
      <c r="BZK129" s="623"/>
      <c r="BZL129" s="320">
        <f t="shared" ref="BZL129" si="8451">BZL123+BZL127</f>
        <v>1.86</v>
      </c>
      <c r="BZM129" s="623" t="s">
        <v>86</v>
      </c>
      <c r="BZN129" s="623"/>
      <c r="BZO129" s="623"/>
      <c r="BZP129" s="623"/>
      <c r="BZQ129" s="623"/>
      <c r="BZR129" s="624"/>
      <c r="BZS129" s="623"/>
      <c r="BZT129" s="320">
        <f t="shared" ref="BZT129" si="8452">BZT123+BZT127</f>
        <v>1.86</v>
      </c>
      <c r="BZU129" s="623" t="s">
        <v>86</v>
      </c>
      <c r="BZV129" s="623"/>
      <c r="BZW129" s="623"/>
      <c r="BZX129" s="623"/>
      <c r="BZY129" s="623"/>
      <c r="BZZ129" s="624"/>
      <c r="CAA129" s="623"/>
      <c r="CAB129" s="320">
        <f t="shared" ref="CAB129" si="8453">CAB123+CAB127</f>
        <v>1.86</v>
      </c>
      <c r="CAC129" s="623" t="s">
        <v>86</v>
      </c>
      <c r="CAD129" s="623"/>
      <c r="CAE129" s="623"/>
      <c r="CAF129" s="623"/>
      <c r="CAG129" s="623"/>
      <c r="CAH129" s="624"/>
      <c r="CAI129" s="623"/>
      <c r="CAJ129" s="320">
        <f t="shared" ref="CAJ129" si="8454">CAJ123+CAJ127</f>
        <v>1.86</v>
      </c>
      <c r="CAK129" s="623" t="s">
        <v>86</v>
      </c>
      <c r="CAL129" s="623"/>
      <c r="CAM129" s="623"/>
      <c r="CAN129" s="623"/>
      <c r="CAO129" s="623"/>
      <c r="CAP129" s="624"/>
      <c r="CAQ129" s="623"/>
      <c r="CAR129" s="320">
        <f t="shared" ref="CAR129" si="8455">CAR123+CAR127</f>
        <v>1.86</v>
      </c>
      <c r="CAS129" s="623" t="s">
        <v>86</v>
      </c>
      <c r="CAT129" s="623"/>
      <c r="CAU129" s="623"/>
      <c r="CAV129" s="623"/>
      <c r="CAW129" s="623"/>
      <c r="CAX129" s="624"/>
      <c r="CAY129" s="623"/>
      <c r="CAZ129" s="320">
        <f t="shared" ref="CAZ129" si="8456">CAZ123+CAZ127</f>
        <v>1.86</v>
      </c>
      <c r="CBA129" s="623" t="s">
        <v>86</v>
      </c>
      <c r="CBB129" s="623"/>
      <c r="CBC129" s="623"/>
      <c r="CBD129" s="623"/>
      <c r="CBE129" s="623"/>
      <c r="CBF129" s="624"/>
      <c r="CBG129" s="623"/>
      <c r="CBH129" s="320">
        <f t="shared" ref="CBH129" si="8457">CBH123+CBH127</f>
        <v>1.86</v>
      </c>
      <c r="CBI129" s="623" t="s">
        <v>86</v>
      </c>
      <c r="CBJ129" s="623"/>
      <c r="CBK129" s="623"/>
      <c r="CBL129" s="623"/>
      <c r="CBM129" s="623"/>
      <c r="CBN129" s="624"/>
      <c r="CBO129" s="623"/>
      <c r="CBP129" s="320">
        <f t="shared" ref="CBP129" si="8458">CBP123+CBP127</f>
        <v>1.86</v>
      </c>
      <c r="CBQ129" s="623" t="s">
        <v>86</v>
      </c>
      <c r="CBR129" s="623"/>
      <c r="CBS129" s="623"/>
      <c r="CBT129" s="623"/>
      <c r="CBU129" s="623"/>
      <c r="CBV129" s="624"/>
      <c r="CBW129" s="623"/>
      <c r="CBX129" s="320">
        <f t="shared" ref="CBX129" si="8459">CBX123+CBX127</f>
        <v>1.86</v>
      </c>
      <c r="CBY129" s="623" t="s">
        <v>86</v>
      </c>
      <c r="CBZ129" s="623"/>
      <c r="CCA129" s="623"/>
      <c r="CCB129" s="623"/>
      <c r="CCC129" s="623"/>
      <c r="CCD129" s="624"/>
      <c r="CCE129" s="623"/>
      <c r="CCF129" s="320">
        <f t="shared" ref="CCF129" si="8460">CCF123+CCF127</f>
        <v>1.86</v>
      </c>
      <c r="CCG129" s="623" t="s">
        <v>86</v>
      </c>
      <c r="CCH129" s="623"/>
      <c r="CCI129" s="623"/>
      <c r="CCJ129" s="623"/>
      <c r="CCK129" s="623"/>
      <c r="CCL129" s="624"/>
      <c r="CCM129" s="623"/>
      <c r="CCN129" s="320">
        <f t="shared" ref="CCN129" si="8461">CCN123+CCN127</f>
        <v>1.86</v>
      </c>
      <c r="CCO129" s="623" t="s">
        <v>86</v>
      </c>
      <c r="CCP129" s="623"/>
      <c r="CCQ129" s="623"/>
      <c r="CCR129" s="623"/>
      <c r="CCS129" s="623"/>
      <c r="CCT129" s="624"/>
      <c r="CCU129" s="623"/>
      <c r="CCV129" s="320">
        <f t="shared" ref="CCV129" si="8462">CCV123+CCV127</f>
        <v>1.86</v>
      </c>
      <c r="CCW129" s="623" t="s">
        <v>86</v>
      </c>
      <c r="CCX129" s="623"/>
      <c r="CCY129" s="623"/>
      <c r="CCZ129" s="623"/>
      <c r="CDA129" s="623"/>
      <c r="CDB129" s="624"/>
      <c r="CDC129" s="623"/>
      <c r="CDD129" s="320">
        <f t="shared" ref="CDD129" si="8463">CDD123+CDD127</f>
        <v>1.86</v>
      </c>
      <c r="CDE129" s="623" t="s">
        <v>86</v>
      </c>
      <c r="CDF129" s="623"/>
      <c r="CDG129" s="623"/>
      <c r="CDH129" s="623"/>
      <c r="CDI129" s="623"/>
      <c r="CDJ129" s="624"/>
      <c r="CDK129" s="623"/>
      <c r="CDL129" s="320">
        <f t="shared" ref="CDL129" si="8464">CDL123+CDL127</f>
        <v>1.86</v>
      </c>
      <c r="CDM129" s="623" t="s">
        <v>86</v>
      </c>
      <c r="CDN129" s="623"/>
      <c r="CDO129" s="623"/>
      <c r="CDP129" s="623"/>
      <c r="CDQ129" s="623"/>
      <c r="CDR129" s="624"/>
      <c r="CDS129" s="623"/>
      <c r="CDT129" s="320">
        <f t="shared" ref="CDT129" si="8465">CDT123+CDT127</f>
        <v>1.86</v>
      </c>
      <c r="CDU129" s="623" t="s">
        <v>86</v>
      </c>
      <c r="CDV129" s="623"/>
      <c r="CDW129" s="623"/>
      <c r="CDX129" s="623"/>
      <c r="CDY129" s="623"/>
      <c r="CDZ129" s="624"/>
      <c r="CEA129" s="623"/>
      <c r="CEB129" s="320">
        <f t="shared" ref="CEB129" si="8466">CEB123+CEB127</f>
        <v>1.86</v>
      </c>
      <c r="CEC129" s="623" t="s">
        <v>86</v>
      </c>
      <c r="CED129" s="623"/>
      <c r="CEE129" s="623"/>
      <c r="CEF129" s="623"/>
      <c r="CEG129" s="623"/>
      <c r="CEH129" s="624"/>
      <c r="CEI129" s="623"/>
      <c r="CEJ129" s="320">
        <f t="shared" ref="CEJ129" si="8467">CEJ123+CEJ127</f>
        <v>1.86</v>
      </c>
      <c r="CEK129" s="623" t="s">
        <v>86</v>
      </c>
      <c r="CEL129" s="623"/>
      <c r="CEM129" s="623"/>
      <c r="CEN129" s="623"/>
      <c r="CEO129" s="623"/>
      <c r="CEP129" s="624"/>
      <c r="CEQ129" s="623"/>
      <c r="CER129" s="320">
        <f t="shared" ref="CER129" si="8468">CER123+CER127</f>
        <v>1.86</v>
      </c>
      <c r="CES129" s="623" t="s">
        <v>86</v>
      </c>
      <c r="CET129" s="623"/>
      <c r="CEU129" s="623"/>
      <c r="CEV129" s="623"/>
      <c r="CEW129" s="623"/>
      <c r="CEX129" s="624"/>
      <c r="CEY129" s="623"/>
      <c r="CEZ129" s="320">
        <f t="shared" ref="CEZ129" si="8469">CEZ123+CEZ127</f>
        <v>1.86</v>
      </c>
      <c r="CFA129" s="623" t="s">
        <v>86</v>
      </c>
      <c r="CFB129" s="623"/>
      <c r="CFC129" s="623"/>
      <c r="CFD129" s="623"/>
      <c r="CFE129" s="623"/>
      <c r="CFF129" s="624"/>
      <c r="CFG129" s="623"/>
      <c r="CFH129" s="320">
        <f t="shared" ref="CFH129" si="8470">CFH123+CFH127</f>
        <v>1.86</v>
      </c>
      <c r="CFI129" s="623" t="s">
        <v>86</v>
      </c>
      <c r="CFJ129" s="623"/>
      <c r="CFK129" s="623"/>
      <c r="CFL129" s="623"/>
      <c r="CFM129" s="623"/>
      <c r="CFN129" s="624"/>
      <c r="CFO129" s="623"/>
      <c r="CFP129" s="320">
        <f t="shared" ref="CFP129" si="8471">CFP123+CFP127</f>
        <v>1.86</v>
      </c>
      <c r="CFQ129" s="623" t="s">
        <v>86</v>
      </c>
      <c r="CFR129" s="623"/>
      <c r="CFS129" s="623"/>
      <c r="CFT129" s="623"/>
      <c r="CFU129" s="623"/>
      <c r="CFV129" s="624"/>
      <c r="CFW129" s="623"/>
      <c r="CFX129" s="320">
        <f t="shared" ref="CFX129" si="8472">CFX123+CFX127</f>
        <v>1.86</v>
      </c>
      <c r="CFY129" s="623" t="s">
        <v>86</v>
      </c>
      <c r="CFZ129" s="623"/>
      <c r="CGA129" s="623"/>
      <c r="CGB129" s="623"/>
      <c r="CGC129" s="623"/>
      <c r="CGD129" s="624"/>
      <c r="CGE129" s="623"/>
      <c r="CGF129" s="320">
        <f t="shared" ref="CGF129" si="8473">CGF123+CGF127</f>
        <v>1.86</v>
      </c>
      <c r="CGG129" s="623" t="s">
        <v>86</v>
      </c>
      <c r="CGH129" s="623"/>
      <c r="CGI129" s="623"/>
      <c r="CGJ129" s="623"/>
      <c r="CGK129" s="623"/>
      <c r="CGL129" s="624"/>
      <c r="CGM129" s="623"/>
      <c r="CGN129" s="320">
        <f t="shared" ref="CGN129" si="8474">CGN123+CGN127</f>
        <v>1.86</v>
      </c>
      <c r="CGO129" s="623" t="s">
        <v>86</v>
      </c>
      <c r="CGP129" s="623"/>
      <c r="CGQ129" s="623"/>
      <c r="CGR129" s="623"/>
      <c r="CGS129" s="623"/>
      <c r="CGT129" s="624"/>
      <c r="CGU129" s="623"/>
      <c r="CGV129" s="320">
        <f t="shared" ref="CGV129" si="8475">CGV123+CGV127</f>
        <v>1.86</v>
      </c>
      <c r="CGW129" s="623" t="s">
        <v>86</v>
      </c>
      <c r="CGX129" s="623"/>
      <c r="CGY129" s="623"/>
      <c r="CGZ129" s="623"/>
      <c r="CHA129" s="623"/>
      <c r="CHB129" s="624"/>
      <c r="CHC129" s="623"/>
      <c r="CHD129" s="320">
        <f t="shared" ref="CHD129" si="8476">CHD123+CHD127</f>
        <v>1.86</v>
      </c>
      <c r="CHE129" s="623" t="s">
        <v>86</v>
      </c>
      <c r="CHF129" s="623"/>
      <c r="CHG129" s="623"/>
      <c r="CHH129" s="623"/>
      <c r="CHI129" s="623"/>
      <c r="CHJ129" s="624"/>
      <c r="CHK129" s="623"/>
      <c r="CHL129" s="320">
        <f t="shared" ref="CHL129" si="8477">CHL123+CHL127</f>
        <v>1.86</v>
      </c>
      <c r="CHM129" s="623" t="s">
        <v>86</v>
      </c>
      <c r="CHN129" s="623"/>
      <c r="CHO129" s="623"/>
      <c r="CHP129" s="623"/>
      <c r="CHQ129" s="623"/>
      <c r="CHR129" s="624"/>
      <c r="CHS129" s="623"/>
      <c r="CHT129" s="320">
        <f t="shared" ref="CHT129" si="8478">CHT123+CHT127</f>
        <v>1.86</v>
      </c>
      <c r="CHU129" s="623" t="s">
        <v>86</v>
      </c>
      <c r="CHV129" s="623"/>
      <c r="CHW129" s="623"/>
      <c r="CHX129" s="623"/>
      <c r="CHY129" s="623"/>
      <c r="CHZ129" s="624"/>
      <c r="CIA129" s="623"/>
      <c r="CIB129" s="320">
        <f t="shared" ref="CIB129" si="8479">CIB123+CIB127</f>
        <v>1.86</v>
      </c>
      <c r="CIC129" s="623" t="s">
        <v>86</v>
      </c>
      <c r="CID129" s="623"/>
      <c r="CIE129" s="623"/>
      <c r="CIF129" s="623"/>
      <c r="CIG129" s="623"/>
      <c r="CIH129" s="624"/>
      <c r="CII129" s="623"/>
      <c r="CIJ129" s="320">
        <f t="shared" ref="CIJ129" si="8480">CIJ123+CIJ127</f>
        <v>1.86</v>
      </c>
      <c r="CIK129" s="623" t="s">
        <v>86</v>
      </c>
      <c r="CIL129" s="623"/>
      <c r="CIM129" s="623"/>
      <c r="CIN129" s="623"/>
      <c r="CIO129" s="623"/>
      <c r="CIP129" s="624"/>
      <c r="CIQ129" s="623"/>
      <c r="CIR129" s="320">
        <f t="shared" ref="CIR129" si="8481">CIR123+CIR127</f>
        <v>1.86</v>
      </c>
      <c r="CIS129" s="623" t="s">
        <v>86</v>
      </c>
      <c r="CIT129" s="623"/>
      <c r="CIU129" s="623"/>
      <c r="CIV129" s="623"/>
      <c r="CIW129" s="623"/>
      <c r="CIX129" s="624"/>
      <c r="CIY129" s="623"/>
      <c r="CIZ129" s="320">
        <f t="shared" ref="CIZ129" si="8482">CIZ123+CIZ127</f>
        <v>1.86</v>
      </c>
      <c r="CJA129" s="623" t="s">
        <v>86</v>
      </c>
      <c r="CJB129" s="623"/>
      <c r="CJC129" s="623"/>
      <c r="CJD129" s="623"/>
      <c r="CJE129" s="623"/>
      <c r="CJF129" s="624"/>
      <c r="CJG129" s="623"/>
      <c r="CJH129" s="320">
        <f t="shared" ref="CJH129" si="8483">CJH123+CJH127</f>
        <v>1.86</v>
      </c>
      <c r="CJI129" s="623" t="s">
        <v>86</v>
      </c>
      <c r="CJJ129" s="623"/>
      <c r="CJK129" s="623"/>
      <c r="CJL129" s="623"/>
      <c r="CJM129" s="623"/>
      <c r="CJN129" s="624"/>
      <c r="CJO129" s="623"/>
      <c r="CJP129" s="320">
        <f t="shared" ref="CJP129" si="8484">CJP123+CJP127</f>
        <v>1.86</v>
      </c>
      <c r="CJQ129" s="623" t="s">
        <v>86</v>
      </c>
      <c r="CJR129" s="623"/>
      <c r="CJS129" s="623"/>
      <c r="CJT129" s="623"/>
      <c r="CJU129" s="623"/>
      <c r="CJV129" s="624"/>
      <c r="CJW129" s="623"/>
      <c r="CJX129" s="320">
        <f t="shared" ref="CJX129" si="8485">CJX123+CJX127</f>
        <v>1.86</v>
      </c>
      <c r="CJY129" s="623" t="s">
        <v>86</v>
      </c>
      <c r="CJZ129" s="623"/>
      <c r="CKA129" s="623"/>
      <c r="CKB129" s="623"/>
      <c r="CKC129" s="623"/>
      <c r="CKD129" s="624"/>
      <c r="CKE129" s="623"/>
      <c r="CKF129" s="320">
        <f t="shared" ref="CKF129" si="8486">CKF123+CKF127</f>
        <v>1.86</v>
      </c>
      <c r="CKG129" s="623" t="s">
        <v>86</v>
      </c>
      <c r="CKH129" s="623"/>
      <c r="CKI129" s="623"/>
      <c r="CKJ129" s="623"/>
      <c r="CKK129" s="623"/>
      <c r="CKL129" s="624"/>
      <c r="CKM129" s="623"/>
      <c r="CKN129" s="320">
        <f t="shared" ref="CKN129" si="8487">CKN123+CKN127</f>
        <v>1.86</v>
      </c>
      <c r="CKO129" s="623" t="s">
        <v>86</v>
      </c>
      <c r="CKP129" s="623"/>
      <c r="CKQ129" s="623"/>
      <c r="CKR129" s="623"/>
      <c r="CKS129" s="623"/>
      <c r="CKT129" s="624"/>
      <c r="CKU129" s="623"/>
      <c r="CKV129" s="320">
        <f t="shared" ref="CKV129" si="8488">CKV123+CKV127</f>
        <v>1.86</v>
      </c>
      <c r="CKW129" s="623" t="s">
        <v>86</v>
      </c>
      <c r="CKX129" s="623"/>
      <c r="CKY129" s="623"/>
      <c r="CKZ129" s="623"/>
      <c r="CLA129" s="623"/>
      <c r="CLB129" s="624"/>
      <c r="CLC129" s="623"/>
      <c r="CLD129" s="320">
        <f t="shared" ref="CLD129" si="8489">CLD123+CLD127</f>
        <v>1.86</v>
      </c>
      <c r="CLE129" s="623" t="s">
        <v>86</v>
      </c>
      <c r="CLF129" s="623"/>
      <c r="CLG129" s="623"/>
      <c r="CLH129" s="623"/>
      <c r="CLI129" s="623"/>
      <c r="CLJ129" s="624"/>
      <c r="CLK129" s="623"/>
      <c r="CLL129" s="320">
        <f t="shared" ref="CLL129" si="8490">CLL123+CLL127</f>
        <v>1.86</v>
      </c>
      <c r="CLM129" s="623" t="s">
        <v>86</v>
      </c>
      <c r="CLN129" s="623"/>
      <c r="CLO129" s="623"/>
      <c r="CLP129" s="623"/>
      <c r="CLQ129" s="623"/>
      <c r="CLR129" s="624"/>
      <c r="CLS129" s="623"/>
      <c r="CLT129" s="320">
        <f t="shared" ref="CLT129" si="8491">CLT123+CLT127</f>
        <v>1.86</v>
      </c>
      <c r="CLU129" s="623" t="s">
        <v>86</v>
      </c>
      <c r="CLV129" s="623"/>
      <c r="CLW129" s="623"/>
      <c r="CLX129" s="623"/>
      <c r="CLY129" s="623"/>
      <c r="CLZ129" s="624"/>
      <c r="CMA129" s="623"/>
      <c r="CMB129" s="320">
        <f t="shared" ref="CMB129" si="8492">CMB123+CMB127</f>
        <v>1.86</v>
      </c>
      <c r="CMC129" s="623" t="s">
        <v>86</v>
      </c>
      <c r="CMD129" s="623"/>
      <c r="CME129" s="623"/>
      <c r="CMF129" s="623"/>
      <c r="CMG129" s="623"/>
      <c r="CMH129" s="624"/>
      <c r="CMI129" s="623"/>
      <c r="CMJ129" s="320">
        <f t="shared" ref="CMJ129" si="8493">CMJ123+CMJ127</f>
        <v>1.86</v>
      </c>
      <c r="CMK129" s="623" t="s">
        <v>86</v>
      </c>
      <c r="CML129" s="623"/>
      <c r="CMM129" s="623"/>
      <c r="CMN129" s="623"/>
      <c r="CMO129" s="623"/>
      <c r="CMP129" s="624"/>
      <c r="CMQ129" s="623"/>
      <c r="CMR129" s="320">
        <f t="shared" ref="CMR129" si="8494">CMR123+CMR127</f>
        <v>1.86</v>
      </c>
      <c r="CMS129" s="623" t="s">
        <v>86</v>
      </c>
      <c r="CMT129" s="623"/>
      <c r="CMU129" s="623"/>
      <c r="CMV129" s="623"/>
      <c r="CMW129" s="623"/>
      <c r="CMX129" s="624"/>
      <c r="CMY129" s="623"/>
      <c r="CMZ129" s="320">
        <f t="shared" ref="CMZ129" si="8495">CMZ123+CMZ127</f>
        <v>1.86</v>
      </c>
      <c r="CNA129" s="623" t="s">
        <v>86</v>
      </c>
      <c r="CNB129" s="623"/>
      <c r="CNC129" s="623"/>
      <c r="CND129" s="623"/>
      <c r="CNE129" s="623"/>
      <c r="CNF129" s="624"/>
      <c r="CNG129" s="623"/>
      <c r="CNH129" s="320">
        <f t="shared" ref="CNH129" si="8496">CNH123+CNH127</f>
        <v>1.86</v>
      </c>
      <c r="CNI129" s="623" t="s">
        <v>86</v>
      </c>
      <c r="CNJ129" s="623"/>
      <c r="CNK129" s="623"/>
      <c r="CNL129" s="623"/>
      <c r="CNM129" s="623"/>
      <c r="CNN129" s="624"/>
      <c r="CNO129" s="623"/>
      <c r="CNP129" s="320">
        <f t="shared" ref="CNP129" si="8497">CNP123+CNP127</f>
        <v>1.86</v>
      </c>
      <c r="CNQ129" s="623" t="s">
        <v>86</v>
      </c>
      <c r="CNR129" s="623"/>
      <c r="CNS129" s="623"/>
      <c r="CNT129" s="623"/>
      <c r="CNU129" s="623"/>
      <c r="CNV129" s="624"/>
      <c r="CNW129" s="623"/>
      <c r="CNX129" s="320">
        <f t="shared" ref="CNX129" si="8498">CNX123+CNX127</f>
        <v>1.86</v>
      </c>
      <c r="CNY129" s="623" t="s">
        <v>86</v>
      </c>
      <c r="CNZ129" s="623"/>
      <c r="COA129" s="623"/>
      <c r="COB129" s="623"/>
      <c r="COC129" s="623"/>
      <c r="COD129" s="624"/>
      <c r="COE129" s="623"/>
      <c r="COF129" s="320">
        <f t="shared" ref="COF129" si="8499">COF123+COF127</f>
        <v>1.86</v>
      </c>
      <c r="COG129" s="623" t="s">
        <v>86</v>
      </c>
      <c r="COH129" s="623"/>
      <c r="COI129" s="623"/>
      <c r="COJ129" s="623"/>
      <c r="COK129" s="623"/>
      <c r="COL129" s="624"/>
      <c r="COM129" s="623"/>
      <c r="CON129" s="320">
        <f t="shared" ref="CON129" si="8500">CON123+CON127</f>
        <v>1.86</v>
      </c>
      <c r="COO129" s="623" t="s">
        <v>86</v>
      </c>
      <c r="COP129" s="623"/>
      <c r="COQ129" s="623"/>
      <c r="COR129" s="623"/>
      <c r="COS129" s="623"/>
      <c r="COT129" s="624"/>
      <c r="COU129" s="623"/>
      <c r="COV129" s="320">
        <f t="shared" ref="COV129" si="8501">COV123+COV127</f>
        <v>1.86</v>
      </c>
      <c r="COW129" s="623" t="s">
        <v>86</v>
      </c>
      <c r="COX129" s="623"/>
      <c r="COY129" s="623"/>
      <c r="COZ129" s="623"/>
      <c r="CPA129" s="623"/>
      <c r="CPB129" s="624"/>
      <c r="CPC129" s="623"/>
      <c r="CPD129" s="320">
        <f t="shared" ref="CPD129" si="8502">CPD123+CPD127</f>
        <v>1.86</v>
      </c>
      <c r="CPE129" s="623" t="s">
        <v>86</v>
      </c>
      <c r="CPF129" s="623"/>
      <c r="CPG129" s="623"/>
      <c r="CPH129" s="623"/>
      <c r="CPI129" s="623"/>
      <c r="CPJ129" s="624"/>
      <c r="CPK129" s="623"/>
      <c r="CPL129" s="320">
        <f t="shared" ref="CPL129" si="8503">CPL123+CPL127</f>
        <v>1.86</v>
      </c>
      <c r="CPM129" s="623" t="s">
        <v>86</v>
      </c>
      <c r="CPN129" s="623"/>
      <c r="CPO129" s="623"/>
      <c r="CPP129" s="623"/>
      <c r="CPQ129" s="623"/>
      <c r="CPR129" s="624"/>
      <c r="CPS129" s="623"/>
      <c r="CPT129" s="320">
        <f t="shared" ref="CPT129" si="8504">CPT123+CPT127</f>
        <v>1.86</v>
      </c>
      <c r="CPU129" s="623" t="s">
        <v>86</v>
      </c>
      <c r="CPV129" s="623"/>
      <c r="CPW129" s="623"/>
      <c r="CPX129" s="623"/>
      <c r="CPY129" s="623"/>
      <c r="CPZ129" s="624"/>
      <c r="CQA129" s="623"/>
      <c r="CQB129" s="320">
        <f t="shared" ref="CQB129" si="8505">CQB123+CQB127</f>
        <v>1.86</v>
      </c>
      <c r="CQC129" s="623" t="s">
        <v>86</v>
      </c>
      <c r="CQD129" s="623"/>
      <c r="CQE129" s="623"/>
      <c r="CQF129" s="623"/>
      <c r="CQG129" s="623"/>
      <c r="CQH129" s="624"/>
      <c r="CQI129" s="623"/>
      <c r="CQJ129" s="320">
        <f t="shared" ref="CQJ129" si="8506">CQJ123+CQJ127</f>
        <v>1.86</v>
      </c>
      <c r="CQK129" s="623" t="s">
        <v>86</v>
      </c>
      <c r="CQL129" s="623"/>
      <c r="CQM129" s="623"/>
      <c r="CQN129" s="623"/>
      <c r="CQO129" s="623"/>
      <c r="CQP129" s="624"/>
      <c r="CQQ129" s="623"/>
      <c r="CQR129" s="320">
        <f t="shared" ref="CQR129" si="8507">CQR123+CQR127</f>
        <v>1.86</v>
      </c>
      <c r="CQS129" s="623" t="s">
        <v>86</v>
      </c>
      <c r="CQT129" s="623"/>
      <c r="CQU129" s="623"/>
      <c r="CQV129" s="623"/>
      <c r="CQW129" s="623"/>
      <c r="CQX129" s="624"/>
      <c r="CQY129" s="623"/>
      <c r="CQZ129" s="320">
        <f t="shared" ref="CQZ129" si="8508">CQZ123+CQZ127</f>
        <v>1.86</v>
      </c>
      <c r="CRA129" s="623" t="s">
        <v>86</v>
      </c>
      <c r="CRB129" s="623"/>
      <c r="CRC129" s="623"/>
      <c r="CRD129" s="623"/>
      <c r="CRE129" s="623"/>
      <c r="CRF129" s="624"/>
      <c r="CRG129" s="623"/>
      <c r="CRH129" s="320">
        <f t="shared" ref="CRH129" si="8509">CRH123+CRH127</f>
        <v>1.86</v>
      </c>
      <c r="CRI129" s="623" t="s">
        <v>86</v>
      </c>
      <c r="CRJ129" s="623"/>
      <c r="CRK129" s="623"/>
      <c r="CRL129" s="623"/>
      <c r="CRM129" s="623"/>
      <c r="CRN129" s="624"/>
      <c r="CRO129" s="623"/>
      <c r="CRP129" s="320">
        <f t="shared" ref="CRP129" si="8510">CRP123+CRP127</f>
        <v>1.86</v>
      </c>
      <c r="CRQ129" s="623" t="s">
        <v>86</v>
      </c>
      <c r="CRR129" s="623"/>
      <c r="CRS129" s="623"/>
      <c r="CRT129" s="623"/>
      <c r="CRU129" s="623"/>
      <c r="CRV129" s="624"/>
      <c r="CRW129" s="623"/>
      <c r="CRX129" s="320">
        <f t="shared" ref="CRX129" si="8511">CRX123+CRX127</f>
        <v>1.86</v>
      </c>
      <c r="CRY129" s="623" t="s">
        <v>86</v>
      </c>
      <c r="CRZ129" s="623"/>
      <c r="CSA129" s="623"/>
      <c r="CSB129" s="623"/>
      <c r="CSC129" s="623"/>
      <c r="CSD129" s="624"/>
      <c r="CSE129" s="623"/>
      <c r="CSF129" s="320">
        <f t="shared" ref="CSF129" si="8512">CSF123+CSF127</f>
        <v>1.86</v>
      </c>
      <c r="CSG129" s="623" t="s">
        <v>86</v>
      </c>
      <c r="CSH129" s="623"/>
      <c r="CSI129" s="623"/>
      <c r="CSJ129" s="623"/>
      <c r="CSK129" s="623"/>
      <c r="CSL129" s="624"/>
      <c r="CSM129" s="623"/>
      <c r="CSN129" s="320">
        <f t="shared" ref="CSN129" si="8513">CSN123+CSN127</f>
        <v>1.86</v>
      </c>
      <c r="CSO129" s="623" t="s">
        <v>86</v>
      </c>
      <c r="CSP129" s="623"/>
      <c r="CSQ129" s="623"/>
      <c r="CSR129" s="623"/>
      <c r="CSS129" s="623"/>
      <c r="CST129" s="624"/>
      <c r="CSU129" s="623"/>
      <c r="CSV129" s="320">
        <f t="shared" ref="CSV129" si="8514">CSV123+CSV127</f>
        <v>1.86</v>
      </c>
      <c r="CSW129" s="623" t="s">
        <v>86</v>
      </c>
      <c r="CSX129" s="623"/>
      <c r="CSY129" s="623"/>
      <c r="CSZ129" s="623"/>
      <c r="CTA129" s="623"/>
      <c r="CTB129" s="624"/>
      <c r="CTC129" s="623"/>
      <c r="CTD129" s="320">
        <f t="shared" ref="CTD129" si="8515">CTD123+CTD127</f>
        <v>1.86</v>
      </c>
      <c r="CTE129" s="623" t="s">
        <v>86</v>
      </c>
      <c r="CTF129" s="623"/>
      <c r="CTG129" s="623"/>
      <c r="CTH129" s="623"/>
      <c r="CTI129" s="623"/>
      <c r="CTJ129" s="624"/>
      <c r="CTK129" s="623"/>
      <c r="CTL129" s="320">
        <f t="shared" ref="CTL129" si="8516">CTL123+CTL127</f>
        <v>1.86</v>
      </c>
      <c r="CTM129" s="623" t="s">
        <v>86</v>
      </c>
      <c r="CTN129" s="623"/>
      <c r="CTO129" s="623"/>
      <c r="CTP129" s="623"/>
      <c r="CTQ129" s="623"/>
      <c r="CTR129" s="624"/>
      <c r="CTS129" s="623"/>
      <c r="CTT129" s="320">
        <f t="shared" ref="CTT129" si="8517">CTT123+CTT127</f>
        <v>1.86</v>
      </c>
      <c r="CTU129" s="623" t="s">
        <v>86</v>
      </c>
      <c r="CTV129" s="623"/>
      <c r="CTW129" s="623"/>
      <c r="CTX129" s="623"/>
      <c r="CTY129" s="623"/>
      <c r="CTZ129" s="624"/>
      <c r="CUA129" s="623"/>
      <c r="CUB129" s="320">
        <f t="shared" ref="CUB129" si="8518">CUB123+CUB127</f>
        <v>1.86</v>
      </c>
      <c r="CUC129" s="623" t="s">
        <v>86</v>
      </c>
      <c r="CUD129" s="623"/>
      <c r="CUE129" s="623"/>
      <c r="CUF129" s="623"/>
      <c r="CUG129" s="623"/>
      <c r="CUH129" s="624"/>
      <c r="CUI129" s="623"/>
      <c r="CUJ129" s="320">
        <f t="shared" ref="CUJ129" si="8519">CUJ123+CUJ127</f>
        <v>1.86</v>
      </c>
      <c r="CUK129" s="623" t="s">
        <v>86</v>
      </c>
      <c r="CUL129" s="623"/>
      <c r="CUM129" s="623"/>
      <c r="CUN129" s="623"/>
      <c r="CUO129" s="623"/>
      <c r="CUP129" s="624"/>
      <c r="CUQ129" s="623"/>
      <c r="CUR129" s="320">
        <f t="shared" ref="CUR129" si="8520">CUR123+CUR127</f>
        <v>1.86</v>
      </c>
      <c r="CUS129" s="623" t="s">
        <v>86</v>
      </c>
      <c r="CUT129" s="623"/>
      <c r="CUU129" s="623"/>
      <c r="CUV129" s="623"/>
      <c r="CUW129" s="623"/>
      <c r="CUX129" s="624"/>
      <c r="CUY129" s="623"/>
      <c r="CUZ129" s="320">
        <f t="shared" ref="CUZ129" si="8521">CUZ123+CUZ127</f>
        <v>1.86</v>
      </c>
      <c r="CVA129" s="623" t="s">
        <v>86</v>
      </c>
      <c r="CVB129" s="623"/>
      <c r="CVC129" s="623"/>
      <c r="CVD129" s="623"/>
      <c r="CVE129" s="623"/>
      <c r="CVF129" s="624"/>
      <c r="CVG129" s="623"/>
      <c r="CVH129" s="320">
        <f t="shared" ref="CVH129" si="8522">CVH123+CVH127</f>
        <v>1.86</v>
      </c>
      <c r="CVI129" s="623" t="s">
        <v>86</v>
      </c>
      <c r="CVJ129" s="623"/>
      <c r="CVK129" s="623"/>
      <c r="CVL129" s="623"/>
      <c r="CVM129" s="623"/>
      <c r="CVN129" s="624"/>
      <c r="CVO129" s="623"/>
      <c r="CVP129" s="320">
        <f t="shared" ref="CVP129" si="8523">CVP123+CVP127</f>
        <v>1.86</v>
      </c>
      <c r="CVQ129" s="623" t="s">
        <v>86</v>
      </c>
      <c r="CVR129" s="623"/>
      <c r="CVS129" s="623"/>
      <c r="CVT129" s="623"/>
      <c r="CVU129" s="623"/>
      <c r="CVV129" s="624"/>
      <c r="CVW129" s="623"/>
      <c r="CVX129" s="320">
        <f t="shared" ref="CVX129" si="8524">CVX123+CVX127</f>
        <v>1.86</v>
      </c>
      <c r="CVY129" s="623" t="s">
        <v>86</v>
      </c>
      <c r="CVZ129" s="623"/>
      <c r="CWA129" s="623"/>
      <c r="CWB129" s="623"/>
      <c r="CWC129" s="623"/>
      <c r="CWD129" s="624"/>
      <c r="CWE129" s="623"/>
      <c r="CWF129" s="320">
        <f t="shared" ref="CWF129" si="8525">CWF123+CWF127</f>
        <v>1.86</v>
      </c>
      <c r="CWG129" s="623" t="s">
        <v>86</v>
      </c>
      <c r="CWH129" s="623"/>
      <c r="CWI129" s="623"/>
      <c r="CWJ129" s="623"/>
      <c r="CWK129" s="623"/>
      <c r="CWL129" s="624"/>
      <c r="CWM129" s="623"/>
      <c r="CWN129" s="320">
        <f t="shared" ref="CWN129" si="8526">CWN123+CWN127</f>
        <v>1.86</v>
      </c>
      <c r="CWO129" s="623" t="s">
        <v>86</v>
      </c>
      <c r="CWP129" s="623"/>
      <c r="CWQ129" s="623"/>
      <c r="CWR129" s="623"/>
      <c r="CWS129" s="623"/>
      <c r="CWT129" s="624"/>
      <c r="CWU129" s="623"/>
      <c r="CWV129" s="320">
        <f t="shared" ref="CWV129" si="8527">CWV123+CWV127</f>
        <v>1.86</v>
      </c>
      <c r="CWW129" s="623" t="s">
        <v>86</v>
      </c>
      <c r="CWX129" s="623"/>
      <c r="CWY129" s="623"/>
      <c r="CWZ129" s="623"/>
      <c r="CXA129" s="623"/>
      <c r="CXB129" s="624"/>
      <c r="CXC129" s="623"/>
      <c r="CXD129" s="320">
        <f t="shared" ref="CXD129" si="8528">CXD123+CXD127</f>
        <v>1.86</v>
      </c>
      <c r="CXE129" s="623" t="s">
        <v>86</v>
      </c>
      <c r="CXF129" s="623"/>
      <c r="CXG129" s="623"/>
      <c r="CXH129" s="623"/>
      <c r="CXI129" s="623"/>
      <c r="CXJ129" s="624"/>
      <c r="CXK129" s="623"/>
      <c r="CXL129" s="320">
        <f t="shared" ref="CXL129" si="8529">CXL123+CXL127</f>
        <v>1.86</v>
      </c>
      <c r="CXM129" s="623" t="s">
        <v>86</v>
      </c>
      <c r="CXN129" s="623"/>
      <c r="CXO129" s="623"/>
      <c r="CXP129" s="623"/>
      <c r="CXQ129" s="623"/>
      <c r="CXR129" s="624"/>
      <c r="CXS129" s="623"/>
      <c r="CXT129" s="320">
        <f t="shared" ref="CXT129" si="8530">CXT123+CXT127</f>
        <v>1.86</v>
      </c>
      <c r="CXU129" s="623" t="s">
        <v>86</v>
      </c>
      <c r="CXV129" s="623"/>
      <c r="CXW129" s="623"/>
      <c r="CXX129" s="623"/>
      <c r="CXY129" s="623"/>
      <c r="CXZ129" s="624"/>
      <c r="CYA129" s="623"/>
      <c r="CYB129" s="320">
        <f t="shared" ref="CYB129" si="8531">CYB123+CYB127</f>
        <v>1.86</v>
      </c>
      <c r="CYC129" s="623" t="s">
        <v>86</v>
      </c>
      <c r="CYD129" s="623"/>
      <c r="CYE129" s="623"/>
      <c r="CYF129" s="623"/>
      <c r="CYG129" s="623"/>
      <c r="CYH129" s="624"/>
      <c r="CYI129" s="623"/>
      <c r="CYJ129" s="320">
        <f t="shared" ref="CYJ129" si="8532">CYJ123+CYJ127</f>
        <v>1.86</v>
      </c>
      <c r="CYK129" s="623" t="s">
        <v>86</v>
      </c>
      <c r="CYL129" s="623"/>
      <c r="CYM129" s="623"/>
      <c r="CYN129" s="623"/>
      <c r="CYO129" s="623"/>
      <c r="CYP129" s="624"/>
      <c r="CYQ129" s="623"/>
      <c r="CYR129" s="320">
        <f t="shared" ref="CYR129" si="8533">CYR123+CYR127</f>
        <v>1.86</v>
      </c>
      <c r="CYS129" s="623" t="s">
        <v>86</v>
      </c>
      <c r="CYT129" s="623"/>
      <c r="CYU129" s="623"/>
      <c r="CYV129" s="623"/>
      <c r="CYW129" s="623"/>
      <c r="CYX129" s="624"/>
      <c r="CYY129" s="623"/>
      <c r="CYZ129" s="320">
        <f t="shared" ref="CYZ129" si="8534">CYZ123+CYZ127</f>
        <v>1.86</v>
      </c>
      <c r="CZA129" s="623" t="s">
        <v>86</v>
      </c>
      <c r="CZB129" s="623"/>
      <c r="CZC129" s="623"/>
      <c r="CZD129" s="623"/>
      <c r="CZE129" s="623"/>
      <c r="CZF129" s="624"/>
      <c r="CZG129" s="623"/>
      <c r="CZH129" s="320">
        <f t="shared" ref="CZH129" si="8535">CZH123+CZH127</f>
        <v>1.86</v>
      </c>
      <c r="CZI129" s="623" t="s">
        <v>86</v>
      </c>
      <c r="CZJ129" s="623"/>
      <c r="CZK129" s="623"/>
      <c r="CZL129" s="623"/>
      <c r="CZM129" s="623"/>
      <c r="CZN129" s="624"/>
      <c r="CZO129" s="623"/>
      <c r="CZP129" s="320">
        <f t="shared" ref="CZP129" si="8536">CZP123+CZP127</f>
        <v>1.86</v>
      </c>
      <c r="CZQ129" s="623" t="s">
        <v>86</v>
      </c>
      <c r="CZR129" s="623"/>
      <c r="CZS129" s="623"/>
      <c r="CZT129" s="623"/>
      <c r="CZU129" s="623"/>
      <c r="CZV129" s="624"/>
      <c r="CZW129" s="623"/>
      <c r="CZX129" s="320">
        <f t="shared" ref="CZX129" si="8537">CZX123+CZX127</f>
        <v>1.86</v>
      </c>
      <c r="CZY129" s="623" t="s">
        <v>86</v>
      </c>
      <c r="CZZ129" s="623"/>
      <c r="DAA129" s="623"/>
      <c r="DAB129" s="623"/>
      <c r="DAC129" s="623"/>
      <c r="DAD129" s="624"/>
      <c r="DAE129" s="623"/>
      <c r="DAF129" s="320">
        <f t="shared" ref="DAF129" si="8538">DAF123+DAF127</f>
        <v>1.86</v>
      </c>
      <c r="DAG129" s="623" t="s">
        <v>86</v>
      </c>
      <c r="DAH129" s="623"/>
      <c r="DAI129" s="623"/>
      <c r="DAJ129" s="623"/>
      <c r="DAK129" s="623"/>
      <c r="DAL129" s="624"/>
      <c r="DAM129" s="623"/>
      <c r="DAN129" s="320">
        <f t="shared" ref="DAN129" si="8539">DAN123+DAN127</f>
        <v>1.86</v>
      </c>
      <c r="DAO129" s="623" t="s">
        <v>86</v>
      </c>
      <c r="DAP129" s="623"/>
      <c r="DAQ129" s="623"/>
      <c r="DAR129" s="623"/>
      <c r="DAS129" s="623"/>
      <c r="DAT129" s="624"/>
      <c r="DAU129" s="623"/>
      <c r="DAV129" s="320">
        <f t="shared" ref="DAV129" si="8540">DAV123+DAV127</f>
        <v>1.86</v>
      </c>
      <c r="DAW129" s="623" t="s">
        <v>86</v>
      </c>
      <c r="DAX129" s="623"/>
      <c r="DAY129" s="623"/>
      <c r="DAZ129" s="623"/>
      <c r="DBA129" s="623"/>
      <c r="DBB129" s="624"/>
      <c r="DBC129" s="623"/>
      <c r="DBD129" s="320">
        <f t="shared" ref="DBD129" si="8541">DBD123+DBD127</f>
        <v>1.86</v>
      </c>
      <c r="DBE129" s="623" t="s">
        <v>86</v>
      </c>
      <c r="DBF129" s="623"/>
      <c r="DBG129" s="623"/>
      <c r="DBH129" s="623"/>
      <c r="DBI129" s="623"/>
      <c r="DBJ129" s="624"/>
      <c r="DBK129" s="623"/>
      <c r="DBL129" s="320">
        <f t="shared" ref="DBL129" si="8542">DBL123+DBL127</f>
        <v>1.86</v>
      </c>
      <c r="DBM129" s="623" t="s">
        <v>86</v>
      </c>
      <c r="DBN129" s="623"/>
      <c r="DBO129" s="623"/>
      <c r="DBP129" s="623"/>
      <c r="DBQ129" s="623"/>
      <c r="DBR129" s="624"/>
      <c r="DBS129" s="623"/>
      <c r="DBT129" s="320">
        <f t="shared" ref="DBT129" si="8543">DBT123+DBT127</f>
        <v>1.86</v>
      </c>
      <c r="DBU129" s="623" t="s">
        <v>86</v>
      </c>
      <c r="DBV129" s="623"/>
      <c r="DBW129" s="623"/>
      <c r="DBX129" s="623"/>
      <c r="DBY129" s="623"/>
      <c r="DBZ129" s="624"/>
      <c r="DCA129" s="623"/>
      <c r="DCB129" s="320">
        <f t="shared" ref="DCB129" si="8544">DCB123+DCB127</f>
        <v>1.86</v>
      </c>
      <c r="DCC129" s="623" t="s">
        <v>86</v>
      </c>
      <c r="DCD129" s="623"/>
      <c r="DCE129" s="623"/>
      <c r="DCF129" s="623"/>
      <c r="DCG129" s="623"/>
      <c r="DCH129" s="624"/>
      <c r="DCI129" s="623"/>
      <c r="DCJ129" s="320">
        <f t="shared" ref="DCJ129" si="8545">DCJ123+DCJ127</f>
        <v>1.86</v>
      </c>
      <c r="DCK129" s="623" t="s">
        <v>86</v>
      </c>
      <c r="DCL129" s="623"/>
      <c r="DCM129" s="623"/>
      <c r="DCN129" s="623"/>
      <c r="DCO129" s="623"/>
      <c r="DCP129" s="624"/>
      <c r="DCQ129" s="623"/>
      <c r="DCR129" s="320">
        <f t="shared" ref="DCR129" si="8546">DCR123+DCR127</f>
        <v>1.86</v>
      </c>
      <c r="DCS129" s="623" t="s">
        <v>86</v>
      </c>
      <c r="DCT129" s="623"/>
      <c r="DCU129" s="623"/>
      <c r="DCV129" s="623"/>
      <c r="DCW129" s="623"/>
      <c r="DCX129" s="624"/>
      <c r="DCY129" s="623"/>
      <c r="DCZ129" s="320">
        <f t="shared" ref="DCZ129" si="8547">DCZ123+DCZ127</f>
        <v>1.86</v>
      </c>
      <c r="DDA129" s="623" t="s">
        <v>86</v>
      </c>
      <c r="DDB129" s="623"/>
      <c r="DDC129" s="623"/>
      <c r="DDD129" s="623"/>
      <c r="DDE129" s="623"/>
      <c r="DDF129" s="624"/>
      <c r="DDG129" s="623"/>
      <c r="DDH129" s="320">
        <f t="shared" ref="DDH129" si="8548">DDH123+DDH127</f>
        <v>1.86</v>
      </c>
      <c r="DDI129" s="623" t="s">
        <v>86</v>
      </c>
      <c r="DDJ129" s="623"/>
      <c r="DDK129" s="623"/>
      <c r="DDL129" s="623"/>
      <c r="DDM129" s="623"/>
      <c r="DDN129" s="624"/>
      <c r="DDO129" s="623"/>
      <c r="DDP129" s="320">
        <f t="shared" ref="DDP129" si="8549">DDP123+DDP127</f>
        <v>1.86</v>
      </c>
      <c r="DDQ129" s="623" t="s">
        <v>86</v>
      </c>
      <c r="DDR129" s="623"/>
      <c r="DDS129" s="623"/>
      <c r="DDT129" s="623"/>
      <c r="DDU129" s="623"/>
      <c r="DDV129" s="624"/>
      <c r="DDW129" s="623"/>
      <c r="DDX129" s="320">
        <f t="shared" ref="DDX129" si="8550">DDX123+DDX127</f>
        <v>1.86</v>
      </c>
      <c r="DDY129" s="623" t="s">
        <v>86</v>
      </c>
      <c r="DDZ129" s="623"/>
      <c r="DEA129" s="623"/>
      <c r="DEB129" s="623"/>
      <c r="DEC129" s="623"/>
      <c r="DED129" s="624"/>
      <c r="DEE129" s="623"/>
      <c r="DEF129" s="320">
        <f t="shared" ref="DEF129" si="8551">DEF123+DEF127</f>
        <v>1.86</v>
      </c>
      <c r="DEG129" s="623" t="s">
        <v>86</v>
      </c>
      <c r="DEH129" s="623"/>
      <c r="DEI129" s="623"/>
      <c r="DEJ129" s="623"/>
      <c r="DEK129" s="623"/>
      <c r="DEL129" s="624"/>
      <c r="DEM129" s="623"/>
      <c r="DEN129" s="320">
        <f t="shared" ref="DEN129" si="8552">DEN123+DEN127</f>
        <v>1.86</v>
      </c>
      <c r="DEO129" s="623" t="s">
        <v>86</v>
      </c>
      <c r="DEP129" s="623"/>
      <c r="DEQ129" s="623"/>
      <c r="DER129" s="623"/>
      <c r="DES129" s="623"/>
      <c r="DET129" s="624"/>
      <c r="DEU129" s="623"/>
      <c r="DEV129" s="320">
        <f t="shared" ref="DEV129" si="8553">DEV123+DEV127</f>
        <v>1.86</v>
      </c>
      <c r="DEW129" s="623" t="s">
        <v>86</v>
      </c>
      <c r="DEX129" s="623"/>
      <c r="DEY129" s="623"/>
      <c r="DEZ129" s="623"/>
      <c r="DFA129" s="623"/>
      <c r="DFB129" s="624"/>
      <c r="DFC129" s="623"/>
      <c r="DFD129" s="320">
        <f t="shared" ref="DFD129" si="8554">DFD123+DFD127</f>
        <v>1.86</v>
      </c>
      <c r="DFE129" s="623" t="s">
        <v>86</v>
      </c>
      <c r="DFF129" s="623"/>
      <c r="DFG129" s="623"/>
      <c r="DFH129" s="623"/>
      <c r="DFI129" s="623"/>
      <c r="DFJ129" s="624"/>
      <c r="DFK129" s="623"/>
      <c r="DFL129" s="320">
        <f t="shared" ref="DFL129" si="8555">DFL123+DFL127</f>
        <v>1.86</v>
      </c>
      <c r="DFM129" s="623" t="s">
        <v>86</v>
      </c>
      <c r="DFN129" s="623"/>
      <c r="DFO129" s="623"/>
      <c r="DFP129" s="623"/>
      <c r="DFQ129" s="623"/>
      <c r="DFR129" s="624"/>
      <c r="DFS129" s="623"/>
      <c r="DFT129" s="320">
        <f t="shared" ref="DFT129" si="8556">DFT123+DFT127</f>
        <v>1.86</v>
      </c>
      <c r="DFU129" s="623" t="s">
        <v>86</v>
      </c>
      <c r="DFV129" s="623"/>
      <c r="DFW129" s="623"/>
      <c r="DFX129" s="623"/>
      <c r="DFY129" s="623"/>
      <c r="DFZ129" s="624"/>
      <c r="DGA129" s="623"/>
      <c r="DGB129" s="320">
        <f t="shared" ref="DGB129" si="8557">DGB123+DGB127</f>
        <v>1.86</v>
      </c>
      <c r="DGC129" s="623" t="s">
        <v>86</v>
      </c>
      <c r="DGD129" s="623"/>
      <c r="DGE129" s="623"/>
      <c r="DGF129" s="623"/>
      <c r="DGG129" s="623"/>
      <c r="DGH129" s="624"/>
      <c r="DGI129" s="623"/>
      <c r="DGJ129" s="320">
        <f t="shared" ref="DGJ129" si="8558">DGJ123+DGJ127</f>
        <v>1.86</v>
      </c>
      <c r="DGK129" s="623" t="s">
        <v>86</v>
      </c>
      <c r="DGL129" s="623"/>
      <c r="DGM129" s="623"/>
      <c r="DGN129" s="623"/>
      <c r="DGO129" s="623"/>
      <c r="DGP129" s="624"/>
      <c r="DGQ129" s="623"/>
      <c r="DGR129" s="320">
        <f t="shared" ref="DGR129" si="8559">DGR123+DGR127</f>
        <v>1.86</v>
      </c>
      <c r="DGS129" s="623" t="s">
        <v>86</v>
      </c>
      <c r="DGT129" s="623"/>
      <c r="DGU129" s="623"/>
      <c r="DGV129" s="623"/>
      <c r="DGW129" s="623"/>
      <c r="DGX129" s="624"/>
      <c r="DGY129" s="623"/>
      <c r="DGZ129" s="320">
        <f t="shared" ref="DGZ129" si="8560">DGZ123+DGZ127</f>
        <v>1.86</v>
      </c>
      <c r="DHA129" s="623" t="s">
        <v>86</v>
      </c>
      <c r="DHB129" s="623"/>
      <c r="DHC129" s="623"/>
      <c r="DHD129" s="623"/>
      <c r="DHE129" s="623"/>
      <c r="DHF129" s="624"/>
      <c r="DHG129" s="623"/>
      <c r="DHH129" s="320">
        <f t="shared" ref="DHH129" si="8561">DHH123+DHH127</f>
        <v>1.86</v>
      </c>
      <c r="DHI129" s="623" t="s">
        <v>86</v>
      </c>
      <c r="DHJ129" s="623"/>
      <c r="DHK129" s="623"/>
      <c r="DHL129" s="623"/>
      <c r="DHM129" s="623"/>
      <c r="DHN129" s="624"/>
      <c r="DHO129" s="623"/>
      <c r="DHP129" s="320">
        <f t="shared" ref="DHP129" si="8562">DHP123+DHP127</f>
        <v>1.86</v>
      </c>
      <c r="DHQ129" s="623" t="s">
        <v>86</v>
      </c>
      <c r="DHR129" s="623"/>
      <c r="DHS129" s="623"/>
      <c r="DHT129" s="623"/>
      <c r="DHU129" s="623"/>
      <c r="DHV129" s="624"/>
      <c r="DHW129" s="623"/>
      <c r="DHX129" s="320">
        <f t="shared" ref="DHX129" si="8563">DHX123+DHX127</f>
        <v>1.86</v>
      </c>
      <c r="DHY129" s="623" t="s">
        <v>86</v>
      </c>
      <c r="DHZ129" s="623"/>
      <c r="DIA129" s="623"/>
      <c r="DIB129" s="623"/>
      <c r="DIC129" s="623"/>
      <c r="DID129" s="624"/>
      <c r="DIE129" s="623"/>
      <c r="DIF129" s="320">
        <f t="shared" ref="DIF129" si="8564">DIF123+DIF127</f>
        <v>1.86</v>
      </c>
      <c r="DIG129" s="623" t="s">
        <v>86</v>
      </c>
      <c r="DIH129" s="623"/>
      <c r="DII129" s="623"/>
      <c r="DIJ129" s="623"/>
      <c r="DIK129" s="623"/>
      <c r="DIL129" s="624"/>
      <c r="DIM129" s="623"/>
      <c r="DIN129" s="320">
        <f t="shared" ref="DIN129" si="8565">DIN123+DIN127</f>
        <v>1.86</v>
      </c>
      <c r="DIO129" s="623" t="s">
        <v>86</v>
      </c>
      <c r="DIP129" s="623"/>
      <c r="DIQ129" s="623"/>
      <c r="DIR129" s="623"/>
      <c r="DIS129" s="623"/>
      <c r="DIT129" s="624"/>
      <c r="DIU129" s="623"/>
      <c r="DIV129" s="320">
        <f t="shared" ref="DIV129" si="8566">DIV123+DIV127</f>
        <v>1.86</v>
      </c>
      <c r="DIW129" s="623" t="s">
        <v>86</v>
      </c>
      <c r="DIX129" s="623"/>
      <c r="DIY129" s="623"/>
      <c r="DIZ129" s="623"/>
      <c r="DJA129" s="623"/>
      <c r="DJB129" s="624"/>
      <c r="DJC129" s="623"/>
      <c r="DJD129" s="320">
        <f t="shared" ref="DJD129" si="8567">DJD123+DJD127</f>
        <v>1.86</v>
      </c>
      <c r="DJE129" s="623" t="s">
        <v>86</v>
      </c>
      <c r="DJF129" s="623"/>
      <c r="DJG129" s="623"/>
      <c r="DJH129" s="623"/>
      <c r="DJI129" s="623"/>
      <c r="DJJ129" s="624"/>
      <c r="DJK129" s="623"/>
      <c r="DJL129" s="320">
        <f t="shared" ref="DJL129" si="8568">DJL123+DJL127</f>
        <v>1.86</v>
      </c>
      <c r="DJM129" s="623" t="s">
        <v>86</v>
      </c>
      <c r="DJN129" s="623"/>
      <c r="DJO129" s="623"/>
      <c r="DJP129" s="623"/>
      <c r="DJQ129" s="623"/>
      <c r="DJR129" s="624"/>
      <c r="DJS129" s="623"/>
      <c r="DJT129" s="320">
        <f t="shared" ref="DJT129" si="8569">DJT123+DJT127</f>
        <v>1.86</v>
      </c>
      <c r="DJU129" s="623" t="s">
        <v>86</v>
      </c>
      <c r="DJV129" s="623"/>
      <c r="DJW129" s="623"/>
      <c r="DJX129" s="623"/>
      <c r="DJY129" s="623"/>
      <c r="DJZ129" s="624"/>
      <c r="DKA129" s="623"/>
      <c r="DKB129" s="320">
        <f t="shared" ref="DKB129" si="8570">DKB123+DKB127</f>
        <v>1.86</v>
      </c>
      <c r="DKC129" s="623" t="s">
        <v>86</v>
      </c>
      <c r="DKD129" s="623"/>
      <c r="DKE129" s="623"/>
      <c r="DKF129" s="623"/>
      <c r="DKG129" s="623"/>
      <c r="DKH129" s="624"/>
      <c r="DKI129" s="623"/>
      <c r="DKJ129" s="320">
        <f t="shared" ref="DKJ129" si="8571">DKJ123+DKJ127</f>
        <v>1.86</v>
      </c>
      <c r="DKK129" s="623" t="s">
        <v>86</v>
      </c>
      <c r="DKL129" s="623"/>
      <c r="DKM129" s="623"/>
      <c r="DKN129" s="623"/>
      <c r="DKO129" s="623"/>
      <c r="DKP129" s="624"/>
      <c r="DKQ129" s="623"/>
      <c r="DKR129" s="320">
        <f t="shared" ref="DKR129" si="8572">DKR123+DKR127</f>
        <v>1.86</v>
      </c>
      <c r="DKS129" s="623" t="s">
        <v>86</v>
      </c>
      <c r="DKT129" s="623"/>
      <c r="DKU129" s="623"/>
      <c r="DKV129" s="623"/>
      <c r="DKW129" s="623"/>
      <c r="DKX129" s="624"/>
      <c r="DKY129" s="623"/>
      <c r="DKZ129" s="320">
        <f t="shared" ref="DKZ129" si="8573">DKZ123+DKZ127</f>
        <v>1.86</v>
      </c>
      <c r="DLA129" s="623" t="s">
        <v>86</v>
      </c>
      <c r="DLB129" s="623"/>
      <c r="DLC129" s="623"/>
      <c r="DLD129" s="623"/>
      <c r="DLE129" s="623"/>
      <c r="DLF129" s="624"/>
      <c r="DLG129" s="623"/>
      <c r="DLH129" s="320">
        <f t="shared" ref="DLH129" si="8574">DLH123+DLH127</f>
        <v>1.86</v>
      </c>
      <c r="DLI129" s="623" t="s">
        <v>86</v>
      </c>
      <c r="DLJ129" s="623"/>
      <c r="DLK129" s="623"/>
      <c r="DLL129" s="623"/>
      <c r="DLM129" s="623"/>
      <c r="DLN129" s="624"/>
      <c r="DLO129" s="623"/>
      <c r="DLP129" s="320">
        <f t="shared" ref="DLP129" si="8575">DLP123+DLP127</f>
        <v>1.86</v>
      </c>
      <c r="DLQ129" s="623" t="s">
        <v>86</v>
      </c>
      <c r="DLR129" s="623"/>
      <c r="DLS129" s="623"/>
      <c r="DLT129" s="623"/>
      <c r="DLU129" s="623"/>
      <c r="DLV129" s="624"/>
      <c r="DLW129" s="623"/>
      <c r="DLX129" s="320">
        <f t="shared" ref="DLX129" si="8576">DLX123+DLX127</f>
        <v>1.86</v>
      </c>
      <c r="DLY129" s="623" t="s">
        <v>86</v>
      </c>
      <c r="DLZ129" s="623"/>
      <c r="DMA129" s="623"/>
      <c r="DMB129" s="623"/>
      <c r="DMC129" s="623"/>
      <c r="DMD129" s="624"/>
      <c r="DME129" s="623"/>
      <c r="DMF129" s="320">
        <f t="shared" ref="DMF129" si="8577">DMF123+DMF127</f>
        <v>1.86</v>
      </c>
      <c r="DMG129" s="623" t="s">
        <v>86</v>
      </c>
      <c r="DMH129" s="623"/>
      <c r="DMI129" s="623"/>
      <c r="DMJ129" s="623"/>
      <c r="DMK129" s="623"/>
      <c r="DML129" s="624"/>
      <c r="DMM129" s="623"/>
      <c r="DMN129" s="320">
        <f t="shared" ref="DMN129" si="8578">DMN123+DMN127</f>
        <v>1.86</v>
      </c>
      <c r="DMO129" s="623" t="s">
        <v>86</v>
      </c>
      <c r="DMP129" s="623"/>
      <c r="DMQ129" s="623"/>
      <c r="DMR129" s="623"/>
      <c r="DMS129" s="623"/>
      <c r="DMT129" s="624"/>
      <c r="DMU129" s="623"/>
      <c r="DMV129" s="320">
        <f t="shared" ref="DMV129" si="8579">DMV123+DMV127</f>
        <v>1.86</v>
      </c>
      <c r="DMW129" s="623" t="s">
        <v>86</v>
      </c>
      <c r="DMX129" s="623"/>
      <c r="DMY129" s="623"/>
      <c r="DMZ129" s="623"/>
      <c r="DNA129" s="623"/>
      <c r="DNB129" s="624"/>
      <c r="DNC129" s="623"/>
      <c r="DND129" s="320">
        <f t="shared" ref="DND129" si="8580">DND123+DND127</f>
        <v>1.86</v>
      </c>
      <c r="DNE129" s="623" t="s">
        <v>86</v>
      </c>
      <c r="DNF129" s="623"/>
      <c r="DNG129" s="623"/>
      <c r="DNH129" s="623"/>
      <c r="DNI129" s="623"/>
      <c r="DNJ129" s="624"/>
      <c r="DNK129" s="623"/>
      <c r="DNL129" s="320">
        <f t="shared" ref="DNL129" si="8581">DNL123+DNL127</f>
        <v>1.86</v>
      </c>
      <c r="DNM129" s="623" t="s">
        <v>86</v>
      </c>
      <c r="DNN129" s="623"/>
      <c r="DNO129" s="623"/>
      <c r="DNP129" s="623"/>
      <c r="DNQ129" s="623"/>
      <c r="DNR129" s="624"/>
      <c r="DNS129" s="623"/>
      <c r="DNT129" s="320">
        <f t="shared" ref="DNT129" si="8582">DNT123+DNT127</f>
        <v>1.86</v>
      </c>
      <c r="DNU129" s="623" t="s">
        <v>86</v>
      </c>
      <c r="DNV129" s="623"/>
      <c r="DNW129" s="623"/>
      <c r="DNX129" s="623"/>
      <c r="DNY129" s="623"/>
      <c r="DNZ129" s="624"/>
      <c r="DOA129" s="623"/>
      <c r="DOB129" s="320">
        <f t="shared" ref="DOB129" si="8583">DOB123+DOB127</f>
        <v>1.86</v>
      </c>
      <c r="DOC129" s="623" t="s">
        <v>86</v>
      </c>
      <c r="DOD129" s="623"/>
      <c r="DOE129" s="623"/>
      <c r="DOF129" s="623"/>
      <c r="DOG129" s="623"/>
      <c r="DOH129" s="624"/>
      <c r="DOI129" s="623"/>
      <c r="DOJ129" s="320">
        <f t="shared" ref="DOJ129" si="8584">DOJ123+DOJ127</f>
        <v>1.86</v>
      </c>
      <c r="DOK129" s="623" t="s">
        <v>86</v>
      </c>
      <c r="DOL129" s="623"/>
      <c r="DOM129" s="623"/>
      <c r="DON129" s="623"/>
      <c r="DOO129" s="623"/>
      <c r="DOP129" s="624"/>
      <c r="DOQ129" s="623"/>
      <c r="DOR129" s="320">
        <f t="shared" ref="DOR129" si="8585">DOR123+DOR127</f>
        <v>1.86</v>
      </c>
      <c r="DOS129" s="623" t="s">
        <v>86</v>
      </c>
      <c r="DOT129" s="623"/>
      <c r="DOU129" s="623"/>
      <c r="DOV129" s="623"/>
      <c r="DOW129" s="623"/>
      <c r="DOX129" s="624"/>
      <c r="DOY129" s="623"/>
      <c r="DOZ129" s="320">
        <f t="shared" ref="DOZ129" si="8586">DOZ123+DOZ127</f>
        <v>1.86</v>
      </c>
      <c r="DPA129" s="623" t="s">
        <v>86</v>
      </c>
      <c r="DPB129" s="623"/>
      <c r="DPC129" s="623"/>
      <c r="DPD129" s="623"/>
      <c r="DPE129" s="623"/>
      <c r="DPF129" s="624"/>
      <c r="DPG129" s="623"/>
      <c r="DPH129" s="320">
        <f t="shared" ref="DPH129" si="8587">DPH123+DPH127</f>
        <v>1.86</v>
      </c>
      <c r="DPI129" s="623" t="s">
        <v>86</v>
      </c>
      <c r="DPJ129" s="623"/>
      <c r="DPK129" s="623"/>
      <c r="DPL129" s="623"/>
      <c r="DPM129" s="623"/>
      <c r="DPN129" s="624"/>
      <c r="DPO129" s="623"/>
      <c r="DPP129" s="320">
        <f t="shared" ref="DPP129" si="8588">DPP123+DPP127</f>
        <v>1.86</v>
      </c>
      <c r="DPQ129" s="623" t="s">
        <v>86</v>
      </c>
      <c r="DPR129" s="623"/>
      <c r="DPS129" s="623"/>
      <c r="DPT129" s="623"/>
      <c r="DPU129" s="623"/>
      <c r="DPV129" s="624"/>
      <c r="DPW129" s="623"/>
      <c r="DPX129" s="320">
        <f t="shared" ref="DPX129" si="8589">DPX123+DPX127</f>
        <v>1.86</v>
      </c>
      <c r="DPY129" s="623" t="s">
        <v>86</v>
      </c>
      <c r="DPZ129" s="623"/>
      <c r="DQA129" s="623"/>
      <c r="DQB129" s="623"/>
      <c r="DQC129" s="623"/>
      <c r="DQD129" s="624"/>
      <c r="DQE129" s="623"/>
      <c r="DQF129" s="320">
        <f t="shared" ref="DQF129" si="8590">DQF123+DQF127</f>
        <v>1.86</v>
      </c>
      <c r="DQG129" s="623" t="s">
        <v>86</v>
      </c>
      <c r="DQH129" s="623"/>
      <c r="DQI129" s="623"/>
      <c r="DQJ129" s="623"/>
      <c r="DQK129" s="623"/>
      <c r="DQL129" s="624"/>
      <c r="DQM129" s="623"/>
      <c r="DQN129" s="320">
        <f t="shared" ref="DQN129" si="8591">DQN123+DQN127</f>
        <v>1.86</v>
      </c>
      <c r="DQO129" s="623" t="s">
        <v>86</v>
      </c>
      <c r="DQP129" s="623"/>
      <c r="DQQ129" s="623"/>
      <c r="DQR129" s="623"/>
      <c r="DQS129" s="623"/>
      <c r="DQT129" s="624"/>
      <c r="DQU129" s="623"/>
      <c r="DQV129" s="320">
        <f t="shared" ref="DQV129" si="8592">DQV123+DQV127</f>
        <v>1.86</v>
      </c>
      <c r="DQW129" s="623" t="s">
        <v>86</v>
      </c>
      <c r="DQX129" s="623"/>
      <c r="DQY129" s="623"/>
      <c r="DQZ129" s="623"/>
      <c r="DRA129" s="623"/>
      <c r="DRB129" s="624"/>
      <c r="DRC129" s="623"/>
      <c r="DRD129" s="320">
        <f t="shared" ref="DRD129" si="8593">DRD123+DRD127</f>
        <v>1.86</v>
      </c>
      <c r="DRE129" s="623" t="s">
        <v>86</v>
      </c>
      <c r="DRF129" s="623"/>
      <c r="DRG129" s="623"/>
      <c r="DRH129" s="623"/>
      <c r="DRI129" s="623"/>
      <c r="DRJ129" s="624"/>
      <c r="DRK129" s="623"/>
      <c r="DRL129" s="320">
        <f t="shared" ref="DRL129" si="8594">DRL123+DRL127</f>
        <v>1.86</v>
      </c>
      <c r="DRM129" s="623" t="s">
        <v>86</v>
      </c>
      <c r="DRN129" s="623"/>
      <c r="DRO129" s="623"/>
      <c r="DRP129" s="623"/>
      <c r="DRQ129" s="623"/>
      <c r="DRR129" s="624"/>
      <c r="DRS129" s="623"/>
      <c r="DRT129" s="320">
        <f t="shared" ref="DRT129" si="8595">DRT123+DRT127</f>
        <v>1.86</v>
      </c>
      <c r="DRU129" s="623" t="s">
        <v>86</v>
      </c>
      <c r="DRV129" s="623"/>
      <c r="DRW129" s="623"/>
      <c r="DRX129" s="623"/>
      <c r="DRY129" s="623"/>
      <c r="DRZ129" s="624"/>
      <c r="DSA129" s="623"/>
      <c r="DSB129" s="320">
        <f t="shared" ref="DSB129" si="8596">DSB123+DSB127</f>
        <v>1.86</v>
      </c>
      <c r="DSC129" s="623" t="s">
        <v>86</v>
      </c>
      <c r="DSD129" s="623"/>
      <c r="DSE129" s="623"/>
      <c r="DSF129" s="623"/>
      <c r="DSG129" s="623"/>
      <c r="DSH129" s="624"/>
      <c r="DSI129" s="623"/>
      <c r="DSJ129" s="320">
        <f t="shared" ref="DSJ129" si="8597">DSJ123+DSJ127</f>
        <v>1.86</v>
      </c>
      <c r="DSK129" s="623" t="s">
        <v>86</v>
      </c>
      <c r="DSL129" s="623"/>
      <c r="DSM129" s="623"/>
      <c r="DSN129" s="623"/>
      <c r="DSO129" s="623"/>
      <c r="DSP129" s="624"/>
      <c r="DSQ129" s="623"/>
      <c r="DSR129" s="320">
        <f t="shared" ref="DSR129" si="8598">DSR123+DSR127</f>
        <v>1.86</v>
      </c>
      <c r="DSS129" s="623" t="s">
        <v>86</v>
      </c>
      <c r="DST129" s="623"/>
      <c r="DSU129" s="623"/>
      <c r="DSV129" s="623"/>
      <c r="DSW129" s="623"/>
      <c r="DSX129" s="624"/>
      <c r="DSY129" s="623"/>
      <c r="DSZ129" s="320">
        <f t="shared" ref="DSZ129" si="8599">DSZ123+DSZ127</f>
        <v>1.86</v>
      </c>
      <c r="DTA129" s="623" t="s">
        <v>86</v>
      </c>
      <c r="DTB129" s="623"/>
      <c r="DTC129" s="623"/>
      <c r="DTD129" s="623"/>
      <c r="DTE129" s="623"/>
      <c r="DTF129" s="624"/>
      <c r="DTG129" s="623"/>
      <c r="DTH129" s="320">
        <f t="shared" ref="DTH129" si="8600">DTH123+DTH127</f>
        <v>1.86</v>
      </c>
      <c r="DTI129" s="623" t="s">
        <v>86</v>
      </c>
      <c r="DTJ129" s="623"/>
      <c r="DTK129" s="623"/>
      <c r="DTL129" s="623"/>
      <c r="DTM129" s="623"/>
      <c r="DTN129" s="624"/>
      <c r="DTO129" s="623"/>
      <c r="DTP129" s="320">
        <f t="shared" ref="DTP129" si="8601">DTP123+DTP127</f>
        <v>1.86</v>
      </c>
      <c r="DTQ129" s="623" t="s">
        <v>86</v>
      </c>
      <c r="DTR129" s="623"/>
      <c r="DTS129" s="623"/>
      <c r="DTT129" s="623"/>
      <c r="DTU129" s="623"/>
      <c r="DTV129" s="624"/>
      <c r="DTW129" s="623"/>
      <c r="DTX129" s="320">
        <f t="shared" ref="DTX129" si="8602">DTX123+DTX127</f>
        <v>1.86</v>
      </c>
      <c r="DTY129" s="623" t="s">
        <v>86</v>
      </c>
      <c r="DTZ129" s="623"/>
      <c r="DUA129" s="623"/>
      <c r="DUB129" s="623"/>
      <c r="DUC129" s="623"/>
      <c r="DUD129" s="624"/>
      <c r="DUE129" s="623"/>
      <c r="DUF129" s="320">
        <f t="shared" ref="DUF129" si="8603">DUF123+DUF127</f>
        <v>1.86</v>
      </c>
      <c r="DUG129" s="623" t="s">
        <v>86</v>
      </c>
      <c r="DUH129" s="623"/>
      <c r="DUI129" s="623"/>
      <c r="DUJ129" s="623"/>
      <c r="DUK129" s="623"/>
      <c r="DUL129" s="624"/>
      <c r="DUM129" s="623"/>
      <c r="DUN129" s="320">
        <f t="shared" ref="DUN129" si="8604">DUN123+DUN127</f>
        <v>1.86</v>
      </c>
      <c r="DUO129" s="623" t="s">
        <v>86</v>
      </c>
      <c r="DUP129" s="623"/>
      <c r="DUQ129" s="623"/>
      <c r="DUR129" s="623"/>
      <c r="DUS129" s="623"/>
      <c r="DUT129" s="624"/>
      <c r="DUU129" s="623"/>
      <c r="DUV129" s="320">
        <f t="shared" ref="DUV129" si="8605">DUV123+DUV127</f>
        <v>1.86</v>
      </c>
      <c r="DUW129" s="623" t="s">
        <v>86</v>
      </c>
      <c r="DUX129" s="623"/>
      <c r="DUY129" s="623"/>
      <c r="DUZ129" s="623"/>
      <c r="DVA129" s="623"/>
      <c r="DVB129" s="624"/>
      <c r="DVC129" s="623"/>
      <c r="DVD129" s="320">
        <f t="shared" ref="DVD129" si="8606">DVD123+DVD127</f>
        <v>1.86</v>
      </c>
      <c r="DVE129" s="623" t="s">
        <v>86</v>
      </c>
      <c r="DVF129" s="623"/>
      <c r="DVG129" s="623"/>
      <c r="DVH129" s="623"/>
      <c r="DVI129" s="623"/>
      <c r="DVJ129" s="624"/>
      <c r="DVK129" s="623"/>
      <c r="DVL129" s="320">
        <f t="shared" ref="DVL129" si="8607">DVL123+DVL127</f>
        <v>1.86</v>
      </c>
      <c r="DVM129" s="623" t="s">
        <v>86</v>
      </c>
      <c r="DVN129" s="623"/>
      <c r="DVO129" s="623"/>
      <c r="DVP129" s="623"/>
      <c r="DVQ129" s="623"/>
      <c r="DVR129" s="624"/>
      <c r="DVS129" s="623"/>
      <c r="DVT129" s="320">
        <f t="shared" ref="DVT129" si="8608">DVT123+DVT127</f>
        <v>1.86</v>
      </c>
      <c r="DVU129" s="623" t="s">
        <v>86</v>
      </c>
      <c r="DVV129" s="623"/>
      <c r="DVW129" s="623"/>
      <c r="DVX129" s="623"/>
      <c r="DVY129" s="623"/>
      <c r="DVZ129" s="624"/>
      <c r="DWA129" s="623"/>
      <c r="DWB129" s="320">
        <f t="shared" ref="DWB129" si="8609">DWB123+DWB127</f>
        <v>1.86</v>
      </c>
      <c r="DWC129" s="623" t="s">
        <v>86</v>
      </c>
      <c r="DWD129" s="623"/>
      <c r="DWE129" s="623"/>
      <c r="DWF129" s="623"/>
      <c r="DWG129" s="623"/>
      <c r="DWH129" s="624"/>
      <c r="DWI129" s="623"/>
      <c r="DWJ129" s="320">
        <f t="shared" ref="DWJ129" si="8610">DWJ123+DWJ127</f>
        <v>1.86</v>
      </c>
      <c r="DWK129" s="623" t="s">
        <v>86</v>
      </c>
      <c r="DWL129" s="623"/>
      <c r="DWM129" s="623"/>
      <c r="DWN129" s="623"/>
      <c r="DWO129" s="623"/>
      <c r="DWP129" s="624"/>
      <c r="DWQ129" s="623"/>
      <c r="DWR129" s="320">
        <f t="shared" ref="DWR129" si="8611">DWR123+DWR127</f>
        <v>1.86</v>
      </c>
      <c r="DWS129" s="623" t="s">
        <v>86</v>
      </c>
      <c r="DWT129" s="623"/>
      <c r="DWU129" s="623"/>
      <c r="DWV129" s="623"/>
      <c r="DWW129" s="623"/>
      <c r="DWX129" s="624"/>
      <c r="DWY129" s="623"/>
      <c r="DWZ129" s="320">
        <f t="shared" ref="DWZ129" si="8612">DWZ123+DWZ127</f>
        <v>1.86</v>
      </c>
      <c r="DXA129" s="623" t="s">
        <v>86</v>
      </c>
      <c r="DXB129" s="623"/>
      <c r="DXC129" s="623"/>
      <c r="DXD129" s="623"/>
      <c r="DXE129" s="623"/>
      <c r="DXF129" s="624"/>
      <c r="DXG129" s="623"/>
      <c r="DXH129" s="320">
        <f t="shared" ref="DXH129" si="8613">DXH123+DXH127</f>
        <v>1.86</v>
      </c>
      <c r="DXI129" s="623" t="s">
        <v>86</v>
      </c>
      <c r="DXJ129" s="623"/>
      <c r="DXK129" s="623"/>
      <c r="DXL129" s="623"/>
      <c r="DXM129" s="623"/>
      <c r="DXN129" s="624"/>
      <c r="DXO129" s="623"/>
      <c r="DXP129" s="320">
        <f t="shared" ref="DXP129" si="8614">DXP123+DXP127</f>
        <v>1.86</v>
      </c>
      <c r="DXQ129" s="623" t="s">
        <v>86</v>
      </c>
      <c r="DXR129" s="623"/>
      <c r="DXS129" s="623"/>
      <c r="DXT129" s="623"/>
      <c r="DXU129" s="623"/>
      <c r="DXV129" s="624"/>
      <c r="DXW129" s="623"/>
      <c r="DXX129" s="320">
        <f t="shared" ref="DXX129" si="8615">DXX123+DXX127</f>
        <v>1.86</v>
      </c>
      <c r="DXY129" s="623" t="s">
        <v>86</v>
      </c>
      <c r="DXZ129" s="623"/>
      <c r="DYA129" s="623"/>
      <c r="DYB129" s="623"/>
      <c r="DYC129" s="623"/>
      <c r="DYD129" s="624"/>
      <c r="DYE129" s="623"/>
      <c r="DYF129" s="320">
        <f t="shared" ref="DYF129" si="8616">DYF123+DYF127</f>
        <v>1.86</v>
      </c>
      <c r="DYG129" s="623" t="s">
        <v>86</v>
      </c>
      <c r="DYH129" s="623"/>
      <c r="DYI129" s="623"/>
      <c r="DYJ129" s="623"/>
      <c r="DYK129" s="623"/>
      <c r="DYL129" s="624"/>
      <c r="DYM129" s="623"/>
      <c r="DYN129" s="320">
        <f t="shared" ref="DYN129" si="8617">DYN123+DYN127</f>
        <v>1.86</v>
      </c>
      <c r="DYO129" s="623" t="s">
        <v>86</v>
      </c>
      <c r="DYP129" s="623"/>
      <c r="DYQ129" s="623"/>
      <c r="DYR129" s="623"/>
      <c r="DYS129" s="623"/>
      <c r="DYT129" s="624"/>
      <c r="DYU129" s="623"/>
      <c r="DYV129" s="320">
        <f t="shared" ref="DYV129" si="8618">DYV123+DYV127</f>
        <v>1.86</v>
      </c>
      <c r="DYW129" s="623" t="s">
        <v>86</v>
      </c>
      <c r="DYX129" s="623"/>
      <c r="DYY129" s="623"/>
      <c r="DYZ129" s="623"/>
      <c r="DZA129" s="623"/>
      <c r="DZB129" s="624"/>
      <c r="DZC129" s="623"/>
      <c r="DZD129" s="320">
        <f t="shared" ref="DZD129" si="8619">DZD123+DZD127</f>
        <v>1.86</v>
      </c>
      <c r="DZE129" s="623" t="s">
        <v>86</v>
      </c>
      <c r="DZF129" s="623"/>
      <c r="DZG129" s="623"/>
      <c r="DZH129" s="623"/>
      <c r="DZI129" s="623"/>
      <c r="DZJ129" s="624"/>
      <c r="DZK129" s="623"/>
      <c r="DZL129" s="320">
        <f t="shared" ref="DZL129" si="8620">DZL123+DZL127</f>
        <v>1.86</v>
      </c>
      <c r="DZM129" s="623" t="s">
        <v>86</v>
      </c>
      <c r="DZN129" s="623"/>
      <c r="DZO129" s="623"/>
      <c r="DZP129" s="623"/>
      <c r="DZQ129" s="623"/>
      <c r="DZR129" s="624"/>
      <c r="DZS129" s="623"/>
      <c r="DZT129" s="320">
        <f t="shared" ref="DZT129" si="8621">DZT123+DZT127</f>
        <v>1.86</v>
      </c>
      <c r="DZU129" s="623" t="s">
        <v>86</v>
      </c>
      <c r="DZV129" s="623"/>
      <c r="DZW129" s="623"/>
      <c r="DZX129" s="623"/>
      <c r="DZY129" s="623"/>
      <c r="DZZ129" s="624"/>
      <c r="EAA129" s="623"/>
      <c r="EAB129" s="320">
        <f t="shared" ref="EAB129" si="8622">EAB123+EAB127</f>
        <v>1.86</v>
      </c>
      <c r="EAC129" s="623" t="s">
        <v>86</v>
      </c>
      <c r="EAD129" s="623"/>
      <c r="EAE129" s="623"/>
      <c r="EAF129" s="623"/>
      <c r="EAG129" s="623"/>
      <c r="EAH129" s="624"/>
      <c r="EAI129" s="623"/>
      <c r="EAJ129" s="320">
        <f t="shared" ref="EAJ129" si="8623">EAJ123+EAJ127</f>
        <v>1.86</v>
      </c>
      <c r="EAK129" s="623" t="s">
        <v>86</v>
      </c>
      <c r="EAL129" s="623"/>
      <c r="EAM129" s="623"/>
      <c r="EAN129" s="623"/>
      <c r="EAO129" s="623"/>
      <c r="EAP129" s="624"/>
      <c r="EAQ129" s="623"/>
      <c r="EAR129" s="320">
        <f t="shared" ref="EAR129" si="8624">EAR123+EAR127</f>
        <v>1.86</v>
      </c>
      <c r="EAS129" s="623" t="s">
        <v>86</v>
      </c>
      <c r="EAT129" s="623"/>
      <c r="EAU129" s="623"/>
      <c r="EAV129" s="623"/>
      <c r="EAW129" s="623"/>
      <c r="EAX129" s="624"/>
      <c r="EAY129" s="623"/>
      <c r="EAZ129" s="320">
        <f t="shared" ref="EAZ129" si="8625">EAZ123+EAZ127</f>
        <v>1.86</v>
      </c>
      <c r="EBA129" s="623" t="s">
        <v>86</v>
      </c>
      <c r="EBB129" s="623"/>
      <c r="EBC129" s="623"/>
      <c r="EBD129" s="623"/>
      <c r="EBE129" s="623"/>
      <c r="EBF129" s="624"/>
      <c r="EBG129" s="623"/>
      <c r="EBH129" s="320">
        <f t="shared" ref="EBH129" si="8626">EBH123+EBH127</f>
        <v>1.86</v>
      </c>
      <c r="EBI129" s="623" t="s">
        <v>86</v>
      </c>
      <c r="EBJ129" s="623"/>
      <c r="EBK129" s="623"/>
      <c r="EBL129" s="623"/>
      <c r="EBM129" s="623"/>
      <c r="EBN129" s="624"/>
      <c r="EBO129" s="623"/>
      <c r="EBP129" s="320">
        <f t="shared" ref="EBP129" si="8627">EBP123+EBP127</f>
        <v>1.86</v>
      </c>
      <c r="EBQ129" s="623" t="s">
        <v>86</v>
      </c>
      <c r="EBR129" s="623"/>
      <c r="EBS129" s="623"/>
      <c r="EBT129" s="623"/>
      <c r="EBU129" s="623"/>
      <c r="EBV129" s="624"/>
      <c r="EBW129" s="623"/>
      <c r="EBX129" s="320">
        <f t="shared" ref="EBX129" si="8628">EBX123+EBX127</f>
        <v>1.86</v>
      </c>
      <c r="EBY129" s="623" t="s">
        <v>86</v>
      </c>
      <c r="EBZ129" s="623"/>
      <c r="ECA129" s="623"/>
      <c r="ECB129" s="623"/>
      <c r="ECC129" s="623"/>
      <c r="ECD129" s="624"/>
      <c r="ECE129" s="623"/>
      <c r="ECF129" s="320">
        <f t="shared" ref="ECF129" si="8629">ECF123+ECF127</f>
        <v>1.86</v>
      </c>
      <c r="ECG129" s="623" t="s">
        <v>86</v>
      </c>
      <c r="ECH129" s="623"/>
      <c r="ECI129" s="623"/>
      <c r="ECJ129" s="623"/>
      <c r="ECK129" s="623"/>
      <c r="ECL129" s="624"/>
      <c r="ECM129" s="623"/>
      <c r="ECN129" s="320">
        <f t="shared" ref="ECN129" si="8630">ECN123+ECN127</f>
        <v>1.86</v>
      </c>
      <c r="ECO129" s="623" t="s">
        <v>86</v>
      </c>
      <c r="ECP129" s="623"/>
      <c r="ECQ129" s="623"/>
      <c r="ECR129" s="623"/>
      <c r="ECS129" s="623"/>
      <c r="ECT129" s="624"/>
      <c r="ECU129" s="623"/>
      <c r="ECV129" s="320">
        <f t="shared" ref="ECV129" si="8631">ECV123+ECV127</f>
        <v>1.86</v>
      </c>
      <c r="ECW129" s="623" t="s">
        <v>86</v>
      </c>
      <c r="ECX129" s="623"/>
      <c r="ECY129" s="623"/>
      <c r="ECZ129" s="623"/>
      <c r="EDA129" s="623"/>
      <c r="EDB129" s="624"/>
      <c r="EDC129" s="623"/>
      <c r="EDD129" s="320">
        <f t="shared" ref="EDD129" si="8632">EDD123+EDD127</f>
        <v>1.86</v>
      </c>
      <c r="EDE129" s="623" t="s">
        <v>86</v>
      </c>
      <c r="EDF129" s="623"/>
      <c r="EDG129" s="623"/>
      <c r="EDH129" s="623"/>
      <c r="EDI129" s="623"/>
      <c r="EDJ129" s="624"/>
      <c r="EDK129" s="623"/>
      <c r="EDL129" s="320">
        <f t="shared" ref="EDL129" si="8633">EDL123+EDL127</f>
        <v>1.86</v>
      </c>
      <c r="EDM129" s="623" t="s">
        <v>86</v>
      </c>
      <c r="EDN129" s="623"/>
      <c r="EDO129" s="623"/>
      <c r="EDP129" s="623"/>
      <c r="EDQ129" s="623"/>
      <c r="EDR129" s="624"/>
      <c r="EDS129" s="623"/>
      <c r="EDT129" s="320">
        <f t="shared" ref="EDT129" si="8634">EDT123+EDT127</f>
        <v>1.86</v>
      </c>
      <c r="EDU129" s="623" t="s">
        <v>86</v>
      </c>
      <c r="EDV129" s="623"/>
      <c r="EDW129" s="623"/>
      <c r="EDX129" s="623"/>
      <c r="EDY129" s="623"/>
      <c r="EDZ129" s="624"/>
      <c r="EEA129" s="623"/>
      <c r="EEB129" s="320">
        <f t="shared" ref="EEB129" si="8635">EEB123+EEB127</f>
        <v>1.86</v>
      </c>
      <c r="EEC129" s="623" t="s">
        <v>86</v>
      </c>
      <c r="EED129" s="623"/>
      <c r="EEE129" s="623"/>
      <c r="EEF129" s="623"/>
      <c r="EEG129" s="623"/>
      <c r="EEH129" s="624"/>
      <c r="EEI129" s="623"/>
      <c r="EEJ129" s="320">
        <f t="shared" ref="EEJ129" si="8636">EEJ123+EEJ127</f>
        <v>1.86</v>
      </c>
      <c r="EEK129" s="623" t="s">
        <v>86</v>
      </c>
      <c r="EEL129" s="623"/>
      <c r="EEM129" s="623"/>
      <c r="EEN129" s="623"/>
      <c r="EEO129" s="623"/>
      <c r="EEP129" s="624"/>
      <c r="EEQ129" s="623"/>
      <c r="EER129" s="320">
        <f t="shared" ref="EER129" si="8637">EER123+EER127</f>
        <v>1.86</v>
      </c>
      <c r="EES129" s="623" t="s">
        <v>86</v>
      </c>
      <c r="EET129" s="623"/>
      <c r="EEU129" s="623"/>
      <c r="EEV129" s="623"/>
      <c r="EEW129" s="623"/>
      <c r="EEX129" s="624"/>
      <c r="EEY129" s="623"/>
      <c r="EEZ129" s="320">
        <f t="shared" ref="EEZ129" si="8638">EEZ123+EEZ127</f>
        <v>1.86</v>
      </c>
      <c r="EFA129" s="623" t="s">
        <v>86</v>
      </c>
      <c r="EFB129" s="623"/>
      <c r="EFC129" s="623"/>
      <c r="EFD129" s="623"/>
      <c r="EFE129" s="623"/>
      <c r="EFF129" s="624"/>
      <c r="EFG129" s="623"/>
      <c r="EFH129" s="320">
        <f t="shared" ref="EFH129" si="8639">EFH123+EFH127</f>
        <v>1.86</v>
      </c>
      <c r="EFI129" s="623" t="s">
        <v>86</v>
      </c>
      <c r="EFJ129" s="623"/>
      <c r="EFK129" s="623"/>
      <c r="EFL129" s="623"/>
      <c r="EFM129" s="623"/>
      <c r="EFN129" s="624"/>
      <c r="EFO129" s="623"/>
      <c r="EFP129" s="320">
        <f t="shared" ref="EFP129" si="8640">EFP123+EFP127</f>
        <v>1.86</v>
      </c>
      <c r="EFQ129" s="623" t="s">
        <v>86</v>
      </c>
      <c r="EFR129" s="623"/>
      <c r="EFS129" s="623"/>
      <c r="EFT129" s="623"/>
      <c r="EFU129" s="623"/>
      <c r="EFV129" s="624"/>
      <c r="EFW129" s="623"/>
      <c r="EFX129" s="320">
        <f t="shared" ref="EFX129" si="8641">EFX123+EFX127</f>
        <v>1.86</v>
      </c>
      <c r="EFY129" s="623" t="s">
        <v>86</v>
      </c>
      <c r="EFZ129" s="623"/>
      <c r="EGA129" s="623"/>
      <c r="EGB129" s="623"/>
      <c r="EGC129" s="623"/>
      <c r="EGD129" s="624"/>
      <c r="EGE129" s="623"/>
      <c r="EGF129" s="320">
        <f t="shared" ref="EGF129" si="8642">EGF123+EGF127</f>
        <v>1.86</v>
      </c>
      <c r="EGG129" s="623" t="s">
        <v>86</v>
      </c>
      <c r="EGH129" s="623"/>
      <c r="EGI129" s="623"/>
      <c r="EGJ129" s="623"/>
      <c r="EGK129" s="623"/>
      <c r="EGL129" s="624"/>
      <c r="EGM129" s="623"/>
      <c r="EGN129" s="320">
        <f t="shared" ref="EGN129" si="8643">EGN123+EGN127</f>
        <v>1.86</v>
      </c>
      <c r="EGO129" s="623" t="s">
        <v>86</v>
      </c>
      <c r="EGP129" s="623"/>
      <c r="EGQ129" s="623"/>
      <c r="EGR129" s="623"/>
      <c r="EGS129" s="623"/>
      <c r="EGT129" s="624"/>
      <c r="EGU129" s="623"/>
      <c r="EGV129" s="320">
        <f t="shared" ref="EGV129" si="8644">EGV123+EGV127</f>
        <v>1.86</v>
      </c>
      <c r="EGW129" s="623" t="s">
        <v>86</v>
      </c>
      <c r="EGX129" s="623"/>
      <c r="EGY129" s="623"/>
      <c r="EGZ129" s="623"/>
      <c r="EHA129" s="623"/>
      <c r="EHB129" s="624"/>
      <c r="EHC129" s="623"/>
      <c r="EHD129" s="320">
        <f t="shared" ref="EHD129" si="8645">EHD123+EHD127</f>
        <v>1.86</v>
      </c>
      <c r="EHE129" s="623" t="s">
        <v>86</v>
      </c>
      <c r="EHF129" s="623"/>
      <c r="EHG129" s="623"/>
      <c r="EHH129" s="623"/>
      <c r="EHI129" s="623"/>
      <c r="EHJ129" s="624"/>
      <c r="EHK129" s="623"/>
      <c r="EHL129" s="320">
        <f t="shared" ref="EHL129" si="8646">EHL123+EHL127</f>
        <v>1.86</v>
      </c>
      <c r="EHM129" s="623" t="s">
        <v>86</v>
      </c>
      <c r="EHN129" s="623"/>
      <c r="EHO129" s="623"/>
      <c r="EHP129" s="623"/>
      <c r="EHQ129" s="623"/>
      <c r="EHR129" s="624"/>
      <c r="EHS129" s="623"/>
      <c r="EHT129" s="320">
        <f t="shared" ref="EHT129" si="8647">EHT123+EHT127</f>
        <v>1.86</v>
      </c>
      <c r="EHU129" s="623" t="s">
        <v>86</v>
      </c>
      <c r="EHV129" s="623"/>
      <c r="EHW129" s="623"/>
      <c r="EHX129" s="623"/>
      <c r="EHY129" s="623"/>
      <c r="EHZ129" s="624"/>
      <c r="EIA129" s="623"/>
      <c r="EIB129" s="320">
        <f t="shared" ref="EIB129" si="8648">EIB123+EIB127</f>
        <v>1.86</v>
      </c>
      <c r="EIC129" s="623" t="s">
        <v>86</v>
      </c>
      <c r="EID129" s="623"/>
      <c r="EIE129" s="623"/>
      <c r="EIF129" s="623"/>
      <c r="EIG129" s="623"/>
      <c r="EIH129" s="624"/>
      <c r="EII129" s="623"/>
      <c r="EIJ129" s="320">
        <f t="shared" ref="EIJ129" si="8649">EIJ123+EIJ127</f>
        <v>1.86</v>
      </c>
      <c r="EIK129" s="623" t="s">
        <v>86</v>
      </c>
      <c r="EIL129" s="623"/>
      <c r="EIM129" s="623"/>
      <c r="EIN129" s="623"/>
      <c r="EIO129" s="623"/>
      <c r="EIP129" s="624"/>
      <c r="EIQ129" s="623"/>
      <c r="EIR129" s="320">
        <f t="shared" ref="EIR129" si="8650">EIR123+EIR127</f>
        <v>1.86</v>
      </c>
      <c r="EIS129" s="623" t="s">
        <v>86</v>
      </c>
      <c r="EIT129" s="623"/>
      <c r="EIU129" s="623"/>
      <c r="EIV129" s="623"/>
      <c r="EIW129" s="623"/>
      <c r="EIX129" s="624"/>
      <c r="EIY129" s="623"/>
      <c r="EIZ129" s="320">
        <f t="shared" ref="EIZ129" si="8651">EIZ123+EIZ127</f>
        <v>1.86</v>
      </c>
      <c r="EJA129" s="623" t="s">
        <v>86</v>
      </c>
      <c r="EJB129" s="623"/>
      <c r="EJC129" s="623"/>
      <c r="EJD129" s="623"/>
      <c r="EJE129" s="623"/>
      <c r="EJF129" s="624"/>
      <c r="EJG129" s="623"/>
      <c r="EJH129" s="320">
        <f t="shared" ref="EJH129" si="8652">EJH123+EJH127</f>
        <v>1.86</v>
      </c>
      <c r="EJI129" s="623" t="s">
        <v>86</v>
      </c>
      <c r="EJJ129" s="623"/>
      <c r="EJK129" s="623"/>
      <c r="EJL129" s="623"/>
      <c r="EJM129" s="623"/>
      <c r="EJN129" s="624"/>
      <c r="EJO129" s="623"/>
      <c r="EJP129" s="320">
        <f t="shared" ref="EJP129" si="8653">EJP123+EJP127</f>
        <v>1.86</v>
      </c>
      <c r="EJQ129" s="623" t="s">
        <v>86</v>
      </c>
      <c r="EJR129" s="623"/>
      <c r="EJS129" s="623"/>
      <c r="EJT129" s="623"/>
      <c r="EJU129" s="623"/>
      <c r="EJV129" s="624"/>
      <c r="EJW129" s="623"/>
      <c r="EJX129" s="320">
        <f t="shared" ref="EJX129" si="8654">EJX123+EJX127</f>
        <v>1.86</v>
      </c>
      <c r="EJY129" s="623" t="s">
        <v>86</v>
      </c>
      <c r="EJZ129" s="623"/>
      <c r="EKA129" s="623"/>
      <c r="EKB129" s="623"/>
      <c r="EKC129" s="623"/>
      <c r="EKD129" s="624"/>
      <c r="EKE129" s="623"/>
      <c r="EKF129" s="320">
        <f t="shared" ref="EKF129" si="8655">EKF123+EKF127</f>
        <v>1.86</v>
      </c>
      <c r="EKG129" s="623" t="s">
        <v>86</v>
      </c>
      <c r="EKH129" s="623"/>
      <c r="EKI129" s="623"/>
      <c r="EKJ129" s="623"/>
      <c r="EKK129" s="623"/>
      <c r="EKL129" s="624"/>
      <c r="EKM129" s="623"/>
      <c r="EKN129" s="320">
        <f t="shared" ref="EKN129" si="8656">EKN123+EKN127</f>
        <v>1.86</v>
      </c>
      <c r="EKO129" s="623" t="s">
        <v>86</v>
      </c>
      <c r="EKP129" s="623"/>
      <c r="EKQ129" s="623"/>
      <c r="EKR129" s="623"/>
      <c r="EKS129" s="623"/>
      <c r="EKT129" s="624"/>
      <c r="EKU129" s="623"/>
      <c r="EKV129" s="320">
        <f t="shared" ref="EKV129" si="8657">EKV123+EKV127</f>
        <v>1.86</v>
      </c>
      <c r="EKW129" s="623" t="s">
        <v>86</v>
      </c>
      <c r="EKX129" s="623"/>
      <c r="EKY129" s="623"/>
      <c r="EKZ129" s="623"/>
      <c r="ELA129" s="623"/>
      <c r="ELB129" s="624"/>
      <c r="ELC129" s="623"/>
      <c r="ELD129" s="320">
        <f t="shared" ref="ELD129" si="8658">ELD123+ELD127</f>
        <v>1.86</v>
      </c>
      <c r="ELE129" s="623" t="s">
        <v>86</v>
      </c>
      <c r="ELF129" s="623"/>
      <c r="ELG129" s="623"/>
      <c r="ELH129" s="623"/>
      <c r="ELI129" s="623"/>
      <c r="ELJ129" s="624"/>
      <c r="ELK129" s="623"/>
      <c r="ELL129" s="320">
        <f t="shared" ref="ELL129" si="8659">ELL123+ELL127</f>
        <v>1.86</v>
      </c>
      <c r="ELM129" s="623" t="s">
        <v>86</v>
      </c>
      <c r="ELN129" s="623"/>
      <c r="ELO129" s="623"/>
      <c r="ELP129" s="623"/>
      <c r="ELQ129" s="623"/>
      <c r="ELR129" s="624"/>
      <c r="ELS129" s="623"/>
      <c r="ELT129" s="320">
        <f t="shared" ref="ELT129" si="8660">ELT123+ELT127</f>
        <v>1.86</v>
      </c>
      <c r="ELU129" s="623" t="s">
        <v>86</v>
      </c>
      <c r="ELV129" s="623"/>
      <c r="ELW129" s="623"/>
      <c r="ELX129" s="623"/>
      <c r="ELY129" s="623"/>
      <c r="ELZ129" s="624"/>
      <c r="EMA129" s="623"/>
      <c r="EMB129" s="320">
        <f t="shared" ref="EMB129" si="8661">EMB123+EMB127</f>
        <v>1.86</v>
      </c>
      <c r="EMC129" s="623" t="s">
        <v>86</v>
      </c>
      <c r="EMD129" s="623"/>
      <c r="EME129" s="623"/>
      <c r="EMF129" s="623"/>
      <c r="EMG129" s="623"/>
      <c r="EMH129" s="624"/>
      <c r="EMI129" s="623"/>
      <c r="EMJ129" s="320">
        <f t="shared" ref="EMJ129" si="8662">EMJ123+EMJ127</f>
        <v>1.86</v>
      </c>
      <c r="EMK129" s="623" t="s">
        <v>86</v>
      </c>
      <c r="EML129" s="623"/>
      <c r="EMM129" s="623"/>
      <c r="EMN129" s="623"/>
      <c r="EMO129" s="623"/>
      <c r="EMP129" s="624"/>
      <c r="EMQ129" s="623"/>
      <c r="EMR129" s="320">
        <f t="shared" ref="EMR129" si="8663">EMR123+EMR127</f>
        <v>1.86</v>
      </c>
      <c r="EMS129" s="623" t="s">
        <v>86</v>
      </c>
      <c r="EMT129" s="623"/>
      <c r="EMU129" s="623"/>
      <c r="EMV129" s="623"/>
      <c r="EMW129" s="623"/>
      <c r="EMX129" s="624"/>
      <c r="EMY129" s="623"/>
      <c r="EMZ129" s="320">
        <f t="shared" ref="EMZ129" si="8664">EMZ123+EMZ127</f>
        <v>1.86</v>
      </c>
      <c r="ENA129" s="623" t="s">
        <v>86</v>
      </c>
      <c r="ENB129" s="623"/>
      <c r="ENC129" s="623"/>
      <c r="END129" s="623"/>
      <c r="ENE129" s="623"/>
      <c r="ENF129" s="624"/>
      <c r="ENG129" s="623"/>
      <c r="ENH129" s="320">
        <f t="shared" ref="ENH129" si="8665">ENH123+ENH127</f>
        <v>1.86</v>
      </c>
      <c r="ENI129" s="623" t="s">
        <v>86</v>
      </c>
      <c r="ENJ129" s="623"/>
      <c r="ENK129" s="623"/>
      <c r="ENL129" s="623"/>
      <c r="ENM129" s="623"/>
      <c r="ENN129" s="624"/>
      <c r="ENO129" s="623"/>
      <c r="ENP129" s="320">
        <f t="shared" ref="ENP129" si="8666">ENP123+ENP127</f>
        <v>1.86</v>
      </c>
      <c r="ENQ129" s="623" t="s">
        <v>86</v>
      </c>
      <c r="ENR129" s="623"/>
      <c r="ENS129" s="623"/>
      <c r="ENT129" s="623"/>
      <c r="ENU129" s="623"/>
      <c r="ENV129" s="624"/>
      <c r="ENW129" s="623"/>
      <c r="ENX129" s="320">
        <f t="shared" ref="ENX129" si="8667">ENX123+ENX127</f>
        <v>1.86</v>
      </c>
      <c r="ENY129" s="623" t="s">
        <v>86</v>
      </c>
      <c r="ENZ129" s="623"/>
      <c r="EOA129" s="623"/>
      <c r="EOB129" s="623"/>
      <c r="EOC129" s="623"/>
      <c r="EOD129" s="624"/>
      <c r="EOE129" s="623"/>
      <c r="EOF129" s="320">
        <f t="shared" ref="EOF129" si="8668">EOF123+EOF127</f>
        <v>1.86</v>
      </c>
      <c r="EOG129" s="623" t="s">
        <v>86</v>
      </c>
      <c r="EOH129" s="623"/>
      <c r="EOI129" s="623"/>
      <c r="EOJ129" s="623"/>
      <c r="EOK129" s="623"/>
      <c r="EOL129" s="624"/>
      <c r="EOM129" s="623"/>
      <c r="EON129" s="320">
        <f t="shared" ref="EON129" si="8669">EON123+EON127</f>
        <v>1.86</v>
      </c>
      <c r="EOO129" s="623" t="s">
        <v>86</v>
      </c>
      <c r="EOP129" s="623"/>
      <c r="EOQ129" s="623"/>
      <c r="EOR129" s="623"/>
      <c r="EOS129" s="623"/>
      <c r="EOT129" s="624"/>
      <c r="EOU129" s="623"/>
      <c r="EOV129" s="320">
        <f t="shared" ref="EOV129" si="8670">EOV123+EOV127</f>
        <v>1.86</v>
      </c>
      <c r="EOW129" s="623" t="s">
        <v>86</v>
      </c>
      <c r="EOX129" s="623"/>
      <c r="EOY129" s="623"/>
      <c r="EOZ129" s="623"/>
      <c r="EPA129" s="623"/>
      <c r="EPB129" s="624"/>
      <c r="EPC129" s="623"/>
      <c r="EPD129" s="320">
        <f t="shared" ref="EPD129" si="8671">EPD123+EPD127</f>
        <v>1.86</v>
      </c>
      <c r="EPE129" s="623" t="s">
        <v>86</v>
      </c>
      <c r="EPF129" s="623"/>
      <c r="EPG129" s="623"/>
      <c r="EPH129" s="623"/>
      <c r="EPI129" s="623"/>
      <c r="EPJ129" s="624"/>
      <c r="EPK129" s="623"/>
      <c r="EPL129" s="320">
        <f t="shared" ref="EPL129" si="8672">EPL123+EPL127</f>
        <v>1.86</v>
      </c>
      <c r="EPM129" s="623" t="s">
        <v>86</v>
      </c>
      <c r="EPN129" s="623"/>
      <c r="EPO129" s="623"/>
      <c r="EPP129" s="623"/>
      <c r="EPQ129" s="623"/>
      <c r="EPR129" s="624"/>
      <c r="EPS129" s="623"/>
      <c r="EPT129" s="320">
        <f t="shared" ref="EPT129" si="8673">EPT123+EPT127</f>
        <v>1.86</v>
      </c>
      <c r="EPU129" s="623" t="s">
        <v>86</v>
      </c>
      <c r="EPV129" s="623"/>
      <c r="EPW129" s="623"/>
      <c r="EPX129" s="623"/>
      <c r="EPY129" s="623"/>
      <c r="EPZ129" s="624"/>
      <c r="EQA129" s="623"/>
      <c r="EQB129" s="320">
        <f t="shared" ref="EQB129" si="8674">EQB123+EQB127</f>
        <v>1.86</v>
      </c>
      <c r="EQC129" s="623" t="s">
        <v>86</v>
      </c>
      <c r="EQD129" s="623"/>
      <c r="EQE129" s="623"/>
      <c r="EQF129" s="623"/>
      <c r="EQG129" s="623"/>
      <c r="EQH129" s="624"/>
      <c r="EQI129" s="623"/>
      <c r="EQJ129" s="320">
        <f t="shared" ref="EQJ129" si="8675">EQJ123+EQJ127</f>
        <v>1.86</v>
      </c>
      <c r="EQK129" s="623" t="s">
        <v>86</v>
      </c>
      <c r="EQL129" s="623"/>
      <c r="EQM129" s="623"/>
      <c r="EQN129" s="623"/>
      <c r="EQO129" s="623"/>
      <c r="EQP129" s="624"/>
      <c r="EQQ129" s="623"/>
      <c r="EQR129" s="320">
        <f t="shared" ref="EQR129" si="8676">EQR123+EQR127</f>
        <v>1.86</v>
      </c>
      <c r="EQS129" s="623" t="s">
        <v>86</v>
      </c>
      <c r="EQT129" s="623"/>
      <c r="EQU129" s="623"/>
      <c r="EQV129" s="623"/>
      <c r="EQW129" s="623"/>
      <c r="EQX129" s="624"/>
      <c r="EQY129" s="623"/>
      <c r="EQZ129" s="320">
        <f t="shared" ref="EQZ129" si="8677">EQZ123+EQZ127</f>
        <v>1.86</v>
      </c>
      <c r="ERA129" s="623" t="s">
        <v>86</v>
      </c>
      <c r="ERB129" s="623"/>
      <c r="ERC129" s="623"/>
      <c r="ERD129" s="623"/>
      <c r="ERE129" s="623"/>
      <c r="ERF129" s="624"/>
      <c r="ERG129" s="623"/>
      <c r="ERH129" s="320">
        <f t="shared" ref="ERH129" si="8678">ERH123+ERH127</f>
        <v>1.86</v>
      </c>
      <c r="ERI129" s="623" t="s">
        <v>86</v>
      </c>
      <c r="ERJ129" s="623"/>
      <c r="ERK129" s="623"/>
      <c r="ERL129" s="623"/>
      <c r="ERM129" s="623"/>
      <c r="ERN129" s="624"/>
      <c r="ERO129" s="623"/>
      <c r="ERP129" s="320">
        <f t="shared" ref="ERP129" si="8679">ERP123+ERP127</f>
        <v>1.86</v>
      </c>
      <c r="ERQ129" s="623" t="s">
        <v>86</v>
      </c>
      <c r="ERR129" s="623"/>
      <c r="ERS129" s="623"/>
      <c r="ERT129" s="623"/>
      <c r="ERU129" s="623"/>
      <c r="ERV129" s="624"/>
      <c r="ERW129" s="623"/>
      <c r="ERX129" s="320">
        <f t="shared" ref="ERX129" si="8680">ERX123+ERX127</f>
        <v>1.86</v>
      </c>
      <c r="ERY129" s="623" t="s">
        <v>86</v>
      </c>
      <c r="ERZ129" s="623"/>
      <c r="ESA129" s="623"/>
      <c r="ESB129" s="623"/>
      <c r="ESC129" s="623"/>
      <c r="ESD129" s="624"/>
      <c r="ESE129" s="623"/>
      <c r="ESF129" s="320">
        <f t="shared" ref="ESF129" si="8681">ESF123+ESF127</f>
        <v>1.86</v>
      </c>
      <c r="ESG129" s="623" t="s">
        <v>86</v>
      </c>
      <c r="ESH129" s="623"/>
      <c r="ESI129" s="623"/>
      <c r="ESJ129" s="623"/>
      <c r="ESK129" s="623"/>
      <c r="ESL129" s="624"/>
      <c r="ESM129" s="623"/>
      <c r="ESN129" s="320">
        <f t="shared" ref="ESN129" si="8682">ESN123+ESN127</f>
        <v>1.86</v>
      </c>
      <c r="ESO129" s="623" t="s">
        <v>86</v>
      </c>
      <c r="ESP129" s="623"/>
      <c r="ESQ129" s="623"/>
      <c r="ESR129" s="623"/>
      <c r="ESS129" s="623"/>
      <c r="EST129" s="624"/>
      <c r="ESU129" s="623"/>
      <c r="ESV129" s="320">
        <f t="shared" ref="ESV129" si="8683">ESV123+ESV127</f>
        <v>1.86</v>
      </c>
      <c r="ESW129" s="623" t="s">
        <v>86</v>
      </c>
      <c r="ESX129" s="623"/>
      <c r="ESY129" s="623"/>
      <c r="ESZ129" s="623"/>
      <c r="ETA129" s="623"/>
      <c r="ETB129" s="624"/>
      <c r="ETC129" s="623"/>
      <c r="ETD129" s="320">
        <f t="shared" ref="ETD129" si="8684">ETD123+ETD127</f>
        <v>1.86</v>
      </c>
      <c r="ETE129" s="623" t="s">
        <v>86</v>
      </c>
      <c r="ETF129" s="623"/>
      <c r="ETG129" s="623"/>
      <c r="ETH129" s="623"/>
      <c r="ETI129" s="623"/>
      <c r="ETJ129" s="624"/>
      <c r="ETK129" s="623"/>
      <c r="ETL129" s="320">
        <f t="shared" ref="ETL129" si="8685">ETL123+ETL127</f>
        <v>1.86</v>
      </c>
      <c r="ETM129" s="623" t="s">
        <v>86</v>
      </c>
      <c r="ETN129" s="623"/>
      <c r="ETO129" s="623"/>
      <c r="ETP129" s="623"/>
      <c r="ETQ129" s="623"/>
      <c r="ETR129" s="624"/>
      <c r="ETS129" s="623"/>
      <c r="ETT129" s="320">
        <f t="shared" ref="ETT129" si="8686">ETT123+ETT127</f>
        <v>1.86</v>
      </c>
      <c r="ETU129" s="623" t="s">
        <v>86</v>
      </c>
      <c r="ETV129" s="623"/>
      <c r="ETW129" s="623"/>
      <c r="ETX129" s="623"/>
      <c r="ETY129" s="623"/>
      <c r="ETZ129" s="624"/>
      <c r="EUA129" s="623"/>
      <c r="EUB129" s="320">
        <f t="shared" ref="EUB129" si="8687">EUB123+EUB127</f>
        <v>1.86</v>
      </c>
      <c r="EUC129" s="623" t="s">
        <v>86</v>
      </c>
      <c r="EUD129" s="623"/>
      <c r="EUE129" s="623"/>
      <c r="EUF129" s="623"/>
      <c r="EUG129" s="623"/>
      <c r="EUH129" s="624"/>
      <c r="EUI129" s="623"/>
      <c r="EUJ129" s="320">
        <f t="shared" ref="EUJ129" si="8688">EUJ123+EUJ127</f>
        <v>1.86</v>
      </c>
      <c r="EUK129" s="623" t="s">
        <v>86</v>
      </c>
      <c r="EUL129" s="623"/>
      <c r="EUM129" s="623"/>
      <c r="EUN129" s="623"/>
      <c r="EUO129" s="623"/>
      <c r="EUP129" s="624"/>
      <c r="EUQ129" s="623"/>
      <c r="EUR129" s="320">
        <f t="shared" ref="EUR129" si="8689">EUR123+EUR127</f>
        <v>1.86</v>
      </c>
      <c r="EUS129" s="623" t="s">
        <v>86</v>
      </c>
      <c r="EUT129" s="623"/>
      <c r="EUU129" s="623"/>
      <c r="EUV129" s="623"/>
      <c r="EUW129" s="623"/>
      <c r="EUX129" s="624"/>
      <c r="EUY129" s="623"/>
      <c r="EUZ129" s="320">
        <f t="shared" ref="EUZ129" si="8690">EUZ123+EUZ127</f>
        <v>1.86</v>
      </c>
      <c r="EVA129" s="623" t="s">
        <v>86</v>
      </c>
      <c r="EVB129" s="623"/>
      <c r="EVC129" s="623"/>
      <c r="EVD129" s="623"/>
      <c r="EVE129" s="623"/>
      <c r="EVF129" s="624"/>
      <c r="EVG129" s="623"/>
      <c r="EVH129" s="320">
        <f t="shared" ref="EVH129" si="8691">EVH123+EVH127</f>
        <v>1.86</v>
      </c>
      <c r="EVI129" s="623" t="s">
        <v>86</v>
      </c>
      <c r="EVJ129" s="623"/>
      <c r="EVK129" s="623"/>
      <c r="EVL129" s="623"/>
      <c r="EVM129" s="623"/>
      <c r="EVN129" s="624"/>
      <c r="EVO129" s="623"/>
      <c r="EVP129" s="320">
        <f t="shared" ref="EVP129" si="8692">EVP123+EVP127</f>
        <v>1.86</v>
      </c>
      <c r="EVQ129" s="623" t="s">
        <v>86</v>
      </c>
      <c r="EVR129" s="623"/>
      <c r="EVS129" s="623"/>
      <c r="EVT129" s="623"/>
      <c r="EVU129" s="623"/>
      <c r="EVV129" s="624"/>
      <c r="EVW129" s="623"/>
      <c r="EVX129" s="320">
        <f t="shared" ref="EVX129" si="8693">EVX123+EVX127</f>
        <v>1.86</v>
      </c>
      <c r="EVY129" s="623" t="s">
        <v>86</v>
      </c>
      <c r="EVZ129" s="623"/>
      <c r="EWA129" s="623"/>
      <c r="EWB129" s="623"/>
      <c r="EWC129" s="623"/>
      <c r="EWD129" s="624"/>
      <c r="EWE129" s="623"/>
      <c r="EWF129" s="320">
        <f t="shared" ref="EWF129" si="8694">EWF123+EWF127</f>
        <v>1.86</v>
      </c>
      <c r="EWG129" s="623" t="s">
        <v>86</v>
      </c>
      <c r="EWH129" s="623"/>
      <c r="EWI129" s="623"/>
      <c r="EWJ129" s="623"/>
      <c r="EWK129" s="623"/>
      <c r="EWL129" s="624"/>
      <c r="EWM129" s="623"/>
      <c r="EWN129" s="320">
        <f t="shared" ref="EWN129" si="8695">EWN123+EWN127</f>
        <v>1.86</v>
      </c>
      <c r="EWO129" s="623" t="s">
        <v>86</v>
      </c>
      <c r="EWP129" s="623"/>
      <c r="EWQ129" s="623"/>
      <c r="EWR129" s="623"/>
      <c r="EWS129" s="623"/>
      <c r="EWT129" s="624"/>
      <c r="EWU129" s="623"/>
      <c r="EWV129" s="320">
        <f t="shared" ref="EWV129" si="8696">EWV123+EWV127</f>
        <v>1.86</v>
      </c>
      <c r="EWW129" s="623" t="s">
        <v>86</v>
      </c>
      <c r="EWX129" s="623"/>
      <c r="EWY129" s="623"/>
      <c r="EWZ129" s="623"/>
      <c r="EXA129" s="623"/>
      <c r="EXB129" s="624"/>
      <c r="EXC129" s="623"/>
      <c r="EXD129" s="320">
        <f t="shared" ref="EXD129" si="8697">EXD123+EXD127</f>
        <v>1.86</v>
      </c>
      <c r="EXE129" s="623" t="s">
        <v>86</v>
      </c>
      <c r="EXF129" s="623"/>
      <c r="EXG129" s="623"/>
      <c r="EXH129" s="623"/>
      <c r="EXI129" s="623"/>
      <c r="EXJ129" s="624"/>
      <c r="EXK129" s="623"/>
      <c r="EXL129" s="320">
        <f t="shared" ref="EXL129" si="8698">EXL123+EXL127</f>
        <v>1.86</v>
      </c>
      <c r="EXM129" s="623" t="s">
        <v>86</v>
      </c>
      <c r="EXN129" s="623"/>
      <c r="EXO129" s="623"/>
      <c r="EXP129" s="623"/>
      <c r="EXQ129" s="623"/>
      <c r="EXR129" s="624"/>
      <c r="EXS129" s="623"/>
      <c r="EXT129" s="320">
        <f t="shared" ref="EXT129" si="8699">EXT123+EXT127</f>
        <v>1.86</v>
      </c>
      <c r="EXU129" s="623" t="s">
        <v>86</v>
      </c>
      <c r="EXV129" s="623"/>
      <c r="EXW129" s="623"/>
      <c r="EXX129" s="623"/>
      <c r="EXY129" s="623"/>
      <c r="EXZ129" s="624"/>
      <c r="EYA129" s="623"/>
      <c r="EYB129" s="320">
        <f t="shared" ref="EYB129" si="8700">EYB123+EYB127</f>
        <v>1.86</v>
      </c>
      <c r="EYC129" s="623" t="s">
        <v>86</v>
      </c>
      <c r="EYD129" s="623"/>
      <c r="EYE129" s="623"/>
      <c r="EYF129" s="623"/>
      <c r="EYG129" s="623"/>
      <c r="EYH129" s="624"/>
      <c r="EYI129" s="623"/>
      <c r="EYJ129" s="320">
        <f t="shared" ref="EYJ129" si="8701">EYJ123+EYJ127</f>
        <v>1.86</v>
      </c>
      <c r="EYK129" s="623" t="s">
        <v>86</v>
      </c>
      <c r="EYL129" s="623"/>
      <c r="EYM129" s="623"/>
      <c r="EYN129" s="623"/>
      <c r="EYO129" s="623"/>
      <c r="EYP129" s="624"/>
      <c r="EYQ129" s="623"/>
      <c r="EYR129" s="320">
        <f t="shared" ref="EYR129" si="8702">EYR123+EYR127</f>
        <v>1.86</v>
      </c>
      <c r="EYS129" s="623" t="s">
        <v>86</v>
      </c>
      <c r="EYT129" s="623"/>
      <c r="EYU129" s="623"/>
      <c r="EYV129" s="623"/>
      <c r="EYW129" s="623"/>
      <c r="EYX129" s="624"/>
      <c r="EYY129" s="623"/>
      <c r="EYZ129" s="320">
        <f t="shared" ref="EYZ129" si="8703">EYZ123+EYZ127</f>
        <v>1.86</v>
      </c>
      <c r="EZA129" s="623" t="s">
        <v>86</v>
      </c>
      <c r="EZB129" s="623"/>
      <c r="EZC129" s="623"/>
      <c r="EZD129" s="623"/>
      <c r="EZE129" s="623"/>
      <c r="EZF129" s="624"/>
      <c r="EZG129" s="623"/>
      <c r="EZH129" s="320">
        <f t="shared" ref="EZH129" si="8704">EZH123+EZH127</f>
        <v>1.86</v>
      </c>
      <c r="EZI129" s="623" t="s">
        <v>86</v>
      </c>
      <c r="EZJ129" s="623"/>
      <c r="EZK129" s="623"/>
      <c r="EZL129" s="623"/>
      <c r="EZM129" s="623"/>
      <c r="EZN129" s="624"/>
      <c r="EZO129" s="623"/>
      <c r="EZP129" s="320">
        <f t="shared" ref="EZP129" si="8705">EZP123+EZP127</f>
        <v>1.86</v>
      </c>
      <c r="EZQ129" s="623" t="s">
        <v>86</v>
      </c>
      <c r="EZR129" s="623"/>
      <c r="EZS129" s="623"/>
      <c r="EZT129" s="623"/>
      <c r="EZU129" s="623"/>
      <c r="EZV129" s="624"/>
      <c r="EZW129" s="623"/>
      <c r="EZX129" s="320">
        <f t="shared" ref="EZX129" si="8706">EZX123+EZX127</f>
        <v>1.86</v>
      </c>
      <c r="EZY129" s="623" t="s">
        <v>86</v>
      </c>
      <c r="EZZ129" s="623"/>
      <c r="FAA129" s="623"/>
      <c r="FAB129" s="623"/>
      <c r="FAC129" s="623"/>
      <c r="FAD129" s="624"/>
      <c r="FAE129" s="623"/>
      <c r="FAF129" s="320">
        <f t="shared" ref="FAF129" si="8707">FAF123+FAF127</f>
        <v>1.86</v>
      </c>
      <c r="FAG129" s="623" t="s">
        <v>86</v>
      </c>
      <c r="FAH129" s="623"/>
      <c r="FAI129" s="623"/>
      <c r="FAJ129" s="623"/>
      <c r="FAK129" s="623"/>
      <c r="FAL129" s="624"/>
      <c r="FAM129" s="623"/>
      <c r="FAN129" s="320">
        <f t="shared" ref="FAN129" si="8708">FAN123+FAN127</f>
        <v>1.86</v>
      </c>
      <c r="FAO129" s="623" t="s">
        <v>86</v>
      </c>
      <c r="FAP129" s="623"/>
      <c r="FAQ129" s="623"/>
      <c r="FAR129" s="623"/>
      <c r="FAS129" s="623"/>
      <c r="FAT129" s="624"/>
      <c r="FAU129" s="623"/>
      <c r="FAV129" s="320">
        <f t="shared" ref="FAV129" si="8709">FAV123+FAV127</f>
        <v>1.86</v>
      </c>
      <c r="FAW129" s="623" t="s">
        <v>86</v>
      </c>
      <c r="FAX129" s="623"/>
      <c r="FAY129" s="623"/>
      <c r="FAZ129" s="623"/>
      <c r="FBA129" s="623"/>
      <c r="FBB129" s="624"/>
      <c r="FBC129" s="623"/>
      <c r="FBD129" s="320">
        <f t="shared" ref="FBD129" si="8710">FBD123+FBD127</f>
        <v>1.86</v>
      </c>
      <c r="FBE129" s="623" t="s">
        <v>86</v>
      </c>
      <c r="FBF129" s="623"/>
      <c r="FBG129" s="623"/>
      <c r="FBH129" s="623"/>
      <c r="FBI129" s="623"/>
      <c r="FBJ129" s="624"/>
      <c r="FBK129" s="623"/>
      <c r="FBL129" s="320">
        <f t="shared" ref="FBL129" si="8711">FBL123+FBL127</f>
        <v>1.86</v>
      </c>
      <c r="FBM129" s="623" t="s">
        <v>86</v>
      </c>
      <c r="FBN129" s="623"/>
      <c r="FBO129" s="623"/>
      <c r="FBP129" s="623"/>
      <c r="FBQ129" s="623"/>
      <c r="FBR129" s="624"/>
      <c r="FBS129" s="623"/>
      <c r="FBT129" s="320">
        <f t="shared" ref="FBT129" si="8712">FBT123+FBT127</f>
        <v>1.86</v>
      </c>
      <c r="FBU129" s="623" t="s">
        <v>86</v>
      </c>
      <c r="FBV129" s="623"/>
      <c r="FBW129" s="623"/>
      <c r="FBX129" s="623"/>
      <c r="FBY129" s="623"/>
      <c r="FBZ129" s="624"/>
      <c r="FCA129" s="623"/>
      <c r="FCB129" s="320">
        <f t="shared" ref="FCB129" si="8713">FCB123+FCB127</f>
        <v>1.86</v>
      </c>
      <c r="FCC129" s="623" t="s">
        <v>86</v>
      </c>
      <c r="FCD129" s="623"/>
      <c r="FCE129" s="623"/>
      <c r="FCF129" s="623"/>
      <c r="FCG129" s="623"/>
      <c r="FCH129" s="624"/>
      <c r="FCI129" s="623"/>
      <c r="FCJ129" s="320">
        <f t="shared" ref="FCJ129" si="8714">FCJ123+FCJ127</f>
        <v>1.86</v>
      </c>
      <c r="FCK129" s="623" t="s">
        <v>86</v>
      </c>
      <c r="FCL129" s="623"/>
      <c r="FCM129" s="623"/>
      <c r="FCN129" s="623"/>
      <c r="FCO129" s="623"/>
      <c r="FCP129" s="624"/>
      <c r="FCQ129" s="623"/>
      <c r="FCR129" s="320">
        <f t="shared" ref="FCR129" si="8715">FCR123+FCR127</f>
        <v>1.86</v>
      </c>
      <c r="FCS129" s="623" t="s">
        <v>86</v>
      </c>
      <c r="FCT129" s="623"/>
      <c r="FCU129" s="623"/>
      <c r="FCV129" s="623"/>
      <c r="FCW129" s="623"/>
      <c r="FCX129" s="624"/>
      <c r="FCY129" s="623"/>
      <c r="FCZ129" s="320">
        <f t="shared" ref="FCZ129" si="8716">FCZ123+FCZ127</f>
        <v>1.86</v>
      </c>
      <c r="FDA129" s="623" t="s">
        <v>86</v>
      </c>
      <c r="FDB129" s="623"/>
      <c r="FDC129" s="623"/>
      <c r="FDD129" s="623"/>
      <c r="FDE129" s="623"/>
      <c r="FDF129" s="624"/>
      <c r="FDG129" s="623"/>
      <c r="FDH129" s="320">
        <f t="shared" ref="FDH129" si="8717">FDH123+FDH127</f>
        <v>1.86</v>
      </c>
      <c r="FDI129" s="623" t="s">
        <v>86</v>
      </c>
      <c r="FDJ129" s="623"/>
      <c r="FDK129" s="623"/>
      <c r="FDL129" s="623"/>
      <c r="FDM129" s="623"/>
      <c r="FDN129" s="624"/>
      <c r="FDO129" s="623"/>
      <c r="FDP129" s="320">
        <f t="shared" ref="FDP129" si="8718">FDP123+FDP127</f>
        <v>1.86</v>
      </c>
      <c r="FDQ129" s="623" t="s">
        <v>86</v>
      </c>
      <c r="FDR129" s="623"/>
      <c r="FDS129" s="623"/>
      <c r="FDT129" s="623"/>
      <c r="FDU129" s="623"/>
      <c r="FDV129" s="624"/>
      <c r="FDW129" s="623"/>
      <c r="FDX129" s="320">
        <f t="shared" ref="FDX129" si="8719">FDX123+FDX127</f>
        <v>1.86</v>
      </c>
      <c r="FDY129" s="623" t="s">
        <v>86</v>
      </c>
      <c r="FDZ129" s="623"/>
      <c r="FEA129" s="623"/>
      <c r="FEB129" s="623"/>
      <c r="FEC129" s="623"/>
      <c r="FED129" s="624"/>
      <c r="FEE129" s="623"/>
      <c r="FEF129" s="320">
        <f t="shared" ref="FEF129" si="8720">FEF123+FEF127</f>
        <v>1.86</v>
      </c>
      <c r="FEG129" s="623" t="s">
        <v>86</v>
      </c>
      <c r="FEH129" s="623"/>
      <c r="FEI129" s="623"/>
      <c r="FEJ129" s="623"/>
      <c r="FEK129" s="623"/>
      <c r="FEL129" s="624"/>
      <c r="FEM129" s="623"/>
      <c r="FEN129" s="320">
        <f t="shared" ref="FEN129" si="8721">FEN123+FEN127</f>
        <v>1.86</v>
      </c>
      <c r="FEO129" s="623" t="s">
        <v>86</v>
      </c>
      <c r="FEP129" s="623"/>
      <c r="FEQ129" s="623"/>
      <c r="FER129" s="623"/>
      <c r="FES129" s="623"/>
      <c r="FET129" s="624"/>
      <c r="FEU129" s="623"/>
      <c r="FEV129" s="320">
        <f t="shared" ref="FEV129" si="8722">FEV123+FEV127</f>
        <v>1.86</v>
      </c>
      <c r="FEW129" s="623" t="s">
        <v>86</v>
      </c>
      <c r="FEX129" s="623"/>
      <c r="FEY129" s="623"/>
      <c r="FEZ129" s="623"/>
      <c r="FFA129" s="623"/>
      <c r="FFB129" s="624"/>
      <c r="FFC129" s="623"/>
      <c r="FFD129" s="320">
        <f t="shared" ref="FFD129" si="8723">FFD123+FFD127</f>
        <v>1.86</v>
      </c>
      <c r="FFE129" s="623" t="s">
        <v>86</v>
      </c>
      <c r="FFF129" s="623"/>
      <c r="FFG129" s="623"/>
      <c r="FFH129" s="623"/>
      <c r="FFI129" s="623"/>
      <c r="FFJ129" s="624"/>
      <c r="FFK129" s="623"/>
      <c r="FFL129" s="320">
        <f t="shared" ref="FFL129" si="8724">FFL123+FFL127</f>
        <v>1.86</v>
      </c>
      <c r="FFM129" s="623" t="s">
        <v>86</v>
      </c>
      <c r="FFN129" s="623"/>
      <c r="FFO129" s="623"/>
      <c r="FFP129" s="623"/>
      <c r="FFQ129" s="623"/>
      <c r="FFR129" s="624"/>
      <c r="FFS129" s="623"/>
      <c r="FFT129" s="320">
        <f t="shared" ref="FFT129" si="8725">FFT123+FFT127</f>
        <v>1.86</v>
      </c>
      <c r="FFU129" s="623" t="s">
        <v>86</v>
      </c>
      <c r="FFV129" s="623"/>
      <c r="FFW129" s="623"/>
      <c r="FFX129" s="623"/>
      <c r="FFY129" s="623"/>
      <c r="FFZ129" s="624"/>
      <c r="FGA129" s="623"/>
      <c r="FGB129" s="320">
        <f t="shared" ref="FGB129" si="8726">FGB123+FGB127</f>
        <v>1.86</v>
      </c>
      <c r="FGC129" s="623" t="s">
        <v>86</v>
      </c>
      <c r="FGD129" s="623"/>
      <c r="FGE129" s="623"/>
      <c r="FGF129" s="623"/>
      <c r="FGG129" s="623"/>
      <c r="FGH129" s="624"/>
      <c r="FGI129" s="623"/>
      <c r="FGJ129" s="320">
        <f t="shared" ref="FGJ129" si="8727">FGJ123+FGJ127</f>
        <v>1.86</v>
      </c>
      <c r="FGK129" s="623" t="s">
        <v>86</v>
      </c>
      <c r="FGL129" s="623"/>
      <c r="FGM129" s="623"/>
      <c r="FGN129" s="623"/>
      <c r="FGO129" s="623"/>
      <c r="FGP129" s="624"/>
      <c r="FGQ129" s="623"/>
      <c r="FGR129" s="320">
        <f t="shared" ref="FGR129" si="8728">FGR123+FGR127</f>
        <v>1.86</v>
      </c>
      <c r="FGS129" s="623" t="s">
        <v>86</v>
      </c>
      <c r="FGT129" s="623"/>
      <c r="FGU129" s="623"/>
      <c r="FGV129" s="623"/>
      <c r="FGW129" s="623"/>
      <c r="FGX129" s="624"/>
      <c r="FGY129" s="623"/>
      <c r="FGZ129" s="320">
        <f t="shared" ref="FGZ129" si="8729">FGZ123+FGZ127</f>
        <v>1.86</v>
      </c>
      <c r="FHA129" s="623" t="s">
        <v>86</v>
      </c>
      <c r="FHB129" s="623"/>
      <c r="FHC129" s="623"/>
      <c r="FHD129" s="623"/>
      <c r="FHE129" s="623"/>
      <c r="FHF129" s="624"/>
      <c r="FHG129" s="623"/>
      <c r="FHH129" s="320">
        <f t="shared" ref="FHH129" si="8730">FHH123+FHH127</f>
        <v>1.86</v>
      </c>
      <c r="FHI129" s="623" t="s">
        <v>86</v>
      </c>
      <c r="FHJ129" s="623"/>
      <c r="FHK129" s="623"/>
      <c r="FHL129" s="623"/>
      <c r="FHM129" s="623"/>
      <c r="FHN129" s="624"/>
      <c r="FHO129" s="623"/>
      <c r="FHP129" s="320">
        <f t="shared" ref="FHP129" si="8731">FHP123+FHP127</f>
        <v>1.86</v>
      </c>
      <c r="FHQ129" s="623" t="s">
        <v>86</v>
      </c>
      <c r="FHR129" s="623"/>
      <c r="FHS129" s="623"/>
      <c r="FHT129" s="623"/>
      <c r="FHU129" s="623"/>
      <c r="FHV129" s="624"/>
      <c r="FHW129" s="623"/>
      <c r="FHX129" s="320">
        <f t="shared" ref="FHX129" si="8732">FHX123+FHX127</f>
        <v>1.86</v>
      </c>
      <c r="FHY129" s="623" t="s">
        <v>86</v>
      </c>
      <c r="FHZ129" s="623"/>
      <c r="FIA129" s="623"/>
      <c r="FIB129" s="623"/>
      <c r="FIC129" s="623"/>
      <c r="FID129" s="624"/>
      <c r="FIE129" s="623"/>
      <c r="FIF129" s="320">
        <f t="shared" ref="FIF129" si="8733">FIF123+FIF127</f>
        <v>1.86</v>
      </c>
      <c r="FIG129" s="623" t="s">
        <v>86</v>
      </c>
      <c r="FIH129" s="623"/>
      <c r="FII129" s="623"/>
      <c r="FIJ129" s="623"/>
      <c r="FIK129" s="623"/>
      <c r="FIL129" s="624"/>
      <c r="FIM129" s="623"/>
      <c r="FIN129" s="320">
        <f t="shared" ref="FIN129" si="8734">FIN123+FIN127</f>
        <v>1.86</v>
      </c>
      <c r="FIO129" s="623" t="s">
        <v>86</v>
      </c>
      <c r="FIP129" s="623"/>
      <c r="FIQ129" s="623"/>
      <c r="FIR129" s="623"/>
      <c r="FIS129" s="623"/>
      <c r="FIT129" s="624"/>
      <c r="FIU129" s="623"/>
      <c r="FIV129" s="320">
        <f t="shared" ref="FIV129" si="8735">FIV123+FIV127</f>
        <v>1.86</v>
      </c>
      <c r="FIW129" s="623" t="s">
        <v>86</v>
      </c>
      <c r="FIX129" s="623"/>
      <c r="FIY129" s="623"/>
      <c r="FIZ129" s="623"/>
      <c r="FJA129" s="623"/>
      <c r="FJB129" s="624"/>
      <c r="FJC129" s="623"/>
      <c r="FJD129" s="320">
        <f t="shared" ref="FJD129" si="8736">FJD123+FJD127</f>
        <v>1.86</v>
      </c>
      <c r="FJE129" s="623" t="s">
        <v>86</v>
      </c>
      <c r="FJF129" s="623"/>
      <c r="FJG129" s="623"/>
      <c r="FJH129" s="623"/>
      <c r="FJI129" s="623"/>
      <c r="FJJ129" s="624"/>
      <c r="FJK129" s="623"/>
      <c r="FJL129" s="320">
        <f t="shared" ref="FJL129" si="8737">FJL123+FJL127</f>
        <v>1.86</v>
      </c>
      <c r="FJM129" s="623" t="s">
        <v>86</v>
      </c>
      <c r="FJN129" s="623"/>
      <c r="FJO129" s="623"/>
      <c r="FJP129" s="623"/>
      <c r="FJQ129" s="623"/>
      <c r="FJR129" s="624"/>
      <c r="FJS129" s="623"/>
      <c r="FJT129" s="320">
        <f t="shared" ref="FJT129" si="8738">FJT123+FJT127</f>
        <v>1.86</v>
      </c>
      <c r="FJU129" s="623" t="s">
        <v>86</v>
      </c>
      <c r="FJV129" s="623"/>
      <c r="FJW129" s="623"/>
      <c r="FJX129" s="623"/>
      <c r="FJY129" s="623"/>
      <c r="FJZ129" s="624"/>
      <c r="FKA129" s="623"/>
      <c r="FKB129" s="320">
        <f t="shared" ref="FKB129" si="8739">FKB123+FKB127</f>
        <v>1.86</v>
      </c>
      <c r="FKC129" s="623" t="s">
        <v>86</v>
      </c>
      <c r="FKD129" s="623"/>
      <c r="FKE129" s="623"/>
      <c r="FKF129" s="623"/>
      <c r="FKG129" s="623"/>
      <c r="FKH129" s="624"/>
      <c r="FKI129" s="623"/>
      <c r="FKJ129" s="320">
        <f t="shared" ref="FKJ129" si="8740">FKJ123+FKJ127</f>
        <v>1.86</v>
      </c>
      <c r="FKK129" s="623" t="s">
        <v>86</v>
      </c>
      <c r="FKL129" s="623"/>
      <c r="FKM129" s="623"/>
      <c r="FKN129" s="623"/>
      <c r="FKO129" s="623"/>
      <c r="FKP129" s="624"/>
      <c r="FKQ129" s="623"/>
      <c r="FKR129" s="320">
        <f t="shared" ref="FKR129" si="8741">FKR123+FKR127</f>
        <v>1.86</v>
      </c>
      <c r="FKS129" s="623" t="s">
        <v>86</v>
      </c>
      <c r="FKT129" s="623"/>
      <c r="FKU129" s="623"/>
      <c r="FKV129" s="623"/>
      <c r="FKW129" s="623"/>
      <c r="FKX129" s="624"/>
      <c r="FKY129" s="623"/>
      <c r="FKZ129" s="320">
        <f t="shared" ref="FKZ129" si="8742">FKZ123+FKZ127</f>
        <v>1.86</v>
      </c>
      <c r="FLA129" s="623" t="s">
        <v>86</v>
      </c>
      <c r="FLB129" s="623"/>
      <c r="FLC129" s="623"/>
      <c r="FLD129" s="623"/>
      <c r="FLE129" s="623"/>
      <c r="FLF129" s="624"/>
      <c r="FLG129" s="623"/>
      <c r="FLH129" s="320">
        <f t="shared" ref="FLH129" si="8743">FLH123+FLH127</f>
        <v>1.86</v>
      </c>
      <c r="FLI129" s="623" t="s">
        <v>86</v>
      </c>
      <c r="FLJ129" s="623"/>
      <c r="FLK129" s="623"/>
      <c r="FLL129" s="623"/>
      <c r="FLM129" s="623"/>
      <c r="FLN129" s="624"/>
      <c r="FLO129" s="623"/>
      <c r="FLP129" s="320">
        <f t="shared" ref="FLP129" si="8744">FLP123+FLP127</f>
        <v>1.86</v>
      </c>
      <c r="FLQ129" s="623" t="s">
        <v>86</v>
      </c>
      <c r="FLR129" s="623"/>
      <c r="FLS129" s="623"/>
      <c r="FLT129" s="623"/>
      <c r="FLU129" s="623"/>
      <c r="FLV129" s="624"/>
      <c r="FLW129" s="623"/>
      <c r="FLX129" s="320">
        <f t="shared" ref="FLX129" si="8745">FLX123+FLX127</f>
        <v>1.86</v>
      </c>
      <c r="FLY129" s="623" t="s">
        <v>86</v>
      </c>
      <c r="FLZ129" s="623"/>
      <c r="FMA129" s="623"/>
      <c r="FMB129" s="623"/>
      <c r="FMC129" s="623"/>
      <c r="FMD129" s="624"/>
      <c r="FME129" s="623"/>
      <c r="FMF129" s="320">
        <f t="shared" ref="FMF129" si="8746">FMF123+FMF127</f>
        <v>1.86</v>
      </c>
      <c r="FMG129" s="623" t="s">
        <v>86</v>
      </c>
      <c r="FMH129" s="623"/>
      <c r="FMI129" s="623"/>
      <c r="FMJ129" s="623"/>
      <c r="FMK129" s="623"/>
      <c r="FML129" s="624"/>
      <c r="FMM129" s="623"/>
      <c r="FMN129" s="320">
        <f t="shared" ref="FMN129" si="8747">FMN123+FMN127</f>
        <v>1.86</v>
      </c>
      <c r="FMO129" s="623" t="s">
        <v>86</v>
      </c>
      <c r="FMP129" s="623"/>
      <c r="FMQ129" s="623"/>
      <c r="FMR129" s="623"/>
      <c r="FMS129" s="623"/>
      <c r="FMT129" s="624"/>
      <c r="FMU129" s="623"/>
      <c r="FMV129" s="320">
        <f t="shared" ref="FMV129" si="8748">FMV123+FMV127</f>
        <v>1.86</v>
      </c>
      <c r="FMW129" s="623" t="s">
        <v>86</v>
      </c>
      <c r="FMX129" s="623"/>
      <c r="FMY129" s="623"/>
      <c r="FMZ129" s="623"/>
      <c r="FNA129" s="623"/>
      <c r="FNB129" s="624"/>
      <c r="FNC129" s="623"/>
      <c r="FND129" s="320">
        <f t="shared" ref="FND129" si="8749">FND123+FND127</f>
        <v>1.86</v>
      </c>
      <c r="FNE129" s="623" t="s">
        <v>86</v>
      </c>
      <c r="FNF129" s="623"/>
      <c r="FNG129" s="623"/>
      <c r="FNH129" s="623"/>
      <c r="FNI129" s="623"/>
      <c r="FNJ129" s="624"/>
      <c r="FNK129" s="623"/>
      <c r="FNL129" s="320">
        <f t="shared" ref="FNL129" si="8750">FNL123+FNL127</f>
        <v>1.86</v>
      </c>
      <c r="FNM129" s="623" t="s">
        <v>86</v>
      </c>
      <c r="FNN129" s="623"/>
      <c r="FNO129" s="623"/>
      <c r="FNP129" s="623"/>
      <c r="FNQ129" s="623"/>
      <c r="FNR129" s="624"/>
      <c r="FNS129" s="623"/>
      <c r="FNT129" s="320">
        <f t="shared" ref="FNT129" si="8751">FNT123+FNT127</f>
        <v>1.86</v>
      </c>
      <c r="FNU129" s="623" t="s">
        <v>86</v>
      </c>
      <c r="FNV129" s="623"/>
      <c r="FNW129" s="623"/>
      <c r="FNX129" s="623"/>
      <c r="FNY129" s="623"/>
      <c r="FNZ129" s="624"/>
      <c r="FOA129" s="623"/>
      <c r="FOB129" s="320">
        <f t="shared" ref="FOB129" si="8752">FOB123+FOB127</f>
        <v>1.86</v>
      </c>
      <c r="FOC129" s="623" t="s">
        <v>86</v>
      </c>
      <c r="FOD129" s="623"/>
      <c r="FOE129" s="623"/>
      <c r="FOF129" s="623"/>
      <c r="FOG129" s="623"/>
      <c r="FOH129" s="624"/>
      <c r="FOI129" s="623"/>
      <c r="FOJ129" s="320">
        <f t="shared" ref="FOJ129" si="8753">FOJ123+FOJ127</f>
        <v>1.86</v>
      </c>
      <c r="FOK129" s="623" t="s">
        <v>86</v>
      </c>
      <c r="FOL129" s="623"/>
      <c r="FOM129" s="623"/>
      <c r="FON129" s="623"/>
      <c r="FOO129" s="623"/>
      <c r="FOP129" s="624"/>
      <c r="FOQ129" s="623"/>
      <c r="FOR129" s="320">
        <f t="shared" ref="FOR129" si="8754">FOR123+FOR127</f>
        <v>1.86</v>
      </c>
      <c r="FOS129" s="623" t="s">
        <v>86</v>
      </c>
      <c r="FOT129" s="623"/>
      <c r="FOU129" s="623"/>
      <c r="FOV129" s="623"/>
      <c r="FOW129" s="623"/>
      <c r="FOX129" s="624"/>
      <c r="FOY129" s="623"/>
      <c r="FOZ129" s="320">
        <f t="shared" ref="FOZ129" si="8755">FOZ123+FOZ127</f>
        <v>1.86</v>
      </c>
      <c r="FPA129" s="623" t="s">
        <v>86</v>
      </c>
      <c r="FPB129" s="623"/>
      <c r="FPC129" s="623"/>
      <c r="FPD129" s="623"/>
      <c r="FPE129" s="623"/>
      <c r="FPF129" s="624"/>
      <c r="FPG129" s="623"/>
      <c r="FPH129" s="320">
        <f t="shared" ref="FPH129" si="8756">FPH123+FPH127</f>
        <v>1.86</v>
      </c>
      <c r="FPI129" s="623" t="s">
        <v>86</v>
      </c>
      <c r="FPJ129" s="623"/>
      <c r="FPK129" s="623"/>
      <c r="FPL129" s="623"/>
      <c r="FPM129" s="623"/>
      <c r="FPN129" s="624"/>
      <c r="FPO129" s="623"/>
      <c r="FPP129" s="320">
        <f t="shared" ref="FPP129" si="8757">FPP123+FPP127</f>
        <v>1.86</v>
      </c>
      <c r="FPQ129" s="623" t="s">
        <v>86</v>
      </c>
      <c r="FPR129" s="623"/>
      <c r="FPS129" s="623"/>
      <c r="FPT129" s="623"/>
      <c r="FPU129" s="623"/>
      <c r="FPV129" s="624"/>
      <c r="FPW129" s="623"/>
      <c r="FPX129" s="320">
        <f t="shared" ref="FPX129" si="8758">FPX123+FPX127</f>
        <v>1.86</v>
      </c>
      <c r="FPY129" s="623" t="s">
        <v>86</v>
      </c>
      <c r="FPZ129" s="623"/>
      <c r="FQA129" s="623"/>
      <c r="FQB129" s="623"/>
      <c r="FQC129" s="623"/>
      <c r="FQD129" s="624"/>
      <c r="FQE129" s="623"/>
      <c r="FQF129" s="320">
        <f t="shared" ref="FQF129" si="8759">FQF123+FQF127</f>
        <v>1.86</v>
      </c>
      <c r="FQG129" s="623" t="s">
        <v>86</v>
      </c>
      <c r="FQH129" s="623"/>
      <c r="FQI129" s="623"/>
      <c r="FQJ129" s="623"/>
      <c r="FQK129" s="623"/>
      <c r="FQL129" s="624"/>
      <c r="FQM129" s="623"/>
      <c r="FQN129" s="320">
        <f t="shared" ref="FQN129" si="8760">FQN123+FQN127</f>
        <v>1.86</v>
      </c>
      <c r="FQO129" s="623" t="s">
        <v>86</v>
      </c>
      <c r="FQP129" s="623"/>
      <c r="FQQ129" s="623"/>
      <c r="FQR129" s="623"/>
      <c r="FQS129" s="623"/>
      <c r="FQT129" s="624"/>
      <c r="FQU129" s="623"/>
      <c r="FQV129" s="320">
        <f t="shared" ref="FQV129" si="8761">FQV123+FQV127</f>
        <v>1.86</v>
      </c>
      <c r="FQW129" s="623" t="s">
        <v>86</v>
      </c>
      <c r="FQX129" s="623"/>
      <c r="FQY129" s="623"/>
      <c r="FQZ129" s="623"/>
      <c r="FRA129" s="623"/>
      <c r="FRB129" s="624"/>
      <c r="FRC129" s="623"/>
      <c r="FRD129" s="320">
        <f t="shared" ref="FRD129" si="8762">FRD123+FRD127</f>
        <v>1.86</v>
      </c>
      <c r="FRE129" s="623" t="s">
        <v>86</v>
      </c>
      <c r="FRF129" s="623"/>
      <c r="FRG129" s="623"/>
      <c r="FRH129" s="623"/>
      <c r="FRI129" s="623"/>
      <c r="FRJ129" s="624"/>
      <c r="FRK129" s="623"/>
      <c r="FRL129" s="320">
        <f t="shared" ref="FRL129" si="8763">FRL123+FRL127</f>
        <v>1.86</v>
      </c>
      <c r="FRM129" s="623" t="s">
        <v>86</v>
      </c>
      <c r="FRN129" s="623"/>
      <c r="FRO129" s="623"/>
      <c r="FRP129" s="623"/>
      <c r="FRQ129" s="623"/>
      <c r="FRR129" s="624"/>
      <c r="FRS129" s="623"/>
      <c r="FRT129" s="320">
        <f t="shared" ref="FRT129" si="8764">FRT123+FRT127</f>
        <v>1.86</v>
      </c>
      <c r="FRU129" s="623" t="s">
        <v>86</v>
      </c>
      <c r="FRV129" s="623"/>
      <c r="FRW129" s="623"/>
      <c r="FRX129" s="623"/>
      <c r="FRY129" s="623"/>
      <c r="FRZ129" s="624"/>
      <c r="FSA129" s="623"/>
      <c r="FSB129" s="320">
        <f t="shared" ref="FSB129" si="8765">FSB123+FSB127</f>
        <v>1.86</v>
      </c>
      <c r="FSC129" s="623" t="s">
        <v>86</v>
      </c>
      <c r="FSD129" s="623"/>
      <c r="FSE129" s="623"/>
      <c r="FSF129" s="623"/>
      <c r="FSG129" s="623"/>
      <c r="FSH129" s="624"/>
      <c r="FSI129" s="623"/>
      <c r="FSJ129" s="320">
        <f t="shared" ref="FSJ129" si="8766">FSJ123+FSJ127</f>
        <v>1.86</v>
      </c>
      <c r="FSK129" s="623" t="s">
        <v>86</v>
      </c>
      <c r="FSL129" s="623"/>
      <c r="FSM129" s="623"/>
      <c r="FSN129" s="623"/>
      <c r="FSO129" s="623"/>
      <c r="FSP129" s="624"/>
      <c r="FSQ129" s="623"/>
      <c r="FSR129" s="320">
        <f t="shared" ref="FSR129" si="8767">FSR123+FSR127</f>
        <v>1.86</v>
      </c>
      <c r="FSS129" s="623" t="s">
        <v>86</v>
      </c>
      <c r="FST129" s="623"/>
      <c r="FSU129" s="623"/>
      <c r="FSV129" s="623"/>
      <c r="FSW129" s="623"/>
      <c r="FSX129" s="624"/>
      <c r="FSY129" s="623"/>
      <c r="FSZ129" s="320">
        <f t="shared" ref="FSZ129" si="8768">FSZ123+FSZ127</f>
        <v>1.86</v>
      </c>
      <c r="FTA129" s="623" t="s">
        <v>86</v>
      </c>
      <c r="FTB129" s="623"/>
      <c r="FTC129" s="623"/>
      <c r="FTD129" s="623"/>
      <c r="FTE129" s="623"/>
      <c r="FTF129" s="624"/>
      <c r="FTG129" s="623"/>
      <c r="FTH129" s="320">
        <f t="shared" ref="FTH129" si="8769">FTH123+FTH127</f>
        <v>1.86</v>
      </c>
      <c r="FTI129" s="623" t="s">
        <v>86</v>
      </c>
      <c r="FTJ129" s="623"/>
      <c r="FTK129" s="623"/>
      <c r="FTL129" s="623"/>
      <c r="FTM129" s="623"/>
      <c r="FTN129" s="624"/>
      <c r="FTO129" s="623"/>
      <c r="FTP129" s="320">
        <f t="shared" ref="FTP129" si="8770">FTP123+FTP127</f>
        <v>1.86</v>
      </c>
      <c r="FTQ129" s="623" t="s">
        <v>86</v>
      </c>
      <c r="FTR129" s="623"/>
      <c r="FTS129" s="623"/>
      <c r="FTT129" s="623"/>
      <c r="FTU129" s="623"/>
      <c r="FTV129" s="624"/>
      <c r="FTW129" s="623"/>
      <c r="FTX129" s="320">
        <f t="shared" ref="FTX129" si="8771">FTX123+FTX127</f>
        <v>1.86</v>
      </c>
      <c r="FTY129" s="623" t="s">
        <v>86</v>
      </c>
      <c r="FTZ129" s="623"/>
      <c r="FUA129" s="623"/>
      <c r="FUB129" s="623"/>
      <c r="FUC129" s="623"/>
      <c r="FUD129" s="624"/>
      <c r="FUE129" s="623"/>
      <c r="FUF129" s="320">
        <f t="shared" ref="FUF129" si="8772">FUF123+FUF127</f>
        <v>1.86</v>
      </c>
      <c r="FUG129" s="623" t="s">
        <v>86</v>
      </c>
      <c r="FUH129" s="623"/>
      <c r="FUI129" s="623"/>
      <c r="FUJ129" s="623"/>
      <c r="FUK129" s="623"/>
      <c r="FUL129" s="624"/>
      <c r="FUM129" s="623"/>
      <c r="FUN129" s="320">
        <f t="shared" ref="FUN129" si="8773">FUN123+FUN127</f>
        <v>1.86</v>
      </c>
      <c r="FUO129" s="623" t="s">
        <v>86</v>
      </c>
      <c r="FUP129" s="623"/>
      <c r="FUQ129" s="623"/>
      <c r="FUR129" s="623"/>
      <c r="FUS129" s="623"/>
      <c r="FUT129" s="624"/>
      <c r="FUU129" s="623"/>
      <c r="FUV129" s="320">
        <f t="shared" ref="FUV129" si="8774">FUV123+FUV127</f>
        <v>1.86</v>
      </c>
      <c r="FUW129" s="623" t="s">
        <v>86</v>
      </c>
      <c r="FUX129" s="623"/>
      <c r="FUY129" s="623"/>
      <c r="FUZ129" s="623"/>
      <c r="FVA129" s="623"/>
      <c r="FVB129" s="624"/>
      <c r="FVC129" s="623"/>
      <c r="FVD129" s="320">
        <f t="shared" ref="FVD129" si="8775">FVD123+FVD127</f>
        <v>1.86</v>
      </c>
      <c r="FVE129" s="623" t="s">
        <v>86</v>
      </c>
      <c r="FVF129" s="623"/>
      <c r="FVG129" s="623"/>
      <c r="FVH129" s="623"/>
      <c r="FVI129" s="623"/>
      <c r="FVJ129" s="624"/>
      <c r="FVK129" s="623"/>
      <c r="FVL129" s="320">
        <f t="shared" ref="FVL129" si="8776">FVL123+FVL127</f>
        <v>1.86</v>
      </c>
      <c r="FVM129" s="623" t="s">
        <v>86</v>
      </c>
      <c r="FVN129" s="623"/>
      <c r="FVO129" s="623"/>
      <c r="FVP129" s="623"/>
      <c r="FVQ129" s="623"/>
      <c r="FVR129" s="624"/>
      <c r="FVS129" s="623"/>
      <c r="FVT129" s="320">
        <f t="shared" ref="FVT129" si="8777">FVT123+FVT127</f>
        <v>1.86</v>
      </c>
      <c r="FVU129" s="623" t="s">
        <v>86</v>
      </c>
      <c r="FVV129" s="623"/>
      <c r="FVW129" s="623"/>
      <c r="FVX129" s="623"/>
      <c r="FVY129" s="623"/>
      <c r="FVZ129" s="624"/>
      <c r="FWA129" s="623"/>
      <c r="FWB129" s="320">
        <f t="shared" ref="FWB129" si="8778">FWB123+FWB127</f>
        <v>1.86</v>
      </c>
      <c r="FWC129" s="623" t="s">
        <v>86</v>
      </c>
      <c r="FWD129" s="623"/>
      <c r="FWE129" s="623"/>
      <c r="FWF129" s="623"/>
      <c r="FWG129" s="623"/>
      <c r="FWH129" s="624"/>
      <c r="FWI129" s="623"/>
      <c r="FWJ129" s="320">
        <f t="shared" ref="FWJ129" si="8779">FWJ123+FWJ127</f>
        <v>1.86</v>
      </c>
      <c r="FWK129" s="623" t="s">
        <v>86</v>
      </c>
      <c r="FWL129" s="623"/>
      <c r="FWM129" s="623"/>
      <c r="FWN129" s="623"/>
      <c r="FWO129" s="623"/>
      <c r="FWP129" s="624"/>
      <c r="FWQ129" s="623"/>
      <c r="FWR129" s="320">
        <f t="shared" ref="FWR129" si="8780">FWR123+FWR127</f>
        <v>1.86</v>
      </c>
      <c r="FWS129" s="623" t="s">
        <v>86</v>
      </c>
      <c r="FWT129" s="623"/>
      <c r="FWU129" s="623"/>
      <c r="FWV129" s="623"/>
      <c r="FWW129" s="623"/>
      <c r="FWX129" s="624"/>
      <c r="FWY129" s="623"/>
      <c r="FWZ129" s="320">
        <f t="shared" ref="FWZ129" si="8781">FWZ123+FWZ127</f>
        <v>1.86</v>
      </c>
      <c r="FXA129" s="623" t="s">
        <v>86</v>
      </c>
      <c r="FXB129" s="623"/>
      <c r="FXC129" s="623"/>
      <c r="FXD129" s="623"/>
      <c r="FXE129" s="623"/>
      <c r="FXF129" s="624"/>
      <c r="FXG129" s="623"/>
      <c r="FXH129" s="320">
        <f t="shared" ref="FXH129" si="8782">FXH123+FXH127</f>
        <v>1.86</v>
      </c>
      <c r="FXI129" s="623" t="s">
        <v>86</v>
      </c>
      <c r="FXJ129" s="623"/>
      <c r="FXK129" s="623"/>
      <c r="FXL129" s="623"/>
      <c r="FXM129" s="623"/>
      <c r="FXN129" s="624"/>
      <c r="FXO129" s="623"/>
      <c r="FXP129" s="320">
        <f t="shared" ref="FXP129" si="8783">FXP123+FXP127</f>
        <v>1.86</v>
      </c>
      <c r="FXQ129" s="623" t="s">
        <v>86</v>
      </c>
      <c r="FXR129" s="623"/>
      <c r="FXS129" s="623"/>
      <c r="FXT129" s="623"/>
      <c r="FXU129" s="623"/>
      <c r="FXV129" s="624"/>
      <c r="FXW129" s="623"/>
      <c r="FXX129" s="320">
        <f t="shared" ref="FXX129" si="8784">FXX123+FXX127</f>
        <v>1.86</v>
      </c>
      <c r="FXY129" s="623" t="s">
        <v>86</v>
      </c>
      <c r="FXZ129" s="623"/>
      <c r="FYA129" s="623"/>
      <c r="FYB129" s="623"/>
      <c r="FYC129" s="623"/>
      <c r="FYD129" s="624"/>
      <c r="FYE129" s="623"/>
      <c r="FYF129" s="320">
        <f t="shared" ref="FYF129" si="8785">FYF123+FYF127</f>
        <v>1.86</v>
      </c>
      <c r="FYG129" s="623" t="s">
        <v>86</v>
      </c>
      <c r="FYH129" s="623"/>
      <c r="FYI129" s="623"/>
      <c r="FYJ129" s="623"/>
      <c r="FYK129" s="623"/>
      <c r="FYL129" s="624"/>
      <c r="FYM129" s="623"/>
      <c r="FYN129" s="320">
        <f t="shared" ref="FYN129" si="8786">FYN123+FYN127</f>
        <v>1.86</v>
      </c>
      <c r="FYO129" s="623" t="s">
        <v>86</v>
      </c>
      <c r="FYP129" s="623"/>
      <c r="FYQ129" s="623"/>
      <c r="FYR129" s="623"/>
      <c r="FYS129" s="623"/>
      <c r="FYT129" s="624"/>
      <c r="FYU129" s="623"/>
      <c r="FYV129" s="320">
        <f t="shared" ref="FYV129" si="8787">FYV123+FYV127</f>
        <v>1.86</v>
      </c>
      <c r="FYW129" s="623" t="s">
        <v>86</v>
      </c>
      <c r="FYX129" s="623"/>
      <c r="FYY129" s="623"/>
      <c r="FYZ129" s="623"/>
      <c r="FZA129" s="623"/>
      <c r="FZB129" s="624"/>
      <c r="FZC129" s="623"/>
      <c r="FZD129" s="320">
        <f t="shared" ref="FZD129" si="8788">FZD123+FZD127</f>
        <v>1.86</v>
      </c>
      <c r="FZE129" s="623" t="s">
        <v>86</v>
      </c>
      <c r="FZF129" s="623"/>
      <c r="FZG129" s="623"/>
      <c r="FZH129" s="623"/>
      <c r="FZI129" s="623"/>
      <c r="FZJ129" s="624"/>
      <c r="FZK129" s="623"/>
      <c r="FZL129" s="320">
        <f t="shared" ref="FZL129" si="8789">FZL123+FZL127</f>
        <v>1.86</v>
      </c>
      <c r="FZM129" s="623" t="s">
        <v>86</v>
      </c>
      <c r="FZN129" s="623"/>
      <c r="FZO129" s="623"/>
      <c r="FZP129" s="623"/>
      <c r="FZQ129" s="623"/>
      <c r="FZR129" s="624"/>
      <c r="FZS129" s="623"/>
      <c r="FZT129" s="320">
        <f t="shared" ref="FZT129" si="8790">FZT123+FZT127</f>
        <v>1.86</v>
      </c>
      <c r="FZU129" s="623" t="s">
        <v>86</v>
      </c>
      <c r="FZV129" s="623"/>
      <c r="FZW129" s="623"/>
      <c r="FZX129" s="623"/>
      <c r="FZY129" s="623"/>
      <c r="FZZ129" s="624"/>
      <c r="GAA129" s="623"/>
      <c r="GAB129" s="320">
        <f t="shared" ref="GAB129" si="8791">GAB123+GAB127</f>
        <v>1.86</v>
      </c>
      <c r="GAC129" s="623" t="s">
        <v>86</v>
      </c>
      <c r="GAD129" s="623"/>
      <c r="GAE129" s="623"/>
      <c r="GAF129" s="623"/>
      <c r="GAG129" s="623"/>
      <c r="GAH129" s="624"/>
      <c r="GAI129" s="623"/>
      <c r="GAJ129" s="320">
        <f t="shared" ref="GAJ129" si="8792">GAJ123+GAJ127</f>
        <v>1.86</v>
      </c>
      <c r="GAK129" s="623" t="s">
        <v>86</v>
      </c>
      <c r="GAL129" s="623"/>
      <c r="GAM129" s="623"/>
      <c r="GAN129" s="623"/>
      <c r="GAO129" s="623"/>
      <c r="GAP129" s="624"/>
      <c r="GAQ129" s="623"/>
      <c r="GAR129" s="320">
        <f t="shared" ref="GAR129" si="8793">GAR123+GAR127</f>
        <v>1.86</v>
      </c>
      <c r="GAS129" s="623" t="s">
        <v>86</v>
      </c>
      <c r="GAT129" s="623"/>
      <c r="GAU129" s="623"/>
      <c r="GAV129" s="623"/>
      <c r="GAW129" s="623"/>
      <c r="GAX129" s="624"/>
      <c r="GAY129" s="623"/>
      <c r="GAZ129" s="320">
        <f t="shared" ref="GAZ129" si="8794">GAZ123+GAZ127</f>
        <v>1.86</v>
      </c>
      <c r="GBA129" s="623" t="s">
        <v>86</v>
      </c>
      <c r="GBB129" s="623"/>
      <c r="GBC129" s="623"/>
      <c r="GBD129" s="623"/>
      <c r="GBE129" s="623"/>
      <c r="GBF129" s="624"/>
      <c r="GBG129" s="623"/>
      <c r="GBH129" s="320">
        <f t="shared" ref="GBH129" si="8795">GBH123+GBH127</f>
        <v>1.86</v>
      </c>
      <c r="GBI129" s="623" t="s">
        <v>86</v>
      </c>
      <c r="GBJ129" s="623"/>
      <c r="GBK129" s="623"/>
      <c r="GBL129" s="623"/>
      <c r="GBM129" s="623"/>
      <c r="GBN129" s="624"/>
      <c r="GBO129" s="623"/>
      <c r="GBP129" s="320">
        <f t="shared" ref="GBP129" si="8796">GBP123+GBP127</f>
        <v>1.86</v>
      </c>
      <c r="GBQ129" s="623" t="s">
        <v>86</v>
      </c>
      <c r="GBR129" s="623"/>
      <c r="GBS129" s="623"/>
      <c r="GBT129" s="623"/>
      <c r="GBU129" s="623"/>
      <c r="GBV129" s="624"/>
      <c r="GBW129" s="623"/>
      <c r="GBX129" s="320">
        <f t="shared" ref="GBX129" si="8797">GBX123+GBX127</f>
        <v>1.86</v>
      </c>
      <c r="GBY129" s="623" t="s">
        <v>86</v>
      </c>
      <c r="GBZ129" s="623"/>
      <c r="GCA129" s="623"/>
      <c r="GCB129" s="623"/>
      <c r="GCC129" s="623"/>
      <c r="GCD129" s="624"/>
      <c r="GCE129" s="623"/>
      <c r="GCF129" s="320">
        <f t="shared" ref="GCF129" si="8798">GCF123+GCF127</f>
        <v>1.86</v>
      </c>
      <c r="GCG129" s="623" t="s">
        <v>86</v>
      </c>
      <c r="GCH129" s="623"/>
      <c r="GCI129" s="623"/>
      <c r="GCJ129" s="623"/>
      <c r="GCK129" s="623"/>
      <c r="GCL129" s="624"/>
      <c r="GCM129" s="623"/>
      <c r="GCN129" s="320">
        <f t="shared" ref="GCN129" si="8799">GCN123+GCN127</f>
        <v>1.86</v>
      </c>
      <c r="GCO129" s="623" t="s">
        <v>86</v>
      </c>
      <c r="GCP129" s="623"/>
      <c r="GCQ129" s="623"/>
      <c r="GCR129" s="623"/>
      <c r="GCS129" s="623"/>
      <c r="GCT129" s="624"/>
      <c r="GCU129" s="623"/>
      <c r="GCV129" s="320">
        <f t="shared" ref="GCV129" si="8800">GCV123+GCV127</f>
        <v>1.86</v>
      </c>
      <c r="GCW129" s="623" t="s">
        <v>86</v>
      </c>
      <c r="GCX129" s="623"/>
      <c r="GCY129" s="623"/>
      <c r="GCZ129" s="623"/>
      <c r="GDA129" s="623"/>
      <c r="GDB129" s="624"/>
      <c r="GDC129" s="623"/>
      <c r="GDD129" s="320">
        <f t="shared" ref="GDD129" si="8801">GDD123+GDD127</f>
        <v>1.86</v>
      </c>
      <c r="GDE129" s="623" t="s">
        <v>86</v>
      </c>
      <c r="GDF129" s="623"/>
      <c r="GDG129" s="623"/>
      <c r="GDH129" s="623"/>
      <c r="GDI129" s="623"/>
      <c r="GDJ129" s="624"/>
      <c r="GDK129" s="623"/>
      <c r="GDL129" s="320">
        <f t="shared" ref="GDL129" si="8802">GDL123+GDL127</f>
        <v>1.86</v>
      </c>
      <c r="GDM129" s="623" t="s">
        <v>86</v>
      </c>
      <c r="GDN129" s="623"/>
      <c r="GDO129" s="623"/>
      <c r="GDP129" s="623"/>
      <c r="GDQ129" s="623"/>
      <c r="GDR129" s="624"/>
      <c r="GDS129" s="623"/>
      <c r="GDT129" s="320">
        <f t="shared" ref="GDT129" si="8803">GDT123+GDT127</f>
        <v>1.86</v>
      </c>
      <c r="GDU129" s="623" t="s">
        <v>86</v>
      </c>
      <c r="GDV129" s="623"/>
      <c r="GDW129" s="623"/>
      <c r="GDX129" s="623"/>
      <c r="GDY129" s="623"/>
      <c r="GDZ129" s="624"/>
      <c r="GEA129" s="623"/>
      <c r="GEB129" s="320">
        <f t="shared" ref="GEB129" si="8804">GEB123+GEB127</f>
        <v>1.86</v>
      </c>
      <c r="GEC129" s="623" t="s">
        <v>86</v>
      </c>
      <c r="GED129" s="623"/>
      <c r="GEE129" s="623"/>
      <c r="GEF129" s="623"/>
      <c r="GEG129" s="623"/>
      <c r="GEH129" s="624"/>
      <c r="GEI129" s="623"/>
      <c r="GEJ129" s="320">
        <f t="shared" ref="GEJ129" si="8805">GEJ123+GEJ127</f>
        <v>1.86</v>
      </c>
      <c r="GEK129" s="623" t="s">
        <v>86</v>
      </c>
      <c r="GEL129" s="623"/>
      <c r="GEM129" s="623"/>
      <c r="GEN129" s="623"/>
      <c r="GEO129" s="623"/>
      <c r="GEP129" s="624"/>
      <c r="GEQ129" s="623"/>
      <c r="GER129" s="320">
        <f t="shared" ref="GER129" si="8806">GER123+GER127</f>
        <v>1.86</v>
      </c>
      <c r="GES129" s="623" t="s">
        <v>86</v>
      </c>
      <c r="GET129" s="623"/>
      <c r="GEU129" s="623"/>
      <c r="GEV129" s="623"/>
      <c r="GEW129" s="623"/>
      <c r="GEX129" s="624"/>
      <c r="GEY129" s="623"/>
      <c r="GEZ129" s="320">
        <f t="shared" ref="GEZ129" si="8807">GEZ123+GEZ127</f>
        <v>1.86</v>
      </c>
      <c r="GFA129" s="623" t="s">
        <v>86</v>
      </c>
      <c r="GFB129" s="623"/>
      <c r="GFC129" s="623"/>
      <c r="GFD129" s="623"/>
      <c r="GFE129" s="623"/>
      <c r="GFF129" s="624"/>
      <c r="GFG129" s="623"/>
      <c r="GFH129" s="320">
        <f t="shared" ref="GFH129" si="8808">GFH123+GFH127</f>
        <v>1.86</v>
      </c>
      <c r="GFI129" s="623" t="s">
        <v>86</v>
      </c>
      <c r="GFJ129" s="623"/>
      <c r="GFK129" s="623"/>
      <c r="GFL129" s="623"/>
      <c r="GFM129" s="623"/>
      <c r="GFN129" s="624"/>
      <c r="GFO129" s="623"/>
      <c r="GFP129" s="320">
        <f t="shared" ref="GFP129" si="8809">GFP123+GFP127</f>
        <v>1.86</v>
      </c>
      <c r="GFQ129" s="623" t="s">
        <v>86</v>
      </c>
      <c r="GFR129" s="623"/>
      <c r="GFS129" s="623"/>
      <c r="GFT129" s="623"/>
      <c r="GFU129" s="623"/>
      <c r="GFV129" s="624"/>
      <c r="GFW129" s="623"/>
      <c r="GFX129" s="320">
        <f t="shared" ref="GFX129" si="8810">GFX123+GFX127</f>
        <v>1.86</v>
      </c>
      <c r="GFY129" s="623" t="s">
        <v>86</v>
      </c>
      <c r="GFZ129" s="623"/>
      <c r="GGA129" s="623"/>
      <c r="GGB129" s="623"/>
      <c r="GGC129" s="623"/>
      <c r="GGD129" s="624"/>
      <c r="GGE129" s="623"/>
      <c r="GGF129" s="320">
        <f t="shared" ref="GGF129" si="8811">GGF123+GGF127</f>
        <v>1.86</v>
      </c>
      <c r="GGG129" s="623" t="s">
        <v>86</v>
      </c>
      <c r="GGH129" s="623"/>
      <c r="GGI129" s="623"/>
      <c r="GGJ129" s="623"/>
      <c r="GGK129" s="623"/>
      <c r="GGL129" s="624"/>
      <c r="GGM129" s="623"/>
      <c r="GGN129" s="320">
        <f t="shared" ref="GGN129" si="8812">GGN123+GGN127</f>
        <v>1.86</v>
      </c>
      <c r="GGO129" s="623" t="s">
        <v>86</v>
      </c>
      <c r="GGP129" s="623"/>
      <c r="GGQ129" s="623"/>
      <c r="GGR129" s="623"/>
      <c r="GGS129" s="623"/>
      <c r="GGT129" s="624"/>
      <c r="GGU129" s="623"/>
      <c r="GGV129" s="320">
        <f t="shared" ref="GGV129" si="8813">GGV123+GGV127</f>
        <v>1.86</v>
      </c>
      <c r="GGW129" s="623" t="s">
        <v>86</v>
      </c>
      <c r="GGX129" s="623"/>
      <c r="GGY129" s="623"/>
      <c r="GGZ129" s="623"/>
      <c r="GHA129" s="623"/>
      <c r="GHB129" s="624"/>
      <c r="GHC129" s="623"/>
      <c r="GHD129" s="320">
        <f t="shared" ref="GHD129" si="8814">GHD123+GHD127</f>
        <v>1.86</v>
      </c>
      <c r="GHE129" s="623" t="s">
        <v>86</v>
      </c>
      <c r="GHF129" s="623"/>
      <c r="GHG129" s="623"/>
      <c r="GHH129" s="623"/>
      <c r="GHI129" s="623"/>
      <c r="GHJ129" s="624"/>
      <c r="GHK129" s="623"/>
      <c r="GHL129" s="320">
        <f t="shared" ref="GHL129" si="8815">GHL123+GHL127</f>
        <v>1.86</v>
      </c>
      <c r="GHM129" s="623" t="s">
        <v>86</v>
      </c>
      <c r="GHN129" s="623"/>
      <c r="GHO129" s="623"/>
      <c r="GHP129" s="623"/>
      <c r="GHQ129" s="623"/>
      <c r="GHR129" s="624"/>
      <c r="GHS129" s="623"/>
      <c r="GHT129" s="320">
        <f t="shared" ref="GHT129" si="8816">GHT123+GHT127</f>
        <v>1.86</v>
      </c>
      <c r="GHU129" s="623" t="s">
        <v>86</v>
      </c>
      <c r="GHV129" s="623"/>
      <c r="GHW129" s="623"/>
      <c r="GHX129" s="623"/>
      <c r="GHY129" s="623"/>
      <c r="GHZ129" s="624"/>
      <c r="GIA129" s="623"/>
      <c r="GIB129" s="320">
        <f t="shared" ref="GIB129" si="8817">GIB123+GIB127</f>
        <v>1.86</v>
      </c>
      <c r="GIC129" s="623" t="s">
        <v>86</v>
      </c>
      <c r="GID129" s="623"/>
      <c r="GIE129" s="623"/>
      <c r="GIF129" s="623"/>
      <c r="GIG129" s="623"/>
      <c r="GIH129" s="624"/>
      <c r="GII129" s="623"/>
      <c r="GIJ129" s="320">
        <f t="shared" ref="GIJ129" si="8818">GIJ123+GIJ127</f>
        <v>1.86</v>
      </c>
      <c r="GIK129" s="623" t="s">
        <v>86</v>
      </c>
      <c r="GIL129" s="623"/>
      <c r="GIM129" s="623"/>
      <c r="GIN129" s="623"/>
      <c r="GIO129" s="623"/>
      <c r="GIP129" s="624"/>
      <c r="GIQ129" s="623"/>
      <c r="GIR129" s="320">
        <f t="shared" ref="GIR129" si="8819">GIR123+GIR127</f>
        <v>1.86</v>
      </c>
      <c r="GIS129" s="623" t="s">
        <v>86</v>
      </c>
      <c r="GIT129" s="623"/>
      <c r="GIU129" s="623"/>
      <c r="GIV129" s="623"/>
      <c r="GIW129" s="623"/>
      <c r="GIX129" s="624"/>
      <c r="GIY129" s="623"/>
      <c r="GIZ129" s="320">
        <f t="shared" ref="GIZ129" si="8820">GIZ123+GIZ127</f>
        <v>1.86</v>
      </c>
      <c r="GJA129" s="623" t="s">
        <v>86</v>
      </c>
      <c r="GJB129" s="623"/>
      <c r="GJC129" s="623"/>
      <c r="GJD129" s="623"/>
      <c r="GJE129" s="623"/>
      <c r="GJF129" s="624"/>
      <c r="GJG129" s="623"/>
      <c r="GJH129" s="320">
        <f t="shared" ref="GJH129" si="8821">GJH123+GJH127</f>
        <v>1.86</v>
      </c>
      <c r="GJI129" s="623" t="s">
        <v>86</v>
      </c>
      <c r="GJJ129" s="623"/>
      <c r="GJK129" s="623"/>
      <c r="GJL129" s="623"/>
      <c r="GJM129" s="623"/>
      <c r="GJN129" s="624"/>
      <c r="GJO129" s="623"/>
      <c r="GJP129" s="320">
        <f t="shared" ref="GJP129" si="8822">GJP123+GJP127</f>
        <v>1.86</v>
      </c>
      <c r="GJQ129" s="623" t="s">
        <v>86</v>
      </c>
      <c r="GJR129" s="623"/>
      <c r="GJS129" s="623"/>
      <c r="GJT129" s="623"/>
      <c r="GJU129" s="623"/>
      <c r="GJV129" s="624"/>
      <c r="GJW129" s="623"/>
      <c r="GJX129" s="320">
        <f t="shared" ref="GJX129" si="8823">GJX123+GJX127</f>
        <v>1.86</v>
      </c>
      <c r="GJY129" s="623" t="s">
        <v>86</v>
      </c>
      <c r="GJZ129" s="623"/>
      <c r="GKA129" s="623"/>
      <c r="GKB129" s="623"/>
      <c r="GKC129" s="623"/>
      <c r="GKD129" s="624"/>
      <c r="GKE129" s="623"/>
      <c r="GKF129" s="320">
        <f t="shared" ref="GKF129" si="8824">GKF123+GKF127</f>
        <v>1.86</v>
      </c>
      <c r="GKG129" s="623" t="s">
        <v>86</v>
      </c>
      <c r="GKH129" s="623"/>
      <c r="GKI129" s="623"/>
      <c r="GKJ129" s="623"/>
      <c r="GKK129" s="623"/>
      <c r="GKL129" s="624"/>
      <c r="GKM129" s="623"/>
      <c r="GKN129" s="320">
        <f t="shared" ref="GKN129" si="8825">GKN123+GKN127</f>
        <v>1.86</v>
      </c>
      <c r="GKO129" s="623" t="s">
        <v>86</v>
      </c>
      <c r="GKP129" s="623"/>
      <c r="GKQ129" s="623"/>
      <c r="GKR129" s="623"/>
      <c r="GKS129" s="623"/>
      <c r="GKT129" s="624"/>
      <c r="GKU129" s="623"/>
      <c r="GKV129" s="320">
        <f t="shared" ref="GKV129" si="8826">GKV123+GKV127</f>
        <v>1.86</v>
      </c>
      <c r="GKW129" s="623" t="s">
        <v>86</v>
      </c>
      <c r="GKX129" s="623"/>
      <c r="GKY129" s="623"/>
      <c r="GKZ129" s="623"/>
      <c r="GLA129" s="623"/>
      <c r="GLB129" s="624"/>
      <c r="GLC129" s="623"/>
      <c r="GLD129" s="320">
        <f t="shared" ref="GLD129" si="8827">GLD123+GLD127</f>
        <v>1.86</v>
      </c>
      <c r="GLE129" s="623" t="s">
        <v>86</v>
      </c>
      <c r="GLF129" s="623"/>
      <c r="GLG129" s="623"/>
      <c r="GLH129" s="623"/>
      <c r="GLI129" s="623"/>
      <c r="GLJ129" s="624"/>
      <c r="GLK129" s="623"/>
      <c r="GLL129" s="320">
        <f t="shared" ref="GLL129" si="8828">GLL123+GLL127</f>
        <v>1.86</v>
      </c>
      <c r="GLM129" s="623" t="s">
        <v>86</v>
      </c>
      <c r="GLN129" s="623"/>
      <c r="GLO129" s="623"/>
      <c r="GLP129" s="623"/>
      <c r="GLQ129" s="623"/>
      <c r="GLR129" s="624"/>
      <c r="GLS129" s="623"/>
      <c r="GLT129" s="320">
        <f t="shared" ref="GLT129" si="8829">GLT123+GLT127</f>
        <v>1.86</v>
      </c>
      <c r="GLU129" s="623" t="s">
        <v>86</v>
      </c>
      <c r="GLV129" s="623"/>
      <c r="GLW129" s="623"/>
      <c r="GLX129" s="623"/>
      <c r="GLY129" s="623"/>
      <c r="GLZ129" s="624"/>
      <c r="GMA129" s="623"/>
      <c r="GMB129" s="320">
        <f t="shared" ref="GMB129" si="8830">GMB123+GMB127</f>
        <v>1.86</v>
      </c>
      <c r="GMC129" s="623" t="s">
        <v>86</v>
      </c>
      <c r="GMD129" s="623"/>
      <c r="GME129" s="623"/>
      <c r="GMF129" s="623"/>
      <c r="GMG129" s="623"/>
      <c r="GMH129" s="624"/>
      <c r="GMI129" s="623"/>
      <c r="GMJ129" s="320">
        <f t="shared" ref="GMJ129" si="8831">GMJ123+GMJ127</f>
        <v>1.86</v>
      </c>
      <c r="GMK129" s="623" t="s">
        <v>86</v>
      </c>
      <c r="GML129" s="623"/>
      <c r="GMM129" s="623"/>
      <c r="GMN129" s="623"/>
      <c r="GMO129" s="623"/>
      <c r="GMP129" s="624"/>
      <c r="GMQ129" s="623"/>
      <c r="GMR129" s="320">
        <f t="shared" ref="GMR129" si="8832">GMR123+GMR127</f>
        <v>1.86</v>
      </c>
      <c r="GMS129" s="623" t="s">
        <v>86</v>
      </c>
      <c r="GMT129" s="623"/>
      <c r="GMU129" s="623"/>
      <c r="GMV129" s="623"/>
      <c r="GMW129" s="623"/>
      <c r="GMX129" s="624"/>
      <c r="GMY129" s="623"/>
      <c r="GMZ129" s="320">
        <f t="shared" ref="GMZ129" si="8833">GMZ123+GMZ127</f>
        <v>1.86</v>
      </c>
      <c r="GNA129" s="623" t="s">
        <v>86</v>
      </c>
      <c r="GNB129" s="623"/>
      <c r="GNC129" s="623"/>
      <c r="GND129" s="623"/>
      <c r="GNE129" s="623"/>
      <c r="GNF129" s="624"/>
      <c r="GNG129" s="623"/>
      <c r="GNH129" s="320">
        <f t="shared" ref="GNH129" si="8834">GNH123+GNH127</f>
        <v>1.86</v>
      </c>
      <c r="GNI129" s="623" t="s">
        <v>86</v>
      </c>
      <c r="GNJ129" s="623"/>
      <c r="GNK129" s="623"/>
      <c r="GNL129" s="623"/>
      <c r="GNM129" s="623"/>
      <c r="GNN129" s="624"/>
      <c r="GNO129" s="623"/>
      <c r="GNP129" s="320">
        <f t="shared" ref="GNP129" si="8835">GNP123+GNP127</f>
        <v>1.86</v>
      </c>
      <c r="GNQ129" s="623" t="s">
        <v>86</v>
      </c>
      <c r="GNR129" s="623"/>
      <c r="GNS129" s="623"/>
      <c r="GNT129" s="623"/>
      <c r="GNU129" s="623"/>
      <c r="GNV129" s="624"/>
      <c r="GNW129" s="623"/>
      <c r="GNX129" s="320">
        <f t="shared" ref="GNX129" si="8836">GNX123+GNX127</f>
        <v>1.86</v>
      </c>
      <c r="GNY129" s="623" t="s">
        <v>86</v>
      </c>
      <c r="GNZ129" s="623"/>
      <c r="GOA129" s="623"/>
      <c r="GOB129" s="623"/>
      <c r="GOC129" s="623"/>
      <c r="GOD129" s="624"/>
      <c r="GOE129" s="623"/>
      <c r="GOF129" s="320">
        <f t="shared" ref="GOF129" si="8837">GOF123+GOF127</f>
        <v>1.86</v>
      </c>
      <c r="GOG129" s="623" t="s">
        <v>86</v>
      </c>
      <c r="GOH129" s="623"/>
      <c r="GOI129" s="623"/>
      <c r="GOJ129" s="623"/>
      <c r="GOK129" s="623"/>
      <c r="GOL129" s="624"/>
      <c r="GOM129" s="623"/>
      <c r="GON129" s="320">
        <f t="shared" ref="GON129" si="8838">GON123+GON127</f>
        <v>1.86</v>
      </c>
      <c r="GOO129" s="623" t="s">
        <v>86</v>
      </c>
      <c r="GOP129" s="623"/>
      <c r="GOQ129" s="623"/>
      <c r="GOR129" s="623"/>
      <c r="GOS129" s="623"/>
      <c r="GOT129" s="624"/>
      <c r="GOU129" s="623"/>
      <c r="GOV129" s="320">
        <f t="shared" ref="GOV129" si="8839">GOV123+GOV127</f>
        <v>1.86</v>
      </c>
      <c r="GOW129" s="623" t="s">
        <v>86</v>
      </c>
      <c r="GOX129" s="623"/>
      <c r="GOY129" s="623"/>
      <c r="GOZ129" s="623"/>
      <c r="GPA129" s="623"/>
      <c r="GPB129" s="624"/>
      <c r="GPC129" s="623"/>
      <c r="GPD129" s="320">
        <f t="shared" ref="GPD129" si="8840">GPD123+GPD127</f>
        <v>1.86</v>
      </c>
      <c r="GPE129" s="623" t="s">
        <v>86</v>
      </c>
      <c r="GPF129" s="623"/>
      <c r="GPG129" s="623"/>
      <c r="GPH129" s="623"/>
      <c r="GPI129" s="623"/>
      <c r="GPJ129" s="624"/>
      <c r="GPK129" s="623"/>
      <c r="GPL129" s="320">
        <f t="shared" ref="GPL129" si="8841">GPL123+GPL127</f>
        <v>1.86</v>
      </c>
      <c r="GPM129" s="623" t="s">
        <v>86</v>
      </c>
      <c r="GPN129" s="623"/>
      <c r="GPO129" s="623"/>
      <c r="GPP129" s="623"/>
      <c r="GPQ129" s="623"/>
      <c r="GPR129" s="624"/>
      <c r="GPS129" s="623"/>
      <c r="GPT129" s="320">
        <f t="shared" ref="GPT129" si="8842">GPT123+GPT127</f>
        <v>1.86</v>
      </c>
      <c r="GPU129" s="623" t="s">
        <v>86</v>
      </c>
      <c r="GPV129" s="623"/>
      <c r="GPW129" s="623"/>
      <c r="GPX129" s="623"/>
      <c r="GPY129" s="623"/>
      <c r="GPZ129" s="624"/>
      <c r="GQA129" s="623"/>
      <c r="GQB129" s="320">
        <f t="shared" ref="GQB129" si="8843">GQB123+GQB127</f>
        <v>1.86</v>
      </c>
      <c r="GQC129" s="623" t="s">
        <v>86</v>
      </c>
      <c r="GQD129" s="623"/>
      <c r="GQE129" s="623"/>
      <c r="GQF129" s="623"/>
      <c r="GQG129" s="623"/>
      <c r="GQH129" s="624"/>
      <c r="GQI129" s="623"/>
      <c r="GQJ129" s="320">
        <f t="shared" ref="GQJ129" si="8844">GQJ123+GQJ127</f>
        <v>1.86</v>
      </c>
      <c r="GQK129" s="623" t="s">
        <v>86</v>
      </c>
      <c r="GQL129" s="623"/>
      <c r="GQM129" s="623"/>
      <c r="GQN129" s="623"/>
      <c r="GQO129" s="623"/>
      <c r="GQP129" s="624"/>
      <c r="GQQ129" s="623"/>
      <c r="GQR129" s="320">
        <f t="shared" ref="GQR129" si="8845">GQR123+GQR127</f>
        <v>1.86</v>
      </c>
      <c r="GQS129" s="623" t="s">
        <v>86</v>
      </c>
      <c r="GQT129" s="623"/>
      <c r="GQU129" s="623"/>
      <c r="GQV129" s="623"/>
      <c r="GQW129" s="623"/>
      <c r="GQX129" s="624"/>
      <c r="GQY129" s="623"/>
      <c r="GQZ129" s="320">
        <f t="shared" ref="GQZ129" si="8846">GQZ123+GQZ127</f>
        <v>1.86</v>
      </c>
      <c r="GRA129" s="623" t="s">
        <v>86</v>
      </c>
      <c r="GRB129" s="623"/>
      <c r="GRC129" s="623"/>
      <c r="GRD129" s="623"/>
      <c r="GRE129" s="623"/>
      <c r="GRF129" s="624"/>
      <c r="GRG129" s="623"/>
      <c r="GRH129" s="320">
        <f t="shared" ref="GRH129" si="8847">GRH123+GRH127</f>
        <v>1.86</v>
      </c>
      <c r="GRI129" s="623" t="s">
        <v>86</v>
      </c>
      <c r="GRJ129" s="623"/>
      <c r="GRK129" s="623"/>
      <c r="GRL129" s="623"/>
      <c r="GRM129" s="623"/>
      <c r="GRN129" s="624"/>
      <c r="GRO129" s="623"/>
      <c r="GRP129" s="320">
        <f t="shared" ref="GRP129" si="8848">GRP123+GRP127</f>
        <v>1.86</v>
      </c>
      <c r="GRQ129" s="623" t="s">
        <v>86</v>
      </c>
      <c r="GRR129" s="623"/>
      <c r="GRS129" s="623"/>
      <c r="GRT129" s="623"/>
      <c r="GRU129" s="623"/>
      <c r="GRV129" s="624"/>
      <c r="GRW129" s="623"/>
      <c r="GRX129" s="320">
        <f t="shared" ref="GRX129" si="8849">GRX123+GRX127</f>
        <v>1.86</v>
      </c>
      <c r="GRY129" s="623" t="s">
        <v>86</v>
      </c>
      <c r="GRZ129" s="623"/>
      <c r="GSA129" s="623"/>
      <c r="GSB129" s="623"/>
      <c r="GSC129" s="623"/>
      <c r="GSD129" s="624"/>
      <c r="GSE129" s="623"/>
      <c r="GSF129" s="320">
        <f t="shared" ref="GSF129" si="8850">GSF123+GSF127</f>
        <v>1.86</v>
      </c>
      <c r="GSG129" s="623" t="s">
        <v>86</v>
      </c>
      <c r="GSH129" s="623"/>
      <c r="GSI129" s="623"/>
      <c r="GSJ129" s="623"/>
      <c r="GSK129" s="623"/>
      <c r="GSL129" s="624"/>
      <c r="GSM129" s="623"/>
      <c r="GSN129" s="320">
        <f t="shared" ref="GSN129" si="8851">GSN123+GSN127</f>
        <v>1.86</v>
      </c>
      <c r="GSO129" s="623" t="s">
        <v>86</v>
      </c>
      <c r="GSP129" s="623"/>
      <c r="GSQ129" s="623"/>
      <c r="GSR129" s="623"/>
      <c r="GSS129" s="623"/>
      <c r="GST129" s="624"/>
      <c r="GSU129" s="623"/>
      <c r="GSV129" s="320">
        <f t="shared" ref="GSV129" si="8852">GSV123+GSV127</f>
        <v>1.86</v>
      </c>
      <c r="GSW129" s="623" t="s">
        <v>86</v>
      </c>
      <c r="GSX129" s="623"/>
      <c r="GSY129" s="623"/>
      <c r="GSZ129" s="623"/>
      <c r="GTA129" s="623"/>
      <c r="GTB129" s="624"/>
      <c r="GTC129" s="623"/>
      <c r="GTD129" s="320">
        <f t="shared" ref="GTD129" si="8853">GTD123+GTD127</f>
        <v>1.86</v>
      </c>
      <c r="GTE129" s="623" t="s">
        <v>86</v>
      </c>
      <c r="GTF129" s="623"/>
      <c r="GTG129" s="623"/>
      <c r="GTH129" s="623"/>
      <c r="GTI129" s="623"/>
      <c r="GTJ129" s="624"/>
      <c r="GTK129" s="623"/>
      <c r="GTL129" s="320">
        <f t="shared" ref="GTL129" si="8854">GTL123+GTL127</f>
        <v>1.86</v>
      </c>
      <c r="GTM129" s="623" t="s">
        <v>86</v>
      </c>
      <c r="GTN129" s="623"/>
      <c r="GTO129" s="623"/>
      <c r="GTP129" s="623"/>
      <c r="GTQ129" s="623"/>
      <c r="GTR129" s="624"/>
      <c r="GTS129" s="623"/>
      <c r="GTT129" s="320">
        <f t="shared" ref="GTT129" si="8855">GTT123+GTT127</f>
        <v>1.86</v>
      </c>
      <c r="GTU129" s="623" t="s">
        <v>86</v>
      </c>
      <c r="GTV129" s="623"/>
      <c r="GTW129" s="623"/>
      <c r="GTX129" s="623"/>
      <c r="GTY129" s="623"/>
      <c r="GTZ129" s="624"/>
      <c r="GUA129" s="623"/>
      <c r="GUB129" s="320">
        <f t="shared" ref="GUB129" si="8856">GUB123+GUB127</f>
        <v>1.86</v>
      </c>
      <c r="GUC129" s="623" t="s">
        <v>86</v>
      </c>
      <c r="GUD129" s="623"/>
      <c r="GUE129" s="623"/>
      <c r="GUF129" s="623"/>
      <c r="GUG129" s="623"/>
      <c r="GUH129" s="624"/>
      <c r="GUI129" s="623"/>
      <c r="GUJ129" s="320">
        <f t="shared" ref="GUJ129" si="8857">GUJ123+GUJ127</f>
        <v>1.86</v>
      </c>
      <c r="GUK129" s="623" t="s">
        <v>86</v>
      </c>
      <c r="GUL129" s="623"/>
      <c r="GUM129" s="623"/>
      <c r="GUN129" s="623"/>
      <c r="GUO129" s="623"/>
      <c r="GUP129" s="624"/>
      <c r="GUQ129" s="623"/>
      <c r="GUR129" s="320">
        <f t="shared" ref="GUR129" si="8858">GUR123+GUR127</f>
        <v>1.86</v>
      </c>
      <c r="GUS129" s="623" t="s">
        <v>86</v>
      </c>
      <c r="GUT129" s="623"/>
      <c r="GUU129" s="623"/>
      <c r="GUV129" s="623"/>
      <c r="GUW129" s="623"/>
      <c r="GUX129" s="624"/>
      <c r="GUY129" s="623"/>
      <c r="GUZ129" s="320">
        <f t="shared" ref="GUZ129" si="8859">GUZ123+GUZ127</f>
        <v>1.86</v>
      </c>
      <c r="GVA129" s="623" t="s">
        <v>86</v>
      </c>
      <c r="GVB129" s="623"/>
      <c r="GVC129" s="623"/>
      <c r="GVD129" s="623"/>
      <c r="GVE129" s="623"/>
      <c r="GVF129" s="624"/>
      <c r="GVG129" s="623"/>
      <c r="GVH129" s="320">
        <f t="shared" ref="GVH129" si="8860">GVH123+GVH127</f>
        <v>1.86</v>
      </c>
      <c r="GVI129" s="623" t="s">
        <v>86</v>
      </c>
      <c r="GVJ129" s="623"/>
      <c r="GVK129" s="623"/>
      <c r="GVL129" s="623"/>
      <c r="GVM129" s="623"/>
      <c r="GVN129" s="624"/>
      <c r="GVO129" s="623"/>
      <c r="GVP129" s="320">
        <f t="shared" ref="GVP129" si="8861">GVP123+GVP127</f>
        <v>1.86</v>
      </c>
      <c r="GVQ129" s="623" t="s">
        <v>86</v>
      </c>
      <c r="GVR129" s="623"/>
      <c r="GVS129" s="623"/>
      <c r="GVT129" s="623"/>
      <c r="GVU129" s="623"/>
      <c r="GVV129" s="624"/>
      <c r="GVW129" s="623"/>
      <c r="GVX129" s="320">
        <f t="shared" ref="GVX129" si="8862">GVX123+GVX127</f>
        <v>1.86</v>
      </c>
      <c r="GVY129" s="623" t="s">
        <v>86</v>
      </c>
      <c r="GVZ129" s="623"/>
      <c r="GWA129" s="623"/>
      <c r="GWB129" s="623"/>
      <c r="GWC129" s="623"/>
      <c r="GWD129" s="624"/>
      <c r="GWE129" s="623"/>
      <c r="GWF129" s="320">
        <f t="shared" ref="GWF129" si="8863">GWF123+GWF127</f>
        <v>1.86</v>
      </c>
      <c r="GWG129" s="623" t="s">
        <v>86</v>
      </c>
      <c r="GWH129" s="623"/>
      <c r="GWI129" s="623"/>
      <c r="GWJ129" s="623"/>
      <c r="GWK129" s="623"/>
      <c r="GWL129" s="624"/>
      <c r="GWM129" s="623"/>
      <c r="GWN129" s="320">
        <f t="shared" ref="GWN129" si="8864">GWN123+GWN127</f>
        <v>1.86</v>
      </c>
      <c r="GWO129" s="623" t="s">
        <v>86</v>
      </c>
      <c r="GWP129" s="623"/>
      <c r="GWQ129" s="623"/>
      <c r="GWR129" s="623"/>
      <c r="GWS129" s="623"/>
      <c r="GWT129" s="624"/>
      <c r="GWU129" s="623"/>
      <c r="GWV129" s="320">
        <f t="shared" ref="GWV129" si="8865">GWV123+GWV127</f>
        <v>1.86</v>
      </c>
      <c r="GWW129" s="623" t="s">
        <v>86</v>
      </c>
      <c r="GWX129" s="623"/>
      <c r="GWY129" s="623"/>
      <c r="GWZ129" s="623"/>
      <c r="GXA129" s="623"/>
      <c r="GXB129" s="624"/>
      <c r="GXC129" s="623"/>
      <c r="GXD129" s="320">
        <f t="shared" ref="GXD129" si="8866">GXD123+GXD127</f>
        <v>1.86</v>
      </c>
      <c r="GXE129" s="623" t="s">
        <v>86</v>
      </c>
      <c r="GXF129" s="623"/>
      <c r="GXG129" s="623"/>
      <c r="GXH129" s="623"/>
      <c r="GXI129" s="623"/>
      <c r="GXJ129" s="624"/>
      <c r="GXK129" s="623"/>
      <c r="GXL129" s="320">
        <f t="shared" ref="GXL129" si="8867">GXL123+GXL127</f>
        <v>1.86</v>
      </c>
      <c r="GXM129" s="623" t="s">
        <v>86</v>
      </c>
      <c r="GXN129" s="623"/>
      <c r="GXO129" s="623"/>
      <c r="GXP129" s="623"/>
      <c r="GXQ129" s="623"/>
      <c r="GXR129" s="624"/>
      <c r="GXS129" s="623"/>
      <c r="GXT129" s="320">
        <f t="shared" ref="GXT129" si="8868">GXT123+GXT127</f>
        <v>1.86</v>
      </c>
      <c r="GXU129" s="623" t="s">
        <v>86</v>
      </c>
      <c r="GXV129" s="623"/>
      <c r="GXW129" s="623"/>
      <c r="GXX129" s="623"/>
      <c r="GXY129" s="623"/>
      <c r="GXZ129" s="624"/>
      <c r="GYA129" s="623"/>
      <c r="GYB129" s="320">
        <f t="shared" ref="GYB129" si="8869">GYB123+GYB127</f>
        <v>1.86</v>
      </c>
      <c r="GYC129" s="623" t="s">
        <v>86</v>
      </c>
      <c r="GYD129" s="623"/>
      <c r="GYE129" s="623"/>
      <c r="GYF129" s="623"/>
      <c r="GYG129" s="623"/>
      <c r="GYH129" s="624"/>
      <c r="GYI129" s="623"/>
      <c r="GYJ129" s="320">
        <f t="shared" ref="GYJ129" si="8870">GYJ123+GYJ127</f>
        <v>1.86</v>
      </c>
      <c r="GYK129" s="623" t="s">
        <v>86</v>
      </c>
      <c r="GYL129" s="623"/>
      <c r="GYM129" s="623"/>
      <c r="GYN129" s="623"/>
      <c r="GYO129" s="623"/>
      <c r="GYP129" s="624"/>
      <c r="GYQ129" s="623"/>
      <c r="GYR129" s="320">
        <f t="shared" ref="GYR129" si="8871">GYR123+GYR127</f>
        <v>1.86</v>
      </c>
      <c r="GYS129" s="623" t="s">
        <v>86</v>
      </c>
      <c r="GYT129" s="623"/>
      <c r="GYU129" s="623"/>
      <c r="GYV129" s="623"/>
      <c r="GYW129" s="623"/>
      <c r="GYX129" s="624"/>
      <c r="GYY129" s="623"/>
      <c r="GYZ129" s="320">
        <f t="shared" ref="GYZ129" si="8872">GYZ123+GYZ127</f>
        <v>1.86</v>
      </c>
      <c r="GZA129" s="623" t="s">
        <v>86</v>
      </c>
      <c r="GZB129" s="623"/>
      <c r="GZC129" s="623"/>
      <c r="GZD129" s="623"/>
      <c r="GZE129" s="623"/>
      <c r="GZF129" s="624"/>
      <c r="GZG129" s="623"/>
      <c r="GZH129" s="320">
        <f t="shared" ref="GZH129" si="8873">GZH123+GZH127</f>
        <v>1.86</v>
      </c>
      <c r="GZI129" s="623" t="s">
        <v>86</v>
      </c>
      <c r="GZJ129" s="623"/>
      <c r="GZK129" s="623"/>
      <c r="GZL129" s="623"/>
      <c r="GZM129" s="623"/>
      <c r="GZN129" s="624"/>
      <c r="GZO129" s="623"/>
      <c r="GZP129" s="320">
        <f t="shared" ref="GZP129" si="8874">GZP123+GZP127</f>
        <v>1.86</v>
      </c>
      <c r="GZQ129" s="623" t="s">
        <v>86</v>
      </c>
      <c r="GZR129" s="623"/>
      <c r="GZS129" s="623"/>
      <c r="GZT129" s="623"/>
      <c r="GZU129" s="623"/>
      <c r="GZV129" s="624"/>
      <c r="GZW129" s="623"/>
      <c r="GZX129" s="320">
        <f t="shared" ref="GZX129" si="8875">GZX123+GZX127</f>
        <v>1.86</v>
      </c>
      <c r="GZY129" s="623" t="s">
        <v>86</v>
      </c>
      <c r="GZZ129" s="623"/>
      <c r="HAA129" s="623"/>
      <c r="HAB129" s="623"/>
      <c r="HAC129" s="623"/>
      <c r="HAD129" s="624"/>
      <c r="HAE129" s="623"/>
      <c r="HAF129" s="320">
        <f t="shared" ref="HAF129" si="8876">HAF123+HAF127</f>
        <v>1.86</v>
      </c>
      <c r="HAG129" s="623" t="s">
        <v>86</v>
      </c>
      <c r="HAH129" s="623"/>
      <c r="HAI129" s="623"/>
      <c r="HAJ129" s="623"/>
      <c r="HAK129" s="623"/>
      <c r="HAL129" s="624"/>
      <c r="HAM129" s="623"/>
      <c r="HAN129" s="320">
        <f t="shared" ref="HAN129" si="8877">HAN123+HAN127</f>
        <v>1.86</v>
      </c>
      <c r="HAO129" s="623" t="s">
        <v>86</v>
      </c>
      <c r="HAP129" s="623"/>
      <c r="HAQ129" s="623"/>
      <c r="HAR129" s="623"/>
      <c r="HAS129" s="623"/>
      <c r="HAT129" s="624"/>
      <c r="HAU129" s="623"/>
      <c r="HAV129" s="320">
        <f t="shared" ref="HAV129" si="8878">HAV123+HAV127</f>
        <v>1.86</v>
      </c>
      <c r="HAW129" s="623" t="s">
        <v>86</v>
      </c>
      <c r="HAX129" s="623"/>
      <c r="HAY129" s="623"/>
      <c r="HAZ129" s="623"/>
      <c r="HBA129" s="623"/>
      <c r="HBB129" s="624"/>
      <c r="HBC129" s="623"/>
      <c r="HBD129" s="320">
        <f t="shared" ref="HBD129" si="8879">HBD123+HBD127</f>
        <v>1.86</v>
      </c>
      <c r="HBE129" s="623" t="s">
        <v>86</v>
      </c>
      <c r="HBF129" s="623"/>
      <c r="HBG129" s="623"/>
      <c r="HBH129" s="623"/>
      <c r="HBI129" s="623"/>
      <c r="HBJ129" s="624"/>
      <c r="HBK129" s="623"/>
      <c r="HBL129" s="320">
        <f t="shared" ref="HBL129" si="8880">HBL123+HBL127</f>
        <v>1.86</v>
      </c>
      <c r="HBM129" s="623" t="s">
        <v>86</v>
      </c>
      <c r="HBN129" s="623"/>
      <c r="HBO129" s="623"/>
      <c r="HBP129" s="623"/>
      <c r="HBQ129" s="623"/>
      <c r="HBR129" s="624"/>
      <c r="HBS129" s="623"/>
      <c r="HBT129" s="320">
        <f t="shared" ref="HBT129" si="8881">HBT123+HBT127</f>
        <v>1.86</v>
      </c>
      <c r="HBU129" s="623" t="s">
        <v>86</v>
      </c>
      <c r="HBV129" s="623"/>
      <c r="HBW129" s="623"/>
      <c r="HBX129" s="623"/>
      <c r="HBY129" s="623"/>
      <c r="HBZ129" s="624"/>
      <c r="HCA129" s="623"/>
      <c r="HCB129" s="320">
        <f t="shared" ref="HCB129" si="8882">HCB123+HCB127</f>
        <v>1.86</v>
      </c>
      <c r="HCC129" s="623" t="s">
        <v>86</v>
      </c>
      <c r="HCD129" s="623"/>
      <c r="HCE129" s="623"/>
      <c r="HCF129" s="623"/>
      <c r="HCG129" s="623"/>
      <c r="HCH129" s="624"/>
      <c r="HCI129" s="623"/>
      <c r="HCJ129" s="320">
        <f t="shared" ref="HCJ129" si="8883">HCJ123+HCJ127</f>
        <v>1.86</v>
      </c>
      <c r="HCK129" s="623" t="s">
        <v>86</v>
      </c>
      <c r="HCL129" s="623"/>
      <c r="HCM129" s="623"/>
      <c r="HCN129" s="623"/>
      <c r="HCO129" s="623"/>
      <c r="HCP129" s="624"/>
      <c r="HCQ129" s="623"/>
      <c r="HCR129" s="320">
        <f t="shared" ref="HCR129" si="8884">HCR123+HCR127</f>
        <v>1.86</v>
      </c>
      <c r="HCS129" s="623" t="s">
        <v>86</v>
      </c>
      <c r="HCT129" s="623"/>
      <c r="HCU129" s="623"/>
      <c r="HCV129" s="623"/>
      <c r="HCW129" s="623"/>
      <c r="HCX129" s="624"/>
      <c r="HCY129" s="623"/>
      <c r="HCZ129" s="320">
        <f t="shared" ref="HCZ129" si="8885">HCZ123+HCZ127</f>
        <v>1.86</v>
      </c>
      <c r="HDA129" s="623" t="s">
        <v>86</v>
      </c>
      <c r="HDB129" s="623"/>
      <c r="HDC129" s="623"/>
      <c r="HDD129" s="623"/>
      <c r="HDE129" s="623"/>
      <c r="HDF129" s="624"/>
      <c r="HDG129" s="623"/>
      <c r="HDH129" s="320">
        <f t="shared" ref="HDH129" si="8886">HDH123+HDH127</f>
        <v>1.86</v>
      </c>
      <c r="HDI129" s="623" t="s">
        <v>86</v>
      </c>
      <c r="HDJ129" s="623"/>
      <c r="HDK129" s="623"/>
      <c r="HDL129" s="623"/>
      <c r="HDM129" s="623"/>
      <c r="HDN129" s="624"/>
      <c r="HDO129" s="623"/>
      <c r="HDP129" s="320">
        <f t="shared" ref="HDP129" si="8887">HDP123+HDP127</f>
        <v>1.86</v>
      </c>
      <c r="HDQ129" s="623" t="s">
        <v>86</v>
      </c>
      <c r="HDR129" s="623"/>
      <c r="HDS129" s="623"/>
      <c r="HDT129" s="623"/>
      <c r="HDU129" s="623"/>
      <c r="HDV129" s="624"/>
      <c r="HDW129" s="623"/>
      <c r="HDX129" s="320">
        <f t="shared" ref="HDX129" si="8888">HDX123+HDX127</f>
        <v>1.86</v>
      </c>
      <c r="HDY129" s="623" t="s">
        <v>86</v>
      </c>
      <c r="HDZ129" s="623"/>
      <c r="HEA129" s="623"/>
      <c r="HEB129" s="623"/>
      <c r="HEC129" s="623"/>
      <c r="HED129" s="624"/>
      <c r="HEE129" s="623"/>
      <c r="HEF129" s="320">
        <f t="shared" ref="HEF129" si="8889">HEF123+HEF127</f>
        <v>1.86</v>
      </c>
      <c r="HEG129" s="623" t="s">
        <v>86</v>
      </c>
      <c r="HEH129" s="623"/>
      <c r="HEI129" s="623"/>
      <c r="HEJ129" s="623"/>
      <c r="HEK129" s="623"/>
      <c r="HEL129" s="624"/>
      <c r="HEM129" s="623"/>
      <c r="HEN129" s="320">
        <f t="shared" ref="HEN129" si="8890">HEN123+HEN127</f>
        <v>1.86</v>
      </c>
      <c r="HEO129" s="623" t="s">
        <v>86</v>
      </c>
      <c r="HEP129" s="623"/>
      <c r="HEQ129" s="623"/>
      <c r="HER129" s="623"/>
      <c r="HES129" s="623"/>
      <c r="HET129" s="624"/>
      <c r="HEU129" s="623"/>
      <c r="HEV129" s="320">
        <f t="shared" ref="HEV129" si="8891">HEV123+HEV127</f>
        <v>1.86</v>
      </c>
      <c r="HEW129" s="623" t="s">
        <v>86</v>
      </c>
      <c r="HEX129" s="623"/>
      <c r="HEY129" s="623"/>
      <c r="HEZ129" s="623"/>
      <c r="HFA129" s="623"/>
      <c r="HFB129" s="624"/>
      <c r="HFC129" s="623"/>
      <c r="HFD129" s="320">
        <f t="shared" ref="HFD129" si="8892">HFD123+HFD127</f>
        <v>1.86</v>
      </c>
      <c r="HFE129" s="623" t="s">
        <v>86</v>
      </c>
      <c r="HFF129" s="623"/>
      <c r="HFG129" s="623"/>
      <c r="HFH129" s="623"/>
      <c r="HFI129" s="623"/>
      <c r="HFJ129" s="624"/>
      <c r="HFK129" s="623"/>
      <c r="HFL129" s="320">
        <f t="shared" ref="HFL129" si="8893">HFL123+HFL127</f>
        <v>1.86</v>
      </c>
      <c r="HFM129" s="623" t="s">
        <v>86</v>
      </c>
      <c r="HFN129" s="623"/>
      <c r="HFO129" s="623"/>
      <c r="HFP129" s="623"/>
      <c r="HFQ129" s="623"/>
      <c r="HFR129" s="624"/>
      <c r="HFS129" s="623"/>
      <c r="HFT129" s="320">
        <f t="shared" ref="HFT129" si="8894">HFT123+HFT127</f>
        <v>1.86</v>
      </c>
      <c r="HFU129" s="623" t="s">
        <v>86</v>
      </c>
      <c r="HFV129" s="623"/>
      <c r="HFW129" s="623"/>
      <c r="HFX129" s="623"/>
      <c r="HFY129" s="623"/>
      <c r="HFZ129" s="624"/>
      <c r="HGA129" s="623"/>
      <c r="HGB129" s="320">
        <f t="shared" ref="HGB129" si="8895">HGB123+HGB127</f>
        <v>1.86</v>
      </c>
      <c r="HGC129" s="623" t="s">
        <v>86</v>
      </c>
      <c r="HGD129" s="623"/>
      <c r="HGE129" s="623"/>
      <c r="HGF129" s="623"/>
      <c r="HGG129" s="623"/>
      <c r="HGH129" s="624"/>
      <c r="HGI129" s="623"/>
      <c r="HGJ129" s="320">
        <f t="shared" ref="HGJ129" si="8896">HGJ123+HGJ127</f>
        <v>1.86</v>
      </c>
      <c r="HGK129" s="623" t="s">
        <v>86</v>
      </c>
      <c r="HGL129" s="623"/>
      <c r="HGM129" s="623"/>
      <c r="HGN129" s="623"/>
      <c r="HGO129" s="623"/>
      <c r="HGP129" s="624"/>
      <c r="HGQ129" s="623"/>
      <c r="HGR129" s="320">
        <f t="shared" ref="HGR129" si="8897">HGR123+HGR127</f>
        <v>1.86</v>
      </c>
      <c r="HGS129" s="623" t="s">
        <v>86</v>
      </c>
      <c r="HGT129" s="623"/>
      <c r="HGU129" s="623"/>
      <c r="HGV129" s="623"/>
      <c r="HGW129" s="623"/>
      <c r="HGX129" s="624"/>
      <c r="HGY129" s="623"/>
      <c r="HGZ129" s="320">
        <f t="shared" ref="HGZ129" si="8898">HGZ123+HGZ127</f>
        <v>1.86</v>
      </c>
      <c r="HHA129" s="623" t="s">
        <v>86</v>
      </c>
      <c r="HHB129" s="623"/>
      <c r="HHC129" s="623"/>
      <c r="HHD129" s="623"/>
      <c r="HHE129" s="623"/>
      <c r="HHF129" s="624"/>
      <c r="HHG129" s="623"/>
      <c r="HHH129" s="320">
        <f t="shared" ref="HHH129" si="8899">HHH123+HHH127</f>
        <v>1.86</v>
      </c>
      <c r="HHI129" s="623" t="s">
        <v>86</v>
      </c>
      <c r="HHJ129" s="623"/>
      <c r="HHK129" s="623"/>
      <c r="HHL129" s="623"/>
      <c r="HHM129" s="623"/>
      <c r="HHN129" s="624"/>
      <c r="HHO129" s="623"/>
      <c r="HHP129" s="320">
        <f t="shared" ref="HHP129" si="8900">HHP123+HHP127</f>
        <v>1.86</v>
      </c>
      <c r="HHQ129" s="623" t="s">
        <v>86</v>
      </c>
      <c r="HHR129" s="623"/>
      <c r="HHS129" s="623"/>
      <c r="HHT129" s="623"/>
      <c r="HHU129" s="623"/>
      <c r="HHV129" s="624"/>
      <c r="HHW129" s="623"/>
      <c r="HHX129" s="320">
        <f t="shared" ref="HHX129" si="8901">HHX123+HHX127</f>
        <v>1.86</v>
      </c>
      <c r="HHY129" s="623" t="s">
        <v>86</v>
      </c>
      <c r="HHZ129" s="623"/>
      <c r="HIA129" s="623"/>
      <c r="HIB129" s="623"/>
      <c r="HIC129" s="623"/>
      <c r="HID129" s="624"/>
      <c r="HIE129" s="623"/>
      <c r="HIF129" s="320">
        <f t="shared" ref="HIF129" si="8902">HIF123+HIF127</f>
        <v>1.86</v>
      </c>
      <c r="HIG129" s="623" t="s">
        <v>86</v>
      </c>
      <c r="HIH129" s="623"/>
      <c r="HII129" s="623"/>
      <c r="HIJ129" s="623"/>
      <c r="HIK129" s="623"/>
      <c r="HIL129" s="624"/>
      <c r="HIM129" s="623"/>
      <c r="HIN129" s="320">
        <f t="shared" ref="HIN129" si="8903">HIN123+HIN127</f>
        <v>1.86</v>
      </c>
      <c r="HIO129" s="623" t="s">
        <v>86</v>
      </c>
      <c r="HIP129" s="623"/>
      <c r="HIQ129" s="623"/>
      <c r="HIR129" s="623"/>
      <c r="HIS129" s="623"/>
      <c r="HIT129" s="624"/>
      <c r="HIU129" s="623"/>
      <c r="HIV129" s="320">
        <f t="shared" ref="HIV129" si="8904">HIV123+HIV127</f>
        <v>1.86</v>
      </c>
      <c r="HIW129" s="623" t="s">
        <v>86</v>
      </c>
      <c r="HIX129" s="623"/>
      <c r="HIY129" s="623"/>
      <c r="HIZ129" s="623"/>
      <c r="HJA129" s="623"/>
      <c r="HJB129" s="624"/>
      <c r="HJC129" s="623"/>
      <c r="HJD129" s="320">
        <f t="shared" ref="HJD129" si="8905">HJD123+HJD127</f>
        <v>1.86</v>
      </c>
      <c r="HJE129" s="623" t="s">
        <v>86</v>
      </c>
      <c r="HJF129" s="623"/>
      <c r="HJG129" s="623"/>
      <c r="HJH129" s="623"/>
      <c r="HJI129" s="623"/>
      <c r="HJJ129" s="624"/>
      <c r="HJK129" s="623"/>
      <c r="HJL129" s="320">
        <f t="shared" ref="HJL129" si="8906">HJL123+HJL127</f>
        <v>1.86</v>
      </c>
      <c r="HJM129" s="623" t="s">
        <v>86</v>
      </c>
      <c r="HJN129" s="623"/>
      <c r="HJO129" s="623"/>
      <c r="HJP129" s="623"/>
      <c r="HJQ129" s="623"/>
      <c r="HJR129" s="624"/>
      <c r="HJS129" s="623"/>
      <c r="HJT129" s="320">
        <f t="shared" ref="HJT129" si="8907">HJT123+HJT127</f>
        <v>1.86</v>
      </c>
      <c r="HJU129" s="623" t="s">
        <v>86</v>
      </c>
      <c r="HJV129" s="623"/>
      <c r="HJW129" s="623"/>
      <c r="HJX129" s="623"/>
      <c r="HJY129" s="623"/>
      <c r="HJZ129" s="624"/>
      <c r="HKA129" s="623"/>
      <c r="HKB129" s="320">
        <f t="shared" ref="HKB129" si="8908">HKB123+HKB127</f>
        <v>1.86</v>
      </c>
      <c r="HKC129" s="623" t="s">
        <v>86</v>
      </c>
      <c r="HKD129" s="623"/>
      <c r="HKE129" s="623"/>
      <c r="HKF129" s="623"/>
      <c r="HKG129" s="623"/>
      <c r="HKH129" s="624"/>
      <c r="HKI129" s="623"/>
      <c r="HKJ129" s="320">
        <f t="shared" ref="HKJ129" si="8909">HKJ123+HKJ127</f>
        <v>1.86</v>
      </c>
      <c r="HKK129" s="623" t="s">
        <v>86</v>
      </c>
      <c r="HKL129" s="623"/>
      <c r="HKM129" s="623"/>
      <c r="HKN129" s="623"/>
      <c r="HKO129" s="623"/>
      <c r="HKP129" s="624"/>
      <c r="HKQ129" s="623"/>
      <c r="HKR129" s="320">
        <f t="shared" ref="HKR129" si="8910">HKR123+HKR127</f>
        <v>1.86</v>
      </c>
      <c r="HKS129" s="623" t="s">
        <v>86</v>
      </c>
      <c r="HKT129" s="623"/>
      <c r="HKU129" s="623"/>
      <c r="HKV129" s="623"/>
      <c r="HKW129" s="623"/>
      <c r="HKX129" s="624"/>
      <c r="HKY129" s="623"/>
      <c r="HKZ129" s="320">
        <f t="shared" ref="HKZ129" si="8911">HKZ123+HKZ127</f>
        <v>1.86</v>
      </c>
      <c r="HLA129" s="623" t="s">
        <v>86</v>
      </c>
      <c r="HLB129" s="623"/>
      <c r="HLC129" s="623"/>
      <c r="HLD129" s="623"/>
      <c r="HLE129" s="623"/>
      <c r="HLF129" s="624"/>
      <c r="HLG129" s="623"/>
      <c r="HLH129" s="320">
        <f t="shared" ref="HLH129" si="8912">HLH123+HLH127</f>
        <v>1.86</v>
      </c>
      <c r="HLI129" s="623" t="s">
        <v>86</v>
      </c>
      <c r="HLJ129" s="623"/>
      <c r="HLK129" s="623"/>
      <c r="HLL129" s="623"/>
      <c r="HLM129" s="623"/>
      <c r="HLN129" s="624"/>
      <c r="HLO129" s="623"/>
      <c r="HLP129" s="320">
        <f t="shared" ref="HLP129" si="8913">HLP123+HLP127</f>
        <v>1.86</v>
      </c>
      <c r="HLQ129" s="623" t="s">
        <v>86</v>
      </c>
      <c r="HLR129" s="623"/>
      <c r="HLS129" s="623"/>
      <c r="HLT129" s="623"/>
      <c r="HLU129" s="623"/>
      <c r="HLV129" s="624"/>
      <c r="HLW129" s="623"/>
      <c r="HLX129" s="320">
        <f t="shared" ref="HLX129" si="8914">HLX123+HLX127</f>
        <v>1.86</v>
      </c>
      <c r="HLY129" s="623" t="s">
        <v>86</v>
      </c>
      <c r="HLZ129" s="623"/>
      <c r="HMA129" s="623"/>
      <c r="HMB129" s="623"/>
      <c r="HMC129" s="623"/>
      <c r="HMD129" s="624"/>
      <c r="HME129" s="623"/>
      <c r="HMF129" s="320">
        <f t="shared" ref="HMF129" si="8915">HMF123+HMF127</f>
        <v>1.86</v>
      </c>
      <c r="HMG129" s="623" t="s">
        <v>86</v>
      </c>
      <c r="HMH129" s="623"/>
      <c r="HMI129" s="623"/>
      <c r="HMJ129" s="623"/>
      <c r="HMK129" s="623"/>
      <c r="HML129" s="624"/>
      <c r="HMM129" s="623"/>
      <c r="HMN129" s="320">
        <f t="shared" ref="HMN129" si="8916">HMN123+HMN127</f>
        <v>1.86</v>
      </c>
      <c r="HMO129" s="623" t="s">
        <v>86</v>
      </c>
      <c r="HMP129" s="623"/>
      <c r="HMQ129" s="623"/>
      <c r="HMR129" s="623"/>
      <c r="HMS129" s="623"/>
      <c r="HMT129" s="624"/>
      <c r="HMU129" s="623"/>
      <c r="HMV129" s="320">
        <f t="shared" ref="HMV129" si="8917">HMV123+HMV127</f>
        <v>1.86</v>
      </c>
      <c r="HMW129" s="623" t="s">
        <v>86</v>
      </c>
      <c r="HMX129" s="623"/>
      <c r="HMY129" s="623"/>
      <c r="HMZ129" s="623"/>
      <c r="HNA129" s="623"/>
      <c r="HNB129" s="624"/>
      <c r="HNC129" s="623"/>
      <c r="HND129" s="320">
        <f t="shared" ref="HND129" si="8918">HND123+HND127</f>
        <v>1.86</v>
      </c>
      <c r="HNE129" s="623" t="s">
        <v>86</v>
      </c>
      <c r="HNF129" s="623"/>
      <c r="HNG129" s="623"/>
      <c r="HNH129" s="623"/>
      <c r="HNI129" s="623"/>
      <c r="HNJ129" s="624"/>
      <c r="HNK129" s="623"/>
      <c r="HNL129" s="320">
        <f t="shared" ref="HNL129" si="8919">HNL123+HNL127</f>
        <v>1.86</v>
      </c>
      <c r="HNM129" s="623" t="s">
        <v>86</v>
      </c>
      <c r="HNN129" s="623"/>
      <c r="HNO129" s="623"/>
      <c r="HNP129" s="623"/>
      <c r="HNQ129" s="623"/>
      <c r="HNR129" s="624"/>
      <c r="HNS129" s="623"/>
      <c r="HNT129" s="320">
        <f t="shared" ref="HNT129" si="8920">HNT123+HNT127</f>
        <v>1.86</v>
      </c>
      <c r="HNU129" s="623" t="s">
        <v>86</v>
      </c>
      <c r="HNV129" s="623"/>
      <c r="HNW129" s="623"/>
      <c r="HNX129" s="623"/>
      <c r="HNY129" s="623"/>
      <c r="HNZ129" s="624"/>
      <c r="HOA129" s="623"/>
      <c r="HOB129" s="320">
        <f t="shared" ref="HOB129" si="8921">HOB123+HOB127</f>
        <v>1.86</v>
      </c>
      <c r="HOC129" s="623" t="s">
        <v>86</v>
      </c>
      <c r="HOD129" s="623"/>
      <c r="HOE129" s="623"/>
      <c r="HOF129" s="623"/>
      <c r="HOG129" s="623"/>
      <c r="HOH129" s="624"/>
      <c r="HOI129" s="623"/>
      <c r="HOJ129" s="320">
        <f t="shared" ref="HOJ129" si="8922">HOJ123+HOJ127</f>
        <v>1.86</v>
      </c>
      <c r="HOK129" s="623" t="s">
        <v>86</v>
      </c>
      <c r="HOL129" s="623"/>
      <c r="HOM129" s="623"/>
      <c r="HON129" s="623"/>
      <c r="HOO129" s="623"/>
      <c r="HOP129" s="624"/>
      <c r="HOQ129" s="623"/>
      <c r="HOR129" s="320">
        <f t="shared" ref="HOR129" si="8923">HOR123+HOR127</f>
        <v>1.86</v>
      </c>
      <c r="HOS129" s="623" t="s">
        <v>86</v>
      </c>
      <c r="HOT129" s="623"/>
      <c r="HOU129" s="623"/>
      <c r="HOV129" s="623"/>
      <c r="HOW129" s="623"/>
      <c r="HOX129" s="624"/>
      <c r="HOY129" s="623"/>
      <c r="HOZ129" s="320">
        <f t="shared" ref="HOZ129" si="8924">HOZ123+HOZ127</f>
        <v>1.86</v>
      </c>
      <c r="HPA129" s="623" t="s">
        <v>86</v>
      </c>
      <c r="HPB129" s="623"/>
      <c r="HPC129" s="623"/>
      <c r="HPD129" s="623"/>
      <c r="HPE129" s="623"/>
      <c r="HPF129" s="624"/>
      <c r="HPG129" s="623"/>
      <c r="HPH129" s="320">
        <f t="shared" ref="HPH129" si="8925">HPH123+HPH127</f>
        <v>1.86</v>
      </c>
      <c r="HPI129" s="623" t="s">
        <v>86</v>
      </c>
      <c r="HPJ129" s="623"/>
      <c r="HPK129" s="623"/>
      <c r="HPL129" s="623"/>
      <c r="HPM129" s="623"/>
      <c r="HPN129" s="624"/>
      <c r="HPO129" s="623"/>
      <c r="HPP129" s="320">
        <f t="shared" ref="HPP129" si="8926">HPP123+HPP127</f>
        <v>1.86</v>
      </c>
      <c r="HPQ129" s="623" t="s">
        <v>86</v>
      </c>
      <c r="HPR129" s="623"/>
      <c r="HPS129" s="623"/>
      <c r="HPT129" s="623"/>
      <c r="HPU129" s="623"/>
      <c r="HPV129" s="624"/>
      <c r="HPW129" s="623"/>
      <c r="HPX129" s="320">
        <f t="shared" ref="HPX129" si="8927">HPX123+HPX127</f>
        <v>1.86</v>
      </c>
      <c r="HPY129" s="623" t="s">
        <v>86</v>
      </c>
      <c r="HPZ129" s="623"/>
      <c r="HQA129" s="623"/>
      <c r="HQB129" s="623"/>
      <c r="HQC129" s="623"/>
      <c r="HQD129" s="624"/>
      <c r="HQE129" s="623"/>
      <c r="HQF129" s="320">
        <f t="shared" ref="HQF129" si="8928">HQF123+HQF127</f>
        <v>1.86</v>
      </c>
      <c r="HQG129" s="623" t="s">
        <v>86</v>
      </c>
      <c r="HQH129" s="623"/>
      <c r="HQI129" s="623"/>
      <c r="HQJ129" s="623"/>
      <c r="HQK129" s="623"/>
      <c r="HQL129" s="624"/>
      <c r="HQM129" s="623"/>
      <c r="HQN129" s="320">
        <f t="shared" ref="HQN129" si="8929">HQN123+HQN127</f>
        <v>1.86</v>
      </c>
      <c r="HQO129" s="623" t="s">
        <v>86</v>
      </c>
      <c r="HQP129" s="623"/>
      <c r="HQQ129" s="623"/>
      <c r="HQR129" s="623"/>
      <c r="HQS129" s="623"/>
      <c r="HQT129" s="624"/>
      <c r="HQU129" s="623"/>
      <c r="HQV129" s="320">
        <f t="shared" ref="HQV129" si="8930">HQV123+HQV127</f>
        <v>1.86</v>
      </c>
      <c r="HQW129" s="623" t="s">
        <v>86</v>
      </c>
      <c r="HQX129" s="623"/>
      <c r="HQY129" s="623"/>
      <c r="HQZ129" s="623"/>
      <c r="HRA129" s="623"/>
      <c r="HRB129" s="624"/>
      <c r="HRC129" s="623"/>
      <c r="HRD129" s="320">
        <f t="shared" ref="HRD129" si="8931">HRD123+HRD127</f>
        <v>1.86</v>
      </c>
      <c r="HRE129" s="623" t="s">
        <v>86</v>
      </c>
      <c r="HRF129" s="623"/>
      <c r="HRG129" s="623"/>
      <c r="HRH129" s="623"/>
      <c r="HRI129" s="623"/>
      <c r="HRJ129" s="624"/>
      <c r="HRK129" s="623"/>
      <c r="HRL129" s="320">
        <f t="shared" ref="HRL129" si="8932">HRL123+HRL127</f>
        <v>1.86</v>
      </c>
      <c r="HRM129" s="623" t="s">
        <v>86</v>
      </c>
      <c r="HRN129" s="623"/>
      <c r="HRO129" s="623"/>
      <c r="HRP129" s="623"/>
      <c r="HRQ129" s="623"/>
      <c r="HRR129" s="624"/>
      <c r="HRS129" s="623"/>
      <c r="HRT129" s="320">
        <f t="shared" ref="HRT129" si="8933">HRT123+HRT127</f>
        <v>1.86</v>
      </c>
      <c r="HRU129" s="623" t="s">
        <v>86</v>
      </c>
      <c r="HRV129" s="623"/>
      <c r="HRW129" s="623"/>
      <c r="HRX129" s="623"/>
      <c r="HRY129" s="623"/>
      <c r="HRZ129" s="624"/>
      <c r="HSA129" s="623"/>
      <c r="HSB129" s="320">
        <f t="shared" ref="HSB129" si="8934">HSB123+HSB127</f>
        <v>1.86</v>
      </c>
      <c r="HSC129" s="623" t="s">
        <v>86</v>
      </c>
      <c r="HSD129" s="623"/>
      <c r="HSE129" s="623"/>
      <c r="HSF129" s="623"/>
      <c r="HSG129" s="623"/>
      <c r="HSH129" s="624"/>
      <c r="HSI129" s="623"/>
      <c r="HSJ129" s="320">
        <f t="shared" ref="HSJ129" si="8935">HSJ123+HSJ127</f>
        <v>1.86</v>
      </c>
      <c r="HSK129" s="623" t="s">
        <v>86</v>
      </c>
      <c r="HSL129" s="623"/>
      <c r="HSM129" s="623"/>
      <c r="HSN129" s="623"/>
      <c r="HSO129" s="623"/>
      <c r="HSP129" s="624"/>
      <c r="HSQ129" s="623"/>
      <c r="HSR129" s="320">
        <f t="shared" ref="HSR129" si="8936">HSR123+HSR127</f>
        <v>1.86</v>
      </c>
      <c r="HSS129" s="623" t="s">
        <v>86</v>
      </c>
      <c r="HST129" s="623"/>
      <c r="HSU129" s="623"/>
      <c r="HSV129" s="623"/>
      <c r="HSW129" s="623"/>
      <c r="HSX129" s="624"/>
      <c r="HSY129" s="623"/>
      <c r="HSZ129" s="320">
        <f t="shared" ref="HSZ129" si="8937">HSZ123+HSZ127</f>
        <v>1.86</v>
      </c>
      <c r="HTA129" s="623" t="s">
        <v>86</v>
      </c>
      <c r="HTB129" s="623"/>
      <c r="HTC129" s="623"/>
      <c r="HTD129" s="623"/>
      <c r="HTE129" s="623"/>
      <c r="HTF129" s="624"/>
      <c r="HTG129" s="623"/>
      <c r="HTH129" s="320">
        <f t="shared" ref="HTH129" si="8938">HTH123+HTH127</f>
        <v>1.86</v>
      </c>
      <c r="HTI129" s="623" t="s">
        <v>86</v>
      </c>
      <c r="HTJ129" s="623"/>
      <c r="HTK129" s="623"/>
      <c r="HTL129" s="623"/>
      <c r="HTM129" s="623"/>
      <c r="HTN129" s="624"/>
      <c r="HTO129" s="623"/>
      <c r="HTP129" s="320">
        <f t="shared" ref="HTP129" si="8939">HTP123+HTP127</f>
        <v>1.86</v>
      </c>
      <c r="HTQ129" s="623" t="s">
        <v>86</v>
      </c>
      <c r="HTR129" s="623"/>
      <c r="HTS129" s="623"/>
      <c r="HTT129" s="623"/>
      <c r="HTU129" s="623"/>
      <c r="HTV129" s="624"/>
      <c r="HTW129" s="623"/>
      <c r="HTX129" s="320">
        <f t="shared" ref="HTX129" si="8940">HTX123+HTX127</f>
        <v>1.86</v>
      </c>
      <c r="HTY129" s="623" t="s">
        <v>86</v>
      </c>
      <c r="HTZ129" s="623"/>
      <c r="HUA129" s="623"/>
      <c r="HUB129" s="623"/>
      <c r="HUC129" s="623"/>
      <c r="HUD129" s="624"/>
      <c r="HUE129" s="623"/>
      <c r="HUF129" s="320">
        <f t="shared" ref="HUF129" si="8941">HUF123+HUF127</f>
        <v>1.86</v>
      </c>
      <c r="HUG129" s="623" t="s">
        <v>86</v>
      </c>
      <c r="HUH129" s="623"/>
      <c r="HUI129" s="623"/>
      <c r="HUJ129" s="623"/>
      <c r="HUK129" s="623"/>
      <c r="HUL129" s="624"/>
      <c r="HUM129" s="623"/>
      <c r="HUN129" s="320">
        <f t="shared" ref="HUN129" si="8942">HUN123+HUN127</f>
        <v>1.86</v>
      </c>
      <c r="HUO129" s="623" t="s">
        <v>86</v>
      </c>
      <c r="HUP129" s="623"/>
      <c r="HUQ129" s="623"/>
      <c r="HUR129" s="623"/>
      <c r="HUS129" s="623"/>
      <c r="HUT129" s="624"/>
      <c r="HUU129" s="623"/>
      <c r="HUV129" s="320">
        <f t="shared" ref="HUV129" si="8943">HUV123+HUV127</f>
        <v>1.86</v>
      </c>
      <c r="HUW129" s="623" t="s">
        <v>86</v>
      </c>
      <c r="HUX129" s="623"/>
      <c r="HUY129" s="623"/>
      <c r="HUZ129" s="623"/>
      <c r="HVA129" s="623"/>
      <c r="HVB129" s="624"/>
      <c r="HVC129" s="623"/>
      <c r="HVD129" s="320">
        <f t="shared" ref="HVD129" si="8944">HVD123+HVD127</f>
        <v>1.86</v>
      </c>
      <c r="HVE129" s="623" t="s">
        <v>86</v>
      </c>
      <c r="HVF129" s="623"/>
      <c r="HVG129" s="623"/>
      <c r="HVH129" s="623"/>
      <c r="HVI129" s="623"/>
      <c r="HVJ129" s="624"/>
      <c r="HVK129" s="623"/>
      <c r="HVL129" s="320">
        <f t="shared" ref="HVL129" si="8945">HVL123+HVL127</f>
        <v>1.86</v>
      </c>
      <c r="HVM129" s="623" t="s">
        <v>86</v>
      </c>
      <c r="HVN129" s="623"/>
      <c r="HVO129" s="623"/>
      <c r="HVP129" s="623"/>
      <c r="HVQ129" s="623"/>
      <c r="HVR129" s="624"/>
      <c r="HVS129" s="623"/>
      <c r="HVT129" s="320">
        <f t="shared" ref="HVT129" si="8946">HVT123+HVT127</f>
        <v>1.86</v>
      </c>
      <c r="HVU129" s="623" t="s">
        <v>86</v>
      </c>
      <c r="HVV129" s="623"/>
      <c r="HVW129" s="623"/>
      <c r="HVX129" s="623"/>
      <c r="HVY129" s="623"/>
      <c r="HVZ129" s="624"/>
      <c r="HWA129" s="623"/>
      <c r="HWB129" s="320">
        <f t="shared" ref="HWB129" si="8947">HWB123+HWB127</f>
        <v>1.86</v>
      </c>
      <c r="HWC129" s="623" t="s">
        <v>86</v>
      </c>
      <c r="HWD129" s="623"/>
      <c r="HWE129" s="623"/>
      <c r="HWF129" s="623"/>
      <c r="HWG129" s="623"/>
      <c r="HWH129" s="624"/>
      <c r="HWI129" s="623"/>
      <c r="HWJ129" s="320">
        <f t="shared" ref="HWJ129" si="8948">HWJ123+HWJ127</f>
        <v>1.86</v>
      </c>
      <c r="HWK129" s="623" t="s">
        <v>86</v>
      </c>
      <c r="HWL129" s="623"/>
      <c r="HWM129" s="623"/>
      <c r="HWN129" s="623"/>
      <c r="HWO129" s="623"/>
      <c r="HWP129" s="624"/>
      <c r="HWQ129" s="623"/>
      <c r="HWR129" s="320">
        <f t="shared" ref="HWR129" si="8949">HWR123+HWR127</f>
        <v>1.86</v>
      </c>
      <c r="HWS129" s="623" t="s">
        <v>86</v>
      </c>
      <c r="HWT129" s="623"/>
      <c r="HWU129" s="623"/>
      <c r="HWV129" s="623"/>
      <c r="HWW129" s="623"/>
      <c r="HWX129" s="624"/>
      <c r="HWY129" s="623"/>
      <c r="HWZ129" s="320">
        <f t="shared" ref="HWZ129" si="8950">HWZ123+HWZ127</f>
        <v>1.86</v>
      </c>
      <c r="HXA129" s="623" t="s">
        <v>86</v>
      </c>
      <c r="HXB129" s="623"/>
      <c r="HXC129" s="623"/>
      <c r="HXD129" s="623"/>
      <c r="HXE129" s="623"/>
      <c r="HXF129" s="624"/>
      <c r="HXG129" s="623"/>
      <c r="HXH129" s="320">
        <f t="shared" ref="HXH129" si="8951">HXH123+HXH127</f>
        <v>1.86</v>
      </c>
      <c r="HXI129" s="623" t="s">
        <v>86</v>
      </c>
      <c r="HXJ129" s="623"/>
      <c r="HXK129" s="623"/>
      <c r="HXL129" s="623"/>
      <c r="HXM129" s="623"/>
      <c r="HXN129" s="624"/>
      <c r="HXO129" s="623"/>
      <c r="HXP129" s="320">
        <f t="shared" ref="HXP129" si="8952">HXP123+HXP127</f>
        <v>1.86</v>
      </c>
      <c r="HXQ129" s="623" t="s">
        <v>86</v>
      </c>
      <c r="HXR129" s="623"/>
      <c r="HXS129" s="623"/>
      <c r="HXT129" s="623"/>
      <c r="HXU129" s="623"/>
      <c r="HXV129" s="624"/>
      <c r="HXW129" s="623"/>
      <c r="HXX129" s="320">
        <f t="shared" ref="HXX129" si="8953">HXX123+HXX127</f>
        <v>1.86</v>
      </c>
      <c r="HXY129" s="623" t="s">
        <v>86</v>
      </c>
      <c r="HXZ129" s="623"/>
      <c r="HYA129" s="623"/>
      <c r="HYB129" s="623"/>
      <c r="HYC129" s="623"/>
      <c r="HYD129" s="624"/>
      <c r="HYE129" s="623"/>
      <c r="HYF129" s="320">
        <f t="shared" ref="HYF129" si="8954">HYF123+HYF127</f>
        <v>1.86</v>
      </c>
      <c r="HYG129" s="623" t="s">
        <v>86</v>
      </c>
      <c r="HYH129" s="623"/>
      <c r="HYI129" s="623"/>
      <c r="HYJ129" s="623"/>
      <c r="HYK129" s="623"/>
      <c r="HYL129" s="624"/>
      <c r="HYM129" s="623"/>
      <c r="HYN129" s="320">
        <f t="shared" ref="HYN129" si="8955">HYN123+HYN127</f>
        <v>1.86</v>
      </c>
      <c r="HYO129" s="623" t="s">
        <v>86</v>
      </c>
      <c r="HYP129" s="623"/>
      <c r="HYQ129" s="623"/>
      <c r="HYR129" s="623"/>
      <c r="HYS129" s="623"/>
      <c r="HYT129" s="624"/>
      <c r="HYU129" s="623"/>
      <c r="HYV129" s="320">
        <f t="shared" ref="HYV129" si="8956">HYV123+HYV127</f>
        <v>1.86</v>
      </c>
      <c r="HYW129" s="623" t="s">
        <v>86</v>
      </c>
      <c r="HYX129" s="623"/>
      <c r="HYY129" s="623"/>
      <c r="HYZ129" s="623"/>
      <c r="HZA129" s="623"/>
      <c r="HZB129" s="624"/>
      <c r="HZC129" s="623"/>
      <c r="HZD129" s="320">
        <f t="shared" ref="HZD129" si="8957">HZD123+HZD127</f>
        <v>1.86</v>
      </c>
      <c r="HZE129" s="623" t="s">
        <v>86</v>
      </c>
      <c r="HZF129" s="623"/>
      <c r="HZG129" s="623"/>
      <c r="HZH129" s="623"/>
      <c r="HZI129" s="623"/>
      <c r="HZJ129" s="624"/>
      <c r="HZK129" s="623"/>
      <c r="HZL129" s="320">
        <f t="shared" ref="HZL129" si="8958">HZL123+HZL127</f>
        <v>1.86</v>
      </c>
      <c r="HZM129" s="623" t="s">
        <v>86</v>
      </c>
      <c r="HZN129" s="623"/>
      <c r="HZO129" s="623"/>
      <c r="HZP129" s="623"/>
      <c r="HZQ129" s="623"/>
      <c r="HZR129" s="624"/>
      <c r="HZS129" s="623"/>
      <c r="HZT129" s="320">
        <f t="shared" ref="HZT129" si="8959">HZT123+HZT127</f>
        <v>1.86</v>
      </c>
      <c r="HZU129" s="623" t="s">
        <v>86</v>
      </c>
      <c r="HZV129" s="623"/>
      <c r="HZW129" s="623"/>
      <c r="HZX129" s="623"/>
      <c r="HZY129" s="623"/>
      <c r="HZZ129" s="624"/>
      <c r="IAA129" s="623"/>
      <c r="IAB129" s="320">
        <f t="shared" ref="IAB129" si="8960">IAB123+IAB127</f>
        <v>1.86</v>
      </c>
      <c r="IAC129" s="623" t="s">
        <v>86</v>
      </c>
      <c r="IAD129" s="623"/>
      <c r="IAE129" s="623"/>
      <c r="IAF129" s="623"/>
      <c r="IAG129" s="623"/>
      <c r="IAH129" s="624"/>
      <c r="IAI129" s="623"/>
      <c r="IAJ129" s="320">
        <f t="shared" ref="IAJ129" si="8961">IAJ123+IAJ127</f>
        <v>1.86</v>
      </c>
      <c r="IAK129" s="623" t="s">
        <v>86</v>
      </c>
      <c r="IAL129" s="623"/>
      <c r="IAM129" s="623"/>
      <c r="IAN129" s="623"/>
      <c r="IAO129" s="623"/>
      <c r="IAP129" s="624"/>
      <c r="IAQ129" s="623"/>
      <c r="IAR129" s="320">
        <f t="shared" ref="IAR129" si="8962">IAR123+IAR127</f>
        <v>1.86</v>
      </c>
      <c r="IAS129" s="623" t="s">
        <v>86</v>
      </c>
      <c r="IAT129" s="623"/>
      <c r="IAU129" s="623"/>
      <c r="IAV129" s="623"/>
      <c r="IAW129" s="623"/>
      <c r="IAX129" s="624"/>
      <c r="IAY129" s="623"/>
      <c r="IAZ129" s="320">
        <f t="shared" ref="IAZ129" si="8963">IAZ123+IAZ127</f>
        <v>1.86</v>
      </c>
      <c r="IBA129" s="623" t="s">
        <v>86</v>
      </c>
      <c r="IBB129" s="623"/>
      <c r="IBC129" s="623"/>
      <c r="IBD129" s="623"/>
      <c r="IBE129" s="623"/>
      <c r="IBF129" s="624"/>
      <c r="IBG129" s="623"/>
      <c r="IBH129" s="320">
        <f t="shared" ref="IBH129" si="8964">IBH123+IBH127</f>
        <v>1.86</v>
      </c>
      <c r="IBI129" s="623" t="s">
        <v>86</v>
      </c>
      <c r="IBJ129" s="623"/>
      <c r="IBK129" s="623"/>
      <c r="IBL129" s="623"/>
      <c r="IBM129" s="623"/>
      <c r="IBN129" s="624"/>
      <c r="IBO129" s="623"/>
      <c r="IBP129" s="320">
        <f t="shared" ref="IBP129" si="8965">IBP123+IBP127</f>
        <v>1.86</v>
      </c>
      <c r="IBQ129" s="623" t="s">
        <v>86</v>
      </c>
      <c r="IBR129" s="623"/>
      <c r="IBS129" s="623"/>
      <c r="IBT129" s="623"/>
      <c r="IBU129" s="623"/>
      <c r="IBV129" s="624"/>
      <c r="IBW129" s="623"/>
      <c r="IBX129" s="320">
        <f t="shared" ref="IBX129" si="8966">IBX123+IBX127</f>
        <v>1.86</v>
      </c>
      <c r="IBY129" s="623" t="s">
        <v>86</v>
      </c>
      <c r="IBZ129" s="623"/>
      <c r="ICA129" s="623"/>
      <c r="ICB129" s="623"/>
      <c r="ICC129" s="623"/>
      <c r="ICD129" s="624"/>
      <c r="ICE129" s="623"/>
      <c r="ICF129" s="320">
        <f t="shared" ref="ICF129" si="8967">ICF123+ICF127</f>
        <v>1.86</v>
      </c>
      <c r="ICG129" s="623" t="s">
        <v>86</v>
      </c>
      <c r="ICH129" s="623"/>
      <c r="ICI129" s="623"/>
      <c r="ICJ129" s="623"/>
      <c r="ICK129" s="623"/>
      <c r="ICL129" s="624"/>
      <c r="ICM129" s="623"/>
      <c r="ICN129" s="320">
        <f t="shared" ref="ICN129" si="8968">ICN123+ICN127</f>
        <v>1.86</v>
      </c>
      <c r="ICO129" s="623" t="s">
        <v>86</v>
      </c>
      <c r="ICP129" s="623"/>
      <c r="ICQ129" s="623"/>
      <c r="ICR129" s="623"/>
      <c r="ICS129" s="623"/>
      <c r="ICT129" s="624"/>
      <c r="ICU129" s="623"/>
      <c r="ICV129" s="320">
        <f t="shared" ref="ICV129" si="8969">ICV123+ICV127</f>
        <v>1.86</v>
      </c>
      <c r="ICW129" s="623" t="s">
        <v>86</v>
      </c>
      <c r="ICX129" s="623"/>
      <c r="ICY129" s="623"/>
      <c r="ICZ129" s="623"/>
      <c r="IDA129" s="623"/>
      <c r="IDB129" s="624"/>
      <c r="IDC129" s="623"/>
      <c r="IDD129" s="320">
        <f t="shared" ref="IDD129" si="8970">IDD123+IDD127</f>
        <v>1.86</v>
      </c>
      <c r="IDE129" s="623" t="s">
        <v>86</v>
      </c>
      <c r="IDF129" s="623"/>
      <c r="IDG129" s="623"/>
      <c r="IDH129" s="623"/>
      <c r="IDI129" s="623"/>
      <c r="IDJ129" s="624"/>
      <c r="IDK129" s="623"/>
      <c r="IDL129" s="320">
        <f t="shared" ref="IDL129" si="8971">IDL123+IDL127</f>
        <v>1.86</v>
      </c>
      <c r="IDM129" s="623" t="s">
        <v>86</v>
      </c>
      <c r="IDN129" s="623"/>
      <c r="IDO129" s="623"/>
      <c r="IDP129" s="623"/>
      <c r="IDQ129" s="623"/>
      <c r="IDR129" s="624"/>
      <c r="IDS129" s="623"/>
      <c r="IDT129" s="320">
        <f t="shared" ref="IDT129" si="8972">IDT123+IDT127</f>
        <v>1.86</v>
      </c>
      <c r="IDU129" s="623" t="s">
        <v>86</v>
      </c>
      <c r="IDV129" s="623"/>
      <c r="IDW129" s="623"/>
      <c r="IDX129" s="623"/>
      <c r="IDY129" s="623"/>
      <c r="IDZ129" s="624"/>
      <c r="IEA129" s="623"/>
      <c r="IEB129" s="320">
        <f t="shared" ref="IEB129" si="8973">IEB123+IEB127</f>
        <v>1.86</v>
      </c>
      <c r="IEC129" s="623" t="s">
        <v>86</v>
      </c>
      <c r="IED129" s="623"/>
      <c r="IEE129" s="623"/>
      <c r="IEF129" s="623"/>
      <c r="IEG129" s="623"/>
      <c r="IEH129" s="624"/>
      <c r="IEI129" s="623"/>
      <c r="IEJ129" s="320">
        <f t="shared" ref="IEJ129" si="8974">IEJ123+IEJ127</f>
        <v>1.86</v>
      </c>
      <c r="IEK129" s="623" t="s">
        <v>86</v>
      </c>
      <c r="IEL129" s="623"/>
      <c r="IEM129" s="623"/>
      <c r="IEN129" s="623"/>
      <c r="IEO129" s="623"/>
      <c r="IEP129" s="624"/>
      <c r="IEQ129" s="623"/>
      <c r="IER129" s="320">
        <f t="shared" ref="IER129" si="8975">IER123+IER127</f>
        <v>1.86</v>
      </c>
      <c r="IES129" s="623" t="s">
        <v>86</v>
      </c>
      <c r="IET129" s="623"/>
      <c r="IEU129" s="623"/>
      <c r="IEV129" s="623"/>
      <c r="IEW129" s="623"/>
      <c r="IEX129" s="624"/>
      <c r="IEY129" s="623"/>
      <c r="IEZ129" s="320">
        <f t="shared" ref="IEZ129" si="8976">IEZ123+IEZ127</f>
        <v>1.86</v>
      </c>
      <c r="IFA129" s="623" t="s">
        <v>86</v>
      </c>
      <c r="IFB129" s="623"/>
      <c r="IFC129" s="623"/>
      <c r="IFD129" s="623"/>
      <c r="IFE129" s="623"/>
      <c r="IFF129" s="624"/>
      <c r="IFG129" s="623"/>
      <c r="IFH129" s="320">
        <f t="shared" ref="IFH129" si="8977">IFH123+IFH127</f>
        <v>1.86</v>
      </c>
      <c r="IFI129" s="623" t="s">
        <v>86</v>
      </c>
      <c r="IFJ129" s="623"/>
      <c r="IFK129" s="623"/>
      <c r="IFL129" s="623"/>
      <c r="IFM129" s="623"/>
      <c r="IFN129" s="624"/>
      <c r="IFO129" s="623"/>
      <c r="IFP129" s="320">
        <f t="shared" ref="IFP129" si="8978">IFP123+IFP127</f>
        <v>1.86</v>
      </c>
      <c r="IFQ129" s="623" t="s">
        <v>86</v>
      </c>
      <c r="IFR129" s="623"/>
      <c r="IFS129" s="623"/>
      <c r="IFT129" s="623"/>
      <c r="IFU129" s="623"/>
      <c r="IFV129" s="624"/>
      <c r="IFW129" s="623"/>
      <c r="IFX129" s="320">
        <f t="shared" ref="IFX129" si="8979">IFX123+IFX127</f>
        <v>1.86</v>
      </c>
      <c r="IFY129" s="623" t="s">
        <v>86</v>
      </c>
      <c r="IFZ129" s="623"/>
      <c r="IGA129" s="623"/>
      <c r="IGB129" s="623"/>
      <c r="IGC129" s="623"/>
      <c r="IGD129" s="624"/>
      <c r="IGE129" s="623"/>
      <c r="IGF129" s="320">
        <f t="shared" ref="IGF129" si="8980">IGF123+IGF127</f>
        <v>1.86</v>
      </c>
      <c r="IGG129" s="623" t="s">
        <v>86</v>
      </c>
      <c r="IGH129" s="623"/>
      <c r="IGI129" s="623"/>
      <c r="IGJ129" s="623"/>
      <c r="IGK129" s="623"/>
      <c r="IGL129" s="624"/>
      <c r="IGM129" s="623"/>
      <c r="IGN129" s="320">
        <f t="shared" ref="IGN129" si="8981">IGN123+IGN127</f>
        <v>1.86</v>
      </c>
      <c r="IGO129" s="623" t="s">
        <v>86</v>
      </c>
      <c r="IGP129" s="623"/>
      <c r="IGQ129" s="623"/>
      <c r="IGR129" s="623"/>
      <c r="IGS129" s="623"/>
      <c r="IGT129" s="624"/>
      <c r="IGU129" s="623"/>
      <c r="IGV129" s="320">
        <f t="shared" ref="IGV129" si="8982">IGV123+IGV127</f>
        <v>1.86</v>
      </c>
      <c r="IGW129" s="623" t="s">
        <v>86</v>
      </c>
      <c r="IGX129" s="623"/>
      <c r="IGY129" s="623"/>
      <c r="IGZ129" s="623"/>
      <c r="IHA129" s="623"/>
      <c r="IHB129" s="624"/>
      <c r="IHC129" s="623"/>
      <c r="IHD129" s="320">
        <f t="shared" ref="IHD129" si="8983">IHD123+IHD127</f>
        <v>1.86</v>
      </c>
      <c r="IHE129" s="623" t="s">
        <v>86</v>
      </c>
      <c r="IHF129" s="623"/>
      <c r="IHG129" s="623"/>
      <c r="IHH129" s="623"/>
      <c r="IHI129" s="623"/>
      <c r="IHJ129" s="624"/>
      <c r="IHK129" s="623"/>
      <c r="IHL129" s="320">
        <f t="shared" ref="IHL129" si="8984">IHL123+IHL127</f>
        <v>1.86</v>
      </c>
      <c r="IHM129" s="623" t="s">
        <v>86</v>
      </c>
      <c r="IHN129" s="623"/>
      <c r="IHO129" s="623"/>
      <c r="IHP129" s="623"/>
      <c r="IHQ129" s="623"/>
      <c r="IHR129" s="624"/>
      <c r="IHS129" s="623"/>
      <c r="IHT129" s="320">
        <f t="shared" ref="IHT129" si="8985">IHT123+IHT127</f>
        <v>1.86</v>
      </c>
      <c r="IHU129" s="623" t="s">
        <v>86</v>
      </c>
      <c r="IHV129" s="623"/>
      <c r="IHW129" s="623"/>
      <c r="IHX129" s="623"/>
      <c r="IHY129" s="623"/>
      <c r="IHZ129" s="624"/>
      <c r="IIA129" s="623"/>
      <c r="IIB129" s="320">
        <f t="shared" ref="IIB129" si="8986">IIB123+IIB127</f>
        <v>1.86</v>
      </c>
      <c r="IIC129" s="623" t="s">
        <v>86</v>
      </c>
      <c r="IID129" s="623"/>
      <c r="IIE129" s="623"/>
      <c r="IIF129" s="623"/>
      <c r="IIG129" s="623"/>
      <c r="IIH129" s="624"/>
      <c r="III129" s="623"/>
      <c r="IIJ129" s="320">
        <f t="shared" ref="IIJ129" si="8987">IIJ123+IIJ127</f>
        <v>1.86</v>
      </c>
      <c r="IIK129" s="623" t="s">
        <v>86</v>
      </c>
      <c r="IIL129" s="623"/>
      <c r="IIM129" s="623"/>
      <c r="IIN129" s="623"/>
      <c r="IIO129" s="623"/>
      <c r="IIP129" s="624"/>
      <c r="IIQ129" s="623"/>
      <c r="IIR129" s="320">
        <f t="shared" ref="IIR129" si="8988">IIR123+IIR127</f>
        <v>1.86</v>
      </c>
      <c r="IIS129" s="623" t="s">
        <v>86</v>
      </c>
      <c r="IIT129" s="623"/>
      <c r="IIU129" s="623"/>
      <c r="IIV129" s="623"/>
      <c r="IIW129" s="623"/>
      <c r="IIX129" s="624"/>
      <c r="IIY129" s="623"/>
      <c r="IIZ129" s="320">
        <f t="shared" ref="IIZ129" si="8989">IIZ123+IIZ127</f>
        <v>1.86</v>
      </c>
      <c r="IJA129" s="623" t="s">
        <v>86</v>
      </c>
      <c r="IJB129" s="623"/>
      <c r="IJC129" s="623"/>
      <c r="IJD129" s="623"/>
      <c r="IJE129" s="623"/>
      <c r="IJF129" s="624"/>
      <c r="IJG129" s="623"/>
      <c r="IJH129" s="320">
        <f t="shared" ref="IJH129" si="8990">IJH123+IJH127</f>
        <v>1.86</v>
      </c>
      <c r="IJI129" s="623" t="s">
        <v>86</v>
      </c>
      <c r="IJJ129" s="623"/>
      <c r="IJK129" s="623"/>
      <c r="IJL129" s="623"/>
      <c r="IJM129" s="623"/>
      <c r="IJN129" s="624"/>
      <c r="IJO129" s="623"/>
      <c r="IJP129" s="320">
        <f t="shared" ref="IJP129" si="8991">IJP123+IJP127</f>
        <v>1.86</v>
      </c>
      <c r="IJQ129" s="623" t="s">
        <v>86</v>
      </c>
      <c r="IJR129" s="623"/>
      <c r="IJS129" s="623"/>
      <c r="IJT129" s="623"/>
      <c r="IJU129" s="623"/>
      <c r="IJV129" s="624"/>
      <c r="IJW129" s="623"/>
      <c r="IJX129" s="320">
        <f t="shared" ref="IJX129" si="8992">IJX123+IJX127</f>
        <v>1.86</v>
      </c>
      <c r="IJY129" s="623" t="s">
        <v>86</v>
      </c>
      <c r="IJZ129" s="623"/>
      <c r="IKA129" s="623"/>
      <c r="IKB129" s="623"/>
      <c r="IKC129" s="623"/>
      <c r="IKD129" s="624"/>
      <c r="IKE129" s="623"/>
      <c r="IKF129" s="320">
        <f t="shared" ref="IKF129" si="8993">IKF123+IKF127</f>
        <v>1.86</v>
      </c>
      <c r="IKG129" s="623" t="s">
        <v>86</v>
      </c>
      <c r="IKH129" s="623"/>
      <c r="IKI129" s="623"/>
      <c r="IKJ129" s="623"/>
      <c r="IKK129" s="623"/>
      <c r="IKL129" s="624"/>
      <c r="IKM129" s="623"/>
      <c r="IKN129" s="320">
        <f t="shared" ref="IKN129" si="8994">IKN123+IKN127</f>
        <v>1.86</v>
      </c>
      <c r="IKO129" s="623" t="s">
        <v>86</v>
      </c>
      <c r="IKP129" s="623"/>
      <c r="IKQ129" s="623"/>
      <c r="IKR129" s="623"/>
      <c r="IKS129" s="623"/>
      <c r="IKT129" s="624"/>
      <c r="IKU129" s="623"/>
      <c r="IKV129" s="320">
        <f t="shared" ref="IKV129" si="8995">IKV123+IKV127</f>
        <v>1.86</v>
      </c>
      <c r="IKW129" s="623" t="s">
        <v>86</v>
      </c>
      <c r="IKX129" s="623"/>
      <c r="IKY129" s="623"/>
      <c r="IKZ129" s="623"/>
      <c r="ILA129" s="623"/>
      <c r="ILB129" s="624"/>
      <c r="ILC129" s="623"/>
      <c r="ILD129" s="320">
        <f t="shared" ref="ILD129" si="8996">ILD123+ILD127</f>
        <v>1.86</v>
      </c>
      <c r="ILE129" s="623" t="s">
        <v>86</v>
      </c>
      <c r="ILF129" s="623"/>
      <c r="ILG129" s="623"/>
      <c r="ILH129" s="623"/>
      <c r="ILI129" s="623"/>
      <c r="ILJ129" s="624"/>
      <c r="ILK129" s="623"/>
      <c r="ILL129" s="320">
        <f t="shared" ref="ILL129" si="8997">ILL123+ILL127</f>
        <v>1.86</v>
      </c>
      <c r="ILM129" s="623" t="s">
        <v>86</v>
      </c>
      <c r="ILN129" s="623"/>
      <c r="ILO129" s="623"/>
      <c r="ILP129" s="623"/>
      <c r="ILQ129" s="623"/>
      <c r="ILR129" s="624"/>
      <c r="ILS129" s="623"/>
      <c r="ILT129" s="320">
        <f t="shared" ref="ILT129" si="8998">ILT123+ILT127</f>
        <v>1.86</v>
      </c>
      <c r="ILU129" s="623" t="s">
        <v>86</v>
      </c>
      <c r="ILV129" s="623"/>
      <c r="ILW129" s="623"/>
      <c r="ILX129" s="623"/>
      <c r="ILY129" s="623"/>
      <c r="ILZ129" s="624"/>
      <c r="IMA129" s="623"/>
      <c r="IMB129" s="320">
        <f t="shared" ref="IMB129" si="8999">IMB123+IMB127</f>
        <v>1.86</v>
      </c>
      <c r="IMC129" s="623" t="s">
        <v>86</v>
      </c>
      <c r="IMD129" s="623"/>
      <c r="IME129" s="623"/>
      <c r="IMF129" s="623"/>
      <c r="IMG129" s="623"/>
      <c r="IMH129" s="624"/>
      <c r="IMI129" s="623"/>
      <c r="IMJ129" s="320">
        <f t="shared" ref="IMJ129" si="9000">IMJ123+IMJ127</f>
        <v>1.86</v>
      </c>
      <c r="IMK129" s="623" t="s">
        <v>86</v>
      </c>
      <c r="IML129" s="623"/>
      <c r="IMM129" s="623"/>
      <c r="IMN129" s="623"/>
      <c r="IMO129" s="623"/>
      <c r="IMP129" s="624"/>
      <c r="IMQ129" s="623"/>
      <c r="IMR129" s="320">
        <f t="shared" ref="IMR129" si="9001">IMR123+IMR127</f>
        <v>1.86</v>
      </c>
      <c r="IMS129" s="623" t="s">
        <v>86</v>
      </c>
      <c r="IMT129" s="623"/>
      <c r="IMU129" s="623"/>
      <c r="IMV129" s="623"/>
      <c r="IMW129" s="623"/>
      <c r="IMX129" s="624"/>
      <c r="IMY129" s="623"/>
      <c r="IMZ129" s="320">
        <f t="shared" ref="IMZ129" si="9002">IMZ123+IMZ127</f>
        <v>1.86</v>
      </c>
      <c r="INA129" s="623" t="s">
        <v>86</v>
      </c>
      <c r="INB129" s="623"/>
      <c r="INC129" s="623"/>
      <c r="IND129" s="623"/>
      <c r="INE129" s="623"/>
      <c r="INF129" s="624"/>
      <c r="ING129" s="623"/>
      <c r="INH129" s="320">
        <f t="shared" ref="INH129" si="9003">INH123+INH127</f>
        <v>1.86</v>
      </c>
      <c r="INI129" s="623" t="s">
        <v>86</v>
      </c>
      <c r="INJ129" s="623"/>
      <c r="INK129" s="623"/>
      <c r="INL129" s="623"/>
      <c r="INM129" s="623"/>
      <c r="INN129" s="624"/>
      <c r="INO129" s="623"/>
      <c r="INP129" s="320">
        <f t="shared" ref="INP129" si="9004">INP123+INP127</f>
        <v>1.86</v>
      </c>
      <c r="INQ129" s="623" t="s">
        <v>86</v>
      </c>
      <c r="INR129" s="623"/>
      <c r="INS129" s="623"/>
      <c r="INT129" s="623"/>
      <c r="INU129" s="623"/>
      <c r="INV129" s="624"/>
      <c r="INW129" s="623"/>
      <c r="INX129" s="320">
        <f t="shared" ref="INX129" si="9005">INX123+INX127</f>
        <v>1.86</v>
      </c>
      <c r="INY129" s="623" t="s">
        <v>86</v>
      </c>
      <c r="INZ129" s="623"/>
      <c r="IOA129" s="623"/>
      <c r="IOB129" s="623"/>
      <c r="IOC129" s="623"/>
      <c r="IOD129" s="624"/>
      <c r="IOE129" s="623"/>
      <c r="IOF129" s="320">
        <f t="shared" ref="IOF129" si="9006">IOF123+IOF127</f>
        <v>1.86</v>
      </c>
      <c r="IOG129" s="623" t="s">
        <v>86</v>
      </c>
      <c r="IOH129" s="623"/>
      <c r="IOI129" s="623"/>
      <c r="IOJ129" s="623"/>
      <c r="IOK129" s="623"/>
      <c r="IOL129" s="624"/>
      <c r="IOM129" s="623"/>
      <c r="ION129" s="320">
        <f t="shared" ref="ION129" si="9007">ION123+ION127</f>
        <v>1.86</v>
      </c>
      <c r="IOO129" s="623" t="s">
        <v>86</v>
      </c>
      <c r="IOP129" s="623"/>
      <c r="IOQ129" s="623"/>
      <c r="IOR129" s="623"/>
      <c r="IOS129" s="623"/>
      <c r="IOT129" s="624"/>
      <c r="IOU129" s="623"/>
      <c r="IOV129" s="320">
        <f t="shared" ref="IOV129" si="9008">IOV123+IOV127</f>
        <v>1.86</v>
      </c>
      <c r="IOW129" s="623" t="s">
        <v>86</v>
      </c>
      <c r="IOX129" s="623"/>
      <c r="IOY129" s="623"/>
      <c r="IOZ129" s="623"/>
      <c r="IPA129" s="623"/>
      <c r="IPB129" s="624"/>
      <c r="IPC129" s="623"/>
      <c r="IPD129" s="320">
        <f t="shared" ref="IPD129" si="9009">IPD123+IPD127</f>
        <v>1.86</v>
      </c>
      <c r="IPE129" s="623" t="s">
        <v>86</v>
      </c>
      <c r="IPF129" s="623"/>
      <c r="IPG129" s="623"/>
      <c r="IPH129" s="623"/>
      <c r="IPI129" s="623"/>
      <c r="IPJ129" s="624"/>
      <c r="IPK129" s="623"/>
      <c r="IPL129" s="320">
        <f t="shared" ref="IPL129" si="9010">IPL123+IPL127</f>
        <v>1.86</v>
      </c>
      <c r="IPM129" s="623" t="s">
        <v>86</v>
      </c>
      <c r="IPN129" s="623"/>
      <c r="IPO129" s="623"/>
      <c r="IPP129" s="623"/>
      <c r="IPQ129" s="623"/>
      <c r="IPR129" s="624"/>
      <c r="IPS129" s="623"/>
      <c r="IPT129" s="320">
        <f t="shared" ref="IPT129" si="9011">IPT123+IPT127</f>
        <v>1.86</v>
      </c>
      <c r="IPU129" s="623" t="s">
        <v>86</v>
      </c>
      <c r="IPV129" s="623"/>
      <c r="IPW129" s="623"/>
      <c r="IPX129" s="623"/>
      <c r="IPY129" s="623"/>
      <c r="IPZ129" s="624"/>
      <c r="IQA129" s="623"/>
      <c r="IQB129" s="320">
        <f t="shared" ref="IQB129" si="9012">IQB123+IQB127</f>
        <v>1.86</v>
      </c>
      <c r="IQC129" s="623" t="s">
        <v>86</v>
      </c>
      <c r="IQD129" s="623"/>
      <c r="IQE129" s="623"/>
      <c r="IQF129" s="623"/>
      <c r="IQG129" s="623"/>
      <c r="IQH129" s="624"/>
      <c r="IQI129" s="623"/>
      <c r="IQJ129" s="320">
        <f t="shared" ref="IQJ129" si="9013">IQJ123+IQJ127</f>
        <v>1.86</v>
      </c>
      <c r="IQK129" s="623" t="s">
        <v>86</v>
      </c>
      <c r="IQL129" s="623"/>
      <c r="IQM129" s="623"/>
      <c r="IQN129" s="623"/>
      <c r="IQO129" s="623"/>
      <c r="IQP129" s="624"/>
      <c r="IQQ129" s="623"/>
      <c r="IQR129" s="320">
        <f t="shared" ref="IQR129" si="9014">IQR123+IQR127</f>
        <v>1.86</v>
      </c>
      <c r="IQS129" s="623" t="s">
        <v>86</v>
      </c>
      <c r="IQT129" s="623"/>
      <c r="IQU129" s="623"/>
      <c r="IQV129" s="623"/>
      <c r="IQW129" s="623"/>
      <c r="IQX129" s="624"/>
      <c r="IQY129" s="623"/>
      <c r="IQZ129" s="320">
        <f t="shared" ref="IQZ129" si="9015">IQZ123+IQZ127</f>
        <v>1.86</v>
      </c>
      <c r="IRA129" s="623" t="s">
        <v>86</v>
      </c>
      <c r="IRB129" s="623"/>
      <c r="IRC129" s="623"/>
      <c r="IRD129" s="623"/>
      <c r="IRE129" s="623"/>
      <c r="IRF129" s="624"/>
      <c r="IRG129" s="623"/>
      <c r="IRH129" s="320">
        <f t="shared" ref="IRH129" si="9016">IRH123+IRH127</f>
        <v>1.86</v>
      </c>
      <c r="IRI129" s="623" t="s">
        <v>86</v>
      </c>
      <c r="IRJ129" s="623"/>
      <c r="IRK129" s="623"/>
      <c r="IRL129" s="623"/>
      <c r="IRM129" s="623"/>
      <c r="IRN129" s="624"/>
      <c r="IRO129" s="623"/>
      <c r="IRP129" s="320">
        <f t="shared" ref="IRP129" si="9017">IRP123+IRP127</f>
        <v>1.86</v>
      </c>
      <c r="IRQ129" s="623" t="s">
        <v>86</v>
      </c>
      <c r="IRR129" s="623"/>
      <c r="IRS129" s="623"/>
      <c r="IRT129" s="623"/>
      <c r="IRU129" s="623"/>
      <c r="IRV129" s="624"/>
      <c r="IRW129" s="623"/>
      <c r="IRX129" s="320">
        <f t="shared" ref="IRX129" si="9018">IRX123+IRX127</f>
        <v>1.86</v>
      </c>
      <c r="IRY129" s="623" t="s">
        <v>86</v>
      </c>
      <c r="IRZ129" s="623"/>
      <c r="ISA129" s="623"/>
      <c r="ISB129" s="623"/>
      <c r="ISC129" s="623"/>
      <c r="ISD129" s="624"/>
      <c r="ISE129" s="623"/>
      <c r="ISF129" s="320">
        <f t="shared" ref="ISF129" si="9019">ISF123+ISF127</f>
        <v>1.86</v>
      </c>
      <c r="ISG129" s="623" t="s">
        <v>86</v>
      </c>
      <c r="ISH129" s="623"/>
      <c r="ISI129" s="623"/>
      <c r="ISJ129" s="623"/>
      <c r="ISK129" s="623"/>
      <c r="ISL129" s="624"/>
      <c r="ISM129" s="623"/>
      <c r="ISN129" s="320">
        <f t="shared" ref="ISN129" si="9020">ISN123+ISN127</f>
        <v>1.86</v>
      </c>
      <c r="ISO129" s="623" t="s">
        <v>86</v>
      </c>
      <c r="ISP129" s="623"/>
      <c r="ISQ129" s="623"/>
      <c r="ISR129" s="623"/>
      <c r="ISS129" s="623"/>
      <c r="IST129" s="624"/>
      <c r="ISU129" s="623"/>
      <c r="ISV129" s="320">
        <f t="shared" ref="ISV129" si="9021">ISV123+ISV127</f>
        <v>1.86</v>
      </c>
      <c r="ISW129" s="623" t="s">
        <v>86</v>
      </c>
      <c r="ISX129" s="623"/>
      <c r="ISY129" s="623"/>
      <c r="ISZ129" s="623"/>
      <c r="ITA129" s="623"/>
      <c r="ITB129" s="624"/>
      <c r="ITC129" s="623"/>
      <c r="ITD129" s="320">
        <f t="shared" ref="ITD129" si="9022">ITD123+ITD127</f>
        <v>1.86</v>
      </c>
      <c r="ITE129" s="623" t="s">
        <v>86</v>
      </c>
      <c r="ITF129" s="623"/>
      <c r="ITG129" s="623"/>
      <c r="ITH129" s="623"/>
      <c r="ITI129" s="623"/>
      <c r="ITJ129" s="624"/>
      <c r="ITK129" s="623"/>
      <c r="ITL129" s="320">
        <f t="shared" ref="ITL129" si="9023">ITL123+ITL127</f>
        <v>1.86</v>
      </c>
      <c r="ITM129" s="623" t="s">
        <v>86</v>
      </c>
      <c r="ITN129" s="623"/>
      <c r="ITO129" s="623"/>
      <c r="ITP129" s="623"/>
      <c r="ITQ129" s="623"/>
      <c r="ITR129" s="624"/>
      <c r="ITS129" s="623"/>
      <c r="ITT129" s="320">
        <f t="shared" ref="ITT129" si="9024">ITT123+ITT127</f>
        <v>1.86</v>
      </c>
      <c r="ITU129" s="623" t="s">
        <v>86</v>
      </c>
      <c r="ITV129" s="623"/>
      <c r="ITW129" s="623"/>
      <c r="ITX129" s="623"/>
      <c r="ITY129" s="623"/>
      <c r="ITZ129" s="624"/>
      <c r="IUA129" s="623"/>
      <c r="IUB129" s="320">
        <f t="shared" ref="IUB129" si="9025">IUB123+IUB127</f>
        <v>1.86</v>
      </c>
      <c r="IUC129" s="623" t="s">
        <v>86</v>
      </c>
      <c r="IUD129" s="623"/>
      <c r="IUE129" s="623"/>
      <c r="IUF129" s="623"/>
      <c r="IUG129" s="623"/>
      <c r="IUH129" s="624"/>
      <c r="IUI129" s="623"/>
      <c r="IUJ129" s="320">
        <f t="shared" ref="IUJ129" si="9026">IUJ123+IUJ127</f>
        <v>1.86</v>
      </c>
      <c r="IUK129" s="623" t="s">
        <v>86</v>
      </c>
      <c r="IUL129" s="623"/>
      <c r="IUM129" s="623"/>
      <c r="IUN129" s="623"/>
      <c r="IUO129" s="623"/>
      <c r="IUP129" s="624"/>
      <c r="IUQ129" s="623"/>
      <c r="IUR129" s="320">
        <f t="shared" ref="IUR129" si="9027">IUR123+IUR127</f>
        <v>1.86</v>
      </c>
      <c r="IUS129" s="623" t="s">
        <v>86</v>
      </c>
      <c r="IUT129" s="623"/>
      <c r="IUU129" s="623"/>
      <c r="IUV129" s="623"/>
      <c r="IUW129" s="623"/>
      <c r="IUX129" s="624"/>
      <c r="IUY129" s="623"/>
      <c r="IUZ129" s="320">
        <f t="shared" ref="IUZ129" si="9028">IUZ123+IUZ127</f>
        <v>1.86</v>
      </c>
      <c r="IVA129" s="623" t="s">
        <v>86</v>
      </c>
      <c r="IVB129" s="623"/>
      <c r="IVC129" s="623"/>
      <c r="IVD129" s="623"/>
      <c r="IVE129" s="623"/>
      <c r="IVF129" s="624"/>
      <c r="IVG129" s="623"/>
      <c r="IVH129" s="320">
        <f t="shared" ref="IVH129" si="9029">IVH123+IVH127</f>
        <v>1.86</v>
      </c>
      <c r="IVI129" s="623" t="s">
        <v>86</v>
      </c>
      <c r="IVJ129" s="623"/>
      <c r="IVK129" s="623"/>
      <c r="IVL129" s="623"/>
      <c r="IVM129" s="623"/>
      <c r="IVN129" s="624"/>
      <c r="IVO129" s="623"/>
      <c r="IVP129" s="320">
        <f t="shared" ref="IVP129" si="9030">IVP123+IVP127</f>
        <v>1.86</v>
      </c>
      <c r="IVQ129" s="623" t="s">
        <v>86</v>
      </c>
      <c r="IVR129" s="623"/>
      <c r="IVS129" s="623"/>
      <c r="IVT129" s="623"/>
      <c r="IVU129" s="623"/>
      <c r="IVV129" s="624"/>
      <c r="IVW129" s="623"/>
      <c r="IVX129" s="320">
        <f t="shared" ref="IVX129" si="9031">IVX123+IVX127</f>
        <v>1.86</v>
      </c>
      <c r="IVY129" s="623" t="s">
        <v>86</v>
      </c>
      <c r="IVZ129" s="623"/>
      <c r="IWA129" s="623"/>
      <c r="IWB129" s="623"/>
      <c r="IWC129" s="623"/>
      <c r="IWD129" s="624"/>
      <c r="IWE129" s="623"/>
      <c r="IWF129" s="320">
        <f t="shared" ref="IWF129" si="9032">IWF123+IWF127</f>
        <v>1.86</v>
      </c>
      <c r="IWG129" s="623" t="s">
        <v>86</v>
      </c>
      <c r="IWH129" s="623"/>
      <c r="IWI129" s="623"/>
      <c r="IWJ129" s="623"/>
      <c r="IWK129" s="623"/>
      <c r="IWL129" s="624"/>
      <c r="IWM129" s="623"/>
      <c r="IWN129" s="320">
        <f t="shared" ref="IWN129" si="9033">IWN123+IWN127</f>
        <v>1.86</v>
      </c>
      <c r="IWO129" s="623" t="s">
        <v>86</v>
      </c>
      <c r="IWP129" s="623"/>
      <c r="IWQ129" s="623"/>
      <c r="IWR129" s="623"/>
      <c r="IWS129" s="623"/>
      <c r="IWT129" s="624"/>
      <c r="IWU129" s="623"/>
      <c r="IWV129" s="320">
        <f t="shared" ref="IWV129" si="9034">IWV123+IWV127</f>
        <v>1.86</v>
      </c>
      <c r="IWW129" s="623" t="s">
        <v>86</v>
      </c>
      <c r="IWX129" s="623"/>
      <c r="IWY129" s="623"/>
      <c r="IWZ129" s="623"/>
      <c r="IXA129" s="623"/>
      <c r="IXB129" s="624"/>
      <c r="IXC129" s="623"/>
      <c r="IXD129" s="320">
        <f t="shared" ref="IXD129" si="9035">IXD123+IXD127</f>
        <v>1.86</v>
      </c>
      <c r="IXE129" s="623" t="s">
        <v>86</v>
      </c>
      <c r="IXF129" s="623"/>
      <c r="IXG129" s="623"/>
      <c r="IXH129" s="623"/>
      <c r="IXI129" s="623"/>
      <c r="IXJ129" s="624"/>
      <c r="IXK129" s="623"/>
      <c r="IXL129" s="320">
        <f t="shared" ref="IXL129" si="9036">IXL123+IXL127</f>
        <v>1.86</v>
      </c>
      <c r="IXM129" s="623" t="s">
        <v>86</v>
      </c>
      <c r="IXN129" s="623"/>
      <c r="IXO129" s="623"/>
      <c r="IXP129" s="623"/>
      <c r="IXQ129" s="623"/>
      <c r="IXR129" s="624"/>
      <c r="IXS129" s="623"/>
      <c r="IXT129" s="320">
        <f t="shared" ref="IXT129" si="9037">IXT123+IXT127</f>
        <v>1.86</v>
      </c>
      <c r="IXU129" s="623" t="s">
        <v>86</v>
      </c>
      <c r="IXV129" s="623"/>
      <c r="IXW129" s="623"/>
      <c r="IXX129" s="623"/>
      <c r="IXY129" s="623"/>
      <c r="IXZ129" s="624"/>
      <c r="IYA129" s="623"/>
      <c r="IYB129" s="320">
        <f t="shared" ref="IYB129" si="9038">IYB123+IYB127</f>
        <v>1.86</v>
      </c>
      <c r="IYC129" s="623" t="s">
        <v>86</v>
      </c>
      <c r="IYD129" s="623"/>
      <c r="IYE129" s="623"/>
      <c r="IYF129" s="623"/>
      <c r="IYG129" s="623"/>
      <c r="IYH129" s="624"/>
      <c r="IYI129" s="623"/>
      <c r="IYJ129" s="320">
        <f t="shared" ref="IYJ129" si="9039">IYJ123+IYJ127</f>
        <v>1.86</v>
      </c>
      <c r="IYK129" s="623" t="s">
        <v>86</v>
      </c>
      <c r="IYL129" s="623"/>
      <c r="IYM129" s="623"/>
      <c r="IYN129" s="623"/>
      <c r="IYO129" s="623"/>
      <c r="IYP129" s="624"/>
      <c r="IYQ129" s="623"/>
      <c r="IYR129" s="320">
        <f t="shared" ref="IYR129" si="9040">IYR123+IYR127</f>
        <v>1.86</v>
      </c>
      <c r="IYS129" s="623" t="s">
        <v>86</v>
      </c>
      <c r="IYT129" s="623"/>
      <c r="IYU129" s="623"/>
      <c r="IYV129" s="623"/>
      <c r="IYW129" s="623"/>
      <c r="IYX129" s="624"/>
      <c r="IYY129" s="623"/>
      <c r="IYZ129" s="320">
        <f t="shared" ref="IYZ129" si="9041">IYZ123+IYZ127</f>
        <v>1.86</v>
      </c>
      <c r="IZA129" s="623" t="s">
        <v>86</v>
      </c>
      <c r="IZB129" s="623"/>
      <c r="IZC129" s="623"/>
      <c r="IZD129" s="623"/>
      <c r="IZE129" s="623"/>
      <c r="IZF129" s="624"/>
      <c r="IZG129" s="623"/>
      <c r="IZH129" s="320">
        <f t="shared" ref="IZH129" si="9042">IZH123+IZH127</f>
        <v>1.86</v>
      </c>
      <c r="IZI129" s="623" t="s">
        <v>86</v>
      </c>
      <c r="IZJ129" s="623"/>
      <c r="IZK129" s="623"/>
      <c r="IZL129" s="623"/>
      <c r="IZM129" s="623"/>
      <c r="IZN129" s="624"/>
      <c r="IZO129" s="623"/>
      <c r="IZP129" s="320">
        <f t="shared" ref="IZP129" si="9043">IZP123+IZP127</f>
        <v>1.86</v>
      </c>
      <c r="IZQ129" s="623" t="s">
        <v>86</v>
      </c>
      <c r="IZR129" s="623"/>
      <c r="IZS129" s="623"/>
      <c r="IZT129" s="623"/>
      <c r="IZU129" s="623"/>
      <c r="IZV129" s="624"/>
      <c r="IZW129" s="623"/>
      <c r="IZX129" s="320">
        <f t="shared" ref="IZX129" si="9044">IZX123+IZX127</f>
        <v>1.86</v>
      </c>
      <c r="IZY129" s="623" t="s">
        <v>86</v>
      </c>
      <c r="IZZ129" s="623"/>
      <c r="JAA129" s="623"/>
      <c r="JAB129" s="623"/>
      <c r="JAC129" s="623"/>
      <c r="JAD129" s="624"/>
      <c r="JAE129" s="623"/>
      <c r="JAF129" s="320">
        <f t="shared" ref="JAF129" si="9045">JAF123+JAF127</f>
        <v>1.86</v>
      </c>
      <c r="JAG129" s="623" t="s">
        <v>86</v>
      </c>
      <c r="JAH129" s="623"/>
      <c r="JAI129" s="623"/>
      <c r="JAJ129" s="623"/>
      <c r="JAK129" s="623"/>
      <c r="JAL129" s="624"/>
      <c r="JAM129" s="623"/>
      <c r="JAN129" s="320">
        <f t="shared" ref="JAN129" si="9046">JAN123+JAN127</f>
        <v>1.86</v>
      </c>
      <c r="JAO129" s="623" t="s">
        <v>86</v>
      </c>
      <c r="JAP129" s="623"/>
      <c r="JAQ129" s="623"/>
      <c r="JAR129" s="623"/>
      <c r="JAS129" s="623"/>
      <c r="JAT129" s="624"/>
      <c r="JAU129" s="623"/>
      <c r="JAV129" s="320">
        <f t="shared" ref="JAV129" si="9047">JAV123+JAV127</f>
        <v>1.86</v>
      </c>
      <c r="JAW129" s="623" t="s">
        <v>86</v>
      </c>
      <c r="JAX129" s="623"/>
      <c r="JAY129" s="623"/>
      <c r="JAZ129" s="623"/>
      <c r="JBA129" s="623"/>
      <c r="JBB129" s="624"/>
      <c r="JBC129" s="623"/>
      <c r="JBD129" s="320">
        <f t="shared" ref="JBD129" si="9048">JBD123+JBD127</f>
        <v>1.86</v>
      </c>
      <c r="JBE129" s="623" t="s">
        <v>86</v>
      </c>
      <c r="JBF129" s="623"/>
      <c r="JBG129" s="623"/>
      <c r="JBH129" s="623"/>
      <c r="JBI129" s="623"/>
      <c r="JBJ129" s="624"/>
      <c r="JBK129" s="623"/>
      <c r="JBL129" s="320">
        <f t="shared" ref="JBL129" si="9049">JBL123+JBL127</f>
        <v>1.86</v>
      </c>
      <c r="JBM129" s="623" t="s">
        <v>86</v>
      </c>
      <c r="JBN129" s="623"/>
      <c r="JBO129" s="623"/>
      <c r="JBP129" s="623"/>
      <c r="JBQ129" s="623"/>
      <c r="JBR129" s="624"/>
      <c r="JBS129" s="623"/>
      <c r="JBT129" s="320">
        <f t="shared" ref="JBT129" si="9050">JBT123+JBT127</f>
        <v>1.86</v>
      </c>
      <c r="JBU129" s="623" t="s">
        <v>86</v>
      </c>
      <c r="JBV129" s="623"/>
      <c r="JBW129" s="623"/>
      <c r="JBX129" s="623"/>
      <c r="JBY129" s="623"/>
      <c r="JBZ129" s="624"/>
      <c r="JCA129" s="623"/>
      <c r="JCB129" s="320">
        <f t="shared" ref="JCB129" si="9051">JCB123+JCB127</f>
        <v>1.86</v>
      </c>
      <c r="JCC129" s="623" t="s">
        <v>86</v>
      </c>
      <c r="JCD129" s="623"/>
      <c r="JCE129" s="623"/>
      <c r="JCF129" s="623"/>
      <c r="JCG129" s="623"/>
      <c r="JCH129" s="624"/>
      <c r="JCI129" s="623"/>
      <c r="JCJ129" s="320">
        <f t="shared" ref="JCJ129" si="9052">JCJ123+JCJ127</f>
        <v>1.86</v>
      </c>
      <c r="JCK129" s="623" t="s">
        <v>86</v>
      </c>
      <c r="JCL129" s="623"/>
      <c r="JCM129" s="623"/>
      <c r="JCN129" s="623"/>
      <c r="JCO129" s="623"/>
      <c r="JCP129" s="624"/>
      <c r="JCQ129" s="623"/>
      <c r="JCR129" s="320">
        <f t="shared" ref="JCR129" si="9053">JCR123+JCR127</f>
        <v>1.86</v>
      </c>
      <c r="JCS129" s="623" t="s">
        <v>86</v>
      </c>
      <c r="JCT129" s="623"/>
      <c r="JCU129" s="623"/>
      <c r="JCV129" s="623"/>
      <c r="JCW129" s="623"/>
      <c r="JCX129" s="624"/>
      <c r="JCY129" s="623"/>
      <c r="JCZ129" s="320">
        <f t="shared" ref="JCZ129" si="9054">JCZ123+JCZ127</f>
        <v>1.86</v>
      </c>
      <c r="JDA129" s="623" t="s">
        <v>86</v>
      </c>
      <c r="JDB129" s="623"/>
      <c r="JDC129" s="623"/>
      <c r="JDD129" s="623"/>
      <c r="JDE129" s="623"/>
      <c r="JDF129" s="624"/>
      <c r="JDG129" s="623"/>
      <c r="JDH129" s="320">
        <f t="shared" ref="JDH129" si="9055">JDH123+JDH127</f>
        <v>1.86</v>
      </c>
      <c r="JDI129" s="623" t="s">
        <v>86</v>
      </c>
      <c r="JDJ129" s="623"/>
      <c r="JDK129" s="623"/>
      <c r="JDL129" s="623"/>
      <c r="JDM129" s="623"/>
      <c r="JDN129" s="624"/>
      <c r="JDO129" s="623"/>
      <c r="JDP129" s="320">
        <f t="shared" ref="JDP129" si="9056">JDP123+JDP127</f>
        <v>1.86</v>
      </c>
      <c r="JDQ129" s="623" t="s">
        <v>86</v>
      </c>
      <c r="JDR129" s="623"/>
      <c r="JDS129" s="623"/>
      <c r="JDT129" s="623"/>
      <c r="JDU129" s="623"/>
      <c r="JDV129" s="624"/>
      <c r="JDW129" s="623"/>
      <c r="JDX129" s="320">
        <f t="shared" ref="JDX129" si="9057">JDX123+JDX127</f>
        <v>1.86</v>
      </c>
      <c r="JDY129" s="623" t="s">
        <v>86</v>
      </c>
      <c r="JDZ129" s="623"/>
      <c r="JEA129" s="623"/>
      <c r="JEB129" s="623"/>
      <c r="JEC129" s="623"/>
      <c r="JED129" s="624"/>
      <c r="JEE129" s="623"/>
      <c r="JEF129" s="320">
        <f t="shared" ref="JEF129" si="9058">JEF123+JEF127</f>
        <v>1.86</v>
      </c>
      <c r="JEG129" s="623" t="s">
        <v>86</v>
      </c>
      <c r="JEH129" s="623"/>
      <c r="JEI129" s="623"/>
      <c r="JEJ129" s="623"/>
      <c r="JEK129" s="623"/>
      <c r="JEL129" s="624"/>
      <c r="JEM129" s="623"/>
      <c r="JEN129" s="320">
        <f t="shared" ref="JEN129" si="9059">JEN123+JEN127</f>
        <v>1.86</v>
      </c>
      <c r="JEO129" s="623" t="s">
        <v>86</v>
      </c>
      <c r="JEP129" s="623"/>
      <c r="JEQ129" s="623"/>
      <c r="JER129" s="623"/>
      <c r="JES129" s="623"/>
      <c r="JET129" s="624"/>
      <c r="JEU129" s="623"/>
      <c r="JEV129" s="320">
        <f t="shared" ref="JEV129" si="9060">JEV123+JEV127</f>
        <v>1.86</v>
      </c>
      <c r="JEW129" s="623" t="s">
        <v>86</v>
      </c>
      <c r="JEX129" s="623"/>
      <c r="JEY129" s="623"/>
      <c r="JEZ129" s="623"/>
      <c r="JFA129" s="623"/>
      <c r="JFB129" s="624"/>
      <c r="JFC129" s="623"/>
      <c r="JFD129" s="320">
        <f t="shared" ref="JFD129" si="9061">JFD123+JFD127</f>
        <v>1.86</v>
      </c>
      <c r="JFE129" s="623" t="s">
        <v>86</v>
      </c>
      <c r="JFF129" s="623"/>
      <c r="JFG129" s="623"/>
      <c r="JFH129" s="623"/>
      <c r="JFI129" s="623"/>
      <c r="JFJ129" s="624"/>
      <c r="JFK129" s="623"/>
      <c r="JFL129" s="320">
        <f t="shared" ref="JFL129" si="9062">JFL123+JFL127</f>
        <v>1.86</v>
      </c>
      <c r="JFM129" s="623" t="s">
        <v>86</v>
      </c>
      <c r="JFN129" s="623"/>
      <c r="JFO129" s="623"/>
      <c r="JFP129" s="623"/>
      <c r="JFQ129" s="623"/>
      <c r="JFR129" s="624"/>
      <c r="JFS129" s="623"/>
      <c r="JFT129" s="320">
        <f t="shared" ref="JFT129" si="9063">JFT123+JFT127</f>
        <v>1.86</v>
      </c>
      <c r="JFU129" s="623" t="s">
        <v>86</v>
      </c>
      <c r="JFV129" s="623"/>
      <c r="JFW129" s="623"/>
      <c r="JFX129" s="623"/>
      <c r="JFY129" s="623"/>
      <c r="JFZ129" s="624"/>
      <c r="JGA129" s="623"/>
      <c r="JGB129" s="320">
        <f t="shared" ref="JGB129" si="9064">JGB123+JGB127</f>
        <v>1.86</v>
      </c>
      <c r="JGC129" s="623" t="s">
        <v>86</v>
      </c>
      <c r="JGD129" s="623"/>
      <c r="JGE129" s="623"/>
      <c r="JGF129" s="623"/>
      <c r="JGG129" s="623"/>
      <c r="JGH129" s="624"/>
      <c r="JGI129" s="623"/>
      <c r="JGJ129" s="320">
        <f t="shared" ref="JGJ129" si="9065">JGJ123+JGJ127</f>
        <v>1.86</v>
      </c>
      <c r="JGK129" s="623" t="s">
        <v>86</v>
      </c>
      <c r="JGL129" s="623"/>
      <c r="JGM129" s="623"/>
      <c r="JGN129" s="623"/>
      <c r="JGO129" s="623"/>
      <c r="JGP129" s="624"/>
      <c r="JGQ129" s="623"/>
      <c r="JGR129" s="320">
        <f t="shared" ref="JGR129" si="9066">JGR123+JGR127</f>
        <v>1.86</v>
      </c>
      <c r="JGS129" s="623" t="s">
        <v>86</v>
      </c>
      <c r="JGT129" s="623"/>
      <c r="JGU129" s="623"/>
      <c r="JGV129" s="623"/>
      <c r="JGW129" s="623"/>
      <c r="JGX129" s="624"/>
      <c r="JGY129" s="623"/>
      <c r="JGZ129" s="320">
        <f t="shared" ref="JGZ129" si="9067">JGZ123+JGZ127</f>
        <v>1.86</v>
      </c>
      <c r="JHA129" s="623" t="s">
        <v>86</v>
      </c>
      <c r="JHB129" s="623"/>
      <c r="JHC129" s="623"/>
      <c r="JHD129" s="623"/>
      <c r="JHE129" s="623"/>
      <c r="JHF129" s="624"/>
      <c r="JHG129" s="623"/>
      <c r="JHH129" s="320">
        <f t="shared" ref="JHH129" si="9068">JHH123+JHH127</f>
        <v>1.86</v>
      </c>
      <c r="JHI129" s="623" t="s">
        <v>86</v>
      </c>
      <c r="JHJ129" s="623"/>
      <c r="JHK129" s="623"/>
      <c r="JHL129" s="623"/>
      <c r="JHM129" s="623"/>
      <c r="JHN129" s="624"/>
      <c r="JHO129" s="623"/>
      <c r="JHP129" s="320">
        <f t="shared" ref="JHP129" si="9069">JHP123+JHP127</f>
        <v>1.86</v>
      </c>
      <c r="JHQ129" s="623" t="s">
        <v>86</v>
      </c>
      <c r="JHR129" s="623"/>
      <c r="JHS129" s="623"/>
      <c r="JHT129" s="623"/>
      <c r="JHU129" s="623"/>
      <c r="JHV129" s="624"/>
      <c r="JHW129" s="623"/>
      <c r="JHX129" s="320">
        <f t="shared" ref="JHX129" si="9070">JHX123+JHX127</f>
        <v>1.86</v>
      </c>
      <c r="JHY129" s="623" t="s">
        <v>86</v>
      </c>
      <c r="JHZ129" s="623"/>
      <c r="JIA129" s="623"/>
      <c r="JIB129" s="623"/>
      <c r="JIC129" s="623"/>
      <c r="JID129" s="624"/>
      <c r="JIE129" s="623"/>
      <c r="JIF129" s="320">
        <f t="shared" ref="JIF129" si="9071">JIF123+JIF127</f>
        <v>1.86</v>
      </c>
      <c r="JIG129" s="623" t="s">
        <v>86</v>
      </c>
      <c r="JIH129" s="623"/>
      <c r="JII129" s="623"/>
      <c r="JIJ129" s="623"/>
      <c r="JIK129" s="623"/>
      <c r="JIL129" s="624"/>
      <c r="JIM129" s="623"/>
      <c r="JIN129" s="320">
        <f t="shared" ref="JIN129" si="9072">JIN123+JIN127</f>
        <v>1.86</v>
      </c>
      <c r="JIO129" s="623" t="s">
        <v>86</v>
      </c>
      <c r="JIP129" s="623"/>
      <c r="JIQ129" s="623"/>
      <c r="JIR129" s="623"/>
      <c r="JIS129" s="623"/>
      <c r="JIT129" s="624"/>
      <c r="JIU129" s="623"/>
      <c r="JIV129" s="320">
        <f t="shared" ref="JIV129" si="9073">JIV123+JIV127</f>
        <v>1.86</v>
      </c>
      <c r="JIW129" s="623" t="s">
        <v>86</v>
      </c>
      <c r="JIX129" s="623"/>
      <c r="JIY129" s="623"/>
      <c r="JIZ129" s="623"/>
      <c r="JJA129" s="623"/>
      <c r="JJB129" s="624"/>
      <c r="JJC129" s="623"/>
      <c r="JJD129" s="320">
        <f t="shared" ref="JJD129" si="9074">JJD123+JJD127</f>
        <v>1.86</v>
      </c>
      <c r="JJE129" s="623" t="s">
        <v>86</v>
      </c>
      <c r="JJF129" s="623"/>
      <c r="JJG129" s="623"/>
      <c r="JJH129" s="623"/>
      <c r="JJI129" s="623"/>
      <c r="JJJ129" s="624"/>
      <c r="JJK129" s="623"/>
      <c r="JJL129" s="320">
        <f t="shared" ref="JJL129" si="9075">JJL123+JJL127</f>
        <v>1.86</v>
      </c>
      <c r="JJM129" s="623" t="s">
        <v>86</v>
      </c>
      <c r="JJN129" s="623"/>
      <c r="JJO129" s="623"/>
      <c r="JJP129" s="623"/>
      <c r="JJQ129" s="623"/>
      <c r="JJR129" s="624"/>
      <c r="JJS129" s="623"/>
      <c r="JJT129" s="320">
        <f t="shared" ref="JJT129" si="9076">JJT123+JJT127</f>
        <v>1.86</v>
      </c>
      <c r="JJU129" s="623" t="s">
        <v>86</v>
      </c>
      <c r="JJV129" s="623"/>
      <c r="JJW129" s="623"/>
      <c r="JJX129" s="623"/>
      <c r="JJY129" s="623"/>
      <c r="JJZ129" s="624"/>
      <c r="JKA129" s="623"/>
      <c r="JKB129" s="320">
        <f t="shared" ref="JKB129" si="9077">JKB123+JKB127</f>
        <v>1.86</v>
      </c>
      <c r="JKC129" s="623" t="s">
        <v>86</v>
      </c>
      <c r="JKD129" s="623"/>
      <c r="JKE129" s="623"/>
      <c r="JKF129" s="623"/>
      <c r="JKG129" s="623"/>
      <c r="JKH129" s="624"/>
      <c r="JKI129" s="623"/>
      <c r="JKJ129" s="320">
        <f t="shared" ref="JKJ129" si="9078">JKJ123+JKJ127</f>
        <v>1.86</v>
      </c>
      <c r="JKK129" s="623" t="s">
        <v>86</v>
      </c>
      <c r="JKL129" s="623"/>
      <c r="JKM129" s="623"/>
      <c r="JKN129" s="623"/>
      <c r="JKO129" s="623"/>
      <c r="JKP129" s="624"/>
      <c r="JKQ129" s="623"/>
      <c r="JKR129" s="320">
        <f t="shared" ref="JKR129" si="9079">JKR123+JKR127</f>
        <v>1.86</v>
      </c>
      <c r="JKS129" s="623" t="s">
        <v>86</v>
      </c>
      <c r="JKT129" s="623"/>
      <c r="JKU129" s="623"/>
      <c r="JKV129" s="623"/>
      <c r="JKW129" s="623"/>
      <c r="JKX129" s="624"/>
      <c r="JKY129" s="623"/>
      <c r="JKZ129" s="320">
        <f t="shared" ref="JKZ129" si="9080">JKZ123+JKZ127</f>
        <v>1.86</v>
      </c>
      <c r="JLA129" s="623" t="s">
        <v>86</v>
      </c>
      <c r="JLB129" s="623"/>
      <c r="JLC129" s="623"/>
      <c r="JLD129" s="623"/>
      <c r="JLE129" s="623"/>
      <c r="JLF129" s="624"/>
      <c r="JLG129" s="623"/>
      <c r="JLH129" s="320">
        <f t="shared" ref="JLH129" si="9081">JLH123+JLH127</f>
        <v>1.86</v>
      </c>
      <c r="JLI129" s="623" t="s">
        <v>86</v>
      </c>
      <c r="JLJ129" s="623"/>
      <c r="JLK129" s="623"/>
      <c r="JLL129" s="623"/>
      <c r="JLM129" s="623"/>
      <c r="JLN129" s="624"/>
      <c r="JLO129" s="623"/>
      <c r="JLP129" s="320">
        <f t="shared" ref="JLP129" si="9082">JLP123+JLP127</f>
        <v>1.86</v>
      </c>
      <c r="JLQ129" s="623" t="s">
        <v>86</v>
      </c>
      <c r="JLR129" s="623"/>
      <c r="JLS129" s="623"/>
      <c r="JLT129" s="623"/>
      <c r="JLU129" s="623"/>
      <c r="JLV129" s="624"/>
      <c r="JLW129" s="623"/>
      <c r="JLX129" s="320">
        <f t="shared" ref="JLX129" si="9083">JLX123+JLX127</f>
        <v>1.86</v>
      </c>
      <c r="JLY129" s="623" t="s">
        <v>86</v>
      </c>
      <c r="JLZ129" s="623"/>
      <c r="JMA129" s="623"/>
      <c r="JMB129" s="623"/>
      <c r="JMC129" s="623"/>
      <c r="JMD129" s="624"/>
      <c r="JME129" s="623"/>
      <c r="JMF129" s="320">
        <f t="shared" ref="JMF129" si="9084">JMF123+JMF127</f>
        <v>1.86</v>
      </c>
      <c r="JMG129" s="623" t="s">
        <v>86</v>
      </c>
      <c r="JMH129" s="623"/>
      <c r="JMI129" s="623"/>
      <c r="JMJ129" s="623"/>
      <c r="JMK129" s="623"/>
      <c r="JML129" s="624"/>
      <c r="JMM129" s="623"/>
      <c r="JMN129" s="320">
        <f t="shared" ref="JMN129" si="9085">JMN123+JMN127</f>
        <v>1.86</v>
      </c>
      <c r="JMO129" s="623" t="s">
        <v>86</v>
      </c>
      <c r="JMP129" s="623"/>
      <c r="JMQ129" s="623"/>
      <c r="JMR129" s="623"/>
      <c r="JMS129" s="623"/>
      <c r="JMT129" s="624"/>
      <c r="JMU129" s="623"/>
      <c r="JMV129" s="320">
        <f t="shared" ref="JMV129" si="9086">JMV123+JMV127</f>
        <v>1.86</v>
      </c>
      <c r="JMW129" s="623" t="s">
        <v>86</v>
      </c>
      <c r="JMX129" s="623"/>
      <c r="JMY129" s="623"/>
      <c r="JMZ129" s="623"/>
      <c r="JNA129" s="623"/>
      <c r="JNB129" s="624"/>
      <c r="JNC129" s="623"/>
      <c r="JND129" s="320">
        <f t="shared" ref="JND129" si="9087">JND123+JND127</f>
        <v>1.86</v>
      </c>
      <c r="JNE129" s="623" t="s">
        <v>86</v>
      </c>
      <c r="JNF129" s="623"/>
      <c r="JNG129" s="623"/>
      <c r="JNH129" s="623"/>
      <c r="JNI129" s="623"/>
      <c r="JNJ129" s="624"/>
      <c r="JNK129" s="623"/>
      <c r="JNL129" s="320">
        <f t="shared" ref="JNL129" si="9088">JNL123+JNL127</f>
        <v>1.86</v>
      </c>
      <c r="JNM129" s="623" t="s">
        <v>86</v>
      </c>
      <c r="JNN129" s="623"/>
      <c r="JNO129" s="623"/>
      <c r="JNP129" s="623"/>
      <c r="JNQ129" s="623"/>
      <c r="JNR129" s="624"/>
      <c r="JNS129" s="623"/>
      <c r="JNT129" s="320">
        <f t="shared" ref="JNT129" si="9089">JNT123+JNT127</f>
        <v>1.86</v>
      </c>
      <c r="JNU129" s="623" t="s">
        <v>86</v>
      </c>
      <c r="JNV129" s="623"/>
      <c r="JNW129" s="623"/>
      <c r="JNX129" s="623"/>
      <c r="JNY129" s="623"/>
      <c r="JNZ129" s="624"/>
      <c r="JOA129" s="623"/>
      <c r="JOB129" s="320">
        <f t="shared" ref="JOB129" si="9090">JOB123+JOB127</f>
        <v>1.86</v>
      </c>
      <c r="JOC129" s="623" t="s">
        <v>86</v>
      </c>
      <c r="JOD129" s="623"/>
      <c r="JOE129" s="623"/>
      <c r="JOF129" s="623"/>
      <c r="JOG129" s="623"/>
      <c r="JOH129" s="624"/>
      <c r="JOI129" s="623"/>
      <c r="JOJ129" s="320">
        <f t="shared" ref="JOJ129" si="9091">JOJ123+JOJ127</f>
        <v>1.86</v>
      </c>
      <c r="JOK129" s="623" t="s">
        <v>86</v>
      </c>
      <c r="JOL129" s="623"/>
      <c r="JOM129" s="623"/>
      <c r="JON129" s="623"/>
      <c r="JOO129" s="623"/>
      <c r="JOP129" s="624"/>
      <c r="JOQ129" s="623"/>
      <c r="JOR129" s="320">
        <f t="shared" ref="JOR129" si="9092">JOR123+JOR127</f>
        <v>1.86</v>
      </c>
      <c r="JOS129" s="623" t="s">
        <v>86</v>
      </c>
      <c r="JOT129" s="623"/>
      <c r="JOU129" s="623"/>
      <c r="JOV129" s="623"/>
      <c r="JOW129" s="623"/>
      <c r="JOX129" s="624"/>
      <c r="JOY129" s="623"/>
      <c r="JOZ129" s="320">
        <f t="shared" ref="JOZ129" si="9093">JOZ123+JOZ127</f>
        <v>1.86</v>
      </c>
      <c r="JPA129" s="623" t="s">
        <v>86</v>
      </c>
      <c r="JPB129" s="623"/>
      <c r="JPC129" s="623"/>
      <c r="JPD129" s="623"/>
      <c r="JPE129" s="623"/>
      <c r="JPF129" s="624"/>
      <c r="JPG129" s="623"/>
      <c r="JPH129" s="320">
        <f t="shared" ref="JPH129" si="9094">JPH123+JPH127</f>
        <v>1.86</v>
      </c>
      <c r="JPI129" s="623" t="s">
        <v>86</v>
      </c>
      <c r="JPJ129" s="623"/>
      <c r="JPK129" s="623"/>
      <c r="JPL129" s="623"/>
      <c r="JPM129" s="623"/>
      <c r="JPN129" s="624"/>
      <c r="JPO129" s="623"/>
      <c r="JPP129" s="320">
        <f t="shared" ref="JPP129" si="9095">JPP123+JPP127</f>
        <v>1.86</v>
      </c>
      <c r="JPQ129" s="623" t="s">
        <v>86</v>
      </c>
      <c r="JPR129" s="623"/>
      <c r="JPS129" s="623"/>
      <c r="JPT129" s="623"/>
      <c r="JPU129" s="623"/>
      <c r="JPV129" s="624"/>
      <c r="JPW129" s="623"/>
      <c r="JPX129" s="320">
        <f t="shared" ref="JPX129" si="9096">JPX123+JPX127</f>
        <v>1.86</v>
      </c>
      <c r="JPY129" s="623" t="s">
        <v>86</v>
      </c>
      <c r="JPZ129" s="623"/>
      <c r="JQA129" s="623"/>
      <c r="JQB129" s="623"/>
      <c r="JQC129" s="623"/>
      <c r="JQD129" s="624"/>
      <c r="JQE129" s="623"/>
      <c r="JQF129" s="320">
        <f t="shared" ref="JQF129" si="9097">JQF123+JQF127</f>
        <v>1.86</v>
      </c>
      <c r="JQG129" s="623" t="s">
        <v>86</v>
      </c>
      <c r="JQH129" s="623"/>
      <c r="JQI129" s="623"/>
      <c r="JQJ129" s="623"/>
      <c r="JQK129" s="623"/>
      <c r="JQL129" s="624"/>
      <c r="JQM129" s="623"/>
      <c r="JQN129" s="320">
        <f t="shared" ref="JQN129" si="9098">JQN123+JQN127</f>
        <v>1.86</v>
      </c>
      <c r="JQO129" s="623" t="s">
        <v>86</v>
      </c>
      <c r="JQP129" s="623"/>
      <c r="JQQ129" s="623"/>
      <c r="JQR129" s="623"/>
      <c r="JQS129" s="623"/>
      <c r="JQT129" s="624"/>
      <c r="JQU129" s="623"/>
      <c r="JQV129" s="320">
        <f t="shared" ref="JQV129" si="9099">JQV123+JQV127</f>
        <v>1.86</v>
      </c>
      <c r="JQW129" s="623" t="s">
        <v>86</v>
      </c>
      <c r="JQX129" s="623"/>
      <c r="JQY129" s="623"/>
      <c r="JQZ129" s="623"/>
      <c r="JRA129" s="623"/>
      <c r="JRB129" s="624"/>
      <c r="JRC129" s="623"/>
      <c r="JRD129" s="320">
        <f t="shared" ref="JRD129" si="9100">JRD123+JRD127</f>
        <v>1.86</v>
      </c>
      <c r="JRE129" s="623" t="s">
        <v>86</v>
      </c>
      <c r="JRF129" s="623"/>
      <c r="JRG129" s="623"/>
      <c r="JRH129" s="623"/>
      <c r="JRI129" s="623"/>
      <c r="JRJ129" s="624"/>
      <c r="JRK129" s="623"/>
      <c r="JRL129" s="320">
        <f t="shared" ref="JRL129" si="9101">JRL123+JRL127</f>
        <v>1.86</v>
      </c>
      <c r="JRM129" s="623" t="s">
        <v>86</v>
      </c>
      <c r="JRN129" s="623"/>
      <c r="JRO129" s="623"/>
      <c r="JRP129" s="623"/>
      <c r="JRQ129" s="623"/>
      <c r="JRR129" s="624"/>
      <c r="JRS129" s="623"/>
      <c r="JRT129" s="320">
        <f t="shared" ref="JRT129" si="9102">JRT123+JRT127</f>
        <v>1.86</v>
      </c>
      <c r="JRU129" s="623" t="s">
        <v>86</v>
      </c>
      <c r="JRV129" s="623"/>
      <c r="JRW129" s="623"/>
      <c r="JRX129" s="623"/>
      <c r="JRY129" s="623"/>
      <c r="JRZ129" s="624"/>
      <c r="JSA129" s="623"/>
      <c r="JSB129" s="320">
        <f t="shared" ref="JSB129" si="9103">JSB123+JSB127</f>
        <v>1.86</v>
      </c>
      <c r="JSC129" s="623" t="s">
        <v>86</v>
      </c>
      <c r="JSD129" s="623"/>
      <c r="JSE129" s="623"/>
      <c r="JSF129" s="623"/>
      <c r="JSG129" s="623"/>
      <c r="JSH129" s="624"/>
      <c r="JSI129" s="623"/>
      <c r="JSJ129" s="320">
        <f t="shared" ref="JSJ129" si="9104">JSJ123+JSJ127</f>
        <v>1.86</v>
      </c>
      <c r="JSK129" s="623" t="s">
        <v>86</v>
      </c>
      <c r="JSL129" s="623"/>
      <c r="JSM129" s="623"/>
      <c r="JSN129" s="623"/>
      <c r="JSO129" s="623"/>
      <c r="JSP129" s="624"/>
      <c r="JSQ129" s="623"/>
      <c r="JSR129" s="320">
        <f t="shared" ref="JSR129" si="9105">JSR123+JSR127</f>
        <v>1.86</v>
      </c>
      <c r="JSS129" s="623" t="s">
        <v>86</v>
      </c>
      <c r="JST129" s="623"/>
      <c r="JSU129" s="623"/>
      <c r="JSV129" s="623"/>
      <c r="JSW129" s="623"/>
      <c r="JSX129" s="624"/>
      <c r="JSY129" s="623"/>
      <c r="JSZ129" s="320">
        <f t="shared" ref="JSZ129" si="9106">JSZ123+JSZ127</f>
        <v>1.86</v>
      </c>
      <c r="JTA129" s="623" t="s">
        <v>86</v>
      </c>
      <c r="JTB129" s="623"/>
      <c r="JTC129" s="623"/>
      <c r="JTD129" s="623"/>
      <c r="JTE129" s="623"/>
      <c r="JTF129" s="624"/>
      <c r="JTG129" s="623"/>
      <c r="JTH129" s="320">
        <f t="shared" ref="JTH129" si="9107">JTH123+JTH127</f>
        <v>1.86</v>
      </c>
      <c r="JTI129" s="623" t="s">
        <v>86</v>
      </c>
      <c r="JTJ129" s="623"/>
      <c r="JTK129" s="623"/>
      <c r="JTL129" s="623"/>
      <c r="JTM129" s="623"/>
      <c r="JTN129" s="624"/>
      <c r="JTO129" s="623"/>
      <c r="JTP129" s="320">
        <f t="shared" ref="JTP129" si="9108">JTP123+JTP127</f>
        <v>1.86</v>
      </c>
      <c r="JTQ129" s="623" t="s">
        <v>86</v>
      </c>
      <c r="JTR129" s="623"/>
      <c r="JTS129" s="623"/>
      <c r="JTT129" s="623"/>
      <c r="JTU129" s="623"/>
      <c r="JTV129" s="624"/>
      <c r="JTW129" s="623"/>
      <c r="JTX129" s="320">
        <f t="shared" ref="JTX129" si="9109">JTX123+JTX127</f>
        <v>1.86</v>
      </c>
      <c r="JTY129" s="623" t="s">
        <v>86</v>
      </c>
      <c r="JTZ129" s="623"/>
      <c r="JUA129" s="623"/>
      <c r="JUB129" s="623"/>
      <c r="JUC129" s="623"/>
      <c r="JUD129" s="624"/>
      <c r="JUE129" s="623"/>
      <c r="JUF129" s="320">
        <f t="shared" ref="JUF129" si="9110">JUF123+JUF127</f>
        <v>1.86</v>
      </c>
      <c r="JUG129" s="623" t="s">
        <v>86</v>
      </c>
      <c r="JUH129" s="623"/>
      <c r="JUI129" s="623"/>
      <c r="JUJ129" s="623"/>
      <c r="JUK129" s="623"/>
      <c r="JUL129" s="624"/>
      <c r="JUM129" s="623"/>
      <c r="JUN129" s="320">
        <f t="shared" ref="JUN129" si="9111">JUN123+JUN127</f>
        <v>1.86</v>
      </c>
      <c r="JUO129" s="623" t="s">
        <v>86</v>
      </c>
      <c r="JUP129" s="623"/>
      <c r="JUQ129" s="623"/>
      <c r="JUR129" s="623"/>
      <c r="JUS129" s="623"/>
      <c r="JUT129" s="624"/>
      <c r="JUU129" s="623"/>
      <c r="JUV129" s="320">
        <f t="shared" ref="JUV129" si="9112">JUV123+JUV127</f>
        <v>1.86</v>
      </c>
      <c r="JUW129" s="623" t="s">
        <v>86</v>
      </c>
      <c r="JUX129" s="623"/>
      <c r="JUY129" s="623"/>
      <c r="JUZ129" s="623"/>
      <c r="JVA129" s="623"/>
      <c r="JVB129" s="624"/>
      <c r="JVC129" s="623"/>
      <c r="JVD129" s="320">
        <f t="shared" ref="JVD129" si="9113">JVD123+JVD127</f>
        <v>1.86</v>
      </c>
      <c r="JVE129" s="623" t="s">
        <v>86</v>
      </c>
      <c r="JVF129" s="623"/>
      <c r="JVG129" s="623"/>
      <c r="JVH129" s="623"/>
      <c r="JVI129" s="623"/>
      <c r="JVJ129" s="624"/>
      <c r="JVK129" s="623"/>
      <c r="JVL129" s="320">
        <f t="shared" ref="JVL129" si="9114">JVL123+JVL127</f>
        <v>1.86</v>
      </c>
      <c r="JVM129" s="623" t="s">
        <v>86</v>
      </c>
      <c r="JVN129" s="623"/>
      <c r="JVO129" s="623"/>
      <c r="JVP129" s="623"/>
      <c r="JVQ129" s="623"/>
      <c r="JVR129" s="624"/>
      <c r="JVS129" s="623"/>
      <c r="JVT129" s="320">
        <f t="shared" ref="JVT129" si="9115">JVT123+JVT127</f>
        <v>1.86</v>
      </c>
      <c r="JVU129" s="623" t="s">
        <v>86</v>
      </c>
      <c r="JVV129" s="623"/>
      <c r="JVW129" s="623"/>
      <c r="JVX129" s="623"/>
      <c r="JVY129" s="623"/>
      <c r="JVZ129" s="624"/>
      <c r="JWA129" s="623"/>
      <c r="JWB129" s="320">
        <f t="shared" ref="JWB129" si="9116">JWB123+JWB127</f>
        <v>1.86</v>
      </c>
      <c r="JWC129" s="623" t="s">
        <v>86</v>
      </c>
      <c r="JWD129" s="623"/>
      <c r="JWE129" s="623"/>
      <c r="JWF129" s="623"/>
      <c r="JWG129" s="623"/>
      <c r="JWH129" s="624"/>
      <c r="JWI129" s="623"/>
      <c r="JWJ129" s="320">
        <f t="shared" ref="JWJ129" si="9117">JWJ123+JWJ127</f>
        <v>1.86</v>
      </c>
      <c r="JWK129" s="623" t="s">
        <v>86</v>
      </c>
      <c r="JWL129" s="623"/>
      <c r="JWM129" s="623"/>
      <c r="JWN129" s="623"/>
      <c r="JWO129" s="623"/>
      <c r="JWP129" s="624"/>
      <c r="JWQ129" s="623"/>
      <c r="JWR129" s="320">
        <f t="shared" ref="JWR129" si="9118">JWR123+JWR127</f>
        <v>1.86</v>
      </c>
      <c r="JWS129" s="623" t="s">
        <v>86</v>
      </c>
      <c r="JWT129" s="623"/>
      <c r="JWU129" s="623"/>
      <c r="JWV129" s="623"/>
      <c r="JWW129" s="623"/>
      <c r="JWX129" s="624"/>
      <c r="JWY129" s="623"/>
      <c r="JWZ129" s="320">
        <f t="shared" ref="JWZ129" si="9119">JWZ123+JWZ127</f>
        <v>1.86</v>
      </c>
      <c r="JXA129" s="623" t="s">
        <v>86</v>
      </c>
      <c r="JXB129" s="623"/>
      <c r="JXC129" s="623"/>
      <c r="JXD129" s="623"/>
      <c r="JXE129" s="623"/>
      <c r="JXF129" s="624"/>
      <c r="JXG129" s="623"/>
      <c r="JXH129" s="320">
        <f t="shared" ref="JXH129" si="9120">JXH123+JXH127</f>
        <v>1.86</v>
      </c>
      <c r="JXI129" s="623" t="s">
        <v>86</v>
      </c>
      <c r="JXJ129" s="623"/>
      <c r="JXK129" s="623"/>
      <c r="JXL129" s="623"/>
      <c r="JXM129" s="623"/>
      <c r="JXN129" s="624"/>
      <c r="JXO129" s="623"/>
      <c r="JXP129" s="320">
        <f t="shared" ref="JXP129" si="9121">JXP123+JXP127</f>
        <v>1.86</v>
      </c>
      <c r="JXQ129" s="623" t="s">
        <v>86</v>
      </c>
      <c r="JXR129" s="623"/>
      <c r="JXS129" s="623"/>
      <c r="JXT129" s="623"/>
      <c r="JXU129" s="623"/>
      <c r="JXV129" s="624"/>
      <c r="JXW129" s="623"/>
      <c r="JXX129" s="320">
        <f t="shared" ref="JXX129" si="9122">JXX123+JXX127</f>
        <v>1.86</v>
      </c>
      <c r="JXY129" s="623" t="s">
        <v>86</v>
      </c>
      <c r="JXZ129" s="623"/>
      <c r="JYA129" s="623"/>
      <c r="JYB129" s="623"/>
      <c r="JYC129" s="623"/>
      <c r="JYD129" s="624"/>
      <c r="JYE129" s="623"/>
      <c r="JYF129" s="320">
        <f t="shared" ref="JYF129" si="9123">JYF123+JYF127</f>
        <v>1.86</v>
      </c>
      <c r="JYG129" s="623" t="s">
        <v>86</v>
      </c>
      <c r="JYH129" s="623"/>
      <c r="JYI129" s="623"/>
      <c r="JYJ129" s="623"/>
      <c r="JYK129" s="623"/>
      <c r="JYL129" s="624"/>
      <c r="JYM129" s="623"/>
      <c r="JYN129" s="320">
        <f t="shared" ref="JYN129" si="9124">JYN123+JYN127</f>
        <v>1.86</v>
      </c>
      <c r="JYO129" s="623" t="s">
        <v>86</v>
      </c>
      <c r="JYP129" s="623"/>
      <c r="JYQ129" s="623"/>
      <c r="JYR129" s="623"/>
      <c r="JYS129" s="623"/>
      <c r="JYT129" s="624"/>
      <c r="JYU129" s="623"/>
      <c r="JYV129" s="320">
        <f t="shared" ref="JYV129" si="9125">JYV123+JYV127</f>
        <v>1.86</v>
      </c>
      <c r="JYW129" s="623" t="s">
        <v>86</v>
      </c>
      <c r="JYX129" s="623"/>
      <c r="JYY129" s="623"/>
      <c r="JYZ129" s="623"/>
      <c r="JZA129" s="623"/>
      <c r="JZB129" s="624"/>
      <c r="JZC129" s="623"/>
      <c r="JZD129" s="320">
        <f t="shared" ref="JZD129" si="9126">JZD123+JZD127</f>
        <v>1.86</v>
      </c>
      <c r="JZE129" s="623" t="s">
        <v>86</v>
      </c>
      <c r="JZF129" s="623"/>
      <c r="JZG129" s="623"/>
      <c r="JZH129" s="623"/>
      <c r="JZI129" s="623"/>
      <c r="JZJ129" s="624"/>
      <c r="JZK129" s="623"/>
      <c r="JZL129" s="320">
        <f t="shared" ref="JZL129" si="9127">JZL123+JZL127</f>
        <v>1.86</v>
      </c>
      <c r="JZM129" s="623" t="s">
        <v>86</v>
      </c>
      <c r="JZN129" s="623"/>
      <c r="JZO129" s="623"/>
      <c r="JZP129" s="623"/>
      <c r="JZQ129" s="623"/>
      <c r="JZR129" s="624"/>
      <c r="JZS129" s="623"/>
      <c r="JZT129" s="320">
        <f t="shared" ref="JZT129" si="9128">JZT123+JZT127</f>
        <v>1.86</v>
      </c>
      <c r="JZU129" s="623" t="s">
        <v>86</v>
      </c>
      <c r="JZV129" s="623"/>
      <c r="JZW129" s="623"/>
      <c r="JZX129" s="623"/>
      <c r="JZY129" s="623"/>
      <c r="JZZ129" s="624"/>
      <c r="KAA129" s="623"/>
      <c r="KAB129" s="320">
        <f t="shared" ref="KAB129" si="9129">KAB123+KAB127</f>
        <v>1.86</v>
      </c>
      <c r="KAC129" s="623" t="s">
        <v>86</v>
      </c>
      <c r="KAD129" s="623"/>
      <c r="KAE129" s="623"/>
      <c r="KAF129" s="623"/>
      <c r="KAG129" s="623"/>
      <c r="KAH129" s="624"/>
      <c r="KAI129" s="623"/>
      <c r="KAJ129" s="320">
        <f t="shared" ref="KAJ129" si="9130">KAJ123+KAJ127</f>
        <v>1.86</v>
      </c>
      <c r="KAK129" s="623" t="s">
        <v>86</v>
      </c>
      <c r="KAL129" s="623"/>
      <c r="KAM129" s="623"/>
      <c r="KAN129" s="623"/>
      <c r="KAO129" s="623"/>
      <c r="KAP129" s="624"/>
      <c r="KAQ129" s="623"/>
      <c r="KAR129" s="320">
        <f t="shared" ref="KAR129" si="9131">KAR123+KAR127</f>
        <v>1.86</v>
      </c>
      <c r="KAS129" s="623" t="s">
        <v>86</v>
      </c>
      <c r="KAT129" s="623"/>
      <c r="KAU129" s="623"/>
      <c r="KAV129" s="623"/>
      <c r="KAW129" s="623"/>
      <c r="KAX129" s="624"/>
      <c r="KAY129" s="623"/>
      <c r="KAZ129" s="320">
        <f t="shared" ref="KAZ129" si="9132">KAZ123+KAZ127</f>
        <v>1.86</v>
      </c>
      <c r="KBA129" s="623" t="s">
        <v>86</v>
      </c>
      <c r="KBB129" s="623"/>
      <c r="KBC129" s="623"/>
      <c r="KBD129" s="623"/>
      <c r="KBE129" s="623"/>
      <c r="KBF129" s="624"/>
      <c r="KBG129" s="623"/>
      <c r="KBH129" s="320">
        <f t="shared" ref="KBH129" si="9133">KBH123+KBH127</f>
        <v>1.86</v>
      </c>
      <c r="KBI129" s="623" t="s">
        <v>86</v>
      </c>
      <c r="KBJ129" s="623"/>
      <c r="KBK129" s="623"/>
      <c r="KBL129" s="623"/>
      <c r="KBM129" s="623"/>
      <c r="KBN129" s="624"/>
      <c r="KBO129" s="623"/>
      <c r="KBP129" s="320">
        <f t="shared" ref="KBP129" si="9134">KBP123+KBP127</f>
        <v>1.86</v>
      </c>
      <c r="KBQ129" s="623" t="s">
        <v>86</v>
      </c>
      <c r="KBR129" s="623"/>
      <c r="KBS129" s="623"/>
      <c r="KBT129" s="623"/>
      <c r="KBU129" s="623"/>
      <c r="KBV129" s="624"/>
      <c r="KBW129" s="623"/>
      <c r="KBX129" s="320">
        <f t="shared" ref="KBX129" si="9135">KBX123+KBX127</f>
        <v>1.86</v>
      </c>
      <c r="KBY129" s="623" t="s">
        <v>86</v>
      </c>
      <c r="KBZ129" s="623"/>
      <c r="KCA129" s="623"/>
      <c r="KCB129" s="623"/>
      <c r="KCC129" s="623"/>
      <c r="KCD129" s="624"/>
      <c r="KCE129" s="623"/>
      <c r="KCF129" s="320">
        <f t="shared" ref="KCF129" si="9136">KCF123+KCF127</f>
        <v>1.86</v>
      </c>
      <c r="KCG129" s="623" t="s">
        <v>86</v>
      </c>
      <c r="KCH129" s="623"/>
      <c r="KCI129" s="623"/>
      <c r="KCJ129" s="623"/>
      <c r="KCK129" s="623"/>
      <c r="KCL129" s="624"/>
      <c r="KCM129" s="623"/>
      <c r="KCN129" s="320">
        <f t="shared" ref="KCN129" si="9137">KCN123+KCN127</f>
        <v>1.86</v>
      </c>
      <c r="KCO129" s="623" t="s">
        <v>86</v>
      </c>
      <c r="KCP129" s="623"/>
      <c r="KCQ129" s="623"/>
      <c r="KCR129" s="623"/>
      <c r="KCS129" s="623"/>
      <c r="KCT129" s="624"/>
      <c r="KCU129" s="623"/>
      <c r="KCV129" s="320">
        <f t="shared" ref="KCV129" si="9138">KCV123+KCV127</f>
        <v>1.86</v>
      </c>
      <c r="KCW129" s="623" t="s">
        <v>86</v>
      </c>
      <c r="KCX129" s="623"/>
      <c r="KCY129" s="623"/>
      <c r="KCZ129" s="623"/>
      <c r="KDA129" s="623"/>
      <c r="KDB129" s="624"/>
      <c r="KDC129" s="623"/>
      <c r="KDD129" s="320">
        <f t="shared" ref="KDD129" si="9139">KDD123+KDD127</f>
        <v>1.86</v>
      </c>
      <c r="KDE129" s="623" t="s">
        <v>86</v>
      </c>
      <c r="KDF129" s="623"/>
      <c r="KDG129" s="623"/>
      <c r="KDH129" s="623"/>
      <c r="KDI129" s="623"/>
      <c r="KDJ129" s="624"/>
      <c r="KDK129" s="623"/>
      <c r="KDL129" s="320">
        <f t="shared" ref="KDL129" si="9140">KDL123+KDL127</f>
        <v>1.86</v>
      </c>
      <c r="KDM129" s="623" t="s">
        <v>86</v>
      </c>
      <c r="KDN129" s="623"/>
      <c r="KDO129" s="623"/>
      <c r="KDP129" s="623"/>
      <c r="KDQ129" s="623"/>
      <c r="KDR129" s="624"/>
      <c r="KDS129" s="623"/>
      <c r="KDT129" s="320">
        <f t="shared" ref="KDT129" si="9141">KDT123+KDT127</f>
        <v>1.86</v>
      </c>
      <c r="KDU129" s="623" t="s">
        <v>86</v>
      </c>
      <c r="KDV129" s="623"/>
      <c r="KDW129" s="623"/>
      <c r="KDX129" s="623"/>
      <c r="KDY129" s="623"/>
      <c r="KDZ129" s="624"/>
      <c r="KEA129" s="623"/>
      <c r="KEB129" s="320">
        <f t="shared" ref="KEB129" si="9142">KEB123+KEB127</f>
        <v>1.86</v>
      </c>
      <c r="KEC129" s="623" t="s">
        <v>86</v>
      </c>
      <c r="KED129" s="623"/>
      <c r="KEE129" s="623"/>
      <c r="KEF129" s="623"/>
      <c r="KEG129" s="623"/>
      <c r="KEH129" s="624"/>
      <c r="KEI129" s="623"/>
      <c r="KEJ129" s="320">
        <f t="shared" ref="KEJ129" si="9143">KEJ123+KEJ127</f>
        <v>1.86</v>
      </c>
      <c r="KEK129" s="623" t="s">
        <v>86</v>
      </c>
      <c r="KEL129" s="623"/>
      <c r="KEM129" s="623"/>
      <c r="KEN129" s="623"/>
      <c r="KEO129" s="623"/>
      <c r="KEP129" s="624"/>
      <c r="KEQ129" s="623"/>
      <c r="KER129" s="320">
        <f t="shared" ref="KER129" si="9144">KER123+KER127</f>
        <v>1.86</v>
      </c>
      <c r="KES129" s="623" t="s">
        <v>86</v>
      </c>
      <c r="KET129" s="623"/>
      <c r="KEU129" s="623"/>
      <c r="KEV129" s="623"/>
      <c r="KEW129" s="623"/>
      <c r="KEX129" s="624"/>
      <c r="KEY129" s="623"/>
      <c r="KEZ129" s="320">
        <f t="shared" ref="KEZ129" si="9145">KEZ123+KEZ127</f>
        <v>1.86</v>
      </c>
      <c r="KFA129" s="623" t="s">
        <v>86</v>
      </c>
      <c r="KFB129" s="623"/>
      <c r="KFC129" s="623"/>
      <c r="KFD129" s="623"/>
      <c r="KFE129" s="623"/>
      <c r="KFF129" s="624"/>
      <c r="KFG129" s="623"/>
      <c r="KFH129" s="320">
        <f t="shared" ref="KFH129" si="9146">KFH123+KFH127</f>
        <v>1.86</v>
      </c>
      <c r="KFI129" s="623" t="s">
        <v>86</v>
      </c>
      <c r="KFJ129" s="623"/>
      <c r="KFK129" s="623"/>
      <c r="KFL129" s="623"/>
      <c r="KFM129" s="623"/>
      <c r="KFN129" s="624"/>
      <c r="KFO129" s="623"/>
      <c r="KFP129" s="320">
        <f t="shared" ref="KFP129" si="9147">KFP123+KFP127</f>
        <v>1.86</v>
      </c>
      <c r="KFQ129" s="623" t="s">
        <v>86</v>
      </c>
      <c r="KFR129" s="623"/>
      <c r="KFS129" s="623"/>
      <c r="KFT129" s="623"/>
      <c r="KFU129" s="623"/>
      <c r="KFV129" s="624"/>
      <c r="KFW129" s="623"/>
      <c r="KFX129" s="320">
        <f t="shared" ref="KFX129" si="9148">KFX123+KFX127</f>
        <v>1.86</v>
      </c>
      <c r="KFY129" s="623" t="s">
        <v>86</v>
      </c>
      <c r="KFZ129" s="623"/>
      <c r="KGA129" s="623"/>
      <c r="KGB129" s="623"/>
      <c r="KGC129" s="623"/>
      <c r="KGD129" s="624"/>
      <c r="KGE129" s="623"/>
      <c r="KGF129" s="320">
        <f t="shared" ref="KGF129" si="9149">KGF123+KGF127</f>
        <v>1.86</v>
      </c>
      <c r="KGG129" s="623" t="s">
        <v>86</v>
      </c>
      <c r="KGH129" s="623"/>
      <c r="KGI129" s="623"/>
      <c r="KGJ129" s="623"/>
      <c r="KGK129" s="623"/>
      <c r="KGL129" s="624"/>
      <c r="KGM129" s="623"/>
      <c r="KGN129" s="320">
        <f t="shared" ref="KGN129" si="9150">KGN123+KGN127</f>
        <v>1.86</v>
      </c>
      <c r="KGO129" s="623" t="s">
        <v>86</v>
      </c>
      <c r="KGP129" s="623"/>
      <c r="KGQ129" s="623"/>
      <c r="KGR129" s="623"/>
      <c r="KGS129" s="623"/>
      <c r="KGT129" s="624"/>
      <c r="KGU129" s="623"/>
      <c r="KGV129" s="320">
        <f t="shared" ref="KGV129" si="9151">KGV123+KGV127</f>
        <v>1.86</v>
      </c>
      <c r="KGW129" s="623" t="s">
        <v>86</v>
      </c>
      <c r="KGX129" s="623"/>
      <c r="KGY129" s="623"/>
      <c r="KGZ129" s="623"/>
      <c r="KHA129" s="623"/>
      <c r="KHB129" s="624"/>
      <c r="KHC129" s="623"/>
      <c r="KHD129" s="320">
        <f t="shared" ref="KHD129" si="9152">KHD123+KHD127</f>
        <v>1.86</v>
      </c>
      <c r="KHE129" s="623" t="s">
        <v>86</v>
      </c>
      <c r="KHF129" s="623"/>
      <c r="KHG129" s="623"/>
      <c r="KHH129" s="623"/>
      <c r="KHI129" s="623"/>
      <c r="KHJ129" s="624"/>
      <c r="KHK129" s="623"/>
      <c r="KHL129" s="320">
        <f t="shared" ref="KHL129" si="9153">KHL123+KHL127</f>
        <v>1.86</v>
      </c>
      <c r="KHM129" s="623" t="s">
        <v>86</v>
      </c>
      <c r="KHN129" s="623"/>
      <c r="KHO129" s="623"/>
      <c r="KHP129" s="623"/>
      <c r="KHQ129" s="623"/>
      <c r="KHR129" s="624"/>
      <c r="KHS129" s="623"/>
      <c r="KHT129" s="320">
        <f t="shared" ref="KHT129" si="9154">KHT123+KHT127</f>
        <v>1.86</v>
      </c>
      <c r="KHU129" s="623" t="s">
        <v>86</v>
      </c>
      <c r="KHV129" s="623"/>
      <c r="KHW129" s="623"/>
      <c r="KHX129" s="623"/>
      <c r="KHY129" s="623"/>
      <c r="KHZ129" s="624"/>
      <c r="KIA129" s="623"/>
      <c r="KIB129" s="320">
        <f t="shared" ref="KIB129" si="9155">KIB123+KIB127</f>
        <v>1.86</v>
      </c>
      <c r="KIC129" s="623" t="s">
        <v>86</v>
      </c>
      <c r="KID129" s="623"/>
      <c r="KIE129" s="623"/>
      <c r="KIF129" s="623"/>
      <c r="KIG129" s="623"/>
      <c r="KIH129" s="624"/>
      <c r="KII129" s="623"/>
      <c r="KIJ129" s="320">
        <f t="shared" ref="KIJ129" si="9156">KIJ123+KIJ127</f>
        <v>1.86</v>
      </c>
      <c r="KIK129" s="623" t="s">
        <v>86</v>
      </c>
      <c r="KIL129" s="623"/>
      <c r="KIM129" s="623"/>
      <c r="KIN129" s="623"/>
      <c r="KIO129" s="623"/>
      <c r="KIP129" s="624"/>
      <c r="KIQ129" s="623"/>
      <c r="KIR129" s="320">
        <f t="shared" ref="KIR129" si="9157">KIR123+KIR127</f>
        <v>1.86</v>
      </c>
      <c r="KIS129" s="623" t="s">
        <v>86</v>
      </c>
      <c r="KIT129" s="623"/>
      <c r="KIU129" s="623"/>
      <c r="KIV129" s="623"/>
      <c r="KIW129" s="623"/>
      <c r="KIX129" s="624"/>
      <c r="KIY129" s="623"/>
      <c r="KIZ129" s="320">
        <f t="shared" ref="KIZ129" si="9158">KIZ123+KIZ127</f>
        <v>1.86</v>
      </c>
      <c r="KJA129" s="623" t="s">
        <v>86</v>
      </c>
      <c r="KJB129" s="623"/>
      <c r="KJC129" s="623"/>
      <c r="KJD129" s="623"/>
      <c r="KJE129" s="623"/>
      <c r="KJF129" s="624"/>
      <c r="KJG129" s="623"/>
      <c r="KJH129" s="320">
        <f t="shared" ref="KJH129" si="9159">KJH123+KJH127</f>
        <v>1.86</v>
      </c>
      <c r="KJI129" s="623" t="s">
        <v>86</v>
      </c>
      <c r="KJJ129" s="623"/>
      <c r="KJK129" s="623"/>
      <c r="KJL129" s="623"/>
      <c r="KJM129" s="623"/>
      <c r="KJN129" s="624"/>
      <c r="KJO129" s="623"/>
      <c r="KJP129" s="320">
        <f t="shared" ref="KJP129" si="9160">KJP123+KJP127</f>
        <v>1.86</v>
      </c>
      <c r="KJQ129" s="623" t="s">
        <v>86</v>
      </c>
      <c r="KJR129" s="623"/>
      <c r="KJS129" s="623"/>
      <c r="KJT129" s="623"/>
      <c r="KJU129" s="623"/>
      <c r="KJV129" s="624"/>
      <c r="KJW129" s="623"/>
      <c r="KJX129" s="320">
        <f t="shared" ref="KJX129" si="9161">KJX123+KJX127</f>
        <v>1.86</v>
      </c>
      <c r="KJY129" s="623" t="s">
        <v>86</v>
      </c>
      <c r="KJZ129" s="623"/>
      <c r="KKA129" s="623"/>
      <c r="KKB129" s="623"/>
      <c r="KKC129" s="623"/>
      <c r="KKD129" s="624"/>
      <c r="KKE129" s="623"/>
      <c r="KKF129" s="320">
        <f t="shared" ref="KKF129" si="9162">KKF123+KKF127</f>
        <v>1.86</v>
      </c>
      <c r="KKG129" s="623" t="s">
        <v>86</v>
      </c>
      <c r="KKH129" s="623"/>
      <c r="KKI129" s="623"/>
      <c r="KKJ129" s="623"/>
      <c r="KKK129" s="623"/>
      <c r="KKL129" s="624"/>
      <c r="KKM129" s="623"/>
      <c r="KKN129" s="320">
        <f t="shared" ref="KKN129" si="9163">KKN123+KKN127</f>
        <v>1.86</v>
      </c>
      <c r="KKO129" s="623" t="s">
        <v>86</v>
      </c>
      <c r="KKP129" s="623"/>
      <c r="KKQ129" s="623"/>
      <c r="KKR129" s="623"/>
      <c r="KKS129" s="623"/>
      <c r="KKT129" s="624"/>
      <c r="KKU129" s="623"/>
      <c r="KKV129" s="320">
        <f t="shared" ref="KKV129" si="9164">KKV123+KKV127</f>
        <v>1.86</v>
      </c>
      <c r="KKW129" s="623" t="s">
        <v>86</v>
      </c>
      <c r="KKX129" s="623"/>
      <c r="KKY129" s="623"/>
      <c r="KKZ129" s="623"/>
      <c r="KLA129" s="623"/>
      <c r="KLB129" s="624"/>
      <c r="KLC129" s="623"/>
      <c r="KLD129" s="320">
        <f t="shared" ref="KLD129" si="9165">KLD123+KLD127</f>
        <v>1.86</v>
      </c>
      <c r="KLE129" s="623" t="s">
        <v>86</v>
      </c>
      <c r="KLF129" s="623"/>
      <c r="KLG129" s="623"/>
      <c r="KLH129" s="623"/>
      <c r="KLI129" s="623"/>
      <c r="KLJ129" s="624"/>
      <c r="KLK129" s="623"/>
      <c r="KLL129" s="320">
        <f t="shared" ref="KLL129" si="9166">KLL123+KLL127</f>
        <v>1.86</v>
      </c>
      <c r="KLM129" s="623" t="s">
        <v>86</v>
      </c>
      <c r="KLN129" s="623"/>
      <c r="KLO129" s="623"/>
      <c r="KLP129" s="623"/>
      <c r="KLQ129" s="623"/>
      <c r="KLR129" s="624"/>
      <c r="KLS129" s="623"/>
      <c r="KLT129" s="320">
        <f t="shared" ref="KLT129" si="9167">KLT123+KLT127</f>
        <v>1.86</v>
      </c>
      <c r="KLU129" s="623" t="s">
        <v>86</v>
      </c>
      <c r="KLV129" s="623"/>
      <c r="KLW129" s="623"/>
      <c r="KLX129" s="623"/>
      <c r="KLY129" s="623"/>
      <c r="KLZ129" s="624"/>
      <c r="KMA129" s="623"/>
      <c r="KMB129" s="320">
        <f t="shared" ref="KMB129" si="9168">KMB123+KMB127</f>
        <v>1.86</v>
      </c>
      <c r="KMC129" s="623" t="s">
        <v>86</v>
      </c>
      <c r="KMD129" s="623"/>
      <c r="KME129" s="623"/>
      <c r="KMF129" s="623"/>
      <c r="KMG129" s="623"/>
      <c r="KMH129" s="624"/>
      <c r="KMI129" s="623"/>
      <c r="KMJ129" s="320">
        <f t="shared" ref="KMJ129" si="9169">KMJ123+KMJ127</f>
        <v>1.86</v>
      </c>
      <c r="KMK129" s="623" t="s">
        <v>86</v>
      </c>
      <c r="KML129" s="623"/>
      <c r="KMM129" s="623"/>
      <c r="KMN129" s="623"/>
      <c r="KMO129" s="623"/>
      <c r="KMP129" s="624"/>
      <c r="KMQ129" s="623"/>
      <c r="KMR129" s="320">
        <f t="shared" ref="KMR129" si="9170">KMR123+KMR127</f>
        <v>1.86</v>
      </c>
      <c r="KMS129" s="623" t="s">
        <v>86</v>
      </c>
      <c r="KMT129" s="623"/>
      <c r="KMU129" s="623"/>
      <c r="KMV129" s="623"/>
      <c r="KMW129" s="623"/>
      <c r="KMX129" s="624"/>
      <c r="KMY129" s="623"/>
      <c r="KMZ129" s="320">
        <f t="shared" ref="KMZ129" si="9171">KMZ123+KMZ127</f>
        <v>1.86</v>
      </c>
      <c r="KNA129" s="623" t="s">
        <v>86</v>
      </c>
      <c r="KNB129" s="623"/>
      <c r="KNC129" s="623"/>
      <c r="KND129" s="623"/>
      <c r="KNE129" s="623"/>
      <c r="KNF129" s="624"/>
      <c r="KNG129" s="623"/>
      <c r="KNH129" s="320">
        <f t="shared" ref="KNH129" si="9172">KNH123+KNH127</f>
        <v>1.86</v>
      </c>
      <c r="KNI129" s="623" t="s">
        <v>86</v>
      </c>
      <c r="KNJ129" s="623"/>
      <c r="KNK129" s="623"/>
      <c r="KNL129" s="623"/>
      <c r="KNM129" s="623"/>
      <c r="KNN129" s="624"/>
      <c r="KNO129" s="623"/>
      <c r="KNP129" s="320">
        <f t="shared" ref="KNP129" si="9173">KNP123+KNP127</f>
        <v>1.86</v>
      </c>
      <c r="KNQ129" s="623" t="s">
        <v>86</v>
      </c>
      <c r="KNR129" s="623"/>
      <c r="KNS129" s="623"/>
      <c r="KNT129" s="623"/>
      <c r="KNU129" s="623"/>
      <c r="KNV129" s="624"/>
      <c r="KNW129" s="623"/>
      <c r="KNX129" s="320">
        <f t="shared" ref="KNX129" si="9174">KNX123+KNX127</f>
        <v>1.86</v>
      </c>
      <c r="KNY129" s="623" t="s">
        <v>86</v>
      </c>
      <c r="KNZ129" s="623"/>
      <c r="KOA129" s="623"/>
      <c r="KOB129" s="623"/>
      <c r="KOC129" s="623"/>
      <c r="KOD129" s="624"/>
      <c r="KOE129" s="623"/>
      <c r="KOF129" s="320">
        <f t="shared" ref="KOF129" si="9175">KOF123+KOF127</f>
        <v>1.86</v>
      </c>
      <c r="KOG129" s="623" t="s">
        <v>86</v>
      </c>
      <c r="KOH129" s="623"/>
      <c r="KOI129" s="623"/>
      <c r="KOJ129" s="623"/>
      <c r="KOK129" s="623"/>
      <c r="KOL129" s="624"/>
      <c r="KOM129" s="623"/>
      <c r="KON129" s="320">
        <f t="shared" ref="KON129" si="9176">KON123+KON127</f>
        <v>1.86</v>
      </c>
      <c r="KOO129" s="623" t="s">
        <v>86</v>
      </c>
      <c r="KOP129" s="623"/>
      <c r="KOQ129" s="623"/>
      <c r="KOR129" s="623"/>
      <c r="KOS129" s="623"/>
      <c r="KOT129" s="624"/>
      <c r="KOU129" s="623"/>
      <c r="KOV129" s="320">
        <f t="shared" ref="KOV129" si="9177">KOV123+KOV127</f>
        <v>1.86</v>
      </c>
      <c r="KOW129" s="623" t="s">
        <v>86</v>
      </c>
      <c r="KOX129" s="623"/>
      <c r="KOY129" s="623"/>
      <c r="KOZ129" s="623"/>
      <c r="KPA129" s="623"/>
      <c r="KPB129" s="624"/>
      <c r="KPC129" s="623"/>
      <c r="KPD129" s="320">
        <f t="shared" ref="KPD129" si="9178">KPD123+KPD127</f>
        <v>1.86</v>
      </c>
      <c r="KPE129" s="623" t="s">
        <v>86</v>
      </c>
      <c r="KPF129" s="623"/>
      <c r="KPG129" s="623"/>
      <c r="KPH129" s="623"/>
      <c r="KPI129" s="623"/>
      <c r="KPJ129" s="624"/>
      <c r="KPK129" s="623"/>
      <c r="KPL129" s="320">
        <f t="shared" ref="KPL129" si="9179">KPL123+KPL127</f>
        <v>1.86</v>
      </c>
      <c r="KPM129" s="623" t="s">
        <v>86</v>
      </c>
      <c r="KPN129" s="623"/>
      <c r="KPO129" s="623"/>
      <c r="KPP129" s="623"/>
      <c r="KPQ129" s="623"/>
      <c r="KPR129" s="624"/>
      <c r="KPS129" s="623"/>
      <c r="KPT129" s="320">
        <f t="shared" ref="KPT129" si="9180">KPT123+KPT127</f>
        <v>1.86</v>
      </c>
      <c r="KPU129" s="623" t="s">
        <v>86</v>
      </c>
      <c r="KPV129" s="623"/>
      <c r="KPW129" s="623"/>
      <c r="KPX129" s="623"/>
      <c r="KPY129" s="623"/>
      <c r="KPZ129" s="624"/>
      <c r="KQA129" s="623"/>
      <c r="KQB129" s="320">
        <f t="shared" ref="KQB129" si="9181">KQB123+KQB127</f>
        <v>1.86</v>
      </c>
      <c r="KQC129" s="623" t="s">
        <v>86</v>
      </c>
      <c r="KQD129" s="623"/>
      <c r="KQE129" s="623"/>
      <c r="KQF129" s="623"/>
      <c r="KQG129" s="623"/>
      <c r="KQH129" s="624"/>
      <c r="KQI129" s="623"/>
      <c r="KQJ129" s="320">
        <f t="shared" ref="KQJ129" si="9182">KQJ123+KQJ127</f>
        <v>1.86</v>
      </c>
      <c r="KQK129" s="623" t="s">
        <v>86</v>
      </c>
      <c r="KQL129" s="623"/>
      <c r="KQM129" s="623"/>
      <c r="KQN129" s="623"/>
      <c r="KQO129" s="623"/>
      <c r="KQP129" s="624"/>
      <c r="KQQ129" s="623"/>
      <c r="KQR129" s="320">
        <f t="shared" ref="KQR129" si="9183">KQR123+KQR127</f>
        <v>1.86</v>
      </c>
      <c r="KQS129" s="623" t="s">
        <v>86</v>
      </c>
      <c r="KQT129" s="623"/>
      <c r="KQU129" s="623"/>
      <c r="KQV129" s="623"/>
      <c r="KQW129" s="623"/>
      <c r="KQX129" s="624"/>
      <c r="KQY129" s="623"/>
      <c r="KQZ129" s="320">
        <f t="shared" ref="KQZ129" si="9184">KQZ123+KQZ127</f>
        <v>1.86</v>
      </c>
      <c r="KRA129" s="623" t="s">
        <v>86</v>
      </c>
      <c r="KRB129" s="623"/>
      <c r="KRC129" s="623"/>
      <c r="KRD129" s="623"/>
      <c r="KRE129" s="623"/>
      <c r="KRF129" s="624"/>
      <c r="KRG129" s="623"/>
      <c r="KRH129" s="320">
        <f t="shared" ref="KRH129" si="9185">KRH123+KRH127</f>
        <v>1.86</v>
      </c>
      <c r="KRI129" s="623" t="s">
        <v>86</v>
      </c>
      <c r="KRJ129" s="623"/>
      <c r="KRK129" s="623"/>
      <c r="KRL129" s="623"/>
      <c r="KRM129" s="623"/>
      <c r="KRN129" s="624"/>
      <c r="KRO129" s="623"/>
      <c r="KRP129" s="320">
        <f t="shared" ref="KRP129" si="9186">KRP123+KRP127</f>
        <v>1.86</v>
      </c>
      <c r="KRQ129" s="623" t="s">
        <v>86</v>
      </c>
      <c r="KRR129" s="623"/>
      <c r="KRS129" s="623"/>
      <c r="KRT129" s="623"/>
      <c r="KRU129" s="623"/>
      <c r="KRV129" s="624"/>
      <c r="KRW129" s="623"/>
      <c r="KRX129" s="320">
        <f t="shared" ref="KRX129" si="9187">KRX123+KRX127</f>
        <v>1.86</v>
      </c>
      <c r="KRY129" s="623" t="s">
        <v>86</v>
      </c>
      <c r="KRZ129" s="623"/>
      <c r="KSA129" s="623"/>
      <c r="KSB129" s="623"/>
      <c r="KSC129" s="623"/>
      <c r="KSD129" s="624"/>
      <c r="KSE129" s="623"/>
      <c r="KSF129" s="320">
        <f t="shared" ref="KSF129" si="9188">KSF123+KSF127</f>
        <v>1.86</v>
      </c>
      <c r="KSG129" s="623" t="s">
        <v>86</v>
      </c>
      <c r="KSH129" s="623"/>
      <c r="KSI129" s="623"/>
      <c r="KSJ129" s="623"/>
      <c r="KSK129" s="623"/>
      <c r="KSL129" s="624"/>
      <c r="KSM129" s="623"/>
      <c r="KSN129" s="320">
        <f t="shared" ref="KSN129" si="9189">KSN123+KSN127</f>
        <v>1.86</v>
      </c>
      <c r="KSO129" s="623" t="s">
        <v>86</v>
      </c>
      <c r="KSP129" s="623"/>
      <c r="KSQ129" s="623"/>
      <c r="KSR129" s="623"/>
      <c r="KSS129" s="623"/>
      <c r="KST129" s="624"/>
      <c r="KSU129" s="623"/>
      <c r="KSV129" s="320">
        <f t="shared" ref="KSV129" si="9190">KSV123+KSV127</f>
        <v>1.86</v>
      </c>
      <c r="KSW129" s="623" t="s">
        <v>86</v>
      </c>
      <c r="KSX129" s="623"/>
      <c r="KSY129" s="623"/>
      <c r="KSZ129" s="623"/>
      <c r="KTA129" s="623"/>
      <c r="KTB129" s="624"/>
      <c r="KTC129" s="623"/>
      <c r="KTD129" s="320">
        <f t="shared" ref="KTD129" si="9191">KTD123+KTD127</f>
        <v>1.86</v>
      </c>
      <c r="KTE129" s="623" t="s">
        <v>86</v>
      </c>
      <c r="KTF129" s="623"/>
      <c r="KTG129" s="623"/>
      <c r="KTH129" s="623"/>
      <c r="KTI129" s="623"/>
      <c r="KTJ129" s="624"/>
      <c r="KTK129" s="623"/>
      <c r="KTL129" s="320">
        <f t="shared" ref="KTL129" si="9192">KTL123+KTL127</f>
        <v>1.86</v>
      </c>
      <c r="KTM129" s="623" t="s">
        <v>86</v>
      </c>
      <c r="KTN129" s="623"/>
      <c r="KTO129" s="623"/>
      <c r="KTP129" s="623"/>
      <c r="KTQ129" s="623"/>
      <c r="KTR129" s="624"/>
      <c r="KTS129" s="623"/>
      <c r="KTT129" s="320">
        <f t="shared" ref="KTT129" si="9193">KTT123+KTT127</f>
        <v>1.86</v>
      </c>
      <c r="KTU129" s="623" t="s">
        <v>86</v>
      </c>
      <c r="KTV129" s="623"/>
      <c r="KTW129" s="623"/>
      <c r="KTX129" s="623"/>
      <c r="KTY129" s="623"/>
      <c r="KTZ129" s="624"/>
      <c r="KUA129" s="623"/>
      <c r="KUB129" s="320">
        <f t="shared" ref="KUB129" si="9194">KUB123+KUB127</f>
        <v>1.86</v>
      </c>
      <c r="KUC129" s="623" t="s">
        <v>86</v>
      </c>
      <c r="KUD129" s="623"/>
      <c r="KUE129" s="623"/>
      <c r="KUF129" s="623"/>
      <c r="KUG129" s="623"/>
      <c r="KUH129" s="624"/>
      <c r="KUI129" s="623"/>
      <c r="KUJ129" s="320">
        <f t="shared" ref="KUJ129" si="9195">KUJ123+KUJ127</f>
        <v>1.86</v>
      </c>
      <c r="KUK129" s="623" t="s">
        <v>86</v>
      </c>
      <c r="KUL129" s="623"/>
      <c r="KUM129" s="623"/>
      <c r="KUN129" s="623"/>
      <c r="KUO129" s="623"/>
      <c r="KUP129" s="624"/>
      <c r="KUQ129" s="623"/>
      <c r="KUR129" s="320">
        <f t="shared" ref="KUR129" si="9196">KUR123+KUR127</f>
        <v>1.86</v>
      </c>
      <c r="KUS129" s="623" t="s">
        <v>86</v>
      </c>
      <c r="KUT129" s="623"/>
      <c r="KUU129" s="623"/>
      <c r="KUV129" s="623"/>
      <c r="KUW129" s="623"/>
      <c r="KUX129" s="624"/>
      <c r="KUY129" s="623"/>
      <c r="KUZ129" s="320">
        <f t="shared" ref="KUZ129" si="9197">KUZ123+KUZ127</f>
        <v>1.86</v>
      </c>
      <c r="KVA129" s="623" t="s">
        <v>86</v>
      </c>
      <c r="KVB129" s="623"/>
      <c r="KVC129" s="623"/>
      <c r="KVD129" s="623"/>
      <c r="KVE129" s="623"/>
      <c r="KVF129" s="624"/>
      <c r="KVG129" s="623"/>
      <c r="KVH129" s="320">
        <f t="shared" ref="KVH129" si="9198">KVH123+KVH127</f>
        <v>1.86</v>
      </c>
      <c r="KVI129" s="623" t="s">
        <v>86</v>
      </c>
      <c r="KVJ129" s="623"/>
      <c r="KVK129" s="623"/>
      <c r="KVL129" s="623"/>
      <c r="KVM129" s="623"/>
      <c r="KVN129" s="624"/>
      <c r="KVO129" s="623"/>
      <c r="KVP129" s="320">
        <f t="shared" ref="KVP129" si="9199">KVP123+KVP127</f>
        <v>1.86</v>
      </c>
      <c r="KVQ129" s="623" t="s">
        <v>86</v>
      </c>
      <c r="KVR129" s="623"/>
      <c r="KVS129" s="623"/>
      <c r="KVT129" s="623"/>
      <c r="KVU129" s="623"/>
      <c r="KVV129" s="624"/>
      <c r="KVW129" s="623"/>
      <c r="KVX129" s="320">
        <f t="shared" ref="KVX129" si="9200">KVX123+KVX127</f>
        <v>1.86</v>
      </c>
      <c r="KVY129" s="623" t="s">
        <v>86</v>
      </c>
      <c r="KVZ129" s="623"/>
      <c r="KWA129" s="623"/>
      <c r="KWB129" s="623"/>
      <c r="KWC129" s="623"/>
      <c r="KWD129" s="624"/>
      <c r="KWE129" s="623"/>
      <c r="KWF129" s="320">
        <f t="shared" ref="KWF129" si="9201">KWF123+KWF127</f>
        <v>1.86</v>
      </c>
      <c r="KWG129" s="623" t="s">
        <v>86</v>
      </c>
      <c r="KWH129" s="623"/>
      <c r="KWI129" s="623"/>
      <c r="KWJ129" s="623"/>
      <c r="KWK129" s="623"/>
      <c r="KWL129" s="624"/>
      <c r="KWM129" s="623"/>
      <c r="KWN129" s="320">
        <f t="shared" ref="KWN129" si="9202">KWN123+KWN127</f>
        <v>1.86</v>
      </c>
      <c r="KWO129" s="623" t="s">
        <v>86</v>
      </c>
      <c r="KWP129" s="623"/>
      <c r="KWQ129" s="623"/>
      <c r="KWR129" s="623"/>
      <c r="KWS129" s="623"/>
      <c r="KWT129" s="624"/>
      <c r="KWU129" s="623"/>
      <c r="KWV129" s="320">
        <f t="shared" ref="KWV129" si="9203">KWV123+KWV127</f>
        <v>1.86</v>
      </c>
      <c r="KWW129" s="623" t="s">
        <v>86</v>
      </c>
      <c r="KWX129" s="623"/>
      <c r="KWY129" s="623"/>
      <c r="KWZ129" s="623"/>
      <c r="KXA129" s="623"/>
      <c r="KXB129" s="624"/>
      <c r="KXC129" s="623"/>
      <c r="KXD129" s="320">
        <f t="shared" ref="KXD129" si="9204">KXD123+KXD127</f>
        <v>1.86</v>
      </c>
      <c r="KXE129" s="623" t="s">
        <v>86</v>
      </c>
      <c r="KXF129" s="623"/>
      <c r="KXG129" s="623"/>
      <c r="KXH129" s="623"/>
      <c r="KXI129" s="623"/>
      <c r="KXJ129" s="624"/>
      <c r="KXK129" s="623"/>
      <c r="KXL129" s="320">
        <f t="shared" ref="KXL129" si="9205">KXL123+KXL127</f>
        <v>1.86</v>
      </c>
      <c r="KXM129" s="623" t="s">
        <v>86</v>
      </c>
      <c r="KXN129" s="623"/>
      <c r="KXO129" s="623"/>
      <c r="KXP129" s="623"/>
      <c r="KXQ129" s="623"/>
      <c r="KXR129" s="624"/>
      <c r="KXS129" s="623"/>
      <c r="KXT129" s="320">
        <f t="shared" ref="KXT129" si="9206">KXT123+KXT127</f>
        <v>1.86</v>
      </c>
      <c r="KXU129" s="623" t="s">
        <v>86</v>
      </c>
      <c r="KXV129" s="623"/>
      <c r="KXW129" s="623"/>
      <c r="KXX129" s="623"/>
      <c r="KXY129" s="623"/>
      <c r="KXZ129" s="624"/>
      <c r="KYA129" s="623"/>
      <c r="KYB129" s="320">
        <f t="shared" ref="KYB129" si="9207">KYB123+KYB127</f>
        <v>1.86</v>
      </c>
      <c r="KYC129" s="623" t="s">
        <v>86</v>
      </c>
      <c r="KYD129" s="623"/>
      <c r="KYE129" s="623"/>
      <c r="KYF129" s="623"/>
      <c r="KYG129" s="623"/>
      <c r="KYH129" s="624"/>
      <c r="KYI129" s="623"/>
      <c r="KYJ129" s="320">
        <f t="shared" ref="KYJ129" si="9208">KYJ123+KYJ127</f>
        <v>1.86</v>
      </c>
      <c r="KYK129" s="623" t="s">
        <v>86</v>
      </c>
      <c r="KYL129" s="623"/>
      <c r="KYM129" s="623"/>
      <c r="KYN129" s="623"/>
      <c r="KYO129" s="623"/>
      <c r="KYP129" s="624"/>
      <c r="KYQ129" s="623"/>
      <c r="KYR129" s="320">
        <f t="shared" ref="KYR129" si="9209">KYR123+KYR127</f>
        <v>1.86</v>
      </c>
      <c r="KYS129" s="623" t="s">
        <v>86</v>
      </c>
      <c r="KYT129" s="623"/>
      <c r="KYU129" s="623"/>
      <c r="KYV129" s="623"/>
      <c r="KYW129" s="623"/>
      <c r="KYX129" s="624"/>
      <c r="KYY129" s="623"/>
      <c r="KYZ129" s="320">
        <f t="shared" ref="KYZ129" si="9210">KYZ123+KYZ127</f>
        <v>1.86</v>
      </c>
      <c r="KZA129" s="623" t="s">
        <v>86</v>
      </c>
      <c r="KZB129" s="623"/>
      <c r="KZC129" s="623"/>
      <c r="KZD129" s="623"/>
      <c r="KZE129" s="623"/>
      <c r="KZF129" s="624"/>
      <c r="KZG129" s="623"/>
      <c r="KZH129" s="320">
        <f t="shared" ref="KZH129" si="9211">KZH123+KZH127</f>
        <v>1.86</v>
      </c>
      <c r="KZI129" s="623" t="s">
        <v>86</v>
      </c>
      <c r="KZJ129" s="623"/>
      <c r="KZK129" s="623"/>
      <c r="KZL129" s="623"/>
      <c r="KZM129" s="623"/>
      <c r="KZN129" s="624"/>
      <c r="KZO129" s="623"/>
      <c r="KZP129" s="320">
        <f t="shared" ref="KZP129" si="9212">KZP123+KZP127</f>
        <v>1.86</v>
      </c>
      <c r="KZQ129" s="623" t="s">
        <v>86</v>
      </c>
      <c r="KZR129" s="623"/>
      <c r="KZS129" s="623"/>
      <c r="KZT129" s="623"/>
      <c r="KZU129" s="623"/>
      <c r="KZV129" s="624"/>
      <c r="KZW129" s="623"/>
      <c r="KZX129" s="320">
        <f t="shared" ref="KZX129" si="9213">KZX123+KZX127</f>
        <v>1.86</v>
      </c>
      <c r="KZY129" s="623" t="s">
        <v>86</v>
      </c>
      <c r="KZZ129" s="623"/>
      <c r="LAA129" s="623"/>
      <c r="LAB129" s="623"/>
      <c r="LAC129" s="623"/>
      <c r="LAD129" s="624"/>
      <c r="LAE129" s="623"/>
      <c r="LAF129" s="320">
        <f t="shared" ref="LAF129" si="9214">LAF123+LAF127</f>
        <v>1.86</v>
      </c>
      <c r="LAG129" s="623" t="s">
        <v>86</v>
      </c>
      <c r="LAH129" s="623"/>
      <c r="LAI129" s="623"/>
      <c r="LAJ129" s="623"/>
      <c r="LAK129" s="623"/>
      <c r="LAL129" s="624"/>
      <c r="LAM129" s="623"/>
      <c r="LAN129" s="320">
        <f t="shared" ref="LAN129" si="9215">LAN123+LAN127</f>
        <v>1.86</v>
      </c>
      <c r="LAO129" s="623" t="s">
        <v>86</v>
      </c>
      <c r="LAP129" s="623"/>
      <c r="LAQ129" s="623"/>
      <c r="LAR129" s="623"/>
      <c r="LAS129" s="623"/>
      <c r="LAT129" s="624"/>
      <c r="LAU129" s="623"/>
      <c r="LAV129" s="320">
        <f t="shared" ref="LAV129" si="9216">LAV123+LAV127</f>
        <v>1.86</v>
      </c>
      <c r="LAW129" s="623" t="s">
        <v>86</v>
      </c>
      <c r="LAX129" s="623"/>
      <c r="LAY129" s="623"/>
      <c r="LAZ129" s="623"/>
      <c r="LBA129" s="623"/>
      <c r="LBB129" s="624"/>
      <c r="LBC129" s="623"/>
      <c r="LBD129" s="320">
        <f t="shared" ref="LBD129" si="9217">LBD123+LBD127</f>
        <v>1.86</v>
      </c>
      <c r="LBE129" s="623" t="s">
        <v>86</v>
      </c>
      <c r="LBF129" s="623"/>
      <c r="LBG129" s="623"/>
      <c r="LBH129" s="623"/>
      <c r="LBI129" s="623"/>
      <c r="LBJ129" s="624"/>
      <c r="LBK129" s="623"/>
      <c r="LBL129" s="320">
        <f t="shared" ref="LBL129" si="9218">LBL123+LBL127</f>
        <v>1.86</v>
      </c>
      <c r="LBM129" s="623" t="s">
        <v>86</v>
      </c>
      <c r="LBN129" s="623"/>
      <c r="LBO129" s="623"/>
      <c r="LBP129" s="623"/>
      <c r="LBQ129" s="623"/>
      <c r="LBR129" s="624"/>
      <c r="LBS129" s="623"/>
      <c r="LBT129" s="320">
        <f t="shared" ref="LBT129" si="9219">LBT123+LBT127</f>
        <v>1.86</v>
      </c>
      <c r="LBU129" s="623" t="s">
        <v>86</v>
      </c>
      <c r="LBV129" s="623"/>
      <c r="LBW129" s="623"/>
      <c r="LBX129" s="623"/>
      <c r="LBY129" s="623"/>
      <c r="LBZ129" s="624"/>
      <c r="LCA129" s="623"/>
      <c r="LCB129" s="320">
        <f t="shared" ref="LCB129" si="9220">LCB123+LCB127</f>
        <v>1.86</v>
      </c>
      <c r="LCC129" s="623" t="s">
        <v>86</v>
      </c>
      <c r="LCD129" s="623"/>
      <c r="LCE129" s="623"/>
      <c r="LCF129" s="623"/>
      <c r="LCG129" s="623"/>
      <c r="LCH129" s="624"/>
      <c r="LCI129" s="623"/>
      <c r="LCJ129" s="320">
        <f t="shared" ref="LCJ129" si="9221">LCJ123+LCJ127</f>
        <v>1.86</v>
      </c>
      <c r="LCK129" s="623" t="s">
        <v>86</v>
      </c>
      <c r="LCL129" s="623"/>
      <c r="LCM129" s="623"/>
      <c r="LCN129" s="623"/>
      <c r="LCO129" s="623"/>
      <c r="LCP129" s="624"/>
      <c r="LCQ129" s="623"/>
      <c r="LCR129" s="320">
        <f t="shared" ref="LCR129" si="9222">LCR123+LCR127</f>
        <v>1.86</v>
      </c>
      <c r="LCS129" s="623" t="s">
        <v>86</v>
      </c>
      <c r="LCT129" s="623"/>
      <c r="LCU129" s="623"/>
      <c r="LCV129" s="623"/>
      <c r="LCW129" s="623"/>
      <c r="LCX129" s="624"/>
      <c r="LCY129" s="623"/>
      <c r="LCZ129" s="320">
        <f t="shared" ref="LCZ129" si="9223">LCZ123+LCZ127</f>
        <v>1.86</v>
      </c>
      <c r="LDA129" s="623" t="s">
        <v>86</v>
      </c>
      <c r="LDB129" s="623"/>
      <c r="LDC129" s="623"/>
      <c r="LDD129" s="623"/>
      <c r="LDE129" s="623"/>
      <c r="LDF129" s="624"/>
      <c r="LDG129" s="623"/>
      <c r="LDH129" s="320">
        <f t="shared" ref="LDH129" si="9224">LDH123+LDH127</f>
        <v>1.86</v>
      </c>
      <c r="LDI129" s="623" t="s">
        <v>86</v>
      </c>
      <c r="LDJ129" s="623"/>
      <c r="LDK129" s="623"/>
      <c r="LDL129" s="623"/>
      <c r="LDM129" s="623"/>
      <c r="LDN129" s="624"/>
      <c r="LDO129" s="623"/>
      <c r="LDP129" s="320">
        <f t="shared" ref="LDP129" si="9225">LDP123+LDP127</f>
        <v>1.86</v>
      </c>
      <c r="LDQ129" s="623" t="s">
        <v>86</v>
      </c>
      <c r="LDR129" s="623"/>
      <c r="LDS129" s="623"/>
      <c r="LDT129" s="623"/>
      <c r="LDU129" s="623"/>
      <c r="LDV129" s="624"/>
      <c r="LDW129" s="623"/>
      <c r="LDX129" s="320">
        <f t="shared" ref="LDX129" si="9226">LDX123+LDX127</f>
        <v>1.86</v>
      </c>
      <c r="LDY129" s="623" t="s">
        <v>86</v>
      </c>
      <c r="LDZ129" s="623"/>
      <c r="LEA129" s="623"/>
      <c r="LEB129" s="623"/>
      <c r="LEC129" s="623"/>
      <c r="LED129" s="624"/>
      <c r="LEE129" s="623"/>
      <c r="LEF129" s="320">
        <f t="shared" ref="LEF129" si="9227">LEF123+LEF127</f>
        <v>1.86</v>
      </c>
      <c r="LEG129" s="623" t="s">
        <v>86</v>
      </c>
      <c r="LEH129" s="623"/>
      <c r="LEI129" s="623"/>
      <c r="LEJ129" s="623"/>
      <c r="LEK129" s="623"/>
      <c r="LEL129" s="624"/>
      <c r="LEM129" s="623"/>
      <c r="LEN129" s="320">
        <f t="shared" ref="LEN129" si="9228">LEN123+LEN127</f>
        <v>1.86</v>
      </c>
      <c r="LEO129" s="623" t="s">
        <v>86</v>
      </c>
      <c r="LEP129" s="623"/>
      <c r="LEQ129" s="623"/>
      <c r="LER129" s="623"/>
      <c r="LES129" s="623"/>
      <c r="LET129" s="624"/>
      <c r="LEU129" s="623"/>
      <c r="LEV129" s="320">
        <f t="shared" ref="LEV129" si="9229">LEV123+LEV127</f>
        <v>1.86</v>
      </c>
      <c r="LEW129" s="623" t="s">
        <v>86</v>
      </c>
      <c r="LEX129" s="623"/>
      <c r="LEY129" s="623"/>
      <c r="LEZ129" s="623"/>
      <c r="LFA129" s="623"/>
      <c r="LFB129" s="624"/>
      <c r="LFC129" s="623"/>
      <c r="LFD129" s="320">
        <f t="shared" ref="LFD129" si="9230">LFD123+LFD127</f>
        <v>1.86</v>
      </c>
      <c r="LFE129" s="623" t="s">
        <v>86</v>
      </c>
      <c r="LFF129" s="623"/>
      <c r="LFG129" s="623"/>
      <c r="LFH129" s="623"/>
      <c r="LFI129" s="623"/>
      <c r="LFJ129" s="624"/>
      <c r="LFK129" s="623"/>
      <c r="LFL129" s="320">
        <f t="shared" ref="LFL129" si="9231">LFL123+LFL127</f>
        <v>1.86</v>
      </c>
      <c r="LFM129" s="623" t="s">
        <v>86</v>
      </c>
      <c r="LFN129" s="623"/>
      <c r="LFO129" s="623"/>
      <c r="LFP129" s="623"/>
      <c r="LFQ129" s="623"/>
      <c r="LFR129" s="624"/>
      <c r="LFS129" s="623"/>
      <c r="LFT129" s="320">
        <f t="shared" ref="LFT129" si="9232">LFT123+LFT127</f>
        <v>1.86</v>
      </c>
      <c r="LFU129" s="623" t="s">
        <v>86</v>
      </c>
      <c r="LFV129" s="623"/>
      <c r="LFW129" s="623"/>
      <c r="LFX129" s="623"/>
      <c r="LFY129" s="623"/>
      <c r="LFZ129" s="624"/>
      <c r="LGA129" s="623"/>
      <c r="LGB129" s="320">
        <f t="shared" ref="LGB129" si="9233">LGB123+LGB127</f>
        <v>1.86</v>
      </c>
      <c r="LGC129" s="623" t="s">
        <v>86</v>
      </c>
      <c r="LGD129" s="623"/>
      <c r="LGE129" s="623"/>
      <c r="LGF129" s="623"/>
      <c r="LGG129" s="623"/>
      <c r="LGH129" s="624"/>
      <c r="LGI129" s="623"/>
      <c r="LGJ129" s="320">
        <f t="shared" ref="LGJ129" si="9234">LGJ123+LGJ127</f>
        <v>1.86</v>
      </c>
      <c r="LGK129" s="623" t="s">
        <v>86</v>
      </c>
      <c r="LGL129" s="623"/>
      <c r="LGM129" s="623"/>
      <c r="LGN129" s="623"/>
      <c r="LGO129" s="623"/>
      <c r="LGP129" s="624"/>
      <c r="LGQ129" s="623"/>
      <c r="LGR129" s="320">
        <f t="shared" ref="LGR129" si="9235">LGR123+LGR127</f>
        <v>1.86</v>
      </c>
      <c r="LGS129" s="623" t="s">
        <v>86</v>
      </c>
      <c r="LGT129" s="623"/>
      <c r="LGU129" s="623"/>
      <c r="LGV129" s="623"/>
      <c r="LGW129" s="623"/>
      <c r="LGX129" s="624"/>
      <c r="LGY129" s="623"/>
      <c r="LGZ129" s="320">
        <f t="shared" ref="LGZ129" si="9236">LGZ123+LGZ127</f>
        <v>1.86</v>
      </c>
      <c r="LHA129" s="623" t="s">
        <v>86</v>
      </c>
      <c r="LHB129" s="623"/>
      <c r="LHC129" s="623"/>
      <c r="LHD129" s="623"/>
      <c r="LHE129" s="623"/>
      <c r="LHF129" s="624"/>
      <c r="LHG129" s="623"/>
      <c r="LHH129" s="320">
        <f t="shared" ref="LHH129" si="9237">LHH123+LHH127</f>
        <v>1.86</v>
      </c>
      <c r="LHI129" s="623" t="s">
        <v>86</v>
      </c>
      <c r="LHJ129" s="623"/>
      <c r="LHK129" s="623"/>
      <c r="LHL129" s="623"/>
      <c r="LHM129" s="623"/>
      <c r="LHN129" s="624"/>
      <c r="LHO129" s="623"/>
      <c r="LHP129" s="320">
        <f t="shared" ref="LHP129" si="9238">LHP123+LHP127</f>
        <v>1.86</v>
      </c>
      <c r="LHQ129" s="623" t="s">
        <v>86</v>
      </c>
      <c r="LHR129" s="623"/>
      <c r="LHS129" s="623"/>
      <c r="LHT129" s="623"/>
      <c r="LHU129" s="623"/>
      <c r="LHV129" s="624"/>
      <c r="LHW129" s="623"/>
      <c r="LHX129" s="320">
        <f t="shared" ref="LHX129" si="9239">LHX123+LHX127</f>
        <v>1.86</v>
      </c>
      <c r="LHY129" s="623" t="s">
        <v>86</v>
      </c>
      <c r="LHZ129" s="623"/>
      <c r="LIA129" s="623"/>
      <c r="LIB129" s="623"/>
      <c r="LIC129" s="623"/>
      <c r="LID129" s="624"/>
      <c r="LIE129" s="623"/>
      <c r="LIF129" s="320">
        <f t="shared" ref="LIF129" si="9240">LIF123+LIF127</f>
        <v>1.86</v>
      </c>
      <c r="LIG129" s="623" t="s">
        <v>86</v>
      </c>
      <c r="LIH129" s="623"/>
      <c r="LII129" s="623"/>
      <c r="LIJ129" s="623"/>
      <c r="LIK129" s="623"/>
      <c r="LIL129" s="624"/>
      <c r="LIM129" s="623"/>
      <c r="LIN129" s="320">
        <f t="shared" ref="LIN129" si="9241">LIN123+LIN127</f>
        <v>1.86</v>
      </c>
      <c r="LIO129" s="623" t="s">
        <v>86</v>
      </c>
      <c r="LIP129" s="623"/>
      <c r="LIQ129" s="623"/>
      <c r="LIR129" s="623"/>
      <c r="LIS129" s="623"/>
      <c r="LIT129" s="624"/>
      <c r="LIU129" s="623"/>
      <c r="LIV129" s="320">
        <f t="shared" ref="LIV129" si="9242">LIV123+LIV127</f>
        <v>1.86</v>
      </c>
      <c r="LIW129" s="623" t="s">
        <v>86</v>
      </c>
      <c r="LIX129" s="623"/>
      <c r="LIY129" s="623"/>
      <c r="LIZ129" s="623"/>
      <c r="LJA129" s="623"/>
      <c r="LJB129" s="624"/>
      <c r="LJC129" s="623"/>
      <c r="LJD129" s="320">
        <f t="shared" ref="LJD129" si="9243">LJD123+LJD127</f>
        <v>1.86</v>
      </c>
      <c r="LJE129" s="623" t="s">
        <v>86</v>
      </c>
      <c r="LJF129" s="623"/>
      <c r="LJG129" s="623"/>
      <c r="LJH129" s="623"/>
      <c r="LJI129" s="623"/>
      <c r="LJJ129" s="624"/>
      <c r="LJK129" s="623"/>
      <c r="LJL129" s="320">
        <f t="shared" ref="LJL129" si="9244">LJL123+LJL127</f>
        <v>1.86</v>
      </c>
      <c r="LJM129" s="623" t="s">
        <v>86</v>
      </c>
      <c r="LJN129" s="623"/>
      <c r="LJO129" s="623"/>
      <c r="LJP129" s="623"/>
      <c r="LJQ129" s="623"/>
      <c r="LJR129" s="624"/>
      <c r="LJS129" s="623"/>
      <c r="LJT129" s="320">
        <f t="shared" ref="LJT129" si="9245">LJT123+LJT127</f>
        <v>1.86</v>
      </c>
      <c r="LJU129" s="623" t="s">
        <v>86</v>
      </c>
      <c r="LJV129" s="623"/>
      <c r="LJW129" s="623"/>
      <c r="LJX129" s="623"/>
      <c r="LJY129" s="623"/>
      <c r="LJZ129" s="624"/>
      <c r="LKA129" s="623"/>
      <c r="LKB129" s="320">
        <f t="shared" ref="LKB129" si="9246">LKB123+LKB127</f>
        <v>1.86</v>
      </c>
      <c r="LKC129" s="623" t="s">
        <v>86</v>
      </c>
      <c r="LKD129" s="623"/>
      <c r="LKE129" s="623"/>
      <c r="LKF129" s="623"/>
      <c r="LKG129" s="623"/>
      <c r="LKH129" s="624"/>
      <c r="LKI129" s="623"/>
      <c r="LKJ129" s="320">
        <f t="shared" ref="LKJ129" si="9247">LKJ123+LKJ127</f>
        <v>1.86</v>
      </c>
      <c r="LKK129" s="623" t="s">
        <v>86</v>
      </c>
      <c r="LKL129" s="623"/>
      <c r="LKM129" s="623"/>
      <c r="LKN129" s="623"/>
      <c r="LKO129" s="623"/>
      <c r="LKP129" s="624"/>
      <c r="LKQ129" s="623"/>
      <c r="LKR129" s="320">
        <f t="shared" ref="LKR129" si="9248">LKR123+LKR127</f>
        <v>1.86</v>
      </c>
      <c r="LKS129" s="623" t="s">
        <v>86</v>
      </c>
      <c r="LKT129" s="623"/>
      <c r="LKU129" s="623"/>
      <c r="LKV129" s="623"/>
      <c r="LKW129" s="623"/>
      <c r="LKX129" s="624"/>
      <c r="LKY129" s="623"/>
      <c r="LKZ129" s="320">
        <f t="shared" ref="LKZ129" si="9249">LKZ123+LKZ127</f>
        <v>1.86</v>
      </c>
      <c r="LLA129" s="623" t="s">
        <v>86</v>
      </c>
      <c r="LLB129" s="623"/>
      <c r="LLC129" s="623"/>
      <c r="LLD129" s="623"/>
      <c r="LLE129" s="623"/>
      <c r="LLF129" s="624"/>
      <c r="LLG129" s="623"/>
      <c r="LLH129" s="320">
        <f t="shared" ref="LLH129" si="9250">LLH123+LLH127</f>
        <v>1.86</v>
      </c>
      <c r="LLI129" s="623" t="s">
        <v>86</v>
      </c>
      <c r="LLJ129" s="623"/>
      <c r="LLK129" s="623"/>
      <c r="LLL129" s="623"/>
      <c r="LLM129" s="623"/>
      <c r="LLN129" s="624"/>
      <c r="LLO129" s="623"/>
      <c r="LLP129" s="320">
        <f t="shared" ref="LLP129" si="9251">LLP123+LLP127</f>
        <v>1.86</v>
      </c>
      <c r="LLQ129" s="623" t="s">
        <v>86</v>
      </c>
      <c r="LLR129" s="623"/>
      <c r="LLS129" s="623"/>
      <c r="LLT129" s="623"/>
      <c r="LLU129" s="623"/>
      <c r="LLV129" s="624"/>
      <c r="LLW129" s="623"/>
      <c r="LLX129" s="320">
        <f t="shared" ref="LLX129" si="9252">LLX123+LLX127</f>
        <v>1.86</v>
      </c>
      <c r="LLY129" s="623" t="s">
        <v>86</v>
      </c>
      <c r="LLZ129" s="623"/>
      <c r="LMA129" s="623"/>
      <c r="LMB129" s="623"/>
      <c r="LMC129" s="623"/>
      <c r="LMD129" s="624"/>
      <c r="LME129" s="623"/>
      <c r="LMF129" s="320">
        <f t="shared" ref="LMF129" si="9253">LMF123+LMF127</f>
        <v>1.86</v>
      </c>
      <c r="LMG129" s="623" t="s">
        <v>86</v>
      </c>
      <c r="LMH129" s="623"/>
      <c r="LMI129" s="623"/>
      <c r="LMJ129" s="623"/>
      <c r="LMK129" s="623"/>
      <c r="LML129" s="624"/>
      <c r="LMM129" s="623"/>
      <c r="LMN129" s="320">
        <f t="shared" ref="LMN129" si="9254">LMN123+LMN127</f>
        <v>1.86</v>
      </c>
      <c r="LMO129" s="623" t="s">
        <v>86</v>
      </c>
      <c r="LMP129" s="623"/>
      <c r="LMQ129" s="623"/>
      <c r="LMR129" s="623"/>
      <c r="LMS129" s="623"/>
      <c r="LMT129" s="624"/>
      <c r="LMU129" s="623"/>
      <c r="LMV129" s="320">
        <f t="shared" ref="LMV129" si="9255">LMV123+LMV127</f>
        <v>1.86</v>
      </c>
      <c r="LMW129" s="623" t="s">
        <v>86</v>
      </c>
      <c r="LMX129" s="623"/>
      <c r="LMY129" s="623"/>
      <c r="LMZ129" s="623"/>
      <c r="LNA129" s="623"/>
      <c r="LNB129" s="624"/>
      <c r="LNC129" s="623"/>
      <c r="LND129" s="320">
        <f t="shared" ref="LND129" si="9256">LND123+LND127</f>
        <v>1.86</v>
      </c>
      <c r="LNE129" s="623" t="s">
        <v>86</v>
      </c>
      <c r="LNF129" s="623"/>
      <c r="LNG129" s="623"/>
      <c r="LNH129" s="623"/>
      <c r="LNI129" s="623"/>
      <c r="LNJ129" s="624"/>
      <c r="LNK129" s="623"/>
      <c r="LNL129" s="320">
        <f t="shared" ref="LNL129" si="9257">LNL123+LNL127</f>
        <v>1.86</v>
      </c>
      <c r="LNM129" s="623" t="s">
        <v>86</v>
      </c>
      <c r="LNN129" s="623"/>
      <c r="LNO129" s="623"/>
      <c r="LNP129" s="623"/>
      <c r="LNQ129" s="623"/>
      <c r="LNR129" s="624"/>
      <c r="LNS129" s="623"/>
      <c r="LNT129" s="320">
        <f t="shared" ref="LNT129" si="9258">LNT123+LNT127</f>
        <v>1.86</v>
      </c>
      <c r="LNU129" s="623" t="s">
        <v>86</v>
      </c>
      <c r="LNV129" s="623"/>
      <c r="LNW129" s="623"/>
      <c r="LNX129" s="623"/>
      <c r="LNY129" s="623"/>
      <c r="LNZ129" s="624"/>
      <c r="LOA129" s="623"/>
      <c r="LOB129" s="320">
        <f t="shared" ref="LOB129" si="9259">LOB123+LOB127</f>
        <v>1.86</v>
      </c>
      <c r="LOC129" s="623" t="s">
        <v>86</v>
      </c>
      <c r="LOD129" s="623"/>
      <c r="LOE129" s="623"/>
      <c r="LOF129" s="623"/>
      <c r="LOG129" s="623"/>
      <c r="LOH129" s="624"/>
      <c r="LOI129" s="623"/>
      <c r="LOJ129" s="320">
        <f t="shared" ref="LOJ129" si="9260">LOJ123+LOJ127</f>
        <v>1.86</v>
      </c>
      <c r="LOK129" s="623" t="s">
        <v>86</v>
      </c>
      <c r="LOL129" s="623"/>
      <c r="LOM129" s="623"/>
      <c r="LON129" s="623"/>
      <c r="LOO129" s="623"/>
      <c r="LOP129" s="624"/>
      <c r="LOQ129" s="623"/>
      <c r="LOR129" s="320">
        <f t="shared" ref="LOR129" si="9261">LOR123+LOR127</f>
        <v>1.86</v>
      </c>
      <c r="LOS129" s="623" t="s">
        <v>86</v>
      </c>
      <c r="LOT129" s="623"/>
      <c r="LOU129" s="623"/>
      <c r="LOV129" s="623"/>
      <c r="LOW129" s="623"/>
      <c r="LOX129" s="624"/>
      <c r="LOY129" s="623"/>
      <c r="LOZ129" s="320">
        <f t="shared" ref="LOZ129" si="9262">LOZ123+LOZ127</f>
        <v>1.86</v>
      </c>
      <c r="LPA129" s="623" t="s">
        <v>86</v>
      </c>
      <c r="LPB129" s="623"/>
      <c r="LPC129" s="623"/>
      <c r="LPD129" s="623"/>
      <c r="LPE129" s="623"/>
      <c r="LPF129" s="624"/>
      <c r="LPG129" s="623"/>
      <c r="LPH129" s="320">
        <f t="shared" ref="LPH129" si="9263">LPH123+LPH127</f>
        <v>1.86</v>
      </c>
      <c r="LPI129" s="623" t="s">
        <v>86</v>
      </c>
      <c r="LPJ129" s="623"/>
      <c r="LPK129" s="623"/>
      <c r="LPL129" s="623"/>
      <c r="LPM129" s="623"/>
      <c r="LPN129" s="624"/>
      <c r="LPO129" s="623"/>
      <c r="LPP129" s="320">
        <f t="shared" ref="LPP129" si="9264">LPP123+LPP127</f>
        <v>1.86</v>
      </c>
      <c r="LPQ129" s="623" t="s">
        <v>86</v>
      </c>
      <c r="LPR129" s="623"/>
      <c r="LPS129" s="623"/>
      <c r="LPT129" s="623"/>
      <c r="LPU129" s="623"/>
      <c r="LPV129" s="624"/>
      <c r="LPW129" s="623"/>
      <c r="LPX129" s="320">
        <f t="shared" ref="LPX129" si="9265">LPX123+LPX127</f>
        <v>1.86</v>
      </c>
      <c r="LPY129" s="623" t="s">
        <v>86</v>
      </c>
      <c r="LPZ129" s="623"/>
      <c r="LQA129" s="623"/>
      <c r="LQB129" s="623"/>
      <c r="LQC129" s="623"/>
      <c r="LQD129" s="624"/>
      <c r="LQE129" s="623"/>
      <c r="LQF129" s="320">
        <f t="shared" ref="LQF129" si="9266">LQF123+LQF127</f>
        <v>1.86</v>
      </c>
      <c r="LQG129" s="623" t="s">
        <v>86</v>
      </c>
      <c r="LQH129" s="623"/>
      <c r="LQI129" s="623"/>
      <c r="LQJ129" s="623"/>
      <c r="LQK129" s="623"/>
      <c r="LQL129" s="624"/>
      <c r="LQM129" s="623"/>
      <c r="LQN129" s="320">
        <f t="shared" ref="LQN129" si="9267">LQN123+LQN127</f>
        <v>1.86</v>
      </c>
      <c r="LQO129" s="623" t="s">
        <v>86</v>
      </c>
      <c r="LQP129" s="623"/>
      <c r="LQQ129" s="623"/>
      <c r="LQR129" s="623"/>
      <c r="LQS129" s="623"/>
      <c r="LQT129" s="624"/>
      <c r="LQU129" s="623"/>
      <c r="LQV129" s="320">
        <f t="shared" ref="LQV129" si="9268">LQV123+LQV127</f>
        <v>1.86</v>
      </c>
      <c r="LQW129" s="623" t="s">
        <v>86</v>
      </c>
      <c r="LQX129" s="623"/>
      <c r="LQY129" s="623"/>
      <c r="LQZ129" s="623"/>
      <c r="LRA129" s="623"/>
      <c r="LRB129" s="624"/>
      <c r="LRC129" s="623"/>
      <c r="LRD129" s="320">
        <f t="shared" ref="LRD129" si="9269">LRD123+LRD127</f>
        <v>1.86</v>
      </c>
      <c r="LRE129" s="623" t="s">
        <v>86</v>
      </c>
      <c r="LRF129" s="623"/>
      <c r="LRG129" s="623"/>
      <c r="LRH129" s="623"/>
      <c r="LRI129" s="623"/>
      <c r="LRJ129" s="624"/>
      <c r="LRK129" s="623"/>
      <c r="LRL129" s="320">
        <f t="shared" ref="LRL129" si="9270">LRL123+LRL127</f>
        <v>1.86</v>
      </c>
      <c r="LRM129" s="623" t="s">
        <v>86</v>
      </c>
      <c r="LRN129" s="623"/>
      <c r="LRO129" s="623"/>
      <c r="LRP129" s="623"/>
      <c r="LRQ129" s="623"/>
      <c r="LRR129" s="624"/>
      <c r="LRS129" s="623"/>
      <c r="LRT129" s="320">
        <f t="shared" ref="LRT129" si="9271">LRT123+LRT127</f>
        <v>1.86</v>
      </c>
      <c r="LRU129" s="623" t="s">
        <v>86</v>
      </c>
      <c r="LRV129" s="623"/>
      <c r="LRW129" s="623"/>
      <c r="LRX129" s="623"/>
      <c r="LRY129" s="623"/>
      <c r="LRZ129" s="624"/>
      <c r="LSA129" s="623"/>
      <c r="LSB129" s="320">
        <f t="shared" ref="LSB129" si="9272">LSB123+LSB127</f>
        <v>1.86</v>
      </c>
      <c r="LSC129" s="623" t="s">
        <v>86</v>
      </c>
      <c r="LSD129" s="623"/>
      <c r="LSE129" s="623"/>
      <c r="LSF129" s="623"/>
      <c r="LSG129" s="623"/>
      <c r="LSH129" s="624"/>
      <c r="LSI129" s="623"/>
      <c r="LSJ129" s="320">
        <f t="shared" ref="LSJ129" si="9273">LSJ123+LSJ127</f>
        <v>1.86</v>
      </c>
      <c r="LSK129" s="623" t="s">
        <v>86</v>
      </c>
      <c r="LSL129" s="623"/>
      <c r="LSM129" s="623"/>
      <c r="LSN129" s="623"/>
      <c r="LSO129" s="623"/>
      <c r="LSP129" s="624"/>
      <c r="LSQ129" s="623"/>
      <c r="LSR129" s="320">
        <f t="shared" ref="LSR129" si="9274">LSR123+LSR127</f>
        <v>1.86</v>
      </c>
      <c r="LSS129" s="623" t="s">
        <v>86</v>
      </c>
      <c r="LST129" s="623"/>
      <c r="LSU129" s="623"/>
      <c r="LSV129" s="623"/>
      <c r="LSW129" s="623"/>
      <c r="LSX129" s="624"/>
      <c r="LSY129" s="623"/>
      <c r="LSZ129" s="320">
        <f t="shared" ref="LSZ129" si="9275">LSZ123+LSZ127</f>
        <v>1.86</v>
      </c>
      <c r="LTA129" s="623" t="s">
        <v>86</v>
      </c>
      <c r="LTB129" s="623"/>
      <c r="LTC129" s="623"/>
      <c r="LTD129" s="623"/>
      <c r="LTE129" s="623"/>
      <c r="LTF129" s="624"/>
      <c r="LTG129" s="623"/>
      <c r="LTH129" s="320">
        <f t="shared" ref="LTH129" si="9276">LTH123+LTH127</f>
        <v>1.86</v>
      </c>
      <c r="LTI129" s="623" t="s">
        <v>86</v>
      </c>
      <c r="LTJ129" s="623"/>
      <c r="LTK129" s="623"/>
      <c r="LTL129" s="623"/>
      <c r="LTM129" s="623"/>
      <c r="LTN129" s="624"/>
      <c r="LTO129" s="623"/>
      <c r="LTP129" s="320">
        <f t="shared" ref="LTP129" si="9277">LTP123+LTP127</f>
        <v>1.86</v>
      </c>
      <c r="LTQ129" s="623" t="s">
        <v>86</v>
      </c>
      <c r="LTR129" s="623"/>
      <c r="LTS129" s="623"/>
      <c r="LTT129" s="623"/>
      <c r="LTU129" s="623"/>
      <c r="LTV129" s="624"/>
      <c r="LTW129" s="623"/>
      <c r="LTX129" s="320">
        <f t="shared" ref="LTX129" si="9278">LTX123+LTX127</f>
        <v>1.86</v>
      </c>
      <c r="LTY129" s="623" t="s">
        <v>86</v>
      </c>
      <c r="LTZ129" s="623"/>
      <c r="LUA129" s="623"/>
      <c r="LUB129" s="623"/>
      <c r="LUC129" s="623"/>
      <c r="LUD129" s="624"/>
      <c r="LUE129" s="623"/>
      <c r="LUF129" s="320">
        <f t="shared" ref="LUF129" si="9279">LUF123+LUF127</f>
        <v>1.86</v>
      </c>
      <c r="LUG129" s="623" t="s">
        <v>86</v>
      </c>
      <c r="LUH129" s="623"/>
      <c r="LUI129" s="623"/>
      <c r="LUJ129" s="623"/>
      <c r="LUK129" s="623"/>
      <c r="LUL129" s="624"/>
      <c r="LUM129" s="623"/>
      <c r="LUN129" s="320">
        <f t="shared" ref="LUN129" si="9280">LUN123+LUN127</f>
        <v>1.86</v>
      </c>
      <c r="LUO129" s="623" t="s">
        <v>86</v>
      </c>
      <c r="LUP129" s="623"/>
      <c r="LUQ129" s="623"/>
      <c r="LUR129" s="623"/>
      <c r="LUS129" s="623"/>
      <c r="LUT129" s="624"/>
      <c r="LUU129" s="623"/>
      <c r="LUV129" s="320">
        <f t="shared" ref="LUV129" si="9281">LUV123+LUV127</f>
        <v>1.86</v>
      </c>
      <c r="LUW129" s="623" t="s">
        <v>86</v>
      </c>
      <c r="LUX129" s="623"/>
      <c r="LUY129" s="623"/>
      <c r="LUZ129" s="623"/>
      <c r="LVA129" s="623"/>
      <c r="LVB129" s="624"/>
      <c r="LVC129" s="623"/>
      <c r="LVD129" s="320">
        <f t="shared" ref="LVD129" si="9282">LVD123+LVD127</f>
        <v>1.86</v>
      </c>
      <c r="LVE129" s="623" t="s">
        <v>86</v>
      </c>
      <c r="LVF129" s="623"/>
      <c r="LVG129" s="623"/>
      <c r="LVH129" s="623"/>
      <c r="LVI129" s="623"/>
      <c r="LVJ129" s="624"/>
      <c r="LVK129" s="623"/>
      <c r="LVL129" s="320">
        <f t="shared" ref="LVL129" si="9283">LVL123+LVL127</f>
        <v>1.86</v>
      </c>
      <c r="LVM129" s="623" t="s">
        <v>86</v>
      </c>
      <c r="LVN129" s="623"/>
      <c r="LVO129" s="623"/>
      <c r="LVP129" s="623"/>
      <c r="LVQ129" s="623"/>
      <c r="LVR129" s="624"/>
      <c r="LVS129" s="623"/>
      <c r="LVT129" s="320">
        <f t="shared" ref="LVT129" si="9284">LVT123+LVT127</f>
        <v>1.86</v>
      </c>
      <c r="LVU129" s="623" t="s">
        <v>86</v>
      </c>
      <c r="LVV129" s="623"/>
      <c r="LVW129" s="623"/>
      <c r="LVX129" s="623"/>
      <c r="LVY129" s="623"/>
      <c r="LVZ129" s="624"/>
      <c r="LWA129" s="623"/>
      <c r="LWB129" s="320">
        <f t="shared" ref="LWB129" si="9285">LWB123+LWB127</f>
        <v>1.86</v>
      </c>
      <c r="LWC129" s="623" t="s">
        <v>86</v>
      </c>
      <c r="LWD129" s="623"/>
      <c r="LWE129" s="623"/>
      <c r="LWF129" s="623"/>
      <c r="LWG129" s="623"/>
      <c r="LWH129" s="624"/>
      <c r="LWI129" s="623"/>
      <c r="LWJ129" s="320">
        <f t="shared" ref="LWJ129" si="9286">LWJ123+LWJ127</f>
        <v>1.86</v>
      </c>
      <c r="LWK129" s="623" t="s">
        <v>86</v>
      </c>
      <c r="LWL129" s="623"/>
      <c r="LWM129" s="623"/>
      <c r="LWN129" s="623"/>
      <c r="LWO129" s="623"/>
      <c r="LWP129" s="624"/>
      <c r="LWQ129" s="623"/>
      <c r="LWR129" s="320">
        <f t="shared" ref="LWR129" si="9287">LWR123+LWR127</f>
        <v>1.86</v>
      </c>
      <c r="LWS129" s="623" t="s">
        <v>86</v>
      </c>
      <c r="LWT129" s="623"/>
      <c r="LWU129" s="623"/>
      <c r="LWV129" s="623"/>
      <c r="LWW129" s="623"/>
      <c r="LWX129" s="624"/>
      <c r="LWY129" s="623"/>
      <c r="LWZ129" s="320">
        <f t="shared" ref="LWZ129" si="9288">LWZ123+LWZ127</f>
        <v>1.86</v>
      </c>
      <c r="LXA129" s="623" t="s">
        <v>86</v>
      </c>
      <c r="LXB129" s="623"/>
      <c r="LXC129" s="623"/>
      <c r="LXD129" s="623"/>
      <c r="LXE129" s="623"/>
      <c r="LXF129" s="624"/>
      <c r="LXG129" s="623"/>
      <c r="LXH129" s="320">
        <f t="shared" ref="LXH129" si="9289">LXH123+LXH127</f>
        <v>1.86</v>
      </c>
      <c r="LXI129" s="623" t="s">
        <v>86</v>
      </c>
      <c r="LXJ129" s="623"/>
      <c r="LXK129" s="623"/>
      <c r="LXL129" s="623"/>
      <c r="LXM129" s="623"/>
      <c r="LXN129" s="624"/>
      <c r="LXO129" s="623"/>
      <c r="LXP129" s="320">
        <f t="shared" ref="LXP129" si="9290">LXP123+LXP127</f>
        <v>1.86</v>
      </c>
      <c r="LXQ129" s="623" t="s">
        <v>86</v>
      </c>
      <c r="LXR129" s="623"/>
      <c r="LXS129" s="623"/>
      <c r="LXT129" s="623"/>
      <c r="LXU129" s="623"/>
      <c r="LXV129" s="624"/>
      <c r="LXW129" s="623"/>
      <c r="LXX129" s="320">
        <f t="shared" ref="LXX129" si="9291">LXX123+LXX127</f>
        <v>1.86</v>
      </c>
      <c r="LXY129" s="623" t="s">
        <v>86</v>
      </c>
      <c r="LXZ129" s="623"/>
      <c r="LYA129" s="623"/>
      <c r="LYB129" s="623"/>
      <c r="LYC129" s="623"/>
      <c r="LYD129" s="624"/>
      <c r="LYE129" s="623"/>
      <c r="LYF129" s="320">
        <f t="shared" ref="LYF129" si="9292">LYF123+LYF127</f>
        <v>1.86</v>
      </c>
      <c r="LYG129" s="623" t="s">
        <v>86</v>
      </c>
      <c r="LYH129" s="623"/>
      <c r="LYI129" s="623"/>
      <c r="LYJ129" s="623"/>
      <c r="LYK129" s="623"/>
      <c r="LYL129" s="624"/>
      <c r="LYM129" s="623"/>
      <c r="LYN129" s="320">
        <f t="shared" ref="LYN129" si="9293">LYN123+LYN127</f>
        <v>1.86</v>
      </c>
      <c r="LYO129" s="623" t="s">
        <v>86</v>
      </c>
      <c r="LYP129" s="623"/>
      <c r="LYQ129" s="623"/>
      <c r="LYR129" s="623"/>
      <c r="LYS129" s="623"/>
      <c r="LYT129" s="624"/>
      <c r="LYU129" s="623"/>
      <c r="LYV129" s="320">
        <f t="shared" ref="LYV129" si="9294">LYV123+LYV127</f>
        <v>1.86</v>
      </c>
      <c r="LYW129" s="623" t="s">
        <v>86</v>
      </c>
      <c r="LYX129" s="623"/>
      <c r="LYY129" s="623"/>
      <c r="LYZ129" s="623"/>
      <c r="LZA129" s="623"/>
      <c r="LZB129" s="624"/>
      <c r="LZC129" s="623"/>
      <c r="LZD129" s="320">
        <f t="shared" ref="LZD129" si="9295">LZD123+LZD127</f>
        <v>1.86</v>
      </c>
      <c r="LZE129" s="623" t="s">
        <v>86</v>
      </c>
      <c r="LZF129" s="623"/>
      <c r="LZG129" s="623"/>
      <c r="LZH129" s="623"/>
      <c r="LZI129" s="623"/>
      <c r="LZJ129" s="624"/>
      <c r="LZK129" s="623"/>
      <c r="LZL129" s="320">
        <f t="shared" ref="LZL129" si="9296">LZL123+LZL127</f>
        <v>1.86</v>
      </c>
      <c r="LZM129" s="623" t="s">
        <v>86</v>
      </c>
      <c r="LZN129" s="623"/>
      <c r="LZO129" s="623"/>
      <c r="LZP129" s="623"/>
      <c r="LZQ129" s="623"/>
      <c r="LZR129" s="624"/>
      <c r="LZS129" s="623"/>
      <c r="LZT129" s="320">
        <f t="shared" ref="LZT129" si="9297">LZT123+LZT127</f>
        <v>1.86</v>
      </c>
      <c r="LZU129" s="623" t="s">
        <v>86</v>
      </c>
      <c r="LZV129" s="623"/>
      <c r="LZW129" s="623"/>
      <c r="LZX129" s="623"/>
      <c r="LZY129" s="623"/>
      <c r="LZZ129" s="624"/>
      <c r="MAA129" s="623"/>
      <c r="MAB129" s="320">
        <f t="shared" ref="MAB129" si="9298">MAB123+MAB127</f>
        <v>1.86</v>
      </c>
      <c r="MAC129" s="623" t="s">
        <v>86</v>
      </c>
      <c r="MAD129" s="623"/>
      <c r="MAE129" s="623"/>
      <c r="MAF129" s="623"/>
      <c r="MAG129" s="623"/>
      <c r="MAH129" s="624"/>
      <c r="MAI129" s="623"/>
      <c r="MAJ129" s="320">
        <f t="shared" ref="MAJ129" si="9299">MAJ123+MAJ127</f>
        <v>1.86</v>
      </c>
      <c r="MAK129" s="623" t="s">
        <v>86</v>
      </c>
      <c r="MAL129" s="623"/>
      <c r="MAM129" s="623"/>
      <c r="MAN129" s="623"/>
      <c r="MAO129" s="623"/>
      <c r="MAP129" s="624"/>
      <c r="MAQ129" s="623"/>
      <c r="MAR129" s="320">
        <f t="shared" ref="MAR129" si="9300">MAR123+MAR127</f>
        <v>1.86</v>
      </c>
      <c r="MAS129" s="623" t="s">
        <v>86</v>
      </c>
      <c r="MAT129" s="623"/>
      <c r="MAU129" s="623"/>
      <c r="MAV129" s="623"/>
      <c r="MAW129" s="623"/>
      <c r="MAX129" s="624"/>
      <c r="MAY129" s="623"/>
      <c r="MAZ129" s="320">
        <f t="shared" ref="MAZ129" si="9301">MAZ123+MAZ127</f>
        <v>1.86</v>
      </c>
      <c r="MBA129" s="623" t="s">
        <v>86</v>
      </c>
      <c r="MBB129" s="623"/>
      <c r="MBC129" s="623"/>
      <c r="MBD129" s="623"/>
      <c r="MBE129" s="623"/>
      <c r="MBF129" s="624"/>
      <c r="MBG129" s="623"/>
      <c r="MBH129" s="320">
        <f t="shared" ref="MBH129" si="9302">MBH123+MBH127</f>
        <v>1.86</v>
      </c>
      <c r="MBI129" s="623" t="s">
        <v>86</v>
      </c>
      <c r="MBJ129" s="623"/>
      <c r="MBK129" s="623"/>
      <c r="MBL129" s="623"/>
      <c r="MBM129" s="623"/>
      <c r="MBN129" s="624"/>
      <c r="MBO129" s="623"/>
      <c r="MBP129" s="320">
        <f t="shared" ref="MBP129" si="9303">MBP123+MBP127</f>
        <v>1.86</v>
      </c>
      <c r="MBQ129" s="623" t="s">
        <v>86</v>
      </c>
      <c r="MBR129" s="623"/>
      <c r="MBS129" s="623"/>
      <c r="MBT129" s="623"/>
      <c r="MBU129" s="623"/>
      <c r="MBV129" s="624"/>
      <c r="MBW129" s="623"/>
      <c r="MBX129" s="320">
        <f t="shared" ref="MBX129" si="9304">MBX123+MBX127</f>
        <v>1.86</v>
      </c>
      <c r="MBY129" s="623" t="s">
        <v>86</v>
      </c>
      <c r="MBZ129" s="623"/>
      <c r="MCA129" s="623"/>
      <c r="MCB129" s="623"/>
      <c r="MCC129" s="623"/>
      <c r="MCD129" s="624"/>
      <c r="MCE129" s="623"/>
      <c r="MCF129" s="320">
        <f t="shared" ref="MCF129" si="9305">MCF123+MCF127</f>
        <v>1.86</v>
      </c>
      <c r="MCG129" s="623" t="s">
        <v>86</v>
      </c>
      <c r="MCH129" s="623"/>
      <c r="MCI129" s="623"/>
      <c r="MCJ129" s="623"/>
      <c r="MCK129" s="623"/>
      <c r="MCL129" s="624"/>
      <c r="MCM129" s="623"/>
      <c r="MCN129" s="320">
        <f t="shared" ref="MCN129" si="9306">MCN123+MCN127</f>
        <v>1.86</v>
      </c>
      <c r="MCO129" s="623" t="s">
        <v>86</v>
      </c>
      <c r="MCP129" s="623"/>
      <c r="MCQ129" s="623"/>
      <c r="MCR129" s="623"/>
      <c r="MCS129" s="623"/>
      <c r="MCT129" s="624"/>
      <c r="MCU129" s="623"/>
      <c r="MCV129" s="320">
        <f t="shared" ref="MCV129" si="9307">MCV123+MCV127</f>
        <v>1.86</v>
      </c>
      <c r="MCW129" s="623" t="s">
        <v>86</v>
      </c>
      <c r="MCX129" s="623"/>
      <c r="MCY129" s="623"/>
      <c r="MCZ129" s="623"/>
      <c r="MDA129" s="623"/>
      <c r="MDB129" s="624"/>
      <c r="MDC129" s="623"/>
      <c r="MDD129" s="320">
        <f t="shared" ref="MDD129" si="9308">MDD123+MDD127</f>
        <v>1.86</v>
      </c>
      <c r="MDE129" s="623" t="s">
        <v>86</v>
      </c>
      <c r="MDF129" s="623"/>
      <c r="MDG129" s="623"/>
      <c r="MDH129" s="623"/>
      <c r="MDI129" s="623"/>
      <c r="MDJ129" s="624"/>
      <c r="MDK129" s="623"/>
      <c r="MDL129" s="320">
        <f t="shared" ref="MDL129" si="9309">MDL123+MDL127</f>
        <v>1.86</v>
      </c>
      <c r="MDM129" s="623" t="s">
        <v>86</v>
      </c>
      <c r="MDN129" s="623"/>
      <c r="MDO129" s="623"/>
      <c r="MDP129" s="623"/>
      <c r="MDQ129" s="623"/>
      <c r="MDR129" s="624"/>
      <c r="MDS129" s="623"/>
      <c r="MDT129" s="320">
        <f t="shared" ref="MDT129" si="9310">MDT123+MDT127</f>
        <v>1.86</v>
      </c>
      <c r="MDU129" s="623" t="s">
        <v>86</v>
      </c>
      <c r="MDV129" s="623"/>
      <c r="MDW129" s="623"/>
      <c r="MDX129" s="623"/>
      <c r="MDY129" s="623"/>
      <c r="MDZ129" s="624"/>
      <c r="MEA129" s="623"/>
      <c r="MEB129" s="320">
        <f t="shared" ref="MEB129" si="9311">MEB123+MEB127</f>
        <v>1.86</v>
      </c>
      <c r="MEC129" s="623" t="s">
        <v>86</v>
      </c>
      <c r="MED129" s="623"/>
      <c r="MEE129" s="623"/>
      <c r="MEF129" s="623"/>
      <c r="MEG129" s="623"/>
      <c r="MEH129" s="624"/>
      <c r="MEI129" s="623"/>
      <c r="MEJ129" s="320">
        <f t="shared" ref="MEJ129" si="9312">MEJ123+MEJ127</f>
        <v>1.86</v>
      </c>
      <c r="MEK129" s="623" t="s">
        <v>86</v>
      </c>
      <c r="MEL129" s="623"/>
      <c r="MEM129" s="623"/>
      <c r="MEN129" s="623"/>
      <c r="MEO129" s="623"/>
      <c r="MEP129" s="624"/>
      <c r="MEQ129" s="623"/>
      <c r="MER129" s="320">
        <f t="shared" ref="MER129" si="9313">MER123+MER127</f>
        <v>1.86</v>
      </c>
      <c r="MES129" s="623" t="s">
        <v>86</v>
      </c>
      <c r="MET129" s="623"/>
      <c r="MEU129" s="623"/>
      <c r="MEV129" s="623"/>
      <c r="MEW129" s="623"/>
      <c r="MEX129" s="624"/>
      <c r="MEY129" s="623"/>
      <c r="MEZ129" s="320">
        <f t="shared" ref="MEZ129" si="9314">MEZ123+MEZ127</f>
        <v>1.86</v>
      </c>
      <c r="MFA129" s="623" t="s">
        <v>86</v>
      </c>
      <c r="MFB129" s="623"/>
      <c r="MFC129" s="623"/>
      <c r="MFD129" s="623"/>
      <c r="MFE129" s="623"/>
      <c r="MFF129" s="624"/>
      <c r="MFG129" s="623"/>
      <c r="MFH129" s="320">
        <f t="shared" ref="MFH129" si="9315">MFH123+MFH127</f>
        <v>1.86</v>
      </c>
      <c r="MFI129" s="623" t="s">
        <v>86</v>
      </c>
      <c r="MFJ129" s="623"/>
      <c r="MFK129" s="623"/>
      <c r="MFL129" s="623"/>
      <c r="MFM129" s="623"/>
      <c r="MFN129" s="624"/>
      <c r="MFO129" s="623"/>
      <c r="MFP129" s="320">
        <f t="shared" ref="MFP129" si="9316">MFP123+MFP127</f>
        <v>1.86</v>
      </c>
      <c r="MFQ129" s="623" t="s">
        <v>86</v>
      </c>
      <c r="MFR129" s="623"/>
      <c r="MFS129" s="623"/>
      <c r="MFT129" s="623"/>
      <c r="MFU129" s="623"/>
      <c r="MFV129" s="624"/>
      <c r="MFW129" s="623"/>
      <c r="MFX129" s="320">
        <f t="shared" ref="MFX129" si="9317">MFX123+MFX127</f>
        <v>1.86</v>
      </c>
      <c r="MFY129" s="623" t="s">
        <v>86</v>
      </c>
      <c r="MFZ129" s="623"/>
      <c r="MGA129" s="623"/>
      <c r="MGB129" s="623"/>
      <c r="MGC129" s="623"/>
      <c r="MGD129" s="624"/>
      <c r="MGE129" s="623"/>
      <c r="MGF129" s="320">
        <f t="shared" ref="MGF129" si="9318">MGF123+MGF127</f>
        <v>1.86</v>
      </c>
      <c r="MGG129" s="623" t="s">
        <v>86</v>
      </c>
      <c r="MGH129" s="623"/>
      <c r="MGI129" s="623"/>
      <c r="MGJ129" s="623"/>
      <c r="MGK129" s="623"/>
      <c r="MGL129" s="624"/>
      <c r="MGM129" s="623"/>
      <c r="MGN129" s="320">
        <f t="shared" ref="MGN129" si="9319">MGN123+MGN127</f>
        <v>1.86</v>
      </c>
      <c r="MGO129" s="623" t="s">
        <v>86</v>
      </c>
      <c r="MGP129" s="623"/>
      <c r="MGQ129" s="623"/>
      <c r="MGR129" s="623"/>
      <c r="MGS129" s="623"/>
      <c r="MGT129" s="624"/>
      <c r="MGU129" s="623"/>
      <c r="MGV129" s="320">
        <f t="shared" ref="MGV129" si="9320">MGV123+MGV127</f>
        <v>1.86</v>
      </c>
      <c r="MGW129" s="623" t="s">
        <v>86</v>
      </c>
      <c r="MGX129" s="623"/>
      <c r="MGY129" s="623"/>
      <c r="MGZ129" s="623"/>
      <c r="MHA129" s="623"/>
      <c r="MHB129" s="624"/>
      <c r="MHC129" s="623"/>
      <c r="MHD129" s="320">
        <f t="shared" ref="MHD129" si="9321">MHD123+MHD127</f>
        <v>1.86</v>
      </c>
      <c r="MHE129" s="623" t="s">
        <v>86</v>
      </c>
      <c r="MHF129" s="623"/>
      <c r="MHG129" s="623"/>
      <c r="MHH129" s="623"/>
      <c r="MHI129" s="623"/>
      <c r="MHJ129" s="624"/>
      <c r="MHK129" s="623"/>
      <c r="MHL129" s="320">
        <f t="shared" ref="MHL129" si="9322">MHL123+MHL127</f>
        <v>1.86</v>
      </c>
      <c r="MHM129" s="623" t="s">
        <v>86</v>
      </c>
      <c r="MHN129" s="623"/>
      <c r="MHO129" s="623"/>
      <c r="MHP129" s="623"/>
      <c r="MHQ129" s="623"/>
      <c r="MHR129" s="624"/>
      <c r="MHS129" s="623"/>
      <c r="MHT129" s="320">
        <f t="shared" ref="MHT129" si="9323">MHT123+MHT127</f>
        <v>1.86</v>
      </c>
      <c r="MHU129" s="623" t="s">
        <v>86</v>
      </c>
      <c r="MHV129" s="623"/>
      <c r="MHW129" s="623"/>
      <c r="MHX129" s="623"/>
      <c r="MHY129" s="623"/>
      <c r="MHZ129" s="624"/>
      <c r="MIA129" s="623"/>
      <c r="MIB129" s="320">
        <f t="shared" ref="MIB129" si="9324">MIB123+MIB127</f>
        <v>1.86</v>
      </c>
      <c r="MIC129" s="623" t="s">
        <v>86</v>
      </c>
      <c r="MID129" s="623"/>
      <c r="MIE129" s="623"/>
      <c r="MIF129" s="623"/>
      <c r="MIG129" s="623"/>
      <c r="MIH129" s="624"/>
      <c r="MII129" s="623"/>
      <c r="MIJ129" s="320">
        <f t="shared" ref="MIJ129" si="9325">MIJ123+MIJ127</f>
        <v>1.86</v>
      </c>
      <c r="MIK129" s="623" t="s">
        <v>86</v>
      </c>
      <c r="MIL129" s="623"/>
      <c r="MIM129" s="623"/>
      <c r="MIN129" s="623"/>
      <c r="MIO129" s="623"/>
      <c r="MIP129" s="624"/>
      <c r="MIQ129" s="623"/>
      <c r="MIR129" s="320">
        <f t="shared" ref="MIR129" si="9326">MIR123+MIR127</f>
        <v>1.86</v>
      </c>
      <c r="MIS129" s="623" t="s">
        <v>86</v>
      </c>
      <c r="MIT129" s="623"/>
      <c r="MIU129" s="623"/>
      <c r="MIV129" s="623"/>
      <c r="MIW129" s="623"/>
      <c r="MIX129" s="624"/>
      <c r="MIY129" s="623"/>
      <c r="MIZ129" s="320">
        <f t="shared" ref="MIZ129" si="9327">MIZ123+MIZ127</f>
        <v>1.86</v>
      </c>
      <c r="MJA129" s="623" t="s">
        <v>86</v>
      </c>
      <c r="MJB129" s="623"/>
      <c r="MJC129" s="623"/>
      <c r="MJD129" s="623"/>
      <c r="MJE129" s="623"/>
      <c r="MJF129" s="624"/>
      <c r="MJG129" s="623"/>
      <c r="MJH129" s="320">
        <f t="shared" ref="MJH129" si="9328">MJH123+MJH127</f>
        <v>1.86</v>
      </c>
      <c r="MJI129" s="623" t="s">
        <v>86</v>
      </c>
      <c r="MJJ129" s="623"/>
      <c r="MJK129" s="623"/>
      <c r="MJL129" s="623"/>
      <c r="MJM129" s="623"/>
      <c r="MJN129" s="624"/>
      <c r="MJO129" s="623"/>
      <c r="MJP129" s="320">
        <f t="shared" ref="MJP129" si="9329">MJP123+MJP127</f>
        <v>1.86</v>
      </c>
      <c r="MJQ129" s="623" t="s">
        <v>86</v>
      </c>
      <c r="MJR129" s="623"/>
      <c r="MJS129" s="623"/>
      <c r="MJT129" s="623"/>
      <c r="MJU129" s="623"/>
      <c r="MJV129" s="624"/>
      <c r="MJW129" s="623"/>
      <c r="MJX129" s="320">
        <f t="shared" ref="MJX129" si="9330">MJX123+MJX127</f>
        <v>1.86</v>
      </c>
      <c r="MJY129" s="623" t="s">
        <v>86</v>
      </c>
      <c r="MJZ129" s="623"/>
      <c r="MKA129" s="623"/>
      <c r="MKB129" s="623"/>
      <c r="MKC129" s="623"/>
      <c r="MKD129" s="624"/>
      <c r="MKE129" s="623"/>
      <c r="MKF129" s="320">
        <f t="shared" ref="MKF129" si="9331">MKF123+MKF127</f>
        <v>1.86</v>
      </c>
      <c r="MKG129" s="623" t="s">
        <v>86</v>
      </c>
      <c r="MKH129" s="623"/>
      <c r="MKI129" s="623"/>
      <c r="MKJ129" s="623"/>
      <c r="MKK129" s="623"/>
      <c r="MKL129" s="624"/>
      <c r="MKM129" s="623"/>
      <c r="MKN129" s="320">
        <f t="shared" ref="MKN129" si="9332">MKN123+MKN127</f>
        <v>1.86</v>
      </c>
      <c r="MKO129" s="623" t="s">
        <v>86</v>
      </c>
      <c r="MKP129" s="623"/>
      <c r="MKQ129" s="623"/>
      <c r="MKR129" s="623"/>
      <c r="MKS129" s="623"/>
      <c r="MKT129" s="624"/>
      <c r="MKU129" s="623"/>
      <c r="MKV129" s="320">
        <f t="shared" ref="MKV129" si="9333">MKV123+MKV127</f>
        <v>1.86</v>
      </c>
      <c r="MKW129" s="623" t="s">
        <v>86</v>
      </c>
      <c r="MKX129" s="623"/>
      <c r="MKY129" s="623"/>
      <c r="MKZ129" s="623"/>
      <c r="MLA129" s="623"/>
      <c r="MLB129" s="624"/>
      <c r="MLC129" s="623"/>
      <c r="MLD129" s="320">
        <f t="shared" ref="MLD129" si="9334">MLD123+MLD127</f>
        <v>1.86</v>
      </c>
      <c r="MLE129" s="623" t="s">
        <v>86</v>
      </c>
      <c r="MLF129" s="623"/>
      <c r="MLG129" s="623"/>
      <c r="MLH129" s="623"/>
      <c r="MLI129" s="623"/>
      <c r="MLJ129" s="624"/>
      <c r="MLK129" s="623"/>
      <c r="MLL129" s="320">
        <f t="shared" ref="MLL129" si="9335">MLL123+MLL127</f>
        <v>1.86</v>
      </c>
      <c r="MLM129" s="623" t="s">
        <v>86</v>
      </c>
      <c r="MLN129" s="623"/>
      <c r="MLO129" s="623"/>
      <c r="MLP129" s="623"/>
      <c r="MLQ129" s="623"/>
      <c r="MLR129" s="624"/>
      <c r="MLS129" s="623"/>
      <c r="MLT129" s="320">
        <f t="shared" ref="MLT129" si="9336">MLT123+MLT127</f>
        <v>1.86</v>
      </c>
      <c r="MLU129" s="623" t="s">
        <v>86</v>
      </c>
      <c r="MLV129" s="623"/>
      <c r="MLW129" s="623"/>
      <c r="MLX129" s="623"/>
      <c r="MLY129" s="623"/>
      <c r="MLZ129" s="624"/>
      <c r="MMA129" s="623"/>
      <c r="MMB129" s="320">
        <f t="shared" ref="MMB129" si="9337">MMB123+MMB127</f>
        <v>1.86</v>
      </c>
      <c r="MMC129" s="623" t="s">
        <v>86</v>
      </c>
      <c r="MMD129" s="623"/>
      <c r="MME129" s="623"/>
      <c r="MMF129" s="623"/>
      <c r="MMG129" s="623"/>
      <c r="MMH129" s="624"/>
      <c r="MMI129" s="623"/>
      <c r="MMJ129" s="320">
        <f t="shared" ref="MMJ129" si="9338">MMJ123+MMJ127</f>
        <v>1.86</v>
      </c>
      <c r="MMK129" s="623" t="s">
        <v>86</v>
      </c>
      <c r="MML129" s="623"/>
      <c r="MMM129" s="623"/>
      <c r="MMN129" s="623"/>
      <c r="MMO129" s="623"/>
      <c r="MMP129" s="624"/>
      <c r="MMQ129" s="623"/>
      <c r="MMR129" s="320">
        <f t="shared" ref="MMR129" si="9339">MMR123+MMR127</f>
        <v>1.86</v>
      </c>
      <c r="MMS129" s="623" t="s">
        <v>86</v>
      </c>
      <c r="MMT129" s="623"/>
      <c r="MMU129" s="623"/>
      <c r="MMV129" s="623"/>
      <c r="MMW129" s="623"/>
      <c r="MMX129" s="624"/>
      <c r="MMY129" s="623"/>
      <c r="MMZ129" s="320">
        <f t="shared" ref="MMZ129" si="9340">MMZ123+MMZ127</f>
        <v>1.86</v>
      </c>
      <c r="MNA129" s="623" t="s">
        <v>86</v>
      </c>
      <c r="MNB129" s="623"/>
      <c r="MNC129" s="623"/>
      <c r="MND129" s="623"/>
      <c r="MNE129" s="623"/>
      <c r="MNF129" s="624"/>
      <c r="MNG129" s="623"/>
      <c r="MNH129" s="320">
        <f t="shared" ref="MNH129" si="9341">MNH123+MNH127</f>
        <v>1.86</v>
      </c>
      <c r="MNI129" s="623" t="s">
        <v>86</v>
      </c>
      <c r="MNJ129" s="623"/>
      <c r="MNK129" s="623"/>
      <c r="MNL129" s="623"/>
      <c r="MNM129" s="623"/>
      <c r="MNN129" s="624"/>
      <c r="MNO129" s="623"/>
      <c r="MNP129" s="320">
        <f t="shared" ref="MNP129" si="9342">MNP123+MNP127</f>
        <v>1.86</v>
      </c>
      <c r="MNQ129" s="623" t="s">
        <v>86</v>
      </c>
      <c r="MNR129" s="623"/>
      <c r="MNS129" s="623"/>
      <c r="MNT129" s="623"/>
      <c r="MNU129" s="623"/>
      <c r="MNV129" s="624"/>
      <c r="MNW129" s="623"/>
      <c r="MNX129" s="320">
        <f t="shared" ref="MNX129" si="9343">MNX123+MNX127</f>
        <v>1.86</v>
      </c>
      <c r="MNY129" s="623" t="s">
        <v>86</v>
      </c>
      <c r="MNZ129" s="623"/>
      <c r="MOA129" s="623"/>
      <c r="MOB129" s="623"/>
      <c r="MOC129" s="623"/>
      <c r="MOD129" s="624"/>
      <c r="MOE129" s="623"/>
      <c r="MOF129" s="320">
        <f t="shared" ref="MOF129" si="9344">MOF123+MOF127</f>
        <v>1.86</v>
      </c>
      <c r="MOG129" s="623" t="s">
        <v>86</v>
      </c>
      <c r="MOH129" s="623"/>
      <c r="MOI129" s="623"/>
      <c r="MOJ129" s="623"/>
      <c r="MOK129" s="623"/>
      <c r="MOL129" s="624"/>
      <c r="MOM129" s="623"/>
      <c r="MON129" s="320">
        <f t="shared" ref="MON129" si="9345">MON123+MON127</f>
        <v>1.86</v>
      </c>
      <c r="MOO129" s="623" t="s">
        <v>86</v>
      </c>
      <c r="MOP129" s="623"/>
      <c r="MOQ129" s="623"/>
      <c r="MOR129" s="623"/>
      <c r="MOS129" s="623"/>
      <c r="MOT129" s="624"/>
      <c r="MOU129" s="623"/>
      <c r="MOV129" s="320">
        <f t="shared" ref="MOV129" si="9346">MOV123+MOV127</f>
        <v>1.86</v>
      </c>
      <c r="MOW129" s="623" t="s">
        <v>86</v>
      </c>
      <c r="MOX129" s="623"/>
      <c r="MOY129" s="623"/>
      <c r="MOZ129" s="623"/>
      <c r="MPA129" s="623"/>
      <c r="MPB129" s="624"/>
      <c r="MPC129" s="623"/>
      <c r="MPD129" s="320">
        <f t="shared" ref="MPD129" si="9347">MPD123+MPD127</f>
        <v>1.86</v>
      </c>
      <c r="MPE129" s="623" t="s">
        <v>86</v>
      </c>
      <c r="MPF129" s="623"/>
      <c r="MPG129" s="623"/>
      <c r="MPH129" s="623"/>
      <c r="MPI129" s="623"/>
      <c r="MPJ129" s="624"/>
      <c r="MPK129" s="623"/>
      <c r="MPL129" s="320">
        <f t="shared" ref="MPL129" si="9348">MPL123+MPL127</f>
        <v>1.86</v>
      </c>
      <c r="MPM129" s="623" t="s">
        <v>86</v>
      </c>
      <c r="MPN129" s="623"/>
      <c r="MPO129" s="623"/>
      <c r="MPP129" s="623"/>
      <c r="MPQ129" s="623"/>
      <c r="MPR129" s="624"/>
      <c r="MPS129" s="623"/>
      <c r="MPT129" s="320">
        <f t="shared" ref="MPT129" si="9349">MPT123+MPT127</f>
        <v>1.86</v>
      </c>
      <c r="MPU129" s="623" t="s">
        <v>86</v>
      </c>
      <c r="MPV129" s="623"/>
      <c r="MPW129" s="623"/>
      <c r="MPX129" s="623"/>
      <c r="MPY129" s="623"/>
      <c r="MPZ129" s="624"/>
      <c r="MQA129" s="623"/>
      <c r="MQB129" s="320">
        <f t="shared" ref="MQB129" si="9350">MQB123+MQB127</f>
        <v>1.86</v>
      </c>
      <c r="MQC129" s="623" t="s">
        <v>86</v>
      </c>
      <c r="MQD129" s="623"/>
      <c r="MQE129" s="623"/>
      <c r="MQF129" s="623"/>
      <c r="MQG129" s="623"/>
      <c r="MQH129" s="624"/>
      <c r="MQI129" s="623"/>
      <c r="MQJ129" s="320">
        <f t="shared" ref="MQJ129" si="9351">MQJ123+MQJ127</f>
        <v>1.86</v>
      </c>
      <c r="MQK129" s="623" t="s">
        <v>86</v>
      </c>
      <c r="MQL129" s="623"/>
      <c r="MQM129" s="623"/>
      <c r="MQN129" s="623"/>
      <c r="MQO129" s="623"/>
      <c r="MQP129" s="624"/>
      <c r="MQQ129" s="623"/>
      <c r="MQR129" s="320">
        <f t="shared" ref="MQR129" si="9352">MQR123+MQR127</f>
        <v>1.86</v>
      </c>
      <c r="MQS129" s="623" t="s">
        <v>86</v>
      </c>
      <c r="MQT129" s="623"/>
      <c r="MQU129" s="623"/>
      <c r="MQV129" s="623"/>
      <c r="MQW129" s="623"/>
      <c r="MQX129" s="624"/>
      <c r="MQY129" s="623"/>
      <c r="MQZ129" s="320">
        <f t="shared" ref="MQZ129" si="9353">MQZ123+MQZ127</f>
        <v>1.86</v>
      </c>
      <c r="MRA129" s="623" t="s">
        <v>86</v>
      </c>
      <c r="MRB129" s="623"/>
      <c r="MRC129" s="623"/>
      <c r="MRD129" s="623"/>
      <c r="MRE129" s="623"/>
      <c r="MRF129" s="624"/>
      <c r="MRG129" s="623"/>
      <c r="MRH129" s="320">
        <f t="shared" ref="MRH129" si="9354">MRH123+MRH127</f>
        <v>1.86</v>
      </c>
      <c r="MRI129" s="623" t="s">
        <v>86</v>
      </c>
      <c r="MRJ129" s="623"/>
      <c r="MRK129" s="623"/>
      <c r="MRL129" s="623"/>
      <c r="MRM129" s="623"/>
      <c r="MRN129" s="624"/>
      <c r="MRO129" s="623"/>
      <c r="MRP129" s="320">
        <f t="shared" ref="MRP129" si="9355">MRP123+MRP127</f>
        <v>1.86</v>
      </c>
      <c r="MRQ129" s="623" t="s">
        <v>86</v>
      </c>
      <c r="MRR129" s="623"/>
      <c r="MRS129" s="623"/>
      <c r="MRT129" s="623"/>
      <c r="MRU129" s="623"/>
      <c r="MRV129" s="624"/>
      <c r="MRW129" s="623"/>
      <c r="MRX129" s="320">
        <f t="shared" ref="MRX129" si="9356">MRX123+MRX127</f>
        <v>1.86</v>
      </c>
      <c r="MRY129" s="623" t="s">
        <v>86</v>
      </c>
      <c r="MRZ129" s="623"/>
      <c r="MSA129" s="623"/>
      <c r="MSB129" s="623"/>
      <c r="MSC129" s="623"/>
      <c r="MSD129" s="624"/>
      <c r="MSE129" s="623"/>
      <c r="MSF129" s="320">
        <f t="shared" ref="MSF129" si="9357">MSF123+MSF127</f>
        <v>1.86</v>
      </c>
      <c r="MSG129" s="623" t="s">
        <v>86</v>
      </c>
      <c r="MSH129" s="623"/>
      <c r="MSI129" s="623"/>
      <c r="MSJ129" s="623"/>
      <c r="MSK129" s="623"/>
      <c r="MSL129" s="624"/>
      <c r="MSM129" s="623"/>
      <c r="MSN129" s="320">
        <f t="shared" ref="MSN129" si="9358">MSN123+MSN127</f>
        <v>1.86</v>
      </c>
      <c r="MSO129" s="623" t="s">
        <v>86</v>
      </c>
      <c r="MSP129" s="623"/>
      <c r="MSQ129" s="623"/>
      <c r="MSR129" s="623"/>
      <c r="MSS129" s="623"/>
      <c r="MST129" s="624"/>
      <c r="MSU129" s="623"/>
      <c r="MSV129" s="320">
        <f t="shared" ref="MSV129" si="9359">MSV123+MSV127</f>
        <v>1.86</v>
      </c>
      <c r="MSW129" s="623" t="s">
        <v>86</v>
      </c>
      <c r="MSX129" s="623"/>
      <c r="MSY129" s="623"/>
      <c r="MSZ129" s="623"/>
      <c r="MTA129" s="623"/>
      <c r="MTB129" s="624"/>
      <c r="MTC129" s="623"/>
      <c r="MTD129" s="320">
        <f t="shared" ref="MTD129" si="9360">MTD123+MTD127</f>
        <v>1.86</v>
      </c>
      <c r="MTE129" s="623" t="s">
        <v>86</v>
      </c>
      <c r="MTF129" s="623"/>
      <c r="MTG129" s="623"/>
      <c r="MTH129" s="623"/>
      <c r="MTI129" s="623"/>
      <c r="MTJ129" s="624"/>
      <c r="MTK129" s="623"/>
      <c r="MTL129" s="320">
        <f t="shared" ref="MTL129" si="9361">MTL123+MTL127</f>
        <v>1.86</v>
      </c>
      <c r="MTM129" s="623" t="s">
        <v>86</v>
      </c>
      <c r="MTN129" s="623"/>
      <c r="MTO129" s="623"/>
      <c r="MTP129" s="623"/>
      <c r="MTQ129" s="623"/>
      <c r="MTR129" s="624"/>
      <c r="MTS129" s="623"/>
      <c r="MTT129" s="320">
        <f t="shared" ref="MTT129" si="9362">MTT123+MTT127</f>
        <v>1.86</v>
      </c>
      <c r="MTU129" s="623" t="s">
        <v>86</v>
      </c>
      <c r="MTV129" s="623"/>
      <c r="MTW129" s="623"/>
      <c r="MTX129" s="623"/>
      <c r="MTY129" s="623"/>
      <c r="MTZ129" s="624"/>
      <c r="MUA129" s="623"/>
      <c r="MUB129" s="320">
        <f t="shared" ref="MUB129" si="9363">MUB123+MUB127</f>
        <v>1.86</v>
      </c>
      <c r="MUC129" s="623" t="s">
        <v>86</v>
      </c>
      <c r="MUD129" s="623"/>
      <c r="MUE129" s="623"/>
      <c r="MUF129" s="623"/>
      <c r="MUG129" s="623"/>
      <c r="MUH129" s="624"/>
      <c r="MUI129" s="623"/>
      <c r="MUJ129" s="320">
        <f t="shared" ref="MUJ129" si="9364">MUJ123+MUJ127</f>
        <v>1.86</v>
      </c>
      <c r="MUK129" s="623" t="s">
        <v>86</v>
      </c>
      <c r="MUL129" s="623"/>
      <c r="MUM129" s="623"/>
      <c r="MUN129" s="623"/>
      <c r="MUO129" s="623"/>
      <c r="MUP129" s="624"/>
      <c r="MUQ129" s="623"/>
      <c r="MUR129" s="320">
        <f t="shared" ref="MUR129" si="9365">MUR123+MUR127</f>
        <v>1.86</v>
      </c>
      <c r="MUS129" s="623" t="s">
        <v>86</v>
      </c>
      <c r="MUT129" s="623"/>
      <c r="MUU129" s="623"/>
      <c r="MUV129" s="623"/>
      <c r="MUW129" s="623"/>
      <c r="MUX129" s="624"/>
      <c r="MUY129" s="623"/>
      <c r="MUZ129" s="320">
        <f t="shared" ref="MUZ129" si="9366">MUZ123+MUZ127</f>
        <v>1.86</v>
      </c>
      <c r="MVA129" s="623" t="s">
        <v>86</v>
      </c>
      <c r="MVB129" s="623"/>
      <c r="MVC129" s="623"/>
      <c r="MVD129" s="623"/>
      <c r="MVE129" s="623"/>
      <c r="MVF129" s="624"/>
      <c r="MVG129" s="623"/>
      <c r="MVH129" s="320">
        <f t="shared" ref="MVH129" si="9367">MVH123+MVH127</f>
        <v>1.86</v>
      </c>
      <c r="MVI129" s="623" t="s">
        <v>86</v>
      </c>
      <c r="MVJ129" s="623"/>
      <c r="MVK129" s="623"/>
      <c r="MVL129" s="623"/>
      <c r="MVM129" s="623"/>
      <c r="MVN129" s="624"/>
      <c r="MVO129" s="623"/>
      <c r="MVP129" s="320">
        <f t="shared" ref="MVP129" si="9368">MVP123+MVP127</f>
        <v>1.86</v>
      </c>
      <c r="MVQ129" s="623" t="s">
        <v>86</v>
      </c>
      <c r="MVR129" s="623"/>
      <c r="MVS129" s="623"/>
      <c r="MVT129" s="623"/>
      <c r="MVU129" s="623"/>
      <c r="MVV129" s="624"/>
      <c r="MVW129" s="623"/>
      <c r="MVX129" s="320">
        <f t="shared" ref="MVX129" si="9369">MVX123+MVX127</f>
        <v>1.86</v>
      </c>
      <c r="MVY129" s="623" t="s">
        <v>86</v>
      </c>
      <c r="MVZ129" s="623"/>
      <c r="MWA129" s="623"/>
      <c r="MWB129" s="623"/>
      <c r="MWC129" s="623"/>
      <c r="MWD129" s="624"/>
      <c r="MWE129" s="623"/>
      <c r="MWF129" s="320">
        <f t="shared" ref="MWF129" si="9370">MWF123+MWF127</f>
        <v>1.86</v>
      </c>
      <c r="MWG129" s="623" t="s">
        <v>86</v>
      </c>
      <c r="MWH129" s="623"/>
      <c r="MWI129" s="623"/>
      <c r="MWJ129" s="623"/>
      <c r="MWK129" s="623"/>
      <c r="MWL129" s="624"/>
      <c r="MWM129" s="623"/>
      <c r="MWN129" s="320">
        <f t="shared" ref="MWN129" si="9371">MWN123+MWN127</f>
        <v>1.86</v>
      </c>
      <c r="MWO129" s="623" t="s">
        <v>86</v>
      </c>
      <c r="MWP129" s="623"/>
      <c r="MWQ129" s="623"/>
      <c r="MWR129" s="623"/>
      <c r="MWS129" s="623"/>
      <c r="MWT129" s="624"/>
      <c r="MWU129" s="623"/>
      <c r="MWV129" s="320">
        <f t="shared" ref="MWV129" si="9372">MWV123+MWV127</f>
        <v>1.86</v>
      </c>
      <c r="MWW129" s="623" t="s">
        <v>86</v>
      </c>
      <c r="MWX129" s="623"/>
      <c r="MWY129" s="623"/>
      <c r="MWZ129" s="623"/>
      <c r="MXA129" s="623"/>
      <c r="MXB129" s="624"/>
      <c r="MXC129" s="623"/>
      <c r="MXD129" s="320">
        <f t="shared" ref="MXD129" si="9373">MXD123+MXD127</f>
        <v>1.86</v>
      </c>
      <c r="MXE129" s="623" t="s">
        <v>86</v>
      </c>
      <c r="MXF129" s="623"/>
      <c r="MXG129" s="623"/>
      <c r="MXH129" s="623"/>
      <c r="MXI129" s="623"/>
      <c r="MXJ129" s="624"/>
      <c r="MXK129" s="623"/>
      <c r="MXL129" s="320">
        <f t="shared" ref="MXL129" si="9374">MXL123+MXL127</f>
        <v>1.86</v>
      </c>
      <c r="MXM129" s="623" t="s">
        <v>86</v>
      </c>
      <c r="MXN129" s="623"/>
      <c r="MXO129" s="623"/>
      <c r="MXP129" s="623"/>
      <c r="MXQ129" s="623"/>
      <c r="MXR129" s="624"/>
      <c r="MXS129" s="623"/>
      <c r="MXT129" s="320">
        <f t="shared" ref="MXT129" si="9375">MXT123+MXT127</f>
        <v>1.86</v>
      </c>
      <c r="MXU129" s="623" t="s">
        <v>86</v>
      </c>
      <c r="MXV129" s="623"/>
      <c r="MXW129" s="623"/>
      <c r="MXX129" s="623"/>
      <c r="MXY129" s="623"/>
      <c r="MXZ129" s="624"/>
      <c r="MYA129" s="623"/>
      <c r="MYB129" s="320">
        <f t="shared" ref="MYB129" si="9376">MYB123+MYB127</f>
        <v>1.86</v>
      </c>
      <c r="MYC129" s="623" t="s">
        <v>86</v>
      </c>
      <c r="MYD129" s="623"/>
      <c r="MYE129" s="623"/>
      <c r="MYF129" s="623"/>
      <c r="MYG129" s="623"/>
      <c r="MYH129" s="624"/>
      <c r="MYI129" s="623"/>
      <c r="MYJ129" s="320">
        <f t="shared" ref="MYJ129" si="9377">MYJ123+MYJ127</f>
        <v>1.86</v>
      </c>
      <c r="MYK129" s="623" t="s">
        <v>86</v>
      </c>
      <c r="MYL129" s="623"/>
      <c r="MYM129" s="623"/>
      <c r="MYN129" s="623"/>
      <c r="MYO129" s="623"/>
      <c r="MYP129" s="624"/>
      <c r="MYQ129" s="623"/>
      <c r="MYR129" s="320">
        <f t="shared" ref="MYR129" si="9378">MYR123+MYR127</f>
        <v>1.86</v>
      </c>
      <c r="MYS129" s="623" t="s">
        <v>86</v>
      </c>
      <c r="MYT129" s="623"/>
      <c r="MYU129" s="623"/>
      <c r="MYV129" s="623"/>
      <c r="MYW129" s="623"/>
      <c r="MYX129" s="624"/>
      <c r="MYY129" s="623"/>
      <c r="MYZ129" s="320">
        <f t="shared" ref="MYZ129" si="9379">MYZ123+MYZ127</f>
        <v>1.86</v>
      </c>
      <c r="MZA129" s="623" t="s">
        <v>86</v>
      </c>
      <c r="MZB129" s="623"/>
      <c r="MZC129" s="623"/>
      <c r="MZD129" s="623"/>
      <c r="MZE129" s="623"/>
      <c r="MZF129" s="624"/>
      <c r="MZG129" s="623"/>
      <c r="MZH129" s="320">
        <f t="shared" ref="MZH129" si="9380">MZH123+MZH127</f>
        <v>1.86</v>
      </c>
      <c r="MZI129" s="623" t="s">
        <v>86</v>
      </c>
      <c r="MZJ129" s="623"/>
      <c r="MZK129" s="623"/>
      <c r="MZL129" s="623"/>
      <c r="MZM129" s="623"/>
      <c r="MZN129" s="624"/>
      <c r="MZO129" s="623"/>
      <c r="MZP129" s="320">
        <f t="shared" ref="MZP129" si="9381">MZP123+MZP127</f>
        <v>1.86</v>
      </c>
      <c r="MZQ129" s="623" t="s">
        <v>86</v>
      </c>
      <c r="MZR129" s="623"/>
      <c r="MZS129" s="623"/>
      <c r="MZT129" s="623"/>
      <c r="MZU129" s="623"/>
      <c r="MZV129" s="624"/>
      <c r="MZW129" s="623"/>
      <c r="MZX129" s="320">
        <f t="shared" ref="MZX129" si="9382">MZX123+MZX127</f>
        <v>1.86</v>
      </c>
      <c r="MZY129" s="623" t="s">
        <v>86</v>
      </c>
      <c r="MZZ129" s="623"/>
      <c r="NAA129" s="623"/>
      <c r="NAB129" s="623"/>
      <c r="NAC129" s="623"/>
      <c r="NAD129" s="624"/>
      <c r="NAE129" s="623"/>
      <c r="NAF129" s="320">
        <f t="shared" ref="NAF129" si="9383">NAF123+NAF127</f>
        <v>1.86</v>
      </c>
      <c r="NAG129" s="623" t="s">
        <v>86</v>
      </c>
      <c r="NAH129" s="623"/>
      <c r="NAI129" s="623"/>
      <c r="NAJ129" s="623"/>
      <c r="NAK129" s="623"/>
      <c r="NAL129" s="624"/>
      <c r="NAM129" s="623"/>
      <c r="NAN129" s="320">
        <f t="shared" ref="NAN129" si="9384">NAN123+NAN127</f>
        <v>1.86</v>
      </c>
      <c r="NAO129" s="623" t="s">
        <v>86</v>
      </c>
      <c r="NAP129" s="623"/>
      <c r="NAQ129" s="623"/>
      <c r="NAR129" s="623"/>
      <c r="NAS129" s="623"/>
      <c r="NAT129" s="624"/>
      <c r="NAU129" s="623"/>
      <c r="NAV129" s="320">
        <f t="shared" ref="NAV129" si="9385">NAV123+NAV127</f>
        <v>1.86</v>
      </c>
      <c r="NAW129" s="623" t="s">
        <v>86</v>
      </c>
      <c r="NAX129" s="623"/>
      <c r="NAY129" s="623"/>
      <c r="NAZ129" s="623"/>
      <c r="NBA129" s="623"/>
      <c r="NBB129" s="624"/>
      <c r="NBC129" s="623"/>
      <c r="NBD129" s="320">
        <f t="shared" ref="NBD129" si="9386">NBD123+NBD127</f>
        <v>1.86</v>
      </c>
      <c r="NBE129" s="623" t="s">
        <v>86</v>
      </c>
      <c r="NBF129" s="623"/>
      <c r="NBG129" s="623"/>
      <c r="NBH129" s="623"/>
      <c r="NBI129" s="623"/>
      <c r="NBJ129" s="624"/>
      <c r="NBK129" s="623"/>
      <c r="NBL129" s="320">
        <f t="shared" ref="NBL129" si="9387">NBL123+NBL127</f>
        <v>1.86</v>
      </c>
      <c r="NBM129" s="623" t="s">
        <v>86</v>
      </c>
      <c r="NBN129" s="623"/>
      <c r="NBO129" s="623"/>
      <c r="NBP129" s="623"/>
      <c r="NBQ129" s="623"/>
      <c r="NBR129" s="624"/>
      <c r="NBS129" s="623"/>
      <c r="NBT129" s="320">
        <f t="shared" ref="NBT129" si="9388">NBT123+NBT127</f>
        <v>1.86</v>
      </c>
      <c r="NBU129" s="623" t="s">
        <v>86</v>
      </c>
      <c r="NBV129" s="623"/>
      <c r="NBW129" s="623"/>
      <c r="NBX129" s="623"/>
      <c r="NBY129" s="623"/>
      <c r="NBZ129" s="624"/>
      <c r="NCA129" s="623"/>
      <c r="NCB129" s="320">
        <f t="shared" ref="NCB129" si="9389">NCB123+NCB127</f>
        <v>1.86</v>
      </c>
      <c r="NCC129" s="623" t="s">
        <v>86</v>
      </c>
      <c r="NCD129" s="623"/>
      <c r="NCE129" s="623"/>
      <c r="NCF129" s="623"/>
      <c r="NCG129" s="623"/>
      <c r="NCH129" s="624"/>
      <c r="NCI129" s="623"/>
      <c r="NCJ129" s="320">
        <f t="shared" ref="NCJ129" si="9390">NCJ123+NCJ127</f>
        <v>1.86</v>
      </c>
      <c r="NCK129" s="623" t="s">
        <v>86</v>
      </c>
      <c r="NCL129" s="623"/>
      <c r="NCM129" s="623"/>
      <c r="NCN129" s="623"/>
      <c r="NCO129" s="623"/>
      <c r="NCP129" s="624"/>
      <c r="NCQ129" s="623"/>
      <c r="NCR129" s="320">
        <f t="shared" ref="NCR129" si="9391">NCR123+NCR127</f>
        <v>1.86</v>
      </c>
      <c r="NCS129" s="623" t="s">
        <v>86</v>
      </c>
      <c r="NCT129" s="623"/>
      <c r="NCU129" s="623"/>
      <c r="NCV129" s="623"/>
      <c r="NCW129" s="623"/>
      <c r="NCX129" s="624"/>
      <c r="NCY129" s="623"/>
      <c r="NCZ129" s="320">
        <f t="shared" ref="NCZ129" si="9392">NCZ123+NCZ127</f>
        <v>1.86</v>
      </c>
      <c r="NDA129" s="623" t="s">
        <v>86</v>
      </c>
      <c r="NDB129" s="623"/>
      <c r="NDC129" s="623"/>
      <c r="NDD129" s="623"/>
      <c r="NDE129" s="623"/>
      <c r="NDF129" s="624"/>
      <c r="NDG129" s="623"/>
      <c r="NDH129" s="320">
        <f t="shared" ref="NDH129" si="9393">NDH123+NDH127</f>
        <v>1.86</v>
      </c>
      <c r="NDI129" s="623" t="s">
        <v>86</v>
      </c>
      <c r="NDJ129" s="623"/>
      <c r="NDK129" s="623"/>
      <c r="NDL129" s="623"/>
      <c r="NDM129" s="623"/>
      <c r="NDN129" s="624"/>
      <c r="NDO129" s="623"/>
      <c r="NDP129" s="320">
        <f t="shared" ref="NDP129" si="9394">NDP123+NDP127</f>
        <v>1.86</v>
      </c>
      <c r="NDQ129" s="623" t="s">
        <v>86</v>
      </c>
      <c r="NDR129" s="623"/>
      <c r="NDS129" s="623"/>
      <c r="NDT129" s="623"/>
      <c r="NDU129" s="623"/>
      <c r="NDV129" s="624"/>
      <c r="NDW129" s="623"/>
      <c r="NDX129" s="320">
        <f t="shared" ref="NDX129" si="9395">NDX123+NDX127</f>
        <v>1.86</v>
      </c>
      <c r="NDY129" s="623" t="s">
        <v>86</v>
      </c>
      <c r="NDZ129" s="623"/>
      <c r="NEA129" s="623"/>
      <c r="NEB129" s="623"/>
      <c r="NEC129" s="623"/>
      <c r="NED129" s="624"/>
      <c r="NEE129" s="623"/>
      <c r="NEF129" s="320">
        <f t="shared" ref="NEF129" si="9396">NEF123+NEF127</f>
        <v>1.86</v>
      </c>
      <c r="NEG129" s="623" t="s">
        <v>86</v>
      </c>
      <c r="NEH129" s="623"/>
      <c r="NEI129" s="623"/>
      <c r="NEJ129" s="623"/>
      <c r="NEK129" s="623"/>
      <c r="NEL129" s="624"/>
      <c r="NEM129" s="623"/>
      <c r="NEN129" s="320">
        <f t="shared" ref="NEN129" si="9397">NEN123+NEN127</f>
        <v>1.86</v>
      </c>
      <c r="NEO129" s="623" t="s">
        <v>86</v>
      </c>
      <c r="NEP129" s="623"/>
      <c r="NEQ129" s="623"/>
      <c r="NER129" s="623"/>
      <c r="NES129" s="623"/>
      <c r="NET129" s="624"/>
      <c r="NEU129" s="623"/>
      <c r="NEV129" s="320">
        <f t="shared" ref="NEV129" si="9398">NEV123+NEV127</f>
        <v>1.86</v>
      </c>
      <c r="NEW129" s="623" t="s">
        <v>86</v>
      </c>
      <c r="NEX129" s="623"/>
      <c r="NEY129" s="623"/>
      <c r="NEZ129" s="623"/>
      <c r="NFA129" s="623"/>
      <c r="NFB129" s="624"/>
      <c r="NFC129" s="623"/>
      <c r="NFD129" s="320">
        <f t="shared" ref="NFD129" si="9399">NFD123+NFD127</f>
        <v>1.86</v>
      </c>
      <c r="NFE129" s="623" t="s">
        <v>86</v>
      </c>
      <c r="NFF129" s="623"/>
      <c r="NFG129" s="623"/>
      <c r="NFH129" s="623"/>
      <c r="NFI129" s="623"/>
      <c r="NFJ129" s="624"/>
      <c r="NFK129" s="623"/>
      <c r="NFL129" s="320">
        <f t="shared" ref="NFL129" si="9400">NFL123+NFL127</f>
        <v>1.86</v>
      </c>
      <c r="NFM129" s="623" t="s">
        <v>86</v>
      </c>
      <c r="NFN129" s="623"/>
      <c r="NFO129" s="623"/>
      <c r="NFP129" s="623"/>
      <c r="NFQ129" s="623"/>
      <c r="NFR129" s="624"/>
      <c r="NFS129" s="623"/>
      <c r="NFT129" s="320">
        <f t="shared" ref="NFT129" si="9401">NFT123+NFT127</f>
        <v>1.86</v>
      </c>
      <c r="NFU129" s="623" t="s">
        <v>86</v>
      </c>
      <c r="NFV129" s="623"/>
      <c r="NFW129" s="623"/>
      <c r="NFX129" s="623"/>
      <c r="NFY129" s="623"/>
      <c r="NFZ129" s="624"/>
      <c r="NGA129" s="623"/>
      <c r="NGB129" s="320">
        <f t="shared" ref="NGB129" si="9402">NGB123+NGB127</f>
        <v>1.86</v>
      </c>
      <c r="NGC129" s="623" t="s">
        <v>86</v>
      </c>
      <c r="NGD129" s="623"/>
      <c r="NGE129" s="623"/>
      <c r="NGF129" s="623"/>
      <c r="NGG129" s="623"/>
      <c r="NGH129" s="624"/>
      <c r="NGI129" s="623"/>
      <c r="NGJ129" s="320">
        <f t="shared" ref="NGJ129" si="9403">NGJ123+NGJ127</f>
        <v>1.86</v>
      </c>
      <c r="NGK129" s="623" t="s">
        <v>86</v>
      </c>
      <c r="NGL129" s="623"/>
      <c r="NGM129" s="623"/>
      <c r="NGN129" s="623"/>
      <c r="NGO129" s="623"/>
      <c r="NGP129" s="624"/>
      <c r="NGQ129" s="623"/>
      <c r="NGR129" s="320">
        <f t="shared" ref="NGR129" si="9404">NGR123+NGR127</f>
        <v>1.86</v>
      </c>
      <c r="NGS129" s="623" t="s">
        <v>86</v>
      </c>
      <c r="NGT129" s="623"/>
      <c r="NGU129" s="623"/>
      <c r="NGV129" s="623"/>
      <c r="NGW129" s="623"/>
      <c r="NGX129" s="624"/>
      <c r="NGY129" s="623"/>
      <c r="NGZ129" s="320">
        <f t="shared" ref="NGZ129" si="9405">NGZ123+NGZ127</f>
        <v>1.86</v>
      </c>
      <c r="NHA129" s="623" t="s">
        <v>86</v>
      </c>
      <c r="NHB129" s="623"/>
      <c r="NHC129" s="623"/>
      <c r="NHD129" s="623"/>
      <c r="NHE129" s="623"/>
      <c r="NHF129" s="624"/>
      <c r="NHG129" s="623"/>
      <c r="NHH129" s="320">
        <f t="shared" ref="NHH129" si="9406">NHH123+NHH127</f>
        <v>1.86</v>
      </c>
      <c r="NHI129" s="623" t="s">
        <v>86</v>
      </c>
      <c r="NHJ129" s="623"/>
      <c r="NHK129" s="623"/>
      <c r="NHL129" s="623"/>
      <c r="NHM129" s="623"/>
      <c r="NHN129" s="624"/>
      <c r="NHO129" s="623"/>
      <c r="NHP129" s="320">
        <f t="shared" ref="NHP129" si="9407">NHP123+NHP127</f>
        <v>1.86</v>
      </c>
      <c r="NHQ129" s="623" t="s">
        <v>86</v>
      </c>
      <c r="NHR129" s="623"/>
      <c r="NHS129" s="623"/>
      <c r="NHT129" s="623"/>
      <c r="NHU129" s="623"/>
      <c r="NHV129" s="624"/>
      <c r="NHW129" s="623"/>
      <c r="NHX129" s="320">
        <f t="shared" ref="NHX129" si="9408">NHX123+NHX127</f>
        <v>1.86</v>
      </c>
      <c r="NHY129" s="623" t="s">
        <v>86</v>
      </c>
      <c r="NHZ129" s="623"/>
      <c r="NIA129" s="623"/>
      <c r="NIB129" s="623"/>
      <c r="NIC129" s="623"/>
      <c r="NID129" s="624"/>
      <c r="NIE129" s="623"/>
      <c r="NIF129" s="320">
        <f t="shared" ref="NIF129" si="9409">NIF123+NIF127</f>
        <v>1.86</v>
      </c>
      <c r="NIG129" s="623" t="s">
        <v>86</v>
      </c>
      <c r="NIH129" s="623"/>
      <c r="NII129" s="623"/>
      <c r="NIJ129" s="623"/>
      <c r="NIK129" s="623"/>
      <c r="NIL129" s="624"/>
      <c r="NIM129" s="623"/>
      <c r="NIN129" s="320">
        <f t="shared" ref="NIN129" si="9410">NIN123+NIN127</f>
        <v>1.86</v>
      </c>
      <c r="NIO129" s="623" t="s">
        <v>86</v>
      </c>
      <c r="NIP129" s="623"/>
      <c r="NIQ129" s="623"/>
      <c r="NIR129" s="623"/>
      <c r="NIS129" s="623"/>
      <c r="NIT129" s="624"/>
      <c r="NIU129" s="623"/>
      <c r="NIV129" s="320">
        <f t="shared" ref="NIV129" si="9411">NIV123+NIV127</f>
        <v>1.86</v>
      </c>
      <c r="NIW129" s="623" t="s">
        <v>86</v>
      </c>
      <c r="NIX129" s="623"/>
      <c r="NIY129" s="623"/>
      <c r="NIZ129" s="623"/>
      <c r="NJA129" s="623"/>
      <c r="NJB129" s="624"/>
      <c r="NJC129" s="623"/>
      <c r="NJD129" s="320">
        <f t="shared" ref="NJD129" si="9412">NJD123+NJD127</f>
        <v>1.86</v>
      </c>
      <c r="NJE129" s="623" t="s">
        <v>86</v>
      </c>
      <c r="NJF129" s="623"/>
      <c r="NJG129" s="623"/>
      <c r="NJH129" s="623"/>
      <c r="NJI129" s="623"/>
      <c r="NJJ129" s="624"/>
      <c r="NJK129" s="623"/>
      <c r="NJL129" s="320">
        <f t="shared" ref="NJL129" si="9413">NJL123+NJL127</f>
        <v>1.86</v>
      </c>
      <c r="NJM129" s="623" t="s">
        <v>86</v>
      </c>
      <c r="NJN129" s="623"/>
      <c r="NJO129" s="623"/>
      <c r="NJP129" s="623"/>
      <c r="NJQ129" s="623"/>
      <c r="NJR129" s="624"/>
      <c r="NJS129" s="623"/>
      <c r="NJT129" s="320">
        <f t="shared" ref="NJT129" si="9414">NJT123+NJT127</f>
        <v>1.86</v>
      </c>
      <c r="NJU129" s="623" t="s">
        <v>86</v>
      </c>
      <c r="NJV129" s="623"/>
      <c r="NJW129" s="623"/>
      <c r="NJX129" s="623"/>
      <c r="NJY129" s="623"/>
      <c r="NJZ129" s="624"/>
      <c r="NKA129" s="623"/>
      <c r="NKB129" s="320">
        <f t="shared" ref="NKB129" si="9415">NKB123+NKB127</f>
        <v>1.86</v>
      </c>
      <c r="NKC129" s="623" t="s">
        <v>86</v>
      </c>
      <c r="NKD129" s="623"/>
      <c r="NKE129" s="623"/>
      <c r="NKF129" s="623"/>
      <c r="NKG129" s="623"/>
      <c r="NKH129" s="624"/>
      <c r="NKI129" s="623"/>
      <c r="NKJ129" s="320">
        <f t="shared" ref="NKJ129" si="9416">NKJ123+NKJ127</f>
        <v>1.86</v>
      </c>
      <c r="NKK129" s="623" t="s">
        <v>86</v>
      </c>
      <c r="NKL129" s="623"/>
      <c r="NKM129" s="623"/>
      <c r="NKN129" s="623"/>
      <c r="NKO129" s="623"/>
      <c r="NKP129" s="624"/>
      <c r="NKQ129" s="623"/>
      <c r="NKR129" s="320">
        <f t="shared" ref="NKR129" si="9417">NKR123+NKR127</f>
        <v>1.86</v>
      </c>
      <c r="NKS129" s="623" t="s">
        <v>86</v>
      </c>
      <c r="NKT129" s="623"/>
      <c r="NKU129" s="623"/>
      <c r="NKV129" s="623"/>
      <c r="NKW129" s="623"/>
      <c r="NKX129" s="624"/>
      <c r="NKY129" s="623"/>
      <c r="NKZ129" s="320">
        <f t="shared" ref="NKZ129" si="9418">NKZ123+NKZ127</f>
        <v>1.86</v>
      </c>
      <c r="NLA129" s="623" t="s">
        <v>86</v>
      </c>
      <c r="NLB129" s="623"/>
      <c r="NLC129" s="623"/>
      <c r="NLD129" s="623"/>
      <c r="NLE129" s="623"/>
      <c r="NLF129" s="624"/>
      <c r="NLG129" s="623"/>
      <c r="NLH129" s="320">
        <f t="shared" ref="NLH129" si="9419">NLH123+NLH127</f>
        <v>1.86</v>
      </c>
      <c r="NLI129" s="623" t="s">
        <v>86</v>
      </c>
      <c r="NLJ129" s="623"/>
      <c r="NLK129" s="623"/>
      <c r="NLL129" s="623"/>
      <c r="NLM129" s="623"/>
      <c r="NLN129" s="624"/>
      <c r="NLO129" s="623"/>
      <c r="NLP129" s="320">
        <f t="shared" ref="NLP129" si="9420">NLP123+NLP127</f>
        <v>1.86</v>
      </c>
      <c r="NLQ129" s="623" t="s">
        <v>86</v>
      </c>
      <c r="NLR129" s="623"/>
      <c r="NLS129" s="623"/>
      <c r="NLT129" s="623"/>
      <c r="NLU129" s="623"/>
      <c r="NLV129" s="624"/>
      <c r="NLW129" s="623"/>
      <c r="NLX129" s="320">
        <f t="shared" ref="NLX129" si="9421">NLX123+NLX127</f>
        <v>1.86</v>
      </c>
      <c r="NLY129" s="623" t="s">
        <v>86</v>
      </c>
      <c r="NLZ129" s="623"/>
      <c r="NMA129" s="623"/>
      <c r="NMB129" s="623"/>
      <c r="NMC129" s="623"/>
      <c r="NMD129" s="624"/>
      <c r="NME129" s="623"/>
      <c r="NMF129" s="320">
        <f t="shared" ref="NMF129" si="9422">NMF123+NMF127</f>
        <v>1.86</v>
      </c>
      <c r="NMG129" s="623" t="s">
        <v>86</v>
      </c>
      <c r="NMH129" s="623"/>
      <c r="NMI129" s="623"/>
      <c r="NMJ129" s="623"/>
      <c r="NMK129" s="623"/>
      <c r="NML129" s="624"/>
      <c r="NMM129" s="623"/>
      <c r="NMN129" s="320">
        <f t="shared" ref="NMN129" si="9423">NMN123+NMN127</f>
        <v>1.86</v>
      </c>
      <c r="NMO129" s="623" t="s">
        <v>86</v>
      </c>
      <c r="NMP129" s="623"/>
      <c r="NMQ129" s="623"/>
      <c r="NMR129" s="623"/>
      <c r="NMS129" s="623"/>
      <c r="NMT129" s="624"/>
      <c r="NMU129" s="623"/>
      <c r="NMV129" s="320">
        <f t="shared" ref="NMV129" si="9424">NMV123+NMV127</f>
        <v>1.86</v>
      </c>
      <c r="NMW129" s="623" t="s">
        <v>86</v>
      </c>
      <c r="NMX129" s="623"/>
      <c r="NMY129" s="623"/>
      <c r="NMZ129" s="623"/>
      <c r="NNA129" s="623"/>
      <c r="NNB129" s="624"/>
      <c r="NNC129" s="623"/>
      <c r="NND129" s="320">
        <f t="shared" ref="NND129" si="9425">NND123+NND127</f>
        <v>1.86</v>
      </c>
      <c r="NNE129" s="623" t="s">
        <v>86</v>
      </c>
      <c r="NNF129" s="623"/>
      <c r="NNG129" s="623"/>
      <c r="NNH129" s="623"/>
      <c r="NNI129" s="623"/>
      <c r="NNJ129" s="624"/>
      <c r="NNK129" s="623"/>
      <c r="NNL129" s="320">
        <f t="shared" ref="NNL129" si="9426">NNL123+NNL127</f>
        <v>1.86</v>
      </c>
      <c r="NNM129" s="623" t="s">
        <v>86</v>
      </c>
      <c r="NNN129" s="623"/>
      <c r="NNO129" s="623"/>
      <c r="NNP129" s="623"/>
      <c r="NNQ129" s="623"/>
      <c r="NNR129" s="624"/>
      <c r="NNS129" s="623"/>
      <c r="NNT129" s="320">
        <f t="shared" ref="NNT129" si="9427">NNT123+NNT127</f>
        <v>1.86</v>
      </c>
      <c r="NNU129" s="623" t="s">
        <v>86</v>
      </c>
      <c r="NNV129" s="623"/>
      <c r="NNW129" s="623"/>
      <c r="NNX129" s="623"/>
      <c r="NNY129" s="623"/>
      <c r="NNZ129" s="624"/>
      <c r="NOA129" s="623"/>
      <c r="NOB129" s="320">
        <f t="shared" ref="NOB129" si="9428">NOB123+NOB127</f>
        <v>1.86</v>
      </c>
      <c r="NOC129" s="623" t="s">
        <v>86</v>
      </c>
      <c r="NOD129" s="623"/>
      <c r="NOE129" s="623"/>
      <c r="NOF129" s="623"/>
      <c r="NOG129" s="623"/>
      <c r="NOH129" s="624"/>
      <c r="NOI129" s="623"/>
      <c r="NOJ129" s="320">
        <f t="shared" ref="NOJ129" si="9429">NOJ123+NOJ127</f>
        <v>1.86</v>
      </c>
      <c r="NOK129" s="623" t="s">
        <v>86</v>
      </c>
      <c r="NOL129" s="623"/>
      <c r="NOM129" s="623"/>
      <c r="NON129" s="623"/>
      <c r="NOO129" s="623"/>
      <c r="NOP129" s="624"/>
      <c r="NOQ129" s="623"/>
      <c r="NOR129" s="320">
        <f t="shared" ref="NOR129" si="9430">NOR123+NOR127</f>
        <v>1.86</v>
      </c>
      <c r="NOS129" s="623" t="s">
        <v>86</v>
      </c>
      <c r="NOT129" s="623"/>
      <c r="NOU129" s="623"/>
      <c r="NOV129" s="623"/>
      <c r="NOW129" s="623"/>
      <c r="NOX129" s="624"/>
      <c r="NOY129" s="623"/>
      <c r="NOZ129" s="320">
        <f t="shared" ref="NOZ129" si="9431">NOZ123+NOZ127</f>
        <v>1.86</v>
      </c>
      <c r="NPA129" s="623" t="s">
        <v>86</v>
      </c>
      <c r="NPB129" s="623"/>
      <c r="NPC129" s="623"/>
      <c r="NPD129" s="623"/>
      <c r="NPE129" s="623"/>
      <c r="NPF129" s="624"/>
      <c r="NPG129" s="623"/>
      <c r="NPH129" s="320">
        <f t="shared" ref="NPH129" si="9432">NPH123+NPH127</f>
        <v>1.86</v>
      </c>
      <c r="NPI129" s="623" t="s">
        <v>86</v>
      </c>
      <c r="NPJ129" s="623"/>
      <c r="NPK129" s="623"/>
      <c r="NPL129" s="623"/>
      <c r="NPM129" s="623"/>
      <c r="NPN129" s="624"/>
      <c r="NPO129" s="623"/>
      <c r="NPP129" s="320">
        <f t="shared" ref="NPP129" si="9433">NPP123+NPP127</f>
        <v>1.86</v>
      </c>
      <c r="NPQ129" s="623" t="s">
        <v>86</v>
      </c>
      <c r="NPR129" s="623"/>
      <c r="NPS129" s="623"/>
      <c r="NPT129" s="623"/>
      <c r="NPU129" s="623"/>
      <c r="NPV129" s="624"/>
      <c r="NPW129" s="623"/>
      <c r="NPX129" s="320">
        <f t="shared" ref="NPX129" si="9434">NPX123+NPX127</f>
        <v>1.86</v>
      </c>
      <c r="NPY129" s="623" t="s">
        <v>86</v>
      </c>
      <c r="NPZ129" s="623"/>
      <c r="NQA129" s="623"/>
      <c r="NQB129" s="623"/>
      <c r="NQC129" s="623"/>
      <c r="NQD129" s="624"/>
      <c r="NQE129" s="623"/>
      <c r="NQF129" s="320">
        <f t="shared" ref="NQF129" si="9435">NQF123+NQF127</f>
        <v>1.86</v>
      </c>
      <c r="NQG129" s="623" t="s">
        <v>86</v>
      </c>
      <c r="NQH129" s="623"/>
      <c r="NQI129" s="623"/>
      <c r="NQJ129" s="623"/>
      <c r="NQK129" s="623"/>
      <c r="NQL129" s="624"/>
      <c r="NQM129" s="623"/>
      <c r="NQN129" s="320">
        <f t="shared" ref="NQN129" si="9436">NQN123+NQN127</f>
        <v>1.86</v>
      </c>
      <c r="NQO129" s="623" t="s">
        <v>86</v>
      </c>
      <c r="NQP129" s="623"/>
      <c r="NQQ129" s="623"/>
      <c r="NQR129" s="623"/>
      <c r="NQS129" s="623"/>
      <c r="NQT129" s="624"/>
      <c r="NQU129" s="623"/>
      <c r="NQV129" s="320">
        <f t="shared" ref="NQV129" si="9437">NQV123+NQV127</f>
        <v>1.86</v>
      </c>
      <c r="NQW129" s="623" t="s">
        <v>86</v>
      </c>
      <c r="NQX129" s="623"/>
      <c r="NQY129" s="623"/>
      <c r="NQZ129" s="623"/>
      <c r="NRA129" s="623"/>
      <c r="NRB129" s="624"/>
      <c r="NRC129" s="623"/>
      <c r="NRD129" s="320">
        <f t="shared" ref="NRD129" si="9438">NRD123+NRD127</f>
        <v>1.86</v>
      </c>
      <c r="NRE129" s="623" t="s">
        <v>86</v>
      </c>
      <c r="NRF129" s="623"/>
      <c r="NRG129" s="623"/>
      <c r="NRH129" s="623"/>
      <c r="NRI129" s="623"/>
      <c r="NRJ129" s="624"/>
      <c r="NRK129" s="623"/>
      <c r="NRL129" s="320">
        <f t="shared" ref="NRL129" si="9439">NRL123+NRL127</f>
        <v>1.86</v>
      </c>
      <c r="NRM129" s="623" t="s">
        <v>86</v>
      </c>
      <c r="NRN129" s="623"/>
      <c r="NRO129" s="623"/>
      <c r="NRP129" s="623"/>
      <c r="NRQ129" s="623"/>
      <c r="NRR129" s="624"/>
      <c r="NRS129" s="623"/>
      <c r="NRT129" s="320">
        <f t="shared" ref="NRT129" si="9440">NRT123+NRT127</f>
        <v>1.86</v>
      </c>
      <c r="NRU129" s="623" t="s">
        <v>86</v>
      </c>
      <c r="NRV129" s="623"/>
      <c r="NRW129" s="623"/>
      <c r="NRX129" s="623"/>
      <c r="NRY129" s="623"/>
      <c r="NRZ129" s="624"/>
      <c r="NSA129" s="623"/>
      <c r="NSB129" s="320">
        <f t="shared" ref="NSB129" si="9441">NSB123+NSB127</f>
        <v>1.86</v>
      </c>
      <c r="NSC129" s="623" t="s">
        <v>86</v>
      </c>
      <c r="NSD129" s="623"/>
      <c r="NSE129" s="623"/>
      <c r="NSF129" s="623"/>
      <c r="NSG129" s="623"/>
      <c r="NSH129" s="624"/>
      <c r="NSI129" s="623"/>
      <c r="NSJ129" s="320">
        <f t="shared" ref="NSJ129" si="9442">NSJ123+NSJ127</f>
        <v>1.86</v>
      </c>
      <c r="NSK129" s="623" t="s">
        <v>86</v>
      </c>
      <c r="NSL129" s="623"/>
      <c r="NSM129" s="623"/>
      <c r="NSN129" s="623"/>
      <c r="NSO129" s="623"/>
      <c r="NSP129" s="624"/>
      <c r="NSQ129" s="623"/>
      <c r="NSR129" s="320">
        <f t="shared" ref="NSR129" si="9443">NSR123+NSR127</f>
        <v>1.86</v>
      </c>
      <c r="NSS129" s="623" t="s">
        <v>86</v>
      </c>
      <c r="NST129" s="623"/>
      <c r="NSU129" s="623"/>
      <c r="NSV129" s="623"/>
      <c r="NSW129" s="623"/>
      <c r="NSX129" s="624"/>
      <c r="NSY129" s="623"/>
      <c r="NSZ129" s="320">
        <f t="shared" ref="NSZ129" si="9444">NSZ123+NSZ127</f>
        <v>1.86</v>
      </c>
      <c r="NTA129" s="623" t="s">
        <v>86</v>
      </c>
      <c r="NTB129" s="623"/>
      <c r="NTC129" s="623"/>
      <c r="NTD129" s="623"/>
      <c r="NTE129" s="623"/>
      <c r="NTF129" s="624"/>
      <c r="NTG129" s="623"/>
      <c r="NTH129" s="320">
        <f t="shared" ref="NTH129" si="9445">NTH123+NTH127</f>
        <v>1.86</v>
      </c>
      <c r="NTI129" s="623" t="s">
        <v>86</v>
      </c>
      <c r="NTJ129" s="623"/>
      <c r="NTK129" s="623"/>
      <c r="NTL129" s="623"/>
      <c r="NTM129" s="623"/>
      <c r="NTN129" s="624"/>
      <c r="NTO129" s="623"/>
      <c r="NTP129" s="320">
        <f t="shared" ref="NTP129" si="9446">NTP123+NTP127</f>
        <v>1.86</v>
      </c>
      <c r="NTQ129" s="623" t="s">
        <v>86</v>
      </c>
      <c r="NTR129" s="623"/>
      <c r="NTS129" s="623"/>
      <c r="NTT129" s="623"/>
      <c r="NTU129" s="623"/>
      <c r="NTV129" s="624"/>
      <c r="NTW129" s="623"/>
      <c r="NTX129" s="320">
        <f t="shared" ref="NTX129" si="9447">NTX123+NTX127</f>
        <v>1.86</v>
      </c>
      <c r="NTY129" s="623" t="s">
        <v>86</v>
      </c>
      <c r="NTZ129" s="623"/>
      <c r="NUA129" s="623"/>
      <c r="NUB129" s="623"/>
      <c r="NUC129" s="623"/>
      <c r="NUD129" s="624"/>
      <c r="NUE129" s="623"/>
      <c r="NUF129" s="320">
        <f t="shared" ref="NUF129" si="9448">NUF123+NUF127</f>
        <v>1.86</v>
      </c>
      <c r="NUG129" s="623" t="s">
        <v>86</v>
      </c>
      <c r="NUH129" s="623"/>
      <c r="NUI129" s="623"/>
      <c r="NUJ129" s="623"/>
      <c r="NUK129" s="623"/>
      <c r="NUL129" s="624"/>
      <c r="NUM129" s="623"/>
      <c r="NUN129" s="320">
        <f t="shared" ref="NUN129" si="9449">NUN123+NUN127</f>
        <v>1.86</v>
      </c>
      <c r="NUO129" s="623" t="s">
        <v>86</v>
      </c>
      <c r="NUP129" s="623"/>
      <c r="NUQ129" s="623"/>
      <c r="NUR129" s="623"/>
      <c r="NUS129" s="623"/>
      <c r="NUT129" s="624"/>
      <c r="NUU129" s="623"/>
      <c r="NUV129" s="320">
        <f t="shared" ref="NUV129" si="9450">NUV123+NUV127</f>
        <v>1.86</v>
      </c>
      <c r="NUW129" s="623" t="s">
        <v>86</v>
      </c>
      <c r="NUX129" s="623"/>
      <c r="NUY129" s="623"/>
      <c r="NUZ129" s="623"/>
      <c r="NVA129" s="623"/>
      <c r="NVB129" s="624"/>
      <c r="NVC129" s="623"/>
      <c r="NVD129" s="320">
        <f t="shared" ref="NVD129" si="9451">NVD123+NVD127</f>
        <v>1.86</v>
      </c>
      <c r="NVE129" s="623" t="s">
        <v>86</v>
      </c>
      <c r="NVF129" s="623"/>
      <c r="NVG129" s="623"/>
      <c r="NVH129" s="623"/>
      <c r="NVI129" s="623"/>
      <c r="NVJ129" s="624"/>
      <c r="NVK129" s="623"/>
      <c r="NVL129" s="320">
        <f t="shared" ref="NVL129" si="9452">NVL123+NVL127</f>
        <v>1.86</v>
      </c>
      <c r="NVM129" s="623" t="s">
        <v>86</v>
      </c>
      <c r="NVN129" s="623"/>
      <c r="NVO129" s="623"/>
      <c r="NVP129" s="623"/>
      <c r="NVQ129" s="623"/>
      <c r="NVR129" s="624"/>
      <c r="NVS129" s="623"/>
      <c r="NVT129" s="320">
        <f t="shared" ref="NVT129" si="9453">NVT123+NVT127</f>
        <v>1.86</v>
      </c>
      <c r="NVU129" s="623" t="s">
        <v>86</v>
      </c>
      <c r="NVV129" s="623"/>
      <c r="NVW129" s="623"/>
      <c r="NVX129" s="623"/>
      <c r="NVY129" s="623"/>
      <c r="NVZ129" s="624"/>
      <c r="NWA129" s="623"/>
      <c r="NWB129" s="320">
        <f t="shared" ref="NWB129" si="9454">NWB123+NWB127</f>
        <v>1.86</v>
      </c>
      <c r="NWC129" s="623" t="s">
        <v>86</v>
      </c>
      <c r="NWD129" s="623"/>
      <c r="NWE129" s="623"/>
      <c r="NWF129" s="623"/>
      <c r="NWG129" s="623"/>
      <c r="NWH129" s="624"/>
      <c r="NWI129" s="623"/>
      <c r="NWJ129" s="320">
        <f t="shared" ref="NWJ129" si="9455">NWJ123+NWJ127</f>
        <v>1.86</v>
      </c>
      <c r="NWK129" s="623" t="s">
        <v>86</v>
      </c>
      <c r="NWL129" s="623"/>
      <c r="NWM129" s="623"/>
      <c r="NWN129" s="623"/>
      <c r="NWO129" s="623"/>
      <c r="NWP129" s="624"/>
      <c r="NWQ129" s="623"/>
      <c r="NWR129" s="320">
        <f t="shared" ref="NWR129" si="9456">NWR123+NWR127</f>
        <v>1.86</v>
      </c>
      <c r="NWS129" s="623" t="s">
        <v>86</v>
      </c>
      <c r="NWT129" s="623"/>
      <c r="NWU129" s="623"/>
      <c r="NWV129" s="623"/>
      <c r="NWW129" s="623"/>
      <c r="NWX129" s="624"/>
      <c r="NWY129" s="623"/>
      <c r="NWZ129" s="320">
        <f t="shared" ref="NWZ129" si="9457">NWZ123+NWZ127</f>
        <v>1.86</v>
      </c>
      <c r="NXA129" s="623" t="s">
        <v>86</v>
      </c>
      <c r="NXB129" s="623"/>
      <c r="NXC129" s="623"/>
      <c r="NXD129" s="623"/>
      <c r="NXE129" s="623"/>
      <c r="NXF129" s="624"/>
      <c r="NXG129" s="623"/>
      <c r="NXH129" s="320">
        <f t="shared" ref="NXH129" si="9458">NXH123+NXH127</f>
        <v>1.86</v>
      </c>
      <c r="NXI129" s="623" t="s">
        <v>86</v>
      </c>
      <c r="NXJ129" s="623"/>
      <c r="NXK129" s="623"/>
      <c r="NXL129" s="623"/>
      <c r="NXM129" s="623"/>
      <c r="NXN129" s="624"/>
      <c r="NXO129" s="623"/>
      <c r="NXP129" s="320">
        <f t="shared" ref="NXP129" si="9459">NXP123+NXP127</f>
        <v>1.86</v>
      </c>
      <c r="NXQ129" s="623" t="s">
        <v>86</v>
      </c>
      <c r="NXR129" s="623"/>
      <c r="NXS129" s="623"/>
      <c r="NXT129" s="623"/>
      <c r="NXU129" s="623"/>
      <c r="NXV129" s="624"/>
      <c r="NXW129" s="623"/>
      <c r="NXX129" s="320">
        <f t="shared" ref="NXX129" si="9460">NXX123+NXX127</f>
        <v>1.86</v>
      </c>
      <c r="NXY129" s="623" t="s">
        <v>86</v>
      </c>
      <c r="NXZ129" s="623"/>
      <c r="NYA129" s="623"/>
      <c r="NYB129" s="623"/>
      <c r="NYC129" s="623"/>
      <c r="NYD129" s="624"/>
      <c r="NYE129" s="623"/>
      <c r="NYF129" s="320">
        <f t="shared" ref="NYF129" si="9461">NYF123+NYF127</f>
        <v>1.86</v>
      </c>
      <c r="NYG129" s="623" t="s">
        <v>86</v>
      </c>
      <c r="NYH129" s="623"/>
      <c r="NYI129" s="623"/>
      <c r="NYJ129" s="623"/>
      <c r="NYK129" s="623"/>
      <c r="NYL129" s="624"/>
      <c r="NYM129" s="623"/>
      <c r="NYN129" s="320">
        <f t="shared" ref="NYN129" si="9462">NYN123+NYN127</f>
        <v>1.86</v>
      </c>
      <c r="NYO129" s="623" t="s">
        <v>86</v>
      </c>
      <c r="NYP129" s="623"/>
      <c r="NYQ129" s="623"/>
      <c r="NYR129" s="623"/>
      <c r="NYS129" s="623"/>
      <c r="NYT129" s="624"/>
      <c r="NYU129" s="623"/>
      <c r="NYV129" s="320">
        <f t="shared" ref="NYV129" si="9463">NYV123+NYV127</f>
        <v>1.86</v>
      </c>
      <c r="NYW129" s="623" t="s">
        <v>86</v>
      </c>
      <c r="NYX129" s="623"/>
      <c r="NYY129" s="623"/>
      <c r="NYZ129" s="623"/>
      <c r="NZA129" s="623"/>
      <c r="NZB129" s="624"/>
      <c r="NZC129" s="623"/>
      <c r="NZD129" s="320">
        <f t="shared" ref="NZD129" si="9464">NZD123+NZD127</f>
        <v>1.86</v>
      </c>
      <c r="NZE129" s="623" t="s">
        <v>86</v>
      </c>
      <c r="NZF129" s="623"/>
      <c r="NZG129" s="623"/>
      <c r="NZH129" s="623"/>
      <c r="NZI129" s="623"/>
      <c r="NZJ129" s="624"/>
      <c r="NZK129" s="623"/>
      <c r="NZL129" s="320">
        <f t="shared" ref="NZL129" si="9465">NZL123+NZL127</f>
        <v>1.86</v>
      </c>
      <c r="NZM129" s="623" t="s">
        <v>86</v>
      </c>
      <c r="NZN129" s="623"/>
      <c r="NZO129" s="623"/>
      <c r="NZP129" s="623"/>
      <c r="NZQ129" s="623"/>
      <c r="NZR129" s="624"/>
      <c r="NZS129" s="623"/>
      <c r="NZT129" s="320">
        <f t="shared" ref="NZT129" si="9466">NZT123+NZT127</f>
        <v>1.86</v>
      </c>
      <c r="NZU129" s="623" t="s">
        <v>86</v>
      </c>
      <c r="NZV129" s="623"/>
      <c r="NZW129" s="623"/>
      <c r="NZX129" s="623"/>
      <c r="NZY129" s="623"/>
      <c r="NZZ129" s="624"/>
      <c r="OAA129" s="623"/>
      <c r="OAB129" s="320">
        <f t="shared" ref="OAB129" si="9467">OAB123+OAB127</f>
        <v>1.86</v>
      </c>
      <c r="OAC129" s="623" t="s">
        <v>86</v>
      </c>
      <c r="OAD129" s="623"/>
      <c r="OAE129" s="623"/>
      <c r="OAF129" s="623"/>
      <c r="OAG129" s="623"/>
      <c r="OAH129" s="624"/>
      <c r="OAI129" s="623"/>
      <c r="OAJ129" s="320">
        <f t="shared" ref="OAJ129" si="9468">OAJ123+OAJ127</f>
        <v>1.86</v>
      </c>
      <c r="OAK129" s="623" t="s">
        <v>86</v>
      </c>
      <c r="OAL129" s="623"/>
      <c r="OAM129" s="623"/>
      <c r="OAN129" s="623"/>
      <c r="OAO129" s="623"/>
      <c r="OAP129" s="624"/>
      <c r="OAQ129" s="623"/>
      <c r="OAR129" s="320">
        <f t="shared" ref="OAR129" si="9469">OAR123+OAR127</f>
        <v>1.86</v>
      </c>
      <c r="OAS129" s="623" t="s">
        <v>86</v>
      </c>
      <c r="OAT129" s="623"/>
      <c r="OAU129" s="623"/>
      <c r="OAV129" s="623"/>
      <c r="OAW129" s="623"/>
      <c r="OAX129" s="624"/>
      <c r="OAY129" s="623"/>
      <c r="OAZ129" s="320">
        <f t="shared" ref="OAZ129" si="9470">OAZ123+OAZ127</f>
        <v>1.86</v>
      </c>
      <c r="OBA129" s="623" t="s">
        <v>86</v>
      </c>
      <c r="OBB129" s="623"/>
      <c r="OBC129" s="623"/>
      <c r="OBD129" s="623"/>
      <c r="OBE129" s="623"/>
      <c r="OBF129" s="624"/>
      <c r="OBG129" s="623"/>
      <c r="OBH129" s="320">
        <f t="shared" ref="OBH129" si="9471">OBH123+OBH127</f>
        <v>1.86</v>
      </c>
      <c r="OBI129" s="623" t="s">
        <v>86</v>
      </c>
      <c r="OBJ129" s="623"/>
      <c r="OBK129" s="623"/>
      <c r="OBL129" s="623"/>
      <c r="OBM129" s="623"/>
      <c r="OBN129" s="624"/>
      <c r="OBO129" s="623"/>
      <c r="OBP129" s="320">
        <f t="shared" ref="OBP129" si="9472">OBP123+OBP127</f>
        <v>1.86</v>
      </c>
      <c r="OBQ129" s="623" t="s">
        <v>86</v>
      </c>
      <c r="OBR129" s="623"/>
      <c r="OBS129" s="623"/>
      <c r="OBT129" s="623"/>
      <c r="OBU129" s="623"/>
      <c r="OBV129" s="624"/>
      <c r="OBW129" s="623"/>
      <c r="OBX129" s="320">
        <f t="shared" ref="OBX129" si="9473">OBX123+OBX127</f>
        <v>1.86</v>
      </c>
      <c r="OBY129" s="623" t="s">
        <v>86</v>
      </c>
      <c r="OBZ129" s="623"/>
      <c r="OCA129" s="623"/>
      <c r="OCB129" s="623"/>
      <c r="OCC129" s="623"/>
      <c r="OCD129" s="624"/>
      <c r="OCE129" s="623"/>
      <c r="OCF129" s="320">
        <f t="shared" ref="OCF129" si="9474">OCF123+OCF127</f>
        <v>1.86</v>
      </c>
      <c r="OCG129" s="623" t="s">
        <v>86</v>
      </c>
      <c r="OCH129" s="623"/>
      <c r="OCI129" s="623"/>
      <c r="OCJ129" s="623"/>
      <c r="OCK129" s="623"/>
      <c r="OCL129" s="624"/>
      <c r="OCM129" s="623"/>
      <c r="OCN129" s="320">
        <f t="shared" ref="OCN129" si="9475">OCN123+OCN127</f>
        <v>1.86</v>
      </c>
      <c r="OCO129" s="623" t="s">
        <v>86</v>
      </c>
      <c r="OCP129" s="623"/>
      <c r="OCQ129" s="623"/>
      <c r="OCR129" s="623"/>
      <c r="OCS129" s="623"/>
      <c r="OCT129" s="624"/>
      <c r="OCU129" s="623"/>
      <c r="OCV129" s="320">
        <f t="shared" ref="OCV129" si="9476">OCV123+OCV127</f>
        <v>1.86</v>
      </c>
      <c r="OCW129" s="623" t="s">
        <v>86</v>
      </c>
      <c r="OCX129" s="623"/>
      <c r="OCY129" s="623"/>
      <c r="OCZ129" s="623"/>
      <c r="ODA129" s="623"/>
      <c r="ODB129" s="624"/>
      <c r="ODC129" s="623"/>
      <c r="ODD129" s="320">
        <f t="shared" ref="ODD129" si="9477">ODD123+ODD127</f>
        <v>1.86</v>
      </c>
      <c r="ODE129" s="623" t="s">
        <v>86</v>
      </c>
      <c r="ODF129" s="623"/>
      <c r="ODG129" s="623"/>
      <c r="ODH129" s="623"/>
      <c r="ODI129" s="623"/>
      <c r="ODJ129" s="624"/>
      <c r="ODK129" s="623"/>
      <c r="ODL129" s="320">
        <f t="shared" ref="ODL129" si="9478">ODL123+ODL127</f>
        <v>1.86</v>
      </c>
      <c r="ODM129" s="623" t="s">
        <v>86</v>
      </c>
      <c r="ODN129" s="623"/>
      <c r="ODO129" s="623"/>
      <c r="ODP129" s="623"/>
      <c r="ODQ129" s="623"/>
      <c r="ODR129" s="624"/>
      <c r="ODS129" s="623"/>
      <c r="ODT129" s="320">
        <f t="shared" ref="ODT129" si="9479">ODT123+ODT127</f>
        <v>1.86</v>
      </c>
      <c r="ODU129" s="623" t="s">
        <v>86</v>
      </c>
      <c r="ODV129" s="623"/>
      <c r="ODW129" s="623"/>
      <c r="ODX129" s="623"/>
      <c r="ODY129" s="623"/>
      <c r="ODZ129" s="624"/>
      <c r="OEA129" s="623"/>
      <c r="OEB129" s="320">
        <f t="shared" ref="OEB129" si="9480">OEB123+OEB127</f>
        <v>1.86</v>
      </c>
      <c r="OEC129" s="623" t="s">
        <v>86</v>
      </c>
      <c r="OED129" s="623"/>
      <c r="OEE129" s="623"/>
      <c r="OEF129" s="623"/>
      <c r="OEG129" s="623"/>
      <c r="OEH129" s="624"/>
      <c r="OEI129" s="623"/>
      <c r="OEJ129" s="320">
        <f t="shared" ref="OEJ129" si="9481">OEJ123+OEJ127</f>
        <v>1.86</v>
      </c>
      <c r="OEK129" s="623" t="s">
        <v>86</v>
      </c>
      <c r="OEL129" s="623"/>
      <c r="OEM129" s="623"/>
      <c r="OEN129" s="623"/>
      <c r="OEO129" s="623"/>
      <c r="OEP129" s="624"/>
      <c r="OEQ129" s="623"/>
      <c r="OER129" s="320">
        <f t="shared" ref="OER129" si="9482">OER123+OER127</f>
        <v>1.86</v>
      </c>
      <c r="OES129" s="623" t="s">
        <v>86</v>
      </c>
      <c r="OET129" s="623"/>
      <c r="OEU129" s="623"/>
      <c r="OEV129" s="623"/>
      <c r="OEW129" s="623"/>
      <c r="OEX129" s="624"/>
      <c r="OEY129" s="623"/>
      <c r="OEZ129" s="320">
        <f t="shared" ref="OEZ129" si="9483">OEZ123+OEZ127</f>
        <v>1.86</v>
      </c>
      <c r="OFA129" s="623" t="s">
        <v>86</v>
      </c>
      <c r="OFB129" s="623"/>
      <c r="OFC129" s="623"/>
      <c r="OFD129" s="623"/>
      <c r="OFE129" s="623"/>
      <c r="OFF129" s="624"/>
      <c r="OFG129" s="623"/>
      <c r="OFH129" s="320">
        <f t="shared" ref="OFH129" si="9484">OFH123+OFH127</f>
        <v>1.86</v>
      </c>
      <c r="OFI129" s="623" t="s">
        <v>86</v>
      </c>
      <c r="OFJ129" s="623"/>
      <c r="OFK129" s="623"/>
      <c r="OFL129" s="623"/>
      <c r="OFM129" s="623"/>
      <c r="OFN129" s="624"/>
      <c r="OFO129" s="623"/>
      <c r="OFP129" s="320">
        <f t="shared" ref="OFP129" si="9485">OFP123+OFP127</f>
        <v>1.86</v>
      </c>
      <c r="OFQ129" s="623" t="s">
        <v>86</v>
      </c>
      <c r="OFR129" s="623"/>
      <c r="OFS129" s="623"/>
      <c r="OFT129" s="623"/>
      <c r="OFU129" s="623"/>
      <c r="OFV129" s="624"/>
      <c r="OFW129" s="623"/>
      <c r="OFX129" s="320">
        <f t="shared" ref="OFX129" si="9486">OFX123+OFX127</f>
        <v>1.86</v>
      </c>
      <c r="OFY129" s="623" t="s">
        <v>86</v>
      </c>
      <c r="OFZ129" s="623"/>
      <c r="OGA129" s="623"/>
      <c r="OGB129" s="623"/>
      <c r="OGC129" s="623"/>
      <c r="OGD129" s="624"/>
      <c r="OGE129" s="623"/>
      <c r="OGF129" s="320">
        <f t="shared" ref="OGF129" si="9487">OGF123+OGF127</f>
        <v>1.86</v>
      </c>
      <c r="OGG129" s="623" t="s">
        <v>86</v>
      </c>
      <c r="OGH129" s="623"/>
      <c r="OGI129" s="623"/>
      <c r="OGJ129" s="623"/>
      <c r="OGK129" s="623"/>
      <c r="OGL129" s="624"/>
      <c r="OGM129" s="623"/>
      <c r="OGN129" s="320">
        <f t="shared" ref="OGN129" si="9488">OGN123+OGN127</f>
        <v>1.86</v>
      </c>
      <c r="OGO129" s="623" t="s">
        <v>86</v>
      </c>
      <c r="OGP129" s="623"/>
      <c r="OGQ129" s="623"/>
      <c r="OGR129" s="623"/>
      <c r="OGS129" s="623"/>
      <c r="OGT129" s="624"/>
      <c r="OGU129" s="623"/>
      <c r="OGV129" s="320">
        <f t="shared" ref="OGV129" si="9489">OGV123+OGV127</f>
        <v>1.86</v>
      </c>
      <c r="OGW129" s="623" t="s">
        <v>86</v>
      </c>
      <c r="OGX129" s="623"/>
      <c r="OGY129" s="623"/>
      <c r="OGZ129" s="623"/>
      <c r="OHA129" s="623"/>
      <c r="OHB129" s="624"/>
      <c r="OHC129" s="623"/>
      <c r="OHD129" s="320">
        <f t="shared" ref="OHD129" si="9490">OHD123+OHD127</f>
        <v>1.86</v>
      </c>
      <c r="OHE129" s="623" t="s">
        <v>86</v>
      </c>
      <c r="OHF129" s="623"/>
      <c r="OHG129" s="623"/>
      <c r="OHH129" s="623"/>
      <c r="OHI129" s="623"/>
      <c r="OHJ129" s="624"/>
      <c r="OHK129" s="623"/>
      <c r="OHL129" s="320">
        <f t="shared" ref="OHL129" si="9491">OHL123+OHL127</f>
        <v>1.86</v>
      </c>
      <c r="OHM129" s="623" t="s">
        <v>86</v>
      </c>
      <c r="OHN129" s="623"/>
      <c r="OHO129" s="623"/>
      <c r="OHP129" s="623"/>
      <c r="OHQ129" s="623"/>
      <c r="OHR129" s="624"/>
      <c r="OHS129" s="623"/>
      <c r="OHT129" s="320">
        <f t="shared" ref="OHT129" si="9492">OHT123+OHT127</f>
        <v>1.86</v>
      </c>
      <c r="OHU129" s="623" t="s">
        <v>86</v>
      </c>
      <c r="OHV129" s="623"/>
      <c r="OHW129" s="623"/>
      <c r="OHX129" s="623"/>
      <c r="OHY129" s="623"/>
      <c r="OHZ129" s="624"/>
      <c r="OIA129" s="623"/>
      <c r="OIB129" s="320">
        <f t="shared" ref="OIB129" si="9493">OIB123+OIB127</f>
        <v>1.86</v>
      </c>
      <c r="OIC129" s="623" t="s">
        <v>86</v>
      </c>
      <c r="OID129" s="623"/>
      <c r="OIE129" s="623"/>
      <c r="OIF129" s="623"/>
      <c r="OIG129" s="623"/>
      <c r="OIH129" s="624"/>
      <c r="OII129" s="623"/>
      <c r="OIJ129" s="320">
        <f t="shared" ref="OIJ129" si="9494">OIJ123+OIJ127</f>
        <v>1.86</v>
      </c>
      <c r="OIK129" s="623" t="s">
        <v>86</v>
      </c>
      <c r="OIL129" s="623"/>
      <c r="OIM129" s="623"/>
      <c r="OIN129" s="623"/>
      <c r="OIO129" s="623"/>
      <c r="OIP129" s="624"/>
      <c r="OIQ129" s="623"/>
      <c r="OIR129" s="320">
        <f t="shared" ref="OIR129" si="9495">OIR123+OIR127</f>
        <v>1.86</v>
      </c>
      <c r="OIS129" s="623" t="s">
        <v>86</v>
      </c>
      <c r="OIT129" s="623"/>
      <c r="OIU129" s="623"/>
      <c r="OIV129" s="623"/>
      <c r="OIW129" s="623"/>
      <c r="OIX129" s="624"/>
      <c r="OIY129" s="623"/>
      <c r="OIZ129" s="320">
        <f t="shared" ref="OIZ129" si="9496">OIZ123+OIZ127</f>
        <v>1.86</v>
      </c>
      <c r="OJA129" s="623" t="s">
        <v>86</v>
      </c>
      <c r="OJB129" s="623"/>
      <c r="OJC129" s="623"/>
      <c r="OJD129" s="623"/>
      <c r="OJE129" s="623"/>
      <c r="OJF129" s="624"/>
      <c r="OJG129" s="623"/>
      <c r="OJH129" s="320">
        <f t="shared" ref="OJH129" si="9497">OJH123+OJH127</f>
        <v>1.86</v>
      </c>
      <c r="OJI129" s="623" t="s">
        <v>86</v>
      </c>
      <c r="OJJ129" s="623"/>
      <c r="OJK129" s="623"/>
      <c r="OJL129" s="623"/>
      <c r="OJM129" s="623"/>
      <c r="OJN129" s="624"/>
      <c r="OJO129" s="623"/>
      <c r="OJP129" s="320">
        <f t="shared" ref="OJP129" si="9498">OJP123+OJP127</f>
        <v>1.86</v>
      </c>
      <c r="OJQ129" s="623" t="s">
        <v>86</v>
      </c>
      <c r="OJR129" s="623"/>
      <c r="OJS129" s="623"/>
      <c r="OJT129" s="623"/>
      <c r="OJU129" s="623"/>
      <c r="OJV129" s="624"/>
      <c r="OJW129" s="623"/>
      <c r="OJX129" s="320">
        <f t="shared" ref="OJX129" si="9499">OJX123+OJX127</f>
        <v>1.86</v>
      </c>
      <c r="OJY129" s="623" t="s">
        <v>86</v>
      </c>
      <c r="OJZ129" s="623"/>
      <c r="OKA129" s="623"/>
      <c r="OKB129" s="623"/>
      <c r="OKC129" s="623"/>
      <c r="OKD129" s="624"/>
      <c r="OKE129" s="623"/>
      <c r="OKF129" s="320">
        <f t="shared" ref="OKF129" si="9500">OKF123+OKF127</f>
        <v>1.86</v>
      </c>
      <c r="OKG129" s="623" t="s">
        <v>86</v>
      </c>
      <c r="OKH129" s="623"/>
      <c r="OKI129" s="623"/>
      <c r="OKJ129" s="623"/>
      <c r="OKK129" s="623"/>
      <c r="OKL129" s="624"/>
      <c r="OKM129" s="623"/>
      <c r="OKN129" s="320">
        <f t="shared" ref="OKN129" si="9501">OKN123+OKN127</f>
        <v>1.86</v>
      </c>
      <c r="OKO129" s="623" t="s">
        <v>86</v>
      </c>
      <c r="OKP129" s="623"/>
      <c r="OKQ129" s="623"/>
      <c r="OKR129" s="623"/>
      <c r="OKS129" s="623"/>
      <c r="OKT129" s="624"/>
      <c r="OKU129" s="623"/>
      <c r="OKV129" s="320">
        <f t="shared" ref="OKV129" si="9502">OKV123+OKV127</f>
        <v>1.86</v>
      </c>
      <c r="OKW129" s="623" t="s">
        <v>86</v>
      </c>
      <c r="OKX129" s="623"/>
      <c r="OKY129" s="623"/>
      <c r="OKZ129" s="623"/>
      <c r="OLA129" s="623"/>
      <c r="OLB129" s="624"/>
      <c r="OLC129" s="623"/>
      <c r="OLD129" s="320">
        <f t="shared" ref="OLD129" si="9503">OLD123+OLD127</f>
        <v>1.86</v>
      </c>
      <c r="OLE129" s="623" t="s">
        <v>86</v>
      </c>
      <c r="OLF129" s="623"/>
      <c r="OLG129" s="623"/>
      <c r="OLH129" s="623"/>
      <c r="OLI129" s="623"/>
      <c r="OLJ129" s="624"/>
      <c r="OLK129" s="623"/>
      <c r="OLL129" s="320">
        <f t="shared" ref="OLL129" si="9504">OLL123+OLL127</f>
        <v>1.86</v>
      </c>
      <c r="OLM129" s="623" t="s">
        <v>86</v>
      </c>
      <c r="OLN129" s="623"/>
      <c r="OLO129" s="623"/>
      <c r="OLP129" s="623"/>
      <c r="OLQ129" s="623"/>
      <c r="OLR129" s="624"/>
      <c r="OLS129" s="623"/>
      <c r="OLT129" s="320">
        <f t="shared" ref="OLT129" si="9505">OLT123+OLT127</f>
        <v>1.86</v>
      </c>
      <c r="OLU129" s="623" t="s">
        <v>86</v>
      </c>
      <c r="OLV129" s="623"/>
      <c r="OLW129" s="623"/>
      <c r="OLX129" s="623"/>
      <c r="OLY129" s="623"/>
      <c r="OLZ129" s="624"/>
      <c r="OMA129" s="623"/>
      <c r="OMB129" s="320">
        <f t="shared" ref="OMB129" si="9506">OMB123+OMB127</f>
        <v>1.86</v>
      </c>
      <c r="OMC129" s="623" t="s">
        <v>86</v>
      </c>
      <c r="OMD129" s="623"/>
      <c r="OME129" s="623"/>
      <c r="OMF129" s="623"/>
      <c r="OMG129" s="623"/>
      <c r="OMH129" s="624"/>
      <c r="OMI129" s="623"/>
      <c r="OMJ129" s="320">
        <f t="shared" ref="OMJ129" si="9507">OMJ123+OMJ127</f>
        <v>1.86</v>
      </c>
      <c r="OMK129" s="623" t="s">
        <v>86</v>
      </c>
      <c r="OML129" s="623"/>
      <c r="OMM129" s="623"/>
      <c r="OMN129" s="623"/>
      <c r="OMO129" s="623"/>
      <c r="OMP129" s="624"/>
      <c r="OMQ129" s="623"/>
      <c r="OMR129" s="320">
        <f t="shared" ref="OMR129" si="9508">OMR123+OMR127</f>
        <v>1.86</v>
      </c>
      <c r="OMS129" s="623" t="s">
        <v>86</v>
      </c>
      <c r="OMT129" s="623"/>
      <c r="OMU129" s="623"/>
      <c r="OMV129" s="623"/>
      <c r="OMW129" s="623"/>
      <c r="OMX129" s="624"/>
      <c r="OMY129" s="623"/>
      <c r="OMZ129" s="320">
        <f t="shared" ref="OMZ129" si="9509">OMZ123+OMZ127</f>
        <v>1.86</v>
      </c>
      <c r="ONA129" s="623" t="s">
        <v>86</v>
      </c>
      <c r="ONB129" s="623"/>
      <c r="ONC129" s="623"/>
      <c r="OND129" s="623"/>
      <c r="ONE129" s="623"/>
      <c r="ONF129" s="624"/>
      <c r="ONG129" s="623"/>
      <c r="ONH129" s="320">
        <f t="shared" ref="ONH129" si="9510">ONH123+ONH127</f>
        <v>1.86</v>
      </c>
      <c r="ONI129" s="623" t="s">
        <v>86</v>
      </c>
      <c r="ONJ129" s="623"/>
      <c r="ONK129" s="623"/>
      <c r="ONL129" s="623"/>
      <c r="ONM129" s="623"/>
      <c r="ONN129" s="624"/>
      <c r="ONO129" s="623"/>
      <c r="ONP129" s="320">
        <f t="shared" ref="ONP129" si="9511">ONP123+ONP127</f>
        <v>1.86</v>
      </c>
      <c r="ONQ129" s="623" t="s">
        <v>86</v>
      </c>
      <c r="ONR129" s="623"/>
      <c r="ONS129" s="623"/>
      <c r="ONT129" s="623"/>
      <c r="ONU129" s="623"/>
      <c r="ONV129" s="624"/>
      <c r="ONW129" s="623"/>
      <c r="ONX129" s="320">
        <f t="shared" ref="ONX129" si="9512">ONX123+ONX127</f>
        <v>1.86</v>
      </c>
      <c r="ONY129" s="623" t="s">
        <v>86</v>
      </c>
      <c r="ONZ129" s="623"/>
      <c r="OOA129" s="623"/>
      <c r="OOB129" s="623"/>
      <c r="OOC129" s="623"/>
      <c r="OOD129" s="624"/>
      <c r="OOE129" s="623"/>
      <c r="OOF129" s="320">
        <f t="shared" ref="OOF129" si="9513">OOF123+OOF127</f>
        <v>1.86</v>
      </c>
      <c r="OOG129" s="623" t="s">
        <v>86</v>
      </c>
      <c r="OOH129" s="623"/>
      <c r="OOI129" s="623"/>
      <c r="OOJ129" s="623"/>
      <c r="OOK129" s="623"/>
      <c r="OOL129" s="624"/>
      <c r="OOM129" s="623"/>
      <c r="OON129" s="320">
        <f t="shared" ref="OON129" si="9514">OON123+OON127</f>
        <v>1.86</v>
      </c>
      <c r="OOO129" s="623" t="s">
        <v>86</v>
      </c>
      <c r="OOP129" s="623"/>
      <c r="OOQ129" s="623"/>
      <c r="OOR129" s="623"/>
      <c r="OOS129" s="623"/>
      <c r="OOT129" s="624"/>
      <c r="OOU129" s="623"/>
      <c r="OOV129" s="320">
        <f t="shared" ref="OOV129" si="9515">OOV123+OOV127</f>
        <v>1.86</v>
      </c>
      <c r="OOW129" s="623" t="s">
        <v>86</v>
      </c>
      <c r="OOX129" s="623"/>
      <c r="OOY129" s="623"/>
      <c r="OOZ129" s="623"/>
      <c r="OPA129" s="623"/>
      <c r="OPB129" s="624"/>
      <c r="OPC129" s="623"/>
      <c r="OPD129" s="320">
        <f t="shared" ref="OPD129" si="9516">OPD123+OPD127</f>
        <v>1.86</v>
      </c>
      <c r="OPE129" s="623" t="s">
        <v>86</v>
      </c>
      <c r="OPF129" s="623"/>
      <c r="OPG129" s="623"/>
      <c r="OPH129" s="623"/>
      <c r="OPI129" s="623"/>
      <c r="OPJ129" s="624"/>
      <c r="OPK129" s="623"/>
      <c r="OPL129" s="320">
        <f t="shared" ref="OPL129" si="9517">OPL123+OPL127</f>
        <v>1.86</v>
      </c>
      <c r="OPM129" s="623" t="s">
        <v>86</v>
      </c>
      <c r="OPN129" s="623"/>
      <c r="OPO129" s="623"/>
      <c r="OPP129" s="623"/>
      <c r="OPQ129" s="623"/>
      <c r="OPR129" s="624"/>
      <c r="OPS129" s="623"/>
      <c r="OPT129" s="320">
        <f t="shared" ref="OPT129" si="9518">OPT123+OPT127</f>
        <v>1.86</v>
      </c>
      <c r="OPU129" s="623" t="s">
        <v>86</v>
      </c>
      <c r="OPV129" s="623"/>
      <c r="OPW129" s="623"/>
      <c r="OPX129" s="623"/>
      <c r="OPY129" s="623"/>
      <c r="OPZ129" s="624"/>
      <c r="OQA129" s="623"/>
      <c r="OQB129" s="320">
        <f t="shared" ref="OQB129" si="9519">OQB123+OQB127</f>
        <v>1.86</v>
      </c>
      <c r="OQC129" s="623" t="s">
        <v>86</v>
      </c>
      <c r="OQD129" s="623"/>
      <c r="OQE129" s="623"/>
      <c r="OQF129" s="623"/>
      <c r="OQG129" s="623"/>
      <c r="OQH129" s="624"/>
      <c r="OQI129" s="623"/>
      <c r="OQJ129" s="320">
        <f t="shared" ref="OQJ129" si="9520">OQJ123+OQJ127</f>
        <v>1.86</v>
      </c>
      <c r="OQK129" s="623" t="s">
        <v>86</v>
      </c>
      <c r="OQL129" s="623"/>
      <c r="OQM129" s="623"/>
      <c r="OQN129" s="623"/>
      <c r="OQO129" s="623"/>
      <c r="OQP129" s="624"/>
      <c r="OQQ129" s="623"/>
      <c r="OQR129" s="320">
        <f t="shared" ref="OQR129" si="9521">OQR123+OQR127</f>
        <v>1.86</v>
      </c>
      <c r="OQS129" s="623" t="s">
        <v>86</v>
      </c>
      <c r="OQT129" s="623"/>
      <c r="OQU129" s="623"/>
      <c r="OQV129" s="623"/>
      <c r="OQW129" s="623"/>
      <c r="OQX129" s="624"/>
      <c r="OQY129" s="623"/>
      <c r="OQZ129" s="320">
        <f t="shared" ref="OQZ129" si="9522">OQZ123+OQZ127</f>
        <v>1.86</v>
      </c>
      <c r="ORA129" s="623" t="s">
        <v>86</v>
      </c>
      <c r="ORB129" s="623"/>
      <c r="ORC129" s="623"/>
      <c r="ORD129" s="623"/>
      <c r="ORE129" s="623"/>
      <c r="ORF129" s="624"/>
      <c r="ORG129" s="623"/>
      <c r="ORH129" s="320">
        <f t="shared" ref="ORH129" si="9523">ORH123+ORH127</f>
        <v>1.86</v>
      </c>
      <c r="ORI129" s="623" t="s">
        <v>86</v>
      </c>
      <c r="ORJ129" s="623"/>
      <c r="ORK129" s="623"/>
      <c r="ORL129" s="623"/>
      <c r="ORM129" s="623"/>
      <c r="ORN129" s="624"/>
      <c r="ORO129" s="623"/>
      <c r="ORP129" s="320">
        <f t="shared" ref="ORP129" si="9524">ORP123+ORP127</f>
        <v>1.86</v>
      </c>
      <c r="ORQ129" s="623" t="s">
        <v>86</v>
      </c>
      <c r="ORR129" s="623"/>
      <c r="ORS129" s="623"/>
      <c r="ORT129" s="623"/>
      <c r="ORU129" s="623"/>
      <c r="ORV129" s="624"/>
      <c r="ORW129" s="623"/>
      <c r="ORX129" s="320">
        <f t="shared" ref="ORX129" si="9525">ORX123+ORX127</f>
        <v>1.86</v>
      </c>
      <c r="ORY129" s="623" t="s">
        <v>86</v>
      </c>
      <c r="ORZ129" s="623"/>
      <c r="OSA129" s="623"/>
      <c r="OSB129" s="623"/>
      <c r="OSC129" s="623"/>
      <c r="OSD129" s="624"/>
      <c r="OSE129" s="623"/>
      <c r="OSF129" s="320">
        <f t="shared" ref="OSF129" si="9526">OSF123+OSF127</f>
        <v>1.86</v>
      </c>
      <c r="OSG129" s="623" t="s">
        <v>86</v>
      </c>
      <c r="OSH129" s="623"/>
      <c r="OSI129" s="623"/>
      <c r="OSJ129" s="623"/>
      <c r="OSK129" s="623"/>
      <c r="OSL129" s="624"/>
      <c r="OSM129" s="623"/>
      <c r="OSN129" s="320">
        <f t="shared" ref="OSN129" si="9527">OSN123+OSN127</f>
        <v>1.86</v>
      </c>
      <c r="OSO129" s="623" t="s">
        <v>86</v>
      </c>
      <c r="OSP129" s="623"/>
      <c r="OSQ129" s="623"/>
      <c r="OSR129" s="623"/>
      <c r="OSS129" s="623"/>
      <c r="OST129" s="624"/>
      <c r="OSU129" s="623"/>
      <c r="OSV129" s="320">
        <f t="shared" ref="OSV129" si="9528">OSV123+OSV127</f>
        <v>1.86</v>
      </c>
      <c r="OSW129" s="623" t="s">
        <v>86</v>
      </c>
      <c r="OSX129" s="623"/>
      <c r="OSY129" s="623"/>
      <c r="OSZ129" s="623"/>
      <c r="OTA129" s="623"/>
      <c r="OTB129" s="624"/>
      <c r="OTC129" s="623"/>
      <c r="OTD129" s="320">
        <f t="shared" ref="OTD129" si="9529">OTD123+OTD127</f>
        <v>1.86</v>
      </c>
      <c r="OTE129" s="623" t="s">
        <v>86</v>
      </c>
      <c r="OTF129" s="623"/>
      <c r="OTG129" s="623"/>
      <c r="OTH129" s="623"/>
      <c r="OTI129" s="623"/>
      <c r="OTJ129" s="624"/>
      <c r="OTK129" s="623"/>
      <c r="OTL129" s="320">
        <f t="shared" ref="OTL129" si="9530">OTL123+OTL127</f>
        <v>1.86</v>
      </c>
      <c r="OTM129" s="623" t="s">
        <v>86</v>
      </c>
      <c r="OTN129" s="623"/>
      <c r="OTO129" s="623"/>
      <c r="OTP129" s="623"/>
      <c r="OTQ129" s="623"/>
      <c r="OTR129" s="624"/>
      <c r="OTS129" s="623"/>
      <c r="OTT129" s="320">
        <f t="shared" ref="OTT129" si="9531">OTT123+OTT127</f>
        <v>1.86</v>
      </c>
      <c r="OTU129" s="623" t="s">
        <v>86</v>
      </c>
      <c r="OTV129" s="623"/>
      <c r="OTW129" s="623"/>
      <c r="OTX129" s="623"/>
      <c r="OTY129" s="623"/>
      <c r="OTZ129" s="624"/>
      <c r="OUA129" s="623"/>
      <c r="OUB129" s="320">
        <f t="shared" ref="OUB129" si="9532">OUB123+OUB127</f>
        <v>1.86</v>
      </c>
      <c r="OUC129" s="623" t="s">
        <v>86</v>
      </c>
      <c r="OUD129" s="623"/>
      <c r="OUE129" s="623"/>
      <c r="OUF129" s="623"/>
      <c r="OUG129" s="623"/>
      <c r="OUH129" s="624"/>
      <c r="OUI129" s="623"/>
      <c r="OUJ129" s="320">
        <f t="shared" ref="OUJ129" si="9533">OUJ123+OUJ127</f>
        <v>1.86</v>
      </c>
      <c r="OUK129" s="623" t="s">
        <v>86</v>
      </c>
      <c r="OUL129" s="623"/>
      <c r="OUM129" s="623"/>
      <c r="OUN129" s="623"/>
      <c r="OUO129" s="623"/>
      <c r="OUP129" s="624"/>
      <c r="OUQ129" s="623"/>
      <c r="OUR129" s="320">
        <f t="shared" ref="OUR129" si="9534">OUR123+OUR127</f>
        <v>1.86</v>
      </c>
      <c r="OUS129" s="623" t="s">
        <v>86</v>
      </c>
      <c r="OUT129" s="623"/>
      <c r="OUU129" s="623"/>
      <c r="OUV129" s="623"/>
      <c r="OUW129" s="623"/>
      <c r="OUX129" s="624"/>
      <c r="OUY129" s="623"/>
      <c r="OUZ129" s="320">
        <f t="shared" ref="OUZ129" si="9535">OUZ123+OUZ127</f>
        <v>1.86</v>
      </c>
      <c r="OVA129" s="623" t="s">
        <v>86</v>
      </c>
      <c r="OVB129" s="623"/>
      <c r="OVC129" s="623"/>
      <c r="OVD129" s="623"/>
      <c r="OVE129" s="623"/>
      <c r="OVF129" s="624"/>
      <c r="OVG129" s="623"/>
      <c r="OVH129" s="320">
        <f t="shared" ref="OVH129" si="9536">OVH123+OVH127</f>
        <v>1.86</v>
      </c>
      <c r="OVI129" s="623" t="s">
        <v>86</v>
      </c>
      <c r="OVJ129" s="623"/>
      <c r="OVK129" s="623"/>
      <c r="OVL129" s="623"/>
      <c r="OVM129" s="623"/>
      <c r="OVN129" s="624"/>
      <c r="OVO129" s="623"/>
      <c r="OVP129" s="320">
        <f t="shared" ref="OVP129" si="9537">OVP123+OVP127</f>
        <v>1.86</v>
      </c>
      <c r="OVQ129" s="623" t="s">
        <v>86</v>
      </c>
      <c r="OVR129" s="623"/>
      <c r="OVS129" s="623"/>
      <c r="OVT129" s="623"/>
      <c r="OVU129" s="623"/>
      <c r="OVV129" s="624"/>
      <c r="OVW129" s="623"/>
      <c r="OVX129" s="320">
        <f t="shared" ref="OVX129" si="9538">OVX123+OVX127</f>
        <v>1.86</v>
      </c>
      <c r="OVY129" s="623" t="s">
        <v>86</v>
      </c>
      <c r="OVZ129" s="623"/>
      <c r="OWA129" s="623"/>
      <c r="OWB129" s="623"/>
      <c r="OWC129" s="623"/>
      <c r="OWD129" s="624"/>
      <c r="OWE129" s="623"/>
      <c r="OWF129" s="320">
        <f t="shared" ref="OWF129" si="9539">OWF123+OWF127</f>
        <v>1.86</v>
      </c>
      <c r="OWG129" s="623" t="s">
        <v>86</v>
      </c>
      <c r="OWH129" s="623"/>
      <c r="OWI129" s="623"/>
      <c r="OWJ129" s="623"/>
      <c r="OWK129" s="623"/>
      <c r="OWL129" s="624"/>
      <c r="OWM129" s="623"/>
      <c r="OWN129" s="320">
        <f t="shared" ref="OWN129" si="9540">OWN123+OWN127</f>
        <v>1.86</v>
      </c>
      <c r="OWO129" s="623" t="s">
        <v>86</v>
      </c>
      <c r="OWP129" s="623"/>
      <c r="OWQ129" s="623"/>
      <c r="OWR129" s="623"/>
      <c r="OWS129" s="623"/>
      <c r="OWT129" s="624"/>
      <c r="OWU129" s="623"/>
      <c r="OWV129" s="320">
        <f t="shared" ref="OWV129" si="9541">OWV123+OWV127</f>
        <v>1.86</v>
      </c>
      <c r="OWW129" s="623" t="s">
        <v>86</v>
      </c>
      <c r="OWX129" s="623"/>
      <c r="OWY129" s="623"/>
      <c r="OWZ129" s="623"/>
      <c r="OXA129" s="623"/>
      <c r="OXB129" s="624"/>
      <c r="OXC129" s="623"/>
      <c r="OXD129" s="320">
        <f t="shared" ref="OXD129" si="9542">OXD123+OXD127</f>
        <v>1.86</v>
      </c>
      <c r="OXE129" s="623" t="s">
        <v>86</v>
      </c>
      <c r="OXF129" s="623"/>
      <c r="OXG129" s="623"/>
      <c r="OXH129" s="623"/>
      <c r="OXI129" s="623"/>
      <c r="OXJ129" s="624"/>
      <c r="OXK129" s="623"/>
      <c r="OXL129" s="320">
        <f t="shared" ref="OXL129" si="9543">OXL123+OXL127</f>
        <v>1.86</v>
      </c>
      <c r="OXM129" s="623" t="s">
        <v>86</v>
      </c>
      <c r="OXN129" s="623"/>
      <c r="OXO129" s="623"/>
      <c r="OXP129" s="623"/>
      <c r="OXQ129" s="623"/>
      <c r="OXR129" s="624"/>
      <c r="OXS129" s="623"/>
      <c r="OXT129" s="320">
        <f t="shared" ref="OXT129" si="9544">OXT123+OXT127</f>
        <v>1.86</v>
      </c>
      <c r="OXU129" s="623" t="s">
        <v>86</v>
      </c>
      <c r="OXV129" s="623"/>
      <c r="OXW129" s="623"/>
      <c r="OXX129" s="623"/>
      <c r="OXY129" s="623"/>
      <c r="OXZ129" s="624"/>
      <c r="OYA129" s="623"/>
      <c r="OYB129" s="320">
        <f t="shared" ref="OYB129" si="9545">OYB123+OYB127</f>
        <v>1.86</v>
      </c>
      <c r="OYC129" s="623" t="s">
        <v>86</v>
      </c>
      <c r="OYD129" s="623"/>
      <c r="OYE129" s="623"/>
      <c r="OYF129" s="623"/>
      <c r="OYG129" s="623"/>
      <c r="OYH129" s="624"/>
      <c r="OYI129" s="623"/>
      <c r="OYJ129" s="320">
        <f t="shared" ref="OYJ129" si="9546">OYJ123+OYJ127</f>
        <v>1.86</v>
      </c>
      <c r="OYK129" s="623" t="s">
        <v>86</v>
      </c>
      <c r="OYL129" s="623"/>
      <c r="OYM129" s="623"/>
      <c r="OYN129" s="623"/>
      <c r="OYO129" s="623"/>
      <c r="OYP129" s="624"/>
      <c r="OYQ129" s="623"/>
      <c r="OYR129" s="320">
        <f t="shared" ref="OYR129" si="9547">OYR123+OYR127</f>
        <v>1.86</v>
      </c>
      <c r="OYS129" s="623" t="s">
        <v>86</v>
      </c>
      <c r="OYT129" s="623"/>
      <c r="OYU129" s="623"/>
      <c r="OYV129" s="623"/>
      <c r="OYW129" s="623"/>
      <c r="OYX129" s="624"/>
      <c r="OYY129" s="623"/>
      <c r="OYZ129" s="320">
        <f t="shared" ref="OYZ129" si="9548">OYZ123+OYZ127</f>
        <v>1.86</v>
      </c>
      <c r="OZA129" s="623" t="s">
        <v>86</v>
      </c>
      <c r="OZB129" s="623"/>
      <c r="OZC129" s="623"/>
      <c r="OZD129" s="623"/>
      <c r="OZE129" s="623"/>
      <c r="OZF129" s="624"/>
      <c r="OZG129" s="623"/>
      <c r="OZH129" s="320">
        <f t="shared" ref="OZH129" si="9549">OZH123+OZH127</f>
        <v>1.86</v>
      </c>
      <c r="OZI129" s="623" t="s">
        <v>86</v>
      </c>
      <c r="OZJ129" s="623"/>
      <c r="OZK129" s="623"/>
      <c r="OZL129" s="623"/>
      <c r="OZM129" s="623"/>
      <c r="OZN129" s="624"/>
      <c r="OZO129" s="623"/>
      <c r="OZP129" s="320">
        <f t="shared" ref="OZP129" si="9550">OZP123+OZP127</f>
        <v>1.86</v>
      </c>
      <c r="OZQ129" s="623" t="s">
        <v>86</v>
      </c>
      <c r="OZR129" s="623"/>
      <c r="OZS129" s="623"/>
      <c r="OZT129" s="623"/>
      <c r="OZU129" s="623"/>
      <c r="OZV129" s="624"/>
      <c r="OZW129" s="623"/>
      <c r="OZX129" s="320">
        <f t="shared" ref="OZX129" si="9551">OZX123+OZX127</f>
        <v>1.86</v>
      </c>
      <c r="OZY129" s="623" t="s">
        <v>86</v>
      </c>
      <c r="OZZ129" s="623"/>
      <c r="PAA129" s="623"/>
      <c r="PAB129" s="623"/>
      <c r="PAC129" s="623"/>
      <c r="PAD129" s="624"/>
      <c r="PAE129" s="623"/>
      <c r="PAF129" s="320">
        <f t="shared" ref="PAF129" si="9552">PAF123+PAF127</f>
        <v>1.86</v>
      </c>
      <c r="PAG129" s="623" t="s">
        <v>86</v>
      </c>
      <c r="PAH129" s="623"/>
      <c r="PAI129" s="623"/>
      <c r="PAJ129" s="623"/>
      <c r="PAK129" s="623"/>
      <c r="PAL129" s="624"/>
      <c r="PAM129" s="623"/>
      <c r="PAN129" s="320">
        <f t="shared" ref="PAN129" si="9553">PAN123+PAN127</f>
        <v>1.86</v>
      </c>
      <c r="PAO129" s="623" t="s">
        <v>86</v>
      </c>
      <c r="PAP129" s="623"/>
      <c r="PAQ129" s="623"/>
      <c r="PAR129" s="623"/>
      <c r="PAS129" s="623"/>
      <c r="PAT129" s="624"/>
      <c r="PAU129" s="623"/>
      <c r="PAV129" s="320">
        <f t="shared" ref="PAV129" si="9554">PAV123+PAV127</f>
        <v>1.86</v>
      </c>
      <c r="PAW129" s="623" t="s">
        <v>86</v>
      </c>
      <c r="PAX129" s="623"/>
      <c r="PAY129" s="623"/>
      <c r="PAZ129" s="623"/>
      <c r="PBA129" s="623"/>
      <c r="PBB129" s="624"/>
      <c r="PBC129" s="623"/>
      <c r="PBD129" s="320">
        <f t="shared" ref="PBD129" si="9555">PBD123+PBD127</f>
        <v>1.86</v>
      </c>
      <c r="PBE129" s="623" t="s">
        <v>86</v>
      </c>
      <c r="PBF129" s="623"/>
      <c r="PBG129" s="623"/>
      <c r="PBH129" s="623"/>
      <c r="PBI129" s="623"/>
      <c r="PBJ129" s="624"/>
      <c r="PBK129" s="623"/>
      <c r="PBL129" s="320">
        <f t="shared" ref="PBL129" si="9556">PBL123+PBL127</f>
        <v>1.86</v>
      </c>
      <c r="PBM129" s="623" t="s">
        <v>86</v>
      </c>
      <c r="PBN129" s="623"/>
      <c r="PBO129" s="623"/>
      <c r="PBP129" s="623"/>
      <c r="PBQ129" s="623"/>
      <c r="PBR129" s="624"/>
      <c r="PBS129" s="623"/>
      <c r="PBT129" s="320">
        <f t="shared" ref="PBT129" si="9557">PBT123+PBT127</f>
        <v>1.86</v>
      </c>
      <c r="PBU129" s="623" t="s">
        <v>86</v>
      </c>
      <c r="PBV129" s="623"/>
      <c r="PBW129" s="623"/>
      <c r="PBX129" s="623"/>
      <c r="PBY129" s="623"/>
      <c r="PBZ129" s="624"/>
      <c r="PCA129" s="623"/>
      <c r="PCB129" s="320">
        <f t="shared" ref="PCB129" si="9558">PCB123+PCB127</f>
        <v>1.86</v>
      </c>
      <c r="PCC129" s="623" t="s">
        <v>86</v>
      </c>
      <c r="PCD129" s="623"/>
      <c r="PCE129" s="623"/>
      <c r="PCF129" s="623"/>
      <c r="PCG129" s="623"/>
      <c r="PCH129" s="624"/>
      <c r="PCI129" s="623"/>
      <c r="PCJ129" s="320">
        <f t="shared" ref="PCJ129" si="9559">PCJ123+PCJ127</f>
        <v>1.86</v>
      </c>
      <c r="PCK129" s="623" t="s">
        <v>86</v>
      </c>
      <c r="PCL129" s="623"/>
      <c r="PCM129" s="623"/>
      <c r="PCN129" s="623"/>
      <c r="PCO129" s="623"/>
      <c r="PCP129" s="624"/>
      <c r="PCQ129" s="623"/>
      <c r="PCR129" s="320">
        <f t="shared" ref="PCR129" si="9560">PCR123+PCR127</f>
        <v>1.86</v>
      </c>
      <c r="PCS129" s="623" t="s">
        <v>86</v>
      </c>
      <c r="PCT129" s="623"/>
      <c r="PCU129" s="623"/>
      <c r="PCV129" s="623"/>
      <c r="PCW129" s="623"/>
      <c r="PCX129" s="624"/>
      <c r="PCY129" s="623"/>
      <c r="PCZ129" s="320">
        <f t="shared" ref="PCZ129" si="9561">PCZ123+PCZ127</f>
        <v>1.86</v>
      </c>
      <c r="PDA129" s="623" t="s">
        <v>86</v>
      </c>
      <c r="PDB129" s="623"/>
      <c r="PDC129" s="623"/>
      <c r="PDD129" s="623"/>
      <c r="PDE129" s="623"/>
      <c r="PDF129" s="624"/>
      <c r="PDG129" s="623"/>
      <c r="PDH129" s="320">
        <f t="shared" ref="PDH129" si="9562">PDH123+PDH127</f>
        <v>1.86</v>
      </c>
      <c r="PDI129" s="623" t="s">
        <v>86</v>
      </c>
      <c r="PDJ129" s="623"/>
      <c r="PDK129" s="623"/>
      <c r="PDL129" s="623"/>
      <c r="PDM129" s="623"/>
      <c r="PDN129" s="624"/>
      <c r="PDO129" s="623"/>
      <c r="PDP129" s="320">
        <f t="shared" ref="PDP129" si="9563">PDP123+PDP127</f>
        <v>1.86</v>
      </c>
      <c r="PDQ129" s="623" t="s">
        <v>86</v>
      </c>
      <c r="PDR129" s="623"/>
      <c r="PDS129" s="623"/>
      <c r="PDT129" s="623"/>
      <c r="PDU129" s="623"/>
      <c r="PDV129" s="624"/>
      <c r="PDW129" s="623"/>
      <c r="PDX129" s="320">
        <f t="shared" ref="PDX129" si="9564">PDX123+PDX127</f>
        <v>1.86</v>
      </c>
      <c r="PDY129" s="623" t="s">
        <v>86</v>
      </c>
      <c r="PDZ129" s="623"/>
      <c r="PEA129" s="623"/>
      <c r="PEB129" s="623"/>
      <c r="PEC129" s="623"/>
      <c r="PED129" s="624"/>
      <c r="PEE129" s="623"/>
      <c r="PEF129" s="320">
        <f t="shared" ref="PEF129" si="9565">PEF123+PEF127</f>
        <v>1.86</v>
      </c>
      <c r="PEG129" s="623" t="s">
        <v>86</v>
      </c>
      <c r="PEH129" s="623"/>
      <c r="PEI129" s="623"/>
      <c r="PEJ129" s="623"/>
      <c r="PEK129" s="623"/>
      <c r="PEL129" s="624"/>
      <c r="PEM129" s="623"/>
      <c r="PEN129" s="320">
        <f t="shared" ref="PEN129" si="9566">PEN123+PEN127</f>
        <v>1.86</v>
      </c>
      <c r="PEO129" s="623" t="s">
        <v>86</v>
      </c>
      <c r="PEP129" s="623"/>
      <c r="PEQ129" s="623"/>
      <c r="PER129" s="623"/>
      <c r="PES129" s="623"/>
      <c r="PET129" s="624"/>
      <c r="PEU129" s="623"/>
      <c r="PEV129" s="320">
        <f t="shared" ref="PEV129" si="9567">PEV123+PEV127</f>
        <v>1.86</v>
      </c>
      <c r="PEW129" s="623" t="s">
        <v>86</v>
      </c>
      <c r="PEX129" s="623"/>
      <c r="PEY129" s="623"/>
      <c r="PEZ129" s="623"/>
      <c r="PFA129" s="623"/>
      <c r="PFB129" s="624"/>
      <c r="PFC129" s="623"/>
      <c r="PFD129" s="320">
        <f t="shared" ref="PFD129" si="9568">PFD123+PFD127</f>
        <v>1.86</v>
      </c>
      <c r="PFE129" s="623" t="s">
        <v>86</v>
      </c>
      <c r="PFF129" s="623"/>
      <c r="PFG129" s="623"/>
      <c r="PFH129" s="623"/>
      <c r="PFI129" s="623"/>
      <c r="PFJ129" s="624"/>
      <c r="PFK129" s="623"/>
      <c r="PFL129" s="320">
        <f t="shared" ref="PFL129" si="9569">PFL123+PFL127</f>
        <v>1.86</v>
      </c>
      <c r="PFM129" s="623" t="s">
        <v>86</v>
      </c>
      <c r="PFN129" s="623"/>
      <c r="PFO129" s="623"/>
      <c r="PFP129" s="623"/>
      <c r="PFQ129" s="623"/>
      <c r="PFR129" s="624"/>
      <c r="PFS129" s="623"/>
      <c r="PFT129" s="320">
        <f t="shared" ref="PFT129" si="9570">PFT123+PFT127</f>
        <v>1.86</v>
      </c>
      <c r="PFU129" s="623" t="s">
        <v>86</v>
      </c>
      <c r="PFV129" s="623"/>
      <c r="PFW129" s="623"/>
      <c r="PFX129" s="623"/>
      <c r="PFY129" s="623"/>
      <c r="PFZ129" s="624"/>
      <c r="PGA129" s="623"/>
      <c r="PGB129" s="320">
        <f t="shared" ref="PGB129" si="9571">PGB123+PGB127</f>
        <v>1.86</v>
      </c>
      <c r="PGC129" s="623" t="s">
        <v>86</v>
      </c>
      <c r="PGD129" s="623"/>
      <c r="PGE129" s="623"/>
      <c r="PGF129" s="623"/>
      <c r="PGG129" s="623"/>
      <c r="PGH129" s="624"/>
      <c r="PGI129" s="623"/>
      <c r="PGJ129" s="320">
        <f t="shared" ref="PGJ129" si="9572">PGJ123+PGJ127</f>
        <v>1.86</v>
      </c>
      <c r="PGK129" s="623" t="s">
        <v>86</v>
      </c>
      <c r="PGL129" s="623"/>
      <c r="PGM129" s="623"/>
      <c r="PGN129" s="623"/>
      <c r="PGO129" s="623"/>
      <c r="PGP129" s="624"/>
      <c r="PGQ129" s="623"/>
      <c r="PGR129" s="320">
        <f t="shared" ref="PGR129" si="9573">PGR123+PGR127</f>
        <v>1.86</v>
      </c>
      <c r="PGS129" s="623" t="s">
        <v>86</v>
      </c>
      <c r="PGT129" s="623"/>
      <c r="PGU129" s="623"/>
      <c r="PGV129" s="623"/>
      <c r="PGW129" s="623"/>
      <c r="PGX129" s="624"/>
      <c r="PGY129" s="623"/>
      <c r="PGZ129" s="320">
        <f t="shared" ref="PGZ129" si="9574">PGZ123+PGZ127</f>
        <v>1.86</v>
      </c>
      <c r="PHA129" s="623" t="s">
        <v>86</v>
      </c>
      <c r="PHB129" s="623"/>
      <c r="PHC129" s="623"/>
      <c r="PHD129" s="623"/>
      <c r="PHE129" s="623"/>
      <c r="PHF129" s="624"/>
      <c r="PHG129" s="623"/>
      <c r="PHH129" s="320">
        <f t="shared" ref="PHH129" si="9575">PHH123+PHH127</f>
        <v>1.86</v>
      </c>
      <c r="PHI129" s="623" t="s">
        <v>86</v>
      </c>
      <c r="PHJ129" s="623"/>
      <c r="PHK129" s="623"/>
      <c r="PHL129" s="623"/>
      <c r="PHM129" s="623"/>
      <c r="PHN129" s="624"/>
      <c r="PHO129" s="623"/>
      <c r="PHP129" s="320">
        <f t="shared" ref="PHP129" si="9576">PHP123+PHP127</f>
        <v>1.86</v>
      </c>
      <c r="PHQ129" s="623" t="s">
        <v>86</v>
      </c>
      <c r="PHR129" s="623"/>
      <c r="PHS129" s="623"/>
      <c r="PHT129" s="623"/>
      <c r="PHU129" s="623"/>
      <c r="PHV129" s="624"/>
      <c r="PHW129" s="623"/>
      <c r="PHX129" s="320">
        <f t="shared" ref="PHX129" si="9577">PHX123+PHX127</f>
        <v>1.86</v>
      </c>
      <c r="PHY129" s="623" t="s">
        <v>86</v>
      </c>
      <c r="PHZ129" s="623"/>
      <c r="PIA129" s="623"/>
      <c r="PIB129" s="623"/>
      <c r="PIC129" s="623"/>
      <c r="PID129" s="624"/>
      <c r="PIE129" s="623"/>
      <c r="PIF129" s="320">
        <f t="shared" ref="PIF129" si="9578">PIF123+PIF127</f>
        <v>1.86</v>
      </c>
      <c r="PIG129" s="623" t="s">
        <v>86</v>
      </c>
      <c r="PIH129" s="623"/>
      <c r="PII129" s="623"/>
      <c r="PIJ129" s="623"/>
      <c r="PIK129" s="623"/>
      <c r="PIL129" s="624"/>
      <c r="PIM129" s="623"/>
      <c r="PIN129" s="320">
        <f t="shared" ref="PIN129" si="9579">PIN123+PIN127</f>
        <v>1.86</v>
      </c>
      <c r="PIO129" s="623" t="s">
        <v>86</v>
      </c>
      <c r="PIP129" s="623"/>
      <c r="PIQ129" s="623"/>
      <c r="PIR129" s="623"/>
      <c r="PIS129" s="623"/>
      <c r="PIT129" s="624"/>
      <c r="PIU129" s="623"/>
      <c r="PIV129" s="320">
        <f t="shared" ref="PIV129" si="9580">PIV123+PIV127</f>
        <v>1.86</v>
      </c>
      <c r="PIW129" s="623" t="s">
        <v>86</v>
      </c>
      <c r="PIX129" s="623"/>
      <c r="PIY129" s="623"/>
      <c r="PIZ129" s="623"/>
      <c r="PJA129" s="623"/>
      <c r="PJB129" s="624"/>
      <c r="PJC129" s="623"/>
      <c r="PJD129" s="320">
        <f t="shared" ref="PJD129" si="9581">PJD123+PJD127</f>
        <v>1.86</v>
      </c>
      <c r="PJE129" s="623" t="s">
        <v>86</v>
      </c>
      <c r="PJF129" s="623"/>
      <c r="PJG129" s="623"/>
      <c r="PJH129" s="623"/>
      <c r="PJI129" s="623"/>
      <c r="PJJ129" s="624"/>
      <c r="PJK129" s="623"/>
      <c r="PJL129" s="320">
        <f t="shared" ref="PJL129" si="9582">PJL123+PJL127</f>
        <v>1.86</v>
      </c>
      <c r="PJM129" s="623" t="s">
        <v>86</v>
      </c>
      <c r="PJN129" s="623"/>
      <c r="PJO129" s="623"/>
      <c r="PJP129" s="623"/>
      <c r="PJQ129" s="623"/>
      <c r="PJR129" s="624"/>
      <c r="PJS129" s="623"/>
      <c r="PJT129" s="320">
        <f t="shared" ref="PJT129" si="9583">PJT123+PJT127</f>
        <v>1.86</v>
      </c>
      <c r="PJU129" s="623" t="s">
        <v>86</v>
      </c>
      <c r="PJV129" s="623"/>
      <c r="PJW129" s="623"/>
      <c r="PJX129" s="623"/>
      <c r="PJY129" s="623"/>
      <c r="PJZ129" s="624"/>
      <c r="PKA129" s="623"/>
      <c r="PKB129" s="320">
        <f t="shared" ref="PKB129" si="9584">PKB123+PKB127</f>
        <v>1.86</v>
      </c>
      <c r="PKC129" s="623" t="s">
        <v>86</v>
      </c>
      <c r="PKD129" s="623"/>
      <c r="PKE129" s="623"/>
      <c r="PKF129" s="623"/>
      <c r="PKG129" s="623"/>
      <c r="PKH129" s="624"/>
      <c r="PKI129" s="623"/>
      <c r="PKJ129" s="320">
        <f t="shared" ref="PKJ129" si="9585">PKJ123+PKJ127</f>
        <v>1.86</v>
      </c>
      <c r="PKK129" s="623" t="s">
        <v>86</v>
      </c>
      <c r="PKL129" s="623"/>
      <c r="PKM129" s="623"/>
      <c r="PKN129" s="623"/>
      <c r="PKO129" s="623"/>
      <c r="PKP129" s="624"/>
      <c r="PKQ129" s="623"/>
      <c r="PKR129" s="320">
        <f t="shared" ref="PKR129" si="9586">PKR123+PKR127</f>
        <v>1.86</v>
      </c>
      <c r="PKS129" s="623" t="s">
        <v>86</v>
      </c>
      <c r="PKT129" s="623"/>
      <c r="PKU129" s="623"/>
      <c r="PKV129" s="623"/>
      <c r="PKW129" s="623"/>
      <c r="PKX129" s="624"/>
      <c r="PKY129" s="623"/>
      <c r="PKZ129" s="320">
        <f t="shared" ref="PKZ129" si="9587">PKZ123+PKZ127</f>
        <v>1.86</v>
      </c>
      <c r="PLA129" s="623" t="s">
        <v>86</v>
      </c>
      <c r="PLB129" s="623"/>
      <c r="PLC129" s="623"/>
      <c r="PLD129" s="623"/>
      <c r="PLE129" s="623"/>
      <c r="PLF129" s="624"/>
      <c r="PLG129" s="623"/>
      <c r="PLH129" s="320">
        <f t="shared" ref="PLH129" si="9588">PLH123+PLH127</f>
        <v>1.86</v>
      </c>
      <c r="PLI129" s="623" t="s">
        <v>86</v>
      </c>
      <c r="PLJ129" s="623"/>
      <c r="PLK129" s="623"/>
      <c r="PLL129" s="623"/>
      <c r="PLM129" s="623"/>
      <c r="PLN129" s="624"/>
      <c r="PLO129" s="623"/>
      <c r="PLP129" s="320">
        <f t="shared" ref="PLP129" si="9589">PLP123+PLP127</f>
        <v>1.86</v>
      </c>
      <c r="PLQ129" s="623" t="s">
        <v>86</v>
      </c>
      <c r="PLR129" s="623"/>
      <c r="PLS129" s="623"/>
      <c r="PLT129" s="623"/>
      <c r="PLU129" s="623"/>
      <c r="PLV129" s="624"/>
      <c r="PLW129" s="623"/>
      <c r="PLX129" s="320">
        <f t="shared" ref="PLX129" si="9590">PLX123+PLX127</f>
        <v>1.86</v>
      </c>
      <c r="PLY129" s="623" t="s">
        <v>86</v>
      </c>
      <c r="PLZ129" s="623"/>
      <c r="PMA129" s="623"/>
      <c r="PMB129" s="623"/>
      <c r="PMC129" s="623"/>
      <c r="PMD129" s="624"/>
      <c r="PME129" s="623"/>
      <c r="PMF129" s="320">
        <f t="shared" ref="PMF129" si="9591">PMF123+PMF127</f>
        <v>1.86</v>
      </c>
      <c r="PMG129" s="623" t="s">
        <v>86</v>
      </c>
      <c r="PMH129" s="623"/>
      <c r="PMI129" s="623"/>
      <c r="PMJ129" s="623"/>
      <c r="PMK129" s="623"/>
      <c r="PML129" s="624"/>
      <c r="PMM129" s="623"/>
      <c r="PMN129" s="320">
        <f t="shared" ref="PMN129" si="9592">PMN123+PMN127</f>
        <v>1.86</v>
      </c>
      <c r="PMO129" s="623" t="s">
        <v>86</v>
      </c>
      <c r="PMP129" s="623"/>
      <c r="PMQ129" s="623"/>
      <c r="PMR129" s="623"/>
      <c r="PMS129" s="623"/>
      <c r="PMT129" s="624"/>
      <c r="PMU129" s="623"/>
      <c r="PMV129" s="320">
        <f t="shared" ref="PMV129" si="9593">PMV123+PMV127</f>
        <v>1.86</v>
      </c>
      <c r="PMW129" s="623" t="s">
        <v>86</v>
      </c>
      <c r="PMX129" s="623"/>
      <c r="PMY129" s="623"/>
      <c r="PMZ129" s="623"/>
      <c r="PNA129" s="623"/>
      <c r="PNB129" s="624"/>
      <c r="PNC129" s="623"/>
      <c r="PND129" s="320">
        <f t="shared" ref="PND129" si="9594">PND123+PND127</f>
        <v>1.86</v>
      </c>
      <c r="PNE129" s="623" t="s">
        <v>86</v>
      </c>
      <c r="PNF129" s="623"/>
      <c r="PNG129" s="623"/>
      <c r="PNH129" s="623"/>
      <c r="PNI129" s="623"/>
      <c r="PNJ129" s="624"/>
      <c r="PNK129" s="623"/>
      <c r="PNL129" s="320">
        <f t="shared" ref="PNL129" si="9595">PNL123+PNL127</f>
        <v>1.86</v>
      </c>
      <c r="PNM129" s="623" t="s">
        <v>86</v>
      </c>
      <c r="PNN129" s="623"/>
      <c r="PNO129" s="623"/>
      <c r="PNP129" s="623"/>
      <c r="PNQ129" s="623"/>
      <c r="PNR129" s="624"/>
      <c r="PNS129" s="623"/>
      <c r="PNT129" s="320">
        <f t="shared" ref="PNT129" si="9596">PNT123+PNT127</f>
        <v>1.86</v>
      </c>
      <c r="PNU129" s="623" t="s">
        <v>86</v>
      </c>
      <c r="PNV129" s="623"/>
      <c r="PNW129" s="623"/>
      <c r="PNX129" s="623"/>
      <c r="PNY129" s="623"/>
      <c r="PNZ129" s="624"/>
      <c r="POA129" s="623"/>
      <c r="POB129" s="320">
        <f t="shared" ref="POB129" si="9597">POB123+POB127</f>
        <v>1.86</v>
      </c>
      <c r="POC129" s="623" t="s">
        <v>86</v>
      </c>
      <c r="POD129" s="623"/>
      <c r="POE129" s="623"/>
      <c r="POF129" s="623"/>
      <c r="POG129" s="623"/>
      <c r="POH129" s="624"/>
      <c r="POI129" s="623"/>
      <c r="POJ129" s="320">
        <f t="shared" ref="POJ129" si="9598">POJ123+POJ127</f>
        <v>1.86</v>
      </c>
      <c r="POK129" s="623" t="s">
        <v>86</v>
      </c>
      <c r="POL129" s="623"/>
      <c r="POM129" s="623"/>
      <c r="PON129" s="623"/>
      <c r="POO129" s="623"/>
      <c r="POP129" s="624"/>
      <c r="POQ129" s="623"/>
      <c r="POR129" s="320">
        <f t="shared" ref="POR129" si="9599">POR123+POR127</f>
        <v>1.86</v>
      </c>
      <c r="POS129" s="623" t="s">
        <v>86</v>
      </c>
      <c r="POT129" s="623"/>
      <c r="POU129" s="623"/>
      <c r="POV129" s="623"/>
      <c r="POW129" s="623"/>
      <c r="POX129" s="624"/>
      <c r="POY129" s="623"/>
      <c r="POZ129" s="320">
        <f t="shared" ref="POZ129" si="9600">POZ123+POZ127</f>
        <v>1.86</v>
      </c>
      <c r="PPA129" s="623" t="s">
        <v>86</v>
      </c>
      <c r="PPB129" s="623"/>
      <c r="PPC129" s="623"/>
      <c r="PPD129" s="623"/>
      <c r="PPE129" s="623"/>
      <c r="PPF129" s="624"/>
      <c r="PPG129" s="623"/>
      <c r="PPH129" s="320">
        <f t="shared" ref="PPH129" si="9601">PPH123+PPH127</f>
        <v>1.86</v>
      </c>
      <c r="PPI129" s="623" t="s">
        <v>86</v>
      </c>
      <c r="PPJ129" s="623"/>
      <c r="PPK129" s="623"/>
      <c r="PPL129" s="623"/>
      <c r="PPM129" s="623"/>
      <c r="PPN129" s="624"/>
      <c r="PPO129" s="623"/>
      <c r="PPP129" s="320">
        <f t="shared" ref="PPP129" si="9602">PPP123+PPP127</f>
        <v>1.86</v>
      </c>
      <c r="PPQ129" s="623" t="s">
        <v>86</v>
      </c>
      <c r="PPR129" s="623"/>
      <c r="PPS129" s="623"/>
      <c r="PPT129" s="623"/>
      <c r="PPU129" s="623"/>
      <c r="PPV129" s="624"/>
      <c r="PPW129" s="623"/>
      <c r="PPX129" s="320">
        <f t="shared" ref="PPX129" si="9603">PPX123+PPX127</f>
        <v>1.86</v>
      </c>
      <c r="PPY129" s="623" t="s">
        <v>86</v>
      </c>
      <c r="PPZ129" s="623"/>
      <c r="PQA129" s="623"/>
      <c r="PQB129" s="623"/>
      <c r="PQC129" s="623"/>
      <c r="PQD129" s="624"/>
      <c r="PQE129" s="623"/>
      <c r="PQF129" s="320">
        <f t="shared" ref="PQF129" si="9604">PQF123+PQF127</f>
        <v>1.86</v>
      </c>
      <c r="PQG129" s="623" t="s">
        <v>86</v>
      </c>
      <c r="PQH129" s="623"/>
      <c r="PQI129" s="623"/>
      <c r="PQJ129" s="623"/>
      <c r="PQK129" s="623"/>
      <c r="PQL129" s="624"/>
      <c r="PQM129" s="623"/>
      <c r="PQN129" s="320">
        <f t="shared" ref="PQN129" si="9605">PQN123+PQN127</f>
        <v>1.86</v>
      </c>
      <c r="PQO129" s="623" t="s">
        <v>86</v>
      </c>
      <c r="PQP129" s="623"/>
      <c r="PQQ129" s="623"/>
      <c r="PQR129" s="623"/>
      <c r="PQS129" s="623"/>
      <c r="PQT129" s="624"/>
      <c r="PQU129" s="623"/>
      <c r="PQV129" s="320">
        <f t="shared" ref="PQV129" si="9606">PQV123+PQV127</f>
        <v>1.86</v>
      </c>
      <c r="PQW129" s="623" t="s">
        <v>86</v>
      </c>
      <c r="PQX129" s="623"/>
      <c r="PQY129" s="623"/>
      <c r="PQZ129" s="623"/>
      <c r="PRA129" s="623"/>
      <c r="PRB129" s="624"/>
      <c r="PRC129" s="623"/>
      <c r="PRD129" s="320">
        <f t="shared" ref="PRD129" si="9607">PRD123+PRD127</f>
        <v>1.86</v>
      </c>
      <c r="PRE129" s="623" t="s">
        <v>86</v>
      </c>
      <c r="PRF129" s="623"/>
      <c r="PRG129" s="623"/>
      <c r="PRH129" s="623"/>
      <c r="PRI129" s="623"/>
      <c r="PRJ129" s="624"/>
      <c r="PRK129" s="623"/>
      <c r="PRL129" s="320">
        <f t="shared" ref="PRL129" si="9608">PRL123+PRL127</f>
        <v>1.86</v>
      </c>
      <c r="PRM129" s="623" t="s">
        <v>86</v>
      </c>
      <c r="PRN129" s="623"/>
      <c r="PRO129" s="623"/>
      <c r="PRP129" s="623"/>
      <c r="PRQ129" s="623"/>
      <c r="PRR129" s="624"/>
      <c r="PRS129" s="623"/>
      <c r="PRT129" s="320">
        <f t="shared" ref="PRT129" si="9609">PRT123+PRT127</f>
        <v>1.86</v>
      </c>
      <c r="PRU129" s="623" t="s">
        <v>86</v>
      </c>
      <c r="PRV129" s="623"/>
      <c r="PRW129" s="623"/>
      <c r="PRX129" s="623"/>
      <c r="PRY129" s="623"/>
      <c r="PRZ129" s="624"/>
      <c r="PSA129" s="623"/>
      <c r="PSB129" s="320">
        <f t="shared" ref="PSB129" si="9610">PSB123+PSB127</f>
        <v>1.86</v>
      </c>
      <c r="PSC129" s="623" t="s">
        <v>86</v>
      </c>
      <c r="PSD129" s="623"/>
      <c r="PSE129" s="623"/>
      <c r="PSF129" s="623"/>
      <c r="PSG129" s="623"/>
      <c r="PSH129" s="624"/>
      <c r="PSI129" s="623"/>
      <c r="PSJ129" s="320">
        <f t="shared" ref="PSJ129" si="9611">PSJ123+PSJ127</f>
        <v>1.86</v>
      </c>
      <c r="PSK129" s="623" t="s">
        <v>86</v>
      </c>
      <c r="PSL129" s="623"/>
      <c r="PSM129" s="623"/>
      <c r="PSN129" s="623"/>
      <c r="PSO129" s="623"/>
      <c r="PSP129" s="624"/>
      <c r="PSQ129" s="623"/>
      <c r="PSR129" s="320">
        <f t="shared" ref="PSR129" si="9612">PSR123+PSR127</f>
        <v>1.86</v>
      </c>
      <c r="PSS129" s="623" t="s">
        <v>86</v>
      </c>
      <c r="PST129" s="623"/>
      <c r="PSU129" s="623"/>
      <c r="PSV129" s="623"/>
      <c r="PSW129" s="623"/>
      <c r="PSX129" s="624"/>
      <c r="PSY129" s="623"/>
      <c r="PSZ129" s="320">
        <f t="shared" ref="PSZ129" si="9613">PSZ123+PSZ127</f>
        <v>1.86</v>
      </c>
      <c r="PTA129" s="623" t="s">
        <v>86</v>
      </c>
      <c r="PTB129" s="623"/>
      <c r="PTC129" s="623"/>
      <c r="PTD129" s="623"/>
      <c r="PTE129" s="623"/>
      <c r="PTF129" s="624"/>
      <c r="PTG129" s="623"/>
      <c r="PTH129" s="320">
        <f t="shared" ref="PTH129" si="9614">PTH123+PTH127</f>
        <v>1.86</v>
      </c>
      <c r="PTI129" s="623" t="s">
        <v>86</v>
      </c>
      <c r="PTJ129" s="623"/>
      <c r="PTK129" s="623"/>
      <c r="PTL129" s="623"/>
      <c r="PTM129" s="623"/>
      <c r="PTN129" s="624"/>
      <c r="PTO129" s="623"/>
      <c r="PTP129" s="320">
        <f t="shared" ref="PTP129" si="9615">PTP123+PTP127</f>
        <v>1.86</v>
      </c>
      <c r="PTQ129" s="623" t="s">
        <v>86</v>
      </c>
      <c r="PTR129" s="623"/>
      <c r="PTS129" s="623"/>
      <c r="PTT129" s="623"/>
      <c r="PTU129" s="623"/>
      <c r="PTV129" s="624"/>
      <c r="PTW129" s="623"/>
      <c r="PTX129" s="320">
        <f t="shared" ref="PTX129" si="9616">PTX123+PTX127</f>
        <v>1.86</v>
      </c>
      <c r="PTY129" s="623" t="s">
        <v>86</v>
      </c>
      <c r="PTZ129" s="623"/>
      <c r="PUA129" s="623"/>
      <c r="PUB129" s="623"/>
      <c r="PUC129" s="623"/>
      <c r="PUD129" s="624"/>
      <c r="PUE129" s="623"/>
      <c r="PUF129" s="320">
        <f t="shared" ref="PUF129" si="9617">PUF123+PUF127</f>
        <v>1.86</v>
      </c>
      <c r="PUG129" s="623" t="s">
        <v>86</v>
      </c>
      <c r="PUH129" s="623"/>
      <c r="PUI129" s="623"/>
      <c r="PUJ129" s="623"/>
      <c r="PUK129" s="623"/>
      <c r="PUL129" s="624"/>
      <c r="PUM129" s="623"/>
      <c r="PUN129" s="320">
        <f t="shared" ref="PUN129" si="9618">PUN123+PUN127</f>
        <v>1.86</v>
      </c>
      <c r="PUO129" s="623" t="s">
        <v>86</v>
      </c>
      <c r="PUP129" s="623"/>
      <c r="PUQ129" s="623"/>
      <c r="PUR129" s="623"/>
      <c r="PUS129" s="623"/>
      <c r="PUT129" s="624"/>
      <c r="PUU129" s="623"/>
      <c r="PUV129" s="320">
        <f t="shared" ref="PUV129" si="9619">PUV123+PUV127</f>
        <v>1.86</v>
      </c>
      <c r="PUW129" s="623" t="s">
        <v>86</v>
      </c>
      <c r="PUX129" s="623"/>
      <c r="PUY129" s="623"/>
      <c r="PUZ129" s="623"/>
      <c r="PVA129" s="623"/>
      <c r="PVB129" s="624"/>
      <c r="PVC129" s="623"/>
      <c r="PVD129" s="320">
        <f t="shared" ref="PVD129" si="9620">PVD123+PVD127</f>
        <v>1.86</v>
      </c>
      <c r="PVE129" s="623" t="s">
        <v>86</v>
      </c>
      <c r="PVF129" s="623"/>
      <c r="PVG129" s="623"/>
      <c r="PVH129" s="623"/>
      <c r="PVI129" s="623"/>
      <c r="PVJ129" s="624"/>
      <c r="PVK129" s="623"/>
      <c r="PVL129" s="320">
        <f t="shared" ref="PVL129" si="9621">PVL123+PVL127</f>
        <v>1.86</v>
      </c>
      <c r="PVM129" s="623" t="s">
        <v>86</v>
      </c>
      <c r="PVN129" s="623"/>
      <c r="PVO129" s="623"/>
      <c r="PVP129" s="623"/>
      <c r="PVQ129" s="623"/>
      <c r="PVR129" s="624"/>
      <c r="PVS129" s="623"/>
      <c r="PVT129" s="320">
        <f t="shared" ref="PVT129" si="9622">PVT123+PVT127</f>
        <v>1.86</v>
      </c>
      <c r="PVU129" s="623" t="s">
        <v>86</v>
      </c>
      <c r="PVV129" s="623"/>
      <c r="PVW129" s="623"/>
      <c r="PVX129" s="623"/>
      <c r="PVY129" s="623"/>
      <c r="PVZ129" s="624"/>
      <c r="PWA129" s="623"/>
      <c r="PWB129" s="320">
        <f t="shared" ref="PWB129" si="9623">PWB123+PWB127</f>
        <v>1.86</v>
      </c>
      <c r="PWC129" s="623" t="s">
        <v>86</v>
      </c>
      <c r="PWD129" s="623"/>
      <c r="PWE129" s="623"/>
      <c r="PWF129" s="623"/>
      <c r="PWG129" s="623"/>
      <c r="PWH129" s="624"/>
      <c r="PWI129" s="623"/>
      <c r="PWJ129" s="320">
        <f t="shared" ref="PWJ129" si="9624">PWJ123+PWJ127</f>
        <v>1.86</v>
      </c>
      <c r="PWK129" s="623" t="s">
        <v>86</v>
      </c>
      <c r="PWL129" s="623"/>
      <c r="PWM129" s="623"/>
      <c r="PWN129" s="623"/>
      <c r="PWO129" s="623"/>
      <c r="PWP129" s="624"/>
      <c r="PWQ129" s="623"/>
      <c r="PWR129" s="320">
        <f t="shared" ref="PWR129" si="9625">PWR123+PWR127</f>
        <v>1.86</v>
      </c>
      <c r="PWS129" s="623" t="s">
        <v>86</v>
      </c>
      <c r="PWT129" s="623"/>
      <c r="PWU129" s="623"/>
      <c r="PWV129" s="623"/>
      <c r="PWW129" s="623"/>
      <c r="PWX129" s="624"/>
      <c r="PWY129" s="623"/>
      <c r="PWZ129" s="320">
        <f t="shared" ref="PWZ129" si="9626">PWZ123+PWZ127</f>
        <v>1.86</v>
      </c>
      <c r="PXA129" s="623" t="s">
        <v>86</v>
      </c>
      <c r="PXB129" s="623"/>
      <c r="PXC129" s="623"/>
      <c r="PXD129" s="623"/>
      <c r="PXE129" s="623"/>
      <c r="PXF129" s="624"/>
      <c r="PXG129" s="623"/>
      <c r="PXH129" s="320">
        <f t="shared" ref="PXH129" si="9627">PXH123+PXH127</f>
        <v>1.86</v>
      </c>
      <c r="PXI129" s="623" t="s">
        <v>86</v>
      </c>
      <c r="PXJ129" s="623"/>
      <c r="PXK129" s="623"/>
      <c r="PXL129" s="623"/>
      <c r="PXM129" s="623"/>
      <c r="PXN129" s="624"/>
      <c r="PXO129" s="623"/>
      <c r="PXP129" s="320">
        <f t="shared" ref="PXP129" si="9628">PXP123+PXP127</f>
        <v>1.86</v>
      </c>
      <c r="PXQ129" s="623" t="s">
        <v>86</v>
      </c>
      <c r="PXR129" s="623"/>
      <c r="PXS129" s="623"/>
      <c r="PXT129" s="623"/>
      <c r="PXU129" s="623"/>
      <c r="PXV129" s="624"/>
      <c r="PXW129" s="623"/>
      <c r="PXX129" s="320">
        <f t="shared" ref="PXX129" si="9629">PXX123+PXX127</f>
        <v>1.86</v>
      </c>
      <c r="PXY129" s="623" t="s">
        <v>86</v>
      </c>
      <c r="PXZ129" s="623"/>
      <c r="PYA129" s="623"/>
      <c r="PYB129" s="623"/>
      <c r="PYC129" s="623"/>
      <c r="PYD129" s="624"/>
      <c r="PYE129" s="623"/>
      <c r="PYF129" s="320">
        <f t="shared" ref="PYF129" si="9630">PYF123+PYF127</f>
        <v>1.86</v>
      </c>
      <c r="PYG129" s="623" t="s">
        <v>86</v>
      </c>
      <c r="PYH129" s="623"/>
      <c r="PYI129" s="623"/>
      <c r="PYJ129" s="623"/>
      <c r="PYK129" s="623"/>
      <c r="PYL129" s="624"/>
      <c r="PYM129" s="623"/>
      <c r="PYN129" s="320">
        <f t="shared" ref="PYN129" si="9631">PYN123+PYN127</f>
        <v>1.86</v>
      </c>
      <c r="PYO129" s="623" t="s">
        <v>86</v>
      </c>
      <c r="PYP129" s="623"/>
      <c r="PYQ129" s="623"/>
      <c r="PYR129" s="623"/>
      <c r="PYS129" s="623"/>
      <c r="PYT129" s="624"/>
      <c r="PYU129" s="623"/>
      <c r="PYV129" s="320">
        <f t="shared" ref="PYV129" si="9632">PYV123+PYV127</f>
        <v>1.86</v>
      </c>
      <c r="PYW129" s="623" t="s">
        <v>86</v>
      </c>
      <c r="PYX129" s="623"/>
      <c r="PYY129" s="623"/>
      <c r="PYZ129" s="623"/>
      <c r="PZA129" s="623"/>
      <c r="PZB129" s="624"/>
      <c r="PZC129" s="623"/>
      <c r="PZD129" s="320">
        <f t="shared" ref="PZD129" si="9633">PZD123+PZD127</f>
        <v>1.86</v>
      </c>
      <c r="PZE129" s="623" t="s">
        <v>86</v>
      </c>
      <c r="PZF129" s="623"/>
      <c r="PZG129" s="623"/>
      <c r="PZH129" s="623"/>
      <c r="PZI129" s="623"/>
      <c r="PZJ129" s="624"/>
      <c r="PZK129" s="623"/>
      <c r="PZL129" s="320">
        <f t="shared" ref="PZL129" si="9634">PZL123+PZL127</f>
        <v>1.86</v>
      </c>
      <c r="PZM129" s="623" t="s">
        <v>86</v>
      </c>
      <c r="PZN129" s="623"/>
      <c r="PZO129" s="623"/>
      <c r="PZP129" s="623"/>
      <c r="PZQ129" s="623"/>
      <c r="PZR129" s="624"/>
      <c r="PZS129" s="623"/>
      <c r="PZT129" s="320">
        <f t="shared" ref="PZT129" si="9635">PZT123+PZT127</f>
        <v>1.86</v>
      </c>
      <c r="PZU129" s="623" t="s">
        <v>86</v>
      </c>
      <c r="PZV129" s="623"/>
      <c r="PZW129" s="623"/>
      <c r="PZX129" s="623"/>
      <c r="PZY129" s="623"/>
      <c r="PZZ129" s="624"/>
      <c r="QAA129" s="623"/>
      <c r="QAB129" s="320">
        <f t="shared" ref="QAB129" si="9636">QAB123+QAB127</f>
        <v>1.86</v>
      </c>
      <c r="QAC129" s="623" t="s">
        <v>86</v>
      </c>
      <c r="QAD129" s="623"/>
      <c r="QAE129" s="623"/>
      <c r="QAF129" s="623"/>
      <c r="QAG129" s="623"/>
      <c r="QAH129" s="624"/>
      <c r="QAI129" s="623"/>
      <c r="QAJ129" s="320">
        <f t="shared" ref="QAJ129" si="9637">QAJ123+QAJ127</f>
        <v>1.86</v>
      </c>
      <c r="QAK129" s="623" t="s">
        <v>86</v>
      </c>
      <c r="QAL129" s="623"/>
      <c r="QAM129" s="623"/>
      <c r="QAN129" s="623"/>
      <c r="QAO129" s="623"/>
      <c r="QAP129" s="624"/>
      <c r="QAQ129" s="623"/>
      <c r="QAR129" s="320">
        <f t="shared" ref="QAR129" si="9638">QAR123+QAR127</f>
        <v>1.86</v>
      </c>
      <c r="QAS129" s="623" t="s">
        <v>86</v>
      </c>
      <c r="QAT129" s="623"/>
      <c r="QAU129" s="623"/>
      <c r="QAV129" s="623"/>
      <c r="QAW129" s="623"/>
      <c r="QAX129" s="624"/>
      <c r="QAY129" s="623"/>
      <c r="QAZ129" s="320">
        <f t="shared" ref="QAZ129" si="9639">QAZ123+QAZ127</f>
        <v>1.86</v>
      </c>
      <c r="QBA129" s="623" t="s">
        <v>86</v>
      </c>
      <c r="QBB129" s="623"/>
      <c r="QBC129" s="623"/>
      <c r="QBD129" s="623"/>
      <c r="QBE129" s="623"/>
      <c r="QBF129" s="624"/>
      <c r="QBG129" s="623"/>
      <c r="QBH129" s="320">
        <f t="shared" ref="QBH129" si="9640">QBH123+QBH127</f>
        <v>1.86</v>
      </c>
      <c r="QBI129" s="623" t="s">
        <v>86</v>
      </c>
      <c r="QBJ129" s="623"/>
      <c r="QBK129" s="623"/>
      <c r="QBL129" s="623"/>
      <c r="QBM129" s="623"/>
      <c r="QBN129" s="624"/>
      <c r="QBO129" s="623"/>
      <c r="QBP129" s="320">
        <f t="shared" ref="QBP129" si="9641">QBP123+QBP127</f>
        <v>1.86</v>
      </c>
      <c r="QBQ129" s="623" t="s">
        <v>86</v>
      </c>
      <c r="QBR129" s="623"/>
      <c r="QBS129" s="623"/>
      <c r="QBT129" s="623"/>
      <c r="QBU129" s="623"/>
      <c r="QBV129" s="624"/>
      <c r="QBW129" s="623"/>
      <c r="QBX129" s="320">
        <f t="shared" ref="QBX129" si="9642">QBX123+QBX127</f>
        <v>1.86</v>
      </c>
      <c r="QBY129" s="623" t="s">
        <v>86</v>
      </c>
      <c r="QBZ129" s="623"/>
      <c r="QCA129" s="623"/>
      <c r="QCB129" s="623"/>
      <c r="QCC129" s="623"/>
      <c r="QCD129" s="624"/>
      <c r="QCE129" s="623"/>
      <c r="QCF129" s="320">
        <f t="shared" ref="QCF129" si="9643">QCF123+QCF127</f>
        <v>1.86</v>
      </c>
      <c r="QCG129" s="623" t="s">
        <v>86</v>
      </c>
      <c r="QCH129" s="623"/>
      <c r="QCI129" s="623"/>
      <c r="QCJ129" s="623"/>
      <c r="QCK129" s="623"/>
      <c r="QCL129" s="624"/>
      <c r="QCM129" s="623"/>
      <c r="QCN129" s="320">
        <f t="shared" ref="QCN129" si="9644">QCN123+QCN127</f>
        <v>1.86</v>
      </c>
      <c r="QCO129" s="623" t="s">
        <v>86</v>
      </c>
      <c r="QCP129" s="623"/>
      <c r="QCQ129" s="623"/>
      <c r="QCR129" s="623"/>
      <c r="QCS129" s="623"/>
      <c r="QCT129" s="624"/>
      <c r="QCU129" s="623"/>
      <c r="QCV129" s="320">
        <f t="shared" ref="QCV129" si="9645">QCV123+QCV127</f>
        <v>1.86</v>
      </c>
      <c r="QCW129" s="623" t="s">
        <v>86</v>
      </c>
      <c r="QCX129" s="623"/>
      <c r="QCY129" s="623"/>
      <c r="QCZ129" s="623"/>
      <c r="QDA129" s="623"/>
      <c r="QDB129" s="624"/>
      <c r="QDC129" s="623"/>
      <c r="QDD129" s="320">
        <f t="shared" ref="QDD129" si="9646">QDD123+QDD127</f>
        <v>1.86</v>
      </c>
      <c r="QDE129" s="623" t="s">
        <v>86</v>
      </c>
      <c r="QDF129" s="623"/>
      <c r="QDG129" s="623"/>
      <c r="QDH129" s="623"/>
      <c r="QDI129" s="623"/>
      <c r="QDJ129" s="624"/>
      <c r="QDK129" s="623"/>
      <c r="QDL129" s="320">
        <f t="shared" ref="QDL129" si="9647">QDL123+QDL127</f>
        <v>1.86</v>
      </c>
      <c r="QDM129" s="623" t="s">
        <v>86</v>
      </c>
      <c r="QDN129" s="623"/>
      <c r="QDO129" s="623"/>
      <c r="QDP129" s="623"/>
      <c r="QDQ129" s="623"/>
      <c r="QDR129" s="624"/>
      <c r="QDS129" s="623"/>
      <c r="QDT129" s="320">
        <f t="shared" ref="QDT129" si="9648">QDT123+QDT127</f>
        <v>1.86</v>
      </c>
      <c r="QDU129" s="623" t="s">
        <v>86</v>
      </c>
      <c r="QDV129" s="623"/>
      <c r="QDW129" s="623"/>
      <c r="QDX129" s="623"/>
      <c r="QDY129" s="623"/>
      <c r="QDZ129" s="624"/>
      <c r="QEA129" s="623"/>
      <c r="QEB129" s="320">
        <f t="shared" ref="QEB129" si="9649">QEB123+QEB127</f>
        <v>1.86</v>
      </c>
      <c r="QEC129" s="623" t="s">
        <v>86</v>
      </c>
      <c r="QED129" s="623"/>
      <c r="QEE129" s="623"/>
      <c r="QEF129" s="623"/>
      <c r="QEG129" s="623"/>
      <c r="QEH129" s="624"/>
      <c r="QEI129" s="623"/>
      <c r="QEJ129" s="320">
        <f t="shared" ref="QEJ129" si="9650">QEJ123+QEJ127</f>
        <v>1.86</v>
      </c>
      <c r="QEK129" s="623" t="s">
        <v>86</v>
      </c>
      <c r="QEL129" s="623"/>
      <c r="QEM129" s="623"/>
      <c r="QEN129" s="623"/>
      <c r="QEO129" s="623"/>
      <c r="QEP129" s="624"/>
      <c r="QEQ129" s="623"/>
      <c r="QER129" s="320">
        <f t="shared" ref="QER129" si="9651">QER123+QER127</f>
        <v>1.86</v>
      </c>
      <c r="QES129" s="623" t="s">
        <v>86</v>
      </c>
      <c r="QET129" s="623"/>
      <c r="QEU129" s="623"/>
      <c r="QEV129" s="623"/>
      <c r="QEW129" s="623"/>
      <c r="QEX129" s="624"/>
      <c r="QEY129" s="623"/>
      <c r="QEZ129" s="320">
        <f t="shared" ref="QEZ129" si="9652">QEZ123+QEZ127</f>
        <v>1.86</v>
      </c>
      <c r="QFA129" s="623" t="s">
        <v>86</v>
      </c>
      <c r="QFB129" s="623"/>
      <c r="QFC129" s="623"/>
      <c r="QFD129" s="623"/>
      <c r="QFE129" s="623"/>
      <c r="QFF129" s="624"/>
      <c r="QFG129" s="623"/>
      <c r="QFH129" s="320">
        <f t="shared" ref="QFH129" si="9653">QFH123+QFH127</f>
        <v>1.86</v>
      </c>
      <c r="QFI129" s="623" t="s">
        <v>86</v>
      </c>
      <c r="QFJ129" s="623"/>
      <c r="QFK129" s="623"/>
      <c r="QFL129" s="623"/>
      <c r="QFM129" s="623"/>
      <c r="QFN129" s="624"/>
      <c r="QFO129" s="623"/>
      <c r="QFP129" s="320">
        <f t="shared" ref="QFP129" si="9654">QFP123+QFP127</f>
        <v>1.86</v>
      </c>
      <c r="QFQ129" s="623" t="s">
        <v>86</v>
      </c>
      <c r="QFR129" s="623"/>
      <c r="QFS129" s="623"/>
      <c r="QFT129" s="623"/>
      <c r="QFU129" s="623"/>
      <c r="QFV129" s="624"/>
      <c r="QFW129" s="623"/>
      <c r="QFX129" s="320">
        <f t="shared" ref="QFX129" si="9655">QFX123+QFX127</f>
        <v>1.86</v>
      </c>
      <c r="QFY129" s="623" t="s">
        <v>86</v>
      </c>
      <c r="QFZ129" s="623"/>
      <c r="QGA129" s="623"/>
      <c r="QGB129" s="623"/>
      <c r="QGC129" s="623"/>
      <c r="QGD129" s="624"/>
      <c r="QGE129" s="623"/>
      <c r="QGF129" s="320">
        <f t="shared" ref="QGF129" si="9656">QGF123+QGF127</f>
        <v>1.86</v>
      </c>
      <c r="QGG129" s="623" t="s">
        <v>86</v>
      </c>
      <c r="QGH129" s="623"/>
      <c r="QGI129" s="623"/>
      <c r="QGJ129" s="623"/>
      <c r="QGK129" s="623"/>
      <c r="QGL129" s="624"/>
      <c r="QGM129" s="623"/>
      <c r="QGN129" s="320">
        <f t="shared" ref="QGN129" si="9657">QGN123+QGN127</f>
        <v>1.86</v>
      </c>
      <c r="QGO129" s="623" t="s">
        <v>86</v>
      </c>
      <c r="QGP129" s="623"/>
      <c r="QGQ129" s="623"/>
      <c r="QGR129" s="623"/>
      <c r="QGS129" s="623"/>
      <c r="QGT129" s="624"/>
      <c r="QGU129" s="623"/>
      <c r="QGV129" s="320">
        <f t="shared" ref="QGV129" si="9658">QGV123+QGV127</f>
        <v>1.86</v>
      </c>
      <c r="QGW129" s="623" t="s">
        <v>86</v>
      </c>
      <c r="QGX129" s="623"/>
      <c r="QGY129" s="623"/>
      <c r="QGZ129" s="623"/>
      <c r="QHA129" s="623"/>
      <c r="QHB129" s="624"/>
      <c r="QHC129" s="623"/>
      <c r="QHD129" s="320">
        <f t="shared" ref="QHD129" si="9659">QHD123+QHD127</f>
        <v>1.86</v>
      </c>
      <c r="QHE129" s="623" t="s">
        <v>86</v>
      </c>
      <c r="QHF129" s="623"/>
      <c r="QHG129" s="623"/>
      <c r="QHH129" s="623"/>
      <c r="QHI129" s="623"/>
      <c r="QHJ129" s="624"/>
      <c r="QHK129" s="623"/>
      <c r="QHL129" s="320">
        <f t="shared" ref="QHL129" si="9660">QHL123+QHL127</f>
        <v>1.86</v>
      </c>
      <c r="QHM129" s="623" t="s">
        <v>86</v>
      </c>
      <c r="QHN129" s="623"/>
      <c r="QHO129" s="623"/>
      <c r="QHP129" s="623"/>
      <c r="QHQ129" s="623"/>
      <c r="QHR129" s="624"/>
      <c r="QHS129" s="623"/>
      <c r="QHT129" s="320">
        <f t="shared" ref="QHT129" si="9661">QHT123+QHT127</f>
        <v>1.86</v>
      </c>
      <c r="QHU129" s="623" t="s">
        <v>86</v>
      </c>
      <c r="QHV129" s="623"/>
      <c r="QHW129" s="623"/>
      <c r="QHX129" s="623"/>
      <c r="QHY129" s="623"/>
      <c r="QHZ129" s="624"/>
      <c r="QIA129" s="623"/>
      <c r="QIB129" s="320">
        <f t="shared" ref="QIB129" si="9662">QIB123+QIB127</f>
        <v>1.86</v>
      </c>
      <c r="QIC129" s="623" t="s">
        <v>86</v>
      </c>
      <c r="QID129" s="623"/>
      <c r="QIE129" s="623"/>
      <c r="QIF129" s="623"/>
      <c r="QIG129" s="623"/>
      <c r="QIH129" s="624"/>
      <c r="QII129" s="623"/>
      <c r="QIJ129" s="320">
        <f t="shared" ref="QIJ129" si="9663">QIJ123+QIJ127</f>
        <v>1.86</v>
      </c>
      <c r="QIK129" s="623" t="s">
        <v>86</v>
      </c>
      <c r="QIL129" s="623"/>
      <c r="QIM129" s="623"/>
      <c r="QIN129" s="623"/>
      <c r="QIO129" s="623"/>
      <c r="QIP129" s="624"/>
      <c r="QIQ129" s="623"/>
      <c r="QIR129" s="320">
        <f t="shared" ref="QIR129" si="9664">QIR123+QIR127</f>
        <v>1.86</v>
      </c>
      <c r="QIS129" s="623" t="s">
        <v>86</v>
      </c>
      <c r="QIT129" s="623"/>
      <c r="QIU129" s="623"/>
      <c r="QIV129" s="623"/>
      <c r="QIW129" s="623"/>
      <c r="QIX129" s="624"/>
      <c r="QIY129" s="623"/>
      <c r="QIZ129" s="320">
        <f t="shared" ref="QIZ129" si="9665">QIZ123+QIZ127</f>
        <v>1.86</v>
      </c>
      <c r="QJA129" s="623" t="s">
        <v>86</v>
      </c>
      <c r="QJB129" s="623"/>
      <c r="QJC129" s="623"/>
      <c r="QJD129" s="623"/>
      <c r="QJE129" s="623"/>
      <c r="QJF129" s="624"/>
      <c r="QJG129" s="623"/>
      <c r="QJH129" s="320">
        <f t="shared" ref="QJH129" si="9666">QJH123+QJH127</f>
        <v>1.86</v>
      </c>
      <c r="QJI129" s="623" t="s">
        <v>86</v>
      </c>
      <c r="QJJ129" s="623"/>
      <c r="QJK129" s="623"/>
      <c r="QJL129" s="623"/>
      <c r="QJM129" s="623"/>
      <c r="QJN129" s="624"/>
      <c r="QJO129" s="623"/>
      <c r="QJP129" s="320">
        <f t="shared" ref="QJP129" si="9667">QJP123+QJP127</f>
        <v>1.86</v>
      </c>
      <c r="QJQ129" s="623" t="s">
        <v>86</v>
      </c>
      <c r="QJR129" s="623"/>
      <c r="QJS129" s="623"/>
      <c r="QJT129" s="623"/>
      <c r="QJU129" s="623"/>
      <c r="QJV129" s="624"/>
      <c r="QJW129" s="623"/>
      <c r="QJX129" s="320">
        <f t="shared" ref="QJX129" si="9668">QJX123+QJX127</f>
        <v>1.86</v>
      </c>
      <c r="QJY129" s="623" t="s">
        <v>86</v>
      </c>
      <c r="QJZ129" s="623"/>
      <c r="QKA129" s="623"/>
      <c r="QKB129" s="623"/>
      <c r="QKC129" s="623"/>
      <c r="QKD129" s="624"/>
      <c r="QKE129" s="623"/>
      <c r="QKF129" s="320">
        <f t="shared" ref="QKF129" si="9669">QKF123+QKF127</f>
        <v>1.86</v>
      </c>
      <c r="QKG129" s="623" t="s">
        <v>86</v>
      </c>
      <c r="QKH129" s="623"/>
      <c r="QKI129" s="623"/>
      <c r="QKJ129" s="623"/>
      <c r="QKK129" s="623"/>
      <c r="QKL129" s="624"/>
      <c r="QKM129" s="623"/>
      <c r="QKN129" s="320">
        <f t="shared" ref="QKN129" si="9670">QKN123+QKN127</f>
        <v>1.86</v>
      </c>
      <c r="QKO129" s="623" t="s">
        <v>86</v>
      </c>
      <c r="QKP129" s="623"/>
      <c r="QKQ129" s="623"/>
      <c r="QKR129" s="623"/>
      <c r="QKS129" s="623"/>
      <c r="QKT129" s="624"/>
      <c r="QKU129" s="623"/>
      <c r="QKV129" s="320">
        <f t="shared" ref="QKV129" si="9671">QKV123+QKV127</f>
        <v>1.86</v>
      </c>
      <c r="QKW129" s="623" t="s">
        <v>86</v>
      </c>
      <c r="QKX129" s="623"/>
      <c r="QKY129" s="623"/>
      <c r="QKZ129" s="623"/>
      <c r="QLA129" s="623"/>
      <c r="QLB129" s="624"/>
      <c r="QLC129" s="623"/>
      <c r="QLD129" s="320">
        <f t="shared" ref="QLD129" si="9672">QLD123+QLD127</f>
        <v>1.86</v>
      </c>
      <c r="QLE129" s="623" t="s">
        <v>86</v>
      </c>
      <c r="QLF129" s="623"/>
      <c r="QLG129" s="623"/>
      <c r="QLH129" s="623"/>
      <c r="QLI129" s="623"/>
      <c r="QLJ129" s="624"/>
      <c r="QLK129" s="623"/>
      <c r="QLL129" s="320">
        <f t="shared" ref="QLL129" si="9673">QLL123+QLL127</f>
        <v>1.86</v>
      </c>
      <c r="QLM129" s="623" t="s">
        <v>86</v>
      </c>
      <c r="QLN129" s="623"/>
      <c r="QLO129" s="623"/>
      <c r="QLP129" s="623"/>
      <c r="QLQ129" s="623"/>
      <c r="QLR129" s="624"/>
      <c r="QLS129" s="623"/>
      <c r="QLT129" s="320">
        <f t="shared" ref="QLT129" si="9674">QLT123+QLT127</f>
        <v>1.86</v>
      </c>
      <c r="QLU129" s="623" t="s">
        <v>86</v>
      </c>
      <c r="QLV129" s="623"/>
      <c r="QLW129" s="623"/>
      <c r="QLX129" s="623"/>
      <c r="QLY129" s="623"/>
      <c r="QLZ129" s="624"/>
      <c r="QMA129" s="623"/>
      <c r="QMB129" s="320">
        <f t="shared" ref="QMB129" si="9675">QMB123+QMB127</f>
        <v>1.86</v>
      </c>
      <c r="QMC129" s="623" t="s">
        <v>86</v>
      </c>
      <c r="QMD129" s="623"/>
      <c r="QME129" s="623"/>
      <c r="QMF129" s="623"/>
      <c r="QMG129" s="623"/>
      <c r="QMH129" s="624"/>
      <c r="QMI129" s="623"/>
      <c r="QMJ129" s="320">
        <f t="shared" ref="QMJ129" si="9676">QMJ123+QMJ127</f>
        <v>1.86</v>
      </c>
      <c r="QMK129" s="623" t="s">
        <v>86</v>
      </c>
      <c r="QML129" s="623"/>
      <c r="QMM129" s="623"/>
      <c r="QMN129" s="623"/>
      <c r="QMO129" s="623"/>
      <c r="QMP129" s="624"/>
      <c r="QMQ129" s="623"/>
      <c r="QMR129" s="320">
        <f t="shared" ref="QMR129" si="9677">QMR123+QMR127</f>
        <v>1.86</v>
      </c>
      <c r="QMS129" s="623" t="s">
        <v>86</v>
      </c>
      <c r="QMT129" s="623"/>
      <c r="QMU129" s="623"/>
      <c r="QMV129" s="623"/>
      <c r="QMW129" s="623"/>
      <c r="QMX129" s="624"/>
      <c r="QMY129" s="623"/>
      <c r="QMZ129" s="320">
        <f t="shared" ref="QMZ129" si="9678">QMZ123+QMZ127</f>
        <v>1.86</v>
      </c>
      <c r="QNA129" s="623" t="s">
        <v>86</v>
      </c>
      <c r="QNB129" s="623"/>
      <c r="QNC129" s="623"/>
      <c r="QND129" s="623"/>
      <c r="QNE129" s="623"/>
      <c r="QNF129" s="624"/>
      <c r="QNG129" s="623"/>
      <c r="QNH129" s="320">
        <f t="shared" ref="QNH129" si="9679">QNH123+QNH127</f>
        <v>1.86</v>
      </c>
      <c r="QNI129" s="623" t="s">
        <v>86</v>
      </c>
      <c r="QNJ129" s="623"/>
      <c r="QNK129" s="623"/>
      <c r="QNL129" s="623"/>
      <c r="QNM129" s="623"/>
      <c r="QNN129" s="624"/>
      <c r="QNO129" s="623"/>
      <c r="QNP129" s="320">
        <f t="shared" ref="QNP129" si="9680">QNP123+QNP127</f>
        <v>1.86</v>
      </c>
      <c r="QNQ129" s="623" t="s">
        <v>86</v>
      </c>
      <c r="QNR129" s="623"/>
      <c r="QNS129" s="623"/>
      <c r="QNT129" s="623"/>
      <c r="QNU129" s="623"/>
      <c r="QNV129" s="624"/>
      <c r="QNW129" s="623"/>
      <c r="QNX129" s="320">
        <f t="shared" ref="QNX129" si="9681">QNX123+QNX127</f>
        <v>1.86</v>
      </c>
      <c r="QNY129" s="623" t="s">
        <v>86</v>
      </c>
      <c r="QNZ129" s="623"/>
      <c r="QOA129" s="623"/>
      <c r="QOB129" s="623"/>
      <c r="QOC129" s="623"/>
      <c r="QOD129" s="624"/>
      <c r="QOE129" s="623"/>
      <c r="QOF129" s="320">
        <f t="shared" ref="QOF129" si="9682">QOF123+QOF127</f>
        <v>1.86</v>
      </c>
      <c r="QOG129" s="623" t="s">
        <v>86</v>
      </c>
      <c r="QOH129" s="623"/>
      <c r="QOI129" s="623"/>
      <c r="QOJ129" s="623"/>
      <c r="QOK129" s="623"/>
      <c r="QOL129" s="624"/>
      <c r="QOM129" s="623"/>
      <c r="QON129" s="320">
        <f t="shared" ref="QON129" si="9683">QON123+QON127</f>
        <v>1.86</v>
      </c>
      <c r="QOO129" s="623" t="s">
        <v>86</v>
      </c>
      <c r="QOP129" s="623"/>
      <c r="QOQ129" s="623"/>
      <c r="QOR129" s="623"/>
      <c r="QOS129" s="623"/>
      <c r="QOT129" s="624"/>
      <c r="QOU129" s="623"/>
      <c r="QOV129" s="320">
        <f t="shared" ref="QOV129" si="9684">QOV123+QOV127</f>
        <v>1.86</v>
      </c>
      <c r="QOW129" s="623" t="s">
        <v>86</v>
      </c>
      <c r="QOX129" s="623"/>
      <c r="QOY129" s="623"/>
      <c r="QOZ129" s="623"/>
      <c r="QPA129" s="623"/>
      <c r="QPB129" s="624"/>
      <c r="QPC129" s="623"/>
      <c r="QPD129" s="320">
        <f t="shared" ref="QPD129" si="9685">QPD123+QPD127</f>
        <v>1.86</v>
      </c>
      <c r="QPE129" s="623" t="s">
        <v>86</v>
      </c>
      <c r="QPF129" s="623"/>
      <c r="QPG129" s="623"/>
      <c r="QPH129" s="623"/>
      <c r="QPI129" s="623"/>
      <c r="QPJ129" s="624"/>
      <c r="QPK129" s="623"/>
      <c r="QPL129" s="320">
        <f t="shared" ref="QPL129" si="9686">QPL123+QPL127</f>
        <v>1.86</v>
      </c>
      <c r="QPM129" s="623" t="s">
        <v>86</v>
      </c>
      <c r="QPN129" s="623"/>
      <c r="QPO129" s="623"/>
      <c r="QPP129" s="623"/>
      <c r="QPQ129" s="623"/>
      <c r="QPR129" s="624"/>
      <c r="QPS129" s="623"/>
      <c r="QPT129" s="320">
        <f t="shared" ref="QPT129" si="9687">QPT123+QPT127</f>
        <v>1.86</v>
      </c>
      <c r="QPU129" s="623" t="s">
        <v>86</v>
      </c>
      <c r="QPV129" s="623"/>
      <c r="QPW129" s="623"/>
      <c r="QPX129" s="623"/>
      <c r="QPY129" s="623"/>
      <c r="QPZ129" s="624"/>
      <c r="QQA129" s="623"/>
      <c r="QQB129" s="320">
        <f t="shared" ref="QQB129" si="9688">QQB123+QQB127</f>
        <v>1.86</v>
      </c>
      <c r="QQC129" s="623" t="s">
        <v>86</v>
      </c>
      <c r="QQD129" s="623"/>
      <c r="QQE129" s="623"/>
      <c r="QQF129" s="623"/>
      <c r="QQG129" s="623"/>
      <c r="QQH129" s="624"/>
      <c r="QQI129" s="623"/>
      <c r="QQJ129" s="320">
        <f t="shared" ref="QQJ129" si="9689">QQJ123+QQJ127</f>
        <v>1.86</v>
      </c>
      <c r="QQK129" s="623" t="s">
        <v>86</v>
      </c>
      <c r="QQL129" s="623"/>
      <c r="QQM129" s="623"/>
      <c r="QQN129" s="623"/>
      <c r="QQO129" s="623"/>
      <c r="QQP129" s="624"/>
      <c r="QQQ129" s="623"/>
      <c r="QQR129" s="320">
        <f t="shared" ref="QQR129" si="9690">QQR123+QQR127</f>
        <v>1.86</v>
      </c>
      <c r="QQS129" s="623" t="s">
        <v>86</v>
      </c>
      <c r="QQT129" s="623"/>
      <c r="QQU129" s="623"/>
      <c r="QQV129" s="623"/>
      <c r="QQW129" s="623"/>
      <c r="QQX129" s="624"/>
      <c r="QQY129" s="623"/>
      <c r="QQZ129" s="320">
        <f t="shared" ref="QQZ129" si="9691">QQZ123+QQZ127</f>
        <v>1.86</v>
      </c>
      <c r="QRA129" s="623" t="s">
        <v>86</v>
      </c>
      <c r="QRB129" s="623"/>
      <c r="QRC129" s="623"/>
      <c r="QRD129" s="623"/>
      <c r="QRE129" s="623"/>
      <c r="QRF129" s="624"/>
      <c r="QRG129" s="623"/>
      <c r="QRH129" s="320">
        <f t="shared" ref="QRH129" si="9692">QRH123+QRH127</f>
        <v>1.86</v>
      </c>
      <c r="QRI129" s="623" t="s">
        <v>86</v>
      </c>
      <c r="QRJ129" s="623"/>
      <c r="QRK129" s="623"/>
      <c r="QRL129" s="623"/>
      <c r="QRM129" s="623"/>
      <c r="QRN129" s="624"/>
      <c r="QRO129" s="623"/>
      <c r="QRP129" s="320">
        <f t="shared" ref="QRP129" si="9693">QRP123+QRP127</f>
        <v>1.86</v>
      </c>
      <c r="QRQ129" s="623" t="s">
        <v>86</v>
      </c>
      <c r="QRR129" s="623"/>
      <c r="QRS129" s="623"/>
      <c r="QRT129" s="623"/>
      <c r="QRU129" s="623"/>
      <c r="QRV129" s="624"/>
      <c r="QRW129" s="623"/>
      <c r="QRX129" s="320">
        <f t="shared" ref="QRX129" si="9694">QRX123+QRX127</f>
        <v>1.86</v>
      </c>
      <c r="QRY129" s="623" t="s">
        <v>86</v>
      </c>
      <c r="QRZ129" s="623"/>
      <c r="QSA129" s="623"/>
      <c r="QSB129" s="623"/>
      <c r="QSC129" s="623"/>
      <c r="QSD129" s="624"/>
      <c r="QSE129" s="623"/>
      <c r="QSF129" s="320">
        <f t="shared" ref="QSF129" si="9695">QSF123+QSF127</f>
        <v>1.86</v>
      </c>
      <c r="QSG129" s="623" t="s">
        <v>86</v>
      </c>
      <c r="QSH129" s="623"/>
      <c r="QSI129" s="623"/>
      <c r="QSJ129" s="623"/>
      <c r="QSK129" s="623"/>
      <c r="QSL129" s="624"/>
      <c r="QSM129" s="623"/>
      <c r="QSN129" s="320">
        <f t="shared" ref="QSN129" si="9696">QSN123+QSN127</f>
        <v>1.86</v>
      </c>
      <c r="QSO129" s="623" t="s">
        <v>86</v>
      </c>
      <c r="QSP129" s="623"/>
      <c r="QSQ129" s="623"/>
      <c r="QSR129" s="623"/>
      <c r="QSS129" s="623"/>
      <c r="QST129" s="624"/>
      <c r="QSU129" s="623"/>
      <c r="QSV129" s="320">
        <f t="shared" ref="QSV129" si="9697">QSV123+QSV127</f>
        <v>1.86</v>
      </c>
      <c r="QSW129" s="623" t="s">
        <v>86</v>
      </c>
      <c r="QSX129" s="623"/>
      <c r="QSY129" s="623"/>
      <c r="QSZ129" s="623"/>
      <c r="QTA129" s="623"/>
      <c r="QTB129" s="624"/>
      <c r="QTC129" s="623"/>
      <c r="QTD129" s="320">
        <f t="shared" ref="QTD129" si="9698">QTD123+QTD127</f>
        <v>1.86</v>
      </c>
      <c r="QTE129" s="623" t="s">
        <v>86</v>
      </c>
      <c r="QTF129" s="623"/>
      <c r="QTG129" s="623"/>
      <c r="QTH129" s="623"/>
      <c r="QTI129" s="623"/>
      <c r="QTJ129" s="624"/>
      <c r="QTK129" s="623"/>
      <c r="QTL129" s="320">
        <f t="shared" ref="QTL129" si="9699">QTL123+QTL127</f>
        <v>1.86</v>
      </c>
      <c r="QTM129" s="623" t="s">
        <v>86</v>
      </c>
      <c r="QTN129" s="623"/>
      <c r="QTO129" s="623"/>
      <c r="QTP129" s="623"/>
      <c r="QTQ129" s="623"/>
      <c r="QTR129" s="624"/>
      <c r="QTS129" s="623"/>
      <c r="QTT129" s="320">
        <f t="shared" ref="QTT129" si="9700">QTT123+QTT127</f>
        <v>1.86</v>
      </c>
      <c r="QTU129" s="623" t="s">
        <v>86</v>
      </c>
      <c r="QTV129" s="623"/>
      <c r="QTW129" s="623"/>
      <c r="QTX129" s="623"/>
      <c r="QTY129" s="623"/>
      <c r="QTZ129" s="624"/>
      <c r="QUA129" s="623"/>
      <c r="QUB129" s="320">
        <f t="shared" ref="QUB129" si="9701">QUB123+QUB127</f>
        <v>1.86</v>
      </c>
      <c r="QUC129" s="623" t="s">
        <v>86</v>
      </c>
      <c r="QUD129" s="623"/>
      <c r="QUE129" s="623"/>
      <c r="QUF129" s="623"/>
      <c r="QUG129" s="623"/>
      <c r="QUH129" s="624"/>
      <c r="QUI129" s="623"/>
      <c r="QUJ129" s="320">
        <f t="shared" ref="QUJ129" si="9702">QUJ123+QUJ127</f>
        <v>1.86</v>
      </c>
      <c r="QUK129" s="623" t="s">
        <v>86</v>
      </c>
      <c r="QUL129" s="623"/>
      <c r="QUM129" s="623"/>
      <c r="QUN129" s="623"/>
      <c r="QUO129" s="623"/>
      <c r="QUP129" s="624"/>
      <c r="QUQ129" s="623"/>
      <c r="QUR129" s="320">
        <f t="shared" ref="QUR129" si="9703">QUR123+QUR127</f>
        <v>1.86</v>
      </c>
      <c r="QUS129" s="623" t="s">
        <v>86</v>
      </c>
      <c r="QUT129" s="623"/>
      <c r="QUU129" s="623"/>
      <c r="QUV129" s="623"/>
      <c r="QUW129" s="623"/>
      <c r="QUX129" s="624"/>
      <c r="QUY129" s="623"/>
      <c r="QUZ129" s="320">
        <f t="shared" ref="QUZ129" si="9704">QUZ123+QUZ127</f>
        <v>1.86</v>
      </c>
      <c r="QVA129" s="623" t="s">
        <v>86</v>
      </c>
      <c r="QVB129" s="623"/>
      <c r="QVC129" s="623"/>
      <c r="QVD129" s="623"/>
      <c r="QVE129" s="623"/>
      <c r="QVF129" s="624"/>
      <c r="QVG129" s="623"/>
      <c r="QVH129" s="320">
        <f t="shared" ref="QVH129" si="9705">QVH123+QVH127</f>
        <v>1.86</v>
      </c>
      <c r="QVI129" s="623" t="s">
        <v>86</v>
      </c>
      <c r="QVJ129" s="623"/>
      <c r="QVK129" s="623"/>
      <c r="QVL129" s="623"/>
      <c r="QVM129" s="623"/>
      <c r="QVN129" s="624"/>
      <c r="QVO129" s="623"/>
      <c r="QVP129" s="320">
        <f t="shared" ref="QVP129" si="9706">QVP123+QVP127</f>
        <v>1.86</v>
      </c>
      <c r="QVQ129" s="623" t="s">
        <v>86</v>
      </c>
      <c r="QVR129" s="623"/>
      <c r="QVS129" s="623"/>
      <c r="QVT129" s="623"/>
      <c r="QVU129" s="623"/>
      <c r="QVV129" s="624"/>
      <c r="QVW129" s="623"/>
      <c r="QVX129" s="320">
        <f t="shared" ref="QVX129" si="9707">QVX123+QVX127</f>
        <v>1.86</v>
      </c>
      <c r="QVY129" s="623" t="s">
        <v>86</v>
      </c>
      <c r="QVZ129" s="623"/>
      <c r="QWA129" s="623"/>
      <c r="QWB129" s="623"/>
      <c r="QWC129" s="623"/>
      <c r="QWD129" s="624"/>
      <c r="QWE129" s="623"/>
      <c r="QWF129" s="320">
        <f t="shared" ref="QWF129" si="9708">QWF123+QWF127</f>
        <v>1.86</v>
      </c>
      <c r="QWG129" s="623" t="s">
        <v>86</v>
      </c>
      <c r="QWH129" s="623"/>
      <c r="QWI129" s="623"/>
      <c r="QWJ129" s="623"/>
      <c r="QWK129" s="623"/>
      <c r="QWL129" s="624"/>
      <c r="QWM129" s="623"/>
      <c r="QWN129" s="320">
        <f t="shared" ref="QWN129" si="9709">QWN123+QWN127</f>
        <v>1.86</v>
      </c>
      <c r="QWO129" s="623" t="s">
        <v>86</v>
      </c>
      <c r="QWP129" s="623"/>
      <c r="QWQ129" s="623"/>
      <c r="QWR129" s="623"/>
      <c r="QWS129" s="623"/>
      <c r="QWT129" s="624"/>
      <c r="QWU129" s="623"/>
      <c r="QWV129" s="320">
        <f t="shared" ref="QWV129" si="9710">QWV123+QWV127</f>
        <v>1.86</v>
      </c>
      <c r="QWW129" s="623" t="s">
        <v>86</v>
      </c>
      <c r="QWX129" s="623"/>
      <c r="QWY129" s="623"/>
      <c r="QWZ129" s="623"/>
      <c r="QXA129" s="623"/>
      <c r="QXB129" s="624"/>
      <c r="QXC129" s="623"/>
      <c r="QXD129" s="320">
        <f t="shared" ref="QXD129" si="9711">QXD123+QXD127</f>
        <v>1.86</v>
      </c>
      <c r="QXE129" s="623" t="s">
        <v>86</v>
      </c>
      <c r="QXF129" s="623"/>
      <c r="QXG129" s="623"/>
      <c r="QXH129" s="623"/>
      <c r="QXI129" s="623"/>
      <c r="QXJ129" s="624"/>
      <c r="QXK129" s="623"/>
      <c r="QXL129" s="320">
        <f t="shared" ref="QXL129" si="9712">QXL123+QXL127</f>
        <v>1.86</v>
      </c>
      <c r="QXM129" s="623" t="s">
        <v>86</v>
      </c>
      <c r="QXN129" s="623"/>
      <c r="QXO129" s="623"/>
      <c r="QXP129" s="623"/>
      <c r="QXQ129" s="623"/>
      <c r="QXR129" s="624"/>
      <c r="QXS129" s="623"/>
      <c r="QXT129" s="320">
        <f t="shared" ref="QXT129" si="9713">QXT123+QXT127</f>
        <v>1.86</v>
      </c>
      <c r="QXU129" s="623" t="s">
        <v>86</v>
      </c>
      <c r="QXV129" s="623"/>
      <c r="QXW129" s="623"/>
      <c r="QXX129" s="623"/>
      <c r="QXY129" s="623"/>
      <c r="QXZ129" s="624"/>
      <c r="QYA129" s="623"/>
      <c r="QYB129" s="320">
        <f t="shared" ref="QYB129" si="9714">QYB123+QYB127</f>
        <v>1.86</v>
      </c>
      <c r="QYC129" s="623" t="s">
        <v>86</v>
      </c>
      <c r="QYD129" s="623"/>
      <c r="QYE129" s="623"/>
      <c r="QYF129" s="623"/>
      <c r="QYG129" s="623"/>
      <c r="QYH129" s="624"/>
      <c r="QYI129" s="623"/>
      <c r="QYJ129" s="320">
        <f t="shared" ref="QYJ129" si="9715">QYJ123+QYJ127</f>
        <v>1.86</v>
      </c>
      <c r="QYK129" s="623" t="s">
        <v>86</v>
      </c>
      <c r="QYL129" s="623"/>
      <c r="QYM129" s="623"/>
      <c r="QYN129" s="623"/>
      <c r="QYO129" s="623"/>
      <c r="QYP129" s="624"/>
      <c r="QYQ129" s="623"/>
      <c r="QYR129" s="320">
        <f t="shared" ref="QYR129" si="9716">QYR123+QYR127</f>
        <v>1.86</v>
      </c>
      <c r="QYS129" s="623" t="s">
        <v>86</v>
      </c>
      <c r="QYT129" s="623"/>
      <c r="QYU129" s="623"/>
      <c r="QYV129" s="623"/>
      <c r="QYW129" s="623"/>
      <c r="QYX129" s="624"/>
      <c r="QYY129" s="623"/>
      <c r="QYZ129" s="320">
        <f t="shared" ref="QYZ129" si="9717">QYZ123+QYZ127</f>
        <v>1.86</v>
      </c>
      <c r="QZA129" s="623" t="s">
        <v>86</v>
      </c>
      <c r="QZB129" s="623"/>
      <c r="QZC129" s="623"/>
      <c r="QZD129" s="623"/>
      <c r="QZE129" s="623"/>
      <c r="QZF129" s="624"/>
      <c r="QZG129" s="623"/>
      <c r="QZH129" s="320">
        <f t="shared" ref="QZH129" si="9718">QZH123+QZH127</f>
        <v>1.86</v>
      </c>
      <c r="QZI129" s="623" t="s">
        <v>86</v>
      </c>
      <c r="QZJ129" s="623"/>
      <c r="QZK129" s="623"/>
      <c r="QZL129" s="623"/>
      <c r="QZM129" s="623"/>
      <c r="QZN129" s="624"/>
      <c r="QZO129" s="623"/>
      <c r="QZP129" s="320">
        <f t="shared" ref="QZP129" si="9719">QZP123+QZP127</f>
        <v>1.86</v>
      </c>
      <c r="QZQ129" s="623" t="s">
        <v>86</v>
      </c>
      <c r="QZR129" s="623"/>
      <c r="QZS129" s="623"/>
      <c r="QZT129" s="623"/>
      <c r="QZU129" s="623"/>
      <c r="QZV129" s="624"/>
      <c r="QZW129" s="623"/>
      <c r="QZX129" s="320">
        <f t="shared" ref="QZX129" si="9720">QZX123+QZX127</f>
        <v>1.86</v>
      </c>
      <c r="QZY129" s="623" t="s">
        <v>86</v>
      </c>
      <c r="QZZ129" s="623"/>
      <c r="RAA129" s="623"/>
      <c r="RAB129" s="623"/>
      <c r="RAC129" s="623"/>
      <c r="RAD129" s="624"/>
      <c r="RAE129" s="623"/>
      <c r="RAF129" s="320">
        <f t="shared" ref="RAF129" si="9721">RAF123+RAF127</f>
        <v>1.86</v>
      </c>
      <c r="RAG129" s="623" t="s">
        <v>86</v>
      </c>
      <c r="RAH129" s="623"/>
      <c r="RAI129" s="623"/>
      <c r="RAJ129" s="623"/>
      <c r="RAK129" s="623"/>
      <c r="RAL129" s="624"/>
      <c r="RAM129" s="623"/>
      <c r="RAN129" s="320">
        <f t="shared" ref="RAN129" si="9722">RAN123+RAN127</f>
        <v>1.86</v>
      </c>
      <c r="RAO129" s="623" t="s">
        <v>86</v>
      </c>
      <c r="RAP129" s="623"/>
      <c r="RAQ129" s="623"/>
      <c r="RAR129" s="623"/>
      <c r="RAS129" s="623"/>
      <c r="RAT129" s="624"/>
      <c r="RAU129" s="623"/>
      <c r="RAV129" s="320">
        <f t="shared" ref="RAV129" si="9723">RAV123+RAV127</f>
        <v>1.86</v>
      </c>
      <c r="RAW129" s="623" t="s">
        <v>86</v>
      </c>
      <c r="RAX129" s="623"/>
      <c r="RAY129" s="623"/>
      <c r="RAZ129" s="623"/>
      <c r="RBA129" s="623"/>
      <c r="RBB129" s="624"/>
      <c r="RBC129" s="623"/>
      <c r="RBD129" s="320">
        <f t="shared" ref="RBD129" si="9724">RBD123+RBD127</f>
        <v>1.86</v>
      </c>
      <c r="RBE129" s="623" t="s">
        <v>86</v>
      </c>
      <c r="RBF129" s="623"/>
      <c r="RBG129" s="623"/>
      <c r="RBH129" s="623"/>
      <c r="RBI129" s="623"/>
      <c r="RBJ129" s="624"/>
      <c r="RBK129" s="623"/>
      <c r="RBL129" s="320">
        <f t="shared" ref="RBL129" si="9725">RBL123+RBL127</f>
        <v>1.86</v>
      </c>
      <c r="RBM129" s="623" t="s">
        <v>86</v>
      </c>
      <c r="RBN129" s="623"/>
      <c r="RBO129" s="623"/>
      <c r="RBP129" s="623"/>
      <c r="RBQ129" s="623"/>
      <c r="RBR129" s="624"/>
      <c r="RBS129" s="623"/>
      <c r="RBT129" s="320">
        <f t="shared" ref="RBT129" si="9726">RBT123+RBT127</f>
        <v>1.86</v>
      </c>
      <c r="RBU129" s="623" t="s">
        <v>86</v>
      </c>
      <c r="RBV129" s="623"/>
      <c r="RBW129" s="623"/>
      <c r="RBX129" s="623"/>
      <c r="RBY129" s="623"/>
      <c r="RBZ129" s="624"/>
      <c r="RCA129" s="623"/>
      <c r="RCB129" s="320">
        <f t="shared" ref="RCB129" si="9727">RCB123+RCB127</f>
        <v>1.86</v>
      </c>
      <c r="RCC129" s="623" t="s">
        <v>86</v>
      </c>
      <c r="RCD129" s="623"/>
      <c r="RCE129" s="623"/>
      <c r="RCF129" s="623"/>
      <c r="RCG129" s="623"/>
      <c r="RCH129" s="624"/>
      <c r="RCI129" s="623"/>
      <c r="RCJ129" s="320">
        <f t="shared" ref="RCJ129" si="9728">RCJ123+RCJ127</f>
        <v>1.86</v>
      </c>
      <c r="RCK129" s="623" t="s">
        <v>86</v>
      </c>
      <c r="RCL129" s="623"/>
      <c r="RCM129" s="623"/>
      <c r="RCN129" s="623"/>
      <c r="RCO129" s="623"/>
      <c r="RCP129" s="624"/>
      <c r="RCQ129" s="623"/>
      <c r="RCR129" s="320">
        <f t="shared" ref="RCR129" si="9729">RCR123+RCR127</f>
        <v>1.86</v>
      </c>
      <c r="RCS129" s="623" t="s">
        <v>86</v>
      </c>
      <c r="RCT129" s="623"/>
      <c r="RCU129" s="623"/>
      <c r="RCV129" s="623"/>
      <c r="RCW129" s="623"/>
      <c r="RCX129" s="624"/>
      <c r="RCY129" s="623"/>
      <c r="RCZ129" s="320">
        <f t="shared" ref="RCZ129" si="9730">RCZ123+RCZ127</f>
        <v>1.86</v>
      </c>
      <c r="RDA129" s="623" t="s">
        <v>86</v>
      </c>
      <c r="RDB129" s="623"/>
      <c r="RDC129" s="623"/>
      <c r="RDD129" s="623"/>
      <c r="RDE129" s="623"/>
      <c r="RDF129" s="624"/>
      <c r="RDG129" s="623"/>
      <c r="RDH129" s="320">
        <f t="shared" ref="RDH129" si="9731">RDH123+RDH127</f>
        <v>1.86</v>
      </c>
      <c r="RDI129" s="623" t="s">
        <v>86</v>
      </c>
      <c r="RDJ129" s="623"/>
      <c r="RDK129" s="623"/>
      <c r="RDL129" s="623"/>
      <c r="RDM129" s="623"/>
      <c r="RDN129" s="624"/>
      <c r="RDO129" s="623"/>
      <c r="RDP129" s="320">
        <f t="shared" ref="RDP129" si="9732">RDP123+RDP127</f>
        <v>1.86</v>
      </c>
      <c r="RDQ129" s="623" t="s">
        <v>86</v>
      </c>
      <c r="RDR129" s="623"/>
      <c r="RDS129" s="623"/>
      <c r="RDT129" s="623"/>
      <c r="RDU129" s="623"/>
      <c r="RDV129" s="624"/>
      <c r="RDW129" s="623"/>
      <c r="RDX129" s="320">
        <f t="shared" ref="RDX129" si="9733">RDX123+RDX127</f>
        <v>1.86</v>
      </c>
      <c r="RDY129" s="623" t="s">
        <v>86</v>
      </c>
      <c r="RDZ129" s="623"/>
      <c r="REA129" s="623"/>
      <c r="REB129" s="623"/>
      <c r="REC129" s="623"/>
      <c r="RED129" s="624"/>
      <c r="REE129" s="623"/>
      <c r="REF129" s="320">
        <f t="shared" ref="REF129" si="9734">REF123+REF127</f>
        <v>1.86</v>
      </c>
      <c r="REG129" s="623" t="s">
        <v>86</v>
      </c>
      <c r="REH129" s="623"/>
      <c r="REI129" s="623"/>
      <c r="REJ129" s="623"/>
      <c r="REK129" s="623"/>
      <c r="REL129" s="624"/>
      <c r="REM129" s="623"/>
      <c r="REN129" s="320">
        <f t="shared" ref="REN129" si="9735">REN123+REN127</f>
        <v>1.86</v>
      </c>
      <c r="REO129" s="623" t="s">
        <v>86</v>
      </c>
      <c r="REP129" s="623"/>
      <c r="REQ129" s="623"/>
      <c r="RER129" s="623"/>
      <c r="RES129" s="623"/>
      <c r="RET129" s="624"/>
      <c r="REU129" s="623"/>
      <c r="REV129" s="320">
        <f t="shared" ref="REV129" si="9736">REV123+REV127</f>
        <v>1.86</v>
      </c>
      <c r="REW129" s="623" t="s">
        <v>86</v>
      </c>
      <c r="REX129" s="623"/>
      <c r="REY129" s="623"/>
      <c r="REZ129" s="623"/>
      <c r="RFA129" s="623"/>
      <c r="RFB129" s="624"/>
      <c r="RFC129" s="623"/>
      <c r="RFD129" s="320">
        <f t="shared" ref="RFD129" si="9737">RFD123+RFD127</f>
        <v>1.86</v>
      </c>
      <c r="RFE129" s="623" t="s">
        <v>86</v>
      </c>
      <c r="RFF129" s="623"/>
      <c r="RFG129" s="623"/>
      <c r="RFH129" s="623"/>
      <c r="RFI129" s="623"/>
      <c r="RFJ129" s="624"/>
      <c r="RFK129" s="623"/>
      <c r="RFL129" s="320">
        <f t="shared" ref="RFL129" si="9738">RFL123+RFL127</f>
        <v>1.86</v>
      </c>
      <c r="RFM129" s="623" t="s">
        <v>86</v>
      </c>
      <c r="RFN129" s="623"/>
      <c r="RFO129" s="623"/>
      <c r="RFP129" s="623"/>
      <c r="RFQ129" s="623"/>
      <c r="RFR129" s="624"/>
      <c r="RFS129" s="623"/>
      <c r="RFT129" s="320">
        <f t="shared" ref="RFT129" si="9739">RFT123+RFT127</f>
        <v>1.86</v>
      </c>
      <c r="RFU129" s="623" t="s">
        <v>86</v>
      </c>
      <c r="RFV129" s="623"/>
      <c r="RFW129" s="623"/>
      <c r="RFX129" s="623"/>
      <c r="RFY129" s="623"/>
      <c r="RFZ129" s="624"/>
      <c r="RGA129" s="623"/>
      <c r="RGB129" s="320">
        <f t="shared" ref="RGB129" si="9740">RGB123+RGB127</f>
        <v>1.86</v>
      </c>
      <c r="RGC129" s="623" t="s">
        <v>86</v>
      </c>
      <c r="RGD129" s="623"/>
      <c r="RGE129" s="623"/>
      <c r="RGF129" s="623"/>
      <c r="RGG129" s="623"/>
      <c r="RGH129" s="624"/>
      <c r="RGI129" s="623"/>
      <c r="RGJ129" s="320">
        <f t="shared" ref="RGJ129" si="9741">RGJ123+RGJ127</f>
        <v>1.86</v>
      </c>
      <c r="RGK129" s="623" t="s">
        <v>86</v>
      </c>
      <c r="RGL129" s="623"/>
      <c r="RGM129" s="623"/>
      <c r="RGN129" s="623"/>
      <c r="RGO129" s="623"/>
      <c r="RGP129" s="624"/>
      <c r="RGQ129" s="623"/>
      <c r="RGR129" s="320">
        <f t="shared" ref="RGR129" si="9742">RGR123+RGR127</f>
        <v>1.86</v>
      </c>
      <c r="RGS129" s="623" t="s">
        <v>86</v>
      </c>
      <c r="RGT129" s="623"/>
      <c r="RGU129" s="623"/>
      <c r="RGV129" s="623"/>
      <c r="RGW129" s="623"/>
      <c r="RGX129" s="624"/>
      <c r="RGY129" s="623"/>
      <c r="RGZ129" s="320">
        <f t="shared" ref="RGZ129" si="9743">RGZ123+RGZ127</f>
        <v>1.86</v>
      </c>
      <c r="RHA129" s="623" t="s">
        <v>86</v>
      </c>
      <c r="RHB129" s="623"/>
      <c r="RHC129" s="623"/>
      <c r="RHD129" s="623"/>
      <c r="RHE129" s="623"/>
      <c r="RHF129" s="624"/>
      <c r="RHG129" s="623"/>
      <c r="RHH129" s="320">
        <f t="shared" ref="RHH129" si="9744">RHH123+RHH127</f>
        <v>1.86</v>
      </c>
      <c r="RHI129" s="623" t="s">
        <v>86</v>
      </c>
      <c r="RHJ129" s="623"/>
      <c r="RHK129" s="623"/>
      <c r="RHL129" s="623"/>
      <c r="RHM129" s="623"/>
      <c r="RHN129" s="624"/>
      <c r="RHO129" s="623"/>
      <c r="RHP129" s="320">
        <f t="shared" ref="RHP129" si="9745">RHP123+RHP127</f>
        <v>1.86</v>
      </c>
      <c r="RHQ129" s="623" t="s">
        <v>86</v>
      </c>
      <c r="RHR129" s="623"/>
      <c r="RHS129" s="623"/>
      <c r="RHT129" s="623"/>
      <c r="RHU129" s="623"/>
      <c r="RHV129" s="624"/>
      <c r="RHW129" s="623"/>
      <c r="RHX129" s="320">
        <f t="shared" ref="RHX129" si="9746">RHX123+RHX127</f>
        <v>1.86</v>
      </c>
      <c r="RHY129" s="623" t="s">
        <v>86</v>
      </c>
      <c r="RHZ129" s="623"/>
      <c r="RIA129" s="623"/>
      <c r="RIB129" s="623"/>
      <c r="RIC129" s="623"/>
      <c r="RID129" s="624"/>
      <c r="RIE129" s="623"/>
      <c r="RIF129" s="320">
        <f t="shared" ref="RIF129" si="9747">RIF123+RIF127</f>
        <v>1.86</v>
      </c>
      <c r="RIG129" s="623" t="s">
        <v>86</v>
      </c>
      <c r="RIH129" s="623"/>
      <c r="RII129" s="623"/>
      <c r="RIJ129" s="623"/>
      <c r="RIK129" s="623"/>
      <c r="RIL129" s="624"/>
      <c r="RIM129" s="623"/>
      <c r="RIN129" s="320">
        <f t="shared" ref="RIN129" si="9748">RIN123+RIN127</f>
        <v>1.86</v>
      </c>
      <c r="RIO129" s="623" t="s">
        <v>86</v>
      </c>
      <c r="RIP129" s="623"/>
      <c r="RIQ129" s="623"/>
      <c r="RIR129" s="623"/>
      <c r="RIS129" s="623"/>
      <c r="RIT129" s="624"/>
      <c r="RIU129" s="623"/>
      <c r="RIV129" s="320">
        <f t="shared" ref="RIV129" si="9749">RIV123+RIV127</f>
        <v>1.86</v>
      </c>
      <c r="RIW129" s="623" t="s">
        <v>86</v>
      </c>
      <c r="RIX129" s="623"/>
      <c r="RIY129" s="623"/>
      <c r="RIZ129" s="623"/>
      <c r="RJA129" s="623"/>
      <c r="RJB129" s="624"/>
      <c r="RJC129" s="623"/>
      <c r="RJD129" s="320">
        <f t="shared" ref="RJD129" si="9750">RJD123+RJD127</f>
        <v>1.86</v>
      </c>
      <c r="RJE129" s="623" t="s">
        <v>86</v>
      </c>
      <c r="RJF129" s="623"/>
      <c r="RJG129" s="623"/>
      <c r="RJH129" s="623"/>
      <c r="RJI129" s="623"/>
      <c r="RJJ129" s="624"/>
      <c r="RJK129" s="623"/>
      <c r="RJL129" s="320">
        <f t="shared" ref="RJL129" si="9751">RJL123+RJL127</f>
        <v>1.86</v>
      </c>
      <c r="RJM129" s="623" t="s">
        <v>86</v>
      </c>
      <c r="RJN129" s="623"/>
      <c r="RJO129" s="623"/>
      <c r="RJP129" s="623"/>
      <c r="RJQ129" s="623"/>
      <c r="RJR129" s="624"/>
      <c r="RJS129" s="623"/>
      <c r="RJT129" s="320">
        <f t="shared" ref="RJT129" si="9752">RJT123+RJT127</f>
        <v>1.86</v>
      </c>
      <c r="RJU129" s="623" t="s">
        <v>86</v>
      </c>
      <c r="RJV129" s="623"/>
      <c r="RJW129" s="623"/>
      <c r="RJX129" s="623"/>
      <c r="RJY129" s="623"/>
      <c r="RJZ129" s="624"/>
      <c r="RKA129" s="623"/>
      <c r="RKB129" s="320">
        <f t="shared" ref="RKB129" si="9753">RKB123+RKB127</f>
        <v>1.86</v>
      </c>
      <c r="RKC129" s="623" t="s">
        <v>86</v>
      </c>
      <c r="RKD129" s="623"/>
      <c r="RKE129" s="623"/>
      <c r="RKF129" s="623"/>
      <c r="RKG129" s="623"/>
      <c r="RKH129" s="624"/>
      <c r="RKI129" s="623"/>
      <c r="RKJ129" s="320">
        <f t="shared" ref="RKJ129" si="9754">RKJ123+RKJ127</f>
        <v>1.86</v>
      </c>
      <c r="RKK129" s="623" t="s">
        <v>86</v>
      </c>
      <c r="RKL129" s="623"/>
      <c r="RKM129" s="623"/>
      <c r="RKN129" s="623"/>
      <c r="RKO129" s="623"/>
      <c r="RKP129" s="624"/>
      <c r="RKQ129" s="623"/>
      <c r="RKR129" s="320">
        <f t="shared" ref="RKR129" si="9755">RKR123+RKR127</f>
        <v>1.86</v>
      </c>
      <c r="RKS129" s="623" t="s">
        <v>86</v>
      </c>
      <c r="RKT129" s="623"/>
      <c r="RKU129" s="623"/>
      <c r="RKV129" s="623"/>
      <c r="RKW129" s="623"/>
      <c r="RKX129" s="624"/>
      <c r="RKY129" s="623"/>
      <c r="RKZ129" s="320">
        <f t="shared" ref="RKZ129" si="9756">RKZ123+RKZ127</f>
        <v>1.86</v>
      </c>
      <c r="RLA129" s="623" t="s">
        <v>86</v>
      </c>
      <c r="RLB129" s="623"/>
      <c r="RLC129" s="623"/>
      <c r="RLD129" s="623"/>
      <c r="RLE129" s="623"/>
      <c r="RLF129" s="624"/>
      <c r="RLG129" s="623"/>
      <c r="RLH129" s="320">
        <f t="shared" ref="RLH129" si="9757">RLH123+RLH127</f>
        <v>1.86</v>
      </c>
      <c r="RLI129" s="623" t="s">
        <v>86</v>
      </c>
      <c r="RLJ129" s="623"/>
      <c r="RLK129" s="623"/>
      <c r="RLL129" s="623"/>
      <c r="RLM129" s="623"/>
      <c r="RLN129" s="624"/>
      <c r="RLO129" s="623"/>
      <c r="RLP129" s="320">
        <f t="shared" ref="RLP129" si="9758">RLP123+RLP127</f>
        <v>1.86</v>
      </c>
      <c r="RLQ129" s="623" t="s">
        <v>86</v>
      </c>
      <c r="RLR129" s="623"/>
      <c r="RLS129" s="623"/>
      <c r="RLT129" s="623"/>
      <c r="RLU129" s="623"/>
      <c r="RLV129" s="624"/>
      <c r="RLW129" s="623"/>
      <c r="RLX129" s="320">
        <f t="shared" ref="RLX129" si="9759">RLX123+RLX127</f>
        <v>1.86</v>
      </c>
      <c r="RLY129" s="623" t="s">
        <v>86</v>
      </c>
      <c r="RLZ129" s="623"/>
      <c r="RMA129" s="623"/>
      <c r="RMB129" s="623"/>
      <c r="RMC129" s="623"/>
      <c r="RMD129" s="624"/>
      <c r="RME129" s="623"/>
      <c r="RMF129" s="320">
        <f t="shared" ref="RMF129" si="9760">RMF123+RMF127</f>
        <v>1.86</v>
      </c>
      <c r="RMG129" s="623" t="s">
        <v>86</v>
      </c>
      <c r="RMH129" s="623"/>
      <c r="RMI129" s="623"/>
      <c r="RMJ129" s="623"/>
      <c r="RMK129" s="623"/>
      <c r="RML129" s="624"/>
      <c r="RMM129" s="623"/>
      <c r="RMN129" s="320">
        <f t="shared" ref="RMN129" si="9761">RMN123+RMN127</f>
        <v>1.86</v>
      </c>
      <c r="RMO129" s="623" t="s">
        <v>86</v>
      </c>
      <c r="RMP129" s="623"/>
      <c r="RMQ129" s="623"/>
      <c r="RMR129" s="623"/>
      <c r="RMS129" s="623"/>
      <c r="RMT129" s="624"/>
      <c r="RMU129" s="623"/>
      <c r="RMV129" s="320">
        <f t="shared" ref="RMV129" si="9762">RMV123+RMV127</f>
        <v>1.86</v>
      </c>
      <c r="RMW129" s="623" t="s">
        <v>86</v>
      </c>
      <c r="RMX129" s="623"/>
      <c r="RMY129" s="623"/>
      <c r="RMZ129" s="623"/>
      <c r="RNA129" s="623"/>
      <c r="RNB129" s="624"/>
      <c r="RNC129" s="623"/>
      <c r="RND129" s="320">
        <f t="shared" ref="RND129" si="9763">RND123+RND127</f>
        <v>1.86</v>
      </c>
      <c r="RNE129" s="623" t="s">
        <v>86</v>
      </c>
      <c r="RNF129" s="623"/>
      <c r="RNG129" s="623"/>
      <c r="RNH129" s="623"/>
      <c r="RNI129" s="623"/>
      <c r="RNJ129" s="624"/>
      <c r="RNK129" s="623"/>
      <c r="RNL129" s="320">
        <f t="shared" ref="RNL129" si="9764">RNL123+RNL127</f>
        <v>1.86</v>
      </c>
      <c r="RNM129" s="623" t="s">
        <v>86</v>
      </c>
      <c r="RNN129" s="623"/>
      <c r="RNO129" s="623"/>
      <c r="RNP129" s="623"/>
      <c r="RNQ129" s="623"/>
      <c r="RNR129" s="624"/>
      <c r="RNS129" s="623"/>
      <c r="RNT129" s="320">
        <f t="shared" ref="RNT129" si="9765">RNT123+RNT127</f>
        <v>1.86</v>
      </c>
      <c r="RNU129" s="623" t="s">
        <v>86</v>
      </c>
      <c r="RNV129" s="623"/>
      <c r="RNW129" s="623"/>
      <c r="RNX129" s="623"/>
      <c r="RNY129" s="623"/>
      <c r="RNZ129" s="624"/>
      <c r="ROA129" s="623"/>
      <c r="ROB129" s="320">
        <f t="shared" ref="ROB129" si="9766">ROB123+ROB127</f>
        <v>1.86</v>
      </c>
      <c r="ROC129" s="623" t="s">
        <v>86</v>
      </c>
      <c r="ROD129" s="623"/>
      <c r="ROE129" s="623"/>
      <c r="ROF129" s="623"/>
      <c r="ROG129" s="623"/>
      <c r="ROH129" s="624"/>
      <c r="ROI129" s="623"/>
      <c r="ROJ129" s="320">
        <f t="shared" ref="ROJ129" si="9767">ROJ123+ROJ127</f>
        <v>1.86</v>
      </c>
      <c r="ROK129" s="623" t="s">
        <v>86</v>
      </c>
      <c r="ROL129" s="623"/>
      <c r="ROM129" s="623"/>
      <c r="RON129" s="623"/>
      <c r="ROO129" s="623"/>
      <c r="ROP129" s="624"/>
      <c r="ROQ129" s="623"/>
      <c r="ROR129" s="320">
        <f t="shared" ref="ROR129" si="9768">ROR123+ROR127</f>
        <v>1.86</v>
      </c>
      <c r="ROS129" s="623" t="s">
        <v>86</v>
      </c>
      <c r="ROT129" s="623"/>
      <c r="ROU129" s="623"/>
      <c r="ROV129" s="623"/>
      <c r="ROW129" s="623"/>
      <c r="ROX129" s="624"/>
      <c r="ROY129" s="623"/>
      <c r="ROZ129" s="320">
        <f t="shared" ref="ROZ129" si="9769">ROZ123+ROZ127</f>
        <v>1.86</v>
      </c>
      <c r="RPA129" s="623" t="s">
        <v>86</v>
      </c>
      <c r="RPB129" s="623"/>
      <c r="RPC129" s="623"/>
      <c r="RPD129" s="623"/>
      <c r="RPE129" s="623"/>
      <c r="RPF129" s="624"/>
      <c r="RPG129" s="623"/>
      <c r="RPH129" s="320">
        <f t="shared" ref="RPH129" si="9770">RPH123+RPH127</f>
        <v>1.86</v>
      </c>
      <c r="RPI129" s="623" t="s">
        <v>86</v>
      </c>
      <c r="RPJ129" s="623"/>
      <c r="RPK129" s="623"/>
      <c r="RPL129" s="623"/>
      <c r="RPM129" s="623"/>
      <c r="RPN129" s="624"/>
      <c r="RPO129" s="623"/>
      <c r="RPP129" s="320">
        <f t="shared" ref="RPP129" si="9771">RPP123+RPP127</f>
        <v>1.86</v>
      </c>
      <c r="RPQ129" s="623" t="s">
        <v>86</v>
      </c>
      <c r="RPR129" s="623"/>
      <c r="RPS129" s="623"/>
      <c r="RPT129" s="623"/>
      <c r="RPU129" s="623"/>
      <c r="RPV129" s="624"/>
      <c r="RPW129" s="623"/>
      <c r="RPX129" s="320">
        <f t="shared" ref="RPX129" si="9772">RPX123+RPX127</f>
        <v>1.86</v>
      </c>
      <c r="RPY129" s="623" t="s">
        <v>86</v>
      </c>
      <c r="RPZ129" s="623"/>
      <c r="RQA129" s="623"/>
      <c r="RQB129" s="623"/>
      <c r="RQC129" s="623"/>
      <c r="RQD129" s="624"/>
      <c r="RQE129" s="623"/>
      <c r="RQF129" s="320">
        <f t="shared" ref="RQF129" si="9773">RQF123+RQF127</f>
        <v>1.86</v>
      </c>
      <c r="RQG129" s="623" t="s">
        <v>86</v>
      </c>
      <c r="RQH129" s="623"/>
      <c r="RQI129" s="623"/>
      <c r="RQJ129" s="623"/>
      <c r="RQK129" s="623"/>
      <c r="RQL129" s="624"/>
      <c r="RQM129" s="623"/>
      <c r="RQN129" s="320">
        <f t="shared" ref="RQN129" si="9774">RQN123+RQN127</f>
        <v>1.86</v>
      </c>
      <c r="RQO129" s="623" t="s">
        <v>86</v>
      </c>
      <c r="RQP129" s="623"/>
      <c r="RQQ129" s="623"/>
      <c r="RQR129" s="623"/>
      <c r="RQS129" s="623"/>
      <c r="RQT129" s="624"/>
      <c r="RQU129" s="623"/>
      <c r="RQV129" s="320">
        <f t="shared" ref="RQV129" si="9775">RQV123+RQV127</f>
        <v>1.86</v>
      </c>
      <c r="RQW129" s="623" t="s">
        <v>86</v>
      </c>
      <c r="RQX129" s="623"/>
      <c r="RQY129" s="623"/>
      <c r="RQZ129" s="623"/>
      <c r="RRA129" s="623"/>
      <c r="RRB129" s="624"/>
      <c r="RRC129" s="623"/>
      <c r="RRD129" s="320">
        <f t="shared" ref="RRD129" si="9776">RRD123+RRD127</f>
        <v>1.86</v>
      </c>
      <c r="RRE129" s="623" t="s">
        <v>86</v>
      </c>
      <c r="RRF129" s="623"/>
      <c r="RRG129" s="623"/>
      <c r="RRH129" s="623"/>
      <c r="RRI129" s="623"/>
      <c r="RRJ129" s="624"/>
      <c r="RRK129" s="623"/>
      <c r="RRL129" s="320">
        <f t="shared" ref="RRL129" si="9777">RRL123+RRL127</f>
        <v>1.86</v>
      </c>
      <c r="RRM129" s="623" t="s">
        <v>86</v>
      </c>
      <c r="RRN129" s="623"/>
      <c r="RRO129" s="623"/>
      <c r="RRP129" s="623"/>
      <c r="RRQ129" s="623"/>
      <c r="RRR129" s="624"/>
      <c r="RRS129" s="623"/>
      <c r="RRT129" s="320">
        <f t="shared" ref="RRT129" si="9778">RRT123+RRT127</f>
        <v>1.86</v>
      </c>
      <c r="RRU129" s="623" t="s">
        <v>86</v>
      </c>
      <c r="RRV129" s="623"/>
      <c r="RRW129" s="623"/>
      <c r="RRX129" s="623"/>
      <c r="RRY129" s="623"/>
      <c r="RRZ129" s="624"/>
      <c r="RSA129" s="623"/>
      <c r="RSB129" s="320">
        <f t="shared" ref="RSB129" si="9779">RSB123+RSB127</f>
        <v>1.86</v>
      </c>
      <c r="RSC129" s="623" t="s">
        <v>86</v>
      </c>
      <c r="RSD129" s="623"/>
      <c r="RSE129" s="623"/>
      <c r="RSF129" s="623"/>
      <c r="RSG129" s="623"/>
      <c r="RSH129" s="624"/>
      <c r="RSI129" s="623"/>
      <c r="RSJ129" s="320">
        <f t="shared" ref="RSJ129" si="9780">RSJ123+RSJ127</f>
        <v>1.86</v>
      </c>
      <c r="RSK129" s="623" t="s">
        <v>86</v>
      </c>
      <c r="RSL129" s="623"/>
      <c r="RSM129" s="623"/>
      <c r="RSN129" s="623"/>
      <c r="RSO129" s="623"/>
      <c r="RSP129" s="624"/>
      <c r="RSQ129" s="623"/>
      <c r="RSR129" s="320">
        <f t="shared" ref="RSR129" si="9781">RSR123+RSR127</f>
        <v>1.86</v>
      </c>
      <c r="RSS129" s="623" t="s">
        <v>86</v>
      </c>
      <c r="RST129" s="623"/>
      <c r="RSU129" s="623"/>
      <c r="RSV129" s="623"/>
      <c r="RSW129" s="623"/>
      <c r="RSX129" s="624"/>
      <c r="RSY129" s="623"/>
      <c r="RSZ129" s="320">
        <f t="shared" ref="RSZ129" si="9782">RSZ123+RSZ127</f>
        <v>1.86</v>
      </c>
      <c r="RTA129" s="623" t="s">
        <v>86</v>
      </c>
      <c r="RTB129" s="623"/>
      <c r="RTC129" s="623"/>
      <c r="RTD129" s="623"/>
      <c r="RTE129" s="623"/>
      <c r="RTF129" s="624"/>
      <c r="RTG129" s="623"/>
      <c r="RTH129" s="320">
        <f t="shared" ref="RTH129" si="9783">RTH123+RTH127</f>
        <v>1.86</v>
      </c>
      <c r="RTI129" s="623" t="s">
        <v>86</v>
      </c>
      <c r="RTJ129" s="623"/>
      <c r="RTK129" s="623"/>
      <c r="RTL129" s="623"/>
      <c r="RTM129" s="623"/>
      <c r="RTN129" s="624"/>
      <c r="RTO129" s="623"/>
      <c r="RTP129" s="320">
        <f t="shared" ref="RTP129" si="9784">RTP123+RTP127</f>
        <v>1.86</v>
      </c>
      <c r="RTQ129" s="623" t="s">
        <v>86</v>
      </c>
      <c r="RTR129" s="623"/>
      <c r="RTS129" s="623"/>
      <c r="RTT129" s="623"/>
      <c r="RTU129" s="623"/>
      <c r="RTV129" s="624"/>
      <c r="RTW129" s="623"/>
      <c r="RTX129" s="320">
        <f t="shared" ref="RTX129" si="9785">RTX123+RTX127</f>
        <v>1.86</v>
      </c>
      <c r="RTY129" s="623" t="s">
        <v>86</v>
      </c>
      <c r="RTZ129" s="623"/>
      <c r="RUA129" s="623"/>
      <c r="RUB129" s="623"/>
      <c r="RUC129" s="623"/>
      <c r="RUD129" s="624"/>
      <c r="RUE129" s="623"/>
      <c r="RUF129" s="320">
        <f t="shared" ref="RUF129" si="9786">RUF123+RUF127</f>
        <v>1.86</v>
      </c>
      <c r="RUG129" s="623" t="s">
        <v>86</v>
      </c>
      <c r="RUH129" s="623"/>
      <c r="RUI129" s="623"/>
      <c r="RUJ129" s="623"/>
      <c r="RUK129" s="623"/>
      <c r="RUL129" s="624"/>
      <c r="RUM129" s="623"/>
      <c r="RUN129" s="320">
        <f t="shared" ref="RUN129" si="9787">RUN123+RUN127</f>
        <v>1.86</v>
      </c>
      <c r="RUO129" s="623" t="s">
        <v>86</v>
      </c>
      <c r="RUP129" s="623"/>
      <c r="RUQ129" s="623"/>
      <c r="RUR129" s="623"/>
      <c r="RUS129" s="623"/>
      <c r="RUT129" s="624"/>
      <c r="RUU129" s="623"/>
      <c r="RUV129" s="320">
        <f t="shared" ref="RUV129" si="9788">RUV123+RUV127</f>
        <v>1.86</v>
      </c>
      <c r="RUW129" s="623" t="s">
        <v>86</v>
      </c>
      <c r="RUX129" s="623"/>
      <c r="RUY129" s="623"/>
      <c r="RUZ129" s="623"/>
      <c r="RVA129" s="623"/>
      <c r="RVB129" s="624"/>
      <c r="RVC129" s="623"/>
      <c r="RVD129" s="320">
        <f t="shared" ref="RVD129" si="9789">RVD123+RVD127</f>
        <v>1.86</v>
      </c>
      <c r="RVE129" s="623" t="s">
        <v>86</v>
      </c>
      <c r="RVF129" s="623"/>
      <c r="RVG129" s="623"/>
      <c r="RVH129" s="623"/>
      <c r="RVI129" s="623"/>
      <c r="RVJ129" s="624"/>
      <c r="RVK129" s="623"/>
      <c r="RVL129" s="320">
        <f t="shared" ref="RVL129" si="9790">RVL123+RVL127</f>
        <v>1.86</v>
      </c>
      <c r="RVM129" s="623" t="s">
        <v>86</v>
      </c>
      <c r="RVN129" s="623"/>
      <c r="RVO129" s="623"/>
      <c r="RVP129" s="623"/>
      <c r="RVQ129" s="623"/>
      <c r="RVR129" s="624"/>
      <c r="RVS129" s="623"/>
      <c r="RVT129" s="320">
        <f t="shared" ref="RVT129" si="9791">RVT123+RVT127</f>
        <v>1.86</v>
      </c>
      <c r="RVU129" s="623" t="s">
        <v>86</v>
      </c>
      <c r="RVV129" s="623"/>
      <c r="RVW129" s="623"/>
      <c r="RVX129" s="623"/>
      <c r="RVY129" s="623"/>
      <c r="RVZ129" s="624"/>
      <c r="RWA129" s="623"/>
      <c r="RWB129" s="320">
        <f t="shared" ref="RWB129" si="9792">RWB123+RWB127</f>
        <v>1.86</v>
      </c>
      <c r="RWC129" s="623" t="s">
        <v>86</v>
      </c>
      <c r="RWD129" s="623"/>
      <c r="RWE129" s="623"/>
      <c r="RWF129" s="623"/>
      <c r="RWG129" s="623"/>
      <c r="RWH129" s="624"/>
      <c r="RWI129" s="623"/>
      <c r="RWJ129" s="320">
        <f t="shared" ref="RWJ129" si="9793">RWJ123+RWJ127</f>
        <v>1.86</v>
      </c>
      <c r="RWK129" s="623" t="s">
        <v>86</v>
      </c>
      <c r="RWL129" s="623"/>
      <c r="RWM129" s="623"/>
      <c r="RWN129" s="623"/>
      <c r="RWO129" s="623"/>
      <c r="RWP129" s="624"/>
      <c r="RWQ129" s="623"/>
      <c r="RWR129" s="320">
        <f t="shared" ref="RWR129" si="9794">RWR123+RWR127</f>
        <v>1.86</v>
      </c>
      <c r="RWS129" s="623" t="s">
        <v>86</v>
      </c>
      <c r="RWT129" s="623"/>
      <c r="RWU129" s="623"/>
      <c r="RWV129" s="623"/>
      <c r="RWW129" s="623"/>
      <c r="RWX129" s="624"/>
      <c r="RWY129" s="623"/>
      <c r="RWZ129" s="320">
        <f t="shared" ref="RWZ129" si="9795">RWZ123+RWZ127</f>
        <v>1.86</v>
      </c>
      <c r="RXA129" s="623" t="s">
        <v>86</v>
      </c>
      <c r="RXB129" s="623"/>
      <c r="RXC129" s="623"/>
      <c r="RXD129" s="623"/>
      <c r="RXE129" s="623"/>
      <c r="RXF129" s="624"/>
      <c r="RXG129" s="623"/>
      <c r="RXH129" s="320">
        <f t="shared" ref="RXH129" si="9796">RXH123+RXH127</f>
        <v>1.86</v>
      </c>
      <c r="RXI129" s="623" t="s">
        <v>86</v>
      </c>
      <c r="RXJ129" s="623"/>
      <c r="RXK129" s="623"/>
      <c r="RXL129" s="623"/>
      <c r="RXM129" s="623"/>
      <c r="RXN129" s="624"/>
      <c r="RXO129" s="623"/>
      <c r="RXP129" s="320">
        <f t="shared" ref="RXP129" si="9797">RXP123+RXP127</f>
        <v>1.86</v>
      </c>
      <c r="RXQ129" s="623" t="s">
        <v>86</v>
      </c>
      <c r="RXR129" s="623"/>
      <c r="RXS129" s="623"/>
      <c r="RXT129" s="623"/>
      <c r="RXU129" s="623"/>
      <c r="RXV129" s="624"/>
      <c r="RXW129" s="623"/>
      <c r="RXX129" s="320">
        <f t="shared" ref="RXX129" si="9798">RXX123+RXX127</f>
        <v>1.86</v>
      </c>
      <c r="RXY129" s="623" t="s">
        <v>86</v>
      </c>
      <c r="RXZ129" s="623"/>
      <c r="RYA129" s="623"/>
      <c r="RYB129" s="623"/>
      <c r="RYC129" s="623"/>
      <c r="RYD129" s="624"/>
      <c r="RYE129" s="623"/>
      <c r="RYF129" s="320">
        <f t="shared" ref="RYF129" si="9799">RYF123+RYF127</f>
        <v>1.86</v>
      </c>
      <c r="RYG129" s="623" t="s">
        <v>86</v>
      </c>
      <c r="RYH129" s="623"/>
      <c r="RYI129" s="623"/>
      <c r="RYJ129" s="623"/>
      <c r="RYK129" s="623"/>
      <c r="RYL129" s="624"/>
      <c r="RYM129" s="623"/>
      <c r="RYN129" s="320">
        <f t="shared" ref="RYN129" si="9800">RYN123+RYN127</f>
        <v>1.86</v>
      </c>
      <c r="RYO129" s="623" t="s">
        <v>86</v>
      </c>
      <c r="RYP129" s="623"/>
      <c r="RYQ129" s="623"/>
      <c r="RYR129" s="623"/>
      <c r="RYS129" s="623"/>
      <c r="RYT129" s="624"/>
      <c r="RYU129" s="623"/>
      <c r="RYV129" s="320">
        <f t="shared" ref="RYV129" si="9801">RYV123+RYV127</f>
        <v>1.86</v>
      </c>
      <c r="RYW129" s="623" t="s">
        <v>86</v>
      </c>
      <c r="RYX129" s="623"/>
      <c r="RYY129" s="623"/>
      <c r="RYZ129" s="623"/>
      <c r="RZA129" s="623"/>
      <c r="RZB129" s="624"/>
      <c r="RZC129" s="623"/>
      <c r="RZD129" s="320">
        <f t="shared" ref="RZD129" si="9802">RZD123+RZD127</f>
        <v>1.86</v>
      </c>
      <c r="RZE129" s="623" t="s">
        <v>86</v>
      </c>
      <c r="RZF129" s="623"/>
      <c r="RZG129" s="623"/>
      <c r="RZH129" s="623"/>
      <c r="RZI129" s="623"/>
      <c r="RZJ129" s="624"/>
      <c r="RZK129" s="623"/>
      <c r="RZL129" s="320">
        <f t="shared" ref="RZL129" si="9803">RZL123+RZL127</f>
        <v>1.86</v>
      </c>
      <c r="RZM129" s="623" t="s">
        <v>86</v>
      </c>
      <c r="RZN129" s="623"/>
      <c r="RZO129" s="623"/>
      <c r="RZP129" s="623"/>
      <c r="RZQ129" s="623"/>
      <c r="RZR129" s="624"/>
      <c r="RZS129" s="623"/>
      <c r="RZT129" s="320">
        <f t="shared" ref="RZT129" si="9804">RZT123+RZT127</f>
        <v>1.86</v>
      </c>
      <c r="RZU129" s="623" t="s">
        <v>86</v>
      </c>
      <c r="RZV129" s="623"/>
      <c r="RZW129" s="623"/>
      <c r="RZX129" s="623"/>
      <c r="RZY129" s="623"/>
      <c r="RZZ129" s="624"/>
      <c r="SAA129" s="623"/>
      <c r="SAB129" s="320">
        <f t="shared" ref="SAB129" si="9805">SAB123+SAB127</f>
        <v>1.86</v>
      </c>
      <c r="SAC129" s="623" t="s">
        <v>86</v>
      </c>
      <c r="SAD129" s="623"/>
      <c r="SAE129" s="623"/>
      <c r="SAF129" s="623"/>
      <c r="SAG129" s="623"/>
      <c r="SAH129" s="624"/>
      <c r="SAI129" s="623"/>
      <c r="SAJ129" s="320">
        <f t="shared" ref="SAJ129" si="9806">SAJ123+SAJ127</f>
        <v>1.86</v>
      </c>
      <c r="SAK129" s="623" t="s">
        <v>86</v>
      </c>
      <c r="SAL129" s="623"/>
      <c r="SAM129" s="623"/>
      <c r="SAN129" s="623"/>
      <c r="SAO129" s="623"/>
      <c r="SAP129" s="624"/>
      <c r="SAQ129" s="623"/>
      <c r="SAR129" s="320">
        <f t="shared" ref="SAR129" si="9807">SAR123+SAR127</f>
        <v>1.86</v>
      </c>
      <c r="SAS129" s="623" t="s">
        <v>86</v>
      </c>
      <c r="SAT129" s="623"/>
      <c r="SAU129" s="623"/>
      <c r="SAV129" s="623"/>
      <c r="SAW129" s="623"/>
      <c r="SAX129" s="624"/>
      <c r="SAY129" s="623"/>
      <c r="SAZ129" s="320">
        <f t="shared" ref="SAZ129" si="9808">SAZ123+SAZ127</f>
        <v>1.86</v>
      </c>
      <c r="SBA129" s="623" t="s">
        <v>86</v>
      </c>
      <c r="SBB129" s="623"/>
      <c r="SBC129" s="623"/>
      <c r="SBD129" s="623"/>
      <c r="SBE129" s="623"/>
      <c r="SBF129" s="624"/>
      <c r="SBG129" s="623"/>
      <c r="SBH129" s="320">
        <f t="shared" ref="SBH129" si="9809">SBH123+SBH127</f>
        <v>1.86</v>
      </c>
      <c r="SBI129" s="623" t="s">
        <v>86</v>
      </c>
      <c r="SBJ129" s="623"/>
      <c r="SBK129" s="623"/>
      <c r="SBL129" s="623"/>
      <c r="SBM129" s="623"/>
      <c r="SBN129" s="624"/>
      <c r="SBO129" s="623"/>
      <c r="SBP129" s="320">
        <f t="shared" ref="SBP129" si="9810">SBP123+SBP127</f>
        <v>1.86</v>
      </c>
      <c r="SBQ129" s="623" t="s">
        <v>86</v>
      </c>
      <c r="SBR129" s="623"/>
      <c r="SBS129" s="623"/>
      <c r="SBT129" s="623"/>
      <c r="SBU129" s="623"/>
      <c r="SBV129" s="624"/>
      <c r="SBW129" s="623"/>
      <c r="SBX129" s="320">
        <f t="shared" ref="SBX129" si="9811">SBX123+SBX127</f>
        <v>1.86</v>
      </c>
      <c r="SBY129" s="623" t="s">
        <v>86</v>
      </c>
      <c r="SBZ129" s="623"/>
      <c r="SCA129" s="623"/>
      <c r="SCB129" s="623"/>
      <c r="SCC129" s="623"/>
      <c r="SCD129" s="624"/>
      <c r="SCE129" s="623"/>
      <c r="SCF129" s="320">
        <f t="shared" ref="SCF129" si="9812">SCF123+SCF127</f>
        <v>1.86</v>
      </c>
      <c r="SCG129" s="623" t="s">
        <v>86</v>
      </c>
      <c r="SCH129" s="623"/>
      <c r="SCI129" s="623"/>
      <c r="SCJ129" s="623"/>
      <c r="SCK129" s="623"/>
      <c r="SCL129" s="624"/>
      <c r="SCM129" s="623"/>
      <c r="SCN129" s="320">
        <f t="shared" ref="SCN129" si="9813">SCN123+SCN127</f>
        <v>1.86</v>
      </c>
      <c r="SCO129" s="623" t="s">
        <v>86</v>
      </c>
      <c r="SCP129" s="623"/>
      <c r="SCQ129" s="623"/>
      <c r="SCR129" s="623"/>
      <c r="SCS129" s="623"/>
      <c r="SCT129" s="624"/>
      <c r="SCU129" s="623"/>
      <c r="SCV129" s="320">
        <f t="shared" ref="SCV129" si="9814">SCV123+SCV127</f>
        <v>1.86</v>
      </c>
      <c r="SCW129" s="623" t="s">
        <v>86</v>
      </c>
      <c r="SCX129" s="623"/>
      <c r="SCY129" s="623"/>
      <c r="SCZ129" s="623"/>
      <c r="SDA129" s="623"/>
      <c r="SDB129" s="624"/>
      <c r="SDC129" s="623"/>
      <c r="SDD129" s="320">
        <f t="shared" ref="SDD129" si="9815">SDD123+SDD127</f>
        <v>1.86</v>
      </c>
      <c r="SDE129" s="623" t="s">
        <v>86</v>
      </c>
      <c r="SDF129" s="623"/>
      <c r="SDG129" s="623"/>
      <c r="SDH129" s="623"/>
      <c r="SDI129" s="623"/>
      <c r="SDJ129" s="624"/>
      <c r="SDK129" s="623"/>
      <c r="SDL129" s="320">
        <f t="shared" ref="SDL129" si="9816">SDL123+SDL127</f>
        <v>1.86</v>
      </c>
      <c r="SDM129" s="623" t="s">
        <v>86</v>
      </c>
      <c r="SDN129" s="623"/>
      <c r="SDO129" s="623"/>
      <c r="SDP129" s="623"/>
      <c r="SDQ129" s="623"/>
      <c r="SDR129" s="624"/>
      <c r="SDS129" s="623"/>
      <c r="SDT129" s="320">
        <f t="shared" ref="SDT129" si="9817">SDT123+SDT127</f>
        <v>1.86</v>
      </c>
      <c r="SDU129" s="623" t="s">
        <v>86</v>
      </c>
      <c r="SDV129" s="623"/>
      <c r="SDW129" s="623"/>
      <c r="SDX129" s="623"/>
      <c r="SDY129" s="623"/>
      <c r="SDZ129" s="624"/>
      <c r="SEA129" s="623"/>
      <c r="SEB129" s="320">
        <f t="shared" ref="SEB129" si="9818">SEB123+SEB127</f>
        <v>1.86</v>
      </c>
      <c r="SEC129" s="623" t="s">
        <v>86</v>
      </c>
      <c r="SED129" s="623"/>
      <c r="SEE129" s="623"/>
      <c r="SEF129" s="623"/>
      <c r="SEG129" s="623"/>
      <c r="SEH129" s="624"/>
      <c r="SEI129" s="623"/>
      <c r="SEJ129" s="320">
        <f t="shared" ref="SEJ129" si="9819">SEJ123+SEJ127</f>
        <v>1.86</v>
      </c>
      <c r="SEK129" s="623" t="s">
        <v>86</v>
      </c>
      <c r="SEL129" s="623"/>
      <c r="SEM129" s="623"/>
      <c r="SEN129" s="623"/>
      <c r="SEO129" s="623"/>
      <c r="SEP129" s="624"/>
      <c r="SEQ129" s="623"/>
      <c r="SER129" s="320">
        <f t="shared" ref="SER129" si="9820">SER123+SER127</f>
        <v>1.86</v>
      </c>
      <c r="SES129" s="623" t="s">
        <v>86</v>
      </c>
      <c r="SET129" s="623"/>
      <c r="SEU129" s="623"/>
      <c r="SEV129" s="623"/>
      <c r="SEW129" s="623"/>
      <c r="SEX129" s="624"/>
      <c r="SEY129" s="623"/>
      <c r="SEZ129" s="320">
        <f t="shared" ref="SEZ129" si="9821">SEZ123+SEZ127</f>
        <v>1.86</v>
      </c>
      <c r="SFA129" s="623" t="s">
        <v>86</v>
      </c>
      <c r="SFB129" s="623"/>
      <c r="SFC129" s="623"/>
      <c r="SFD129" s="623"/>
      <c r="SFE129" s="623"/>
      <c r="SFF129" s="624"/>
      <c r="SFG129" s="623"/>
      <c r="SFH129" s="320">
        <f t="shared" ref="SFH129" si="9822">SFH123+SFH127</f>
        <v>1.86</v>
      </c>
      <c r="SFI129" s="623" t="s">
        <v>86</v>
      </c>
      <c r="SFJ129" s="623"/>
      <c r="SFK129" s="623"/>
      <c r="SFL129" s="623"/>
      <c r="SFM129" s="623"/>
      <c r="SFN129" s="624"/>
      <c r="SFO129" s="623"/>
      <c r="SFP129" s="320">
        <f t="shared" ref="SFP129" si="9823">SFP123+SFP127</f>
        <v>1.86</v>
      </c>
      <c r="SFQ129" s="623" t="s">
        <v>86</v>
      </c>
      <c r="SFR129" s="623"/>
      <c r="SFS129" s="623"/>
      <c r="SFT129" s="623"/>
      <c r="SFU129" s="623"/>
      <c r="SFV129" s="624"/>
      <c r="SFW129" s="623"/>
      <c r="SFX129" s="320">
        <f t="shared" ref="SFX129" si="9824">SFX123+SFX127</f>
        <v>1.86</v>
      </c>
      <c r="SFY129" s="623" t="s">
        <v>86</v>
      </c>
      <c r="SFZ129" s="623"/>
      <c r="SGA129" s="623"/>
      <c r="SGB129" s="623"/>
      <c r="SGC129" s="623"/>
      <c r="SGD129" s="624"/>
      <c r="SGE129" s="623"/>
      <c r="SGF129" s="320">
        <f t="shared" ref="SGF129" si="9825">SGF123+SGF127</f>
        <v>1.86</v>
      </c>
      <c r="SGG129" s="623" t="s">
        <v>86</v>
      </c>
      <c r="SGH129" s="623"/>
      <c r="SGI129" s="623"/>
      <c r="SGJ129" s="623"/>
      <c r="SGK129" s="623"/>
      <c r="SGL129" s="624"/>
      <c r="SGM129" s="623"/>
      <c r="SGN129" s="320">
        <f t="shared" ref="SGN129" si="9826">SGN123+SGN127</f>
        <v>1.86</v>
      </c>
      <c r="SGO129" s="623" t="s">
        <v>86</v>
      </c>
      <c r="SGP129" s="623"/>
      <c r="SGQ129" s="623"/>
      <c r="SGR129" s="623"/>
      <c r="SGS129" s="623"/>
      <c r="SGT129" s="624"/>
      <c r="SGU129" s="623"/>
      <c r="SGV129" s="320">
        <f t="shared" ref="SGV129" si="9827">SGV123+SGV127</f>
        <v>1.86</v>
      </c>
      <c r="SGW129" s="623" t="s">
        <v>86</v>
      </c>
      <c r="SGX129" s="623"/>
      <c r="SGY129" s="623"/>
      <c r="SGZ129" s="623"/>
      <c r="SHA129" s="623"/>
      <c r="SHB129" s="624"/>
      <c r="SHC129" s="623"/>
      <c r="SHD129" s="320">
        <f t="shared" ref="SHD129" si="9828">SHD123+SHD127</f>
        <v>1.86</v>
      </c>
      <c r="SHE129" s="623" t="s">
        <v>86</v>
      </c>
      <c r="SHF129" s="623"/>
      <c r="SHG129" s="623"/>
      <c r="SHH129" s="623"/>
      <c r="SHI129" s="623"/>
      <c r="SHJ129" s="624"/>
      <c r="SHK129" s="623"/>
      <c r="SHL129" s="320">
        <f t="shared" ref="SHL129" si="9829">SHL123+SHL127</f>
        <v>1.86</v>
      </c>
      <c r="SHM129" s="623" t="s">
        <v>86</v>
      </c>
      <c r="SHN129" s="623"/>
      <c r="SHO129" s="623"/>
      <c r="SHP129" s="623"/>
      <c r="SHQ129" s="623"/>
      <c r="SHR129" s="624"/>
      <c r="SHS129" s="623"/>
      <c r="SHT129" s="320">
        <f t="shared" ref="SHT129" si="9830">SHT123+SHT127</f>
        <v>1.86</v>
      </c>
      <c r="SHU129" s="623" t="s">
        <v>86</v>
      </c>
      <c r="SHV129" s="623"/>
      <c r="SHW129" s="623"/>
      <c r="SHX129" s="623"/>
      <c r="SHY129" s="623"/>
      <c r="SHZ129" s="624"/>
      <c r="SIA129" s="623"/>
      <c r="SIB129" s="320">
        <f t="shared" ref="SIB129" si="9831">SIB123+SIB127</f>
        <v>1.86</v>
      </c>
      <c r="SIC129" s="623" t="s">
        <v>86</v>
      </c>
      <c r="SID129" s="623"/>
      <c r="SIE129" s="623"/>
      <c r="SIF129" s="623"/>
      <c r="SIG129" s="623"/>
      <c r="SIH129" s="624"/>
      <c r="SII129" s="623"/>
      <c r="SIJ129" s="320">
        <f t="shared" ref="SIJ129" si="9832">SIJ123+SIJ127</f>
        <v>1.86</v>
      </c>
      <c r="SIK129" s="623" t="s">
        <v>86</v>
      </c>
      <c r="SIL129" s="623"/>
      <c r="SIM129" s="623"/>
      <c r="SIN129" s="623"/>
      <c r="SIO129" s="623"/>
      <c r="SIP129" s="624"/>
      <c r="SIQ129" s="623"/>
      <c r="SIR129" s="320">
        <f t="shared" ref="SIR129" si="9833">SIR123+SIR127</f>
        <v>1.86</v>
      </c>
      <c r="SIS129" s="623" t="s">
        <v>86</v>
      </c>
      <c r="SIT129" s="623"/>
      <c r="SIU129" s="623"/>
      <c r="SIV129" s="623"/>
      <c r="SIW129" s="623"/>
      <c r="SIX129" s="624"/>
      <c r="SIY129" s="623"/>
      <c r="SIZ129" s="320">
        <f t="shared" ref="SIZ129" si="9834">SIZ123+SIZ127</f>
        <v>1.86</v>
      </c>
      <c r="SJA129" s="623" t="s">
        <v>86</v>
      </c>
      <c r="SJB129" s="623"/>
      <c r="SJC129" s="623"/>
      <c r="SJD129" s="623"/>
      <c r="SJE129" s="623"/>
      <c r="SJF129" s="624"/>
      <c r="SJG129" s="623"/>
      <c r="SJH129" s="320">
        <f t="shared" ref="SJH129" si="9835">SJH123+SJH127</f>
        <v>1.86</v>
      </c>
      <c r="SJI129" s="623" t="s">
        <v>86</v>
      </c>
      <c r="SJJ129" s="623"/>
      <c r="SJK129" s="623"/>
      <c r="SJL129" s="623"/>
      <c r="SJM129" s="623"/>
      <c r="SJN129" s="624"/>
      <c r="SJO129" s="623"/>
      <c r="SJP129" s="320">
        <f t="shared" ref="SJP129" si="9836">SJP123+SJP127</f>
        <v>1.86</v>
      </c>
      <c r="SJQ129" s="623" t="s">
        <v>86</v>
      </c>
      <c r="SJR129" s="623"/>
      <c r="SJS129" s="623"/>
      <c r="SJT129" s="623"/>
      <c r="SJU129" s="623"/>
      <c r="SJV129" s="624"/>
      <c r="SJW129" s="623"/>
      <c r="SJX129" s="320">
        <f t="shared" ref="SJX129" si="9837">SJX123+SJX127</f>
        <v>1.86</v>
      </c>
      <c r="SJY129" s="623" t="s">
        <v>86</v>
      </c>
      <c r="SJZ129" s="623"/>
      <c r="SKA129" s="623"/>
      <c r="SKB129" s="623"/>
      <c r="SKC129" s="623"/>
      <c r="SKD129" s="624"/>
      <c r="SKE129" s="623"/>
      <c r="SKF129" s="320">
        <f t="shared" ref="SKF129" si="9838">SKF123+SKF127</f>
        <v>1.86</v>
      </c>
      <c r="SKG129" s="623" t="s">
        <v>86</v>
      </c>
      <c r="SKH129" s="623"/>
      <c r="SKI129" s="623"/>
      <c r="SKJ129" s="623"/>
      <c r="SKK129" s="623"/>
      <c r="SKL129" s="624"/>
      <c r="SKM129" s="623"/>
      <c r="SKN129" s="320">
        <f t="shared" ref="SKN129" si="9839">SKN123+SKN127</f>
        <v>1.86</v>
      </c>
      <c r="SKO129" s="623" t="s">
        <v>86</v>
      </c>
      <c r="SKP129" s="623"/>
      <c r="SKQ129" s="623"/>
      <c r="SKR129" s="623"/>
      <c r="SKS129" s="623"/>
      <c r="SKT129" s="624"/>
      <c r="SKU129" s="623"/>
      <c r="SKV129" s="320">
        <f t="shared" ref="SKV129" si="9840">SKV123+SKV127</f>
        <v>1.86</v>
      </c>
      <c r="SKW129" s="623" t="s">
        <v>86</v>
      </c>
      <c r="SKX129" s="623"/>
      <c r="SKY129" s="623"/>
      <c r="SKZ129" s="623"/>
      <c r="SLA129" s="623"/>
      <c r="SLB129" s="624"/>
      <c r="SLC129" s="623"/>
      <c r="SLD129" s="320">
        <f t="shared" ref="SLD129" si="9841">SLD123+SLD127</f>
        <v>1.86</v>
      </c>
      <c r="SLE129" s="623" t="s">
        <v>86</v>
      </c>
      <c r="SLF129" s="623"/>
      <c r="SLG129" s="623"/>
      <c r="SLH129" s="623"/>
      <c r="SLI129" s="623"/>
      <c r="SLJ129" s="624"/>
      <c r="SLK129" s="623"/>
      <c r="SLL129" s="320">
        <f t="shared" ref="SLL129" si="9842">SLL123+SLL127</f>
        <v>1.86</v>
      </c>
      <c r="SLM129" s="623" t="s">
        <v>86</v>
      </c>
      <c r="SLN129" s="623"/>
      <c r="SLO129" s="623"/>
      <c r="SLP129" s="623"/>
      <c r="SLQ129" s="623"/>
      <c r="SLR129" s="624"/>
      <c r="SLS129" s="623"/>
      <c r="SLT129" s="320">
        <f t="shared" ref="SLT129" si="9843">SLT123+SLT127</f>
        <v>1.86</v>
      </c>
      <c r="SLU129" s="623" t="s">
        <v>86</v>
      </c>
      <c r="SLV129" s="623"/>
      <c r="SLW129" s="623"/>
      <c r="SLX129" s="623"/>
      <c r="SLY129" s="623"/>
      <c r="SLZ129" s="624"/>
      <c r="SMA129" s="623"/>
      <c r="SMB129" s="320">
        <f t="shared" ref="SMB129" si="9844">SMB123+SMB127</f>
        <v>1.86</v>
      </c>
      <c r="SMC129" s="623" t="s">
        <v>86</v>
      </c>
      <c r="SMD129" s="623"/>
      <c r="SME129" s="623"/>
      <c r="SMF129" s="623"/>
      <c r="SMG129" s="623"/>
      <c r="SMH129" s="624"/>
      <c r="SMI129" s="623"/>
      <c r="SMJ129" s="320">
        <f t="shared" ref="SMJ129" si="9845">SMJ123+SMJ127</f>
        <v>1.86</v>
      </c>
      <c r="SMK129" s="623" t="s">
        <v>86</v>
      </c>
      <c r="SML129" s="623"/>
      <c r="SMM129" s="623"/>
      <c r="SMN129" s="623"/>
      <c r="SMO129" s="623"/>
      <c r="SMP129" s="624"/>
      <c r="SMQ129" s="623"/>
      <c r="SMR129" s="320">
        <f t="shared" ref="SMR129" si="9846">SMR123+SMR127</f>
        <v>1.86</v>
      </c>
      <c r="SMS129" s="623" t="s">
        <v>86</v>
      </c>
      <c r="SMT129" s="623"/>
      <c r="SMU129" s="623"/>
      <c r="SMV129" s="623"/>
      <c r="SMW129" s="623"/>
      <c r="SMX129" s="624"/>
      <c r="SMY129" s="623"/>
      <c r="SMZ129" s="320">
        <f t="shared" ref="SMZ129" si="9847">SMZ123+SMZ127</f>
        <v>1.86</v>
      </c>
      <c r="SNA129" s="623" t="s">
        <v>86</v>
      </c>
      <c r="SNB129" s="623"/>
      <c r="SNC129" s="623"/>
      <c r="SND129" s="623"/>
      <c r="SNE129" s="623"/>
      <c r="SNF129" s="624"/>
      <c r="SNG129" s="623"/>
      <c r="SNH129" s="320">
        <f t="shared" ref="SNH129" si="9848">SNH123+SNH127</f>
        <v>1.86</v>
      </c>
      <c r="SNI129" s="623" t="s">
        <v>86</v>
      </c>
      <c r="SNJ129" s="623"/>
      <c r="SNK129" s="623"/>
      <c r="SNL129" s="623"/>
      <c r="SNM129" s="623"/>
      <c r="SNN129" s="624"/>
      <c r="SNO129" s="623"/>
      <c r="SNP129" s="320">
        <f t="shared" ref="SNP129" si="9849">SNP123+SNP127</f>
        <v>1.86</v>
      </c>
      <c r="SNQ129" s="623" t="s">
        <v>86</v>
      </c>
      <c r="SNR129" s="623"/>
      <c r="SNS129" s="623"/>
      <c r="SNT129" s="623"/>
      <c r="SNU129" s="623"/>
      <c r="SNV129" s="624"/>
      <c r="SNW129" s="623"/>
      <c r="SNX129" s="320">
        <f t="shared" ref="SNX129" si="9850">SNX123+SNX127</f>
        <v>1.86</v>
      </c>
      <c r="SNY129" s="623" t="s">
        <v>86</v>
      </c>
      <c r="SNZ129" s="623"/>
      <c r="SOA129" s="623"/>
      <c r="SOB129" s="623"/>
      <c r="SOC129" s="623"/>
      <c r="SOD129" s="624"/>
      <c r="SOE129" s="623"/>
      <c r="SOF129" s="320">
        <f t="shared" ref="SOF129" si="9851">SOF123+SOF127</f>
        <v>1.86</v>
      </c>
      <c r="SOG129" s="623" t="s">
        <v>86</v>
      </c>
      <c r="SOH129" s="623"/>
      <c r="SOI129" s="623"/>
      <c r="SOJ129" s="623"/>
      <c r="SOK129" s="623"/>
      <c r="SOL129" s="624"/>
      <c r="SOM129" s="623"/>
      <c r="SON129" s="320">
        <f t="shared" ref="SON129" si="9852">SON123+SON127</f>
        <v>1.86</v>
      </c>
      <c r="SOO129" s="623" t="s">
        <v>86</v>
      </c>
      <c r="SOP129" s="623"/>
      <c r="SOQ129" s="623"/>
      <c r="SOR129" s="623"/>
      <c r="SOS129" s="623"/>
      <c r="SOT129" s="624"/>
      <c r="SOU129" s="623"/>
      <c r="SOV129" s="320">
        <f t="shared" ref="SOV129" si="9853">SOV123+SOV127</f>
        <v>1.86</v>
      </c>
      <c r="SOW129" s="623" t="s">
        <v>86</v>
      </c>
      <c r="SOX129" s="623"/>
      <c r="SOY129" s="623"/>
      <c r="SOZ129" s="623"/>
      <c r="SPA129" s="623"/>
      <c r="SPB129" s="624"/>
      <c r="SPC129" s="623"/>
      <c r="SPD129" s="320">
        <f t="shared" ref="SPD129" si="9854">SPD123+SPD127</f>
        <v>1.86</v>
      </c>
      <c r="SPE129" s="623" t="s">
        <v>86</v>
      </c>
      <c r="SPF129" s="623"/>
      <c r="SPG129" s="623"/>
      <c r="SPH129" s="623"/>
      <c r="SPI129" s="623"/>
      <c r="SPJ129" s="624"/>
      <c r="SPK129" s="623"/>
      <c r="SPL129" s="320">
        <f t="shared" ref="SPL129" si="9855">SPL123+SPL127</f>
        <v>1.86</v>
      </c>
      <c r="SPM129" s="623" t="s">
        <v>86</v>
      </c>
      <c r="SPN129" s="623"/>
      <c r="SPO129" s="623"/>
      <c r="SPP129" s="623"/>
      <c r="SPQ129" s="623"/>
      <c r="SPR129" s="624"/>
      <c r="SPS129" s="623"/>
      <c r="SPT129" s="320">
        <f t="shared" ref="SPT129" si="9856">SPT123+SPT127</f>
        <v>1.86</v>
      </c>
      <c r="SPU129" s="623" t="s">
        <v>86</v>
      </c>
      <c r="SPV129" s="623"/>
      <c r="SPW129" s="623"/>
      <c r="SPX129" s="623"/>
      <c r="SPY129" s="623"/>
      <c r="SPZ129" s="624"/>
      <c r="SQA129" s="623"/>
      <c r="SQB129" s="320">
        <f t="shared" ref="SQB129" si="9857">SQB123+SQB127</f>
        <v>1.86</v>
      </c>
      <c r="SQC129" s="623" t="s">
        <v>86</v>
      </c>
      <c r="SQD129" s="623"/>
      <c r="SQE129" s="623"/>
      <c r="SQF129" s="623"/>
      <c r="SQG129" s="623"/>
      <c r="SQH129" s="624"/>
      <c r="SQI129" s="623"/>
      <c r="SQJ129" s="320">
        <f t="shared" ref="SQJ129" si="9858">SQJ123+SQJ127</f>
        <v>1.86</v>
      </c>
      <c r="SQK129" s="623" t="s">
        <v>86</v>
      </c>
      <c r="SQL129" s="623"/>
      <c r="SQM129" s="623"/>
      <c r="SQN129" s="623"/>
      <c r="SQO129" s="623"/>
      <c r="SQP129" s="624"/>
      <c r="SQQ129" s="623"/>
      <c r="SQR129" s="320">
        <f t="shared" ref="SQR129" si="9859">SQR123+SQR127</f>
        <v>1.86</v>
      </c>
      <c r="SQS129" s="623" t="s">
        <v>86</v>
      </c>
      <c r="SQT129" s="623"/>
      <c r="SQU129" s="623"/>
      <c r="SQV129" s="623"/>
      <c r="SQW129" s="623"/>
      <c r="SQX129" s="624"/>
      <c r="SQY129" s="623"/>
      <c r="SQZ129" s="320">
        <f t="shared" ref="SQZ129" si="9860">SQZ123+SQZ127</f>
        <v>1.86</v>
      </c>
      <c r="SRA129" s="623" t="s">
        <v>86</v>
      </c>
      <c r="SRB129" s="623"/>
      <c r="SRC129" s="623"/>
      <c r="SRD129" s="623"/>
      <c r="SRE129" s="623"/>
      <c r="SRF129" s="624"/>
      <c r="SRG129" s="623"/>
      <c r="SRH129" s="320">
        <f t="shared" ref="SRH129" si="9861">SRH123+SRH127</f>
        <v>1.86</v>
      </c>
      <c r="SRI129" s="623" t="s">
        <v>86</v>
      </c>
      <c r="SRJ129" s="623"/>
      <c r="SRK129" s="623"/>
      <c r="SRL129" s="623"/>
      <c r="SRM129" s="623"/>
      <c r="SRN129" s="624"/>
      <c r="SRO129" s="623"/>
      <c r="SRP129" s="320">
        <f t="shared" ref="SRP129" si="9862">SRP123+SRP127</f>
        <v>1.86</v>
      </c>
      <c r="SRQ129" s="623" t="s">
        <v>86</v>
      </c>
      <c r="SRR129" s="623"/>
      <c r="SRS129" s="623"/>
      <c r="SRT129" s="623"/>
      <c r="SRU129" s="623"/>
      <c r="SRV129" s="624"/>
      <c r="SRW129" s="623"/>
      <c r="SRX129" s="320">
        <f t="shared" ref="SRX129" si="9863">SRX123+SRX127</f>
        <v>1.86</v>
      </c>
      <c r="SRY129" s="623" t="s">
        <v>86</v>
      </c>
      <c r="SRZ129" s="623"/>
      <c r="SSA129" s="623"/>
      <c r="SSB129" s="623"/>
      <c r="SSC129" s="623"/>
      <c r="SSD129" s="624"/>
      <c r="SSE129" s="623"/>
      <c r="SSF129" s="320">
        <f t="shared" ref="SSF129" si="9864">SSF123+SSF127</f>
        <v>1.86</v>
      </c>
      <c r="SSG129" s="623" t="s">
        <v>86</v>
      </c>
      <c r="SSH129" s="623"/>
      <c r="SSI129" s="623"/>
      <c r="SSJ129" s="623"/>
      <c r="SSK129" s="623"/>
      <c r="SSL129" s="624"/>
      <c r="SSM129" s="623"/>
      <c r="SSN129" s="320">
        <f t="shared" ref="SSN129" si="9865">SSN123+SSN127</f>
        <v>1.86</v>
      </c>
      <c r="SSO129" s="623" t="s">
        <v>86</v>
      </c>
      <c r="SSP129" s="623"/>
      <c r="SSQ129" s="623"/>
      <c r="SSR129" s="623"/>
      <c r="SSS129" s="623"/>
      <c r="SST129" s="624"/>
      <c r="SSU129" s="623"/>
      <c r="SSV129" s="320">
        <f t="shared" ref="SSV129" si="9866">SSV123+SSV127</f>
        <v>1.86</v>
      </c>
      <c r="SSW129" s="623" t="s">
        <v>86</v>
      </c>
      <c r="SSX129" s="623"/>
      <c r="SSY129" s="623"/>
      <c r="SSZ129" s="623"/>
      <c r="STA129" s="623"/>
      <c r="STB129" s="624"/>
      <c r="STC129" s="623"/>
      <c r="STD129" s="320">
        <f t="shared" ref="STD129" si="9867">STD123+STD127</f>
        <v>1.86</v>
      </c>
      <c r="STE129" s="623" t="s">
        <v>86</v>
      </c>
      <c r="STF129" s="623"/>
      <c r="STG129" s="623"/>
      <c r="STH129" s="623"/>
      <c r="STI129" s="623"/>
      <c r="STJ129" s="624"/>
      <c r="STK129" s="623"/>
      <c r="STL129" s="320">
        <f t="shared" ref="STL129" si="9868">STL123+STL127</f>
        <v>1.86</v>
      </c>
      <c r="STM129" s="623" t="s">
        <v>86</v>
      </c>
      <c r="STN129" s="623"/>
      <c r="STO129" s="623"/>
      <c r="STP129" s="623"/>
      <c r="STQ129" s="623"/>
      <c r="STR129" s="624"/>
      <c r="STS129" s="623"/>
      <c r="STT129" s="320">
        <f t="shared" ref="STT129" si="9869">STT123+STT127</f>
        <v>1.86</v>
      </c>
      <c r="STU129" s="623" t="s">
        <v>86</v>
      </c>
      <c r="STV129" s="623"/>
      <c r="STW129" s="623"/>
      <c r="STX129" s="623"/>
      <c r="STY129" s="623"/>
      <c r="STZ129" s="624"/>
      <c r="SUA129" s="623"/>
      <c r="SUB129" s="320">
        <f t="shared" ref="SUB129" si="9870">SUB123+SUB127</f>
        <v>1.86</v>
      </c>
      <c r="SUC129" s="623" t="s">
        <v>86</v>
      </c>
      <c r="SUD129" s="623"/>
      <c r="SUE129" s="623"/>
      <c r="SUF129" s="623"/>
      <c r="SUG129" s="623"/>
      <c r="SUH129" s="624"/>
      <c r="SUI129" s="623"/>
      <c r="SUJ129" s="320">
        <f t="shared" ref="SUJ129" si="9871">SUJ123+SUJ127</f>
        <v>1.86</v>
      </c>
      <c r="SUK129" s="623" t="s">
        <v>86</v>
      </c>
      <c r="SUL129" s="623"/>
      <c r="SUM129" s="623"/>
      <c r="SUN129" s="623"/>
      <c r="SUO129" s="623"/>
      <c r="SUP129" s="624"/>
      <c r="SUQ129" s="623"/>
      <c r="SUR129" s="320">
        <f t="shared" ref="SUR129" si="9872">SUR123+SUR127</f>
        <v>1.86</v>
      </c>
      <c r="SUS129" s="623" t="s">
        <v>86</v>
      </c>
      <c r="SUT129" s="623"/>
      <c r="SUU129" s="623"/>
      <c r="SUV129" s="623"/>
      <c r="SUW129" s="623"/>
      <c r="SUX129" s="624"/>
      <c r="SUY129" s="623"/>
      <c r="SUZ129" s="320">
        <f t="shared" ref="SUZ129" si="9873">SUZ123+SUZ127</f>
        <v>1.86</v>
      </c>
      <c r="SVA129" s="623" t="s">
        <v>86</v>
      </c>
      <c r="SVB129" s="623"/>
      <c r="SVC129" s="623"/>
      <c r="SVD129" s="623"/>
      <c r="SVE129" s="623"/>
      <c r="SVF129" s="624"/>
      <c r="SVG129" s="623"/>
      <c r="SVH129" s="320">
        <f t="shared" ref="SVH129" si="9874">SVH123+SVH127</f>
        <v>1.86</v>
      </c>
      <c r="SVI129" s="623" t="s">
        <v>86</v>
      </c>
      <c r="SVJ129" s="623"/>
      <c r="SVK129" s="623"/>
      <c r="SVL129" s="623"/>
      <c r="SVM129" s="623"/>
      <c r="SVN129" s="624"/>
      <c r="SVO129" s="623"/>
      <c r="SVP129" s="320">
        <f t="shared" ref="SVP129" si="9875">SVP123+SVP127</f>
        <v>1.86</v>
      </c>
      <c r="SVQ129" s="623" t="s">
        <v>86</v>
      </c>
      <c r="SVR129" s="623"/>
      <c r="SVS129" s="623"/>
      <c r="SVT129" s="623"/>
      <c r="SVU129" s="623"/>
      <c r="SVV129" s="624"/>
      <c r="SVW129" s="623"/>
      <c r="SVX129" s="320">
        <f t="shared" ref="SVX129" si="9876">SVX123+SVX127</f>
        <v>1.86</v>
      </c>
      <c r="SVY129" s="623" t="s">
        <v>86</v>
      </c>
      <c r="SVZ129" s="623"/>
      <c r="SWA129" s="623"/>
      <c r="SWB129" s="623"/>
      <c r="SWC129" s="623"/>
      <c r="SWD129" s="624"/>
      <c r="SWE129" s="623"/>
      <c r="SWF129" s="320">
        <f t="shared" ref="SWF129" si="9877">SWF123+SWF127</f>
        <v>1.86</v>
      </c>
      <c r="SWG129" s="623" t="s">
        <v>86</v>
      </c>
      <c r="SWH129" s="623"/>
      <c r="SWI129" s="623"/>
      <c r="SWJ129" s="623"/>
      <c r="SWK129" s="623"/>
      <c r="SWL129" s="624"/>
      <c r="SWM129" s="623"/>
      <c r="SWN129" s="320">
        <f t="shared" ref="SWN129" si="9878">SWN123+SWN127</f>
        <v>1.86</v>
      </c>
      <c r="SWO129" s="623" t="s">
        <v>86</v>
      </c>
      <c r="SWP129" s="623"/>
      <c r="SWQ129" s="623"/>
      <c r="SWR129" s="623"/>
      <c r="SWS129" s="623"/>
      <c r="SWT129" s="624"/>
      <c r="SWU129" s="623"/>
      <c r="SWV129" s="320">
        <f t="shared" ref="SWV129" si="9879">SWV123+SWV127</f>
        <v>1.86</v>
      </c>
      <c r="SWW129" s="623" t="s">
        <v>86</v>
      </c>
      <c r="SWX129" s="623"/>
      <c r="SWY129" s="623"/>
      <c r="SWZ129" s="623"/>
      <c r="SXA129" s="623"/>
      <c r="SXB129" s="624"/>
      <c r="SXC129" s="623"/>
      <c r="SXD129" s="320">
        <f t="shared" ref="SXD129" si="9880">SXD123+SXD127</f>
        <v>1.86</v>
      </c>
      <c r="SXE129" s="623" t="s">
        <v>86</v>
      </c>
      <c r="SXF129" s="623"/>
      <c r="SXG129" s="623"/>
      <c r="SXH129" s="623"/>
      <c r="SXI129" s="623"/>
      <c r="SXJ129" s="624"/>
      <c r="SXK129" s="623"/>
      <c r="SXL129" s="320">
        <f t="shared" ref="SXL129" si="9881">SXL123+SXL127</f>
        <v>1.86</v>
      </c>
      <c r="SXM129" s="623" t="s">
        <v>86</v>
      </c>
      <c r="SXN129" s="623"/>
      <c r="SXO129" s="623"/>
      <c r="SXP129" s="623"/>
      <c r="SXQ129" s="623"/>
      <c r="SXR129" s="624"/>
      <c r="SXS129" s="623"/>
      <c r="SXT129" s="320">
        <f t="shared" ref="SXT129" si="9882">SXT123+SXT127</f>
        <v>1.86</v>
      </c>
      <c r="SXU129" s="623" t="s">
        <v>86</v>
      </c>
      <c r="SXV129" s="623"/>
      <c r="SXW129" s="623"/>
      <c r="SXX129" s="623"/>
      <c r="SXY129" s="623"/>
      <c r="SXZ129" s="624"/>
      <c r="SYA129" s="623"/>
      <c r="SYB129" s="320">
        <f t="shared" ref="SYB129" si="9883">SYB123+SYB127</f>
        <v>1.86</v>
      </c>
      <c r="SYC129" s="623" t="s">
        <v>86</v>
      </c>
      <c r="SYD129" s="623"/>
      <c r="SYE129" s="623"/>
      <c r="SYF129" s="623"/>
      <c r="SYG129" s="623"/>
      <c r="SYH129" s="624"/>
      <c r="SYI129" s="623"/>
      <c r="SYJ129" s="320">
        <f t="shared" ref="SYJ129" si="9884">SYJ123+SYJ127</f>
        <v>1.86</v>
      </c>
      <c r="SYK129" s="623" t="s">
        <v>86</v>
      </c>
      <c r="SYL129" s="623"/>
      <c r="SYM129" s="623"/>
      <c r="SYN129" s="623"/>
      <c r="SYO129" s="623"/>
      <c r="SYP129" s="624"/>
      <c r="SYQ129" s="623"/>
      <c r="SYR129" s="320">
        <f t="shared" ref="SYR129" si="9885">SYR123+SYR127</f>
        <v>1.86</v>
      </c>
      <c r="SYS129" s="623" t="s">
        <v>86</v>
      </c>
      <c r="SYT129" s="623"/>
      <c r="SYU129" s="623"/>
      <c r="SYV129" s="623"/>
      <c r="SYW129" s="623"/>
      <c r="SYX129" s="624"/>
      <c r="SYY129" s="623"/>
      <c r="SYZ129" s="320">
        <f t="shared" ref="SYZ129" si="9886">SYZ123+SYZ127</f>
        <v>1.86</v>
      </c>
      <c r="SZA129" s="623" t="s">
        <v>86</v>
      </c>
      <c r="SZB129" s="623"/>
      <c r="SZC129" s="623"/>
      <c r="SZD129" s="623"/>
      <c r="SZE129" s="623"/>
      <c r="SZF129" s="624"/>
      <c r="SZG129" s="623"/>
      <c r="SZH129" s="320">
        <f t="shared" ref="SZH129" si="9887">SZH123+SZH127</f>
        <v>1.86</v>
      </c>
      <c r="SZI129" s="623" t="s">
        <v>86</v>
      </c>
      <c r="SZJ129" s="623"/>
      <c r="SZK129" s="623"/>
      <c r="SZL129" s="623"/>
      <c r="SZM129" s="623"/>
      <c r="SZN129" s="624"/>
      <c r="SZO129" s="623"/>
      <c r="SZP129" s="320">
        <f t="shared" ref="SZP129" si="9888">SZP123+SZP127</f>
        <v>1.86</v>
      </c>
      <c r="SZQ129" s="623" t="s">
        <v>86</v>
      </c>
      <c r="SZR129" s="623"/>
      <c r="SZS129" s="623"/>
      <c r="SZT129" s="623"/>
      <c r="SZU129" s="623"/>
      <c r="SZV129" s="624"/>
      <c r="SZW129" s="623"/>
      <c r="SZX129" s="320">
        <f t="shared" ref="SZX129" si="9889">SZX123+SZX127</f>
        <v>1.86</v>
      </c>
      <c r="SZY129" s="623" t="s">
        <v>86</v>
      </c>
      <c r="SZZ129" s="623"/>
      <c r="TAA129" s="623"/>
      <c r="TAB129" s="623"/>
      <c r="TAC129" s="623"/>
      <c r="TAD129" s="624"/>
      <c r="TAE129" s="623"/>
      <c r="TAF129" s="320">
        <f t="shared" ref="TAF129" si="9890">TAF123+TAF127</f>
        <v>1.86</v>
      </c>
      <c r="TAG129" s="623" t="s">
        <v>86</v>
      </c>
      <c r="TAH129" s="623"/>
      <c r="TAI129" s="623"/>
      <c r="TAJ129" s="623"/>
      <c r="TAK129" s="623"/>
      <c r="TAL129" s="624"/>
      <c r="TAM129" s="623"/>
      <c r="TAN129" s="320">
        <f t="shared" ref="TAN129" si="9891">TAN123+TAN127</f>
        <v>1.86</v>
      </c>
      <c r="TAO129" s="623" t="s">
        <v>86</v>
      </c>
      <c r="TAP129" s="623"/>
      <c r="TAQ129" s="623"/>
      <c r="TAR129" s="623"/>
      <c r="TAS129" s="623"/>
      <c r="TAT129" s="624"/>
      <c r="TAU129" s="623"/>
      <c r="TAV129" s="320">
        <f t="shared" ref="TAV129" si="9892">TAV123+TAV127</f>
        <v>1.86</v>
      </c>
      <c r="TAW129" s="623" t="s">
        <v>86</v>
      </c>
      <c r="TAX129" s="623"/>
      <c r="TAY129" s="623"/>
      <c r="TAZ129" s="623"/>
      <c r="TBA129" s="623"/>
      <c r="TBB129" s="624"/>
      <c r="TBC129" s="623"/>
      <c r="TBD129" s="320">
        <f t="shared" ref="TBD129" si="9893">TBD123+TBD127</f>
        <v>1.86</v>
      </c>
      <c r="TBE129" s="623" t="s">
        <v>86</v>
      </c>
      <c r="TBF129" s="623"/>
      <c r="TBG129" s="623"/>
      <c r="TBH129" s="623"/>
      <c r="TBI129" s="623"/>
      <c r="TBJ129" s="624"/>
      <c r="TBK129" s="623"/>
      <c r="TBL129" s="320">
        <f t="shared" ref="TBL129" si="9894">TBL123+TBL127</f>
        <v>1.86</v>
      </c>
      <c r="TBM129" s="623" t="s">
        <v>86</v>
      </c>
      <c r="TBN129" s="623"/>
      <c r="TBO129" s="623"/>
      <c r="TBP129" s="623"/>
      <c r="TBQ129" s="623"/>
      <c r="TBR129" s="624"/>
      <c r="TBS129" s="623"/>
      <c r="TBT129" s="320">
        <f t="shared" ref="TBT129" si="9895">TBT123+TBT127</f>
        <v>1.86</v>
      </c>
      <c r="TBU129" s="623" t="s">
        <v>86</v>
      </c>
      <c r="TBV129" s="623"/>
      <c r="TBW129" s="623"/>
      <c r="TBX129" s="623"/>
      <c r="TBY129" s="623"/>
      <c r="TBZ129" s="624"/>
      <c r="TCA129" s="623"/>
      <c r="TCB129" s="320">
        <f t="shared" ref="TCB129" si="9896">TCB123+TCB127</f>
        <v>1.86</v>
      </c>
      <c r="TCC129" s="623" t="s">
        <v>86</v>
      </c>
      <c r="TCD129" s="623"/>
      <c r="TCE129" s="623"/>
      <c r="TCF129" s="623"/>
      <c r="TCG129" s="623"/>
      <c r="TCH129" s="624"/>
      <c r="TCI129" s="623"/>
      <c r="TCJ129" s="320">
        <f t="shared" ref="TCJ129" si="9897">TCJ123+TCJ127</f>
        <v>1.86</v>
      </c>
      <c r="TCK129" s="623" t="s">
        <v>86</v>
      </c>
      <c r="TCL129" s="623"/>
      <c r="TCM129" s="623"/>
      <c r="TCN129" s="623"/>
      <c r="TCO129" s="623"/>
      <c r="TCP129" s="624"/>
      <c r="TCQ129" s="623"/>
      <c r="TCR129" s="320">
        <f t="shared" ref="TCR129" si="9898">TCR123+TCR127</f>
        <v>1.86</v>
      </c>
      <c r="TCS129" s="623" t="s">
        <v>86</v>
      </c>
      <c r="TCT129" s="623"/>
      <c r="TCU129" s="623"/>
      <c r="TCV129" s="623"/>
      <c r="TCW129" s="623"/>
      <c r="TCX129" s="624"/>
      <c r="TCY129" s="623"/>
      <c r="TCZ129" s="320">
        <f t="shared" ref="TCZ129" si="9899">TCZ123+TCZ127</f>
        <v>1.86</v>
      </c>
      <c r="TDA129" s="623" t="s">
        <v>86</v>
      </c>
      <c r="TDB129" s="623"/>
      <c r="TDC129" s="623"/>
      <c r="TDD129" s="623"/>
      <c r="TDE129" s="623"/>
      <c r="TDF129" s="624"/>
      <c r="TDG129" s="623"/>
      <c r="TDH129" s="320">
        <f t="shared" ref="TDH129" si="9900">TDH123+TDH127</f>
        <v>1.86</v>
      </c>
      <c r="TDI129" s="623" t="s">
        <v>86</v>
      </c>
      <c r="TDJ129" s="623"/>
      <c r="TDK129" s="623"/>
      <c r="TDL129" s="623"/>
      <c r="TDM129" s="623"/>
      <c r="TDN129" s="624"/>
      <c r="TDO129" s="623"/>
      <c r="TDP129" s="320">
        <f t="shared" ref="TDP129" si="9901">TDP123+TDP127</f>
        <v>1.86</v>
      </c>
      <c r="TDQ129" s="623" t="s">
        <v>86</v>
      </c>
      <c r="TDR129" s="623"/>
      <c r="TDS129" s="623"/>
      <c r="TDT129" s="623"/>
      <c r="TDU129" s="623"/>
      <c r="TDV129" s="624"/>
      <c r="TDW129" s="623"/>
      <c r="TDX129" s="320">
        <f t="shared" ref="TDX129" si="9902">TDX123+TDX127</f>
        <v>1.86</v>
      </c>
      <c r="TDY129" s="623" t="s">
        <v>86</v>
      </c>
      <c r="TDZ129" s="623"/>
      <c r="TEA129" s="623"/>
      <c r="TEB129" s="623"/>
      <c r="TEC129" s="623"/>
      <c r="TED129" s="624"/>
      <c r="TEE129" s="623"/>
      <c r="TEF129" s="320">
        <f t="shared" ref="TEF129" si="9903">TEF123+TEF127</f>
        <v>1.86</v>
      </c>
      <c r="TEG129" s="623" t="s">
        <v>86</v>
      </c>
      <c r="TEH129" s="623"/>
      <c r="TEI129" s="623"/>
      <c r="TEJ129" s="623"/>
      <c r="TEK129" s="623"/>
      <c r="TEL129" s="624"/>
      <c r="TEM129" s="623"/>
      <c r="TEN129" s="320">
        <f t="shared" ref="TEN129" si="9904">TEN123+TEN127</f>
        <v>1.86</v>
      </c>
      <c r="TEO129" s="623" t="s">
        <v>86</v>
      </c>
      <c r="TEP129" s="623"/>
      <c r="TEQ129" s="623"/>
      <c r="TER129" s="623"/>
      <c r="TES129" s="623"/>
      <c r="TET129" s="624"/>
      <c r="TEU129" s="623"/>
      <c r="TEV129" s="320">
        <f t="shared" ref="TEV129" si="9905">TEV123+TEV127</f>
        <v>1.86</v>
      </c>
      <c r="TEW129" s="623" t="s">
        <v>86</v>
      </c>
      <c r="TEX129" s="623"/>
      <c r="TEY129" s="623"/>
      <c r="TEZ129" s="623"/>
      <c r="TFA129" s="623"/>
      <c r="TFB129" s="624"/>
      <c r="TFC129" s="623"/>
      <c r="TFD129" s="320">
        <f t="shared" ref="TFD129" si="9906">TFD123+TFD127</f>
        <v>1.86</v>
      </c>
      <c r="TFE129" s="623" t="s">
        <v>86</v>
      </c>
      <c r="TFF129" s="623"/>
      <c r="TFG129" s="623"/>
      <c r="TFH129" s="623"/>
      <c r="TFI129" s="623"/>
      <c r="TFJ129" s="624"/>
      <c r="TFK129" s="623"/>
      <c r="TFL129" s="320">
        <f t="shared" ref="TFL129" si="9907">TFL123+TFL127</f>
        <v>1.86</v>
      </c>
      <c r="TFM129" s="623" t="s">
        <v>86</v>
      </c>
      <c r="TFN129" s="623"/>
      <c r="TFO129" s="623"/>
      <c r="TFP129" s="623"/>
      <c r="TFQ129" s="623"/>
      <c r="TFR129" s="624"/>
      <c r="TFS129" s="623"/>
      <c r="TFT129" s="320">
        <f t="shared" ref="TFT129" si="9908">TFT123+TFT127</f>
        <v>1.86</v>
      </c>
      <c r="TFU129" s="623" t="s">
        <v>86</v>
      </c>
      <c r="TFV129" s="623"/>
      <c r="TFW129" s="623"/>
      <c r="TFX129" s="623"/>
      <c r="TFY129" s="623"/>
      <c r="TFZ129" s="624"/>
      <c r="TGA129" s="623"/>
      <c r="TGB129" s="320">
        <f t="shared" ref="TGB129" si="9909">TGB123+TGB127</f>
        <v>1.86</v>
      </c>
      <c r="TGC129" s="623" t="s">
        <v>86</v>
      </c>
      <c r="TGD129" s="623"/>
      <c r="TGE129" s="623"/>
      <c r="TGF129" s="623"/>
      <c r="TGG129" s="623"/>
      <c r="TGH129" s="624"/>
      <c r="TGI129" s="623"/>
      <c r="TGJ129" s="320">
        <f t="shared" ref="TGJ129" si="9910">TGJ123+TGJ127</f>
        <v>1.86</v>
      </c>
      <c r="TGK129" s="623" t="s">
        <v>86</v>
      </c>
      <c r="TGL129" s="623"/>
      <c r="TGM129" s="623"/>
      <c r="TGN129" s="623"/>
      <c r="TGO129" s="623"/>
      <c r="TGP129" s="624"/>
      <c r="TGQ129" s="623"/>
      <c r="TGR129" s="320">
        <f t="shared" ref="TGR129" si="9911">TGR123+TGR127</f>
        <v>1.86</v>
      </c>
      <c r="TGS129" s="623" t="s">
        <v>86</v>
      </c>
      <c r="TGT129" s="623"/>
      <c r="TGU129" s="623"/>
      <c r="TGV129" s="623"/>
      <c r="TGW129" s="623"/>
      <c r="TGX129" s="624"/>
      <c r="TGY129" s="623"/>
      <c r="TGZ129" s="320">
        <f t="shared" ref="TGZ129" si="9912">TGZ123+TGZ127</f>
        <v>1.86</v>
      </c>
      <c r="THA129" s="623" t="s">
        <v>86</v>
      </c>
      <c r="THB129" s="623"/>
      <c r="THC129" s="623"/>
      <c r="THD129" s="623"/>
      <c r="THE129" s="623"/>
      <c r="THF129" s="624"/>
      <c r="THG129" s="623"/>
      <c r="THH129" s="320">
        <f t="shared" ref="THH129" si="9913">THH123+THH127</f>
        <v>1.86</v>
      </c>
      <c r="THI129" s="623" t="s">
        <v>86</v>
      </c>
      <c r="THJ129" s="623"/>
      <c r="THK129" s="623"/>
      <c r="THL129" s="623"/>
      <c r="THM129" s="623"/>
      <c r="THN129" s="624"/>
      <c r="THO129" s="623"/>
      <c r="THP129" s="320">
        <f t="shared" ref="THP129" si="9914">THP123+THP127</f>
        <v>1.86</v>
      </c>
      <c r="THQ129" s="623" t="s">
        <v>86</v>
      </c>
      <c r="THR129" s="623"/>
      <c r="THS129" s="623"/>
      <c r="THT129" s="623"/>
      <c r="THU129" s="623"/>
      <c r="THV129" s="624"/>
      <c r="THW129" s="623"/>
      <c r="THX129" s="320">
        <f t="shared" ref="THX129" si="9915">THX123+THX127</f>
        <v>1.86</v>
      </c>
      <c r="THY129" s="623" t="s">
        <v>86</v>
      </c>
      <c r="THZ129" s="623"/>
      <c r="TIA129" s="623"/>
      <c r="TIB129" s="623"/>
      <c r="TIC129" s="623"/>
      <c r="TID129" s="624"/>
      <c r="TIE129" s="623"/>
      <c r="TIF129" s="320">
        <f t="shared" ref="TIF129" si="9916">TIF123+TIF127</f>
        <v>1.86</v>
      </c>
      <c r="TIG129" s="623" t="s">
        <v>86</v>
      </c>
      <c r="TIH129" s="623"/>
      <c r="TII129" s="623"/>
      <c r="TIJ129" s="623"/>
      <c r="TIK129" s="623"/>
      <c r="TIL129" s="624"/>
      <c r="TIM129" s="623"/>
      <c r="TIN129" s="320">
        <f t="shared" ref="TIN129" si="9917">TIN123+TIN127</f>
        <v>1.86</v>
      </c>
      <c r="TIO129" s="623" t="s">
        <v>86</v>
      </c>
      <c r="TIP129" s="623"/>
      <c r="TIQ129" s="623"/>
      <c r="TIR129" s="623"/>
      <c r="TIS129" s="623"/>
      <c r="TIT129" s="624"/>
      <c r="TIU129" s="623"/>
      <c r="TIV129" s="320">
        <f t="shared" ref="TIV129" si="9918">TIV123+TIV127</f>
        <v>1.86</v>
      </c>
      <c r="TIW129" s="623" t="s">
        <v>86</v>
      </c>
      <c r="TIX129" s="623"/>
      <c r="TIY129" s="623"/>
      <c r="TIZ129" s="623"/>
      <c r="TJA129" s="623"/>
      <c r="TJB129" s="624"/>
      <c r="TJC129" s="623"/>
      <c r="TJD129" s="320">
        <f t="shared" ref="TJD129" si="9919">TJD123+TJD127</f>
        <v>1.86</v>
      </c>
      <c r="TJE129" s="623" t="s">
        <v>86</v>
      </c>
      <c r="TJF129" s="623"/>
      <c r="TJG129" s="623"/>
      <c r="TJH129" s="623"/>
      <c r="TJI129" s="623"/>
      <c r="TJJ129" s="624"/>
      <c r="TJK129" s="623"/>
      <c r="TJL129" s="320">
        <f t="shared" ref="TJL129" si="9920">TJL123+TJL127</f>
        <v>1.86</v>
      </c>
      <c r="TJM129" s="623" t="s">
        <v>86</v>
      </c>
      <c r="TJN129" s="623"/>
      <c r="TJO129" s="623"/>
      <c r="TJP129" s="623"/>
      <c r="TJQ129" s="623"/>
      <c r="TJR129" s="624"/>
      <c r="TJS129" s="623"/>
      <c r="TJT129" s="320">
        <f t="shared" ref="TJT129" si="9921">TJT123+TJT127</f>
        <v>1.86</v>
      </c>
      <c r="TJU129" s="623" t="s">
        <v>86</v>
      </c>
      <c r="TJV129" s="623"/>
      <c r="TJW129" s="623"/>
      <c r="TJX129" s="623"/>
      <c r="TJY129" s="623"/>
      <c r="TJZ129" s="624"/>
      <c r="TKA129" s="623"/>
      <c r="TKB129" s="320">
        <f t="shared" ref="TKB129" si="9922">TKB123+TKB127</f>
        <v>1.86</v>
      </c>
      <c r="TKC129" s="623" t="s">
        <v>86</v>
      </c>
      <c r="TKD129" s="623"/>
      <c r="TKE129" s="623"/>
      <c r="TKF129" s="623"/>
      <c r="TKG129" s="623"/>
      <c r="TKH129" s="624"/>
      <c r="TKI129" s="623"/>
      <c r="TKJ129" s="320">
        <f t="shared" ref="TKJ129" si="9923">TKJ123+TKJ127</f>
        <v>1.86</v>
      </c>
      <c r="TKK129" s="623" t="s">
        <v>86</v>
      </c>
      <c r="TKL129" s="623"/>
      <c r="TKM129" s="623"/>
      <c r="TKN129" s="623"/>
      <c r="TKO129" s="623"/>
      <c r="TKP129" s="624"/>
      <c r="TKQ129" s="623"/>
      <c r="TKR129" s="320">
        <f t="shared" ref="TKR129" si="9924">TKR123+TKR127</f>
        <v>1.86</v>
      </c>
      <c r="TKS129" s="623" t="s">
        <v>86</v>
      </c>
      <c r="TKT129" s="623"/>
      <c r="TKU129" s="623"/>
      <c r="TKV129" s="623"/>
      <c r="TKW129" s="623"/>
      <c r="TKX129" s="624"/>
      <c r="TKY129" s="623"/>
      <c r="TKZ129" s="320">
        <f t="shared" ref="TKZ129" si="9925">TKZ123+TKZ127</f>
        <v>1.86</v>
      </c>
      <c r="TLA129" s="623" t="s">
        <v>86</v>
      </c>
      <c r="TLB129" s="623"/>
      <c r="TLC129" s="623"/>
      <c r="TLD129" s="623"/>
      <c r="TLE129" s="623"/>
      <c r="TLF129" s="624"/>
      <c r="TLG129" s="623"/>
      <c r="TLH129" s="320">
        <f t="shared" ref="TLH129" si="9926">TLH123+TLH127</f>
        <v>1.86</v>
      </c>
      <c r="TLI129" s="623" t="s">
        <v>86</v>
      </c>
      <c r="TLJ129" s="623"/>
      <c r="TLK129" s="623"/>
      <c r="TLL129" s="623"/>
      <c r="TLM129" s="623"/>
      <c r="TLN129" s="624"/>
      <c r="TLO129" s="623"/>
      <c r="TLP129" s="320">
        <f t="shared" ref="TLP129" si="9927">TLP123+TLP127</f>
        <v>1.86</v>
      </c>
      <c r="TLQ129" s="623" t="s">
        <v>86</v>
      </c>
      <c r="TLR129" s="623"/>
      <c r="TLS129" s="623"/>
      <c r="TLT129" s="623"/>
      <c r="TLU129" s="623"/>
      <c r="TLV129" s="624"/>
      <c r="TLW129" s="623"/>
      <c r="TLX129" s="320">
        <f t="shared" ref="TLX129" si="9928">TLX123+TLX127</f>
        <v>1.86</v>
      </c>
      <c r="TLY129" s="623" t="s">
        <v>86</v>
      </c>
      <c r="TLZ129" s="623"/>
      <c r="TMA129" s="623"/>
      <c r="TMB129" s="623"/>
      <c r="TMC129" s="623"/>
      <c r="TMD129" s="624"/>
      <c r="TME129" s="623"/>
      <c r="TMF129" s="320">
        <f t="shared" ref="TMF129" si="9929">TMF123+TMF127</f>
        <v>1.86</v>
      </c>
      <c r="TMG129" s="623" t="s">
        <v>86</v>
      </c>
      <c r="TMH129" s="623"/>
      <c r="TMI129" s="623"/>
      <c r="TMJ129" s="623"/>
      <c r="TMK129" s="623"/>
      <c r="TML129" s="624"/>
      <c r="TMM129" s="623"/>
      <c r="TMN129" s="320">
        <f t="shared" ref="TMN129" si="9930">TMN123+TMN127</f>
        <v>1.86</v>
      </c>
      <c r="TMO129" s="623" t="s">
        <v>86</v>
      </c>
      <c r="TMP129" s="623"/>
      <c r="TMQ129" s="623"/>
      <c r="TMR129" s="623"/>
      <c r="TMS129" s="623"/>
      <c r="TMT129" s="624"/>
      <c r="TMU129" s="623"/>
      <c r="TMV129" s="320">
        <f t="shared" ref="TMV129" si="9931">TMV123+TMV127</f>
        <v>1.86</v>
      </c>
      <c r="TMW129" s="623" t="s">
        <v>86</v>
      </c>
      <c r="TMX129" s="623"/>
      <c r="TMY129" s="623"/>
      <c r="TMZ129" s="623"/>
      <c r="TNA129" s="623"/>
      <c r="TNB129" s="624"/>
      <c r="TNC129" s="623"/>
      <c r="TND129" s="320">
        <f t="shared" ref="TND129" si="9932">TND123+TND127</f>
        <v>1.86</v>
      </c>
      <c r="TNE129" s="623" t="s">
        <v>86</v>
      </c>
      <c r="TNF129" s="623"/>
      <c r="TNG129" s="623"/>
      <c r="TNH129" s="623"/>
      <c r="TNI129" s="623"/>
      <c r="TNJ129" s="624"/>
      <c r="TNK129" s="623"/>
      <c r="TNL129" s="320">
        <f t="shared" ref="TNL129" si="9933">TNL123+TNL127</f>
        <v>1.86</v>
      </c>
      <c r="TNM129" s="623" t="s">
        <v>86</v>
      </c>
      <c r="TNN129" s="623"/>
      <c r="TNO129" s="623"/>
      <c r="TNP129" s="623"/>
      <c r="TNQ129" s="623"/>
      <c r="TNR129" s="624"/>
      <c r="TNS129" s="623"/>
      <c r="TNT129" s="320">
        <f t="shared" ref="TNT129" si="9934">TNT123+TNT127</f>
        <v>1.86</v>
      </c>
      <c r="TNU129" s="623" t="s">
        <v>86</v>
      </c>
      <c r="TNV129" s="623"/>
      <c r="TNW129" s="623"/>
      <c r="TNX129" s="623"/>
      <c r="TNY129" s="623"/>
      <c r="TNZ129" s="624"/>
      <c r="TOA129" s="623"/>
      <c r="TOB129" s="320">
        <f t="shared" ref="TOB129" si="9935">TOB123+TOB127</f>
        <v>1.86</v>
      </c>
      <c r="TOC129" s="623" t="s">
        <v>86</v>
      </c>
      <c r="TOD129" s="623"/>
      <c r="TOE129" s="623"/>
      <c r="TOF129" s="623"/>
      <c r="TOG129" s="623"/>
      <c r="TOH129" s="624"/>
      <c r="TOI129" s="623"/>
      <c r="TOJ129" s="320">
        <f t="shared" ref="TOJ129" si="9936">TOJ123+TOJ127</f>
        <v>1.86</v>
      </c>
      <c r="TOK129" s="623" t="s">
        <v>86</v>
      </c>
      <c r="TOL129" s="623"/>
      <c r="TOM129" s="623"/>
      <c r="TON129" s="623"/>
      <c r="TOO129" s="623"/>
      <c r="TOP129" s="624"/>
      <c r="TOQ129" s="623"/>
      <c r="TOR129" s="320">
        <f t="shared" ref="TOR129" si="9937">TOR123+TOR127</f>
        <v>1.86</v>
      </c>
      <c r="TOS129" s="623" t="s">
        <v>86</v>
      </c>
      <c r="TOT129" s="623"/>
      <c r="TOU129" s="623"/>
      <c r="TOV129" s="623"/>
      <c r="TOW129" s="623"/>
      <c r="TOX129" s="624"/>
      <c r="TOY129" s="623"/>
      <c r="TOZ129" s="320">
        <f t="shared" ref="TOZ129" si="9938">TOZ123+TOZ127</f>
        <v>1.86</v>
      </c>
      <c r="TPA129" s="623" t="s">
        <v>86</v>
      </c>
      <c r="TPB129" s="623"/>
      <c r="TPC129" s="623"/>
      <c r="TPD129" s="623"/>
      <c r="TPE129" s="623"/>
      <c r="TPF129" s="624"/>
      <c r="TPG129" s="623"/>
      <c r="TPH129" s="320">
        <f t="shared" ref="TPH129" si="9939">TPH123+TPH127</f>
        <v>1.86</v>
      </c>
      <c r="TPI129" s="623" t="s">
        <v>86</v>
      </c>
      <c r="TPJ129" s="623"/>
      <c r="TPK129" s="623"/>
      <c r="TPL129" s="623"/>
      <c r="TPM129" s="623"/>
      <c r="TPN129" s="624"/>
      <c r="TPO129" s="623"/>
      <c r="TPP129" s="320">
        <f t="shared" ref="TPP129" si="9940">TPP123+TPP127</f>
        <v>1.86</v>
      </c>
      <c r="TPQ129" s="623" t="s">
        <v>86</v>
      </c>
      <c r="TPR129" s="623"/>
      <c r="TPS129" s="623"/>
      <c r="TPT129" s="623"/>
      <c r="TPU129" s="623"/>
      <c r="TPV129" s="624"/>
      <c r="TPW129" s="623"/>
      <c r="TPX129" s="320">
        <f t="shared" ref="TPX129" si="9941">TPX123+TPX127</f>
        <v>1.86</v>
      </c>
      <c r="TPY129" s="623" t="s">
        <v>86</v>
      </c>
      <c r="TPZ129" s="623"/>
      <c r="TQA129" s="623"/>
      <c r="TQB129" s="623"/>
      <c r="TQC129" s="623"/>
      <c r="TQD129" s="624"/>
      <c r="TQE129" s="623"/>
      <c r="TQF129" s="320">
        <f t="shared" ref="TQF129" si="9942">TQF123+TQF127</f>
        <v>1.86</v>
      </c>
      <c r="TQG129" s="623" t="s">
        <v>86</v>
      </c>
      <c r="TQH129" s="623"/>
      <c r="TQI129" s="623"/>
      <c r="TQJ129" s="623"/>
      <c r="TQK129" s="623"/>
      <c r="TQL129" s="624"/>
      <c r="TQM129" s="623"/>
      <c r="TQN129" s="320">
        <f t="shared" ref="TQN129" si="9943">TQN123+TQN127</f>
        <v>1.86</v>
      </c>
      <c r="TQO129" s="623" t="s">
        <v>86</v>
      </c>
      <c r="TQP129" s="623"/>
      <c r="TQQ129" s="623"/>
      <c r="TQR129" s="623"/>
      <c r="TQS129" s="623"/>
      <c r="TQT129" s="624"/>
      <c r="TQU129" s="623"/>
      <c r="TQV129" s="320">
        <f t="shared" ref="TQV129" si="9944">TQV123+TQV127</f>
        <v>1.86</v>
      </c>
      <c r="TQW129" s="623" t="s">
        <v>86</v>
      </c>
      <c r="TQX129" s="623"/>
      <c r="TQY129" s="623"/>
      <c r="TQZ129" s="623"/>
      <c r="TRA129" s="623"/>
      <c r="TRB129" s="624"/>
      <c r="TRC129" s="623"/>
      <c r="TRD129" s="320">
        <f t="shared" ref="TRD129" si="9945">TRD123+TRD127</f>
        <v>1.86</v>
      </c>
      <c r="TRE129" s="623" t="s">
        <v>86</v>
      </c>
      <c r="TRF129" s="623"/>
      <c r="TRG129" s="623"/>
      <c r="TRH129" s="623"/>
      <c r="TRI129" s="623"/>
      <c r="TRJ129" s="624"/>
      <c r="TRK129" s="623"/>
      <c r="TRL129" s="320">
        <f t="shared" ref="TRL129" si="9946">TRL123+TRL127</f>
        <v>1.86</v>
      </c>
      <c r="TRM129" s="623" t="s">
        <v>86</v>
      </c>
      <c r="TRN129" s="623"/>
      <c r="TRO129" s="623"/>
      <c r="TRP129" s="623"/>
      <c r="TRQ129" s="623"/>
      <c r="TRR129" s="624"/>
      <c r="TRS129" s="623"/>
      <c r="TRT129" s="320">
        <f t="shared" ref="TRT129" si="9947">TRT123+TRT127</f>
        <v>1.86</v>
      </c>
      <c r="TRU129" s="623" t="s">
        <v>86</v>
      </c>
      <c r="TRV129" s="623"/>
      <c r="TRW129" s="623"/>
      <c r="TRX129" s="623"/>
      <c r="TRY129" s="623"/>
      <c r="TRZ129" s="624"/>
      <c r="TSA129" s="623"/>
      <c r="TSB129" s="320">
        <f t="shared" ref="TSB129" si="9948">TSB123+TSB127</f>
        <v>1.86</v>
      </c>
      <c r="TSC129" s="623" t="s">
        <v>86</v>
      </c>
      <c r="TSD129" s="623"/>
      <c r="TSE129" s="623"/>
      <c r="TSF129" s="623"/>
      <c r="TSG129" s="623"/>
      <c r="TSH129" s="624"/>
      <c r="TSI129" s="623"/>
      <c r="TSJ129" s="320">
        <f t="shared" ref="TSJ129" si="9949">TSJ123+TSJ127</f>
        <v>1.86</v>
      </c>
      <c r="TSK129" s="623" t="s">
        <v>86</v>
      </c>
      <c r="TSL129" s="623"/>
      <c r="TSM129" s="623"/>
      <c r="TSN129" s="623"/>
      <c r="TSO129" s="623"/>
      <c r="TSP129" s="624"/>
      <c r="TSQ129" s="623"/>
      <c r="TSR129" s="320">
        <f t="shared" ref="TSR129" si="9950">TSR123+TSR127</f>
        <v>1.86</v>
      </c>
      <c r="TSS129" s="623" t="s">
        <v>86</v>
      </c>
      <c r="TST129" s="623"/>
      <c r="TSU129" s="623"/>
      <c r="TSV129" s="623"/>
      <c r="TSW129" s="623"/>
      <c r="TSX129" s="624"/>
      <c r="TSY129" s="623"/>
      <c r="TSZ129" s="320">
        <f t="shared" ref="TSZ129" si="9951">TSZ123+TSZ127</f>
        <v>1.86</v>
      </c>
      <c r="TTA129" s="623" t="s">
        <v>86</v>
      </c>
      <c r="TTB129" s="623"/>
      <c r="TTC129" s="623"/>
      <c r="TTD129" s="623"/>
      <c r="TTE129" s="623"/>
      <c r="TTF129" s="624"/>
      <c r="TTG129" s="623"/>
      <c r="TTH129" s="320">
        <f t="shared" ref="TTH129" si="9952">TTH123+TTH127</f>
        <v>1.86</v>
      </c>
      <c r="TTI129" s="623" t="s">
        <v>86</v>
      </c>
      <c r="TTJ129" s="623"/>
      <c r="TTK129" s="623"/>
      <c r="TTL129" s="623"/>
      <c r="TTM129" s="623"/>
      <c r="TTN129" s="624"/>
      <c r="TTO129" s="623"/>
      <c r="TTP129" s="320">
        <f t="shared" ref="TTP129" si="9953">TTP123+TTP127</f>
        <v>1.86</v>
      </c>
      <c r="TTQ129" s="623" t="s">
        <v>86</v>
      </c>
      <c r="TTR129" s="623"/>
      <c r="TTS129" s="623"/>
      <c r="TTT129" s="623"/>
      <c r="TTU129" s="623"/>
      <c r="TTV129" s="624"/>
      <c r="TTW129" s="623"/>
      <c r="TTX129" s="320">
        <f t="shared" ref="TTX129" si="9954">TTX123+TTX127</f>
        <v>1.86</v>
      </c>
      <c r="TTY129" s="623" t="s">
        <v>86</v>
      </c>
      <c r="TTZ129" s="623"/>
      <c r="TUA129" s="623"/>
      <c r="TUB129" s="623"/>
      <c r="TUC129" s="623"/>
      <c r="TUD129" s="624"/>
      <c r="TUE129" s="623"/>
      <c r="TUF129" s="320">
        <f t="shared" ref="TUF129" si="9955">TUF123+TUF127</f>
        <v>1.86</v>
      </c>
      <c r="TUG129" s="623" t="s">
        <v>86</v>
      </c>
      <c r="TUH129" s="623"/>
      <c r="TUI129" s="623"/>
      <c r="TUJ129" s="623"/>
      <c r="TUK129" s="623"/>
      <c r="TUL129" s="624"/>
      <c r="TUM129" s="623"/>
      <c r="TUN129" s="320">
        <f t="shared" ref="TUN129" si="9956">TUN123+TUN127</f>
        <v>1.86</v>
      </c>
      <c r="TUO129" s="623" t="s">
        <v>86</v>
      </c>
      <c r="TUP129" s="623"/>
      <c r="TUQ129" s="623"/>
      <c r="TUR129" s="623"/>
      <c r="TUS129" s="623"/>
      <c r="TUT129" s="624"/>
      <c r="TUU129" s="623"/>
      <c r="TUV129" s="320">
        <f t="shared" ref="TUV129" si="9957">TUV123+TUV127</f>
        <v>1.86</v>
      </c>
      <c r="TUW129" s="623" t="s">
        <v>86</v>
      </c>
      <c r="TUX129" s="623"/>
      <c r="TUY129" s="623"/>
      <c r="TUZ129" s="623"/>
      <c r="TVA129" s="623"/>
      <c r="TVB129" s="624"/>
      <c r="TVC129" s="623"/>
      <c r="TVD129" s="320">
        <f t="shared" ref="TVD129" si="9958">TVD123+TVD127</f>
        <v>1.86</v>
      </c>
      <c r="TVE129" s="623" t="s">
        <v>86</v>
      </c>
      <c r="TVF129" s="623"/>
      <c r="TVG129" s="623"/>
      <c r="TVH129" s="623"/>
      <c r="TVI129" s="623"/>
      <c r="TVJ129" s="624"/>
      <c r="TVK129" s="623"/>
      <c r="TVL129" s="320">
        <f t="shared" ref="TVL129" si="9959">TVL123+TVL127</f>
        <v>1.86</v>
      </c>
      <c r="TVM129" s="623" t="s">
        <v>86</v>
      </c>
      <c r="TVN129" s="623"/>
      <c r="TVO129" s="623"/>
      <c r="TVP129" s="623"/>
      <c r="TVQ129" s="623"/>
      <c r="TVR129" s="624"/>
      <c r="TVS129" s="623"/>
      <c r="TVT129" s="320">
        <f t="shared" ref="TVT129" si="9960">TVT123+TVT127</f>
        <v>1.86</v>
      </c>
      <c r="TVU129" s="623" t="s">
        <v>86</v>
      </c>
      <c r="TVV129" s="623"/>
      <c r="TVW129" s="623"/>
      <c r="TVX129" s="623"/>
      <c r="TVY129" s="623"/>
      <c r="TVZ129" s="624"/>
      <c r="TWA129" s="623"/>
      <c r="TWB129" s="320">
        <f t="shared" ref="TWB129" si="9961">TWB123+TWB127</f>
        <v>1.86</v>
      </c>
      <c r="TWC129" s="623" t="s">
        <v>86</v>
      </c>
      <c r="TWD129" s="623"/>
      <c r="TWE129" s="623"/>
      <c r="TWF129" s="623"/>
      <c r="TWG129" s="623"/>
      <c r="TWH129" s="624"/>
      <c r="TWI129" s="623"/>
      <c r="TWJ129" s="320">
        <f t="shared" ref="TWJ129" si="9962">TWJ123+TWJ127</f>
        <v>1.86</v>
      </c>
      <c r="TWK129" s="623" t="s">
        <v>86</v>
      </c>
      <c r="TWL129" s="623"/>
      <c r="TWM129" s="623"/>
      <c r="TWN129" s="623"/>
      <c r="TWO129" s="623"/>
      <c r="TWP129" s="624"/>
      <c r="TWQ129" s="623"/>
      <c r="TWR129" s="320">
        <f t="shared" ref="TWR129" si="9963">TWR123+TWR127</f>
        <v>1.86</v>
      </c>
      <c r="TWS129" s="623" t="s">
        <v>86</v>
      </c>
      <c r="TWT129" s="623"/>
      <c r="TWU129" s="623"/>
      <c r="TWV129" s="623"/>
      <c r="TWW129" s="623"/>
      <c r="TWX129" s="624"/>
      <c r="TWY129" s="623"/>
      <c r="TWZ129" s="320">
        <f t="shared" ref="TWZ129" si="9964">TWZ123+TWZ127</f>
        <v>1.86</v>
      </c>
      <c r="TXA129" s="623" t="s">
        <v>86</v>
      </c>
      <c r="TXB129" s="623"/>
      <c r="TXC129" s="623"/>
      <c r="TXD129" s="623"/>
      <c r="TXE129" s="623"/>
      <c r="TXF129" s="624"/>
      <c r="TXG129" s="623"/>
      <c r="TXH129" s="320">
        <f t="shared" ref="TXH129" si="9965">TXH123+TXH127</f>
        <v>1.86</v>
      </c>
      <c r="TXI129" s="623" t="s">
        <v>86</v>
      </c>
      <c r="TXJ129" s="623"/>
      <c r="TXK129" s="623"/>
      <c r="TXL129" s="623"/>
      <c r="TXM129" s="623"/>
      <c r="TXN129" s="624"/>
      <c r="TXO129" s="623"/>
      <c r="TXP129" s="320">
        <f t="shared" ref="TXP129" si="9966">TXP123+TXP127</f>
        <v>1.86</v>
      </c>
      <c r="TXQ129" s="623" t="s">
        <v>86</v>
      </c>
      <c r="TXR129" s="623"/>
      <c r="TXS129" s="623"/>
      <c r="TXT129" s="623"/>
      <c r="TXU129" s="623"/>
      <c r="TXV129" s="624"/>
      <c r="TXW129" s="623"/>
      <c r="TXX129" s="320">
        <f t="shared" ref="TXX129" si="9967">TXX123+TXX127</f>
        <v>1.86</v>
      </c>
      <c r="TXY129" s="623" t="s">
        <v>86</v>
      </c>
      <c r="TXZ129" s="623"/>
      <c r="TYA129" s="623"/>
      <c r="TYB129" s="623"/>
      <c r="TYC129" s="623"/>
      <c r="TYD129" s="624"/>
      <c r="TYE129" s="623"/>
      <c r="TYF129" s="320">
        <f t="shared" ref="TYF129" si="9968">TYF123+TYF127</f>
        <v>1.86</v>
      </c>
      <c r="TYG129" s="623" t="s">
        <v>86</v>
      </c>
      <c r="TYH129" s="623"/>
      <c r="TYI129" s="623"/>
      <c r="TYJ129" s="623"/>
      <c r="TYK129" s="623"/>
      <c r="TYL129" s="624"/>
      <c r="TYM129" s="623"/>
      <c r="TYN129" s="320">
        <f t="shared" ref="TYN129" si="9969">TYN123+TYN127</f>
        <v>1.86</v>
      </c>
      <c r="TYO129" s="623" t="s">
        <v>86</v>
      </c>
      <c r="TYP129" s="623"/>
      <c r="TYQ129" s="623"/>
      <c r="TYR129" s="623"/>
      <c r="TYS129" s="623"/>
      <c r="TYT129" s="624"/>
      <c r="TYU129" s="623"/>
      <c r="TYV129" s="320">
        <f t="shared" ref="TYV129" si="9970">TYV123+TYV127</f>
        <v>1.86</v>
      </c>
      <c r="TYW129" s="623" t="s">
        <v>86</v>
      </c>
      <c r="TYX129" s="623"/>
      <c r="TYY129" s="623"/>
      <c r="TYZ129" s="623"/>
      <c r="TZA129" s="623"/>
      <c r="TZB129" s="624"/>
      <c r="TZC129" s="623"/>
      <c r="TZD129" s="320">
        <f t="shared" ref="TZD129" si="9971">TZD123+TZD127</f>
        <v>1.86</v>
      </c>
      <c r="TZE129" s="623" t="s">
        <v>86</v>
      </c>
      <c r="TZF129" s="623"/>
      <c r="TZG129" s="623"/>
      <c r="TZH129" s="623"/>
      <c r="TZI129" s="623"/>
      <c r="TZJ129" s="624"/>
      <c r="TZK129" s="623"/>
      <c r="TZL129" s="320">
        <f t="shared" ref="TZL129" si="9972">TZL123+TZL127</f>
        <v>1.86</v>
      </c>
      <c r="TZM129" s="623" t="s">
        <v>86</v>
      </c>
      <c r="TZN129" s="623"/>
      <c r="TZO129" s="623"/>
      <c r="TZP129" s="623"/>
      <c r="TZQ129" s="623"/>
      <c r="TZR129" s="624"/>
      <c r="TZS129" s="623"/>
      <c r="TZT129" s="320">
        <f t="shared" ref="TZT129" si="9973">TZT123+TZT127</f>
        <v>1.86</v>
      </c>
      <c r="TZU129" s="623" t="s">
        <v>86</v>
      </c>
      <c r="TZV129" s="623"/>
      <c r="TZW129" s="623"/>
      <c r="TZX129" s="623"/>
      <c r="TZY129" s="623"/>
      <c r="TZZ129" s="624"/>
      <c r="UAA129" s="623"/>
      <c r="UAB129" s="320">
        <f t="shared" ref="UAB129" si="9974">UAB123+UAB127</f>
        <v>1.86</v>
      </c>
      <c r="UAC129" s="623" t="s">
        <v>86</v>
      </c>
      <c r="UAD129" s="623"/>
      <c r="UAE129" s="623"/>
      <c r="UAF129" s="623"/>
      <c r="UAG129" s="623"/>
      <c r="UAH129" s="624"/>
      <c r="UAI129" s="623"/>
      <c r="UAJ129" s="320">
        <f t="shared" ref="UAJ129" si="9975">UAJ123+UAJ127</f>
        <v>1.86</v>
      </c>
      <c r="UAK129" s="623" t="s">
        <v>86</v>
      </c>
      <c r="UAL129" s="623"/>
      <c r="UAM129" s="623"/>
      <c r="UAN129" s="623"/>
      <c r="UAO129" s="623"/>
      <c r="UAP129" s="624"/>
      <c r="UAQ129" s="623"/>
      <c r="UAR129" s="320">
        <f t="shared" ref="UAR129" si="9976">UAR123+UAR127</f>
        <v>1.86</v>
      </c>
      <c r="UAS129" s="623" t="s">
        <v>86</v>
      </c>
      <c r="UAT129" s="623"/>
      <c r="UAU129" s="623"/>
      <c r="UAV129" s="623"/>
      <c r="UAW129" s="623"/>
      <c r="UAX129" s="624"/>
      <c r="UAY129" s="623"/>
      <c r="UAZ129" s="320">
        <f t="shared" ref="UAZ129" si="9977">UAZ123+UAZ127</f>
        <v>1.86</v>
      </c>
      <c r="UBA129" s="623" t="s">
        <v>86</v>
      </c>
      <c r="UBB129" s="623"/>
      <c r="UBC129" s="623"/>
      <c r="UBD129" s="623"/>
      <c r="UBE129" s="623"/>
      <c r="UBF129" s="624"/>
      <c r="UBG129" s="623"/>
      <c r="UBH129" s="320">
        <f t="shared" ref="UBH129" si="9978">UBH123+UBH127</f>
        <v>1.86</v>
      </c>
      <c r="UBI129" s="623" t="s">
        <v>86</v>
      </c>
      <c r="UBJ129" s="623"/>
      <c r="UBK129" s="623"/>
      <c r="UBL129" s="623"/>
      <c r="UBM129" s="623"/>
      <c r="UBN129" s="624"/>
      <c r="UBO129" s="623"/>
      <c r="UBP129" s="320">
        <f t="shared" ref="UBP129" si="9979">UBP123+UBP127</f>
        <v>1.86</v>
      </c>
      <c r="UBQ129" s="623" t="s">
        <v>86</v>
      </c>
      <c r="UBR129" s="623"/>
      <c r="UBS129" s="623"/>
      <c r="UBT129" s="623"/>
      <c r="UBU129" s="623"/>
      <c r="UBV129" s="624"/>
      <c r="UBW129" s="623"/>
      <c r="UBX129" s="320">
        <f t="shared" ref="UBX129" si="9980">UBX123+UBX127</f>
        <v>1.86</v>
      </c>
      <c r="UBY129" s="623" t="s">
        <v>86</v>
      </c>
      <c r="UBZ129" s="623"/>
      <c r="UCA129" s="623"/>
      <c r="UCB129" s="623"/>
      <c r="UCC129" s="623"/>
      <c r="UCD129" s="624"/>
      <c r="UCE129" s="623"/>
      <c r="UCF129" s="320">
        <f t="shared" ref="UCF129" si="9981">UCF123+UCF127</f>
        <v>1.86</v>
      </c>
      <c r="UCG129" s="623" t="s">
        <v>86</v>
      </c>
      <c r="UCH129" s="623"/>
      <c r="UCI129" s="623"/>
      <c r="UCJ129" s="623"/>
      <c r="UCK129" s="623"/>
      <c r="UCL129" s="624"/>
      <c r="UCM129" s="623"/>
      <c r="UCN129" s="320">
        <f t="shared" ref="UCN129" si="9982">UCN123+UCN127</f>
        <v>1.86</v>
      </c>
      <c r="UCO129" s="623" t="s">
        <v>86</v>
      </c>
      <c r="UCP129" s="623"/>
      <c r="UCQ129" s="623"/>
      <c r="UCR129" s="623"/>
      <c r="UCS129" s="623"/>
      <c r="UCT129" s="624"/>
      <c r="UCU129" s="623"/>
      <c r="UCV129" s="320">
        <f t="shared" ref="UCV129" si="9983">UCV123+UCV127</f>
        <v>1.86</v>
      </c>
      <c r="UCW129" s="623" t="s">
        <v>86</v>
      </c>
      <c r="UCX129" s="623"/>
      <c r="UCY129" s="623"/>
      <c r="UCZ129" s="623"/>
      <c r="UDA129" s="623"/>
      <c r="UDB129" s="624"/>
      <c r="UDC129" s="623"/>
      <c r="UDD129" s="320">
        <f t="shared" ref="UDD129" si="9984">UDD123+UDD127</f>
        <v>1.86</v>
      </c>
      <c r="UDE129" s="623" t="s">
        <v>86</v>
      </c>
      <c r="UDF129" s="623"/>
      <c r="UDG129" s="623"/>
      <c r="UDH129" s="623"/>
      <c r="UDI129" s="623"/>
      <c r="UDJ129" s="624"/>
      <c r="UDK129" s="623"/>
      <c r="UDL129" s="320">
        <f t="shared" ref="UDL129" si="9985">UDL123+UDL127</f>
        <v>1.86</v>
      </c>
      <c r="UDM129" s="623" t="s">
        <v>86</v>
      </c>
      <c r="UDN129" s="623"/>
      <c r="UDO129" s="623"/>
      <c r="UDP129" s="623"/>
      <c r="UDQ129" s="623"/>
      <c r="UDR129" s="624"/>
      <c r="UDS129" s="623"/>
      <c r="UDT129" s="320">
        <f t="shared" ref="UDT129" si="9986">UDT123+UDT127</f>
        <v>1.86</v>
      </c>
      <c r="UDU129" s="623" t="s">
        <v>86</v>
      </c>
      <c r="UDV129" s="623"/>
      <c r="UDW129" s="623"/>
      <c r="UDX129" s="623"/>
      <c r="UDY129" s="623"/>
      <c r="UDZ129" s="624"/>
      <c r="UEA129" s="623"/>
      <c r="UEB129" s="320">
        <f t="shared" ref="UEB129" si="9987">UEB123+UEB127</f>
        <v>1.86</v>
      </c>
      <c r="UEC129" s="623" t="s">
        <v>86</v>
      </c>
      <c r="UED129" s="623"/>
      <c r="UEE129" s="623"/>
      <c r="UEF129" s="623"/>
      <c r="UEG129" s="623"/>
      <c r="UEH129" s="624"/>
      <c r="UEI129" s="623"/>
      <c r="UEJ129" s="320">
        <f t="shared" ref="UEJ129" si="9988">UEJ123+UEJ127</f>
        <v>1.86</v>
      </c>
      <c r="UEK129" s="623" t="s">
        <v>86</v>
      </c>
      <c r="UEL129" s="623"/>
      <c r="UEM129" s="623"/>
      <c r="UEN129" s="623"/>
      <c r="UEO129" s="623"/>
      <c r="UEP129" s="624"/>
      <c r="UEQ129" s="623"/>
      <c r="UER129" s="320">
        <f t="shared" ref="UER129" si="9989">UER123+UER127</f>
        <v>1.86</v>
      </c>
      <c r="UES129" s="623" t="s">
        <v>86</v>
      </c>
      <c r="UET129" s="623"/>
      <c r="UEU129" s="623"/>
      <c r="UEV129" s="623"/>
      <c r="UEW129" s="623"/>
      <c r="UEX129" s="624"/>
      <c r="UEY129" s="623"/>
      <c r="UEZ129" s="320">
        <f t="shared" ref="UEZ129" si="9990">UEZ123+UEZ127</f>
        <v>1.86</v>
      </c>
      <c r="UFA129" s="623" t="s">
        <v>86</v>
      </c>
      <c r="UFB129" s="623"/>
      <c r="UFC129" s="623"/>
      <c r="UFD129" s="623"/>
      <c r="UFE129" s="623"/>
      <c r="UFF129" s="624"/>
      <c r="UFG129" s="623"/>
      <c r="UFH129" s="320">
        <f t="shared" ref="UFH129" si="9991">UFH123+UFH127</f>
        <v>1.86</v>
      </c>
      <c r="UFI129" s="623" t="s">
        <v>86</v>
      </c>
      <c r="UFJ129" s="623"/>
      <c r="UFK129" s="623"/>
      <c r="UFL129" s="623"/>
      <c r="UFM129" s="623"/>
      <c r="UFN129" s="624"/>
      <c r="UFO129" s="623"/>
      <c r="UFP129" s="320">
        <f t="shared" ref="UFP129" si="9992">UFP123+UFP127</f>
        <v>1.86</v>
      </c>
      <c r="UFQ129" s="623" t="s">
        <v>86</v>
      </c>
      <c r="UFR129" s="623"/>
      <c r="UFS129" s="623"/>
      <c r="UFT129" s="623"/>
      <c r="UFU129" s="623"/>
      <c r="UFV129" s="624"/>
      <c r="UFW129" s="623"/>
      <c r="UFX129" s="320">
        <f t="shared" ref="UFX129" si="9993">UFX123+UFX127</f>
        <v>1.86</v>
      </c>
      <c r="UFY129" s="623" t="s">
        <v>86</v>
      </c>
      <c r="UFZ129" s="623"/>
      <c r="UGA129" s="623"/>
      <c r="UGB129" s="623"/>
      <c r="UGC129" s="623"/>
      <c r="UGD129" s="624"/>
      <c r="UGE129" s="623"/>
      <c r="UGF129" s="320">
        <f t="shared" ref="UGF129" si="9994">UGF123+UGF127</f>
        <v>1.86</v>
      </c>
      <c r="UGG129" s="623" t="s">
        <v>86</v>
      </c>
      <c r="UGH129" s="623"/>
      <c r="UGI129" s="623"/>
      <c r="UGJ129" s="623"/>
      <c r="UGK129" s="623"/>
      <c r="UGL129" s="624"/>
      <c r="UGM129" s="623"/>
      <c r="UGN129" s="320">
        <f t="shared" ref="UGN129" si="9995">UGN123+UGN127</f>
        <v>1.86</v>
      </c>
      <c r="UGO129" s="623" t="s">
        <v>86</v>
      </c>
      <c r="UGP129" s="623"/>
      <c r="UGQ129" s="623"/>
      <c r="UGR129" s="623"/>
      <c r="UGS129" s="623"/>
      <c r="UGT129" s="624"/>
      <c r="UGU129" s="623"/>
      <c r="UGV129" s="320">
        <f t="shared" ref="UGV129" si="9996">UGV123+UGV127</f>
        <v>1.86</v>
      </c>
      <c r="UGW129" s="623" t="s">
        <v>86</v>
      </c>
      <c r="UGX129" s="623"/>
      <c r="UGY129" s="623"/>
      <c r="UGZ129" s="623"/>
      <c r="UHA129" s="623"/>
      <c r="UHB129" s="624"/>
      <c r="UHC129" s="623"/>
      <c r="UHD129" s="320">
        <f t="shared" ref="UHD129" si="9997">UHD123+UHD127</f>
        <v>1.86</v>
      </c>
      <c r="UHE129" s="623" t="s">
        <v>86</v>
      </c>
      <c r="UHF129" s="623"/>
      <c r="UHG129" s="623"/>
      <c r="UHH129" s="623"/>
      <c r="UHI129" s="623"/>
      <c r="UHJ129" s="624"/>
      <c r="UHK129" s="623"/>
      <c r="UHL129" s="320">
        <f t="shared" ref="UHL129" si="9998">UHL123+UHL127</f>
        <v>1.86</v>
      </c>
      <c r="UHM129" s="623" t="s">
        <v>86</v>
      </c>
      <c r="UHN129" s="623"/>
      <c r="UHO129" s="623"/>
      <c r="UHP129" s="623"/>
      <c r="UHQ129" s="623"/>
      <c r="UHR129" s="624"/>
      <c r="UHS129" s="623"/>
      <c r="UHT129" s="320">
        <f t="shared" ref="UHT129" si="9999">UHT123+UHT127</f>
        <v>1.86</v>
      </c>
      <c r="UHU129" s="623" t="s">
        <v>86</v>
      </c>
      <c r="UHV129" s="623"/>
      <c r="UHW129" s="623"/>
      <c r="UHX129" s="623"/>
      <c r="UHY129" s="623"/>
      <c r="UHZ129" s="624"/>
      <c r="UIA129" s="623"/>
      <c r="UIB129" s="320">
        <f t="shared" ref="UIB129" si="10000">UIB123+UIB127</f>
        <v>1.86</v>
      </c>
      <c r="UIC129" s="623" t="s">
        <v>86</v>
      </c>
      <c r="UID129" s="623"/>
      <c r="UIE129" s="623"/>
      <c r="UIF129" s="623"/>
      <c r="UIG129" s="623"/>
      <c r="UIH129" s="624"/>
      <c r="UII129" s="623"/>
      <c r="UIJ129" s="320">
        <f t="shared" ref="UIJ129" si="10001">UIJ123+UIJ127</f>
        <v>1.86</v>
      </c>
      <c r="UIK129" s="623" t="s">
        <v>86</v>
      </c>
      <c r="UIL129" s="623"/>
      <c r="UIM129" s="623"/>
      <c r="UIN129" s="623"/>
      <c r="UIO129" s="623"/>
      <c r="UIP129" s="624"/>
      <c r="UIQ129" s="623"/>
      <c r="UIR129" s="320">
        <f t="shared" ref="UIR129" si="10002">UIR123+UIR127</f>
        <v>1.86</v>
      </c>
      <c r="UIS129" s="623" t="s">
        <v>86</v>
      </c>
      <c r="UIT129" s="623"/>
      <c r="UIU129" s="623"/>
      <c r="UIV129" s="623"/>
      <c r="UIW129" s="623"/>
      <c r="UIX129" s="624"/>
      <c r="UIY129" s="623"/>
      <c r="UIZ129" s="320">
        <f t="shared" ref="UIZ129" si="10003">UIZ123+UIZ127</f>
        <v>1.86</v>
      </c>
      <c r="UJA129" s="623" t="s">
        <v>86</v>
      </c>
      <c r="UJB129" s="623"/>
      <c r="UJC129" s="623"/>
      <c r="UJD129" s="623"/>
      <c r="UJE129" s="623"/>
      <c r="UJF129" s="624"/>
      <c r="UJG129" s="623"/>
      <c r="UJH129" s="320">
        <f t="shared" ref="UJH129" si="10004">UJH123+UJH127</f>
        <v>1.86</v>
      </c>
      <c r="UJI129" s="623" t="s">
        <v>86</v>
      </c>
      <c r="UJJ129" s="623"/>
      <c r="UJK129" s="623"/>
      <c r="UJL129" s="623"/>
      <c r="UJM129" s="623"/>
      <c r="UJN129" s="624"/>
      <c r="UJO129" s="623"/>
      <c r="UJP129" s="320">
        <f t="shared" ref="UJP129" si="10005">UJP123+UJP127</f>
        <v>1.86</v>
      </c>
      <c r="UJQ129" s="623" t="s">
        <v>86</v>
      </c>
      <c r="UJR129" s="623"/>
      <c r="UJS129" s="623"/>
      <c r="UJT129" s="623"/>
      <c r="UJU129" s="623"/>
      <c r="UJV129" s="624"/>
      <c r="UJW129" s="623"/>
      <c r="UJX129" s="320">
        <f t="shared" ref="UJX129" si="10006">UJX123+UJX127</f>
        <v>1.86</v>
      </c>
      <c r="UJY129" s="623" t="s">
        <v>86</v>
      </c>
      <c r="UJZ129" s="623"/>
      <c r="UKA129" s="623"/>
      <c r="UKB129" s="623"/>
      <c r="UKC129" s="623"/>
      <c r="UKD129" s="624"/>
      <c r="UKE129" s="623"/>
      <c r="UKF129" s="320">
        <f t="shared" ref="UKF129" si="10007">UKF123+UKF127</f>
        <v>1.86</v>
      </c>
      <c r="UKG129" s="623" t="s">
        <v>86</v>
      </c>
      <c r="UKH129" s="623"/>
      <c r="UKI129" s="623"/>
      <c r="UKJ129" s="623"/>
      <c r="UKK129" s="623"/>
      <c r="UKL129" s="624"/>
      <c r="UKM129" s="623"/>
      <c r="UKN129" s="320">
        <f t="shared" ref="UKN129" si="10008">UKN123+UKN127</f>
        <v>1.86</v>
      </c>
      <c r="UKO129" s="623" t="s">
        <v>86</v>
      </c>
      <c r="UKP129" s="623"/>
      <c r="UKQ129" s="623"/>
      <c r="UKR129" s="623"/>
      <c r="UKS129" s="623"/>
      <c r="UKT129" s="624"/>
      <c r="UKU129" s="623"/>
      <c r="UKV129" s="320">
        <f t="shared" ref="UKV129" si="10009">UKV123+UKV127</f>
        <v>1.86</v>
      </c>
      <c r="UKW129" s="623" t="s">
        <v>86</v>
      </c>
      <c r="UKX129" s="623"/>
      <c r="UKY129" s="623"/>
      <c r="UKZ129" s="623"/>
      <c r="ULA129" s="623"/>
      <c r="ULB129" s="624"/>
      <c r="ULC129" s="623"/>
      <c r="ULD129" s="320">
        <f t="shared" ref="ULD129" si="10010">ULD123+ULD127</f>
        <v>1.86</v>
      </c>
      <c r="ULE129" s="623" t="s">
        <v>86</v>
      </c>
      <c r="ULF129" s="623"/>
      <c r="ULG129" s="623"/>
      <c r="ULH129" s="623"/>
      <c r="ULI129" s="623"/>
      <c r="ULJ129" s="624"/>
      <c r="ULK129" s="623"/>
      <c r="ULL129" s="320">
        <f t="shared" ref="ULL129" si="10011">ULL123+ULL127</f>
        <v>1.86</v>
      </c>
      <c r="ULM129" s="623" t="s">
        <v>86</v>
      </c>
      <c r="ULN129" s="623"/>
      <c r="ULO129" s="623"/>
      <c r="ULP129" s="623"/>
      <c r="ULQ129" s="623"/>
      <c r="ULR129" s="624"/>
      <c r="ULS129" s="623"/>
      <c r="ULT129" s="320">
        <f t="shared" ref="ULT129" si="10012">ULT123+ULT127</f>
        <v>1.86</v>
      </c>
      <c r="ULU129" s="623" t="s">
        <v>86</v>
      </c>
      <c r="ULV129" s="623"/>
      <c r="ULW129" s="623"/>
      <c r="ULX129" s="623"/>
      <c r="ULY129" s="623"/>
      <c r="ULZ129" s="624"/>
      <c r="UMA129" s="623"/>
      <c r="UMB129" s="320">
        <f t="shared" ref="UMB129" si="10013">UMB123+UMB127</f>
        <v>1.86</v>
      </c>
      <c r="UMC129" s="623" t="s">
        <v>86</v>
      </c>
      <c r="UMD129" s="623"/>
      <c r="UME129" s="623"/>
      <c r="UMF129" s="623"/>
      <c r="UMG129" s="623"/>
      <c r="UMH129" s="624"/>
      <c r="UMI129" s="623"/>
      <c r="UMJ129" s="320">
        <f t="shared" ref="UMJ129" si="10014">UMJ123+UMJ127</f>
        <v>1.86</v>
      </c>
      <c r="UMK129" s="623" t="s">
        <v>86</v>
      </c>
      <c r="UML129" s="623"/>
      <c r="UMM129" s="623"/>
      <c r="UMN129" s="623"/>
      <c r="UMO129" s="623"/>
      <c r="UMP129" s="624"/>
      <c r="UMQ129" s="623"/>
      <c r="UMR129" s="320">
        <f t="shared" ref="UMR129" si="10015">UMR123+UMR127</f>
        <v>1.86</v>
      </c>
      <c r="UMS129" s="623" t="s">
        <v>86</v>
      </c>
      <c r="UMT129" s="623"/>
      <c r="UMU129" s="623"/>
      <c r="UMV129" s="623"/>
      <c r="UMW129" s="623"/>
      <c r="UMX129" s="624"/>
      <c r="UMY129" s="623"/>
      <c r="UMZ129" s="320">
        <f t="shared" ref="UMZ129" si="10016">UMZ123+UMZ127</f>
        <v>1.86</v>
      </c>
      <c r="UNA129" s="623" t="s">
        <v>86</v>
      </c>
      <c r="UNB129" s="623"/>
      <c r="UNC129" s="623"/>
      <c r="UND129" s="623"/>
      <c r="UNE129" s="623"/>
      <c r="UNF129" s="624"/>
      <c r="UNG129" s="623"/>
      <c r="UNH129" s="320">
        <f t="shared" ref="UNH129" si="10017">UNH123+UNH127</f>
        <v>1.86</v>
      </c>
      <c r="UNI129" s="623" t="s">
        <v>86</v>
      </c>
      <c r="UNJ129" s="623"/>
      <c r="UNK129" s="623"/>
      <c r="UNL129" s="623"/>
      <c r="UNM129" s="623"/>
      <c r="UNN129" s="624"/>
      <c r="UNO129" s="623"/>
      <c r="UNP129" s="320">
        <f t="shared" ref="UNP129" si="10018">UNP123+UNP127</f>
        <v>1.86</v>
      </c>
      <c r="UNQ129" s="623" t="s">
        <v>86</v>
      </c>
      <c r="UNR129" s="623"/>
      <c r="UNS129" s="623"/>
      <c r="UNT129" s="623"/>
      <c r="UNU129" s="623"/>
      <c r="UNV129" s="624"/>
      <c r="UNW129" s="623"/>
      <c r="UNX129" s="320">
        <f t="shared" ref="UNX129" si="10019">UNX123+UNX127</f>
        <v>1.86</v>
      </c>
      <c r="UNY129" s="623" t="s">
        <v>86</v>
      </c>
      <c r="UNZ129" s="623"/>
      <c r="UOA129" s="623"/>
      <c r="UOB129" s="623"/>
      <c r="UOC129" s="623"/>
      <c r="UOD129" s="624"/>
      <c r="UOE129" s="623"/>
      <c r="UOF129" s="320">
        <f t="shared" ref="UOF129" si="10020">UOF123+UOF127</f>
        <v>1.86</v>
      </c>
      <c r="UOG129" s="623" t="s">
        <v>86</v>
      </c>
      <c r="UOH129" s="623"/>
      <c r="UOI129" s="623"/>
      <c r="UOJ129" s="623"/>
      <c r="UOK129" s="623"/>
      <c r="UOL129" s="624"/>
      <c r="UOM129" s="623"/>
      <c r="UON129" s="320">
        <f t="shared" ref="UON129" si="10021">UON123+UON127</f>
        <v>1.86</v>
      </c>
      <c r="UOO129" s="623" t="s">
        <v>86</v>
      </c>
      <c r="UOP129" s="623"/>
      <c r="UOQ129" s="623"/>
      <c r="UOR129" s="623"/>
      <c r="UOS129" s="623"/>
      <c r="UOT129" s="624"/>
      <c r="UOU129" s="623"/>
      <c r="UOV129" s="320">
        <f t="shared" ref="UOV129" si="10022">UOV123+UOV127</f>
        <v>1.86</v>
      </c>
      <c r="UOW129" s="623" t="s">
        <v>86</v>
      </c>
      <c r="UOX129" s="623"/>
      <c r="UOY129" s="623"/>
      <c r="UOZ129" s="623"/>
      <c r="UPA129" s="623"/>
      <c r="UPB129" s="624"/>
      <c r="UPC129" s="623"/>
      <c r="UPD129" s="320">
        <f t="shared" ref="UPD129" si="10023">UPD123+UPD127</f>
        <v>1.86</v>
      </c>
      <c r="UPE129" s="623" t="s">
        <v>86</v>
      </c>
      <c r="UPF129" s="623"/>
      <c r="UPG129" s="623"/>
      <c r="UPH129" s="623"/>
      <c r="UPI129" s="623"/>
      <c r="UPJ129" s="624"/>
      <c r="UPK129" s="623"/>
      <c r="UPL129" s="320">
        <f t="shared" ref="UPL129" si="10024">UPL123+UPL127</f>
        <v>1.86</v>
      </c>
      <c r="UPM129" s="623" t="s">
        <v>86</v>
      </c>
      <c r="UPN129" s="623"/>
      <c r="UPO129" s="623"/>
      <c r="UPP129" s="623"/>
      <c r="UPQ129" s="623"/>
      <c r="UPR129" s="624"/>
      <c r="UPS129" s="623"/>
      <c r="UPT129" s="320">
        <f t="shared" ref="UPT129" si="10025">UPT123+UPT127</f>
        <v>1.86</v>
      </c>
      <c r="UPU129" s="623" t="s">
        <v>86</v>
      </c>
      <c r="UPV129" s="623"/>
      <c r="UPW129" s="623"/>
      <c r="UPX129" s="623"/>
      <c r="UPY129" s="623"/>
      <c r="UPZ129" s="624"/>
      <c r="UQA129" s="623"/>
      <c r="UQB129" s="320">
        <f t="shared" ref="UQB129" si="10026">UQB123+UQB127</f>
        <v>1.86</v>
      </c>
      <c r="UQC129" s="623" t="s">
        <v>86</v>
      </c>
      <c r="UQD129" s="623"/>
      <c r="UQE129" s="623"/>
      <c r="UQF129" s="623"/>
      <c r="UQG129" s="623"/>
      <c r="UQH129" s="624"/>
      <c r="UQI129" s="623"/>
      <c r="UQJ129" s="320">
        <f t="shared" ref="UQJ129" si="10027">UQJ123+UQJ127</f>
        <v>1.86</v>
      </c>
      <c r="UQK129" s="623" t="s">
        <v>86</v>
      </c>
      <c r="UQL129" s="623"/>
      <c r="UQM129" s="623"/>
      <c r="UQN129" s="623"/>
      <c r="UQO129" s="623"/>
      <c r="UQP129" s="624"/>
      <c r="UQQ129" s="623"/>
      <c r="UQR129" s="320">
        <f t="shared" ref="UQR129" si="10028">UQR123+UQR127</f>
        <v>1.86</v>
      </c>
      <c r="UQS129" s="623" t="s">
        <v>86</v>
      </c>
      <c r="UQT129" s="623"/>
      <c r="UQU129" s="623"/>
      <c r="UQV129" s="623"/>
      <c r="UQW129" s="623"/>
      <c r="UQX129" s="624"/>
      <c r="UQY129" s="623"/>
      <c r="UQZ129" s="320">
        <f t="shared" ref="UQZ129" si="10029">UQZ123+UQZ127</f>
        <v>1.86</v>
      </c>
      <c r="URA129" s="623" t="s">
        <v>86</v>
      </c>
      <c r="URB129" s="623"/>
      <c r="URC129" s="623"/>
      <c r="URD129" s="623"/>
      <c r="URE129" s="623"/>
      <c r="URF129" s="624"/>
      <c r="URG129" s="623"/>
      <c r="URH129" s="320">
        <f t="shared" ref="URH129" si="10030">URH123+URH127</f>
        <v>1.86</v>
      </c>
      <c r="URI129" s="623" t="s">
        <v>86</v>
      </c>
      <c r="URJ129" s="623"/>
      <c r="URK129" s="623"/>
      <c r="URL129" s="623"/>
      <c r="URM129" s="623"/>
      <c r="URN129" s="624"/>
      <c r="URO129" s="623"/>
      <c r="URP129" s="320">
        <f t="shared" ref="URP129" si="10031">URP123+URP127</f>
        <v>1.86</v>
      </c>
      <c r="URQ129" s="623" t="s">
        <v>86</v>
      </c>
      <c r="URR129" s="623"/>
      <c r="URS129" s="623"/>
      <c r="URT129" s="623"/>
      <c r="URU129" s="623"/>
      <c r="URV129" s="624"/>
      <c r="URW129" s="623"/>
      <c r="URX129" s="320">
        <f t="shared" ref="URX129" si="10032">URX123+URX127</f>
        <v>1.86</v>
      </c>
      <c r="URY129" s="623" t="s">
        <v>86</v>
      </c>
      <c r="URZ129" s="623"/>
      <c r="USA129" s="623"/>
      <c r="USB129" s="623"/>
      <c r="USC129" s="623"/>
      <c r="USD129" s="624"/>
      <c r="USE129" s="623"/>
      <c r="USF129" s="320">
        <f t="shared" ref="USF129" si="10033">USF123+USF127</f>
        <v>1.86</v>
      </c>
      <c r="USG129" s="623" t="s">
        <v>86</v>
      </c>
      <c r="USH129" s="623"/>
      <c r="USI129" s="623"/>
      <c r="USJ129" s="623"/>
      <c r="USK129" s="623"/>
      <c r="USL129" s="624"/>
      <c r="USM129" s="623"/>
      <c r="USN129" s="320">
        <f t="shared" ref="USN129" si="10034">USN123+USN127</f>
        <v>1.86</v>
      </c>
      <c r="USO129" s="623" t="s">
        <v>86</v>
      </c>
      <c r="USP129" s="623"/>
      <c r="USQ129" s="623"/>
      <c r="USR129" s="623"/>
      <c r="USS129" s="623"/>
      <c r="UST129" s="624"/>
      <c r="USU129" s="623"/>
      <c r="USV129" s="320">
        <f t="shared" ref="USV129" si="10035">USV123+USV127</f>
        <v>1.86</v>
      </c>
      <c r="USW129" s="623" t="s">
        <v>86</v>
      </c>
      <c r="USX129" s="623"/>
      <c r="USY129" s="623"/>
      <c r="USZ129" s="623"/>
      <c r="UTA129" s="623"/>
      <c r="UTB129" s="624"/>
      <c r="UTC129" s="623"/>
      <c r="UTD129" s="320">
        <f t="shared" ref="UTD129" si="10036">UTD123+UTD127</f>
        <v>1.86</v>
      </c>
      <c r="UTE129" s="623" t="s">
        <v>86</v>
      </c>
      <c r="UTF129" s="623"/>
      <c r="UTG129" s="623"/>
      <c r="UTH129" s="623"/>
      <c r="UTI129" s="623"/>
      <c r="UTJ129" s="624"/>
      <c r="UTK129" s="623"/>
      <c r="UTL129" s="320">
        <f t="shared" ref="UTL129" si="10037">UTL123+UTL127</f>
        <v>1.86</v>
      </c>
      <c r="UTM129" s="623" t="s">
        <v>86</v>
      </c>
      <c r="UTN129" s="623"/>
      <c r="UTO129" s="623"/>
      <c r="UTP129" s="623"/>
      <c r="UTQ129" s="623"/>
      <c r="UTR129" s="624"/>
      <c r="UTS129" s="623"/>
      <c r="UTT129" s="320">
        <f t="shared" ref="UTT129" si="10038">UTT123+UTT127</f>
        <v>1.86</v>
      </c>
      <c r="UTU129" s="623" t="s">
        <v>86</v>
      </c>
      <c r="UTV129" s="623"/>
      <c r="UTW129" s="623"/>
      <c r="UTX129" s="623"/>
      <c r="UTY129" s="623"/>
      <c r="UTZ129" s="624"/>
      <c r="UUA129" s="623"/>
      <c r="UUB129" s="320">
        <f t="shared" ref="UUB129" si="10039">UUB123+UUB127</f>
        <v>1.86</v>
      </c>
      <c r="UUC129" s="623" t="s">
        <v>86</v>
      </c>
      <c r="UUD129" s="623"/>
      <c r="UUE129" s="623"/>
      <c r="UUF129" s="623"/>
      <c r="UUG129" s="623"/>
      <c r="UUH129" s="624"/>
      <c r="UUI129" s="623"/>
      <c r="UUJ129" s="320">
        <f t="shared" ref="UUJ129" si="10040">UUJ123+UUJ127</f>
        <v>1.86</v>
      </c>
      <c r="UUK129" s="623" t="s">
        <v>86</v>
      </c>
      <c r="UUL129" s="623"/>
      <c r="UUM129" s="623"/>
      <c r="UUN129" s="623"/>
      <c r="UUO129" s="623"/>
      <c r="UUP129" s="624"/>
      <c r="UUQ129" s="623"/>
      <c r="UUR129" s="320">
        <f t="shared" ref="UUR129" si="10041">UUR123+UUR127</f>
        <v>1.86</v>
      </c>
      <c r="UUS129" s="623" t="s">
        <v>86</v>
      </c>
      <c r="UUT129" s="623"/>
      <c r="UUU129" s="623"/>
      <c r="UUV129" s="623"/>
      <c r="UUW129" s="623"/>
      <c r="UUX129" s="624"/>
      <c r="UUY129" s="623"/>
      <c r="UUZ129" s="320">
        <f t="shared" ref="UUZ129" si="10042">UUZ123+UUZ127</f>
        <v>1.86</v>
      </c>
      <c r="UVA129" s="623" t="s">
        <v>86</v>
      </c>
      <c r="UVB129" s="623"/>
      <c r="UVC129" s="623"/>
      <c r="UVD129" s="623"/>
      <c r="UVE129" s="623"/>
      <c r="UVF129" s="624"/>
      <c r="UVG129" s="623"/>
      <c r="UVH129" s="320">
        <f t="shared" ref="UVH129" si="10043">UVH123+UVH127</f>
        <v>1.86</v>
      </c>
      <c r="UVI129" s="623" t="s">
        <v>86</v>
      </c>
      <c r="UVJ129" s="623"/>
      <c r="UVK129" s="623"/>
      <c r="UVL129" s="623"/>
      <c r="UVM129" s="623"/>
      <c r="UVN129" s="624"/>
      <c r="UVO129" s="623"/>
      <c r="UVP129" s="320">
        <f t="shared" ref="UVP129" si="10044">UVP123+UVP127</f>
        <v>1.86</v>
      </c>
      <c r="UVQ129" s="623" t="s">
        <v>86</v>
      </c>
      <c r="UVR129" s="623"/>
      <c r="UVS129" s="623"/>
      <c r="UVT129" s="623"/>
      <c r="UVU129" s="623"/>
      <c r="UVV129" s="624"/>
      <c r="UVW129" s="623"/>
      <c r="UVX129" s="320">
        <f t="shared" ref="UVX129" si="10045">UVX123+UVX127</f>
        <v>1.86</v>
      </c>
      <c r="UVY129" s="623" t="s">
        <v>86</v>
      </c>
      <c r="UVZ129" s="623"/>
      <c r="UWA129" s="623"/>
      <c r="UWB129" s="623"/>
      <c r="UWC129" s="623"/>
      <c r="UWD129" s="624"/>
      <c r="UWE129" s="623"/>
      <c r="UWF129" s="320">
        <f t="shared" ref="UWF129" si="10046">UWF123+UWF127</f>
        <v>1.86</v>
      </c>
      <c r="UWG129" s="623" t="s">
        <v>86</v>
      </c>
      <c r="UWH129" s="623"/>
      <c r="UWI129" s="623"/>
      <c r="UWJ129" s="623"/>
      <c r="UWK129" s="623"/>
      <c r="UWL129" s="624"/>
      <c r="UWM129" s="623"/>
      <c r="UWN129" s="320">
        <f t="shared" ref="UWN129" si="10047">UWN123+UWN127</f>
        <v>1.86</v>
      </c>
      <c r="UWO129" s="623" t="s">
        <v>86</v>
      </c>
      <c r="UWP129" s="623"/>
      <c r="UWQ129" s="623"/>
      <c r="UWR129" s="623"/>
      <c r="UWS129" s="623"/>
      <c r="UWT129" s="624"/>
      <c r="UWU129" s="623"/>
      <c r="UWV129" s="320">
        <f t="shared" ref="UWV129" si="10048">UWV123+UWV127</f>
        <v>1.86</v>
      </c>
      <c r="UWW129" s="623" t="s">
        <v>86</v>
      </c>
      <c r="UWX129" s="623"/>
      <c r="UWY129" s="623"/>
      <c r="UWZ129" s="623"/>
      <c r="UXA129" s="623"/>
      <c r="UXB129" s="624"/>
      <c r="UXC129" s="623"/>
      <c r="UXD129" s="320">
        <f t="shared" ref="UXD129" si="10049">UXD123+UXD127</f>
        <v>1.86</v>
      </c>
      <c r="UXE129" s="623" t="s">
        <v>86</v>
      </c>
      <c r="UXF129" s="623"/>
      <c r="UXG129" s="623"/>
      <c r="UXH129" s="623"/>
      <c r="UXI129" s="623"/>
      <c r="UXJ129" s="624"/>
      <c r="UXK129" s="623"/>
      <c r="UXL129" s="320">
        <f t="shared" ref="UXL129" si="10050">UXL123+UXL127</f>
        <v>1.86</v>
      </c>
      <c r="UXM129" s="623" t="s">
        <v>86</v>
      </c>
      <c r="UXN129" s="623"/>
      <c r="UXO129" s="623"/>
      <c r="UXP129" s="623"/>
      <c r="UXQ129" s="623"/>
      <c r="UXR129" s="624"/>
      <c r="UXS129" s="623"/>
      <c r="UXT129" s="320">
        <f t="shared" ref="UXT129" si="10051">UXT123+UXT127</f>
        <v>1.86</v>
      </c>
      <c r="UXU129" s="623" t="s">
        <v>86</v>
      </c>
      <c r="UXV129" s="623"/>
      <c r="UXW129" s="623"/>
      <c r="UXX129" s="623"/>
      <c r="UXY129" s="623"/>
      <c r="UXZ129" s="624"/>
      <c r="UYA129" s="623"/>
      <c r="UYB129" s="320">
        <f t="shared" ref="UYB129" si="10052">UYB123+UYB127</f>
        <v>1.86</v>
      </c>
      <c r="UYC129" s="623" t="s">
        <v>86</v>
      </c>
      <c r="UYD129" s="623"/>
      <c r="UYE129" s="623"/>
      <c r="UYF129" s="623"/>
      <c r="UYG129" s="623"/>
      <c r="UYH129" s="624"/>
      <c r="UYI129" s="623"/>
      <c r="UYJ129" s="320">
        <f t="shared" ref="UYJ129" si="10053">UYJ123+UYJ127</f>
        <v>1.86</v>
      </c>
      <c r="UYK129" s="623" t="s">
        <v>86</v>
      </c>
      <c r="UYL129" s="623"/>
      <c r="UYM129" s="623"/>
      <c r="UYN129" s="623"/>
      <c r="UYO129" s="623"/>
      <c r="UYP129" s="624"/>
      <c r="UYQ129" s="623"/>
      <c r="UYR129" s="320">
        <f t="shared" ref="UYR129" si="10054">UYR123+UYR127</f>
        <v>1.86</v>
      </c>
      <c r="UYS129" s="623" t="s">
        <v>86</v>
      </c>
      <c r="UYT129" s="623"/>
      <c r="UYU129" s="623"/>
      <c r="UYV129" s="623"/>
      <c r="UYW129" s="623"/>
      <c r="UYX129" s="624"/>
      <c r="UYY129" s="623"/>
      <c r="UYZ129" s="320">
        <f t="shared" ref="UYZ129" si="10055">UYZ123+UYZ127</f>
        <v>1.86</v>
      </c>
      <c r="UZA129" s="623" t="s">
        <v>86</v>
      </c>
      <c r="UZB129" s="623"/>
      <c r="UZC129" s="623"/>
      <c r="UZD129" s="623"/>
      <c r="UZE129" s="623"/>
      <c r="UZF129" s="624"/>
      <c r="UZG129" s="623"/>
      <c r="UZH129" s="320">
        <f t="shared" ref="UZH129" si="10056">UZH123+UZH127</f>
        <v>1.86</v>
      </c>
      <c r="UZI129" s="623" t="s">
        <v>86</v>
      </c>
      <c r="UZJ129" s="623"/>
      <c r="UZK129" s="623"/>
      <c r="UZL129" s="623"/>
      <c r="UZM129" s="623"/>
      <c r="UZN129" s="624"/>
      <c r="UZO129" s="623"/>
      <c r="UZP129" s="320">
        <f t="shared" ref="UZP129" si="10057">UZP123+UZP127</f>
        <v>1.86</v>
      </c>
      <c r="UZQ129" s="623" t="s">
        <v>86</v>
      </c>
      <c r="UZR129" s="623"/>
      <c r="UZS129" s="623"/>
      <c r="UZT129" s="623"/>
      <c r="UZU129" s="623"/>
      <c r="UZV129" s="624"/>
      <c r="UZW129" s="623"/>
      <c r="UZX129" s="320">
        <f t="shared" ref="UZX129" si="10058">UZX123+UZX127</f>
        <v>1.86</v>
      </c>
      <c r="UZY129" s="623" t="s">
        <v>86</v>
      </c>
      <c r="UZZ129" s="623"/>
      <c r="VAA129" s="623"/>
      <c r="VAB129" s="623"/>
      <c r="VAC129" s="623"/>
      <c r="VAD129" s="624"/>
      <c r="VAE129" s="623"/>
      <c r="VAF129" s="320">
        <f t="shared" ref="VAF129" si="10059">VAF123+VAF127</f>
        <v>1.86</v>
      </c>
      <c r="VAG129" s="623" t="s">
        <v>86</v>
      </c>
      <c r="VAH129" s="623"/>
      <c r="VAI129" s="623"/>
      <c r="VAJ129" s="623"/>
      <c r="VAK129" s="623"/>
      <c r="VAL129" s="624"/>
      <c r="VAM129" s="623"/>
      <c r="VAN129" s="320">
        <f t="shared" ref="VAN129" si="10060">VAN123+VAN127</f>
        <v>1.86</v>
      </c>
      <c r="VAO129" s="623" t="s">
        <v>86</v>
      </c>
      <c r="VAP129" s="623"/>
      <c r="VAQ129" s="623"/>
      <c r="VAR129" s="623"/>
      <c r="VAS129" s="623"/>
      <c r="VAT129" s="624"/>
      <c r="VAU129" s="623"/>
      <c r="VAV129" s="320">
        <f t="shared" ref="VAV129" si="10061">VAV123+VAV127</f>
        <v>1.86</v>
      </c>
      <c r="VAW129" s="623" t="s">
        <v>86</v>
      </c>
      <c r="VAX129" s="623"/>
      <c r="VAY129" s="623"/>
      <c r="VAZ129" s="623"/>
      <c r="VBA129" s="623"/>
      <c r="VBB129" s="624"/>
      <c r="VBC129" s="623"/>
      <c r="VBD129" s="320">
        <f t="shared" ref="VBD129" si="10062">VBD123+VBD127</f>
        <v>1.86</v>
      </c>
      <c r="VBE129" s="623" t="s">
        <v>86</v>
      </c>
      <c r="VBF129" s="623"/>
      <c r="VBG129" s="623"/>
      <c r="VBH129" s="623"/>
      <c r="VBI129" s="623"/>
      <c r="VBJ129" s="624"/>
      <c r="VBK129" s="623"/>
      <c r="VBL129" s="320">
        <f t="shared" ref="VBL129" si="10063">VBL123+VBL127</f>
        <v>1.86</v>
      </c>
      <c r="VBM129" s="623" t="s">
        <v>86</v>
      </c>
      <c r="VBN129" s="623"/>
      <c r="VBO129" s="623"/>
      <c r="VBP129" s="623"/>
      <c r="VBQ129" s="623"/>
      <c r="VBR129" s="624"/>
      <c r="VBS129" s="623"/>
      <c r="VBT129" s="320">
        <f t="shared" ref="VBT129" si="10064">VBT123+VBT127</f>
        <v>1.86</v>
      </c>
      <c r="VBU129" s="623" t="s">
        <v>86</v>
      </c>
      <c r="VBV129" s="623"/>
      <c r="VBW129" s="623"/>
      <c r="VBX129" s="623"/>
      <c r="VBY129" s="623"/>
      <c r="VBZ129" s="624"/>
      <c r="VCA129" s="623"/>
      <c r="VCB129" s="320">
        <f t="shared" ref="VCB129" si="10065">VCB123+VCB127</f>
        <v>1.86</v>
      </c>
      <c r="VCC129" s="623" t="s">
        <v>86</v>
      </c>
      <c r="VCD129" s="623"/>
      <c r="VCE129" s="623"/>
      <c r="VCF129" s="623"/>
      <c r="VCG129" s="623"/>
      <c r="VCH129" s="624"/>
      <c r="VCI129" s="623"/>
      <c r="VCJ129" s="320">
        <f t="shared" ref="VCJ129" si="10066">VCJ123+VCJ127</f>
        <v>1.86</v>
      </c>
      <c r="VCK129" s="623" t="s">
        <v>86</v>
      </c>
      <c r="VCL129" s="623"/>
      <c r="VCM129" s="623"/>
      <c r="VCN129" s="623"/>
      <c r="VCO129" s="623"/>
      <c r="VCP129" s="624"/>
      <c r="VCQ129" s="623"/>
      <c r="VCR129" s="320">
        <f t="shared" ref="VCR129" si="10067">VCR123+VCR127</f>
        <v>1.86</v>
      </c>
      <c r="VCS129" s="623" t="s">
        <v>86</v>
      </c>
      <c r="VCT129" s="623"/>
      <c r="VCU129" s="623"/>
      <c r="VCV129" s="623"/>
      <c r="VCW129" s="623"/>
      <c r="VCX129" s="624"/>
      <c r="VCY129" s="623"/>
      <c r="VCZ129" s="320">
        <f t="shared" ref="VCZ129" si="10068">VCZ123+VCZ127</f>
        <v>1.86</v>
      </c>
      <c r="VDA129" s="623" t="s">
        <v>86</v>
      </c>
      <c r="VDB129" s="623"/>
      <c r="VDC129" s="623"/>
      <c r="VDD129" s="623"/>
      <c r="VDE129" s="623"/>
      <c r="VDF129" s="624"/>
      <c r="VDG129" s="623"/>
      <c r="VDH129" s="320">
        <f t="shared" ref="VDH129" si="10069">VDH123+VDH127</f>
        <v>1.86</v>
      </c>
      <c r="VDI129" s="623" t="s">
        <v>86</v>
      </c>
      <c r="VDJ129" s="623"/>
      <c r="VDK129" s="623"/>
      <c r="VDL129" s="623"/>
      <c r="VDM129" s="623"/>
      <c r="VDN129" s="624"/>
      <c r="VDO129" s="623"/>
      <c r="VDP129" s="320">
        <f t="shared" ref="VDP129" si="10070">VDP123+VDP127</f>
        <v>1.86</v>
      </c>
      <c r="VDQ129" s="623" t="s">
        <v>86</v>
      </c>
      <c r="VDR129" s="623"/>
      <c r="VDS129" s="623"/>
      <c r="VDT129" s="623"/>
      <c r="VDU129" s="623"/>
      <c r="VDV129" s="624"/>
      <c r="VDW129" s="623"/>
      <c r="VDX129" s="320">
        <f t="shared" ref="VDX129" si="10071">VDX123+VDX127</f>
        <v>1.86</v>
      </c>
      <c r="VDY129" s="623" t="s">
        <v>86</v>
      </c>
      <c r="VDZ129" s="623"/>
      <c r="VEA129" s="623"/>
      <c r="VEB129" s="623"/>
      <c r="VEC129" s="623"/>
      <c r="VED129" s="624"/>
      <c r="VEE129" s="623"/>
      <c r="VEF129" s="320">
        <f t="shared" ref="VEF129" si="10072">VEF123+VEF127</f>
        <v>1.86</v>
      </c>
      <c r="VEG129" s="623" t="s">
        <v>86</v>
      </c>
      <c r="VEH129" s="623"/>
      <c r="VEI129" s="623"/>
      <c r="VEJ129" s="623"/>
      <c r="VEK129" s="623"/>
      <c r="VEL129" s="624"/>
      <c r="VEM129" s="623"/>
      <c r="VEN129" s="320">
        <f t="shared" ref="VEN129" si="10073">VEN123+VEN127</f>
        <v>1.86</v>
      </c>
      <c r="VEO129" s="623" t="s">
        <v>86</v>
      </c>
      <c r="VEP129" s="623"/>
      <c r="VEQ129" s="623"/>
      <c r="VER129" s="623"/>
      <c r="VES129" s="623"/>
      <c r="VET129" s="624"/>
      <c r="VEU129" s="623"/>
      <c r="VEV129" s="320">
        <f t="shared" ref="VEV129" si="10074">VEV123+VEV127</f>
        <v>1.86</v>
      </c>
      <c r="VEW129" s="623" t="s">
        <v>86</v>
      </c>
      <c r="VEX129" s="623"/>
      <c r="VEY129" s="623"/>
      <c r="VEZ129" s="623"/>
      <c r="VFA129" s="623"/>
      <c r="VFB129" s="624"/>
      <c r="VFC129" s="623"/>
      <c r="VFD129" s="320">
        <f t="shared" ref="VFD129" si="10075">VFD123+VFD127</f>
        <v>1.86</v>
      </c>
      <c r="VFE129" s="623" t="s">
        <v>86</v>
      </c>
      <c r="VFF129" s="623"/>
      <c r="VFG129" s="623"/>
      <c r="VFH129" s="623"/>
      <c r="VFI129" s="623"/>
      <c r="VFJ129" s="624"/>
      <c r="VFK129" s="623"/>
      <c r="VFL129" s="320">
        <f t="shared" ref="VFL129" si="10076">VFL123+VFL127</f>
        <v>1.86</v>
      </c>
      <c r="VFM129" s="623" t="s">
        <v>86</v>
      </c>
      <c r="VFN129" s="623"/>
      <c r="VFO129" s="623"/>
      <c r="VFP129" s="623"/>
      <c r="VFQ129" s="623"/>
      <c r="VFR129" s="624"/>
      <c r="VFS129" s="623"/>
      <c r="VFT129" s="320">
        <f t="shared" ref="VFT129" si="10077">VFT123+VFT127</f>
        <v>1.86</v>
      </c>
      <c r="VFU129" s="623" t="s">
        <v>86</v>
      </c>
      <c r="VFV129" s="623"/>
      <c r="VFW129" s="623"/>
      <c r="VFX129" s="623"/>
      <c r="VFY129" s="623"/>
      <c r="VFZ129" s="624"/>
      <c r="VGA129" s="623"/>
      <c r="VGB129" s="320">
        <f t="shared" ref="VGB129" si="10078">VGB123+VGB127</f>
        <v>1.86</v>
      </c>
      <c r="VGC129" s="623" t="s">
        <v>86</v>
      </c>
      <c r="VGD129" s="623"/>
      <c r="VGE129" s="623"/>
      <c r="VGF129" s="623"/>
      <c r="VGG129" s="623"/>
      <c r="VGH129" s="624"/>
      <c r="VGI129" s="623"/>
      <c r="VGJ129" s="320">
        <f t="shared" ref="VGJ129" si="10079">VGJ123+VGJ127</f>
        <v>1.86</v>
      </c>
      <c r="VGK129" s="623" t="s">
        <v>86</v>
      </c>
      <c r="VGL129" s="623"/>
      <c r="VGM129" s="623"/>
      <c r="VGN129" s="623"/>
      <c r="VGO129" s="623"/>
      <c r="VGP129" s="624"/>
      <c r="VGQ129" s="623"/>
      <c r="VGR129" s="320">
        <f t="shared" ref="VGR129" si="10080">VGR123+VGR127</f>
        <v>1.86</v>
      </c>
      <c r="VGS129" s="623" t="s">
        <v>86</v>
      </c>
      <c r="VGT129" s="623"/>
      <c r="VGU129" s="623"/>
      <c r="VGV129" s="623"/>
      <c r="VGW129" s="623"/>
      <c r="VGX129" s="624"/>
      <c r="VGY129" s="623"/>
      <c r="VGZ129" s="320">
        <f t="shared" ref="VGZ129" si="10081">VGZ123+VGZ127</f>
        <v>1.86</v>
      </c>
      <c r="VHA129" s="623" t="s">
        <v>86</v>
      </c>
      <c r="VHB129" s="623"/>
      <c r="VHC129" s="623"/>
      <c r="VHD129" s="623"/>
      <c r="VHE129" s="623"/>
      <c r="VHF129" s="624"/>
      <c r="VHG129" s="623"/>
      <c r="VHH129" s="320">
        <f t="shared" ref="VHH129" si="10082">VHH123+VHH127</f>
        <v>1.86</v>
      </c>
      <c r="VHI129" s="623" t="s">
        <v>86</v>
      </c>
      <c r="VHJ129" s="623"/>
      <c r="VHK129" s="623"/>
      <c r="VHL129" s="623"/>
      <c r="VHM129" s="623"/>
      <c r="VHN129" s="624"/>
      <c r="VHO129" s="623"/>
      <c r="VHP129" s="320">
        <f t="shared" ref="VHP129" si="10083">VHP123+VHP127</f>
        <v>1.86</v>
      </c>
      <c r="VHQ129" s="623" t="s">
        <v>86</v>
      </c>
      <c r="VHR129" s="623"/>
      <c r="VHS129" s="623"/>
      <c r="VHT129" s="623"/>
      <c r="VHU129" s="623"/>
      <c r="VHV129" s="624"/>
      <c r="VHW129" s="623"/>
      <c r="VHX129" s="320">
        <f t="shared" ref="VHX129" si="10084">VHX123+VHX127</f>
        <v>1.86</v>
      </c>
      <c r="VHY129" s="623" t="s">
        <v>86</v>
      </c>
      <c r="VHZ129" s="623"/>
      <c r="VIA129" s="623"/>
      <c r="VIB129" s="623"/>
      <c r="VIC129" s="623"/>
      <c r="VID129" s="624"/>
      <c r="VIE129" s="623"/>
      <c r="VIF129" s="320">
        <f t="shared" ref="VIF129" si="10085">VIF123+VIF127</f>
        <v>1.86</v>
      </c>
      <c r="VIG129" s="623" t="s">
        <v>86</v>
      </c>
      <c r="VIH129" s="623"/>
      <c r="VII129" s="623"/>
      <c r="VIJ129" s="623"/>
      <c r="VIK129" s="623"/>
      <c r="VIL129" s="624"/>
      <c r="VIM129" s="623"/>
      <c r="VIN129" s="320">
        <f t="shared" ref="VIN129" si="10086">VIN123+VIN127</f>
        <v>1.86</v>
      </c>
      <c r="VIO129" s="623" t="s">
        <v>86</v>
      </c>
      <c r="VIP129" s="623"/>
      <c r="VIQ129" s="623"/>
      <c r="VIR129" s="623"/>
      <c r="VIS129" s="623"/>
      <c r="VIT129" s="624"/>
      <c r="VIU129" s="623"/>
      <c r="VIV129" s="320">
        <f t="shared" ref="VIV129" si="10087">VIV123+VIV127</f>
        <v>1.86</v>
      </c>
      <c r="VIW129" s="623" t="s">
        <v>86</v>
      </c>
      <c r="VIX129" s="623"/>
      <c r="VIY129" s="623"/>
      <c r="VIZ129" s="623"/>
      <c r="VJA129" s="623"/>
      <c r="VJB129" s="624"/>
      <c r="VJC129" s="623"/>
      <c r="VJD129" s="320">
        <f t="shared" ref="VJD129" si="10088">VJD123+VJD127</f>
        <v>1.86</v>
      </c>
      <c r="VJE129" s="623" t="s">
        <v>86</v>
      </c>
      <c r="VJF129" s="623"/>
      <c r="VJG129" s="623"/>
      <c r="VJH129" s="623"/>
      <c r="VJI129" s="623"/>
      <c r="VJJ129" s="624"/>
      <c r="VJK129" s="623"/>
      <c r="VJL129" s="320">
        <f t="shared" ref="VJL129" si="10089">VJL123+VJL127</f>
        <v>1.86</v>
      </c>
      <c r="VJM129" s="623" t="s">
        <v>86</v>
      </c>
      <c r="VJN129" s="623"/>
      <c r="VJO129" s="623"/>
      <c r="VJP129" s="623"/>
      <c r="VJQ129" s="623"/>
      <c r="VJR129" s="624"/>
      <c r="VJS129" s="623"/>
      <c r="VJT129" s="320">
        <f t="shared" ref="VJT129" si="10090">VJT123+VJT127</f>
        <v>1.86</v>
      </c>
      <c r="VJU129" s="623" t="s">
        <v>86</v>
      </c>
      <c r="VJV129" s="623"/>
      <c r="VJW129" s="623"/>
      <c r="VJX129" s="623"/>
      <c r="VJY129" s="623"/>
      <c r="VJZ129" s="624"/>
      <c r="VKA129" s="623"/>
      <c r="VKB129" s="320">
        <f t="shared" ref="VKB129" si="10091">VKB123+VKB127</f>
        <v>1.86</v>
      </c>
      <c r="VKC129" s="623" t="s">
        <v>86</v>
      </c>
      <c r="VKD129" s="623"/>
      <c r="VKE129" s="623"/>
      <c r="VKF129" s="623"/>
      <c r="VKG129" s="623"/>
      <c r="VKH129" s="624"/>
      <c r="VKI129" s="623"/>
      <c r="VKJ129" s="320">
        <f t="shared" ref="VKJ129" si="10092">VKJ123+VKJ127</f>
        <v>1.86</v>
      </c>
      <c r="VKK129" s="623" t="s">
        <v>86</v>
      </c>
      <c r="VKL129" s="623"/>
      <c r="VKM129" s="623"/>
      <c r="VKN129" s="623"/>
      <c r="VKO129" s="623"/>
      <c r="VKP129" s="624"/>
      <c r="VKQ129" s="623"/>
      <c r="VKR129" s="320">
        <f t="shared" ref="VKR129" si="10093">VKR123+VKR127</f>
        <v>1.86</v>
      </c>
      <c r="VKS129" s="623" t="s">
        <v>86</v>
      </c>
      <c r="VKT129" s="623"/>
      <c r="VKU129" s="623"/>
      <c r="VKV129" s="623"/>
      <c r="VKW129" s="623"/>
      <c r="VKX129" s="624"/>
      <c r="VKY129" s="623"/>
      <c r="VKZ129" s="320">
        <f t="shared" ref="VKZ129" si="10094">VKZ123+VKZ127</f>
        <v>1.86</v>
      </c>
      <c r="VLA129" s="623" t="s">
        <v>86</v>
      </c>
      <c r="VLB129" s="623"/>
      <c r="VLC129" s="623"/>
      <c r="VLD129" s="623"/>
      <c r="VLE129" s="623"/>
      <c r="VLF129" s="624"/>
      <c r="VLG129" s="623"/>
      <c r="VLH129" s="320">
        <f t="shared" ref="VLH129" si="10095">VLH123+VLH127</f>
        <v>1.86</v>
      </c>
      <c r="VLI129" s="623" t="s">
        <v>86</v>
      </c>
      <c r="VLJ129" s="623"/>
      <c r="VLK129" s="623"/>
      <c r="VLL129" s="623"/>
      <c r="VLM129" s="623"/>
      <c r="VLN129" s="624"/>
      <c r="VLO129" s="623"/>
      <c r="VLP129" s="320">
        <f t="shared" ref="VLP129" si="10096">VLP123+VLP127</f>
        <v>1.86</v>
      </c>
      <c r="VLQ129" s="623" t="s">
        <v>86</v>
      </c>
      <c r="VLR129" s="623"/>
      <c r="VLS129" s="623"/>
      <c r="VLT129" s="623"/>
      <c r="VLU129" s="623"/>
      <c r="VLV129" s="624"/>
      <c r="VLW129" s="623"/>
      <c r="VLX129" s="320">
        <f t="shared" ref="VLX129" si="10097">VLX123+VLX127</f>
        <v>1.86</v>
      </c>
      <c r="VLY129" s="623" t="s">
        <v>86</v>
      </c>
      <c r="VLZ129" s="623"/>
      <c r="VMA129" s="623"/>
      <c r="VMB129" s="623"/>
      <c r="VMC129" s="623"/>
      <c r="VMD129" s="624"/>
      <c r="VME129" s="623"/>
      <c r="VMF129" s="320">
        <f t="shared" ref="VMF129" si="10098">VMF123+VMF127</f>
        <v>1.86</v>
      </c>
      <c r="VMG129" s="623" t="s">
        <v>86</v>
      </c>
      <c r="VMH129" s="623"/>
      <c r="VMI129" s="623"/>
      <c r="VMJ129" s="623"/>
      <c r="VMK129" s="623"/>
      <c r="VML129" s="624"/>
      <c r="VMM129" s="623"/>
      <c r="VMN129" s="320">
        <f t="shared" ref="VMN129" si="10099">VMN123+VMN127</f>
        <v>1.86</v>
      </c>
      <c r="VMO129" s="623" t="s">
        <v>86</v>
      </c>
      <c r="VMP129" s="623"/>
      <c r="VMQ129" s="623"/>
      <c r="VMR129" s="623"/>
      <c r="VMS129" s="623"/>
      <c r="VMT129" s="624"/>
      <c r="VMU129" s="623"/>
      <c r="VMV129" s="320">
        <f t="shared" ref="VMV129" si="10100">VMV123+VMV127</f>
        <v>1.86</v>
      </c>
      <c r="VMW129" s="623" t="s">
        <v>86</v>
      </c>
      <c r="VMX129" s="623"/>
      <c r="VMY129" s="623"/>
      <c r="VMZ129" s="623"/>
      <c r="VNA129" s="623"/>
      <c r="VNB129" s="624"/>
      <c r="VNC129" s="623"/>
      <c r="VND129" s="320">
        <f t="shared" ref="VND129" si="10101">VND123+VND127</f>
        <v>1.86</v>
      </c>
      <c r="VNE129" s="623" t="s">
        <v>86</v>
      </c>
      <c r="VNF129" s="623"/>
      <c r="VNG129" s="623"/>
      <c r="VNH129" s="623"/>
      <c r="VNI129" s="623"/>
      <c r="VNJ129" s="624"/>
      <c r="VNK129" s="623"/>
      <c r="VNL129" s="320">
        <f t="shared" ref="VNL129" si="10102">VNL123+VNL127</f>
        <v>1.86</v>
      </c>
      <c r="VNM129" s="623" t="s">
        <v>86</v>
      </c>
      <c r="VNN129" s="623"/>
      <c r="VNO129" s="623"/>
      <c r="VNP129" s="623"/>
      <c r="VNQ129" s="623"/>
      <c r="VNR129" s="624"/>
      <c r="VNS129" s="623"/>
      <c r="VNT129" s="320">
        <f t="shared" ref="VNT129" si="10103">VNT123+VNT127</f>
        <v>1.86</v>
      </c>
      <c r="VNU129" s="623" t="s">
        <v>86</v>
      </c>
      <c r="VNV129" s="623"/>
      <c r="VNW129" s="623"/>
      <c r="VNX129" s="623"/>
      <c r="VNY129" s="623"/>
      <c r="VNZ129" s="624"/>
      <c r="VOA129" s="623"/>
      <c r="VOB129" s="320">
        <f t="shared" ref="VOB129" si="10104">VOB123+VOB127</f>
        <v>1.86</v>
      </c>
      <c r="VOC129" s="623" t="s">
        <v>86</v>
      </c>
      <c r="VOD129" s="623"/>
      <c r="VOE129" s="623"/>
      <c r="VOF129" s="623"/>
      <c r="VOG129" s="623"/>
      <c r="VOH129" s="624"/>
      <c r="VOI129" s="623"/>
      <c r="VOJ129" s="320">
        <f t="shared" ref="VOJ129" si="10105">VOJ123+VOJ127</f>
        <v>1.86</v>
      </c>
      <c r="VOK129" s="623" t="s">
        <v>86</v>
      </c>
      <c r="VOL129" s="623"/>
      <c r="VOM129" s="623"/>
      <c r="VON129" s="623"/>
      <c r="VOO129" s="623"/>
      <c r="VOP129" s="624"/>
      <c r="VOQ129" s="623"/>
      <c r="VOR129" s="320">
        <f t="shared" ref="VOR129" si="10106">VOR123+VOR127</f>
        <v>1.86</v>
      </c>
      <c r="VOS129" s="623" t="s">
        <v>86</v>
      </c>
      <c r="VOT129" s="623"/>
      <c r="VOU129" s="623"/>
      <c r="VOV129" s="623"/>
      <c r="VOW129" s="623"/>
      <c r="VOX129" s="624"/>
      <c r="VOY129" s="623"/>
      <c r="VOZ129" s="320">
        <f t="shared" ref="VOZ129" si="10107">VOZ123+VOZ127</f>
        <v>1.86</v>
      </c>
      <c r="VPA129" s="623" t="s">
        <v>86</v>
      </c>
      <c r="VPB129" s="623"/>
      <c r="VPC129" s="623"/>
      <c r="VPD129" s="623"/>
      <c r="VPE129" s="623"/>
      <c r="VPF129" s="624"/>
      <c r="VPG129" s="623"/>
      <c r="VPH129" s="320">
        <f t="shared" ref="VPH129" si="10108">VPH123+VPH127</f>
        <v>1.86</v>
      </c>
      <c r="VPI129" s="623" t="s">
        <v>86</v>
      </c>
      <c r="VPJ129" s="623"/>
      <c r="VPK129" s="623"/>
      <c r="VPL129" s="623"/>
      <c r="VPM129" s="623"/>
      <c r="VPN129" s="624"/>
      <c r="VPO129" s="623"/>
      <c r="VPP129" s="320">
        <f t="shared" ref="VPP129" si="10109">VPP123+VPP127</f>
        <v>1.86</v>
      </c>
      <c r="VPQ129" s="623" t="s">
        <v>86</v>
      </c>
      <c r="VPR129" s="623"/>
      <c r="VPS129" s="623"/>
      <c r="VPT129" s="623"/>
      <c r="VPU129" s="623"/>
      <c r="VPV129" s="624"/>
      <c r="VPW129" s="623"/>
      <c r="VPX129" s="320">
        <f t="shared" ref="VPX129" si="10110">VPX123+VPX127</f>
        <v>1.86</v>
      </c>
      <c r="VPY129" s="623" t="s">
        <v>86</v>
      </c>
      <c r="VPZ129" s="623"/>
      <c r="VQA129" s="623"/>
      <c r="VQB129" s="623"/>
      <c r="VQC129" s="623"/>
      <c r="VQD129" s="624"/>
      <c r="VQE129" s="623"/>
      <c r="VQF129" s="320">
        <f t="shared" ref="VQF129" si="10111">VQF123+VQF127</f>
        <v>1.86</v>
      </c>
      <c r="VQG129" s="623" t="s">
        <v>86</v>
      </c>
      <c r="VQH129" s="623"/>
      <c r="VQI129" s="623"/>
      <c r="VQJ129" s="623"/>
      <c r="VQK129" s="623"/>
      <c r="VQL129" s="624"/>
      <c r="VQM129" s="623"/>
      <c r="VQN129" s="320">
        <f t="shared" ref="VQN129" si="10112">VQN123+VQN127</f>
        <v>1.86</v>
      </c>
      <c r="VQO129" s="623" t="s">
        <v>86</v>
      </c>
      <c r="VQP129" s="623"/>
      <c r="VQQ129" s="623"/>
      <c r="VQR129" s="623"/>
      <c r="VQS129" s="623"/>
      <c r="VQT129" s="624"/>
      <c r="VQU129" s="623"/>
      <c r="VQV129" s="320">
        <f t="shared" ref="VQV129" si="10113">VQV123+VQV127</f>
        <v>1.86</v>
      </c>
      <c r="VQW129" s="623" t="s">
        <v>86</v>
      </c>
      <c r="VQX129" s="623"/>
      <c r="VQY129" s="623"/>
      <c r="VQZ129" s="623"/>
      <c r="VRA129" s="623"/>
      <c r="VRB129" s="624"/>
      <c r="VRC129" s="623"/>
      <c r="VRD129" s="320">
        <f t="shared" ref="VRD129" si="10114">VRD123+VRD127</f>
        <v>1.86</v>
      </c>
      <c r="VRE129" s="623" t="s">
        <v>86</v>
      </c>
      <c r="VRF129" s="623"/>
      <c r="VRG129" s="623"/>
      <c r="VRH129" s="623"/>
      <c r="VRI129" s="623"/>
      <c r="VRJ129" s="624"/>
      <c r="VRK129" s="623"/>
      <c r="VRL129" s="320">
        <f t="shared" ref="VRL129" si="10115">VRL123+VRL127</f>
        <v>1.86</v>
      </c>
      <c r="VRM129" s="623" t="s">
        <v>86</v>
      </c>
      <c r="VRN129" s="623"/>
      <c r="VRO129" s="623"/>
      <c r="VRP129" s="623"/>
      <c r="VRQ129" s="623"/>
      <c r="VRR129" s="624"/>
      <c r="VRS129" s="623"/>
      <c r="VRT129" s="320">
        <f t="shared" ref="VRT129" si="10116">VRT123+VRT127</f>
        <v>1.86</v>
      </c>
      <c r="VRU129" s="623" t="s">
        <v>86</v>
      </c>
      <c r="VRV129" s="623"/>
      <c r="VRW129" s="623"/>
      <c r="VRX129" s="623"/>
      <c r="VRY129" s="623"/>
      <c r="VRZ129" s="624"/>
      <c r="VSA129" s="623"/>
      <c r="VSB129" s="320">
        <f t="shared" ref="VSB129" si="10117">VSB123+VSB127</f>
        <v>1.86</v>
      </c>
      <c r="VSC129" s="623" t="s">
        <v>86</v>
      </c>
      <c r="VSD129" s="623"/>
      <c r="VSE129" s="623"/>
      <c r="VSF129" s="623"/>
      <c r="VSG129" s="623"/>
      <c r="VSH129" s="624"/>
      <c r="VSI129" s="623"/>
      <c r="VSJ129" s="320">
        <f t="shared" ref="VSJ129" si="10118">VSJ123+VSJ127</f>
        <v>1.86</v>
      </c>
      <c r="VSK129" s="623" t="s">
        <v>86</v>
      </c>
      <c r="VSL129" s="623"/>
      <c r="VSM129" s="623"/>
      <c r="VSN129" s="623"/>
      <c r="VSO129" s="623"/>
      <c r="VSP129" s="624"/>
      <c r="VSQ129" s="623"/>
      <c r="VSR129" s="320">
        <f t="shared" ref="VSR129" si="10119">VSR123+VSR127</f>
        <v>1.86</v>
      </c>
      <c r="VSS129" s="623" t="s">
        <v>86</v>
      </c>
      <c r="VST129" s="623"/>
      <c r="VSU129" s="623"/>
      <c r="VSV129" s="623"/>
      <c r="VSW129" s="623"/>
      <c r="VSX129" s="624"/>
      <c r="VSY129" s="623"/>
      <c r="VSZ129" s="320">
        <f t="shared" ref="VSZ129" si="10120">VSZ123+VSZ127</f>
        <v>1.86</v>
      </c>
      <c r="VTA129" s="623" t="s">
        <v>86</v>
      </c>
      <c r="VTB129" s="623"/>
      <c r="VTC129" s="623"/>
      <c r="VTD129" s="623"/>
      <c r="VTE129" s="623"/>
      <c r="VTF129" s="624"/>
      <c r="VTG129" s="623"/>
      <c r="VTH129" s="320">
        <f t="shared" ref="VTH129" si="10121">VTH123+VTH127</f>
        <v>1.86</v>
      </c>
      <c r="VTI129" s="623" t="s">
        <v>86</v>
      </c>
      <c r="VTJ129" s="623"/>
      <c r="VTK129" s="623"/>
      <c r="VTL129" s="623"/>
      <c r="VTM129" s="623"/>
      <c r="VTN129" s="624"/>
      <c r="VTO129" s="623"/>
      <c r="VTP129" s="320">
        <f t="shared" ref="VTP129" si="10122">VTP123+VTP127</f>
        <v>1.86</v>
      </c>
      <c r="VTQ129" s="623" t="s">
        <v>86</v>
      </c>
      <c r="VTR129" s="623"/>
      <c r="VTS129" s="623"/>
      <c r="VTT129" s="623"/>
      <c r="VTU129" s="623"/>
      <c r="VTV129" s="624"/>
      <c r="VTW129" s="623"/>
      <c r="VTX129" s="320">
        <f t="shared" ref="VTX129" si="10123">VTX123+VTX127</f>
        <v>1.86</v>
      </c>
      <c r="VTY129" s="623" t="s">
        <v>86</v>
      </c>
      <c r="VTZ129" s="623"/>
      <c r="VUA129" s="623"/>
      <c r="VUB129" s="623"/>
      <c r="VUC129" s="623"/>
      <c r="VUD129" s="624"/>
      <c r="VUE129" s="623"/>
      <c r="VUF129" s="320">
        <f t="shared" ref="VUF129" si="10124">VUF123+VUF127</f>
        <v>1.86</v>
      </c>
      <c r="VUG129" s="623" t="s">
        <v>86</v>
      </c>
      <c r="VUH129" s="623"/>
      <c r="VUI129" s="623"/>
      <c r="VUJ129" s="623"/>
      <c r="VUK129" s="623"/>
      <c r="VUL129" s="624"/>
      <c r="VUM129" s="623"/>
      <c r="VUN129" s="320">
        <f t="shared" ref="VUN129" si="10125">VUN123+VUN127</f>
        <v>1.86</v>
      </c>
      <c r="VUO129" s="623" t="s">
        <v>86</v>
      </c>
      <c r="VUP129" s="623"/>
      <c r="VUQ129" s="623"/>
      <c r="VUR129" s="623"/>
      <c r="VUS129" s="623"/>
      <c r="VUT129" s="624"/>
      <c r="VUU129" s="623"/>
      <c r="VUV129" s="320">
        <f t="shared" ref="VUV129" si="10126">VUV123+VUV127</f>
        <v>1.86</v>
      </c>
      <c r="VUW129" s="623" t="s">
        <v>86</v>
      </c>
      <c r="VUX129" s="623"/>
      <c r="VUY129" s="623"/>
      <c r="VUZ129" s="623"/>
      <c r="VVA129" s="623"/>
      <c r="VVB129" s="624"/>
      <c r="VVC129" s="623"/>
      <c r="VVD129" s="320">
        <f t="shared" ref="VVD129" si="10127">VVD123+VVD127</f>
        <v>1.86</v>
      </c>
      <c r="VVE129" s="623" t="s">
        <v>86</v>
      </c>
      <c r="VVF129" s="623"/>
      <c r="VVG129" s="623"/>
      <c r="VVH129" s="623"/>
      <c r="VVI129" s="623"/>
      <c r="VVJ129" s="624"/>
      <c r="VVK129" s="623"/>
      <c r="VVL129" s="320">
        <f t="shared" ref="VVL129" si="10128">VVL123+VVL127</f>
        <v>1.86</v>
      </c>
      <c r="VVM129" s="623" t="s">
        <v>86</v>
      </c>
      <c r="VVN129" s="623"/>
      <c r="VVO129" s="623"/>
      <c r="VVP129" s="623"/>
      <c r="VVQ129" s="623"/>
      <c r="VVR129" s="624"/>
      <c r="VVS129" s="623"/>
      <c r="VVT129" s="320">
        <f t="shared" ref="VVT129" si="10129">VVT123+VVT127</f>
        <v>1.86</v>
      </c>
      <c r="VVU129" s="623" t="s">
        <v>86</v>
      </c>
      <c r="VVV129" s="623"/>
      <c r="VVW129" s="623"/>
      <c r="VVX129" s="623"/>
      <c r="VVY129" s="623"/>
      <c r="VVZ129" s="624"/>
      <c r="VWA129" s="623"/>
      <c r="VWB129" s="320">
        <f t="shared" ref="VWB129" si="10130">VWB123+VWB127</f>
        <v>1.86</v>
      </c>
      <c r="VWC129" s="623" t="s">
        <v>86</v>
      </c>
      <c r="VWD129" s="623"/>
      <c r="VWE129" s="623"/>
      <c r="VWF129" s="623"/>
      <c r="VWG129" s="623"/>
      <c r="VWH129" s="624"/>
      <c r="VWI129" s="623"/>
      <c r="VWJ129" s="320">
        <f t="shared" ref="VWJ129" si="10131">VWJ123+VWJ127</f>
        <v>1.86</v>
      </c>
      <c r="VWK129" s="623" t="s">
        <v>86</v>
      </c>
      <c r="VWL129" s="623"/>
      <c r="VWM129" s="623"/>
      <c r="VWN129" s="623"/>
      <c r="VWO129" s="623"/>
      <c r="VWP129" s="624"/>
      <c r="VWQ129" s="623"/>
      <c r="VWR129" s="320">
        <f t="shared" ref="VWR129" si="10132">VWR123+VWR127</f>
        <v>1.86</v>
      </c>
      <c r="VWS129" s="623" t="s">
        <v>86</v>
      </c>
      <c r="VWT129" s="623"/>
      <c r="VWU129" s="623"/>
      <c r="VWV129" s="623"/>
      <c r="VWW129" s="623"/>
      <c r="VWX129" s="624"/>
      <c r="VWY129" s="623"/>
      <c r="VWZ129" s="320">
        <f t="shared" ref="VWZ129" si="10133">VWZ123+VWZ127</f>
        <v>1.86</v>
      </c>
      <c r="VXA129" s="623" t="s">
        <v>86</v>
      </c>
      <c r="VXB129" s="623"/>
      <c r="VXC129" s="623"/>
      <c r="VXD129" s="623"/>
      <c r="VXE129" s="623"/>
      <c r="VXF129" s="624"/>
      <c r="VXG129" s="623"/>
      <c r="VXH129" s="320">
        <f t="shared" ref="VXH129" si="10134">VXH123+VXH127</f>
        <v>1.86</v>
      </c>
      <c r="VXI129" s="623" t="s">
        <v>86</v>
      </c>
      <c r="VXJ129" s="623"/>
      <c r="VXK129" s="623"/>
      <c r="VXL129" s="623"/>
      <c r="VXM129" s="623"/>
      <c r="VXN129" s="624"/>
      <c r="VXO129" s="623"/>
      <c r="VXP129" s="320">
        <f t="shared" ref="VXP129" si="10135">VXP123+VXP127</f>
        <v>1.86</v>
      </c>
      <c r="VXQ129" s="623" t="s">
        <v>86</v>
      </c>
      <c r="VXR129" s="623"/>
      <c r="VXS129" s="623"/>
      <c r="VXT129" s="623"/>
      <c r="VXU129" s="623"/>
      <c r="VXV129" s="624"/>
      <c r="VXW129" s="623"/>
      <c r="VXX129" s="320">
        <f t="shared" ref="VXX129" si="10136">VXX123+VXX127</f>
        <v>1.86</v>
      </c>
      <c r="VXY129" s="623" t="s">
        <v>86</v>
      </c>
      <c r="VXZ129" s="623"/>
      <c r="VYA129" s="623"/>
      <c r="VYB129" s="623"/>
      <c r="VYC129" s="623"/>
      <c r="VYD129" s="624"/>
      <c r="VYE129" s="623"/>
      <c r="VYF129" s="320">
        <f t="shared" ref="VYF129" si="10137">VYF123+VYF127</f>
        <v>1.86</v>
      </c>
      <c r="VYG129" s="623" t="s">
        <v>86</v>
      </c>
      <c r="VYH129" s="623"/>
      <c r="VYI129" s="623"/>
      <c r="VYJ129" s="623"/>
      <c r="VYK129" s="623"/>
      <c r="VYL129" s="624"/>
      <c r="VYM129" s="623"/>
      <c r="VYN129" s="320">
        <f t="shared" ref="VYN129" si="10138">VYN123+VYN127</f>
        <v>1.86</v>
      </c>
      <c r="VYO129" s="623" t="s">
        <v>86</v>
      </c>
      <c r="VYP129" s="623"/>
      <c r="VYQ129" s="623"/>
      <c r="VYR129" s="623"/>
      <c r="VYS129" s="623"/>
      <c r="VYT129" s="624"/>
      <c r="VYU129" s="623"/>
      <c r="VYV129" s="320">
        <f t="shared" ref="VYV129" si="10139">VYV123+VYV127</f>
        <v>1.86</v>
      </c>
      <c r="VYW129" s="623" t="s">
        <v>86</v>
      </c>
      <c r="VYX129" s="623"/>
      <c r="VYY129" s="623"/>
      <c r="VYZ129" s="623"/>
      <c r="VZA129" s="623"/>
      <c r="VZB129" s="624"/>
      <c r="VZC129" s="623"/>
      <c r="VZD129" s="320">
        <f t="shared" ref="VZD129" si="10140">VZD123+VZD127</f>
        <v>1.86</v>
      </c>
      <c r="VZE129" s="623" t="s">
        <v>86</v>
      </c>
      <c r="VZF129" s="623"/>
      <c r="VZG129" s="623"/>
      <c r="VZH129" s="623"/>
      <c r="VZI129" s="623"/>
      <c r="VZJ129" s="624"/>
      <c r="VZK129" s="623"/>
      <c r="VZL129" s="320">
        <f t="shared" ref="VZL129" si="10141">VZL123+VZL127</f>
        <v>1.86</v>
      </c>
      <c r="VZM129" s="623" t="s">
        <v>86</v>
      </c>
      <c r="VZN129" s="623"/>
      <c r="VZO129" s="623"/>
      <c r="VZP129" s="623"/>
      <c r="VZQ129" s="623"/>
      <c r="VZR129" s="624"/>
      <c r="VZS129" s="623"/>
      <c r="VZT129" s="320">
        <f t="shared" ref="VZT129" si="10142">VZT123+VZT127</f>
        <v>1.86</v>
      </c>
      <c r="VZU129" s="623" t="s">
        <v>86</v>
      </c>
      <c r="VZV129" s="623"/>
      <c r="VZW129" s="623"/>
      <c r="VZX129" s="623"/>
      <c r="VZY129" s="623"/>
      <c r="VZZ129" s="624"/>
      <c r="WAA129" s="623"/>
      <c r="WAB129" s="320">
        <f t="shared" ref="WAB129" si="10143">WAB123+WAB127</f>
        <v>1.86</v>
      </c>
      <c r="WAC129" s="623" t="s">
        <v>86</v>
      </c>
      <c r="WAD129" s="623"/>
      <c r="WAE129" s="623"/>
      <c r="WAF129" s="623"/>
      <c r="WAG129" s="623"/>
      <c r="WAH129" s="624"/>
      <c r="WAI129" s="623"/>
      <c r="WAJ129" s="320">
        <f t="shared" ref="WAJ129" si="10144">WAJ123+WAJ127</f>
        <v>1.86</v>
      </c>
      <c r="WAK129" s="623" t="s">
        <v>86</v>
      </c>
      <c r="WAL129" s="623"/>
      <c r="WAM129" s="623"/>
      <c r="WAN129" s="623"/>
      <c r="WAO129" s="623"/>
      <c r="WAP129" s="624"/>
      <c r="WAQ129" s="623"/>
      <c r="WAR129" s="320">
        <f t="shared" ref="WAR129" si="10145">WAR123+WAR127</f>
        <v>1.86</v>
      </c>
      <c r="WAS129" s="623" t="s">
        <v>86</v>
      </c>
      <c r="WAT129" s="623"/>
      <c r="WAU129" s="623"/>
      <c r="WAV129" s="623"/>
      <c r="WAW129" s="623"/>
      <c r="WAX129" s="624"/>
      <c r="WAY129" s="623"/>
      <c r="WAZ129" s="320">
        <f t="shared" ref="WAZ129" si="10146">WAZ123+WAZ127</f>
        <v>1.86</v>
      </c>
      <c r="WBA129" s="623" t="s">
        <v>86</v>
      </c>
      <c r="WBB129" s="623"/>
      <c r="WBC129" s="623"/>
      <c r="WBD129" s="623"/>
      <c r="WBE129" s="623"/>
      <c r="WBF129" s="624"/>
      <c r="WBG129" s="623"/>
      <c r="WBH129" s="320">
        <f t="shared" ref="WBH129" si="10147">WBH123+WBH127</f>
        <v>1.86</v>
      </c>
      <c r="WBI129" s="623" t="s">
        <v>86</v>
      </c>
      <c r="WBJ129" s="623"/>
      <c r="WBK129" s="623"/>
      <c r="WBL129" s="623"/>
      <c r="WBM129" s="623"/>
      <c r="WBN129" s="624"/>
      <c r="WBO129" s="623"/>
      <c r="WBP129" s="320">
        <f t="shared" ref="WBP129" si="10148">WBP123+WBP127</f>
        <v>1.86</v>
      </c>
      <c r="WBQ129" s="623" t="s">
        <v>86</v>
      </c>
      <c r="WBR129" s="623"/>
      <c r="WBS129" s="623"/>
      <c r="WBT129" s="623"/>
      <c r="WBU129" s="623"/>
      <c r="WBV129" s="624"/>
      <c r="WBW129" s="623"/>
      <c r="WBX129" s="320">
        <f t="shared" ref="WBX129" si="10149">WBX123+WBX127</f>
        <v>1.86</v>
      </c>
      <c r="WBY129" s="623" t="s">
        <v>86</v>
      </c>
      <c r="WBZ129" s="623"/>
      <c r="WCA129" s="623"/>
      <c r="WCB129" s="623"/>
      <c r="WCC129" s="623"/>
      <c r="WCD129" s="624"/>
      <c r="WCE129" s="623"/>
      <c r="WCF129" s="320">
        <f t="shared" ref="WCF129" si="10150">WCF123+WCF127</f>
        <v>1.86</v>
      </c>
      <c r="WCG129" s="623" t="s">
        <v>86</v>
      </c>
      <c r="WCH129" s="623"/>
      <c r="WCI129" s="623"/>
      <c r="WCJ129" s="623"/>
      <c r="WCK129" s="623"/>
      <c r="WCL129" s="624"/>
      <c r="WCM129" s="623"/>
      <c r="WCN129" s="320">
        <f t="shared" ref="WCN129" si="10151">WCN123+WCN127</f>
        <v>1.86</v>
      </c>
      <c r="WCO129" s="623" t="s">
        <v>86</v>
      </c>
      <c r="WCP129" s="623"/>
      <c r="WCQ129" s="623"/>
      <c r="WCR129" s="623"/>
      <c r="WCS129" s="623"/>
      <c r="WCT129" s="624"/>
      <c r="WCU129" s="623"/>
      <c r="WCV129" s="320">
        <f t="shared" ref="WCV129" si="10152">WCV123+WCV127</f>
        <v>1.86</v>
      </c>
      <c r="WCW129" s="623" t="s">
        <v>86</v>
      </c>
      <c r="WCX129" s="623"/>
      <c r="WCY129" s="623"/>
      <c r="WCZ129" s="623"/>
      <c r="WDA129" s="623"/>
      <c r="WDB129" s="624"/>
      <c r="WDC129" s="623"/>
      <c r="WDD129" s="320">
        <f t="shared" ref="WDD129" si="10153">WDD123+WDD127</f>
        <v>1.86</v>
      </c>
      <c r="WDE129" s="623" t="s">
        <v>86</v>
      </c>
      <c r="WDF129" s="623"/>
      <c r="WDG129" s="623"/>
      <c r="WDH129" s="623"/>
      <c r="WDI129" s="623"/>
      <c r="WDJ129" s="624"/>
      <c r="WDK129" s="623"/>
      <c r="WDL129" s="320">
        <f t="shared" ref="WDL129" si="10154">WDL123+WDL127</f>
        <v>1.86</v>
      </c>
      <c r="WDM129" s="623" t="s">
        <v>86</v>
      </c>
      <c r="WDN129" s="623"/>
      <c r="WDO129" s="623"/>
      <c r="WDP129" s="623"/>
      <c r="WDQ129" s="623"/>
      <c r="WDR129" s="624"/>
      <c r="WDS129" s="623"/>
      <c r="WDT129" s="320">
        <f t="shared" ref="WDT129" si="10155">WDT123+WDT127</f>
        <v>1.86</v>
      </c>
      <c r="WDU129" s="623" t="s">
        <v>86</v>
      </c>
      <c r="WDV129" s="623"/>
      <c r="WDW129" s="623"/>
      <c r="WDX129" s="623"/>
      <c r="WDY129" s="623"/>
      <c r="WDZ129" s="624"/>
      <c r="WEA129" s="623"/>
      <c r="WEB129" s="320">
        <f t="shared" ref="WEB129" si="10156">WEB123+WEB127</f>
        <v>1.86</v>
      </c>
      <c r="WEC129" s="623" t="s">
        <v>86</v>
      </c>
      <c r="WED129" s="623"/>
      <c r="WEE129" s="623"/>
      <c r="WEF129" s="623"/>
      <c r="WEG129" s="623"/>
      <c r="WEH129" s="624"/>
      <c r="WEI129" s="623"/>
      <c r="WEJ129" s="320">
        <f t="shared" ref="WEJ129" si="10157">WEJ123+WEJ127</f>
        <v>1.86</v>
      </c>
      <c r="WEK129" s="623" t="s">
        <v>86</v>
      </c>
      <c r="WEL129" s="623"/>
      <c r="WEM129" s="623"/>
      <c r="WEN129" s="623"/>
      <c r="WEO129" s="623"/>
      <c r="WEP129" s="624"/>
      <c r="WEQ129" s="623"/>
      <c r="WER129" s="320">
        <f t="shared" ref="WER129" si="10158">WER123+WER127</f>
        <v>1.86</v>
      </c>
      <c r="WES129" s="623" t="s">
        <v>86</v>
      </c>
      <c r="WET129" s="623"/>
      <c r="WEU129" s="623"/>
      <c r="WEV129" s="623"/>
      <c r="WEW129" s="623"/>
      <c r="WEX129" s="624"/>
      <c r="WEY129" s="623"/>
      <c r="WEZ129" s="320">
        <f t="shared" ref="WEZ129" si="10159">WEZ123+WEZ127</f>
        <v>1.86</v>
      </c>
      <c r="WFA129" s="623" t="s">
        <v>86</v>
      </c>
      <c r="WFB129" s="623"/>
      <c r="WFC129" s="623"/>
      <c r="WFD129" s="623"/>
      <c r="WFE129" s="623"/>
      <c r="WFF129" s="624"/>
      <c r="WFG129" s="623"/>
      <c r="WFH129" s="320">
        <f t="shared" ref="WFH129" si="10160">WFH123+WFH127</f>
        <v>1.86</v>
      </c>
      <c r="WFI129" s="623" t="s">
        <v>86</v>
      </c>
      <c r="WFJ129" s="623"/>
      <c r="WFK129" s="623"/>
      <c r="WFL129" s="623"/>
      <c r="WFM129" s="623"/>
      <c r="WFN129" s="624"/>
      <c r="WFO129" s="623"/>
      <c r="WFP129" s="320">
        <f t="shared" ref="WFP129" si="10161">WFP123+WFP127</f>
        <v>1.86</v>
      </c>
      <c r="WFQ129" s="623" t="s">
        <v>86</v>
      </c>
      <c r="WFR129" s="623"/>
      <c r="WFS129" s="623"/>
      <c r="WFT129" s="623"/>
      <c r="WFU129" s="623"/>
      <c r="WFV129" s="624"/>
      <c r="WFW129" s="623"/>
      <c r="WFX129" s="320">
        <f t="shared" ref="WFX129" si="10162">WFX123+WFX127</f>
        <v>1.86</v>
      </c>
      <c r="WFY129" s="623" t="s">
        <v>86</v>
      </c>
      <c r="WFZ129" s="623"/>
      <c r="WGA129" s="623"/>
      <c r="WGB129" s="623"/>
      <c r="WGC129" s="623"/>
      <c r="WGD129" s="624"/>
      <c r="WGE129" s="623"/>
      <c r="WGF129" s="320">
        <f t="shared" ref="WGF129" si="10163">WGF123+WGF127</f>
        <v>1.86</v>
      </c>
      <c r="WGG129" s="623" t="s">
        <v>86</v>
      </c>
      <c r="WGH129" s="623"/>
      <c r="WGI129" s="623"/>
      <c r="WGJ129" s="623"/>
      <c r="WGK129" s="623"/>
      <c r="WGL129" s="624"/>
      <c r="WGM129" s="623"/>
      <c r="WGN129" s="320">
        <f t="shared" ref="WGN129" si="10164">WGN123+WGN127</f>
        <v>1.86</v>
      </c>
      <c r="WGO129" s="623" t="s">
        <v>86</v>
      </c>
      <c r="WGP129" s="623"/>
      <c r="WGQ129" s="623"/>
      <c r="WGR129" s="623"/>
      <c r="WGS129" s="623"/>
      <c r="WGT129" s="624"/>
      <c r="WGU129" s="623"/>
      <c r="WGV129" s="320">
        <f t="shared" ref="WGV129" si="10165">WGV123+WGV127</f>
        <v>1.86</v>
      </c>
      <c r="WGW129" s="623" t="s">
        <v>86</v>
      </c>
      <c r="WGX129" s="623"/>
      <c r="WGY129" s="623"/>
      <c r="WGZ129" s="623"/>
      <c r="WHA129" s="623"/>
      <c r="WHB129" s="624"/>
      <c r="WHC129" s="623"/>
      <c r="WHD129" s="320">
        <f t="shared" ref="WHD129" si="10166">WHD123+WHD127</f>
        <v>1.86</v>
      </c>
      <c r="WHE129" s="623" t="s">
        <v>86</v>
      </c>
      <c r="WHF129" s="623"/>
      <c r="WHG129" s="623"/>
      <c r="WHH129" s="623"/>
      <c r="WHI129" s="623"/>
      <c r="WHJ129" s="624"/>
      <c r="WHK129" s="623"/>
      <c r="WHL129" s="320">
        <f t="shared" ref="WHL129" si="10167">WHL123+WHL127</f>
        <v>1.86</v>
      </c>
      <c r="WHM129" s="623" t="s">
        <v>86</v>
      </c>
      <c r="WHN129" s="623"/>
      <c r="WHO129" s="623"/>
      <c r="WHP129" s="623"/>
      <c r="WHQ129" s="623"/>
      <c r="WHR129" s="624"/>
      <c r="WHS129" s="623"/>
      <c r="WHT129" s="320">
        <f t="shared" ref="WHT129" si="10168">WHT123+WHT127</f>
        <v>1.86</v>
      </c>
      <c r="WHU129" s="623" t="s">
        <v>86</v>
      </c>
      <c r="WHV129" s="623"/>
      <c r="WHW129" s="623"/>
      <c r="WHX129" s="623"/>
      <c r="WHY129" s="623"/>
      <c r="WHZ129" s="624"/>
      <c r="WIA129" s="623"/>
      <c r="WIB129" s="320">
        <f t="shared" ref="WIB129" si="10169">WIB123+WIB127</f>
        <v>1.86</v>
      </c>
      <c r="WIC129" s="623" t="s">
        <v>86</v>
      </c>
      <c r="WID129" s="623"/>
      <c r="WIE129" s="623"/>
      <c r="WIF129" s="623"/>
      <c r="WIG129" s="623"/>
      <c r="WIH129" s="624"/>
      <c r="WII129" s="623"/>
      <c r="WIJ129" s="320">
        <f t="shared" ref="WIJ129" si="10170">WIJ123+WIJ127</f>
        <v>1.86</v>
      </c>
      <c r="WIK129" s="623" t="s">
        <v>86</v>
      </c>
      <c r="WIL129" s="623"/>
      <c r="WIM129" s="623"/>
      <c r="WIN129" s="623"/>
      <c r="WIO129" s="623"/>
      <c r="WIP129" s="624"/>
      <c r="WIQ129" s="623"/>
      <c r="WIR129" s="320">
        <f t="shared" ref="WIR129" si="10171">WIR123+WIR127</f>
        <v>1.86</v>
      </c>
      <c r="WIS129" s="623" t="s">
        <v>86</v>
      </c>
      <c r="WIT129" s="623"/>
      <c r="WIU129" s="623"/>
      <c r="WIV129" s="623"/>
      <c r="WIW129" s="623"/>
      <c r="WIX129" s="624"/>
      <c r="WIY129" s="623"/>
      <c r="WIZ129" s="320">
        <f t="shared" ref="WIZ129" si="10172">WIZ123+WIZ127</f>
        <v>1.86</v>
      </c>
      <c r="WJA129" s="623" t="s">
        <v>86</v>
      </c>
      <c r="WJB129" s="623"/>
      <c r="WJC129" s="623"/>
      <c r="WJD129" s="623"/>
      <c r="WJE129" s="623"/>
      <c r="WJF129" s="624"/>
      <c r="WJG129" s="623"/>
      <c r="WJH129" s="320">
        <f t="shared" ref="WJH129" si="10173">WJH123+WJH127</f>
        <v>1.86</v>
      </c>
      <c r="WJI129" s="623" t="s">
        <v>86</v>
      </c>
      <c r="WJJ129" s="623"/>
      <c r="WJK129" s="623"/>
      <c r="WJL129" s="623"/>
      <c r="WJM129" s="623"/>
      <c r="WJN129" s="624"/>
      <c r="WJO129" s="623"/>
      <c r="WJP129" s="320">
        <f t="shared" ref="WJP129" si="10174">WJP123+WJP127</f>
        <v>1.86</v>
      </c>
      <c r="WJQ129" s="623" t="s">
        <v>86</v>
      </c>
      <c r="WJR129" s="623"/>
      <c r="WJS129" s="623"/>
      <c r="WJT129" s="623"/>
      <c r="WJU129" s="623"/>
      <c r="WJV129" s="624"/>
      <c r="WJW129" s="623"/>
      <c r="WJX129" s="320">
        <f t="shared" ref="WJX129" si="10175">WJX123+WJX127</f>
        <v>1.86</v>
      </c>
      <c r="WJY129" s="623" t="s">
        <v>86</v>
      </c>
      <c r="WJZ129" s="623"/>
      <c r="WKA129" s="623"/>
      <c r="WKB129" s="623"/>
      <c r="WKC129" s="623"/>
      <c r="WKD129" s="624"/>
      <c r="WKE129" s="623"/>
      <c r="WKF129" s="320">
        <f t="shared" ref="WKF129" si="10176">WKF123+WKF127</f>
        <v>1.86</v>
      </c>
      <c r="WKG129" s="623" t="s">
        <v>86</v>
      </c>
      <c r="WKH129" s="623"/>
      <c r="WKI129" s="623"/>
      <c r="WKJ129" s="623"/>
      <c r="WKK129" s="623"/>
      <c r="WKL129" s="624"/>
      <c r="WKM129" s="623"/>
      <c r="WKN129" s="320">
        <f t="shared" ref="WKN129" si="10177">WKN123+WKN127</f>
        <v>1.86</v>
      </c>
      <c r="WKO129" s="623" t="s">
        <v>86</v>
      </c>
      <c r="WKP129" s="623"/>
      <c r="WKQ129" s="623"/>
      <c r="WKR129" s="623"/>
      <c r="WKS129" s="623"/>
      <c r="WKT129" s="624"/>
      <c r="WKU129" s="623"/>
      <c r="WKV129" s="320">
        <f t="shared" ref="WKV129" si="10178">WKV123+WKV127</f>
        <v>1.86</v>
      </c>
      <c r="WKW129" s="623" t="s">
        <v>86</v>
      </c>
      <c r="WKX129" s="623"/>
      <c r="WKY129" s="623"/>
      <c r="WKZ129" s="623"/>
      <c r="WLA129" s="623"/>
      <c r="WLB129" s="624"/>
      <c r="WLC129" s="623"/>
      <c r="WLD129" s="320">
        <f t="shared" ref="WLD129" si="10179">WLD123+WLD127</f>
        <v>1.86</v>
      </c>
      <c r="WLE129" s="623" t="s">
        <v>86</v>
      </c>
      <c r="WLF129" s="623"/>
      <c r="WLG129" s="623"/>
      <c r="WLH129" s="623"/>
      <c r="WLI129" s="623"/>
      <c r="WLJ129" s="624"/>
      <c r="WLK129" s="623"/>
      <c r="WLL129" s="320">
        <f t="shared" ref="WLL129" si="10180">WLL123+WLL127</f>
        <v>1.86</v>
      </c>
      <c r="WLM129" s="623" t="s">
        <v>86</v>
      </c>
      <c r="WLN129" s="623"/>
      <c r="WLO129" s="623"/>
      <c r="WLP129" s="623"/>
      <c r="WLQ129" s="623"/>
      <c r="WLR129" s="624"/>
      <c r="WLS129" s="623"/>
      <c r="WLT129" s="320">
        <f t="shared" ref="WLT129" si="10181">WLT123+WLT127</f>
        <v>1.86</v>
      </c>
      <c r="WLU129" s="623" t="s">
        <v>86</v>
      </c>
      <c r="WLV129" s="623"/>
      <c r="WLW129" s="623"/>
      <c r="WLX129" s="623"/>
      <c r="WLY129" s="623"/>
      <c r="WLZ129" s="624"/>
      <c r="WMA129" s="623"/>
      <c r="WMB129" s="320">
        <f t="shared" ref="WMB129" si="10182">WMB123+WMB127</f>
        <v>1.86</v>
      </c>
      <c r="WMC129" s="623" t="s">
        <v>86</v>
      </c>
      <c r="WMD129" s="623"/>
      <c r="WME129" s="623"/>
      <c r="WMF129" s="623"/>
      <c r="WMG129" s="623"/>
      <c r="WMH129" s="624"/>
      <c r="WMI129" s="623"/>
      <c r="WMJ129" s="320">
        <f t="shared" ref="WMJ129" si="10183">WMJ123+WMJ127</f>
        <v>1.86</v>
      </c>
      <c r="WMK129" s="623" t="s">
        <v>86</v>
      </c>
      <c r="WML129" s="623"/>
      <c r="WMM129" s="623"/>
      <c r="WMN129" s="623"/>
      <c r="WMO129" s="623"/>
      <c r="WMP129" s="624"/>
      <c r="WMQ129" s="623"/>
      <c r="WMR129" s="320">
        <f t="shared" ref="WMR129" si="10184">WMR123+WMR127</f>
        <v>1.86</v>
      </c>
      <c r="WMS129" s="623" t="s">
        <v>86</v>
      </c>
      <c r="WMT129" s="623"/>
      <c r="WMU129" s="623"/>
      <c r="WMV129" s="623"/>
      <c r="WMW129" s="623"/>
      <c r="WMX129" s="624"/>
      <c r="WMY129" s="623"/>
      <c r="WMZ129" s="320">
        <f t="shared" ref="WMZ129" si="10185">WMZ123+WMZ127</f>
        <v>1.86</v>
      </c>
      <c r="WNA129" s="623" t="s">
        <v>86</v>
      </c>
      <c r="WNB129" s="623"/>
      <c r="WNC129" s="623"/>
      <c r="WND129" s="623"/>
      <c r="WNE129" s="623"/>
      <c r="WNF129" s="624"/>
      <c r="WNG129" s="623"/>
      <c r="WNH129" s="320">
        <f t="shared" ref="WNH129" si="10186">WNH123+WNH127</f>
        <v>1.86</v>
      </c>
      <c r="WNI129" s="623" t="s">
        <v>86</v>
      </c>
      <c r="WNJ129" s="623"/>
      <c r="WNK129" s="623"/>
      <c r="WNL129" s="623"/>
      <c r="WNM129" s="623"/>
      <c r="WNN129" s="624"/>
      <c r="WNO129" s="623"/>
      <c r="WNP129" s="320">
        <f t="shared" ref="WNP129" si="10187">WNP123+WNP127</f>
        <v>1.86</v>
      </c>
      <c r="WNQ129" s="623" t="s">
        <v>86</v>
      </c>
      <c r="WNR129" s="623"/>
      <c r="WNS129" s="623"/>
      <c r="WNT129" s="623"/>
      <c r="WNU129" s="623"/>
      <c r="WNV129" s="624"/>
      <c r="WNW129" s="623"/>
      <c r="WNX129" s="320">
        <f t="shared" ref="WNX129" si="10188">WNX123+WNX127</f>
        <v>1.86</v>
      </c>
      <c r="WNY129" s="623" t="s">
        <v>86</v>
      </c>
      <c r="WNZ129" s="623"/>
      <c r="WOA129" s="623"/>
      <c r="WOB129" s="623"/>
      <c r="WOC129" s="623"/>
      <c r="WOD129" s="624"/>
      <c r="WOE129" s="623"/>
      <c r="WOF129" s="320">
        <f t="shared" ref="WOF129" si="10189">WOF123+WOF127</f>
        <v>1.86</v>
      </c>
      <c r="WOG129" s="623" t="s">
        <v>86</v>
      </c>
      <c r="WOH129" s="623"/>
      <c r="WOI129" s="623"/>
      <c r="WOJ129" s="623"/>
      <c r="WOK129" s="623"/>
      <c r="WOL129" s="624"/>
      <c r="WOM129" s="623"/>
      <c r="WON129" s="320">
        <f t="shared" ref="WON129" si="10190">WON123+WON127</f>
        <v>1.86</v>
      </c>
      <c r="WOO129" s="623" t="s">
        <v>86</v>
      </c>
      <c r="WOP129" s="623"/>
      <c r="WOQ129" s="623"/>
      <c r="WOR129" s="623"/>
      <c r="WOS129" s="623"/>
      <c r="WOT129" s="624"/>
      <c r="WOU129" s="623"/>
      <c r="WOV129" s="320">
        <f t="shared" ref="WOV129" si="10191">WOV123+WOV127</f>
        <v>1.86</v>
      </c>
      <c r="WOW129" s="623" t="s">
        <v>86</v>
      </c>
      <c r="WOX129" s="623"/>
      <c r="WOY129" s="623"/>
      <c r="WOZ129" s="623"/>
      <c r="WPA129" s="623"/>
      <c r="WPB129" s="624"/>
      <c r="WPC129" s="623"/>
      <c r="WPD129" s="320">
        <f t="shared" ref="WPD129" si="10192">WPD123+WPD127</f>
        <v>1.86</v>
      </c>
      <c r="WPE129" s="623" t="s">
        <v>86</v>
      </c>
      <c r="WPF129" s="623"/>
      <c r="WPG129" s="623"/>
      <c r="WPH129" s="623"/>
      <c r="WPI129" s="623"/>
      <c r="WPJ129" s="624"/>
      <c r="WPK129" s="623"/>
      <c r="WPL129" s="320">
        <f t="shared" ref="WPL129" si="10193">WPL123+WPL127</f>
        <v>1.86</v>
      </c>
      <c r="WPM129" s="623" t="s">
        <v>86</v>
      </c>
      <c r="WPN129" s="623"/>
      <c r="WPO129" s="623"/>
      <c r="WPP129" s="623"/>
      <c r="WPQ129" s="623"/>
      <c r="WPR129" s="624"/>
      <c r="WPS129" s="623"/>
      <c r="WPT129" s="320">
        <f t="shared" ref="WPT129" si="10194">WPT123+WPT127</f>
        <v>1.86</v>
      </c>
      <c r="WPU129" s="623" t="s">
        <v>86</v>
      </c>
      <c r="WPV129" s="623"/>
      <c r="WPW129" s="623"/>
      <c r="WPX129" s="623"/>
      <c r="WPY129" s="623"/>
      <c r="WPZ129" s="624"/>
      <c r="WQA129" s="623"/>
      <c r="WQB129" s="320">
        <f t="shared" ref="WQB129" si="10195">WQB123+WQB127</f>
        <v>1.86</v>
      </c>
      <c r="WQC129" s="623" t="s">
        <v>86</v>
      </c>
      <c r="WQD129" s="623"/>
      <c r="WQE129" s="623"/>
      <c r="WQF129" s="623"/>
      <c r="WQG129" s="623"/>
      <c r="WQH129" s="624"/>
      <c r="WQI129" s="623"/>
      <c r="WQJ129" s="320">
        <f t="shared" ref="WQJ129" si="10196">WQJ123+WQJ127</f>
        <v>1.86</v>
      </c>
      <c r="WQK129" s="623" t="s">
        <v>86</v>
      </c>
      <c r="WQL129" s="623"/>
      <c r="WQM129" s="623"/>
      <c r="WQN129" s="623"/>
      <c r="WQO129" s="623"/>
      <c r="WQP129" s="624"/>
      <c r="WQQ129" s="623"/>
      <c r="WQR129" s="320">
        <f t="shared" ref="WQR129" si="10197">WQR123+WQR127</f>
        <v>1.86</v>
      </c>
      <c r="WQS129" s="623" t="s">
        <v>86</v>
      </c>
      <c r="WQT129" s="623"/>
      <c r="WQU129" s="623"/>
      <c r="WQV129" s="623"/>
      <c r="WQW129" s="623"/>
      <c r="WQX129" s="624"/>
      <c r="WQY129" s="623"/>
      <c r="WQZ129" s="320">
        <f t="shared" ref="WQZ129" si="10198">WQZ123+WQZ127</f>
        <v>1.86</v>
      </c>
      <c r="WRA129" s="623" t="s">
        <v>86</v>
      </c>
      <c r="WRB129" s="623"/>
      <c r="WRC129" s="623"/>
      <c r="WRD129" s="623"/>
      <c r="WRE129" s="623"/>
      <c r="WRF129" s="624"/>
      <c r="WRG129" s="623"/>
      <c r="WRH129" s="320">
        <f t="shared" ref="WRH129" si="10199">WRH123+WRH127</f>
        <v>1.86</v>
      </c>
      <c r="WRI129" s="623" t="s">
        <v>86</v>
      </c>
      <c r="WRJ129" s="623"/>
      <c r="WRK129" s="623"/>
      <c r="WRL129" s="623"/>
      <c r="WRM129" s="623"/>
      <c r="WRN129" s="624"/>
      <c r="WRO129" s="623"/>
      <c r="WRP129" s="320">
        <f t="shared" ref="WRP129" si="10200">WRP123+WRP127</f>
        <v>1.86</v>
      </c>
      <c r="WRQ129" s="623" t="s">
        <v>86</v>
      </c>
      <c r="WRR129" s="623"/>
      <c r="WRS129" s="623"/>
      <c r="WRT129" s="623"/>
      <c r="WRU129" s="623"/>
      <c r="WRV129" s="624"/>
      <c r="WRW129" s="623"/>
      <c r="WRX129" s="320">
        <f t="shared" ref="WRX129" si="10201">WRX123+WRX127</f>
        <v>1.86</v>
      </c>
      <c r="WRY129" s="623" t="s">
        <v>86</v>
      </c>
      <c r="WRZ129" s="623"/>
      <c r="WSA129" s="623"/>
      <c r="WSB129" s="623"/>
      <c r="WSC129" s="623"/>
      <c r="WSD129" s="624"/>
      <c r="WSE129" s="623"/>
      <c r="WSF129" s="320">
        <f t="shared" ref="WSF129" si="10202">WSF123+WSF127</f>
        <v>1.86</v>
      </c>
      <c r="WSG129" s="623" t="s">
        <v>86</v>
      </c>
      <c r="WSH129" s="623"/>
      <c r="WSI129" s="623"/>
      <c r="WSJ129" s="623"/>
      <c r="WSK129" s="623"/>
      <c r="WSL129" s="624"/>
      <c r="WSM129" s="623"/>
      <c r="WSN129" s="320">
        <f t="shared" ref="WSN129" si="10203">WSN123+WSN127</f>
        <v>1.86</v>
      </c>
      <c r="WSO129" s="623" t="s">
        <v>86</v>
      </c>
      <c r="WSP129" s="623"/>
      <c r="WSQ129" s="623"/>
      <c r="WSR129" s="623"/>
      <c r="WSS129" s="623"/>
      <c r="WST129" s="624"/>
      <c r="WSU129" s="623"/>
      <c r="WSV129" s="320">
        <f t="shared" ref="WSV129" si="10204">WSV123+WSV127</f>
        <v>1.86</v>
      </c>
      <c r="WSW129" s="623" t="s">
        <v>86</v>
      </c>
      <c r="WSX129" s="623"/>
      <c r="WSY129" s="623"/>
      <c r="WSZ129" s="623"/>
      <c r="WTA129" s="623"/>
      <c r="WTB129" s="624"/>
      <c r="WTC129" s="623"/>
      <c r="WTD129" s="320">
        <f t="shared" ref="WTD129" si="10205">WTD123+WTD127</f>
        <v>1.86</v>
      </c>
      <c r="WTE129" s="623" t="s">
        <v>86</v>
      </c>
      <c r="WTF129" s="623"/>
      <c r="WTG129" s="623"/>
      <c r="WTH129" s="623"/>
      <c r="WTI129" s="623"/>
      <c r="WTJ129" s="624"/>
      <c r="WTK129" s="623"/>
      <c r="WTL129" s="320">
        <f t="shared" ref="WTL129" si="10206">WTL123+WTL127</f>
        <v>1.86</v>
      </c>
      <c r="WTM129" s="623" t="s">
        <v>86</v>
      </c>
      <c r="WTN129" s="623"/>
      <c r="WTO129" s="623"/>
      <c r="WTP129" s="623"/>
      <c r="WTQ129" s="623"/>
      <c r="WTR129" s="624"/>
      <c r="WTS129" s="623"/>
      <c r="WTT129" s="320">
        <f t="shared" ref="WTT129" si="10207">WTT123+WTT127</f>
        <v>1.86</v>
      </c>
      <c r="WTU129" s="623" t="s">
        <v>86</v>
      </c>
      <c r="WTV129" s="623"/>
      <c r="WTW129" s="623"/>
      <c r="WTX129" s="623"/>
      <c r="WTY129" s="623"/>
      <c r="WTZ129" s="624"/>
      <c r="WUA129" s="623"/>
      <c r="WUB129" s="320">
        <f t="shared" ref="WUB129" si="10208">WUB123+WUB127</f>
        <v>1.86</v>
      </c>
      <c r="WUC129" s="623" t="s">
        <v>86</v>
      </c>
      <c r="WUD129" s="623"/>
      <c r="WUE129" s="623"/>
      <c r="WUF129" s="623"/>
      <c r="WUG129" s="623"/>
      <c r="WUH129" s="624"/>
      <c r="WUI129" s="623"/>
      <c r="WUJ129" s="320">
        <f t="shared" ref="WUJ129" si="10209">WUJ123+WUJ127</f>
        <v>1.86</v>
      </c>
      <c r="WUK129" s="623" t="s">
        <v>86</v>
      </c>
      <c r="WUL129" s="623"/>
      <c r="WUM129" s="623"/>
      <c r="WUN129" s="623"/>
      <c r="WUO129" s="623"/>
      <c r="WUP129" s="624"/>
      <c r="WUQ129" s="623"/>
      <c r="WUR129" s="320">
        <f t="shared" ref="WUR129" si="10210">WUR123+WUR127</f>
        <v>1.86</v>
      </c>
      <c r="WUS129" s="623" t="s">
        <v>86</v>
      </c>
      <c r="WUT129" s="623"/>
      <c r="WUU129" s="623"/>
      <c r="WUV129" s="623"/>
      <c r="WUW129" s="623"/>
      <c r="WUX129" s="624"/>
      <c r="WUY129" s="623"/>
      <c r="WUZ129" s="320">
        <f t="shared" ref="WUZ129" si="10211">WUZ123+WUZ127</f>
        <v>1.86</v>
      </c>
      <c r="WVA129" s="623" t="s">
        <v>86</v>
      </c>
      <c r="WVB129" s="623"/>
      <c r="WVC129" s="623"/>
      <c r="WVD129" s="623"/>
      <c r="WVE129" s="623"/>
      <c r="WVF129" s="624"/>
      <c r="WVG129" s="623"/>
      <c r="WVH129" s="320">
        <f t="shared" ref="WVH129" si="10212">WVH123+WVH127</f>
        <v>1.86</v>
      </c>
      <c r="WVI129" s="623" t="s">
        <v>86</v>
      </c>
      <c r="WVJ129" s="623"/>
      <c r="WVK129" s="623"/>
      <c r="WVL129" s="623"/>
      <c r="WVM129" s="623"/>
      <c r="WVN129" s="624"/>
      <c r="WVO129" s="623"/>
      <c r="WVP129" s="320">
        <f t="shared" ref="WVP129" si="10213">WVP123+WVP127</f>
        <v>1.86</v>
      </c>
      <c r="WVQ129" s="623" t="s">
        <v>86</v>
      </c>
      <c r="WVR129" s="623"/>
      <c r="WVS129" s="623"/>
      <c r="WVT129" s="623"/>
      <c r="WVU129" s="623"/>
      <c r="WVV129" s="624"/>
      <c r="WVW129" s="623"/>
      <c r="WVX129" s="320">
        <f t="shared" ref="WVX129" si="10214">WVX123+WVX127</f>
        <v>1.86</v>
      </c>
      <c r="WVY129" s="623" t="s">
        <v>86</v>
      </c>
      <c r="WVZ129" s="623"/>
      <c r="WWA129" s="623"/>
      <c r="WWB129" s="623"/>
      <c r="WWC129" s="623"/>
      <c r="WWD129" s="624"/>
      <c r="WWE129" s="623"/>
      <c r="WWF129" s="320">
        <f t="shared" ref="WWF129" si="10215">WWF123+WWF127</f>
        <v>1.86</v>
      </c>
      <c r="WWG129" s="623" t="s">
        <v>86</v>
      </c>
      <c r="WWH129" s="623"/>
      <c r="WWI129" s="623"/>
      <c r="WWJ129" s="623"/>
      <c r="WWK129" s="623"/>
      <c r="WWL129" s="624"/>
      <c r="WWM129" s="623"/>
      <c r="WWN129" s="320">
        <f t="shared" ref="WWN129" si="10216">WWN123+WWN127</f>
        <v>1.86</v>
      </c>
      <c r="WWO129" s="623" t="s">
        <v>86</v>
      </c>
      <c r="WWP129" s="623"/>
      <c r="WWQ129" s="623"/>
      <c r="WWR129" s="623"/>
      <c r="WWS129" s="623"/>
      <c r="WWT129" s="624"/>
      <c r="WWU129" s="623"/>
      <c r="WWV129" s="320">
        <f t="shared" ref="WWV129" si="10217">WWV123+WWV127</f>
        <v>1.86</v>
      </c>
      <c r="WWW129" s="623" t="s">
        <v>86</v>
      </c>
      <c r="WWX129" s="623"/>
      <c r="WWY129" s="623"/>
      <c r="WWZ129" s="623"/>
      <c r="WXA129" s="623"/>
      <c r="WXB129" s="624"/>
      <c r="WXC129" s="623"/>
      <c r="WXD129" s="320">
        <f t="shared" ref="WXD129" si="10218">WXD123+WXD127</f>
        <v>1.86</v>
      </c>
      <c r="WXE129" s="623" t="s">
        <v>86</v>
      </c>
      <c r="WXF129" s="623"/>
      <c r="WXG129" s="623"/>
      <c r="WXH129" s="623"/>
      <c r="WXI129" s="623"/>
      <c r="WXJ129" s="624"/>
      <c r="WXK129" s="623"/>
      <c r="WXL129" s="320">
        <f t="shared" ref="WXL129" si="10219">WXL123+WXL127</f>
        <v>1.86</v>
      </c>
      <c r="WXM129" s="623" t="s">
        <v>86</v>
      </c>
      <c r="WXN129" s="623"/>
      <c r="WXO129" s="623"/>
      <c r="WXP129" s="623"/>
      <c r="WXQ129" s="623"/>
      <c r="WXR129" s="624"/>
      <c r="WXS129" s="623"/>
      <c r="WXT129" s="320">
        <f t="shared" ref="WXT129" si="10220">WXT123+WXT127</f>
        <v>1.86</v>
      </c>
      <c r="WXU129" s="623" t="s">
        <v>86</v>
      </c>
      <c r="WXV129" s="623"/>
      <c r="WXW129" s="623"/>
      <c r="WXX129" s="623"/>
      <c r="WXY129" s="623"/>
      <c r="WXZ129" s="624"/>
      <c r="WYA129" s="623"/>
      <c r="WYB129" s="320">
        <f t="shared" ref="WYB129" si="10221">WYB123+WYB127</f>
        <v>1.86</v>
      </c>
      <c r="WYC129" s="623" t="s">
        <v>86</v>
      </c>
      <c r="WYD129" s="623"/>
      <c r="WYE129" s="623"/>
      <c r="WYF129" s="623"/>
      <c r="WYG129" s="623"/>
      <c r="WYH129" s="624"/>
      <c r="WYI129" s="623"/>
      <c r="WYJ129" s="320">
        <f t="shared" ref="WYJ129" si="10222">WYJ123+WYJ127</f>
        <v>1.86</v>
      </c>
      <c r="WYK129" s="623" t="s">
        <v>86</v>
      </c>
      <c r="WYL129" s="623"/>
      <c r="WYM129" s="623"/>
      <c r="WYN129" s="623"/>
      <c r="WYO129" s="623"/>
      <c r="WYP129" s="624"/>
      <c r="WYQ129" s="623"/>
      <c r="WYR129" s="320">
        <f t="shared" ref="WYR129" si="10223">WYR123+WYR127</f>
        <v>1.86</v>
      </c>
      <c r="WYS129" s="623" t="s">
        <v>86</v>
      </c>
      <c r="WYT129" s="623"/>
      <c r="WYU129" s="623"/>
      <c r="WYV129" s="623"/>
      <c r="WYW129" s="623"/>
      <c r="WYX129" s="624"/>
      <c r="WYY129" s="623"/>
      <c r="WYZ129" s="320">
        <f t="shared" ref="WYZ129" si="10224">WYZ123+WYZ127</f>
        <v>1.86</v>
      </c>
      <c r="WZA129" s="623" t="s">
        <v>86</v>
      </c>
      <c r="WZB129" s="623"/>
      <c r="WZC129" s="623"/>
      <c r="WZD129" s="623"/>
      <c r="WZE129" s="623"/>
      <c r="WZF129" s="624"/>
      <c r="WZG129" s="623"/>
      <c r="WZH129" s="320">
        <f t="shared" ref="WZH129" si="10225">WZH123+WZH127</f>
        <v>1.86</v>
      </c>
      <c r="WZI129" s="623" t="s">
        <v>86</v>
      </c>
      <c r="WZJ129" s="623"/>
      <c r="WZK129" s="623"/>
      <c r="WZL129" s="623"/>
      <c r="WZM129" s="623"/>
      <c r="WZN129" s="624"/>
      <c r="WZO129" s="623"/>
      <c r="WZP129" s="320">
        <f t="shared" ref="WZP129" si="10226">WZP123+WZP127</f>
        <v>1.86</v>
      </c>
      <c r="WZQ129" s="623" t="s">
        <v>86</v>
      </c>
      <c r="WZR129" s="623"/>
      <c r="WZS129" s="623"/>
      <c r="WZT129" s="623"/>
      <c r="WZU129" s="623"/>
      <c r="WZV129" s="624"/>
      <c r="WZW129" s="623"/>
      <c r="WZX129" s="320">
        <f t="shared" ref="WZX129" si="10227">WZX123+WZX127</f>
        <v>1.86</v>
      </c>
      <c r="WZY129" s="623" t="s">
        <v>86</v>
      </c>
      <c r="WZZ129" s="623"/>
      <c r="XAA129" s="623"/>
      <c r="XAB129" s="623"/>
      <c r="XAC129" s="623"/>
      <c r="XAD129" s="624"/>
      <c r="XAE129" s="623"/>
      <c r="XAF129" s="320">
        <f t="shared" ref="XAF129" si="10228">XAF123+XAF127</f>
        <v>1.86</v>
      </c>
      <c r="XAG129" s="623" t="s">
        <v>86</v>
      </c>
      <c r="XAH129" s="623"/>
      <c r="XAI129" s="623"/>
      <c r="XAJ129" s="623"/>
      <c r="XAK129" s="623"/>
      <c r="XAL129" s="624"/>
      <c r="XAM129" s="623"/>
      <c r="XAN129" s="320">
        <f t="shared" ref="XAN129" si="10229">XAN123+XAN127</f>
        <v>1.86</v>
      </c>
      <c r="XAO129" s="623" t="s">
        <v>86</v>
      </c>
      <c r="XAP129" s="623"/>
      <c r="XAQ129" s="623"/>
      <c r="XAR129" s="623"/>
      <c r="XAS129" s="623"/>
      <c r="XAT129" s="624"/>
      <c r="XAU129" s="623"/>
      <c r="XAV129" s="320">
        <f t="shared" ref="XAV129" si="10230">XAV123+XAV127</f>
        <v>1.86</v>
      </c>
      <c r="XAW129" s="623" t="s">
        <v>86</v>
      </c>
      <c r="XAX129" s="623"/>
      <c r="XAY129" s="623"/>
      <c r="XAZ129" s="623"/>
      <c r="XBA129" s="623"/>
      <c r="XBB129" s="624"/>
      <c r="XBC129" s="623"/>
      <c r="XBD129" s="320">
        <f t="shared" ref="XBD129" si="10231">XBD123+XBD127</f>
        <v>1.86</v>
      </c>
      <c r="XBE129" s="623" t="s">
        <v>86</v>
      </c>
      <c r="XBF129" s="623"/>
      <c r="XBG129" s="623"/>
      <c r="XBH129" s="623"/>
      <c r="XBI129" s="623"/>
      <c r="XBJ129" s="624"/>
      <c r="XBK129" s="623"/>
      <c r="XBL129" s="320">
        <f t="shared" ref="XBL129" si="10232">XBL123+XBL127</f>
        <v>1.86</v>
      </c>
      <c r="XBM129" s="623" t="s">
        <v>86</v>
      </c>
      <c r="XBN129" s="623"/>
      <c r="XBO129" s="623"/>
      <c r="XBP129" s="623"/>
      <c r="XBQ129" s="623"/>
      <c r="XBR129" s="624"/>
      <c r="XBS129" s="623"/>
      <c r="XBT129" s="320">
        <f t="shared" ref="XBT129" si="10233">XBT123+XBT127</f>
        <v>1.86</v>
      </c>
      <c r="XBU129" s="623" t="s">
        <v>86</v>
      </c>
      <c r="XBV129" s="623"/>
      <c r="XBW129" s="623"/>
      <c r="XBX129" s="623"/>
      <c r="XBY129" s="623"/>
      <c r="XBZ129" s="624"/>
      <c r="XCA129" s="623"/>
      <c r="XCB129" s="320">
        <f t="shared" ref="XCB129" si="10234">XCB123+XCB127</f>
        <v>1.86</v>
      </c>
      <c r="XCC129" s="623" t="s">
        <v>86</v>
      </c>
      <c r="XCD129" s="623"/>
      <c r="XCE129" s="623"/>
      <c r="XCF129" s="623"/>
      <c r="XCG129" s="623"/>
      <c r="XCH129" s="624"/>
      <c r="XCI129" s="623"/>
      <c r="XCJ129" s="320">
        <f t="shared" ref="XCJ129" si="10235">XCJ123+XCJ127</f>
        <v>1.86</v>
      </c>
      <c r="XCK129" s="623" t="s">
        <v>86</v>
      </c>
      <c r="XCL129" s="623"/>
      <c r="XCM129" s="623"/>
      <c r="XCN129" s="623"/>
      <c r="XCO129" s="623"/>
      <c r="XCP129" s="624"/>
      <c r="XCQ129" s="623"/>
      <c r="XCR129" s="320">
        <f t="shared" ref="XCR129" si="10236">XCR123+XCR127</f>
        <v>1.86</v>
      </c>
      <c r="XCS129" s="623" t="s">
        <v>86</v>
      </c>
      <c r="XCT129" s="623"/>
      <c r="XCU129" s="623"/>
      <c r="XCV129" s="623"/>
      <c r="XCW129" s="623"/>
      <c r="XCX129" s="624"/>
      <c r="XCY129" s="623"/>
      <c r="XCZ129" s="320">
        <f t="shared" ref="XCZ129" si="10237">XCZ123+XCZ127</f>
        <v>1.86</v>
      </c>
      <c r="XDA129" s="623" t="s">
        <v>86</v>
      </c>
      <c r="XDB129" s="623"/>
      <c r="XDC129" s="623"/>
      <c r="XDD129" s="623"/>
      <c r="XDE129" s="623"/>
      <c r="XDF129" s="624"/>
      <c r="XDG129" s="623"/>
      <c r="XDH129" s="320">
        <f t="shared" ref="XDH129" si="10238">XDH123+XDH127</f>
        <v>1.86</v>
      </c>
      <c r="XDI129" s="623" t="s">
        <v>86</v>
      </c>
      <c r="XDJ129" s="623"/>
      <c r="XDK129" s="623"/>
      <c r="XDL129" s="623"/>
      <c r="XDM129" s="623"/>
      <c r="XDN129" s="624"/>
      <c r="XDO129" s="623"/>
      <c r="XDP129" s="320">
        <f t="shared" ref="XDP129" si="10239">XDP123+XDP127</f>
        <v>1.86</v>
      </c>
      <c r="XDQ129" s="623" t="s">
        <v>86</v>
      </c>
      <c r="XDR129" s="623"/>
      <c r="XDS129" s="623"/>
      <c r="XDT129" s="623"/>
      <c r="XDU129" s="623"/>
      <c r="XDV129" s="624"/>
      <c r="XDW129" s="623"/>
      <c r="XDX129" s="320">
        <f t="shared" ref="XDX129" si="10240">XDX123+XDX127</f>
        <v>1.86</v>
      </c>
      <c r="XDY129" s="623" t="s">
        <v>86</v>
      </c>
      <c r="XDZ129" s="623"/>
      <c r="XEA129" s="623"/>
      <c r="XEB129" s="623"/>
      <c r="XEC129" s="623"/>
      <c r="XED129" s="624"/>
      <c r="XEE129" s="623"/>
      <c r="XEF129" s="320">
        <f t="shared" ref="XEF129" si="10241">XEF123+XEF127</f>
        <v>1.86</v>
      </c>
      <c r="XEG129" s="623" t="s">
        <v>86</v>
      </c>
      <c r="XEH129" s="623"/>
      <c r="XEI129" s="623"/>
      <c r="XEJ129" s="623"/>
      <c r="XEK129" s="623"/>
      <c r="XEL129" s="624"/>
      <c r="XEM129" s="623"/>
      <c r="XEN129" s="320">
        <f t="shared" ref="XEN129" si="10242">XEN123+XEN127</f>
        <v>1.86</v>
      </c>
      <c r="XEO129" s="623" t="s">
        <v>86</v>
      </c>
      <c r="XEP129" s="623"/>
      <c r="XEQ129" s="623"/>
      <c r="XER129" s="623"/>
      <c r="XES129" s="623"/>
      <c r="XET129" s="624"/>
      <c r="XEU129" s="623"/>
      <c r="XEV129" s="320">
        <f t="shared" ref="XEV129" si="10243">XEV123+XEV127</f>
        <v>1.86</v>
      </c>
      <c r="XEW129" s="623" t="s">
        <v>86</v>
      </c>
      <c r="XEX129" s="623"/>
      <c r="XEY129" s="623"/>
      <c r="XEZ129" s="623"/>
      <c r="XFA129" s="623"/>
      <c r="XFB129" s="624"/>
      <c r="XFC129" s="623"/>
      <c r="XFD129" s="320">
        <f t="shared" ref="XFD129" si="10244">XFD123+XFD127</f>
        <v>1.86</v>
      </c>
    </row>
    <row r="130" spans="1:16384">
      <c r="A130" s="447"/>
      <c r="B130" s="444"/>
      <c r="C130" s="444"/>
      <c r="D130" s="444"/>
      <c r="E130" s="445"/>
      <c r="F130" s="445"/>
      <c r="G130" s="445"/>
      <c r="H130" s="446"/>
    </row>
    <row r="131" spans="1:16384">
      <c r="A131" s="606" t="s">
        <v>1233</v>
      </c>
      <c r="B131" s="606"/>
      <c r="C131" s="606"/>
      <c r="D131" s="606"/>
      <c r="E131" s="607" t="s">
        <v>151</v>
      </c>
      <c r="F131" s="608"/>
      <c r="G131" s="609"/>
      <c r="H131" s="609"/>
    </row>
    <row r="132" spans="1:16384">
      <c r="A132" s="606" t="s">
        <v>492</v>
      </c>
      <c r="B132" s="606"/>
      <c r="C132" s="606"/>
      <c r="D132" s="606"/>
      <c r="E132" s="606"/>
      <c r="F132" s="610"/>
      <c r="G132" s="606"/>
      <c r="H132" s="606"/>
    </row>
    <row r="133" spans="1:16384">
      <c r="A133" s="625"/>
      <c r="B133" s="625"/>
      <c r="C133" s="625"/>
      <c r="D133" s="625"/>
      <c r="E133" s="625"/>
      <c r="F133" s="626"/>
      <c r="G133" s="625"/>
      <c r="H133" s="625"/>
    </row>
    <row r="134" spans="1:16384" ht="31.5">
      <c r="A134" s="225" t="s">
        <v>371</v>
      </c>
      <c r="B134" s="603" t="s">
        <v>67</v>
      </c>
      <c r="C134" s="604"/>
      <c r="D134" s="605"/>
      <c r="E134" s="52" t="s">
        <v>71</v>
      </c>
      <c r="F134" s="53" t="s">
        <v>84</v>
      </c>
      <c r="G134" s="53" t="s">
        <v>80</v>
      </c>
      <c r="H134" s="54" t="s">
        <v>81</v>
      </c>
      <c r="N134" s="321"/>
    </row>
    <row r="135" spans="1:16384">
      <c r="A135" s="64" t="s">
        <v>891</v>
      </c>
      <c r="B135" s="611" t="s">
        <v>109</v>
      </c>
      <c r="C135" s="612"/>
      <c r="D135" s="613"/>
      <c r="E135" s="55" t="s">
        <v>73</v>
      </c>
      <c r="F135" s="200">
        <v>0.6</v>
      </c>
      <c r="G135" s="91">
        <v>18.86</v>
      </c>
      <c r="H135" s="91">
        <f>F135*G135</f>
        <v>11.32</v>
      </c>
    </row>
    <row r="136" spans="1:16384">
      <c r="A136" s="394">
        <v>88316</v>
      </c>
      <c r="B136" s="612" t="s">
        <v>108</v>
      </c>
      <c r="C136" s="612"/>
      <c r="D136" s="613"/>
      <c r="E136" s="55" t="s">
        <v>73</v>
      </c>
      <c r="F136" s="200">
        <v>1.96</v>
      </c>
      <c r="G136" s="91">
        <v>15.16</v>
      </c>
      <c r="H136" s="91">
        <f>F136*G136</f>
        <v>29.71</v>
      </c>
    </row>
    <row r="137" spans="1:16384">
      <c r="A137" s="657" t="s">
        <v>85</v>
      </c>
      <c r="B137" s="657"/>
      <c r="C137" s="657"/>
      <c r="D137" s="657"/>
      <c r="E137" s="657"/>
      <c r="F137" s="658"/>
      <c r="G137" s="657"/>
      <c r="H137" s="404">
        <f>SUM(H134:H136)</f>
        <v>41.03</v>
      </c>
    </row>
    <row r="138" spans="1:16384">
      <c r="A138" s="395"/>
      <c r="B138" s="396"/>
      <c r="C138" s="396"/>
      <c r="D138" s="396"/>
      <c r="E138" s="396"/>
      <c r="F138" s="408"/>
      <c r="G138" s="396"/>
      <c r="H138" s="397"/>
    </row>
    <row r="139" spans="1:16384" ht="31.5">
      <c r="A139" s="410" t="s">
        <v>371</v>
      </c>
      <c r="B139" s="643" t="s">
        <v>83</v>
      </c>
      <c r="C139" s="644"/>
      <c r="D139" s="645"/>
      <c r="E139" s="406" t="s">
        <v>71</v>
      </c>
      <c r="F139" s="407" t="s">
        <v>84</v>
      </c>
      <c r="G139" s="407" t="s">
        <v>80</v>
      </c>
      <c r="H139" s="411" t="s">
        <v>81</v>
      </c>
    </row>
    <row r="140" spans="1:16384" ht="60.75" customHeight="1">
      <c r="A140" s="100">
        <v>87523</v>
      </c>
      <c r="B140" s="618" t="s">
        <v>493</v>
      </c>
      <c r="C140" s="619"/>
      <c r="D140" s="620"/>
      <c r="E140" s="199" t="s">
        <v>76</v>
      </c>
      <c r="F140" s="200">
        <v>2.5499999999999998</v>
      </c>
      <c r="G140" s="195">
        <v>84.82</v>
      </c>
      <c r="H140" s="195">
        <f t="shared" ref="H140:H144" si="10245">F140*G140</f>
        <v>216.29</v>
      </c>
    </row>
    <row r="141" spans="1:16384" ht="48.75" customHeight="1">
      <c r="A141" s="100">
        <v>87242</v>
      </c>
      <c r="B141" s="618" t="s">
        <v>154</v>
      </c>
      <c r="C141" s="619"/>
      <c r="D141" s="620"/>
      <c r="E141" s="199" t="s">
        <v>76</v>
      </c>
      <c r="F141" s="200">
        <v>2.68</v>
      </c>
      <c r="G141" s="195">
        <v>198.59</v>
      </c>
      <c r="H141" s="195">
        <f t="shared" si="10245"/>
        <v>532.22</v>
      </c>
    </row>
    <row r="142" spans="1:16384" ht="45.75" customHeight="1">
      <c r="A142" s="100">
        <v>87879</v>
      </c>
      <c r="B142" s="618" t="s">
        <v>494</v>
      </c>
      <c r="C142" s="619"/>
      <c r="D142" s="620"/>
      <c r="E142" s="199" t="s">
        <v>76</v>
      </c>
      <c r="F142" s="200">
        <v>2.68</v>
      </c>
      <c r="G142" s="195">
        <v>3.28</v>
      </c>
      <c r="H142" s="195">
        <f t="shared" si="10245"/>
        <v>8.7899999999999991</v>
      </c>
    </row>
    <row r="143" spans="1:16384" ht="61.5" customHeight="1">
      <c r="A143" s="100">
        <v>87536</v>
      </c>
      <c r="B143" s="618" t="s">
        <v>495</v>
      </c>
      <c r="C143" s="619"/>
      <c r="D143" s="620"/>
      <c r="E143" s="199" t="s">
        <v>76</v>
      </c>
      <c r="F143" s="200">
        <v>2.68</v>
      </c>
      <c r="G143" s="195">
        <v>27.58</v>
      </c>
      <c r="H143" s="195">
        <f t="shared" si="10245"/>
        <v>73.91</v>
      </c>
    </row>
    <row r="144" spans="1:16384" ht="58.5" customHeight="1">
      <c r="A144" s="100">
        <v>92775</v>
      </c>
      <c r="B144" s="618" t="s">
        <v>496</v>
      </c>
      <c r="C144" s="619"/>
      <c r="D144" s="620"/>
      <c r="E144" s="199" t="s">
        <v>72</v>
      </c>
      <c r="F144" s="200">
        <v>1.01</v>
      </c>
      <c r="G144" s="195">
        <v>20.010000000000002</v>
      </c>
      <c r="H144" s="195">
        <f t="shared" si="10245"/>
        <v>20.21</v>
      </c>
    </row>
    <row r="145" spans="1:8" ht="36.75" customHeight="1">
      <c r="A145" s="100">
        <v>86914</v>
      </c>
      <c r="B145" s="618" t="s">
        <v>656</v>
      </c>
      <c r="C145" s="619"/>
      <c r="D145" s="620"/>
      <c r="E145" s="199" t="s">
        <v>150</v>
      </c>
      <c r="F145" s="200">
        <v>6</v>
      </c>
      <c r="G145" s="195">
        <v>78.540000000000006</v>
      </c>
      <c r="H145" s="195">
        <f t="shared" ref="H145" si="10246">F145*G145</f>
        <v>471.24</v>
      </c>
    </row>
    <row r="146" spans="1:8" ht="24" customHeight="1">
      <c r="A146" s="501" t="s">
        <v>152</v>
      </c>
      <c r="B146" s="618" t="s">
        <v>491</v>
      </c>
      <c r="C146" s="619"/>
      <c r="D146" s="620"/>
      <c r="E146" s="199" t="s">
        <v>150</v>
      </c>
      <c r="F146" s="487">
        <v>2</v>
      </c>
      <c r="G146" s="486">
        <v>1560</v>
      </c>
      <c r="H146" s="486">
        <f t="shared" ref="H146" si="10247">F146*G146</f>
        <v>3120</v>
      </c>
    </row>
    <row r="147" spans="1:8">
      <c r="A147" s="631" t="s">
        <v>85</v>
      </c>
      <c r="B147" s="631"/>
      <c r="C147" s="631"/>
      <c r="D147" s="631"/>
      <c r="E147" s="631"/>
      <c r="F147" s="632"/>
      <c r="G147" s="631"/>
      <c r="H147" s="409">
        <f>SUM(H140:H146)</f>
        <v>4442.66</v>
      </c>
    </row>
    <row r="148" spans="1:8">
      <c r="A148" s="625"/>
      <c r="B148" s="625"/>
      <c r="C148" s="625"/>
      <c r="D148" s="625"/>
      <c r="E148" s="625"/>
      <c r="F148" s="626"/>
      <c r="G148" s="625"/>
      <c r="H148" s="625"/>
    </row>
    <row r="149" spans="1:8" ht="15.75" customHeight="1">
      <c r="A149" s="623" t="s">
        <v>86</v>
      </c>
      <c r="B149" s="623"/>
      <c r="C149" s="623"/>
      <c r="D149" s="623"/>
      <c r="E149" s="623"/>
      <c r="F149" s="624"/>
      <c r="G149" s="623"/>
      <c r="H149" s="320">
        <f>H137+H147</f>
        <v>4483.6899999999996</v>
      </c>
    </row>
    <row r="151" spans="1:8">
      <c r="A151" s="606" t="s">
        <v>1087</v>
      </c>
      <c r="B151" s="606"/>
      <c r="C151" s="606"/>
      <c r="D151" s="606"/>
      <c r="E151" s="607" t="s">
        <v>358</v>
      </c>
      <c r="F151" s="608"/>
      <c r="G151" s="609"/>
      <c r="H151" s="609"/>
    </row>
    <row r="152" spans="1:8" ht="37.5" customHeight="1">
      <c r="A152" s="606" t="s">
        <v>497</v>
      </c>
      <c r="B152" s="606"/>
      <c r="C152" s="606"/>
      <c r="D152" s="606"/>
      <c r="E152" s="606"/>
      <c r="F152" s="610"/>
      <c r="G152" s="606"/>
      <c r="H152" s="606"/>
    </row>
    <row r="153" spans="1:8">
      <c r="A153" s="621"/>
      <c r="B153" s="621"/>
      <c r="C153" s="621"/>
      <c r="D153" s="621"/>
      <c r="E153" s="621"/>
      <c r="F153" s="622"/>
      <c r="G153" s="621"/>
      <c r="H153" s="621"/>
    </row>
    <row r="154" spans="1:8" ht="31.5">
      <c r="A154" s="630" t="s">
        <v>67</v>
      </c>
      <c r="B154" s="630"/>
      <c r="C154" s="630"/>
      <c r="D154" s="630"/>
      <c r="E154" s="52" t="s">
        <v>71</v>
      </c>
      <c r="F154" s="53" t="s">
        <v>79</v>
      </c>
      <c r="G154" s="53" t="s">
        <v>80</v>
      </c>
      <c r="H154" s="54" t="s">
        <v>81</v>
      </c>
    </row>
    <row r="155" spans="1:8" ht="30" customHeight="1">
      <c r="A155" s="217">
        <v>88267</v>
      </c>
      <c r="B155" s="612" t="s">
        <v>110</v>
      </c>
      <c r="C155" s="612"/>
      <c r="D155" s="613"/>
      <c r="E155" s="55" t="s">
        <v>73</v>
      </c>
      <c r="F155" s="90">
        <v>1</v>
      </c>
      <c r="G155" s="91">
        <v>18.72</v>
      </c>
      <c r="H155" s="91">
        <f>F155*G155</f>
        <v>18.72</v>
      </c>
    </row>
    <row r="156" spans="1:8">
      <c r="A156" s="595" t="s">
        <v>82</v>
      </c>
      <c r="B156" s="595"/>
      <c r="C156" s="595"/>
      <c r="D156" s="595"/>
      <c r="E156" s="595"/>
      <c r="F156" s="596"/>
      <c r="G156" s="595"/>
      <c r="H156" s="56">
        <f>SUM(H155:H155)</f>
        <v>18.72</v>
      </c>
    </row>
    <row r="157" spans="1:8">
      <c r="A157" s="621"/>
      <c r="B157" s="621"/>
      <c r="C157" s="621"/>
      <c r="D157" s="621"/>
      <c r="E157" s="621"/>
      <c r="F157" s="622"/>
      <c r="G157" s="621"/>
      <c r="H157" s="621"/>
    </row>
    <row r="158" spans="1:8" ht="31.5">
      <c r="A158" s="630" t="s">
        <v>83</v>
      </c>
      <c r="B158" s="630"/>
      <c r="C158" s="630"/>
      <c r="D158" s="630"/>
      <c r="E158" s="52" t="s">
        <v>71</v>
      </c>
      <c r="F158" s="53" t="s">
        <v>84</v>
      </c>
      <c r="G158" s="53" t="s">
        <v>80</v>
      </c>
      <c r="H158" s="54" t="s">
        <v>81</v>
      </c>
    </row>
    <row r="159" spans="1:8">
      <c r="A159" s="217">
        <v>3148</v>
      </c>
      <c r="B159" s="597" t="s">
        <v>498</v>
      </c>
      <c r="C159" s="598"/>
      <c r="D159" s="599"/>
      <c r="E159" s="55" t="s">
        <v>150</v>
      </c>
      <c r="F159" s="90">
        <v>0.02</v>
      </c>
      <c r="G159" s="91">
        <v>18.440000000000001</v>
      </c>
      <c r="H159" s="91">
        <f t="shared" ref="H159:H160" si="10248">F159*G159</f>
        <v>0.37</v>
      </c>
    </row>
    <row r="160" spans="1:8" ht="43.5" customHeight="1">
      <c r="A160" s="217" t="s">
        <v>1033</v>
      </c>
      <c r="B160" s="597" t="s">
        <v>1034</v>
      </c>
      <c r="C160" s="598"/>
      <c r="D160" s="599"/>
      <c r="E160" s="55" t="s">
        <v>150</v>
      </c>
      <c r="F160" s="90">
        <v>1</v>
      </c>
      <c r="G160" s="91">
        <v>1587.47</v>
      </c>
      <c r="H160" s="91">
        <f t="shared" si="10248"/>
        <v>1587.47</v>
      </c>
    </row>
    <row r="161" spans="1:8">
      <c r="A161" s="595" t="s">
        <v>85</v>
      </c>
      <c r="B161" s="595"/>
      <c r="C161" s="595"/>
      <c r="D161" s="595"/>
      <c r="E161" s="595"/>
      <c r="F161" s="596"/>
      <c r="G161" s="595"/>
      <c r="H161" s="56">
        <f>SUM(H159:H160)</f>
        <v>1587.84</v>
      </c>
    </row>
    <row r="162" spans="1:8">
      <c r="A162" s="621"/>
      <c r="B162" s="621"/>
      <c r="C162" s="621"/>
      <c r="D162" s="621"/>
      <c r="E162" s="621"/>
      <c r="F162" s="622"/>
      <c r="G162" s="621"/>
      <c r="H162" s="621"/>
    </row>
    <row r="163" spans="1:8">
      <c r="A163" s="623" t="s">
        <v>86</v>
      </c>
      <c r="B163" s="623"/>
      <c r="C163" s="623"/>
      <c r="D163" s="623"/>
      <c r="E163" s="623"/>
      <c r="F163" s="624"/>
      <c r="G163" s="623"/>
      <c r="H163" s="320">
        <f>H156+H161</f>
        <v>1606.56</v>
      </c>
    </row>
    <row r="165" spans="1:8">
      <c r="A165" s="606" t="s">
        <v>1032</v>
      </c>
      <c r="B165" s="606"/>
      <c r="C165" s="606"/>
      <c r="D165" s="606"/>
      <c r="E165" s="607" t="s">
        <v>515</v>
      </c>
      <c r="F165" s="608"/>
      <c r="G165" s="609"/>
      <c r="H165" s="609"/>
    </row>
    <row r="166" spans="1:8">
      <c r="A166" s="606" t="s">
        <v>517</v>
      </c>
      <c r="B166" s="606"/>
      <c r="C166" s="606"/>
      <c r="D166" s="606"/>
      <c r="E166" s="606"/>
      <c r="F166" s="610"/>
      <c r="G166" s="606"/>
      <c r="H166" s="606"/>
    </row>
    <row r="167" spans="1:8">
      <c r="A167" s="621"/>
      <c r="B167" s="621"/>
      <c r="C167" s="621"/>
      <c r="D167" s="621"/>
      <c r="E167" s="621"/>
      <c r="F167" s="622"/>
      <c r="G167" s="621"/>
      <c r="H167" s="621"/>
    </row>
    <row r="168" spans="1:8" ht="31.5">
      <c r="A168" s="225" t="s">
        <v>371</v>
      </c>
      <c r="B168" s="209" t="s">
        <v>67</v>
      </c>
      <c r="C168" s="226"/>
      <c r="D168" s="227"/>
      <c r="E168" s="52" t="s">
        <v>71</v>
      </c>
      <c r="F168" s="53" t="s">
        <v>79</v>
      </c>
      <c r="G168" s="53" t="s">
        <v>80</v>
      </c>
      <c r="H168" s="54" t="s">
        <v>81</v>
      </c>
    </row>
    <row r="169" spans="1:8">
      <c r="A169" s="228">
        <v>88316</v>
      </c>
      <c r="B169" s="612" t="s">
        <v>108</v>
      </c>
      <c r="C169" s="612"/>
      <c r="D169" s="613"/>
      <c r="E169" s="55" t="s">
        <v>73</v>
      </c>
      <c r="F169" s="90">
        <v>6</v>
      </c>
      <c r="G169" s="91">
        <v>15.16</v>
      </c>
      <c r="H169" s="91">
        <f>F169*G169</f>
        <v>90.96</v>
      </c>
    </row>
    <row r="170" spans="1:8">
      <c r="A170" s="228">
        <v>91634</v>
      </c>
      <c r="B170" s="654" t="s">
        <v>518</v>
      </c>
      <c r="C170" s="655"/>
      <c r="D170" s="656"/>
      <c r="E170" s="55" t="s">
        <v>142</v>
      </c>
      <c r="F170" s="90">
        <v>1.25</v>
      </c>
      <c r="G170" s="91">
        <v>182.86</v>
      </c>
      <c r="H170" s="91">
        <f>F170*G170</f>
        <v>228.58</v>
      </c>
    </row>
    <row r="171" spans="1:8">
      <c r="A171" s="228">
        <v>92873</v>
      </c>
      <c r="B171" s="611" t="s">
        <v>519</v>
      </c>
      <c r="C171" s="612"/>
      <c r="D171" s="613"/>
      <c r="E171" s="55" t="s">
        <v>75</v>
      </c>
      <c r="F171" s="90">
        <v>0.15</v>
      </c>
      <c r="G171" s="91">
        <v>154.81</v>
      </c>
      <c r="H171" s="91">
        <f>F171*G171</f>
        <v>23.22</v>
      </c>
    </row>
    <row r="172" spans="1:8">
      <c r="A172" s="640" t="s">
        <v>82</v>
      </c>
      <c r="B172" s="641"/>
      <c r="C172" s="641"/>
      <c r="D172" s="641"/>
      <c r="E172" s="641"/>
      <c r="F172" s="641"/>
      <c r="G172" s="642"/>
      <c r="H172" s="56">
        <f>SUM(H169:H171)</f>
        <v>342.76</v>
      </c>
    </row>
    <row r="173" spans="1:8">
      <c r="A173" s="229"/>
      <c r="B173" s="230"/>
      <c r="C173" s="230"/>
      <c r="D173" s="230"/>
      <c r="E173" s="230"/>
      <c r="F173" s="231"/>
      <c r="G173" s="230"/>
      <c r="H173" s="232"/>
    </row>
    <row r="174" spans="1:8" ht="31.5">
      <c r="A174" s="209" t="s">
        <v>371</v>
      </c>
      <c r="B174" s="233" t="s">
        <v>83</v>
      </c>
      <c r="C174" s="226"/>
      <c r="D174" s="227"/>
      <c r="E174" s="52" t="s">
        <v>71</v>
      </c>
      <c r="F174" s="53" t="s">
        <v>84</v>
      </c>
      <c r="G174" s="53" t="s">
        <v>80</v>
      </c>
      <c r="H174" s="54" t="s">
        <v>81</v>
      </c>
    </row>
    <row r="175" spans="1:8">
      <c r="A175" s="136">
        <v>5057</v>
      </c>
      <c r="B175" s="611" t="s">
        <v>520</v>
      </c>
      <c r="C175" s="612"/>
      <c r="D175" s="613"/>
      <c r="E175" s="234" t="s">
        <v>71</v>
      </c>
      <c r="F175" s="90">
        <v>1</v>
      </c>
      <c r="G175" s="91">
        <v>860.8</v>
      </c>
      <c r="H175" s="91">
        <f t="shared" ref="H175:H176" si="10249">F175*G175</f>
        <v>860.8</v>
      </c>
    </row>
    <row r="176" spans="1:8">
      <c r="A176" s="136">
        <v>94969</v>
      </c>
      <c r="B176" s="611" t="s">
        <v>521</v>
      </c>
      <c r="C176" s="612"/>
      <c r="D176" s="613"/>
      <c r="E176" s="234" t="s">
        <v>75</v>
      </c>
      <c r="F176" s="90">
        <v>0.15</v>
      </c>
      <c r="G176" s="91">
        <v>348.49</v>
      </c>
      <c r="H176" s="91">
        <f t="shared" si="10249"/>
        <v>52.27</v>
      </c>
    </row>
    <row r="177" spans="1:8">
      <c r="A177" s="595" t="s">
        <v>85</v>
      </c>
      <c r="B177" s="595"/>
      <c r="C177" s="595"/>
      <c r="D177" s="595"/>
      <c r="E177" s="595"/>
      <c r="F177" s="596"/>
      <c r="G177" s="595"/>
      <c r="H177" s="56">
        <f>SUM(H175:H176)</f>
        <v>913.07</v>
      </c>
    </row>
    <row r="178" spans="1:8">
      <c r="A178" s="621"/>
      <c r="B178" s="621"/>
      <c r="C178" s="621"/>
      <c r="D178" s="621"/>
      <c r="E178" s="621"/>
      <c r="F178" s="622"/>
      <c r="G178" s="621"/>
      <c r="H178" s="621"/>
    </row>
    <row r="179" spans="1:8">
      <c r="A179" s="623" t="s">
        <v>86</v>
      </c>
      <c r="B179" s="623"/>
      <c r="C179" s="623"/>
      <c r="D179" s="623"/>
      <c r="E179" s="623"/>
      <c r="F179" s="624"/>
      <c r="G179" s="623"/>
      <c r="H179" s="320">
        <f>SUM(H177,H172)</f>
        <v>1255.83</v>
      </c>
    </row>
    <row r="180" spans="1:8">
      <c r="A180" s="321"/>
      <c r="B180" s="321"/>
      <c r="C180" s="321"/>
      <c r="D180" s="321"/>
      <c r="E180" s="322"/>
      <c r="F180" s="322"/>
      <c r="G180" s="322"/>
      <c r="H180" s="322"/>
    </row>
    <row r="181" spans="1:8">
      <c r="A181" s="606" t="s">
        <v>1036</v>
      </c>
      <c r="B181" s="606"/>
      <c r="C181" s="606"/>
      <c r="D181" s="606"/>
      <c r="E181" s="607" t="s">
        <v>515</v>
      </c>
      <c r="F181" s="608"/>
      <c r="G181" s="609"/>
      <c r="H181" s="609"/>
    </row>
    <row r="182" spans="1:8">
      <c r="A182" s="606" t="s">
        <v>149</v>
      </c>
      <c r="B182" s="606"/>
      <c r="C182" s="606"/>
      <c r="D182" s="606"/>
      <c r="E182" s="606"/>
      <c r="F182" s="610"/>
      <c r="G182" s="606"/>
      <c r="H182" s="606"/>
    </row>
    <row r="183" spans="1:8">
      <c r="A183" s="621"/>
      <c r="B183" s="621"/>
      <c r="C183" s="621"/>
      <c r="D183" s="621"/>
      <c r="E183" s="621"/>
      <c r="F183" s="622"/>
      <c r="G183" s="621"/>
      <c r="H183" s="621"/>
    </row>
    <row r="184" spans="1:8" ht="31.5">
      <c r="A184" s="225" t="s">
        <v>371</v>
      </c>
      <c r="B184" s="209" t="s">
        <v>67</v>
      </c>
      <c r="C184" s="226"/>
      <c r="D184" s="227"/>
      <c r="E184" s="52" t="s">
        <v>71</v>
      </c>
      <c r="F184" s="53" t="s">
        <v>79</v>
      </c>
      <c r="G184" s="53" t="s">
        <v>80</v>
      </c>
      <c r="H184" s="54" t="s">
        <v>81</v>
      </c>
    </row>
    <row r="185" spans="1:8">
      <c r="A185" s="228">
        <v>88264</v>
      </c>
      <c r="B185" s="612" t="s">
        <v>501</v>
      </c>
      <c r="C185" s="612"/>
      <c r="D185" s="613"/>
      <c r="E185" s="55" t="s">
        <v>73</v>
      </c>
      <c r="F185" s="90">
        <v>0.1062</v>
      </c>
      <c r="G185" s="91">
        <v>19.53</v>
      </c>
      <c r="H185" s="91">
        <f>F185*G185</f>
        <v>2.0699999999999998</v>
      </c>
    </row>
    <row r="186" spans="1:8">
      <c r="A186" s="228">
        <v>88247</v>
      </c>
      <c r="B186" s="612" t="s">
        <v>516</v>
      </c>
      <c r="C186" s="612"/>
      <c r="D186" s="613"/>
      <c r="E186" s="55" t="s">
        <v>73</v>
      </c>
      <c r="F186" s="90">
        <v>0.1062</v>
      </c>
      <c r="G186" s="91">
        <v>15.19</v>
      </c>
      <c r="H186" s="91">
        <f>F186*G186</f>
        <v>1.61</v>
      </c>
    </row>
    <row r="187" spans="1:8">
      <c r="A187" s="640" t="s">
        <v>82</v>
      </c>
      <c r="B187" s="641"/>
      <c r="C187" s="641"/>
      <c r="D187" s="641"/>
      <c r="E187" s="641"/>
      <c r="F187" s="641"/>
      <c r="G187" s="642"/>
      <c r="H187" s="56">
        <f>SUM(H185:H186)</f>
        <v>3.68</v>
      </c>
    </row>
    <row r="188" spans="1:8">
      <c r="A188" s="229"/>
      <c r="B188" s="230"/>
      <c r="C188" s="230"/>
      <c r="D188" s="230"/>
      <c r="E188" s="230"/>
      <c r="F188" s="231"/>
      <c r="G188" s="230"/>
      <c r="H188" s="232"/>
    </row>
    <row r="189" spans="1:8" ht="31.5">
      <c r="A189" s="209" t="s">
        <v>371</v>
      </c>
      <c r="B189" s="233" t="s">
        <v>83</v>
      </c>
      <c r="C189" s="226"/>
      <c r="D189" s="227"/>
      <c r="E189" s="52" t="s">
        <v>71</v>
      </c>
      <c r="F189" s="53" t="s">
        <v>84</v>
      </c>
      <c r="G189" s="53" t="s">
        <v>80</v>
      </c>
      <c r="H189" s="54" t="s">
        <v>81</v>
      </c>
    </row>
    <row r="190" spans="1:8">
      <c r="A190" s="136">
        <v>39603</v>
      </c>
      <c r="B190" s="611" t="s">
        <v>523</v>
      </c>
      <c r="C190" s="612"/>
      <c r="D190" s="613"/>
      <c r="E190" s="234" t="s">
        <v>74</v>
      </c>
      <c r="F190" s="90">
        <v>1</v>
      </c>
      <c r="G190" s="91">
        <v>2.71</v>
      </c>
      <c r="H190" s="91">
        <f t="shared" ref="H190" si="10250">F190*G190</f>
        <v>2.71</v>
      </c>
    </row>
    <row r="191" spans="1:8">
      <c r="A191" s="595" t="s">
        <v>85</v>
      </c>
      <c r="B191" s="595"/>
      <c r="C191" s="595"/>
      <c r="D191" s="595"/>
      <c r="E191" s="595"/>
      <c r="F191" s="596"/>
      <c r="G191" s="595"/>
      <c r="H191" s="56">
        <f>SUM(H190:H190)</f>
        <v>2.71</v>
      </c>
    </row>
    <row r="192" spans="1:8">
      <c r="A192" s="621"/>
      <c r="B192" s="621"/>
      <c r="C192" s="621"/>
      <c r="D192" s="621"/>
      <c r="E192" s="621"/>
      <c r="F192" s="622"/>
      <c r="G192" s="621"/>
      <c r="H192" s="621"/>
    </row>
    <row r="193" spans="1:8">
      <c r="A193" s="623" t="s">
        <v>86</v>
      </c>
      <c r="B193" s="623"/>
      <c r="C193" s="623"/>
      <c r="D193" s="623"/>
      <c r="E193" s="623"/>
      <c r="F193" s="624"/>
      <c r="G193" s="623"/>
      <c r="H193" s="320">
        <f>SUM(H191,H187)</f>
        <v>6.39</v>
      </c>
    </row>
    <row r="194" spans="1:8">
      <c r="A194" s="321"/>
      <c r="B194" s="321"/>
      <c r="C194" s="321"/>
      <c r="D194" s="321"/>
      <c r="E194" s="322"/>
      <c r="F194" s="322"/>
      <c r="G194" s="322"/>
      <c r="H194" s="322"/>
    </row>
    <row r="195" spans="1:8">
      <c r="A195" s="606" t="s">
        <v>1037</v>
      </c>
      <c r="B195" s="606"/>
      <c r="C195" s="606"/>
      <c r="D195" s="606"/>
      <c r="E195" s="607" t="s">
        <v>515</v>
      </c>
      <c r="F195" s="608"/>
      <c r="G195" s="609"/>
      <c r="H195" s="609"/>
    </row>
    <row r="196" spans="1:8">
      <c r="A196" s="606" t="s">
        <v>148</v>
      </c>
      <c r="B196" s="606"/>
      <c r="C196" s="606"/>
      <c r="D196" s="606"/>
      <c r="E196" s="606"/>
      <c r="F196" s="610"/>
      <c r="G196" s="606"/>
      <c r="H196" s="606"/>
    </row>
    <row r="197" spans="1:8">
      <c r="A197" s="621"/>
      <c r="B197" s="621"/>
      <c r="C197" s="621"/>
      <c r="D197" s="621"/>
      <c r="E197" s="621"/>
      <c r="F197" s="622"/>
      <c r="G197" s="621"/>
      <c r="H197" s="621"/>
    </row>
    <row r="198" spans="1:8" ht="31.5">
      <c r="A198" s="225" t="s">
        <v>371</v>
      </c>
      <c r="B198" s="603" t="s">
        <v>67</v>
      </c>
      <c r="C198" s="604"/>
      <c r="D198" s="605"/>
      <c r="E198" s="52" t="s">
        <v>71</v>
      </c>
      <c r="F198" s="53" t="s">
        <v>79</v>
      </c>
      <c r="G198" s="53" t="s">
        <v>80</v>
      </c>
      <c r="H198" s="54" t="s">
        <v>81</v>
      </c>
    </row>
    <row r="199" spans="1:8">
      <c r="A199" s="228">
        <v>88264</v>
      </c>
      <c r="B199" s="612" t="s">
        <v>501</v>
      </c>
      <c r="C199" s="612"/>
      <c r="D199" s="613"/>
      <c r="E199" s="55" t="s">
        <v>73</v>
      </c>
      <c r="F199" s="90">
        <v>0.1062</v>
      </c>
      <c r="G199" s="91">
        <v>19.53</v>
      </c>
      <c r="H199" s="91">
        <f>F199*G199</f>
        <v>2.0699999999999998</v>
      </c>
    </row>
    <row r="200" spans="1:8">
      <c r="A200" s="228">
        <v>88247</v>
      </c>
      <c r="B200" s="612" t="s">
        <v>516</v>
      </c>
      <c r="C200" s="612"/>
      <c r="D200" s="613"/>
      <c r="E200" s="55" t="s">
        <v>73</v>
      </c>
      <c r="F200" s="90">
        <v>0.1062</v>
      </c>
      <c r="G200" s="91">
        <v>15.19</v>
      </c>
      <c r="H200" s="91">
        <f>F200*G200</f>
        <v>1.61</v>
      </c>
    </row>
    <row r="201" spans="1:8">
      <c r="A201" s="640" t="s">
        <v>82</v>
      </c>
      <c r="B201" s="641"/>
      <c r="C201" s="641"/>
      <c r="D201" s="641"/>
      <c r="E201" s="641"/>
      <c r="F201" s="641"/>
      <c r="G201" s="642"/>
      <c r="H201" s="56">
        <f>SUM(H199:H200)</f>
        <v>3.68</v>
      </c>
    </row>
    <row r="202" spans="1:8">
      <c r="A202" s="229"/>
      <c r="B202" s="230"/>
      <c r="C202" s="230"/>
      <c r="D202" s="230"/>
      <c r="E202" s="230"/>
      <c r="F202" s="231"/>
      <c r="G202" s="230"/>
      <c r="H202" s="232"/>
    </row>
    <row r="203" spans="1:8" ht="31.5">
      <c r="A203" s="209" t="s">
        <v>371</v>
      </c>
      <c r="B203" s="651" t="s">
        <v>83</v>
      </c>
      <c r="C203" s="652"/>
      <c r="D203" s="653"/>
      <c r="E203" s="52" t="s">
        <v>71</v>
      </c>
      <c r="F203" s="53" t="s">
        <v>84</v>
      </c>
      <c r="G203" s="53" t="s">
        <v>80</v>
      </c>
      <c r="H203" s="54" t="s">
        <v>81</v>
      </c>
    </row>
    <row r="204" spans="1:8">
      <c r="A204" s="136">
        <v>39601</v>
      </c>
      <c r="B204" s="611" t="s">
        <v>524</v>
      </c>
      <c r="C204" s="612"/>
      <c r="D204" s="613"/>
      <c r="E204" s="234" t="s">
        <v>74</v>
      </c>
      <c r="F204" s="90">
        <v>1</v>
      </c>
      <c r="G204" s="91">
        <v>24.09</v>
      </c>
      <c r="H204" s="91">
        <f t="shared" ref="H204" si="10251">F204*G204</f>
        <v>24.09</v>
      </c>
    </row>
    <row r="205" spans="1:8">
      <c r="A205" s="595" t="s">
        <v>85</v>
      </c>
      <c r="B205" s="595"/>
      <c r="C205" s="595"/>
      <c r="D205" s="595"/>
      <c r="E205" s="595"/>
      <c r="F205" s="596"/>
      <c r="G205" s="595"/>
      <c r="H205" s="56">
        <f>SUM(H204:H204)</f>
        <v>24.09</v>
      </c>
    </row>
    <row r="206" spans="1:8">
      <c r="A206" s="621"/>
      <c r="B206" s="621"/>
      <c r="C206" s="621"/>
      <c r="D206" s="621"/>
      <c r="E206" s="621"/>
      <c r="F206" s="622"/>
      <c r="G206" s="621"/>
      <c r="H206" s="621"/>
    </row>
    <row r="207" spans="1:8">
      <c r="A207" s="623" t="s">
        <v>86</v>
      </c>
      <c r="B207" s="623"/>
      <c r="C207" s="623"/>
      <c r="D207" s="623"/>
      <c r="E207" s="623"/>
      <c r="F207" s="624"/>
      <c r="G207" s="623"/>
      <c r="H207" s="320">
        <f>SUM(H205,H201)</f>
        <v>27.77</v>
      </c>
    </row>
    <row r="208" spans="1:8">
      <c r="A208" s="321"/>
      <c r="B208" s="321"/>
      <c r="C208" s="321"/>
      <c r="D208" s="321"/>
      <c r="E208" s="322"/>
      <c r="F208" s="322"/>
      <c r="G208" s="322"/>
      <c r="H208" s="322"/>
    </row>
    <row r="209" spans="1:8">
      <c r="A209" s="606" t="s">
        <v>1105</v>
      </c>
      <c r="B209" s="606"/>
      <c r="C209" s="606"/>
      <c r="D209" s="606"/>
      <c r="E209" s="607" t="s">
        <v>343</v>
      </c>
      <c r="F209" s="608"/>
      <c r="G209" s="609"/>
      <c r="H209" s="609"/>
    </row>
    <row r="210" spans="1:8">
      <c r="A210" s="606" t="s">
        <v>560</v>
      </c>
      <c r="B210" s="606"/>
      <c r="C210" s="606"/>
      <c r="D210" s="606"/>
      <c r="E210" s="606"/>
      <c r="F210" s="610"/>
      <c r="G210" s="606"/>
      <c r="H210" s="606"/>
    </row>
    <row r="211" spans="1:8">
      <c r="A211" s="625"/>
      <c r="B211" s="625"/>
      <c r="C211" s="625"/>
      <c r="D211" s="625"/>
      <c r="E211" s="625"/>
      <c r="F211" s="626"/>
      <c r="G211" s="625"/>
      <c r="H211" s="625"/>
    </row>
    <row r="212" spans="1:8" ht="31.5">
      <c r="A212" s="225" t="s">
        <v>371</v>
      </c>
      <c r="B212" s="603" t="s">
        <v>67</v>
      </c>
      <c r="C212" s="604"/>
      <c r="D212" s="605"/>
      <c r="E212" s="52" t="s">
        <v>71</v>
      </c>
      <c r="F212" s="53" t="s">
        <v>79</v>
      </c>
      <c r="G212" s="53" t="s">
        <v>80</v>
      </c>
      <c r="H212" s="54" t="s">
        <v>81</v>
      </c>
    </row>
    <row r="213" spans="1:8">
      <c r="A213" s="228">
        <v>88315</v>
      </c>
      <c r="B213" s="649" t="s">
        <v>359</v>
      </c>
      <c r="C213" s="649"/>
      <c r="D213" s="650"/>
      <c r="E213" s="199" t="s">
        <v>73</v>
      </c>
      <c r="F213" s="200">
        <v>1.6</v>
      </c>
      <c r="G213" s="195">
        <v>20.97</v>
      </c>
      <c r="H213" s="195">
        <f>F213*G213</f>
        <v>33.549999999999997</v>
      </c>
    </row>
    <row r="214" spans="1:8">
      <c r="A214" s="228">
        <v>88316</v>
      </c>
      <c r="B214" s="649" t="s">
        <v>108</v>
      </c>
      <c r="C214" s="649"/>
      <c r="D214" s="650"/>
      <c r="E214" s="199" t="s">
        <v>73</v>
      </c>
      <c r="F214" s="200">
        <v>1.8</v>
      </c>
      <c r="G214" s="195">
        <v>16.829999999999998</v>
      </c>
      <c r="H214" s="195">
        <f>F214*G214</f>
        <v>30.29</v>
      </c>
    </row>
    <row r="215" spans="1:8">
      <c r="A215" s="631" t="s">
        <v>82</v>
      </c>
      <c r="B215" s="631"/>
      <c r="C215" s="631"/>
      <c r="D215" s="631"/>
      <c r="E215" s="631"/>
      <c r="F215" s="632"/>
      <c r="G215" s="631"/>
      <c r="H215" s="409">
        <f>SUM(H213:H214)</f>
        <v>63.84</v>
      </c>
    </row>
    <row r="216" spans="1:8">
      <c r="A216" s="625"/>
      <c r="B216" s="625"/>
      <c r="C216" s="625"/>
      <c r="D216" s="625"/>
      <c r="E216" s="625"/>
      <c r="F216" s="626"/>
      <c r="G216" s="625"/>
      <c r="H216" s="625"/>
    </row>
    <row r="217" spans="1:8" ht="31.5">
      <c r="A217" s="225" t="s">
        <v>371</v>
      </c>
      <c r="B217" s="651" t="s">
        <v>83</v>
      </c>
      <c r="C217" s="652"/>
      <c r="D217" s="653"/>
      <c r="E217" s="52" t="s">
        <v>71</v>
      </c>
      <c r="F217" s="53" t="s">
        <v>84</v>
      </c>
      <c r="G217" s="53" t="s">
        <v>80</v>
      </c>
      <c r="H217" s="54" t="s">
        <v>81</v>
      </c>
    </row>
    <row r="218" spans="1:8" ht="29.25" customHeight="1">
      <c r="A218" s="100">
        <v>88627</v>
      </c>
      <c r="B218" s="618" t="s">
        <v>558</v>
      </c>
      <c r="C218" s="619"/>
      <c r="D218" s="620"/>
      <c r="E218" s="199" t="s">
        <v>75</v>
      </c>
      <c r="F218" s="200">
        <v>6.0000000000000001E-3</v>
      </c>
      <c r="G218" s="195">
        <v>527.32000000000005</v>
      </c>
      <c r="H218" s="195">
        <f>F218*G218</f>
        <v>3.16</v>
      </c>
    </row>
    <row r="219" spans="1:8" ht="42.75" customHeight="1">
      <c r="A219" s="100">
        <v>37561</v>
      </c>
      <c r="B219" s="618" t="s">
        <v>559</v>
      </c>
      <c r="C219" s="619"/>
      <c r="D219" s="620"/>
      <c r="E219" s="199" t="s">
        <v>76</v>
      </c>
      <c r="F219" s="200">
        <v>1.05</v>
      </c>
      <c r="G219" s="195">
        <v>570.92999999999995</v>
      </c>
      <c r="H219" s="195">
        <f>F219*G219</f>
        <v>599.48</v>
      </c>
    </row>
    <row r="220" spans="1:8" ht="32.25" customHeight="1">
      <c r="A220" s="424">
        <v>100760</v>
      </c>
      <c r="B220" s="618" t="s">
        <v>1190</v>
      </c>
      <c r="C220" s="619"/>
      <c r="D220" s="620"/>
      <c r="E220" s="199" t="s">
        <v>76</v>
      </c>
      <c r="F220" s="200">
        <v>2.5</v>
      </c>
      <c r="G220" s="195">
        <v>34.97</v>
      </c>
      <c r="H220" s="195">
        <f>F220*G220</f>
        <v>87.43</v>
      </c>
    </row>
    <row r="221" spans="1:8">
      <c r="A221" s="631" t="s">
        <v>85</v>
      </c>
      <c r="B221" s="631"/>
      <c r="C221" s="631"/>
      <c r="D221" s="631"/>
      <c r="E221" s="631"/>
      <c r="F221" s="632"/>
      <c r="G221" s="631"/>
      <c r="H221" s="409">
        <f>SUM(H218:H220)</f>
        <v>690.07</v>
      </c>
    </row>
    <row r="222" spans="1:8">
      <c r="A222" s="625"/>
      <c r="B222" s="625"/>
      <c r="C222" s="625"/>
      <c r="D222" s="625"/>
      <c r="E222" s="625"/>
      <c r="F222" s="626"/>
      <c r="G222" s="625"/>
      <c r="H222" s="625"/>
    </row>
    <row r="223" spans="1:8">
      <c r="A223" s="623" t="s">
        <v>86</v>
      </c>
      <c r="B223" s="623"/>
      <c r="C223" s="623"/>
      <c r="D223" s="623"/>
      <c r="E223" s="623"/>
      <c r="F223" s="624"/>
      <c r="G223" s="623"/>
      <c r="H223" s="320">
        <f>H215+H221</f>
        <v>753.91</v>
      </c>
    </row>
    <row r="224" spans="1:8">
      <c r="A224" s="321"/>
      <c r="B224" s="321"/>
      <c r="C224" s="321"/>
      <c r="D224" s="321"/>
      <c r="E224" s="322"/>
      <c r="F224" s="322"/>
      <c r="G224" s="322"/>
      <c r="H224" s="322"/>
    </row>
    <row r="225" spans="1:8">
      <c r="A225" s="606" t="s">
        <v>1041</v>
      </c>
      <c r="B225" s="606"/>
      <c r="C225" s="606"/>
      <c r="D225" s="606"/>
      <c r="E225" s="607" t="s">
        <v>343</v>
      </c>
      <c r="F225" s="608"/>
      <c r="G225" s="609"/>
      <c r="H225" s="609"/>
    </row>
    <row r="226" spans="1:8">
      <c r="A226" s="606" t="s">
        <v>570</v>
      </c>
      <c r="B226" s="606"/>
      <c r="C226" s="606"/>
      <c r="D226" s="606"/>
      <c r="E226" s="606"/>
      <c r="F226" s="610"/>
      <c r="G226" s="606"/>
      <c r="H226" s="606"/>
    </row>
    <row r="227" spans="1:8">
      <c r="A227" s="621"/>
      <c r="B227" s="621"/>
      <c r="C227" s="621"/>
      <c r="D227" s="621"/>
      <c r="E227" s="621"/>
      <c r="F227" s="622"/>
      <c r="G227" s="621"/>
      <c r="H227" s="621"/>
    </row>
    <row r="228" spans="1:8">
      <c r="A228" s="630" t="s">
        <v>67</v>
      </c>
      <c r="B228" s="630"/>
      <c r="C228" s="630"/>
      <c r="D228" s="630"/>
      <c r="E228" s="52" t="s">
        <v>71</v>
      </c>
      <c r="F228" s="53" t="s">
        <v>79</v>
      </c>
      <c r="G228" s="53" t="s">
        <v>80</v>
      </c>
      <c r="H228" s="53" t="s">
        <v>80</v>
      </c>
    </row>
    <row r="229" spans="1:8">
      <c r="A229" s="238">
        <v>88316</v>
      </c>
      <c r="B229" s="597" t="s">
        <v>108</v>
      </c>
      <c r="C229" s="598"/>
      <c r="D229" s="599"/>
      <c r="E229" s="55" t="s">
        <v>73</v>
      </c>
      <c r="F229" s="90">
        <v>0.2</v>
      </c>
      <c r="G229" s="91">
        <v>15.16</v>
      </c>
      <c r="H229" s="91">
        <f>F229*G229</f>
        <v>3.03</v>
      </c>
    </row>
    <row r="230" spans="1:8">
      <c r="A230" s="595" t="s">
        <v>82</v>
      </c>
      <c r="B230" s="595"/>
      <c r="C230" s="595"/>
      <c r="D230" s="595"/>
      <c r="E230" s="595"/>
      <c r="F230" s="596"/>
      <c r="G230" s="595"/>
      <c r="H230" s="56">
        <f>SUM(H229:H229)</f>
        <v>3.03</v>
      </c>
    </row>
    <row r="231" spans="1:8">
      <c r="A231" s="597"/>
      <c r="B231" s="598"/>
      <c r="C231" s="598"/>
      <c r="D231" s="598"/>
      <c r="E231" s="598"/>
      <c r="F231" s="598"/>
      <c r="G231" s="598"/>
      <c r="H231" s="599"/>
    </row>
    <row r="232" spans="1:8" ht="31.5">
      <c r="A232" s="603" t="s">
        <v>87</v>
      </c>
      <c r="B232" s="604"/>
      <c r="C232" s="604"/>
      <c r="D232" s="605"/>
      <c r="E232" s="52" t="s">
        <v>71</v>
      </c>
      <c r="F232" s="53" t="s">
        <v>79</v>
      </c>
      <c r="G232" s="145" t="s">
        <v>80</v>
      </c>
      <c r="H232" s="54" t="s">
        <v>81</v>
      </c>
    </row>
    <row r="233" spans="1:8" ht="33" customHeight="1">
      <c r="A233" s="238">
        <v>95276</v>
      </c>
      <c r="B233" s="597" t="s">
        <v>571</v>
      </c>
      <c r="C233" s="598"/>
      <c r="D233" s="599"/>
      <c r="E233" s="55" t="s">
        <v>142</v>
      </c>
      <c r="F233" s="90">
        <v>2</v>
      </c>
      <c r="G233" s="90">
        <v>3.03</v>
      </c>
      <c r="H233" s="91">
        <f>F233*G233</f>
        <v>6.06</v>
      </c>
    </row>
    <row r="234" spans="1:8">
      <c r="A234" s="640" t="s">
        <v>88</v>
      </c>
      <c r="B234" s="641"/>
      <c r="C234" s="641"/>
      <c r="D234" s="641"/>
      <c r="E234" s="641"/>
      <c r="F234" s="641"/>
      <c r="G234" s="642"/>
      <c r="H234" s="56">
        <f>SUM(H233:H233)</f>
        <v>6.06</v>
      </c>
    </row>
    <row r="235" spans="1:8">
      <c r="A235" s="621"/>
      <c r="B235" s="621"/>
      <c r="C235" s="621"/>
      <c r="D235" s="621"/>
      <c r="E235" s="621"/>
      <c r="F235" s="622"/>
      <c r="G235" s="621"/>
      <c r="H235" s="621"/>
    </row>
    <row r="236" spans="1:8">
      <c r="A236" s="623" t="s">
        <v>86</v>
      </c>
      <c r="B236" s="623"/>
      <c r="C236" s="623"/>
      <c r="D236" s="623"/>
      <c r="E236" s="623"/>
      <c r="F236" s="624"/>
      <c r="G236" s="623"/>
      <c r="H236" s="320">
        <f>H230+H234</f>
        <v>9.09</v>
      </c>
    </row>
    <row r="238" spans="1:8">
      <c r="A238" s="606" t="s">
        <v>1042</v>
      </c>
      <c r="B238" s="606"/>
      <c r="C238" s="606"/>
      <c r="D238" s="606"/>
      <c r="E238" s="607" t="s">
        <v>151</v>
      </c>
      <c r="F238" s="608"/>
      <c r="G238" s="609"/>
      <c r="H238" s="609"/>
    </row>
    <row r="239" spans="1:8" ht="54" customHeight="1">
      <c r="A239" s="606" t="s">
        <v>577</v>
      </c>
      <c r="B239" s="606"/>
      <c r="C239" s="606"/>
      <c r="D239" s="606"/>
      <c r="E239" s="606"/>
      <c r="F239" s="610"/>
      <c r="G239" s="606"/>
      <c r="H239" s="606"/>
    </row>
    <row r="240" spans="1:8">
      <c r="A240" s="625"/>
      <c r="B240" s="625"/>
      <c r="C240" s="625"/>
      <c r="D240" s="625"/>
      <c r="E240" s="625"/>
      <c r="F240" s="626"/>
      <c r="G240" s="625"/>
      <c r="H240" s="625"/>
    </row>
    <row r="241" spans="1:8">
      <c r="A241" s="209" t="s">
        <v>371</v>
      </c>
      <c r="B241" s="603" t="s">
        <v>67</v>
      </c>
      <c r="C241" s="604"/>
      <c r="D241" s="605"/>
      <c r="E241" s="52" t="s">
        <v>71</v>
      </c>
      <c r="F241" s="53" t="s">
        <v>79</v>
      </c>
      <c r="G241" s="53" t="s">
        <v>80</v>
      </c>
      <c r="H241" s="53" t="s">
        <v>80</v>
      </c>
    </row>
    <row r="242" spans="1:8">
      <c r="A242" s="394">
        <v>88274</v>
      </c>
      <c r="B242" s="612" t="s">
        <v>373</v>
      </c>
      <c r="C242" s="612"/>
      <c r="D242" s="613"/>
      <c r="E242" s="100" t="s">
        <v>73</v>
      </c>
      <c r="F242" s="90">
        <v>3.84</v>
      </c>
      <c r="G242" s="195">
        <v>19.079999999999998</v>
      </c>
      <c r="H242" s="91">
        <f>F242*G242</f>
        <v>73.27</v>
      </c>
    </row>
    <row r="243" spans="1:8">
      <c r="A243" s="394">
        <v>88316</v>
      </c>
      <c r="B243" s="612" t="s">
        <v>108</v>
      </c>
      <c r="C243" s="612"/>
      <c r="D243" s="613"/>
      <c r="E243" s="100" t="s">
        <v>73</v>
      </c>
      <c r="F243" s="90">
        <v>1.96</v>
      </c>
      <c r="G243" s="195">
        <v>15.16</v>
      </c>
      <c r="H243" s="91">
        <f>F243*G243</f>
        <v>29.71</v>
      </c>
    </row>
    <row r="244" spans="1:8">
      <c r="A244" s="646" t="s">
        <v>82</v>
      </c>
      <c r="B244" s="647"/>
      <c r="C244" s="647"/>
      <c r="D244" s="647"/>
      <c r="E244" s="647"/>
      <c r="F244" s="647"/>
      <c r="G244" s="648"/>
      <c r="H244" s="404">
        <f>SUM(H243:H243)</f>
        <v>29.71</v>
      </c>
    </row>
    <row r="245" spans="1:8">
      <c r="A245" s="395"/>
      <c r="B245" s="396"/>
      <c r="C245" s="396"/>
      <c r="D245" s="396"/>
      <c r="E245" s="396"/>
      <c r="F245" s="408"/>
      <c r="G245" s="396"/>
      <c r="H245" s="397"/>
    </row>
    <row r="246" spans="1:8" ht="31.5">
      <c r="A246" s="405" t="s">
        <v>371</v>
      </c>
      <c r="B246" s="643" t="s">
        <v>83</v>
      </c>
      <c r="C246" s="644"/>
      <c r="D246" s="645"/>
      <c r="E246" s="406" t="s">
        <v>71</v>
      </c>
      <c r="F246" s="407" t="s">
        <v>84</v>
      </c>
      <c r="G246" s="407" t="s">
        <v>80</v>
      </c>
      <c r="H246" s="407" t="s">
        <v>81</v>
      </c>
    </row>
    <row r="247" spans="1:8" ht="42" customHeight="1">
      <c r="A247" s="100">
        <v>20231</v>
      </c>
      <c r="B247" s="618" t="s">
        <v>486</v>
      </c>
      <c r="C247" s="619"/>
      <c r="D247" s="620"/>
      <c r="E247" s="199" t="s">
        <v>74</v>
      </c>
      <c r="F247" s="200">
        <v>3.2</v>
      </c>
      <c r="G247" s="195">
        <v>41.67</v>
      </c>
      <c r="H247" s="195">
        <f t="shared" ref="H247:H251" si="10252">F247*G247</f>
        <v>133.34</v>
      </c>
    </row>
    <row r="248" spans="1:8" ht="30.75" customHeight="1">
      <c r="A248" s="100">
        <v>86884</v>
      </c>
      <c r="B248" s="618" t="s">
        <v>487</v>
      </c>
      <c r="C248" s="619"/>
      <c r="D248" s="620"/>
      <c r="E248" s="199" t="s">
        <v>150</v>
      </c>
      <c r="F248" s="200">
        <v>4</v>
      </c>
      <c r="G248" s="195">
        <v>8.06</v>
      </c>
      <c r="H248" s="195">
        <f t="shared" si="10252"/>
        <v>32.24</v>
      </c>
    </row>
    <row r="249" spans="1:8" ht="30" customHeight="1">
      <c r="A249" s="100">
        <v>86895</v>
      </c>
      <c r="B249" s="618" t="s">
        <v>490</v>
      </c>
      <c r="C249" s="619"/>
      <c r="D249" s="620"/>
      <c r="E249" s="199" t="s">
        <v>150</v>
      </c>
      <c r="F249" s="200">
        <v>6.4</v>
      </c>
      <c r="G249" s="195">
        <v>275.77999999999997</v>
      </c>
      <c r="H249" s="195">
        <f t="shared" si="10252"/>
        <v>1764.99</v>
      </c>
    </row>
    <row r="250" spans="1:8" ht="34.5" customHeight="1">
      <c r="A250" s="100">
        <v>86906</v>
      </c>
      <c r="B250" s="618" t="s">
        <v>488</v>
      </c>
      <c r="C250" s="619"/>
      <c r="D250" s="620"/>
      <c r="E250" s="199" t="s">
        <v>150</v>
      </c>
      <c r="F250" s="200">
        <v>4</v>
      </c>
      <c r="G250" s="195">
        <v>51.4</v>
      </c>
      <c r="H250" s="195">
        <f t="shared" si="10252"/>
        <v>205.6</v>
      </c>
    </row>
    <row r="251" spans="1:8" ht="46.5" customHeight="1">
      <c r="A251" s="100">
        <v>86937</v>
      </c>
      <c r="B251" s="618" t="s">
        <v>489</v>
      </c>
      <c r="C251" s="619"/>
      <c r="D251" s="620"/>
      <c r="E251" s="199" t="s">
        <v>71</v>
      </c>
      <c r="F251" s="200">
        <v>4</v>
      </c>
      <c r="G251" s="195">
        <v>139.03</v>
      </c>
      <c r="H251" s="195">
        <f t="shared" si="10252"/>
        <v>556.12</v>
      </c>
    </row>
    <row r="252" spans="1:8">
      <c r="A252" s="631" t="s">
        <v>85</v>
      </c>
      <c r="B252" s="631"/>
      <c r="C252" s="631"/>
      <c r="D252" s="631"/>
      <c r="E252" s="631"/>
      <c r="F252" s="632"/>
      <c r="G252" s="631"/>
      <c r="H252" s="409">
        <f>SUM(H247:H251)</f>
        <v>2692.29</v>
      </c>
    </row>
    <row r="253" spans="1:8">
      <c r="A253" s="625"/>
      <c r="B253" s="625"/>
      <c r="C253" s="625"/>
      <c r="D253" s="625"/>
      <c r="E253" s="625"/>
      <c r="F253" s="626"/>
      <c r="G253" s="625"/>
      <c r="H253" s="625"/>
    </row>
    <row r="254" spans="1:8" ht="15.75" customHeight="1">
      <c r="A254" s="623" t="s">
        <v>86</v>
      </c>
      <c r="B254" s="623"/>
      <c r="C254" s="623"/>
      <c r="D254" s="623"/>
      <c r="E254" s="623"/>
      <c r="F254" s="624"/>
      <c r="G254" s="623"/>
      <c r="H254" s="320">
        <f>H244+H252</f>
        <v>2722</v>
      </c>
    </row>
    <row r="256" spans="1:8">
      <c r="A256" s="606" t="s">
        <v>1085</v>
      </c>
      <c r="B256" s="606"/>
      <c r="C256" s="606"/>
      <c r="D256" s="606"/>
      <c r="E256" s="607" t="s">
        <v>408</v>
      </c>
      <c r="F256" s="608"/>
      <c r="G256" s="609"/>
      <c r="H256" s="609"/>
    </row>
    <row r="257" spans="1:8">
      <c r="A257" s="606" t="s">
        <v>657</v>
      </c>
      <c r="B257" s="606"/>
      <c r="C257" s="606"/>
      <c r="D257" s="606"/>
      <c r="E257" s="606"/>
      <c r="F257" s="610"/>
      <c r="G257" s="606"/>
      <c r="H257" s="606"/>
    </row>
    <row r="258" spans="1:8">
      <c r="A258" s="621"/>
      <c r="B258" s="621"/>
      <c r="C258" s="621"/>
      <c r="D258" s="621"/>
      <c r="E258" s="621"/>
      <c r="F258" s="622"/>
      <c r="G258" s="621"/>
      <c r="H258" s="621"/>
    </row>
    <row r="259" spans="1:8" ht="31.5">
      <c r="A259" s="630" t="s">
        <v>83</v>
      </c>
      <c r="B259" s="630"/>
      <c r="C259" s="630"/>
      <c r="D259" s="630"/>
      <c r="E259" s="52" t="s">
        <v>71</v>
      </c>
      <c r="F259" s="53" t="s">
        <v>84</v>
      </c>
      <c r="G259" s="53" t="s">
        <v>80</v>
      </c>
      <c r="H259" s="54" t="s">
        <v>81</v>
      </c>
    </row>
    <row r="260" spans="1:8" ht="33" customHeight="1">
      <c r="A260" s="283">
        <v>370</v>
      </c>
      <c r="B260" s="597" t="s">
        <v>658</v>
      </c>
      <c r="C260" s="598"/>
      <c r="D260" s="599"/>
      <c r="E260" s="55" t="s">
        <v>75</v>
      </c>
      <c r="F260" s="90">
        <v>1.2</v>
      </c>
      <c r="G260" s="195">
        <v>72.09</v>
      </c>
      <c r="H260" s="91">
        <f t="shared" ref="H260" si="10253">F260*G260</f>
        <v>86.51</v>
      </c>
    </row>
    <row r="261" spans="1:8" ht="15.75" customHeight="1">
      <c r="A261" s="283">
        <v>88316</v>
      </c>
      <c r="B261" s="597" t="s">
        <v>108</v>
      </c>
      <c r="C261" s="598"/>
      <c r="D261" s="599"/>
      <c r="E261" s="55" t="s">
        <v>73</v>
      </c>
      <c r="F261" s="90">
        <v>1.3</v>
      </c>
      <c r="G261" s="91">
        <v>15.16</v>
      </c>
      <c r="H261" s="91">
        <f>F261*G261</f>
        <v>19.71</v>
      </c>
    </row>
    <row r="262" spans="1:8">
      <c r="A262" s="595" t="s">
        <v>85</v>
      </c>
      <c r="B262" s="595"/>
      <c r="C262" s="595"/>
      <c r="D262" s="595"/>
      <c r="E262" s="595"/>
      <c r="F262" s="596"/>
      <c r="G262" s="595"/>
      <c r="H262" s="56">
        <f>SUM(H260:H261)</f>
        <v>106.22</v>
      </c>
    </row>
    <row r="263" spans="1:8">
      <c r="A263" s="621"/>
      <c r="B263" s="621"/>
      <c r="C263" s="621"/>
      <c r="D263" s="621"/>
      <c r="E263" s="621"/>
      <c r="F263" s="622"/>
      <c r="G263" s="621"/>
      <c r="H263" s="621"/>
    </row>
    <row r="264" spans="1:8">
      <c r="A264" s="623" t="s">
        <v>86</v>
      </c>
      <c r="B264" s="623"/>
      <c r="C264" s="623"/>
      <c r="D264" s="623"/>
      <c r="E264" s="623"/>
      <c r="F264" s="624"/>
      <c r="G264" s="623"/>
      <c r="H264" s="320">
        <f>H262</f>
        <v>106.22</v>
      </c>
    </row>
    <row r="266" spans="1:8" ht="15.75" customHeight="1">
      <c r="A266" s="637" t="s">
        <v>1045</v>
      </c>
      <c r="B266" s="638"/>
      <c r="C266" s="638"/>
      <c r="D266" s="639"/>
      <c r="E266" s="666" t="s">
        <v>877</v>
      </c>
      <c r="F266" s="667"/>
      <c r="G266" s="668"/>
      <c r="H266" s="669"/>
    </row>
    <row r="267" spans="1:8" ht="37.5" customHeight="1">
      <c r="A267" s="637" t="s">
        <v>878</v>
      </c>
      <c r="B267" s="638"/>
      <c r="C267" s="638"/>
      <c r="D267" s="638"/>
      <c r="E267" s="638"/>
      <c r="F267" s="638"/>
      <c r="G267" s="638"/>
      <c r="H267" s="639"/>
    </row>
    <row r="268" spans="1:8">
      <c r="A268" s="597"/>
      <c r="B268" s="598"/>
      <c r="C268" s="598"/>
      <c r="D268" s="598"/>
      <c r="E268" s="598"/>
      <c r="F268" s="598"/>
      <c r="G268" s="598"/>
      <c r="H268" s="599"/>
    </row>
    <row r="269" spans="1:8" ht="31.5">
      <c r="A269" s="209" t="s">
        <v>371</v>
      </c>
      <c r="B269" s="603" t="s">
        <v>67</v>
      </c>
      <c r="C269" s="604"/>
      <c r="D269" s="605"/>
      <c r="E269" s="52" t="s">
        <v>71</v>
      </c>
      <c r="F269" s="53" t="s">
        <v>79</v>
      </c>
      <c r="G269" s="53" t="s">
        <v>80</v>
      </c>
      <c r="H269" s="54" t="s">
        <v>81</v>
      </c>
    </row>
    <row r="270" spans="1:8" ht="15.75" customHeight="1">
      <c r="A270" s="303">
        <v>88267</v>
      </c>
      <c r="B270" s="597" t="s">
        <v>110</v>
      </c>
      <c r="C270" s="598"/>
      <c r="D270" s="599"/>
      <c r="E270" s="55" t="s">
        <v>73</v>
      </c>
      <c r="F270" s="90">
        <v>5</v>
      </c>
      <c r="G270" s="91">
        <v>18.72</v>
      </c>
      <c r="H270" s="91">
        <f>F270*G270</f>
        <v>93.6</v>
      </c>
    </row>
    <row r="271" spans="1:8">
      <c r="A271" s="640" t="s">
        <v>82</v>
      </c>
      <c r="B271" s="641"/>
      <c r="C271" s="641"/>
      <c r="D271" s="641"/>
      <c r="E271" s="641"/>
      <c r="F271" s="641"/>
      <c r="G271" s="642"/>
      <c r="H271" s="56">
        <f>SUM(H270)</f>
        <v>93.6</v>
      </c>
    </row>
    <row r="272" spans="1:8">
      <c r="A272" s="597"/>
      <c r="B272" s="598"/>
      <c r="C272" s="598"/>
      <c r="D272" s="598"/>
      <c r="E272" s="598"/>
      <c r="F272" s="598"/>
      <c r="G272" s="598"/>
      <c r="H272" s="599"/>
    </row>
    <row r="273" spans="1:8" ht="31.5">
      <c r="A273" s="603" t="s">
        <v>83</v>
      </c>
      <c r="B273" s="604"/>
      <c r="C273" s="604"/>
      <c r="D273" s="605"/>
      <c r="E273" s="52" t="s">
        <v>71</v>
      </c>
      <c r="F273" s="53" t="s">
        <v>84</v>
      </c>
      <c r="G273" s="53" t="s">
        <v>80</v>
      </c>
      <c r="H273" s="54" t="s">
        <v>81</v>
      </c>
    </row>
    <row r="274" spans="1:8" ht="30.75" customHeight="1">
      <c r="A274" s="303">
        <v>6148</v>
      </c>
      <c r="B274" s="597" t="s">
        <v>879</v>
      </c>
      <c r="C274" s="598"/>
      <c r="D274" s="599"/>
      <c r="E274" s="55" t="s">
        <v>71</v>
      </c>
      <c r="F274" s="90">
        <v>1</v>
      </c>
      <c r="G274" s="91">
        <v>10</v>
      </c>
      <c r="H274" s="91">
        <f t="shared" ref="H274:H285" si="10254">F274*G274</f>
        <v>10</v>
      </c>
    </row>
    <row r="275" spans="1:8" ht="48" customHeight="1">
      <c r="A275" s="303">
        <v>11686</v>
      </c>
      <c r="B275" s="597" t="s">
        <v>880</v>
      </c>
      <c r="C275" s="598"/>
      <c r="D275" s="599"/>
      <c r="E275" s="55" t="s">
        <v>71</v>
      </c>
      <c r="F275" s="90">
        <v>1</v>
      </c>
      <c r="G275" s="91">
        <v>10.5</v>
      </c>
      <c r="H275" s="91">
        <f t="shared" si="10254"/>
        <v>10.5</v>
      </c>
    </row>
    <row r="276" spans="1:8" ht="37.5" customHeight="1">
      <c r="A276" s="303">
        <v>11683</v>
      </c>
      <c r="B276" s="597" t="s">
        <v>881</v>
      </c>
      <c r="C276" s="598"/>
      <c r="D276" s="599"/>
      <c r="E276" s="55" t="s">
        <v>71</v>
      </c>
      <c r="F276" s="90">
        <v>1</v>
      </c>
      <c r="G276" s="91">
        <v>34.39</v>
      </c>
      <c r="H276" s="91">
        <f t="shared" si="10254"/>
        <v>34.39</v>
      </c>
    </row>
    <row r="277" spans="1:8" ht="33" customHeight="1">
      <c r="A277" s="303">
        <v>6142</v>
      </c>
      <c r="B277" s="597" t="s">
        <v>882</v>
      </c>
      <c r="C277" s="598"/>
      <c r="D277" s="599"/>
      <c r="E277" s="55" t="s">
        <v>71</v>
      </c>
      <c r="F277" s="90">
        <v>1</v>
      </c>
      <c r="G277" s="91">
        <v>7.56</v>
      </c>
      <c r="H277" s="91">
        <f t="shared" si="10254"/>
        <v>7.56</v>
      </c>
    </row>
    <row r="278" spans="1:8" ht="33" customHeight="1">
      <c r="A278" s="303">
        <v>36520</v>
      </c>
      <c r="B278" s="597" t="s">
        <v>883</v>
      </c>
      <c r="C278" s="598"/>
      <c r="D278" s="599"/>
      <c r="E278" s="55" t="s">
        <v>71</v>
      </c>
      <c r="F278" s="90">
        <v>1</v>
      </c>
      <c r="G278" s="91">
        <v>523.65</v>
      </c>
      <c r="H278" s="91">
        <f t="shared" si="10254"/>
        <v>523.65</v>
      </c>
    </row>
    <row r="279" spans="1:8" ht="28.5" customHeight="1">
      <c r="A279" s="303">
        <v>10425</v>
      </c>
      <c r="B279" s="597" t="s">
        <v>884</v>
      </c>
      <c r="C279" s="598"/>
      <c r="D279" s="599"/>
      <c r="E279" s="55" t="s">
        <v>71</v>
      </c>
      <c r="F279" s="90">
        <v>1</v>
      </c>
      <c r="G279" s="91">
        <v>75.36</v>
      </c>
      <c r="H279" s="91">
        <f t="shared" si="10254"/>
        <v>75.36</v>
      </c>
    </row>
    <row r="280" spans="1:8" ht="29.25" customHeight="1">
      <c r="A280" s="303">
        <v>36081</v>
      </c>
      <c r="B280" s="597" t="s">
        <v>885</v>
      </c>
      <c r="C280" s="598"/>
      <c r="D280" s="599"/>
      <c r="E280" s="55" t="s">
        <v>71</v>
      </c>
      <c r="F280" s="90">
        <v>2</v>
      </c>
      <c r="G280" s="91">
        <v>241</v>
      </c>
      <c r="H280" s="91">
        <f t="shared" si="10254"/>
        <v>482</v>
      </c>
    </row>
    <row r="281" spans="1:8" ht="47.25" customHeight="1">
      <c r="A281" s="424">
        <v>100863</v>
      </c>
      <c r="B281" s="618" t="s">
        <v>1017</v>
      </c>
      <c r="C281" s="619"/>
      <c r="D281" s="620"/>
      <c r="E281" s="199" t="s">
        <v>71</v>
      </c>
      <c r="F281" s="200">
        <v>1</v>
      </c>
      <c r="G281" s="195">
        <v>627.4</v>
      </c>
      <c r="H281" s="195">
        <f t="shared" si="10254"/>
        <v>627.4</v>
      </c>
    </row>
    <row r="282" spans="1:8" ht="20.25" customHeight="1">
      <c r="A282" s="303">
        <v>377</v>
      </c>
      <c r="B282" s="597" t="s">
        <v>886</v>
      </c>
      <c r="C282" s="598"/>
      <c r="D282" s="599"/>
      <c r="E282" s="55" t="s">
        <v>71</v>
      </c>
      <c r="F282" s="90">
        <v>1</v>
      </c>
      <c r="G282" s="91">
        <v>41.9</v>
      </c>
      <c r="H282" s="91">
        <f t="shared" si="10254"/>
        <v>41.9</v>
      </c>
    </row>
    <row r="283" spans="1:8" ht="30.75" customHeight="1">
      <c r="A283" s="303">
        <v>4351</v>
      </c>
      <c r="B283" s="597" t="s">
        <v>887</v>
      </c>
      <c r="C283" s="598"/>
      <c r="D283" s="599"/>
      <c r="E283" s="55" t="s">
        <v>71</v>
      </c>
      <c r="F283" s="90">
        <v>6</v>
      </c>
      <c r="G283" s="91">
        <v>13.09</v>
      </c>
      <c r="H283" s="91">
        <f t="shared" si="10254"/>
        <v>78.540000000000006</v>
      </c>
    </row>
    <row r="284" spans="1:8" ht="31.5" customHeight="1">
      <c r="A284" s="303">
        <v>11948</v>
      </c>
      <c r="B284" s="597" t="s">
        <v>888</v>
      </c>
      <c r="C284" s="598"/>
      <c r="D284" s="599"/>
      <c r="E284" s="55" t="s">
        <v>71</v>
      </c>
      <c r="F284" s="90">
        <v>16</v>
      </c>
      <c r="G284" s="91">
        <v>0.53</v>
      </c>
      <c r="H284" s="91">
        <f t="shared" si="10254"/>
        <v>8.48</v>
      </c>
    </row>
    <row r="285" spans="1:8" ht="19.5" customHeight="1">
      <c r="A285" s="303">
        <v>4374</v>
      </c>
      <c r="B285" s="597" t="s">
        <v>889</v>
      </c>
      <c r="C285" s="598"/>
      <c r="D285" s="599"/>
      <c r="E285" s="55" t="s">
        <v>71</v>
      </c>
      <c r="F285" s="90">
        <v>16</v>
      </c>
      <c r="G285" s="91">
        <v>0.44</v>
      </c>
      <c r="H285" s="91">
        <f t="shared" si="10254"/>
        <v>7.04</v>
      </c>
    </row>
    <row r="286" spans="1:8">
      <c r="A286" s="595" t="s">
        <v>85</v>
      </c>
      <c r="B286" s="595"/>
      <c r="C286" s="595"/>
      <c r="D286" s="595"/>
      <c r="E286" s="595"/>
      <c r="F286" s="596"/>
      <c r="G286" s="595"/>
      <c r="H286" s="56">
        <f>SUM(H274:H285)</f>
        <v>1906.82</v>
      </c>
    </row>
    <row r="287" spans="1:8">
      <c r="A287" s="621"/>
      <c r="B287" s="621"/>
      <c r="C287" s="621"/>
      <c r="D287" s="621"/>
      <c r="E287" s="621"/>
      <c r="F287" s="622"/>
      <c r="G287" s="621"/>
      <c r="H287" s="621"/>
    </row>
    <row r="288" spans="1:8">
      <c r="A288" s="623" t="s">
        <v>86</v>
      </c>
      <c r="B288" s="623"/>
      <c r="C288" s="623"/>
      <c r="D288" s="623"/>
      <c r="E288" s="623"/>
      <c r="F288" s="624"/>
      <c r="G288" s="623"/>
      <c r="H288" s="320">
        <f>H271+H286</f>
        <v>2000.42</v>
      </c>
    </row>
    <row r="290" spans="1:8">
      <c r="A290" s="606" t="s">
        <v>1083</v>
      </c>
      <c r="B290" s="606"/>
      <c r="C290" s="606"/>
      <c r="D290" s="606"/>
      <c r="E290" s="607" t="s">
        <v>890</v>
      </c>
      <c r="F290" s="608"/>
      <c r="G290" s="609"/>
      <c r="H290" s="609"/>
    </row>
    <row r="291" spans="1:8">
      <c r="A291" s="606" t="s">
        <v>138</v>
      </c>
      <c r="B291" s="606"/>
      <c r="C291" s="606"/>
      <c r="D291" s="606"/>
      <c r="E291" s="606"/>
      <c r="F291" s="610"/>
      <c r="G291" s="606"/>
      <c r="H291" s="606"/>
    </row>
    <row r="292" spans="1:8">
      <c r="A292" s="621"/>
      <c r="B292" s="621"/>
      <c r="C292" s="621"/>
      <c r="D292" s="621"/>
      <c r="E292" s="621"/>
      <c r="F292" s="622"/>
      <c r="G292" s="621"/>
      <c r="H292" s="621"/>
    </row>
    <row r="293" spans="1:8" ht="31.5">
      <c r="A293" s="209" t="s">
        <v>371</v>
      </c>
      <c r="B293" s="209" t="s">
        <v>67</v>
      </c>
      <c r="C293" s="226"/>
      <c r="D293" s="227"/>
      <c r="E293" s="52" t="s">
        <v>71</v>
      </c>
      <c r="F293" s="53" t="s">
        <v>79</v>
      </c>
      <c r="G293" s="53" t="s">
        <v>80</v>
      </c>
      <c r="H293" s="54" t="s">
        <v>81</v>
      </c>
    </row>
    <row r="294" spans="1:8">
      <c r="A294" s="64" t="s">
        <v>891</v>
      </c>
      <c r="B294" s="611" t="s">
        <v>109</v>
      </c>
      <c r="C294" s="612"/>
      <c r="D294" s="613"/>
      <c r="E294" s="55" t="s">
        <v>73</v>
      </c>
      <c r="F294" s="90">
        <v>0.6</v>
      </c>
      <c r="G294" s="91">
        <v>18.86</v>
      </c>
      <c r="H294" s="91">
        <f>F294*G294</f>
        <v>11.32</v>
      </c>
    </row>
    <row r="295" spans="1:8">
      <c r="A295" s="640" t="s">
        <v>82</v>
      </c>
      <c r="B295" s="641"/>
      <c r="C295" s="641"/>
      <c r="D295" s="641"/>
      <c r="E295" s="641"/>
      <c r="F295" s="641"/>
      <c r="G295" s="642"/>
      <c r="H295" s="56">
        <f>SUM(H294)</f>
        <v>11.32</v>
      </c>
    </row>
    <row r="296" spans="1:8">
      <c r="A296" s="229"/>
      <c r="B296" s="230"/>
      <c r="C296" s="230"/>
      <c r="D296" s="230"/>
      <c r="E296" s="230"/>
      <c r="F296" s="231"/>
      <c r="G296" s="230"/>
      <c r="H296" s="232"/>
    </row>
    <row r="297" spans="1:8" ht="31.5">
      <c r="A297" s="209" t="s">
        <v>371</v>
      </c>
      <c r="B297" s="233" t="s">
        <v>83</v>
      </c>
      <c r="C297" s="226"/>
      <c r="D297" s="227"/>
      <c r="E297" s="52" t="s">
        <v>71</v>
      </c>
      <c r="F297" s="53" t="s">
        <v>84</v>
      </c>
      <c r="G297" s="53" t="s">
        <v>80</v>
      </c>
      <c r="H297" s="54" t="s">
        <v>81</v>
      </c>
    </row>
    <row r="298" spans="1:8">
      <c r="A298" s="136">
        <v>37400</v>
      </c>
      <c r="B298" s="611" t="s">
        <v>138</v>
      </c>
      <c r="C298" s="612"/>
      <c r="D298" s="613"/>
      <c r="E298" s="67" t="s">
        <v>71</v>
      </c>
      <c r="F298" s="90">
        <v>1</v>
      </c>
      <c r="G298" s="91">
        <v>85.32</v>
      </c>
      <c r="H298" s="91">
        <f t="shared" ref="H298" si="10255">F298*G298</f>
        <v>85.32</v>
      </c>
    </row>
    <row r="299" spans="1:8">
      <c r="A299" s="595" t="s">
        <v>85</v>
      </c>
      <c r="B299" s="595"/>
      <c r="C299" s="595"/>
      <c r="D299" s="595"/>
      <c r="E299" s="595"/>
      <c r="F299" s="596"/>
      <c r="G299" s="595"/>
      <c r="H299" s="56">
        <f>SUM(H298)</f>
        <v>85.32</v>
      </c>
    </row>
    <row r="300" spans="1:8">
      <c r="A300" s="621"/>
      <c r="B300" s="621"/>
      <c r="C300" s="621"/>
      <c r="D300" s="621"/>
      <c r="E300" s="621"/>
      <c r="F300" s="622"/>
      <c r="G300" s="621"/>
      <c r="H300" s="621"/>
    </row>
    <row r="301" spans="1:8">
      <c r="A301" s="623" t="s">
        <v>86</v>
      </c>
      <c r="B301" s="623"/>
      <c r="C301" s="623"/>
      <c r="D301" s="623"/>
      <c r="E301" s="623"/>
      <c r="F301" s="624"/>
      <c r="G301" s="623"/>
      <c r="H301" s="320">
        <f>H295+H299</f>
        <v>96.64</v>
      </c>
    </row>
    <row r="303" spans="1:8">
      <c r="A303" s="606" t="s">
        <v>1237</v>
      </c>
      <c r="B303" s="606"/>
      <c r="C303" s="606"/>
      <c r="D303" s="606"/>
      <c r="E303" s="607" t="s">
        <v>890</v>
      </c>
      <c r="F303" s="608"/>
      <c r="G303" s="609"/>
      <c r="H303" s="609"/>
    </row>
    <row r="304" spans="1:8">
      <c r="A304" s="606" t="s">
        <v>139</v>
      </c>
      <c r="B304" s="606"/>
      <c r="C304" s="606"/>
      <c r="D304" s="606"/>
      <c r="E304" s="606"/>
      <c r="F304" s="610"/>
      <c r="G304" s="606"/>
      <c r="H304" s="606"/>
    </row>
    <row r="305" spans="1:8">
      <c r="A305" s="621"/>
      <c r="B305" s="621"/>
      <c r="C305" s="621"/>
      <c r="D305" s="621"/>
      <c r="E305" s="621"/>
      <c r="F305" s="622"/>
      <c r="G305" s="621"/>
      <c r="H305" s="621"/>
    </row>
    <row r="306" spans="1:8" ht="31.5">
      <c r="A306" s="209" t="s">
        <v>371</v>
      </c>
      <c r="B306" s="209" t="s">
        <v>67</v>
      </c>
      <c r="C306" s="226"/>
      <c r="D306" s="227"/>
      <c r="E306" s="52" t="s">
        <v>71</v>
      </c>
      <c r="F306" s="53" t="s">
        <v>79</v>
      </c>
      <c r="G306" s="53" t="s">
        <v>80</v>
      </c>
      <c r="H306" s="54" t="s">
        <v>81</v>
      </c>
    </row>
    <row r="307" spans="1:8">
      <c r="A307" s="64" t="s">
        <v>891</v>
      </c>
      <c r="B307" s="611" t="s">
        <v>109</v>
      </c>
      <c r="C307" s="612"/>
      <c r="D307" s="613"/>
      <c r="E307" s="55" t="s">
        <v>73</v>
      </c>
      <c r="F307" s="90">
        <v>0.6</v>
      </c>
      <c r="G307" s="91">
        <v>18.86</v>
      </c>
      <c r="H307" s="91">
        <f>F307*G307</f>
        <v>11.32</v>
      </c>
    </row>
    <row r="308" spans="1:8">
      <c r="A308" s="640" t="s">
        <v>82</v>
      </c>
      <c r="B308" s="641"/>
      <c r="C308" s="641"/>
      <c r="D308" s="641"/>
      <c r="E308" s="641"/>
      <c r="F308" s="641"/>
      <c r="G308" s="642"/>
      <c r="H308" s="56">
        <f>SUM(H307)</f>
        <v>11.32</v>
      </c>
    </row>
    <row r="309" spans="1:8">
      <c r="A309" s="229"/>
      <c r="B309" s="230"/>
      <c r="C309" s="230"/>
      <c r="D309" s="230"/>
      <c r="E309" s="230"/>
      <c r="F309" s="231"/>
      <c r="G309" s="230"/>
      <c r="H309" s="232"/>
    </row>
    <row r="310" spans="1:8" ht="31.5">
      <c r="A310" s="209" t="s">
        <v>371</v>
      </c>
      <c r="B310" s="233" t="s">
        <v>83</v>
      </c>
      <c r="C310" s="226"/>
      <c r="D310" s="227"/>
      <c r="E310" s="52" t="s">
        <v>71</v>
      </c>
      <c r="F310" s="53" t="s">
        <v>84</v>
      </c>
      <c r="G310" s="53" t="s">
        <v>80</v>
      </c>
      <c r="H310" s="54" t="s">
        <v>81</v>
      </c>
    </row>
    <row r="311" spans="1:8">
      <c r="A311" s="136">
        <v>37401</v>
      </c>
      <c r="B311" s="611" t="s">
        <v>139</v>
      </c>
      <c r="C311" s="612"/>
      <c r="D311" s="613"/>
      <c r="E311" s="67" t="s">
        <v>71</v>
      </c>
      <c r="F311" s="90">
        <v>1</v>
      </c>
      <c r="G311" s="91">
        <v>85.32</v>
      </c>
      <c r="H311" s="91">
        <f t="shared" ref="H311" si="10256">F311*G311</f>
        <v>85.32</v>
      </c>
    </row>
    <row r="312" spans="1:8">
      <c r="A312" s="595" t="s">
        <v>85</v>
      </c>
      <c r="B312" s="595"/>
      <c r="C312" s="595"/>
      <c r="D312" s="595"/>
      <c r="E312" s="595"/>
      <c r="F312" s="596"/>
      <c r="G312" s="595"/>
      <c r="H312" s="56">
        <f>SUM(H311)</f>
        <v>85.32</v>
      </c>
    </row>
    <row r="313" spans="1:8">
      <c r="A313" s="621"/>
      <c r="B313" s="621"/>
      <c r="C313" s="621"/>
      <c r="D313" s="621"/>
      <c r="E313" s="621"/>
      <c r="F313" s="622"/>
      <c r="G313" s="621"/>
      <c r="H313" s="621"/>
    </row>
    <row r="314" spans="1:8">
      <c r="A314" s="623" t="s">
        <v>86</v>
      </c>
      <c r="B314" s="623"/>
      <c r="C314" s="623"/>
      <c r="D314" s="623"/>
      <c r="E314" s="623"/>
      <c r="F314" s="624"/>
      <c r="G314" s="623"/>
      <c r="H314" s="320">
        <f>H308+H312</f>
        <v>96.64</v>
      </c>
    </row>
    <row r="317" spans="1:8">
      <c r="A317" s="606" t="s">
        <v>480</v>
      </c>
      <c r="B317" s="606"/>
      <c r="C317" s="606"/>
      <c r="D317" s="606"/>
      <c r="E317" s="607" t="s">
        <v>151</v>
      </c>
      <c r="F317" s="608"/>
      <c r="G317" s="609"/>
      <c r="H317" s="609"/>
    </row>
    <row r="318" spans="1:8" ht="23.25" customHeight="1">
      <c r="A318" s="606" t="s">
        <v>892</v>
      </c>
      <c r="B318" s="606"/>
      <c r="C318" s="606"/>
      <c r="D318" s="606"/>
      <c r="E318" s="606"/>
      <c r="F318" s="610"/>
      <c r="G318" s="606"/>
      <c r="H318" s="606"/>
    </row>
    <row r="319" spans="1:8">
      <c r="A319" s="621"/>
      <c r="B319" s="621"/>
      <c r="C319" s="621"/>
      <c r="D319" s="621"/>
      <c r="E319" s="621"/>
      <c r="F319" s="622"/>
      <c r="G319" s="621"/>
      <c r="H319" s="621"/>
    </row>
    <row r="320" spans="1:8" ht="31.5">
      <c r="A320" s="630" t="s">
        <v>67</v>
      </c>
      <c r="B320" s="630"/>
      <c r="C320" s="630"/>
      <c r="D320" s="630"/>
      <c r="E320" s="52" t="s">
        <v>71</v>
      </c>
      <c r="F320" s="53" t="s">
        <v>79</v>
      </c>
      <c r="G320" s="53" t="s">
        <v>80</v>
      </c>
      <c r="H320" s="54" t="s">
        <v>81</v>
      </c>
    </row>
    <row r="321" spans="1:8">
      <c r="A321" s="304">
        <v>88309</v>
      </c>
      <c r="B321" s="597" t="s">
        <v>109</v>
      </c>
      <c r="C321" s="598"/>
      <c r="D321" s="599"/>
      <c r="E321" s="55" t="s">
        <v>73</v>
      </c>
      <c r="F321" s="90">
        <v>68.8</v>
      </c>
      <c r="G321" s="91">
        <v>18.86</v>
      </c>
      <c r="H321" s="91">
        <f>G321*F321</f>
        <v>1297.57</v>
      </c>
    </row>
    <row r="322" spans="1:8">
      <c r="A322" s="304">
        <v>88316</v>
      </c>
      <c r="B322" s="597" t="s">
        <v>108</v>
      </c>
      <c r="C322" s="598"/>
      <c r="D322" s="599"/>
      <c r="E322" s="55" t="s">
        <v>73</v>
      </c>
      <c r="F322" s="90">
        <v>68.8</v>
      </c>
      <c r="G322" s="91">
        <v>15.16</v>
      </c>
      <c r="H322" s="91">
        <f>G322*F322</f>
        <v>1043.01</v>
      </c>
    </row>
    <row r="323" spans="1:8" ht="50.25" customHeight="1">
      <c r="A323" s="424">
        <v>100323</v>
      </c>
      <c r="B323" s="618" t="s">
        <v>1196</v>
      </c>
      <c r="C323" s="619"/>
      <c r="D323" s="620"/>
      <c r="E323" s="199" t="s">
        <v>111</v>
      </c>
      <c r="F323" s="200">
        <v>1.1000000000000001</v>
      </c>
      <c r="G323" s="195">
        <v>109.3</v>
      </c>
      <c r="H323" s="195">
        <f>G323*F323</f>
        <v>120.23</v>
      </c>
    </row>
    <row r="324" spans="1:8">
      <c r="A324" s="595" t="s">
        <v>82</v>
      </c>
      <c r="B324" s="595"/>
      <c r="C324" s="595"/>
      <c r="D324" s="595"/>
      <c r="E324" s="595"/>
      <c r="F324" s="596"/>
      <c r="G324" s="595"/>
      <c r="H324" s="56">
        <f>SUM(H321:H323)</f>
        <v>2460.81</v>
      </c>
    </row>
    <row r="325" spans="1:8">
      <c r="A325" s="621"/>
      <c r="B325" s="621"/>
      <c r="C325" s="621"/>
      <c r="D325" s="621"/>
      <c r="E325" s="621"/>
      <c r="F325" s="622"/>
      <c r="G325" s="621"/>
      <c r="H325" s="621"/>
    </row>
    <row r="326" spans="1:8" ht="31.5">
      <c r="A326" s="630" t="s">
        <v>87</v>
      </c>
      <c r="B326" s="630"/>
      <c r="C326" s="630"/>
      <c r="D326" s="630"/>
      <c r="E326" s="52" t="s">
        <v>71</v>
      </c>
      <c r="F326" s="53" t="s">
        <v>84</v>
      </c>
      <c r="G326" s="53" t="s">
        <v>80</v>
      </c>
      <c r="H326" s="54" t="s">
        <v>81</v>
      </c>
    </row>
    <row r="327" spans="1:8" ht="77.25" customHeight="1">
      <c r="A327" s="304">
        <v>5678</v>
      </c>
      <c r="B327" s="597" t="s">
        <v>894</v>
      </c>
      <c r="C327" s="598"/>
      <c r="D327" s="599"/>
      <c r="E327" s="55" t="s">
        <v>73</v>
      </c>
      <c r="F327" s="90">
        <v>1.5</v>
      </c>
      <c r="G327" s="91">
        <v>112.36</v>
      </c>
      <c r="H327" s="91">
        <f>G327*F327</f>
        <v>168.54</v>
      </c>
    </row>
    <row r="328" spans="1:8" ht="45.75" customHeight="1">
      <c r="A328" s="304">
        <v>5679</v>
      </c>
      <c r="B328" s="597" t="s">
        <v>893</v>
      </c>
      <c r="C328" s="598"/>
      <c r="D328" s="599"/>
      <c r="E328" s="55" t="s">
        <v>73</v>
      </c>
      <c r="F328" s="90">
        <v>3.5</v>
      </c>
      <c r="G328" s="91">
        <v>39.700000000000003</v>
      </c>
      <c r="H328" s="91">
        <f>G328*F328</f>
        <v>138.94999999999999</v>
      </c>
    </row>
    <row r="329" spans="1:8">
      <c r="A329" s="595" t="s">
        <v>82</v>
      </c>
      <c r="B329" s="595"/>
      <c r="C329" s="595"/>
      <c r="D329" s="595"/>
      <c r="E329" s="595"/>
      <c r="F329" s="596"/>
      <c r="G329" s="595"/>
      <c r="H329" s="56">
        <f>SUM(H327:H328)</f>
        <v>307.49</v>
      </c>
    </row>
    <row r="330" spans="1:8">
      <c r="A330" s="621"/>
      <c r="B330" s="621"/>
      <c r="C330" s="621"/>
      <c r="D330" s="621"/>
      <c r="E330" s="621"/>
      <c r="F330" s="622"/>
      <c r="G330" s="621"/>
      <c r="H330" s="621"/>
    </row>
    <row r="331" spans="1:8" ht="31.5">
      <c r="A331" s="630" t="s">
        <v>83</v>
      </c>
      <c r="B331" s="630"/>
      <c r="C331" s="630"/>
      <c r="D331" s="630"/>
      <c r="E331" s="52" t="s">
        <v>71</v>
      </c>
      <c r="F331" s="53" t="s">
        <v>84</v>
      </c>
      <c r="G331" s="53" t="s">
        <v>80</v>
      </c>
      <c r="H331" s="54" t="s">
        <v>81</v>
      </c>
    </row>
    <row r="332" spans="1:8" ht="34.5" customHeight="1">
      <c r="A332" s="304">
        <v>88628</v>
      </c>
      <c r="B332" s="597" t="s">
        <v>895</v>
      </c>
      <c r="C332" s="598"/>
      <c r="D332" s="599"/>
      <c r="E332" s="55" t="s">
        <v>111</v>
      </c>
      <c r="F332" s="90">
        <v>2.38</v>
      </c>
      <c r="G332" s="91">
        <v>474.63</v>
      </c>
      <c r="H332" s="91">
        <f t="shared" ref="H332:H334" si="10257">G332*F332</f>
        <v>1129.6199999999999</v>
      </c>
    </row>
    <row r="333" spans="1:8" ht="34.5" customHeight="1">
      <c r="A333" s="304">
        <v>4720</v>
      </c>
      <c r="B333" s="597" t="s">
        <v>896</v>
      </c>
      <c r="C333" s="598"/>
      <c r="D333" s="599"/>
      <c r="E333" s="55" t="s">
        <v>111</v>
      </c>
      <c r="F333" s="90">
        <v>1.77</v>
      </c>
      <c r="G333" s="91">
        <v>80.41</v>
      </c>
      <c r="H333" s="91">
        <f t="shared" si="10257"/>
        <v>142.33000000000001</v>
      </c>
    </row>
    <row r="334" spans="1:8" ht="41.25" customHeight="1">
      <c r="A334" s="304">
        <v>38783</v>
      </c>
      <c r="B334" s="597" t="s">
        <v>897</v>
      </c>
      <c r="C334" s="598"/>
      <c r="D334" s="599"/>
      <c r="E334" s="55" t="s">
        <v>71</v>
      </c>
      <c r="F334" s="91">
        <v>1188</v>
      </c>
      <c r="G334" s="91">
        <v>1.23</v>
      </c>
      <c r="H334" s="91">
        <f t="shared" si="10257"/>
        <v>1461.24</v>
      </c>
    </row>
    <row r="335" spans="1:8">
      <c r="A335" s="595" t="s">
        <v>85</v>
      </c>
      <c r="B335" s="595"/>
      <c r="C335" s="595"/>
      <c r="D335" s="595"/>
      <c r="E335" s="595"/>
      <c r="F335" s="596"/>
      <c r="G335" s="595"/>
      <c r="H335" s="56">
        <f>SUM(H332:H334)</f>
        <v>2733.19</v>
      </c>
    </row>
    <row r="336" spans="1:8">
      <c r="A336" s="621"/>
      <c r="B336" s="621"/>
      <c r="C336" s="621"/>
      <c r="D336" s="621"/>
      <c r="E336" s="621"/>
      <c r="F336" s="622"/>
      <c r="G336" s="621"/>
      <c r="H336" s="621"/>
    </row>
    <row r="337" spans="1:8">
      <c r="A337" s="623" t="s">
        <v>86</v>
      </c>
      <c r="B337" s="623"/>
      <c r="C337" s="623"/>
      <c r="D337" s="623"/>
      <c r="E337" s="623"/>
      <c r="F337" s="624"/>
      <c r="G337" s="623"/>
      <c r="H337" s="320">
        <f>SUM(H335,H329,H324)</f>
        <v>5501.49</v>
      </c>
    </row>
    <row r="339" spans="1:8">
      <c r="A339" s="606" t="s">
        <v>1238</v>
      </c>
      <c r="B339" s="606"/>
      <c r="C339" s="606"/>
      <c r="D339" s="606"/>
      <c r="E339" s="607" t="s">
        <v>343</v>
      </c>
      <c r="F339" s="608"/>
      <c r="G339" s="609"/>
      <c r="H339" s="609"/>
    </row>
    <row r="340" spans="1:8">
      <c r="A340" s="606" t="s">
        <v>953</v>
      </c>
      <c r="B340" s="606"/>
      <c r="C340" s="606"/>
      <c r="D340" s="606"/>
      <c r="E340" s="606"/>
      <c r="F340" s="610"/>
      <c r="G340" s="606"/>
      <c r="H340" s="606"/>
    </row>
    <row r="341" spans="1:8">
      <c r="A341" s="621"/>
      <c r="B341" s="621"/>
      <c r="C341" s="621"/>
      <c r="D341" s="621"/>
      <c r="E341" s="621"/>
      <c r="F341" s="622"/>
      <c r="G341" s="621"/>
      <c r="H341" s="621"/>
    </row>
    <row r="342" spans="1:8" ht="31.5">
      <c r="A342" s="630" t="s">
        <v>67</v>
      </c>
      <c r="B342" s="630"/>
      <c r="C342" s="630"/>
      <c r="D342" s="630"/>
      <c r="E342" s="52" t="s">
        <v>71</v>
      </c>
      <c r="F342" s="53" t="s">
        <v>79</v>
      </c>
      <c r="G342" s="53" t="s">
        <v>80</v>
      </c>
      <c r="H342" s="54" t="s">
        <v>81</v>
      </c>
    </row>
    <row r="343" spans="1:8">
      <c r="A343" s="393">
        <v>88325</v>
      </c>
      <c r="B343" s="597" t="s">
        <v>109</v>
      </c>
      <c r="C343" s="598"/>
      <c r="D343" s="599"/>
      <c r="E343" s="55" t="s">
        <v>73</v>
      </c>
      <c r="F343" s="91">
        <v>2</v>
      </c>
      <c r="G343" s="91">
        <v>18.86</v>
      </c>
      <c r="H343" s="91">
        <f>F343*G343</f>
        <v>37.72</v>
      </c>
    </row>
    <row r="344" spans="1:8">
      <c r="A344" s="393">
        <v>88316</v>
      </c>
      <c r="B344" s="611" t="s">
        <v>108</v>
      </c>
      <c r="C344" s="612"/>
      <c r="D344" s="613"/>
      <c r="E344" s="55" t="s">
        <v>73</v>
      </c>
      <c r="F344" s="91">
        <v>0.4</v>
      </c>
      <c r="G344" s="91">
        <v>15.16</v>
      </c>
      <c r="H344" s="91">
        <f>F344*G344</f>
        <v>6.06</v>
      </c>
    </row>
    <row r="345" spans="1:8">
      <c r="A345" s="595" t="s">
        <v>82</v>
      </c>
      <c r="B345" s="595"/>
      <c r="C345" s="595"/>
      <c r="D345" s="595"/>
      <c r="E345" s="595"/>
      <c r="F345" s="596"/>
      <c r="G345" s="595"/>
      <c r="H345" s="56">
        <f>SUM(H343:H344)</f>
        <v>43.78</v>
      </c>
    </row>
    <row r="346" spans="1:8">
      <c r="A346" s="597"/>
      <c r="B346" s="598"/>
      <c r="C346" s="598"/>
      <c r="D346" s="598"/>
      <c r="E346" s="598"/>
      <c r="F346" s="598"/>
      <c r="G346" s="598"/>
      <c r="H346" s="599"/>
    </row>
    <row r="347" spans="1:8" ht="31.5">
      <c r="A347" s="630" t="s">
        <v>83</v>
      </c>
      <c r="B347" s="630"/>
      <c r="C347" s="630"/>
      <c r="D347" s="630"/>
      <c r="E347" s="52" t="s">
        <v>71</v>
      </c>
      <c r="F347" s="53" t="s">
        <v>84</v>
      </c>
      <c r="G347" s="53" t="s">
        <v>80</v>
      </c>
      <c r="H347" s="54" t="s">
        <v>81</v>
      </c>
    </row>
    <row r="348" spans="1:8">
      <c r="A348" s="393">
        <v>442</v>
      </c>
      <c r="B348" s="597" t="s">
        <v>1054</v>
      </c>
      <c r="C348" s="598"/>
      <c r="D348" s="599"/>
      <c r="E348" s="403" t="s">
        <v>71</v>
      </c>
      <c r="F348" s="91">
        <v>4</v>
      </c>
      <c r="G348" s="195">
        <v>3.07</v>
      </c>
      <c r="H348" s="91">
        <f t="shared" ref="H348:H349" si="10258">F348*G348</f>
        <v>12.28</v>
      </c>
    </row>
    <row r="349" spans="1:8">
      <c r="A349" s="393">
        <v>11186</v>
      </c>
      <c r="B349" s="597" t="s">
        <v>1055</v>
      </c>
      <c r="C349" s="598"/>
      <c r="D349" s="599"/>
      <c r="E349" s="403" t="s">
        <v>76</v>
      </c>
      <c r="F349" s="91">
        <v>1</v>
      </c>
      <c r="G349" s="195">
        <v>435.73</v>
      </c>
      <c r="H349" s="91">
        <f t="shared" si="10258"/>
        <v>435.73</v>
      </c>
    </row>
    <row r="350" spans="1:8">
      <c r="A350" s="595" t="s">
        <v>85</v>
      </c>
      <c r="B350" s="595"/>
      <c r="C350" s="595"/>
      <c r="D350" s="595"/>
      <c r="E350" s="595"/>
      <c r="F350" s="596"/>
      <c r="G350" s="595"/>
      <c r="H350" s="56">
        <f>SUM(H348:H349)</f>
        <v>448.01</v>
      </c>
    </row>
    <row r="351" spans="1:8">
      <c r="A351" s="621"/>
      <c r="B351" s="621"/>
      <c r="C351" s="621"/>
      <c r="D351" s="621"/>
      <c r="E351" s="621"/>
      <c r="F351" s="622"/>
      <c r="G351" s="621"/>
      <c r="H351" s="621"/>
    </row>
    <row r="352" spans="1:8">
      <c r="A352" s="623" t="s">
        <v>86</v>
      </c>
      <c r="B352" s="623"/>
      <c r="C352" s="623"/>
      <c r="D352" s="623"/>
      <c r="E352" s="623"/>
      <c r="F352" s="624"/>
      <c r="G352" s="623"/>
      <c r="H352" s="320">
        <f>H345+H350</f>
        <v>491.79</v>
      </c>
    </row>
    <row r="354" spans="1:8">
      <c r="A354" s="606" t="s">
        <v>483</v>
      </c>
      <c r="B354" s="606"/>
      <c r="C354" s="606"/>
      <c r="D354" s="606"/>
      <c r="E354" s="607" t="s">
        <v>343</v>
      </c>
      <c r="F354" s="608"/>
      <c r="G354" s="609"/>
      <c r="H354" s="609"/>
    </row>
    <row r="355" spans="1:8">
      <c r="A355" s="606" t="s">
        <v>569</v>
      </c>
      <c r="B355" s="606"/>
      <c r="C355" s="606"/>
      <c r="D355" s="606"/>
      <c r="E355" s="606"/>
      <c r="F355" s="610"/>
      <c r="G355" s="606"/>
      <c r="H355" s="606"/>
    </row>
    <row r="356" spans="1:8">
      <c r="A356" s="621"/>
      <c r="B356" s="621"/>
      <c r="C356" s="621"/>
      <c r="D356" s="621"/>
      <c r="E356" s="621"/>
      <c r="F356" s="622"/>
      <c r="G356" s="621"/>
      <c r="H356" s="621"/>
    </row>
    <row r="357" spans="1:8" ht="31.5">
      <c r="A357" s="630" t="s">
        <v>67</v>
      </c>
      <c r="B357" s="630"/>
      <c r="C357" s="630"/>
      <c r="D357" s="630"/>
      <c r="E357" s="52" t="s">
        <v>71</v>
      </c>
      <c r="F357" s="53" t="s">
        <v>79</v>
      </c>
      <c r="G357" s="53" t="s">
        <v>80</v>
      </c>
      <c r="H357" s="54" t="s">
        <v>81</v>
      </c>
    </row>
    <row r="358" spans="1:8">
      <c r="A358" s="393">
        <v>88245</v>
      </c>
      <c r="B358" s="597" t="s">
        <v>588</v>
      </c>
      <c r="C358" s="598"/>
      <c r="D358" s="599"/>
      <c r="E358" s="55" t="s">
        <v>73</v>
      </c>
      <c r="F358" s="91">
        <v>0.03</v>
      </c>
      <c r="G358" s="91">
        <v>18.86</v>
      </c>
      <c r="H358" s="91">
        <f>F358*G358</f>
        <v>0.56999999999999995</v>
      </c>
    </row>
    <row r="359" spans="1:8">
      <c r="A359" s="393">
        <v>88316</v>
      </c>
      <c r="B359" s="611" t="s">
        <v>108</v>
      </c>
      <c r="C359" s="612"/>
      <c r="D359" s="613"/>
      <c r="E359" s="55" t="s">
        <v>73</v>
      </c>
      <c r="F359" s="91">
        <v>0.06</v>
      </c>
      <c r="G359" s="91">
        <v>15.16</v>
      </c>
      <c r="H359" s="91">
        <f>F359*G359</f>
        <v>0.91</v>
      </c>
    </row>
    <row r="360" spans="1:8">
      <c r="A360" s="595" t="s">
        <v>82</v>
      </c>
      <c r="B360" s="595"/>
      <c r="C360" s="595"/>
      <c r="D360" s="595"/>
      <c r="E360" s="595"/>
      <c r="F360" s="596"/>
      <c r="G360" s="595"/>
      <c r="H360" s="56">
        <f>SUM(H358:H359)</f>
        <v>1.48</v>
      </c>
    </row>
    <row r="361" spans="1:8">
      <c r="A361" s="597"/>
      <c r="B361" s="598"/>
      <c r="C361" s="598"/>
      <c r="D361" s="598"/>
      <c r="E361" s="598"/>
      <c r="F361" s="598"/>
      <c r="G361" s="598"/>
      <c r="H361" s="599"/>
    </row>
    <row r="362" spans="1:8" ht="31.5">
      <c r="A362" s="630" t="s">
        <v>83</v>
      </c>
      <c r="B362" s="630"/>
      <c r="C362" s="630"/>
      <c r="D362" s="630"/>
      <c r="E362" s="52" t="s">
        <v>71</v>
      </c>
      <c r="F362" s="53" t="s">
        <v>84</v>
      </c>
      <c r="G362" s="53" t="s">
        <v>80</v>
      </c>
      <c r="H362" s="54" t="s">
        <v>81</v>
      </c>
    </row>
    <row r="363" spans="1:8" ht="15.75" customHeight="1">
      <c r="A363" s="393">
        <v>21141</v>
      </c>
      <c r="B363" s="597" t="s">
        <v>1058</v>
      </c>
      <c r="C363" s="598"/>
      <c r="D363" s="599"/>
      <c r="E363" s="403" t="s">
        <v>76</v>
      </c>
      <c r="F363" s="91">
        <v>1.03</v>
      </c>
      <c r="G363" s="195">
        <v>9.08</v>
      </c>
      <c r="H363" s="91">
        <f t="shared" ref="H363:H364" si="10259">F363*G363</f>
        <v>9.35</v>
      </c>
    </row>
    <row r="364" spans="1:8" ht="15.75" customHeight="1">
      <c r="A364" s="393">
        <v>41132</v>
      </c>
      <c r="B364" s="597" t="s">
        <v>1059</v>
      </c>
      <c r="C364" s="598"/>
      <c r="D364" s="599"/>
      <c r="E364" s="403" t="s">
        <v>72</v>
      </c>
      <c r="F364" s="91">
        <v>0.02</v>
      </c>
      <c r="G364" s="195">
        <v>11.7</v>
      </c>
      <c r="H364" s="91">
        <f t="shared" si="10259"/>
        <v>0.23</v>
      </c>
    </row>
    <row r="365" spans="1:8">
      <c r="A365" s="595" t="s">
        <v>85</v>
      </c>
      <c r="B365" s="595"/>
      <c r="C365" s="595"/>
      <c r="D365" s="595"/>
      <c r="E365" s="595"/>
      <c r="F365" s="596"/>
      <c r="G365" s="595"/>
      <c r="H365" s="56">
        <f>SUM(H363:H364)</f>
        <v>9.58</v>
      </c>
    </row>
    <row r="366" spans="1:8">
      <c r="A366" s="621"/>
      <c r="B366" s="621"/>
      <c r="C366" s="621"/>
      <c r="D366" s="621"/>
      <c r="E366" s="621"/>
      <c r="F366" s="622"/>
      <c r="G366" s="621"/>
      <c r="H366" s="621"/>
    </row>
    <row r="367" spans="1:8">
      <c r="A367" s="623" t="s">
        <v>86</v>
      </c>
      <c r="B367" s="623"/>
      <c r="C367" s="623"/>
      <c r="D367" s="623"/>
      <c r="E367" s="623"/>
      <c r="F367" s="624"/>
      <c r="G367" s="623"/>
      <c r="H367" s="320">
        <f>H360+H365</f>
        <v>11.06</v>
      </c>
    </row>
    <row r="369" spans="1:8">
      <c r="A369" s="606" t="s">
        <v>1047</v>
      </c>
      <c r="B369" s="606"/>
      <c r="C369" s="606"/>
      <c r="D369" s="606"/>
      <c r="E369" s="607" t="s">
        <v>343</v>
      </c>
      <c r="F369" s="608"/>
      <c r="G369" s="609"/>
      <c r="H369" s="609"/>
    </row>
    <row r="370" spans="1:8">
      <c r="A370" s="606" t="s">
        <v>145</v>
      </c>
      <c r="B370" s="606"/>
      <c r="C370" s="606"/>
      <c r="D370" s="606"/>
      <c r="E370" s="606"/>
      <c r="F370" s="610"/>
      <c r="G370" s="606"/>
      <c r="H370" s="606"/>
    </row>
    <row r="371" spans="1:8">
      <c r="A371" s="621"/>
      <c r="B371" s="621"/>
      <c r="C371" s="621"/>
      <c r="D371" s="621"/>
      <c r="E371" s="621"/>
      <c r="F371" s="622"/>
      <c r="G371" s="621"/>
      <c r="H371" s="621"/>
    </row>
    <row r="372" spans="1:8" ht="31.5">
      <c r="A372" s="630" t="s">
        <v>67</v>
      </c>
      <c r="B372" s="630"/>
      <c r="C372" s="630"/>
      <c r="D372" s="630"/>
      <c r="E372" s="52" t="s">
        <v>71</v>
      </c>
      <c r="F372" s="53" t="s">
        <v>79</v>
      </c>
      <c r="G372" s="53" t="s">
        <v>80</v>
      </c>
      <c r="H372" s="54" t="s">
        <v>81</v>
      </c>
    </row>
    <row r="373" spans="1:8">
      <c r="A373" s="393">
        <v>88264</v>
      </c>
      <c r="B373" s="597" t="s">
        <v>1063</v>
      </c>
      <c r="C373" s="598"/>
      <c r="D373" s="599"/>
      <c r="E373" s="55" t="s">
        <v>73</v>
      </c>
      <c r="F373" s="91">
        <v>3.5</v>
      </c>
      <c r="G373" s="91">
        <v>14.33</v>
      </c>
      <c r="H373" s="91">
        <f>F373*G373</f>
        <v>50.16</v>
      </c>
    </row>
    <row r="374" spans="1:8">
      <c r="A374" s="393">
        <v>88247</v>
      </c>
      <c r="B374" s="611" t="s">
        <v>1062</v>
      </c>
      <c r="C374" s="612"/>
      <c r="D374" s="613"/>
      <c r="E374" s="55" t="s">
        <v>73</v>
      </c>
      <c r="F374" s="91">
        <v>3.5</v>
      </c>
      <c r="G374" s="91">
        <v>18.38</v>
      </c>
      <c r="H374" s="91">
        <f>F374*G374</f>
        <v>64.33</v>
      </c>
    </row>
    <row r="375" spans="1:8">
      <c r="A375" s="595" t="s">
        <v>82</v>
      </c>
      <c r="B375" s="595"/>
      <c r="C375" s="595"/>
      <c r="D375" s="595"/>
      <c r="E375" s="595"/>
      <c r="F375" s="596"/>
      <c r="G375" s="595"/>
      <c r="H375" s="56">
        <f>SUM(H373:H374)</f>
        <v>114.49</v>
      </c>
    </row>
    <row r="376" spans="1:8">
      <c r="A376" s="597"/>
      <c r="B376" s="598"/>
      <c r="C376" s="598"/>
      <c r="D376" s="598"/>
      <c r="E376" s="598"/>
      <c r="F376" s="598"/>
      <c r="G376" s="598"/>
      <c r="H376" s="599"/>
    </row>
    <row r="377" spans="1:8" ht="31.5">
      <c r="A377" s="630" t="s">
        <v>83</v>
      </c>
      <c r="B377" s="630"/>
      <c r="C377" s="630"/>
      <c r="D377" s="630"/>
      <c r="E377" s="52" t="s">
        <v>71</v>
      </c>
      <c r="F377" s="53" t="s">
        <v>84</v>
      </c>
      <c r="G377" s="53" t="s">
        <v>80</v>
      </c>
      <c r="H377" s="54" t="s">
        <v>81</v>
      </c>
    </row>
    <row r="378" spans="1:8">
      <c r="A378" s="393">
        <v>12041</v>
      </c>
      <c r="B378" s="618" t="s">
        <v>1064</v>
      </c>
      <c r="C378" s="619"/>
      <c r="D378" s="620"/>
      <c r="E378" s="403" t="s">
        <v>71</v>
      </c>
      <c r="F378" s="91">
        <v>1</v>
      </c>
      <c r="G378" s="195">
        <v>409.71</v>
      </c>
      <c r="H378" s="91">
        <f t="shared" ref="H378" si="10260">F378*G378</f>
        <v>409.71</v>
      </c>
    </row>
    <row r="379" spans="1:8">
      <c r="A379" s="595" t="s">
        <v>85</v>
      </c>
      <c r="B379" s="595"/>
      <c r="C379" s="595"/>
      <c r="D379" s="595"/>
      <c r="E379" s="595"/>
      <c r="F379" s="596"/>
      <c r="G379" s="595"/>
      <c r="H379" s="56">
        <f>SUM(H378:H378)</f>
        <v>409.71</v>
      </c>
    </row>
    <row r="380" spans="1:8">
      <c r="A380" s="621"/>
      <c r="B380" s="621"/>
      <c r="C380" s="621"/>
      <c r="D380" s="621"/>
      <c r="E380" s="621"/>
      <c r="F380" s="622"/>
      <c r="G380" s="621"/>
      <c r="H380" s="621"/>
    </row>
    <row r="381" spans="1:8">
      <c r="A381" s="623" t="s">
        <v>86</v>
      </c>
      <c r="B381" s="623"/>
      <c r="C381" s="623"/>
      <c r="D381" s="623"/>
      <c r="E381" s="623"/>
      <c r="F381" s="624"/>
      <c r="G381" s="623"/>
      <c r="H381" s="320">
        <f>H375+H379</f>
        <v>524.20000000000005</v>
      </c>
    </row>
    <row r="383" spans="1:8">
      <c r="A383" s="606" t="s">
        <v>1048</v>
      </c>
      <c r="B383" s="606"/>
      <c r="C383" s="606"/>
      <c r="D383" s="606"/>
      <c r="E383" s="607" t="s">
        <v>343</v>
      </c>
      <c r="F383" s="608"/>
      <c r="G383" s="609"/>
      <c r="H383" s="609"/>
    </row>
    <row r="384" spans="1:8">
      <c r="A384" s="606" t="s">
        <v>531</v>
      </c>
      <c r="B384" s="606"/>
      <c r="C384" s="606"/>
      <c r="D384" s="606"/>
      <c r="E384" s="606"/>
      <c r="F384" s="610"/>
      <c r="G384" s="606"/>
      <c r="H384" s="606"/>
    </row>
    <row r="385" spans="1:8">
      <c r="A385" s="621"/>
      <c r="B385" s="621"/>
      <c r="C385" s="621"/>
      <c r="D385" s="621"/>
      <c r="E385" s="621"/>
      <c r="F385" s="622"/>
      <c r="G385" s="621"/>
      <c r="H385" s="621"/>
    </row>
    <row r="386" spans="1:8" ht="31.5">
      <c r="A386" s="630" t="s">
        <v>67</v>
      </c>
      <c r="B386" s="630"/>
      <c r="C386" s="630"/>
      <c r="D386" s="630"/>
      <c r="E386" s="52" t="s">
        <v>71</v>
      </c>
      <c r="F386" s="53" t="s">
        <v>79</v>
      </c>
      <c r="G386" s="53" t="s">
        <v>80</v>
      </c>
      <c r="H386" s="54" t="s">
        <v>81</v>
      </c>
    </row>
    <row r="387" spans="1:8">
      <c r="A387" s="393">
        <v>88264</v>
      </c>
      <c r="B387" s="597" t="s">
        <v>1063</v>
      </c>
      <c r="C387" s="598"/>
      <c r="D387" s="599"/>
      <c r="E387" s="55" t="s">
        <v>73</v>
      </c>
      <c r="F387" s="91">
        <v>0.3</v>
      </c>
      <c r="G387" s="91">
        <v>14.78</v>
      </c>
      <c r="H387" s="91">
        <f>F387*G387</f>
        <v>4.43</v>
      </c>
    </row>
    <row r="388" spans="1:8">
      <c r="A388" s="393">
        <v>88247</v>
      </c>
      <c r="B388" s="611" t="s">
        <v>1062</v>
      </c>
      <c r="C388" s="612"/>
      <c r="D388" s="613"/>
      <c r="E388" s="55" t="s">
        <v>73</v>
      </c>
      <c r="F388" s="91">
        <v>0.3</v>
      </c>
      <c r="G388" s="91">
        <v>18.89</v>
      </c>
      <c r="H388" s="91">
        <f>F388*G388</f>
        <v>5.67</v>
      </c>
    </row>
    <row r="389" spans="1:8">
      <c r="A389" s="595" t="s">
        <v>82</v>
      </c>
      <c r="B389" s="595"/>
      <c r="C389" s="595"/>
      <c r="D389" s="595"/>
      <c r="E389" s="595"/>
      <c r="F389" s="596"/>
      <c r="G389" s="595"/>
      <c r="H389" s="56">
        <f>SUM(H387:H388)</f>
        <v>10.1</v>
      </c>
    </row>
    <row r="390" spans="1:8">
      <c r="A390" s="597"/>
      <c r="B390" s="598"/>
      <c r="C390" s="598"/>
      <c r="D390" s="598"/>
      <c r="E390" s="598"/>
      <c r="F390" s="598"/>
      <c r="G390" s="598"/>
      <c r="H390" s="599"/>
    </row>
    <row r="391" spans="1:8" ht="31.5">
      <c r="A391" s="630" t="s">
        <v>83</v>
      </c>
      <c r="B391" s="630"/>
      <c r="C391" s="630"/>
      <c r="D391" s="630"/>
      <c r="E391" s="52" t="s">
        <v>71</v>
      </c>
      <c r="F391" s="53" t="s">
        <v>84</v>
      </c>
      <c r="G391" s="53" t="s">
        <v>80</v>
      </c>
      <c r="H391" s="54" t="s">
        <v>81</v>
      </c>
    </row>
    <row r="392" spans="1:8" ht="15.75" customHeight="1">
      <c r="A392" s="393">
        <v>1586</v>
      </c>
      <c r="B392" s="597" t="s">
        <v>1066</v>
      </c>
      <c r="C392" s="598"/>
      <c r="D392" s="599"/>
      <c r="E392" s="403" t="s">
        <v>71</v>
      </c>
      <c r="F392" s="91">
        <v>1</v>
      </c>
      <c r="G392" s="195">
        <v>3.54</v>
      </c>
      <c r="H392" s="91">
        <f t="shared" ref="H392" si="10261">F392*G392</f>
        <v>3.54</v>
      </c>
    </row>
    <row r="393" spans="1:8">
      <c r="A393" s="595" t="s">
        <v>85</v>
      </c>
      <c r="B393" s="595"/>
      <c r="C393" s="595"/>
      <c r="D393" s="595"/>
      <c r="E393" s="595"/>
      <c r="F393" s="596"/>
      <c r="G393" s="595"/>
      <c r="H393" s="56">
        <f>SUM(H392:H392)</f>
        <v>3.54</v>
      </c>
    </row>
    <row r="394" spans="1:8">
      <c r="A394" s="621"/>
      <c r="B394" s="621"/>
      <c r="C394" s="621"/>
      <c r="D394" s="621"/>
      <c r="E394" s="621"/>
      <c r="F394" s="622"/>
      <c r="G394" s="621"/>
      <c r="H394" s="621"/>
    </row>
    <row r="395" spans="1:8">
      <c r="A395" s="623" t="s">
        <v>86</v>
      </c>
      <c r="B395" s="623"/>
      <c r="C395" s="623"/>
      <c r="D395" s="623"/>
      <c r="E395" s="623"/>
      <c r="F395" s="624"/>
      <c r="G395" s="623"/>
      <c r="H395" s="320">
        <f>H389+H393</f>
        <v>13.64</v>
      </c>
    </row>
    <row r="397" spans="1:8">
      <c r="A397" s="606" t="s">
        <v>1051</v>
      </c>
      <c r="B397" s="606"/>
      <c r="C397" s="606"/>
      <c r="D397" s="606"/>
      <c r="E397" s="607" t="s">
        <v>343</v>
      </c>
      <c r="F397" s="608"/>
      <c r="G397" s="609"/>
      <c r="H397" s="609"/>
    </row>
    <row r="398" spans="1:8">
      <c r="A398" s="606" t="s">
        <v>660</v>
      </c>
      <c r="B398" s="606"/>
      <c r="C398" s="606"/>
      <c r="D398" s="606"/>
      <c r="E398" s="606"/>
      <c r="F398" s="610"/>
      <c r="G398" s="606"/>
      <c r="H398" s="606"/>
    </row>
    <row r="399" spans="1:8">
      <c r="A399" s="621"/>
      <c r="B399" s="621"/>
      <c r="C399" s="621"/>
      <c r="D399" s="621"/>
      <c r="E399" s="621"/>
      <c r="F399" s="622"/>
      <c r="G399" s="621"/>
      <c r="H399" s="621"/>
    </row>
    <row r="400" spans="1:8" ht="15.75" customHeight="1">
      <c r="A400" s="630" t="s">
        <v>67</v>
      </c>
      <c r="B400" s="630"/>
      <c r="C400" s="630"/>
      <c r="D400" s="630"/>
      <c r="E400" s="52" t="s">
        <v>71</v>
      </c>
      <c r="F400" s="53" t="s">
        <v>79</v>
      </c>
      <c r="G400" s="53" t="s">
        <v>80</v>
      </c>
      <c r="H400" s="54" t="s">
        <v>81</v>
      </c>
    </row>
    <row r="401" spans="1:8">
      <c r="A401" s="393">
        <v>88310</v>
      </c>
      <c r="B401" s="597" t="s">
        <v>437</v>
      </c>
      <c r="C401" s="598"/>
      <c r="D401" s="599"/>
      <c r="E401" s="55" t="s">
        <v>73</v>
      </c>
      <c r="F401" s="91">
        <v>0.5</v>
      </c>
      <c r="G401" s="91">
        <v>18.68</v>
      </c>
      <c r="H401" s="91">
        <f>F401*G401</f>
        <v>9.34</v>
      </c>
    </row>
    <row r="402" spans="1:8">
      <c r="A402" s="393">
        <v>88316</v>
      </c>
      <c r="B402" s="611" t="s">
        <v>108</v>
      </c>
      <c r="C402" s="612"/>
      <c r="D402" s="613"/>
      <c r="E402" s="55" t="s">
        <v>73</v>
      </c>
      <c r="F402" s="91">
        <v>0.33</v>
      </c>
      <c r="G402" s="91">
        <v>15.16</v>
      </c>
      <c r="H402" s="91">
        <f>F402*G402</f>
        <v>5</v>
      </c>
    </row>
    <row r="403" spans="1:8">
      <c r="A403" s="595" t="s">
        <v>82</v>
      </c>
      <c r="B403" s="595"/>
      <c r="C403" s="595"/>
      <c r="D403" s="595"/>
      <c r="E403" s="595"/>
      <c r="F403" s="596"/>
      <c r="G403" s="595"/>
      <c r="H403" s="56">
        <f>SUM(H401:H402)</f>
        <v>14.34</v>
      </c>
    </row>
    <row r="404" spans="1:8">
      <c r="A404" s="597"/>
      <c r="B404" s="598"/>
      <c r="C404" s="598"/>
      <c r="D404" s="598"/>
      <c r="E404" s="598"/>
      <c r="F404" s="598"/>
      <c r="G404" s="598"/>
      <c r="H404" s="599"/>
    </row>
    <row r="405" spans="1:8" ht="31.5">
      <c r="A405" s="630" t="s">
        <v>83</v>
      </c>
      <c r="B405" s="630"/>
      <c r="C405" s="630"/>
      <c r="D405" s="630"/>
      <c r="E405" s="52" t="s">
        <v>71</v>
      </c>
      <c r="F405" s="53" t="s">
        <v>84</v>
      </c>
      <c r="G405" s="53" t="s">
        <v>80</v>
      </c>
      <c r="H405" s="54" t="s">
        <v>81</v>
      </c>
    </row>
    <row r="406" spans="1:8" ht="15.75" customHeight="1">
      <c r="A406" s="393">
        <v>7343</v>
      </c>
      <c r="B406" s="611" t="s">
        <v>1068</v>
      </c>
      <c r="C406" s="612"/>
      <c r="D406" s="613"/>
      <c r="E406" s="403" t="s">
        <v>395</v>
      </c>
      <c r="F406" s="91">
        <v>0.35</v>
      </c>
      <c r="G406" s="195">
        <v>7.61</v>
      </c>
      <c r="H406" s="91">
        <f t="shared" ref="H406" si="10262">F406*G406</f>
        <v>2.66</v>
      </c>
    </row>
    <row r="407" spans="1:8">
      <c r="A407" s="595" t="s">
        <v>85</v>
      </c>
      <c r="B407" s="595"/>
      <c r="C407" s="595"/>
      <c r="D407" s="595"/>
      <c r="E407" s="595"/>
      <c r="F407" s="596"/>
      <c r="G407" s="595"/>
      <c r="H407" s="56">
        <f>SUM(H406:H406)</f>
        <v>2.66</v>
      </c>
    </row>
    <row r="408" spans="1:8">
      <c r="A408" s="621"/>
      <c r="B408" s="621"/>
      <c r="C408" s="621"/>
      <c r="D408" s="621"/>
      <c r="E408" s="621"/>
      <c r="F408" s="622"/>
      <c r="G408" s="621"/>
      <c r="H408" s="621"/>
    </row>
    <row r="409" spans="1:8">
      <c r="A409" s="623" t="s">
        <v>86</v>
      </c>
      <c r="B409" s="623"/>
      <c r="C409" s="623"/>
      <c r="D409" s="623"/>
      <c r="E409" s="623"/>
      <c r="F409" s="624"/>
      <c r="G409" s="623"/>
      <c r="H409" s="320">
        <f>H403+H407</f>
        <v>17</v>
      </c>
    </row>
    <row r="411" spans="1:8">
      <c r="A411" s="606" t="s">
        <v>1241</v>
      </c>
      <c r="B411" s="606"/>
      <c r="C411" s="606"/>
      <c r="D411" s="606"/>
      <c r="E411" s="607" t="s">
        <v>343</v>
      </c>
      <c r="F411" s="608"/>
      <c r="G411" s="609"/>
      <c r="H411" s="609"/>
    </row>
    <row r="412" spans="1:8">
      <c r="A412" s="606" t="s">
        <v>929</v>
      </c>
      <c r="B412" s="606"/>
      <c r="C412" s="606"/>
      <c r="D412" s="606"/>
      <c r="E412" s="606"/>
      <c r="F412" s="610"/>
      <c r="G412" s="606"/>
      <c r="H412" s="606"/>
    </row>
    <row r="413" spans="1:8">
      <c r="A413" s="621"/>
      <c r="B413" s="621"/>
      <c r="C413" s="621"/>
      <c r="D413" s="621"/>
      <c r="E413" s="621"/>
      <c r="F413" s="622"/>
      <c r="G413" s="621"/>
      <c r="H413" s="621"/>
    </row>
    <row r="414" spans="1:8" ht="31.5">
      <c r="A414" s="630" t="s">
        <v>67</v>
      </c>
      <c r="B414" s="630"/>
      <c r="C414" s="630"/>
      <c r="D414" s="630"/>
      <c r="E414" s="52" t="s">
        <v>71</v>
      </c>
      <c r="F414" s="53" t="s">
        <v>79</v>
      </c>
      <c r="G414" s="53" t="s">
        <v>80</v>
      </c>
      <c r="H414" s="54" t="s">
        <v>81</v>
      </c>
    </row>
    <row r="415" spans="1:8">
      <c r="A415" s="393">
        <v>88310</v>
      </c>
      <c r="B415" s="597" t="s">
        <v>437</v>
      </c>
      <c r="C415" s="598"/>
      <c r="D415" s="599"/>
      <c r="E415" s="55" t="s">
        <v>73</v>
      </c>
      <c r="F415" s="91">
        <v>0.5</v>
      </c>
      <c r="G415" s="91">
        <v>18.68</v>
      </c>
      <c r="H415" s="91">
        <f>F415*G415</f>
        <v>9.34</v>
      </c>
    </row>
    <row r="416" spans="1:8">
      <c r="A416" s="393">
        <v>88316</v>
      </c>
      <c r="B416" s="611" t="s">
        <v>108</v>
      </c>
      <c r="C416" s="612"/>
      <c r="D416" s="613"/>
      <c r="E416" s="55" t="s">
        <v>73</v>
      </c>
      <c r="F416" s="91">
        <v>0.33</v>
      </c>
      <c r="G416" s="91">
        <v>15.16</v>
      </c>
      <c r="H416" s="91">
        <f>F416*G416</f>
        <v>5</v>
      </c>
    </row>
    <row r="417" spans="1:8">
      <c r="A417" s="595" t="s">
        <v>82</v>
      </c>
      <c r="B417" s="595"/>
      <c r="C417" s="595"/>
      <c r="D417" s="595"/>
      <c r="E417" s="595"/>
      <c r="F417" s="596"/>
      <c r="G417" s="595"/>
      <c r="H417" s="56">
        <f>SUM(H415:H416)</f>
        <v>14.34</v>
      </c>
    </row>
    <row r="418" spans="1:8">
      <c r="A418" s="597"/>
      <c r="B418" s="598"/>
      <c r="C418" s="598"/>
      <c r="D418" s="598"/>
      <c r="E418" s="598"/>
      <c r="F418" s="598"/>
      <c r="G418" s="598"/>
      <c r="H418" s="599"/>
    </row>
    <row r="419" spans="1:8" ht="31.5">
      <c r="A419" s="630" t="s">
        <v>83</v>
      </c>
      <c r="B419" s="630"/>
      <c r="C419" s="630"/>
      <c r="D419" s="630"/>
      <c r="E419" s="52" t="s">
        <v>71</v>
      </c>
      <c r="F419" s="53" t="s">
        <v>84</v>
      </c>
      <c r="G419" s="53" t="s">
        <v>80</v>
      </c>
      <c r="H419" s="54" t="s">
        <v>81</v>
      </c>
    </row>
    <row r="420" spans="1:8">
      <c r="A420" s="393">
        <v>3768</v>
      </c>
      <c r="B420" s="611" t="s">
        <v>1070</v>
      </c>
      <c r="C420" s="612"/>
      <c r="D420" s="613"/>
      <c r="E420" s="403" t="s">
        <v>71</v>
      </c>
      <c r="F420" s="91">
        <v>0.55000000000000004</v>
      </c>
      <c r="G420" s="195">
        <v>2.56</v>
      </c>
      <c r="H420" s="91">
        <f t="shared" ref="H420:H422" si="10263">F420*G420</f>
        <v>1.41</v>
      </c>
    </row>
    <row r="421" spans="1:8">
      <c r="A421" s="393">
        <v>5320</v>
      </c>
      <c r="B421" s="611" t="s">
        <v>1071</v>
      </c>
      <c r="C421" s="612"/>
      <c r="D421" s="613"/>
      <c r="E421" s="403" t="s">
        <v>395</v>
      </c>
      <c r="F421" s="91">
        <v>0.04</v>
      </c>
      <c r="G421" s="195">
        <v>29.87</v>
      </c>
      <c r="H421" s="91">
        <f t="shared" si="10263"/>
        <v>1.19</v>
      </c>
    </row>
    <row r="422" spans="1:8">
      <c r="A422" s="393">
        <v>7288</v>
      </c>
      <c r="B422" s="611" t="s">
        <v>1072</v>
      </c>
      <c r="C422" s="612"/>
      <c r="D422" s="613"/>
      <c r="E422" s="403" t="s">
        <v>395</v>
      </c>
      <c r="F422" s="91">
        <v>0.18</v>
      </c>
      <c r="G422" s="195">
        <v>24.52</v>
      </c>
      <c r="H422" s="91">
        <f t="shared" si="10263"/>
        <v>4.41</v>
      </c>
    </row>
    <row r="423" spans="1:8" ht="15.75" customHeight="1">
      <c r="A423" s="393">
        <v>7307</v>
      </c>
      <c r="B423" s="611" t="s">
        <v>441</v>
      </c>
      <c r="C423" s="612"/>
      <c r="D423" s="613"/>
      <c r="E423" s="403" t="s">
        <v>395</v>
      </c>
      <c r="F423" s="91">
        <v>0.13</v>
      </c>
      <c r="G423" s="195">
        <v>7.61</v>
      </c>
      <c r="H423" s="91">
        <f t="shared" ref="H423" si="10264">F423*G423</f>
        <v>0.99</v>
      </c>
    </row>
    <row r="424" spans="1:8">
      <c r="A424" s="595" t="s">
        <v>85</v>
      </c>
      <c r="B424" s="595"/>
      <c r="C424" s="595"/>
      <c r="D424" s="595"/>
      <c r="E424" s="595"/>
      <c r="F424" s="596"/>
      <c r="G424" s="595"/>
      <c r="H424" s="56">
        <f>SUM(H423:H423)</f>
        <v>0.99</v>
      </c>
    </row>
    <row r="425" spans="1:8">
      <c r="A425" s="621"/>
      <c r="B425" s="621"/>
      <c r="C425" s="621"/>
      <c r="D425" s="621"/>
      <c r="E425" s="621"/>
      <c r="F425" s="622"/>
      <c r="G425" s="621"/>
      <c r="H425" s="621"/>
    </row>
    <row r="426" spans="1:8">
      <c r="A426" s="623" t="s">
        <v>86</v>
      </c>
      <c r="B426" s="623"/>
      <c r="C426" s="623"/>
      <c r="D426" s="623"/>
      <c r="E426" s="623"/>
      <c r="F426" s="624"/>
      <c r="G426" s="623"/>
      <c r="H426" s="320">
        <f>H417+H424</f>
        <v>15.33</v>
      </c>
    </row>
    <row r="428" spans="1:8">
      <c r="A428" s="606" t="s">
        <v>1243</v>
      </c>
      <c r="B428" s="606"/>
      <c r="C428" s="606"/>
      <c r="D428" s="606"/>
      <c r="E428" s="607" t="s">
        <v>343</v>
      </c>
      <c r="F428" s="608"/>
      <c r="G428" s="609"/>
      <c r="H428" s="609"/>
    </row>
    <row r="429" spans="1:8">
      <c r="A429" s="606" t="s">
        <v>869</v>
      </c>
      <c r="B429" s="606"/>
      <c r="C429" s="606"/>
      <c r="D429" s="606"/>
      <c r="E429" s="606"/>
      <c r="F429" s="610"/>
      <c r="G429" s="606"/>
      <c r="H429" s="606"/>
    </row>
    <row r="430" spans="1:8">
      <c r="A430" s="621"/>
      <c r="B430" s="621"/>
      <c r="C430" s="621"/>
      <c r="D430" s="621"/>
      <c r="E430" s="621"/>
      <c r="F430" s="622"/>
      <c r="G430" s="621"/>
      <c r="H430" s="621"/>
    </row>
    <row r="431" spans="1:8" ht="31.5">
      <c r="A431" s="630" t="s">
        <v>67</v>
      </c>
      <c r="B431" s="630"/>
      <c r="C431" s="630"/>
      <c r="D431" s="630"/>
      <c r="E431" s="52" t="s">
        <v>71</v>
      </c>
      <c r="F431" s="53" t="s">
        <v>79</v>
      </c>
      <c r="G431" s="53" t="s">
        <v>80</v>
      </c>
      <c r="H431" s="54" t="s">
        <v>81</v>
      </c>
    </row>
    <row r="432" spans="1:8">
      <c r="A432" s="393">
        <v>88316</v>
      </c>
      <c r="B432" s="611" t="s">
        <v>108</v>
      </c>
      <c r="C432" s="612"/>
      <c r="D432" s="613"/>
      <c r="E432" s="55" t="s">
        <v>73</v>
      </c>
      <c r="F432" s="91">
        <v>10.7</v>
      </c>
      <c r="G432" s="91">
        <v>15.16</v>
      </c>
      <c r="H432" s="91">
        <f t="shared" ref="H432:H433" si="10265">F432*G432</f>
        <v>162.21</v>
      </c>
    </row>
    <row r="433" spans="1:8">
      <c r="A433" s="393">
        <v>88309</v>
      </c>
      <c r="B433" s="611" t="s">
        <v>109</v>
      </c>
      <c r="C433" s="612"/>
      <c r="D433" s="613"/>
      <c r="E433" s="55" t="s">
        <v>73</v>
      </c>
      <c r="F433" s="91">
        <v>5.7</v>
      </c>
      <c r="G433" s="91">
        <v>18.86</v>
      </c>
      <c r="H433" s="91">
        <f t="shared" si="10265"/>
        <v>107.5</v>
      </c>
    </row>
    <row r="434" spans="1:8">
      <c r="A434" s="595" t="s">
        <v>82</v>
      </c>
      <c r="B434" s="595"/>
      <c r="C434" s="595"/>
      <c r="D434" s="595"/>
      <c r="E434" s="595"/>
      <c r="F434" s="596"/>
      <c r="G434" s="595"/>
      <c r="H434" s="56">
        <f>SUM(H432:H433)</f>
        <v>269.70999999999998</v>
      </c>
    </row>
    <row r="435" spans="1:8">
      <c r="A435" s="597"/>
      <c r="B435" s="598"/>
      <c r="C435" s="598"/>
      <c r="D435" s="598"/>
      <c r="E435" s="598"/>
      <c r="F435" s="598"/>
      <c r="G435" s="598"/>
      <c r="H435" s="599"/>
    </row>
    <row r="436" spans="1:8" ht="31.5">
      <c r="A436" s="630" t="s">
        <v>83</v>
      </c>
      <c r="B436" s="630"/>
      <c r="C436" s="630"/>
      <c r="D436" s="630"/>
      <c r="E436" s="52" t="s">
        <v>71</v>
      </c>
      <c r="F436" s="53" t="s">
        <v>84</v>
      </c>
      <c r="G436" s="53" t="s">
        <v>80</v>
      </c>
      <c r="H436" s="54" t="s">
        <v>81</v>
      </c>
    </row>
    <row r="437" spans="1:8" ht="15.75" customHeight="1">
      <c r="A437" s="393">
        <v>367</v>
      </c>
      <c r="B437" s="611" t="s">
        <v>1075</v>
      </c>
      <c r="C437" s="612"/>
      <c r="D437" s="613"/>
      <c r="E437" s="403" t="s">
        <v>395</v>
      </c>
      <c r="F437" s="91">
        <v>0.33</v>
      </c>
      <c r="G437" s="195">
        <v>78</v>
      </c>
      <c r="H437" s="91">
        <f t="shared" ref="H437:H445" si="10266">F437*G437</f>
        <v>25.74</v>
      </c>
    </row>
    <row r="438" spans="1:8" ht="15.75" customHeight="1">
      <c r="A438" s="393">
        <v>4722</v>
      </c>
      <c r="B438" s="611" t="s">
        <v>1076</v>
      </c>
      <c r="C438" s="612"/>
      <c r="D438" s="613"/>
      <c r="E438" s="403" t="s">
        <v>75</v>
      </c>
      <c r="F438" s="91">
        <v>0.02</v>
      </c>
      <c r="G438" s="195">
        <v>65.790000000000006</v>
      </c>
      <c r="H438" s="91">
        <f t="shared" si="10266"/>
        <v>1.32</v>
      </c>
    </row>
    <row r="439" spans="1:8" ht="15.75" customHeight="1">
      <c r="A439" s="393">
        <v>4718</v>
      </c>
      <c r="B439" s="611" t="s">
        <v>1077</v>
      </c>
      <c r="C439" s="612"/>
      <c r="D439" s="613"/>
      <c r="E439" s="403" t="s">
        <v>75</v>
      </c>
      <c r="F439" s="91">
        <v>0.02</v>
      </c>
      <c r="G439" s="195">
        <v>70.02</v>
      </c>
      <c r="H439" s="91">
        <f t="shared" si="10266"/>
        <v>1.4</v>
      </c>
    </row>
    <row r="440" spans="1:8" ht="15.75" customHeight="1">
      <c r="A440" s="393">
        <v>1379</v>
      </c>
      <c r="B440" s="611" t="s">
        <v>1078</v>
      </c>
      <c r="C440" s="612"/>
      <c r="D440" s="613"/>
      <c r="E440" s="403" t="s">
        <v>72</v>
      </c>
      <c r="F440" s="91">
        <v>43.5</v>
      </c>
      <c r="G440" s="195">
        <v>0.72</v>
      </c>
      <c r="H440" s="91">
        <f t="shared" si="10266"/>
        <v>31.32</v>
      </c>
    </row>
    <row r="441" spans="1:8" ht="15.75" customHeight="1">
      <c r="A441" s="393">
        <v>1358</v>
      </c>
      <c r="B441" s="611" t="s">
        <v>1079</v>
      </c>
      <c r="C441" s="612"/>
      <c r="D441" s="613"/>
      <c r="E441" s="403" t="s">
        <v>76</v>
      </c>
      <c r="F441" s="91">
        <v>0.16</v>
      </c>
      <c r="G441" s="195">
        <v>39.68</v>
      </c>
      <c r="H441" s="91">
        <f t="shared" si="10266"/>
        <v>6.35</v>
      </c>
    </row>
    <row r="442" spans="1:8" ht="15.75" customHeight="1">
      <c r="A442" s="393">
        <v>1106</v>
      </c>
      <c r="B442" s="611" t="s">
        <v>1080</v>
      </c>
      <c r="C442" s="612"/>
      <c r="D442" s="613"/>
      <c r="E442" s="403" t="s">
        <v>72</v>
      </c>
      <c r="F442" s="91">
        <v>12.4</v>
      </c>
      <c r="G442" s="195">
        <v>0.8</v>
      </c>
      <c r="H442" s="91">
        <f t="shared" si="10266"/>
        <v>9.92</v>
      </c>
    </row>
    <row r="443" spans="1:8" ht="15.75" customHeight="1">
      <c r="A443" s="393">
        <v>7258</v>
      </c>
      <c r="B443" s="611" t="s">
        <v>1081</v>
      </c>
      <c r="C443" s="612"/>
      <c r="D443" s="613"/>
      <c r="E443" s="403" t="s">
        <v>71</v>
      </c>
      <c r="F443" s="91">
        <v>230</v>
      </c>
      <c r="G443" s="195">
        <v>0.8</v>
      </c>
      <c r="H443" s="91">
        <f t="shared" si="10266"/>
        <v>184</v>
      </c>
    </row>
    <row r="444" spans="1:8" ht="15.75" customHeight="1">
      <c r="A444" s="393">
        <v>39</v>
      </c>
      <c r="B444" s="611" t="s">
        <v>1052</v>
      </c>
      <c r="C444" s="612"/>
      <c r="D444" s="613"/>
      <c r="E444" s="403" t="s">
        <v>72</v>
      </c>
      <c r="F444" s="91">
        <v>2.2400000000000002</v>
      </c>
      <c r="G444" s="195">
        <v>12.12</v>
      </c>
      <c r="H444" s="91">
        <f t="shared" si="10266"/>
        <v>27.15</v>
      </c>
    </row>
    <row r="445" spans="1:8" ht="15.75" customHeight="1">
      <c r="A445" s="393">
        <v>370</v>
      </c>
      <c r="B445" s="611" t="s">
        <v>1082</v>
      </c>
      <c r="C445" s="612"/>
      <c r="D445" s="613"/>
      <c r="E445" s="403" t="s">
        <v>75</v>
      </c>
      <c r="F445" s="91">
        <v>0.02</v>
      </c>
      <c r="G445" s="195">
        <v>72.09</v>
      </c>
      <c r="H445" s="91">
        <f t="shared" si="10266"/>
        <v>1.44</v>
      </c>
    </row>
    <row r="446" spans="1:8">
      <c r="A446" s="595" t="s">
        <v>85</v>
      </c>
      <c r="B446" s="595"/>
      <c r="C446" s="595"/>
      <c r="D446" s="595"/>
      <c r="E446" s="595"/>
      <c r="F446" s="596"/>
      <c r="G446" s="595"/>
      <c r="H446" s="56">
        <f>SUM(H437:H437)</f>
        <v>25.74</v>
      </c>
    </row>
    <row r="447" spans="1:8">
      <c r="A447" s="621"/>
      <c r="B447" s="621"/>
      <c r="C447" s="621"/>
      <c r="D447" s="621"/>
      <c r="E447" s="621"/>
      <c r="F447" s="622"/>
      <c r="G447" s="621"/>
      <c r="H447" s="621"/>
    </row>
    <row r="448" spans="1:8">
      <c r="A448" s="623" t="s">
        <v>86</v>
      </c>
      <c r="B448" s="623"/>
      <c r="C448" s="623"/>
      <c r="D448" s="623"/>
      <c r="E448" s="623"/>
      <c r="F448" s="624"/>
      <c r="G448" s="623"/>
      <c r="H448" s="320">
        <f>H434+H446</f>
        <v>295.45</v>
      </c>
    </row>
    <row r="450" spans="1:8">
      <c r="A450" s="606" t="s">
        <v>1245</v>
      </c>
      <c r="B450" s="606"/>
      <c r="C450" s="606"/>
      <c r="D450" s="606"/>
      <c r="E450" s="607" t="s">
        <v>343</v>
      </c>
      <c r="F450" s="608"/>
      <c r="G450" s="609"/>
      <c r="H450" s="609"/>
    </row>
    <row r="451" spans="1:8">
      <c r="A451" s="606" t="s">
        <v>871</v>
      </c>
      <c r="B451" s="606"/>
      <c r="C451" s="606"/>
      <c r="D451" s="606"/>
      <c r="E451" s="606"/>
      <c r="F451" s="610"/>
      <c r="G451" s="606"/>
      <c r="H451" s="606"/>
    </row>
    <row r="452" spans="1:8">
      <c r="A452" s="621"/>
      <c r="B452" s="621"/>
      <c r="C452" s="621"/>
      <c r="D452" s="621"/>
      <c r="E452" s="621"/>
      <c r="F452" s="622"/>
      <c r="G452" s="621"/>
      <c r="H452" s="621"/>
    </row>
    <row r="453" spans="1:8" ht="31.5">
      <c r="A453" s="630" t="s">
        <v>67</v>
      </c>
      <c r="B453" s="630"/>
      <c r="C453" s="630"/>
      <c r="D453" s="630"/>
      <c r="E453" s="52" t="s">
        <v>71</v>
      </c>
      <c r="F453" s="53" t="s">
        <v>79</v>
      </c>
      <c r="G453" s="53" t="s">
        <v>80</v>
      </c>
      <c r="H453" s="54" t="s">
        <v>81</v>
      </c>
    </row>
    <row r="454" spans="1:8">
      <c r="A454" s="393">
        <v>88264</v>
      </c>
      <c r="B454" s="597" t="s">
        <v>1062</v>
      </c>
      <c r="C454" s="598"/>
      <c r="D454" s="599"/>
      <c r="E454" s="55" t="s">
        <v>73</v>
      </c>
      <c r="F454" s="91">
        <v>7</v>
      </c>
      <c r="G454" s="91">
        <v>18.55</v>
      </c>
      <c r="H454" s="91">
        <f>F454*G454</f>
        <v>129.85</v>
      </c>
    </row>
    <row r="455" spans="1:8">
      <c r="A455" s="595" t="s">
        <v>82</v>
      </c>
      <c r="B455" s="595"/>
      <c r="C455" s="595"/>
      <c r="D455" s="595"/>
      <c r="E455" s="595"/>
      <c r="F455" s="596"/>
      <c r="G455" s="595"/>
      <c r="H455" s="56">
        <f>SUM(H454:H454)</f>
        <v>129.85</v>
      </c>
    </row>
    <row r="456" spans="1:8">
      <c r="A456" s="597"/>
      <c r="B456" s="598"/>
      <c r="C456" s="598"/>
      <c r="D456" s="598"/>
      <c r="E456" s="598"/>
      <c r="F456" s="598"/>
      <c r="G456" s="598"/>
      <c r="H456" s="599"/>
    </row>
    <row r="457" spans="1:8" ht="31.5">
      <c r="A457" s="630" t="s">
        <v>83</v>
      </c>
      <c r="B457" s="630"/>
      <c r="C457" s="630"/>
      <c r="D457" s="630"/>
      <c r="E457" s="52" t="s">
        <v>71</v>
      </c>
      <c r="F457" s="53" t="s">
        <v>84</v>
      </c>
      <c r="G457" s="53" t="s">
        <v>80</v>
      </c>
      <c r="H457" s="54" t="s">
        <v>81</v>
      </c>
    </row>
    <row r="458" spans="1:8" ht="15.75" customHeight="1">
      <c r="A458" s="393">
        <v>14165</v>
      </c>
      <c r="B458" s="611" t="s">
        <v>1074</v>
      </c>
      <c r="C458" s="612"/>
      <c r="D458" s="613"/>
      <c r="E458" s="403" t="s">
        <v>71</v>
      </c>
      <c r="F458" s="91">
        <v>1</v>
      </c>
      <c r="G458" s="195">
        <v>1138.9000000000001</v>
      </c>
      <c r="H458" s="91">
        <f t="shared" ref="H458" si="10267">F458*G458</f>
        <v>1138.9000000000001</v>
      </c>
    </row>
    <row r="459" spans="1:8">
      <c r="A459" s="595" t="s">
        <v>85</v>
      </c>
      <c r="B459" s="595"/>
      <c r="C459" s="595"/>
      <c r="D459" s="595"/>
      <c r="E459" s="595"/>
      <c r="F459" s="596"/>
      <c r="G459" s="595"/>
      <c r="H459" s="56">
        <f>SUM(H458:H458)</f>
        <v>1138.9000000000001</v>
      </c>
    </row>
    <row r="460" spans="1:8">
      <c r="A460" s="621"/>
      <c r="B460" s="621"/>
      <c r="C460" s="621"/>
      <c r="D460" s="621"/>
      <c r="E460" s="621"/>
      <c r="F460" s="622"/>
      <c r="G460" s="621"/>
      <c r="H460" s="621"/>
    </row>
    <row r="461" spans="1:8">
      <c r="A461" s="623" t="s">
        <v>86</v>
      </c>
      <c r="B461" s="623"/>
      <c r="C461" s="623"/>
      <c r="D461" s="623"/>
      <c r="E461" s="623"/>
      <c r="F461" s="624"/>
      <c r="G461" s="623"/>
      <c r="H461" s="320">
        <f>H455+H459</f>
        <v>1268.75</v>
      </c>
    </row>
    <row r="463" spans="1:8">
      <c r="A463" s="606" t="s">
        <v>1247</v>
      </c>
      <c r="B463" s="606"/>
      <c r="C463" s="606"/>
      <c r="D463" s="606"/>
      <c r="E463" s="607" t="s">
        <v>151</v>
      </c>
      <c r="F463" s="608"/>
      <c r="G463" s="609"/>
      <c r="H463" s="609"/>
    </row>
    <row r="464" spans="1:8" ht="30.75" customHeight="1">
      <c r="A464" s="637" t="s">
        <v>661</v>
      </c>
      <c r="B464" s="638"/>
      <c r="C464" s="638"/>
      <c r="D464" s="638"/>
      <c r="E464" s="638"/>
      <c r="F464" s="670"/>
      <c r="G464" s="638"/>
      <c r="H464" s="639"/>
    </row>
    <row r="465" spans="1:8">
      <c r="A465" s="621"/>
      <c r="B465" s="621"/>
      <c r="C465" s="621"/>
      <c r="D465" s="621"/>
      <c r="E465" s="621"/>
      <c r="F465" s="622"/>
      <c r="G465" s="621"/>
      <c r="H465" s="621"/>
    </row>
    <row r="466" spans="1:8" ht="31.5">
      <c r="A466" s="209" t="s">
        <v>371</v>
      </c>
      <c r="B466" s="209" t="s">
        <v>67</v>
      </c>
      <c r="C466" s="226"/>
      <c r="D466" s="227"/>
      <c r="E466" s="52" t="s">
        <v>71</v>
      </c>
      <c r="F466" s="53" t="s">
        <v>79</v>
      </c>
      <c r="G466" s="53" t="s">
        <v>80</v>
      </c>
      <c r="H466" s="54" t="s">
        <v>81</v>
      </c>
    </row>
    <row r="467" spans="1:8">
      <c r="A467" s="394">
        <v>88325</v>
      </c>
      <c r="B467" s="597" t="s">
        <v>109</v>
      </c>
      <c r="C467" s="598"/>
      <c r="D467" s="599"/>
      <c r="E467" s="55" t="s">
        <v>73</v>
      </c>
      <c r="F467" s="195">
        <v>2</v>
      </c>
      <c r="G467" s="91">
        <v>18.86</v>
      </c>
      <c r="H467" s="91">
        <f>F467*G467</f>
        <v>37.72</v>
      </c>
    </row>
    <row r="468" spans="1:8">
      <c r="A468" s="394">
        <v>88316</v>
      </c>
      <c r="B468" s="611" t="s">
        <v>108</v>
      </c>
      <c r="C468" s="612"/>
      <c r="D468" s="613"/>
      <c r="E468" s="55" t="s">
        <v>73</v>
      </c>
      <c r="F468" s="195">
        <v>0.4</v>
      </c>
      <c r="G468" s="91">
        <v>15.16</v>
      </c>
      <c r="H468" s="91">
        <f>F468*G468</f>
        <v>6.06</v>
      </c>
    </row>
    <row r="469" spans="1:8">
      <c r="A469" s="595" t="s">
        <v>85</v>
      </c>
      <c r="B469" s="595"/>
      <c r="C469" s="595"/>
      <c r="D469" s="595"/>
      <c r="E469" s="595"/>
      <c r="F469" s="596"/>
      <c r="G469" s="595"/>
      <c r="H469" s="56">
        <f>SUM(H467:H468)</f>
        <v>43.78</v>
      </c>
    </row>
    <row r="470" spans="1:8">
      <c r="A470" s="671"/>
      <c r="B470" s="672"/>
      <c r="C470" s="672"/>
      <c r="D470" s="672"/>
      <c r="E470" s="672"/>
      <c r="F470" s="672"/>
      <c r="G470" s="672"/>
      <c r="H470" s="673"/>
    </row>
    <row r="471" spans="1:8" ht="31.5">
      <c r="A471" s="209" t="s">
        <v>371</v>
      </c>
      <c r="B471" s="603" t="s">
        <v>83</v>
      </c>
      <c r="C471" s="604"/>
      <c r="D471" s="605"/>
      <c r="E471" s="52" t="s">
        <v>71</v>
      </c>
      <c r="F471" s="53" t="s">
        <v>84</v>
      </c>
      <c r="G471" s="53" t="s">
        <v>80</v>
      </c>
      <c r="H471" s="54" t="s">
        <v>81</v>
      </c>
    </row>
    <row r="472" spans="1:8">
      <c r="A472" s="394">
        <v>87523</v>
      </c>
      <c r="B472" s="618" t="s">
        <v>493</v>
      </c>
      <c r="C472" s="619"/>
      <c r="D472" s="620"/>
      <c r="E472" s="55" t="s">
        <v>76</v>
      </c>
      <c r="F472" s="412" t="s">
        <v>1089</v>
      </c>
      <c r="G472" s="195">
        <v>84.82</v>
      </c>
      <c r="H472" s="91">
        <f t="shared" ref="H472:H483" si="10268">F472*G472</f>
        <v>456.33</v>
      </c>
    </row>
    <row r="473" spans="1:8">
      <c r="A473" s="394">
        <v>89171</v>
      </c>
      <c r="B473" s="597" t="s">
        <v>1090</v>
      </c>
      <c r="C473" s="598"/>
      <c r="D473" s="599"/>
      <c r="E473" s="55" t="s">
        <v>76</v>
      </c>
      <c r="F473" s="412" t="s">
        <v>1091</v>
      </c>
      <c r="G473" s="195">
        <v>43.82</v>
      </c>
      <c r="H473" s="91">
        <f t="shared" si="10268"/>
        <v>63.1</v>
      </c>
    </row>
    <row r="474" spans="1:8">
      <c r="A474" s="394">
        <v>89170</v>
      </c>
      <c r="B474" s="597" t="s">
        <v>1092</v>
      </c>
      <c r="C474" s="598"/>
      <c r="D474" s="599"/>
      <c r="E474" s="55" t="s">
        <v>76</v>
      </c>
      <c r="F474" s="412" t="s">
        <v>1093</v>
      </c>
      <c r="G474" s="195">
        <v>56.47</v>
      </c>
      <c r="H474" s="91">
        <f t="shared" si="10268"/>
        <v>284.61</v>
      </c>
    </row>
    <row r="475" spans="1:8">
      <c r="A475" s="394">
        <v>87879</v>
      </c>
      <c r="B475" s="597" t="s">
        <v>1094</v>
      </c>
      <c r="C475" s="598"/>
      <c r="D475" s="599"/>
      <c r="E475" s="55" t="s">
        <v>76</v>
      </c>
      <c r="F475" s="412" t="s">
        <v>1095</v>
      </c>
      <c r="G475" s="195">
        <v>3.28</v>
      </c>
      <c r="H475" s="91">
        <f t="shared" si="10268"/>
        <v>35.29</v>
      </c>
    </row>
    <row r="476" spans="1:8">
      <c r="A476" s="394">
        <v>89173</v>
      </c>
      <c r="B476" s="597" t="s">
        <v>1096</v>
      </c>
      <c r="C476" s="598"/>
      <c r="D476" s="599"/>
      <c r="E476" s="55" t="s">
        <v>76</v>
      </c>
      <c r="F476" s="412" t="s">
        <v>1089</v>
      </c>
      <c r="G476" s="195">
        <v>27.69</v>
      </c>
      <c r="H476" s="91">
        <f t="shared" si="10268"/>
        <v>148.97</v>
      </c>
    </row>
    <row r="477" spans="1:8">
      <c r="A477" s="394">
        <v>87536</v>
      </c>
      <c r="B477" s="597" t="s">
        <v>1097</v>
      </c>
      <c r="C477" s="598"/>
      <c r="D477" s="599"/>
      <c r="E477" s="55" t="s">
        <v>76</v>
      </c>
      <c r="F477" s="412" t="s">
        <v>1089</v>
      </c>
      <c r="G477" s="195">
        <v>24.11</v>
      </c>
      <c r="H477" s="91">
        <f t="shared" si="10268"/>
        <v>129.71</v>
      </c>
    </row>
    <row r="478" spans="1:8" ht="15.75" customHeight="1">
      <c r="A478" s="427">
        <v>101964</v>
      </c>
      <c r="B478" s="618" t="s">
        <v>1197</v>
      </c>
      <c r="C478" s="619"/>
      <c r="D478" s="620"/>
      <c r="E478" s="199" t="s">
        <v>76</v>
      </c>
      <c r="F478" s="448" t="s">
        <v>1098</v>
      </c>
      <c r="G478" s="195">
        <v>175.79</v>
      </c>
      <c r="H478" s="195">
        <f t="shared" si="10268"/>
        <v>465.84</v>
      </c>
    </row>
    <row r="479" spans="1:8" ht="15.75" customHeight="1">
      <c r="A479" s="427">
        <v>101747</v>
      </c>
      <c r="B479" s="618" t="s">
        <v>1198</v>
      </c>
      <c r="C479" s="619"/>
      <c r="D479" s="620"/>
      <c r="E479" s="199" t="s">
        <v>76</v>
      </c>
      <c r="F479" s="448" t="s">
        <v>1091</v>
      </c>
      <c r="G479" s="195">
        <v>70.22</v>
      </c>
      <c r="H479" s="195">
        <f t="shared" si="10268"/>
        <v>101.12</v>
      </c>
    </row>
    <row r="480" spans="1:8">
      <c r="A480" s="394">
        <v>94779</v>
      </c>
      <c r="B480" s="597" t="s">
        <v>1099</v>
      </c>
      <c r="C480" s="598"/>
      <c r="D480" s="599"/>
      <c r="E480" s="55" t="s">
        <v>76</v>
      </c>
      <c r="F480" s="412" t="s">
        <v>1091</v>
      </c>
      <c r="G480" s="195">
        <v>35.25</v>
      </c>
      <c r="H480" s="91">
        <f t="shared" si="10268"/>
        <v>50.76</v>
      </c>
    </row>
    <row r="481" spans="1:8" ht="15.75" customHeight="1">
      <c r="A481" s="427" t="s">
        <v>1200</v>
      </c>
      <c r="B481" s="618" t="s">
        <v>1199</v>
      </c>
      <c r="C481" s="619"/>
      <c r="D481" s="620"/>
      <c r="E481" s="199" t="s">
        <v>76</v>
      </c>
      <c r="F481" s="448" t="s">
        <v>1100</v>
      </c>
      <c r="G481" s="195">
        <v>330.95</v>
      </c>
      <c r="H481" s="195">
        <f t="shared" si="10268"/>
        <v>857.16</v>
      </c>
    </row>
    <row r="482" spans="1:8">
      <c r="A482" s="394">
        <v>88423</v>
      </c>
      <c r="B482" s="597" t="s">
        <v>1101</v>
      </c>
      <c r="C482" s="598"/>
      <c r="D482" s="599"/>
      <c r="E482" s="55" t="s">
        <v>76</v>
      </c>
      <c r="F482" s="412">
        <v>5.38</v>
      </c>
      <c r="G482" s="195">
        <v>14.93</v>
      </c>
      <c r="H482" s="91">
        <f t="shared" si="10268"/>
        <v>80.319999999999993</v>
      </c>
    </row>
    <row r="483" spans="1:8">
      <c r="A483" s="394">
        <v>89709</v>
      </c>
      <c r="B483" s="597" t="s">
        <v>1102</v>
      </c>
      <c r="C483" s="598"/>
      <c r="D483" s="599"/>
      <c r="E483" s="55" t="s">
        <v>150</v>
      </c>
      <c r="F483" s="412" t="s">
        <v>1103</v>
      </c>
      <c r="G483" s="195">
        <v>13.95</v>
      </c>
      <c r="H483" s="91">
        <f t="shared" si="10268"/>
        <v>13.95</v>
      </c>
    </row>
    <row r="484" spans="1:8">
      <c r="A484" s="595" t="s">
        <v>85</v>
      </c>
      <c r="B484" s="595"/>
      <c r="C484" s="595"/>
      <c r="D484" s="595"/>
      <c r="E484" s="595"/>
      <c r="F484" s="596"/>
      <c r="G484" s="595"/>
      <c r="H484" s="56">
        <f>SUM(H472:H483)</f>
        <v>2687.16</v>
      </c>
    </row>
    <row r="485" spans="1:8">
      <c r="A485" s="621"/>
      <c r="B485" s="621"/>
      <c r="C485" s="621"/>
      <c r="D485" s="621"/>
      <c r="E485" s="621"/>
      <c r="F485" s="622"/>
      <c r="G485" s="621"/>
      <c r="H485" s="621"/>
    </row>
    <row r="486" spans="1:8">
      <c r="A486" s="623" t="s">
        <v>86</v>
      </c>
      <c r="B486" s="623"/>
      <c r="C486" s="623"/>
      <c r="D486" s="623"/>
      <c r="E486" s="623"/>
      <c r="F486" s="624"/>
      <c r="G486" s="623"/>
      <c r="H486" s="320">
        <f>H484+H469</f>
        <v>2730.94</v>
      </c>
    </row>
    <row r="488" spans="1:8">
      <c r="A488" s="606" t="s">
        <v>1249</v>
      </c>
      <c r="B488" s="606"/>
      <c r="C488" s="606"/>
      <c r="D488" s="606"/>
      <c r="E488" s="607" t="s">
        <v>151</v>
      </c>
      <c r="F488" s="608"/>
      <c r="G488" s="609"/>
      <c r="H488" s="609"/>
    </row>
    <row r="489" spans="1:8" ht="31.5" customHeight="1">
      <c r="A489" s="606" t="str">
        <f>Orçamento!D32</f>
        <v>PORTA DE VIDRO TEMPERADO, 6,10X2,50M, DUAS FOLHAS FIXAS, DUAS FOLHAS DE CORRER, BANDEIRA SUPERIOR FIXA  DE 1,00X6,10M, ESPESSURA 10MM, INCLUSIVE ACESSORIOS (P11)</v>
      </c>
      <c r="B489" s="606"/>
      <c r="C489" s="606"/>
      <c r="D489" s="606"/>
      <c r="E489" s="606"/>
      <c r="F489" s="610"/>
      <c r="G489" s="606"/>
      <c r="H489" s="606"/>
    </row>
    <row r="490" spans="1:8">
      <c r="A490" s="597"/>
      <c r="B490" s="598"/>
      <c r="C490" s="598"/>
      <c r="D490" s="598"/>
      <c r="E490" s="598"/>
      <c r="F490" s="598"/>
      <c r="G490" s="598"/>
      <c r="H490" s="599"/>
    </row>
    <row r="491" spans="1:8" ht="31.5">
      <c r="A491" s="603" t="s">
        <v>83</v>
      </c>
      <c r="B491" s="604"/>
      <c r="C491" s="604"/>
      <c r="D491" s="605"/>
      <c r="E491" s="52" t="s">
        <v>71</v>
      </c>
      <c r="F491" s="53" t="s">
        <v>84</v>
      </c>
      <c r="G491" s="53" t="s">
        <v>80</v>
      </c>
      <c r="H491" s="54" t="s">
        <v>81</v>
      </c>
    </row>
    <row r="492" spans="1:8" ht="32.25" customHeight="1">
      <c r="A492" s="424">
        <v>102181</v>
      </c>
      <c r="B492" s="618" t="s">
        <v>1185</v>
      </c>
      <c r="C492" s="619"/>
      <c r="D492" s="620"/>
      <c r="E492" s="199" t="s">
        <v>76</v>
      </c>
      <c r="F492" s="200">
        <v>21.35</v>
      </c>
      <c r="G492" s="195">
        <v>472.82</v>
      </c>
      <c r="H492" s="195">
        <f>F492*G492</f>
        <v>10094.709999999999</v>
      </c>
    </row>
    <row r="493" spans="1:8" ht="82.5" customHeight="1">
      <c r="A493" s="424">
        <v>3104</v>
      </c>
      <c r="B493" s="618" t="s">
        <v>1188</v>
      </c>
      <c r="C493" s="619"/>
      <c r="D493" s="620"/>
      <c r="E493" s="55" t="s">
        <v>76</v>
      </c>
      <c r="F493" s="200">
        <v>1</v>
      </c>
      <c r="G493" s="195">
        <v>890.25</v>
      </c>
      <c r="H493" s="195">
        <f t="shared" ref="H493" si="10269">F493*G493</f>
        <v>890.25</v>
      </c>
    </row>
    <row r="494" spans="1:8" ht="45" customHeight="1">
      <c r="A494" s="424">
        <v>11522</v>
      </c>
      <c r="B494" s="597" t="s">
        <v>1186</v>
      </c>
      <c r="C494" s="598"/>
      <c r="D494" s="599"/>
      <c r="E494" s="199" t="s">
        <v>71</v>
      </c>
      <c r="F494" s="200">
        <v>2</v>
      </c>
      <c r="G494" s="195">
        <v>732.72</v>
      </c>
      <c r="H494" s="195">
        <f>F494*G494</f>
        <v>1465.44</v>
      </c>
    </row>
    <row r="495" spans="1:8" ht="38.25" customHeight="1">
      <c r="A495" s="424">
        <v>11499</v>
      </c>
      <c r="B495" s="618" t="s">
        <v>1187</v>
      </c>
      <c r="C495" s="619"/>
      <c r="D495" s="620"/>
      <c r="E495" s="55" t="s">
        <v>76</v>
      </c>
      <c r="F495" s="200">
        <v>2</v>
      </c>
      <c r="G495" s="195">
        <v>890.25</v>
      </c>
      <c r="H495" s="195">
        <f t="shared" ref="H495" si="10270">F495*G495</f>
        <v>1780.5</v>
      </c>
    </row>
    <row r="496" spans="1:8">
      <c r="A496" s="595" t="s">
        <v>85</v>
      </c>
      <c r="B496" s="595"/>
      <c r="C496" s="595"/>
      <c r="D496" s="595"/>
      <c r="E496" s="595"/>
      <c r="F496" s="596"/>
      <c r="G496" s="595"/>
      <c r="H496" s="56">
        <f>SUM(H492:H495)</f>
        <v>14230.9</v>
      </c>
    </row>
    <row r="497" spans="1:8">
      <c r="A497" s="621"/>
      <c r="B497" s="621"/>
      <c r="C497" s="621"/>
      <c r="D497" s="621"/>
      <c r="E497" s="621"/>
      <c r="F497" s="622"/>
      <c r="G497" s="621"/>
      <c r="H497" s="621"/>
    </row>
    <row r="498" spans="1:8">
      <c r="A498" s="623" t="s">
        <v>86</v>
      </c>
      <c r="B498" s="623"/>
      <c r="C498" s="623"/>
      <c r="D498" s="623"/>
      <c r="E498" s="623"/>
      <c r="F498" s="624"/>
      <c r="G498" s="623"/>
      <c r="H498" s="320">
        <f>H496</f>
        <v>14230.9</v>
      </c>
    </row>
    <row r="499" spans="1:8">
      <c r="A499" s="621"/>
      <c r="B499" s="621"/>
      <c r="C499" s="621"/>
      <c r="D499" s="621"/>
      <c r="E499" s="621"/>
      <c r="F499" s="622"/>
      <c r="G499" s="621"/>
      <c r="H499" s="621"/>
    </row>
    <row r="500" spans="1:8">
      <c r="A500" s="662" t="s">
        <v>1251</v>
      </c>
      <c r="B500" s="662"/>
      <c r="C500" s="662"/>
      <c r="D500" s="662"/>
      <c r="E500" s="663" t="s">
        <v>151</v>
      </c>
      <c r="F500" s="664"/>
      <c r="G500" s="665"/>
      <c r="H500" s="665"/>
    </row>
    <row r="501" spans="1:8" ht="31.5" customHeight="1">
      <c r="A501" s="606" t="str">
        <f>Orçamento!D33</f>
        <v>PORTA DE VIDRO TEMPERADO, 3,95X2,50M, DUAS FOLHAS FIXAS, DUAS FOLHAS DE CORRER, BANDEIRA SUPERIOR FIXA  DE 1,00X3,95M, ESPESSURA 10MM, INCLUSIVE ACESSORIOS (P11)</v>
      </c>
      <c r="B501" s="606"/>
      <c r="C501" s="606"/>
      <c r="D501" s="606"/>
      <c r="E501" s="606"/>
      <c r="F501" s="610"/>
      <c r="G501" s="606"/>
      <c r="H501" s="606"/>
    </row>
    <row r="502" spans="1:8">
      <c r="A502" s="621"/>
      <c r="B502" s="621"/>
      <c r="C502" s="621"/>
      <c r="D502" s="621"/>
      <c r="E502" s="621"/>
      <c r="F502" s="622"/>
      <c r="G502" s="621"/>
      <c r="H502" s="621"/>
    </row>
    <row r="503" spans="1:8" ht="31.5">
      <c r="A503" s="603" t="s">
        <v>83</v>
      </c>
      <c r="B503" s="604"/>
      <c r="C503" s="604"/>
      <c r="D503" s="605"/>
      <c r="E503" s="52" t="s">
        <v>71</v>
      </c>
      <c r="F503" s="53" t="s">
        <v>84</v>
      </c>
      <c r="G503" s="53" t="s">
        <v>80</v>
      </c>
      <c r="H503" s="54" t="s">
        <v>81</v>
      </c>
    </row>
    <row r="504" spans="1:8" ht="32.25" customHeight="1">
      <c r="A504" s="424">
        <v>102181</v>
      </c>
      <c r="B504" s="618" t="s">
        <v>1185</v>
      </c>
      <c r="C504" s="619"/>
      <c r="D504" s="620"/>
      <c r="E504" s="199" t="s">
        <v>76</v>
      </c>
      <c r="F504" s="200">
        <v>13.824999999999999</v>
      </c>
      <c r="G504" s="195">
        <v>472.82</v>
      </c>
      <c r="H504" s="195">
        <f>F504*G504</f>
        <v>6536.74</v>
      </c>
    </row>
    <row r="505" spans="1:8" ht="82.5" customHeight="1">
      <c r="A505" s="424">
        <v>3104</v>
      </c>
      <c r="B505" s="618" t="s">
        <v>1188</v>
      </c>
      <c r="C505" s="619"/>
      <c r="D505" s="620"/>
      <c r="E505" s="55" t="s">
        <v>76</v>
      </c>
      <c r="F505" s="200">
        <v>1</v>
      </c>
      <c r="G505" s="195">
        <v>890.25</v>
      </c>
      <c r="H505" s="195">
        <f t="shared" ref="H505" si="10271">F505*G505</f>
        <v>890.25</v>
      </c>
    </row>
    <row r="506" spans="1:8" ht="45" customHeight="1">
      <c r="A506" s="424">
        <v>11522</v>
      </c>
      <c r="B506" s="597" t="s">
        <v>1186</v>
      </c>
      <c r="C506" s="598"/>
      <c r="D506" s="599"/>
      <c r="E506" s="199" t="s">
        <v>71</v>
      </c>
      <c r="F506" s="200">
        <v>2</v>
      </c>
      <c r="G506" s="195">
        <v>732.72</v>
      </c>
      <c r="H506" s="195">
        <f>F506*G506</f>
        <v>1465.44</v>
      </c>
    </row>
    <row r="507" spans="1:8" ht="38.25" customHeight="1">
      <c r="A507" s="424">
        <v>11499</v>
      </c>
      <c r="B507" s="618" t="s">
        <v>1187</v>
      </c>
      <c r="C507" s="619"/>
      <c r="D507" s="620"/>
      <c r="E507" s="55" t="s">
        <v>76</v>
      </c>
      <c r="F507" s="200">
        <v>2</v>
      </c>
      <c r="G507" s="195">
        <v>890.25</v>
      </c>
      <c r="H507" s="195">
        <f t="shared" ref="H507" si="10272">F507*G507</f>
        <v>1780.5</v>
      </c>
    </row>
    <row r="508" spans="1:8">
      <c r="A508" s="595" t="s">
        <v>85</v>
      </c>
      <c r="B508" s="595"/>
      <c r="C508" s="595"/>
      <c r="D508" s="595"/>
      <c r="E508" s="595"/>
      <c r="F508" s="596"/>
      <c r="G508" s="595"/>
      <c r="H508" s="56">
        <f>SUM(H504:H507)</f>
        <v>10672.93</v>
      </c>
    </row>
    <row r="509" spans="1:8">
      <c r="A509" s="621"/>
      <c r="B509" s="621"/>
      <c r="C509" s="621"/>
      <c r="D509" s="621"/>
      <c r="E509" s="621"/>
      <c r="F509" s="622"/>
      <c r="G509" s="621"/>
      <c r="H509" s="621"/>
    </row>
    <row r="510" spans="1:8">
      <c r="A510" s="623" t="s">
        <v>86</v>
      </c>
      <c r="B510" s="623"/>
      <c r="C510" s="623"/>
      <c r="D510" s="623"/>
      <c r="E510" s="623"/>
      <c r="F510" s="624"/>
      <c r="G510" s="623"/>
      <c r="H510" s="320">
        <f>H508</f>
        <v>10672.93</v>
      </c>
    </row>
    <row r="511" spans="1:8">
      <c r="A511" s="435"/>
      <c r="B511" s="433"/>
      <c r="C511" s="433"/>
      <c r="D511" s="433"/>
      <c r="E511" s="433"/>
      <c r="F511" s="434"/>
      <c r="G511" s="433"/>
      <c r="H511" s="436"/>
    </row>
    <row r="512" spans="1:8">
      <c r="A512" s="662" t="s">
        <v>1053</v>
      </c>
      <c r="B512" s="662"/>
      <c r="C512" s="662"/>
      <c r="D512" s="662"/>
      <c r="E512" s="663" t="s">
        <v>151</v>
      </c>
      <c r="F512" s="664"/>
      <c r="G512" s="665"/>
      <c r="H512" s="665"/>
    </row>
    <row r="513" spans="1:8" ht="31.5" customHeight="1">
      <c r="A513" s="606" t="str">
        <f>Orçamento!D34</f>
        <v>PORTA DE VIDRO TEMPERADO, 4,90X2,50M, DUAS FOLHAS FIXAS, DUAS FOLHAS DE CORRER, ESPESSURA 10MM, INCLUSIVE ACESSORIOS (P11)</v>
      </c>
      <c r="B513" s="606"/>
      <c r="C513" s="606"/>
      <c r="D513" s="606"/>
      <c r="E513" s="606"/>
      <c r="F513" s="610"/>
      <c r="G513" s="606"/>
      <c r="H513" s="606"/>
    </row>
    <row r="514" spans="1:8">
      <c r="A514" s="621"/>
      <c r="B514" s="621"/>
      <c r="C514" s="621"/>
      <c r="D514" s="621"/>
      <c r="E514" s="621"/>
      <c r="F514" s="622"/>
      <c r="G514" s="621"/>
      <c r="H514" s="621"/>
    </row>
    <row r="515" spans="1:8" ht="31.5">
      <c r="A515" s="603" t="s">
        <v>83</v>
      </c>
      <c r="B515" s="604"/>
      <c r="C515" s="604"/>
      <c r="D515" s="605"/>
      <c r="E515" s="52" t="s">
        <v>71</v>
      </c>
      <c r="F515" s="53" t="s">
        <v>84</v>
      </c>
      <c r="G515" s="53" t="s">
        <v>80</v>
      </c>
      <c r="H515" s="54" t="s">
        <v>81</v>
      </c>
    </row>
    <row r="516" spans="1:8" ht="32.25" customHeight="1">
      <c r="A516" s="424">
        <v>102181</v>
      </c>
      <c r="B516" s="618" t="s">
        <v>1185</v>
      </c>
      <c r="C516" s="619"/>
      <c r="D516" s="620"/>
      <c r="E516" s="199" t="s">
        <v>76</v>
      </c>
      <c r="F516" s="200">
        <v>12.25</v>
      </c>
      <c r="G516" s="195">
        <v>472.82</v>
      </c>
      <c r="H516" s="195">
        <f>F516*G516</f>
        <v>5792.05</v>
      </c>
    </row>
    <row r="517" spans="1:8" ht="82.5" customHeight="1">
      <c r="A517" s="424">
        <v>3104</v>
      </c>
      <c r="B517" s="618" t="s">
        <v>1188</v>
      </c>
      <c r="C517" s="619"/>
      <c r="D517" s="620"/>
      <c r="E517" s="55" t="s">
        <v>76</v>
      </c>
      <c r="F517" s="200">
        <v>1</v>
      </c>
      <c r="G517" s="195">
        <v>890.25</v>
      </c>
      <c r="H517" s="195">
        <f t="shared" ref="H517" si="10273">F517*G517</f>
        <v>890.25</v>
      </c>
    </row>
    <row r="518" spans="1:8" ht="45" customHeight="1">
      <c r="A518" s="424">
        <v>11522</v>
      </c>
      <c r="B518" s="597" t="s">
        <v>1186</v>
      </c>
      <c r="C518" s="598"/>
      <c r="D518" s="599"/>
      <c r="E518" s="199" t="s">
        <v>71</v>
      </c>
      <c r="F518" s="200">
        <v>2</v>
      </c>
      <c r="G518" s="195">
        <v>732.72</v>
      </c>
      <c r="H518" s="195">
        <f>F518*G518</f>
        <v>1465.44</v>
      </c>
    </row>
    <row r="519" spans="1:8" ht="38.25" customHeight="1">
      <c r="A519" s="424">
        <v>11499</v>
      </c>
      <c r="B519" s="618" t="s">
        <v>1187</v>
      </c>
      <c r="C519" s="619"/>
      <c r="D519" s="620"/>
      <c r="E519" s="55" t="s">
        <v>76</v>
      </c>
      <c r="F519" s="200">
        <v>2</v>
      </c>
      <c r="G519" s="195">
        <v>890.25</v>
      </c>
      <c r="H519" s="195">
        <f t="shared" ref="H519" si="10274">F519*G519</f>
        <v>1780.5</v>
      </c>
    </row>
    <row r="520" spans="1:8">
      <c r="A520" s="595" t="s">
        <v>85</v>
      </c>
      <c r="B520" s="595"/>
      <c r="C520" s="595"/>
      <c r="D520" s="595"/>
      <c r="E520" s="595"/>
      <c r="F520" s="596"/>
      <c r="G520" s="595"/>
      <c r="H520" s="56">
        <f>SUM(H516:H519)</f>
        <v>9928.24</v>
      </c>
    </row>
    <row r="521" spans="1:8">
      <c r="A521" s="597"/>
      <c r="B521" s="598"/>
      <c r="C521" s="598"/>
      <c r="D521" s="598"/>
      <c r="E521" s="598"/>
      <c r="F521" s="598"/>
      <c r="G521" s="598"/>
      <c r="H521" s="599"/>
    </row>
    <row r="522" spans="1:8" ht="15.75" customHeight="1">
      <c r="A522" s="600" t="s">
        <v>86</v>
      </c>
      <c r="B522" s="601"/>
      <c r="C522" s="601"/>
      <c r="D522" s="601"/>
      <c r="E522" s="601"/>
      <c r="F522" s="601"/>
      <c r="G522" s="602"/>
      <c r="H522" s="320">
        <f>H520</f>
        <v>9928.24</v>
      </c>
    </row>
    <row r="524" spans="1:8">
      <c r="A524" s="606" t="s">
        <v>1057</v>
      </c>
      <c r="B524" s="606"/>
      <c r="C524" s="606"/>
      <c r="D524" s="606"/>
      <c r="E524" s="607" t="s">
        <v>151</v>
      </c>
      <c r="F524" s="608"/>
      <c r="G524" s="609"/>
      <c r="H524" s="609"/>
    </row>
    <row r="525" spans="1:8">
      <c r="A525" s="606" t="s">
        <v>1201</v>
      </c>
      <c r="B525" s="606"/>
      <c r="C525" s="606"/>
      <c r="D525" s="606"/>
      <c r="E525" s="606"/>
      <c r="F525" s="610"/>
      <c r="G525" s="606"/>
      <c r="H525" s="606"/>
    </row>
    <row r="526" spans="1:8">
      <c r="A526" s="621"/>
      <c r="B526" s="621"/>
      <c r="C526" s="621"/>
      <c r="D526" s="621"/>
      <c r="E526" s="621"/>
      <c r="F526" s="622"/>
      <c r="G526" s="621"/>
      <c r="H526" s="621"/>
    </row>
    <row r="527" spans="1:8" ht="31.5">
      <c r="A527" s="603" t="s">
        <v>83</v>
      </c>
      <c r="B527" s="604"/>
      <c r="C527" s="604"/>
      <c r="D527" s="605"/>
      <c r="E527" s="52" t="s">
        <v>71</v>
      </c>
      <c r="F527" s="53" t="s">
        <v>84</v>
      </c>
      <c r="G527" s="53" t="s">
        <v>80</v>
      </c>
      <c r="H527" s="54" t="s">
        <v>81</v>
      </c>
    </row>
    <row r="528" spans="1:8">
      <c r="A528" s="427">
        <v>90777</v>
      </c>
      <c r="B528" s="618" t="s">
        <v>161</v>
      </c>
      <c r="C528" s="619"/>
      <c r="D528" s="620"/>
      <c r="E528" s="199" t="s">
        <v>73</v>
      </c>
      <c r="F528" s="200">
        <v>180</v>
      </c>
      <c r="G528" s="195">
        <v>93.77</v>
      </c>
      <c r="H528" s="195">
        <f>F528*G528</f>
        <v>16878.599999999999</v>
      </c>
    </row>
    <row r="529" spans="1:42">
      <c r="A529" s="427">
        <v>93572</v>
      </c>
      <c r="B529" s="618" t="s">
        <v>1202</v>
      </c>
      <c r="C529" s="619"/>
      <c r="D529" s="620"/>
      <c r="E529" s="55" t="s">
        <v>1207</v>
      </c>
      <c r="F529" s="200">
        <v>6</v>
      </c>
      <c r="G529" s="195">
        <v>4200.88</v>
      </c>
      <c r="H529" s="195">
        <f t="shared" ref="H529" si="10275">F529*G529</f>
        <v>25205.279999999999</v>
      </c>
    </row>
    <row r="530" spans="1:42">
      <c r="A530" s="427">
        <v>88326</v>
      </c>
      <c r="B530" s="597" t="s">
        <v>1203</v>
      </c>
      <c r="C530" s="598"/>
      <c r="D530" s="599"/>
      <c r="E530" s="199" t="s">
        <v>73</v>
      </c>
      <c r="F530" s="195">
        <v>2160</v>
      </c>
      <c r="G530" s="195">
        <v>21.76</v>
      </c>
      <c r="H530" s="195">
        <f>F530*G530</f>
        <v>47001.599999999999</v>
      </c>
    </row>
    <row r="531" spans="1:42">
      <c r="A531" s="595" t="s">
        <v>85</v>
      </c>
      <c r="B531" s="595"/>
      <c r="C531" s="595"/>
      <c r="D531" s="595"/>
      <c r="E531" s="595"/>
      <c r="F531" s="596"/>
      <c r="G531" s="595"/>
      <c r="H531" s="56">
        <f>SUM(H528:H530)</f>
        <v>89085.48</v>
      </c>
    </row>
    <row r="532" spans="1:42">
      <c r="A532" s="633" t="s">
        <v>1205</v>
      </c>
      <c r="B532" s="633"/>
      <c r="C532" s="633"/>
      <c r="D532" s="633"/>
      <c r="E532" s="633"/>
      <c r="F532" s="633"/>
      <c r="G532" s="426"/>
      <c r="H532" s="449"/>
    </row>
    <row r="533" spans="1:42">
      <c r="A533" s="634" t="s">
        <v>1204</v>
      </c>
      <c r="B533" s="635"/>
      <c r="C533" s="635"/>
      <c r="D533" s="635"/>
      <c r="E533" s="635"/>
      <c r="F533" s="636"/>
      <c r="G533" s="426"/>
      <c r="H533" s="449"/>
    </row>
    <row r="534" spans="1:42">
      <c r="A534" s="633" t="s">
        <v>1206</v>
      </c>
      <c r="B534" s="633"/>
      <c r="C534" s="633"/>
      <c r="D534" s="633"/>
      <c r="E534" s="633"/>
      <c r="F534" s="633"/>
      <c r="G534" s="426"/>
      <c r="H534" s="449"/>
    </row>
    <row r="535" spans="1:42">
      <c r="A535" s="597"/>
      <c r="B535" s="598"/>
      <c r="C535" s="598"/>
      <c r="D535" s="598"/>
      <c r="E535" s="598"/>
      <c r="F535" s="598"/>
      <c r="G535" s="598"/>
      <c r="H535" s="599"/>
    </row>
    <row r="536" spans="1:42">
      <c r="A536" s="600" t="s">
        <v>86</v>
      </c>
      <c r="B536" s="601"/>
      <c r="C536" s="601"/>
      <c r="D536" s="601"/>
      <c r="E536" s="601"/>
      <c r="F536" s="601"/>
      <c r="G536" s="602"/>
      <c r="H536" s="320">
        <f>H531</f>
        <v>89085.48</v>
      </c>
    </row>
    <row r="538" spans="1:42">
      <c r="A538" s="606" t="s">
        <v>1253</v>
      </c>
      <c r="B538" s="606"/>
      <c r="C538" s="606"/>
      <c r="D538" s="606"/>
      <c r="E538" s="607" t="s">
        <v>151</v>
      </c>
      <c r="F538" s="608"/>
      <c r="G538" s="609"/>
      <c r="H538" s="609"/>
      <c r="I538" s="477"/>
      <c r="J538" s="477"/>
      <c r="K538" s="477"/>
      <c r="L538" s="477"/>
      <c r="M538" s="477"/>
      <c r="N538" s="477"/>
      <c r="O538" s="477"/>
      <c r="P538" s="477"/>
      <c r="Q538" s="477"/>
      <c r="R538" s="477"/>
      <c r="S538" s="477"/>
      <c r="T538" s="477"/>
      <c r="U538" s="477"/>
      <c r="V538" s="477"/>
      <c r="W538" s="477"/>
      <c r="X538" s="477"/>
      <c r="Y538" s="477"/>
      <c r="Z538" s="477"/>
      <c r="AA538" s="477"/>
      <c r="AB538" s="477"/>
      <c r="AC538" s="477"/>
      <c r="AD538" s="477"/>
      <c r="AE538" s="477"/>
      <c r="AF538" s="477"/>
      <c r="AG538" s="477"/>
      <c r="AH538" s="477"/>
      <c r="AI538" s="477"/>
      <c r="AJ538" s="477"/>
      <c r="AK538" s="477"/>
      <c r="AL538" s="477"/>
      <c r="AM538" s="477"/>
      <c r="AN538" s="477"/>
      <c r="AO538" s="477"/>
      <c r="AP538" s="477"/>
    </row>
    <row r="539" spans="1:42">
      <c r="A539" s="606" t="str">
        <f>Orçamento!D294</f>
        <v>FORNECIMENTO E INSTALAÇÃO DE ACIONADOR MANUAL LIGA DESLIGA, BOTOEIRA, TIPO QUEBRA VIDRO, PARA ACIONAMENTO DA BOMBA DO HIDRANTE</v>
      </c>
      <c r="B539" s="606"/>
      <c r="C539" s="606"/>
      <c r="D539" s="606"/>
      <c r="E539" s="606"/>
      <c r="F539" s="610"/>
      <c r="G539" s="606"/>
      <c r="H539" s="606"/>
    </row>
    <row r="540" spans="1:42">
      <c r="A540" s="621"/>
      <c r="B540" s="621"/>
      <c r="C540" s="621"/>
      <c r="D540" s="621"/>
      <c r="E540" s="621"/>
      <c r="F540" s="622"/>
      <c r="G540" s="621"/>
      <c r="H540" s="621"/>
    </row>
    <row r="541" spans="1:42" ht="31.5">
      <c r="A541" s="209" t="s">
        <v>371</v>
      </c>
      <c r="B541" s="209" t="s">
        <v>67</v>
      </c>
      <c r="C541" s="226"/>
      <c r="D541" s="227"/>
      <c r="E541" s="52" t="s">
        <v>71</v>
      </c>
      <c r="F541" s="53" t="s">
        <v>79</v>
      </c>
      <c r="G541" s="53" t="s">
        <v>80</v>
      </c>
      <c r="H541" s="54" t="s">
        <v>81</v>
      </c>
    </row>
    <row r="542" spans="1:42">
      <c r="A542" s="465">
        <v>88264</v>
      </c>
      <c r="B542" s="618" t="s">
        <v>1062</v>
      </c>
      <c r="C542" s="619"/>
      <c r="D542" s="620"/>
      <c r="E542" s="199" t="s">
        <v>73</v>
      </c>
      <c r="F542" s="200">
        <v>0.5</v>
      </c>
      <c r="G542" s="195">
        <v>19.53</v>
      </c>
      <c r="H542" s="195">
        <f>F542*G542</f>
        <v>9.77</v>
      </c>
    </row>
    <row r="543" spans="1:42" ht="15.75" customHeight="1">
      <c r="A543" s="474">
        <v>88316</v>
      </c>
      <c r="B543" s="611" t="s">
        <v>108</v>
      </c>
      <c r="C543" s="612"/>
      <c r="D543" s="613"/>
      <c r="E543" s="55" t="s">
        <v>73</v>
      </c>
      <c r="F543" s="195">
        <v>0.5</v>
      </c>
      <c r="G543" s="485">
        <v>14.83</v>
      </c>
      <c r="H543" s="91">
        <f>F543*G543</f>
        <v>7.42</v>
      </c>
    </row>
    <row r="544" spans="1:42">
      <c r="A544" s="595" t="s">
        <v>85</v>
      </c>
      <c r="B544" s="595"/>
      <c r="C544" s="595"/>
      <c r="D544" s="595"/>
      <c r="E544" s="595"/>
      <c r="F544" s="596"/>
      <c r="G544" s="595"/>
      <c r="H544" s="56">
        <f>SUM(H542:H543)</f>
        <v>17.190000000000001</v>
      </c>
    </row>
    <row r="545" spans="1:8">
      <c r="A545" s="614"/>
      <c r="B545" s="615"/>
      <c r="C545" s="615"/>
      <c r="D545" s="615"/>
      <c r="E545" s="615"/>
      <c r="F545" s="615"/>
      <c r="G545" s="615"/>
      <c r="H545" s="616"/>
    </row>
    <row r="546" spans="1:8" ht="31.5">
      <c r="A546" s="603" t="s">
        <v>83</v>
      </c>
      <c r="B546" s="604"/>
      <c r="C546" s="604"/>
      <c r="D546" s="605"/>
      <c r="E546" s="52" t="s">
        <v>71</v>
      </c>
      <c r="F546" s="53" t="s">
        <v>84</v>
      </c>
      <c r="G546" s="53" t="s">
        <v>80</v>
      </c>
      <c r="H546" s="54" t="s">
        <v>81</v>
      </c>
    </row>
    <row r="547" spans="1:8" ht="15.75" customHeight="1">
      <c r="A547" s="474" t="s">
        <v>1267</v>
      </c>
      <c r="B547" s="611" t="s">
        <v>1268</v>
      </c>
      <c r="C547" s="612"/>
      <c r="D547" s="613"/>
      <c r="E547" s="55" t="s">
        <v>71</v>
      </c>
      <c r="F547" s="195">
        <v>1</v>
      </c>
      <c r="G547" s="91">
        <v>70.41</v>
      </c>
      <c r="H547" s="91">
        <f>F547*G547</f>
        <v>70.41</v>
      </c>
    </row>
    <row r="548" spans="1:8">
      <c r="A548" s="595" t="s">
        <v>85</v>
      </c>
      <c r="B548" s="595"/>
      <c r="C548" s="595"/>
      <c r="D548" s="595"/>
      <c r="E548" s="595"/>
      <c r="F548" s="596"/>
      <c r="G548" s="595"/>
      <c r="H548" s="56">
        <f>SUM(H547)</f>
        <v>70.41</v>
      </c>
    </row>
    <row r="549" spans="1:8">
      <c r="A549" s="597"/>
      <c r="B549" s="598"/>
      <c r="C549" s="598"/>
      <c r="D549" s="598"/>
      <c r="E549" s="598"/>
      <c r="F549" s="598"/>
      <c r="G549" s="598"/>
      <c r="H549" s="599"/>
    </row>
    <row r="550" spans="1:8">
      <c r="A550" s="600" t="s">
        <v>86</v>
      </c>
      <c r="B550" s="601"/>
      <c r="C550" s="601"/>
      <c r="D550" s="601"/>
      <c r="E550" s="601"/>
      <c r="F550" s="601"/>
      <c r="G550" s="602"/>
      <c r="H550" s="320">
        <f>SUM(H544,H548)</f>
        <v>87.6</v>
      </c>
    </row>
    <row r="552" spans="1:8">
      <c r="A552" s="606" t="s">
        <v>1254</v>
      </c>
      <c r="B552" s="606"/>
      <c r="C552" s="606"/>
      <c r="D552" s="606"/>
      <c r="E552" s="607" t="s">
        <v>151</v>
      </c>
      <c r="F552" s="608"/>
      <c r="G552" s="609"/>
      <c r="H552" s="609"/>
    </row>
    <row r="553" spans="1:8">
      <c r="A553" s="606" t="str">
        <f>Orçamento!D297</f>
        <v>FORNECIMENTO E INSTALAÇÃO DE BOMBA TRIFÁSICA 7,5HP - 220/380V. (REF. 83486 SINAPI 04/2020)</v>
      </c>
      <c r="B553" s="606"/>
      <c r="C553" s="606"/>
      <c r="D553" s="606"/>
      <c r="E553" s="606"/>
      <c r="F553" s="610"/>
      <c r="G553" s="606"/>
      <c r="H553" s="606"/>
    </row>
    <row r="554" spans="1:8">
      <c r="A554" s="621"/>
      <c r="B554" s="621"/>
      <c r="C554" s="621"/>
      <c r="D554" s="621"/>
      <c r="E554" s="621"/>
      <c r="F554" s="622"/>
      <c r="G554" s="621"/>
      <c r="H554" s="621"/>
    </row>
    <row r="555" spans="1:8" ht="31.5">
      <c r="A555" s="209" t="s">
        <v>371</v>
      </c>
      <c r="B555" s="209" t="s">
        <v>67</v>
      </c>
      <c r="C555" s="226"/>
      <c r="D555" s="227"/>
      <c r="E555" s="52" t="s">
        <v>71</v>
      </c>
      <c r="F555" s="53" t="s">
        <v>79</v>
      </c>
      <c r="G555" s="53" t="s">
        <v>80</v>
      </c>
      <c r="H555" s="54" t="s">
        <v>81</v>
      </c>
    </row>
    <row r="556" spans="1:8" ht="15.75" customHeight="1">
      <c r="A556" s="475">
        <v>88267</v>
      </c>
      <c r="B556" s="618" t="s">
        <v>110</v>
      </c>
      <c r="C556" s="619"/>
      <c r="D556" s="620"/>
      <c r="E556" s="199" t="s">
        <v>73</v>
      </c>
      <c r="F556" s="200">
        <v>8</v>
      </c>
      <c r="G556" s="195">
        <v>18.72</v>
      </c>
      <c r="H556" s="195">
        <f>F556*G556</f>
        <v>149.76</v>
      </c>
    </row>
    <row r="557" spans="1:8">
      <c r="A557" s="474">
        <v>88248</v>
      </c>
      <c r="B557" s="611" t="s">
        <v>1269</v>
      </c>
      <c r="C557" s="612"/>
      <c r="D557" s="613"/>
      <c r="E557" s="55" t="s">
        <v>73</v>
      </c>
      <c r="F557" s="195">
        <v>8</v>
      </c>
      <c r="G557" s="91">
        <v>14.52</v>
      </c>
      <c r="H557" s="91">
        <f>F557*G557</f>
        <v>116.16</v>
      </c>
    </row>
    <row r="558" spans="1:8" ht="15.75" customHeight="1">
      <c r="A558" s="595" t="s">
        <v>85</v>
      </c>
      <c r="B558" s="595"/>
      <c r="C558" s="595"/>
      <c r="D558" s="595"/>
      <c r="E558" s="595"/>
      <c r="F558" s="596"/>
      <c r="G558" s="595"/>
      <c r="H558" s="56">
        <f>SUM(H556:H557)</f>
        <v>265.92</v>
      </c>
    </row>
    <row r="559" spans="1:8">
      <c r="A559" s="614"/>
      <c r="B559" s="615"/>
      <c r="C559" s="615"/>
      <c r="D559" s="615"/>
      <c r="E559" s="615"/>
      <c r="F559" s="615"/>
      <c r="G559" s="615"/>
      <c r="H559" s="616"/>
    </row>
    <row r="560" spans="1:8" ht="15.75" customHeight="1">
      <c r="A560" s="603" t="s">
        <v>83</v>
      </c>
      <c r="B560" s="604"/>
      <c r="C560" s="604"/>
      <c r="D560" s="605"/>
      <c r="E560" s="52" t="s">
        <v>71</v>
      </c>
      <c r="F560" s="53" t="s">
        <v>84</v>
      </c>
      <c r="G560" s="53" t="s">
        <v>80</v>
      </c>
      <c r="H560" s="54" t="s">
        <v>81</v>
      </c>
    </row>
    <row r="561" spans="1:8" ht="15.75" customHeight="1">
      <c r="A561" s="474" t="s">
        <v>1271</v>
      </c>
      <c r="B561" s="611" t="s">
        <v>1270</v>
      </c>
      <c r="C561" s="612"/>
      <c r="D561" s="613"/>
      <c r="E561" s="55" t="s">
        <v>71</v>
      </c>
      <c r="F561" s="195">
        <v>1</v>
      </c>
      <c r="G561" s="91">
        <v>4915.41</v>
      </c>
      <c r="H561" s="91">
        <f>F561*G561</f>
        <v>4915.41</v>
      </c>
    </row>
    <row r="562" spans="1:8" ht="15.75" customHeight="1">
      <c r="A562" s="595" t="s">
        <v>85</v>
      </c>
      <c r="B562" s="595"/>
      <c r="C562" s="595"/>
      <c r="D562" s="595"/>
      <c r="E562" s="595"/>
      <c r="F562" s="596"/>
      <c r="G562" s="595"/>
      <c r="H562" s="56">
        <f>SUM(H561)</f>
        <v>4915.41</v>
      </c>
    </row>
    <row r="563" spans="1:8">
      <c r="A563" s="597"/>
      <c r="B563" s="598"/>
      <c r="C563" s="598"/>
      <c r="D563" s="598"/>
      <c r="E563" s="598"/>
      <c r="F563" s="598"/>
      <c r="G563" s="598"/>
      <c r="H563" s="599"/>
    </row>
    <row r="564" spans="1:8" ht="15.75" customHeight="1">
      <c r="A564" s="600" t="s">
        <v>86</v>
      </c>
      <c r="B564" s="601"/>
      <c r="C564" s="601"/>
      <c r="D564" s="601"/>
      <c r="E564" s="601"/>
      <c r="F564" s="601"/>
      <c r="G564" s="602"/>
      <c r="H564" s="320">
        <f>SUM(H558,H562)</f>
        <v>5181.33</v>
      </c>
    </row>
    <row r="566" spans="1:8">
      <c r="A566" s="606" t="s">
        <v>1061</v>
      </c>
      <c r="B566" s="606"/>
      <c r="C566" s="606"/>
      <c r="D566" s="606"/>
      <c r="E566" s="607" t="s">
        <v>151</v>
      </c>
      <c r="F566" s="608"/>
      <c r="G566" s="609"/>
      <c r="H566" s="609"/>
    </row>
    <row r="567" spans="1:8" ht="129" customHeight="1">
      <c r="A567" s="606" t="str">
        <f>Orçamento!D302</f>
        <v>REGISTRO/VALVULA GLOBO ANGULAR 45 GRAUS EM LATAO PARA HIDRANTES DE INCÊNDIO PREDIAL DN 2.1/2, COM VOLANTE, CLASSE DE PRESSAO DE ATE 200 PSI - FORNECIMENTO E INSTALACAO. (REF. 74169/1 SINAPI 01/2020)</v>
      </c>
      <c r="B567" s="606"/>
      <c r="C567" s="606"/>
      <c r="D567" s="606"/>
      <c r="E567" s="606"/>
      <c r="F567" s="610"/>
      <c r="G567" s="606"/>
      <c r="H567" s="606"/>
    </row>
    <row r="568" spans="1:8">
      <c r="A568" s="621"/>
      <c r="B568" s="621"/>
      <c r="C568" s="621"/>
      <c r="D568" s="621"/>
      <c r="E568" s="621"/>
      <c r="F568" s="622"/>
      <c r="G568" s="621"/>
      <c r="H568" s="621"/>
    </row>
    <row r="569" spans="1:8" ht="31.5">
      <c r="A569" s="209" t="s">
        <v>371</v>
      </c>
      <c r="B569" s="209" t="s">
        <v>67</v>
      </c>
      <c r="C569" s="226"/>
      <c r="D569" s="227"/>
      <c r="E569" s="52" t="s">
        <v>71</v>
      </c>
      <c r="F569" s="53" t="s">
        <v>79</v>
      </c>
      <c r="G569" s="53" t="s">
        <v>80</v>
      </c>
      <c r="H569" s="54" t="s">
        <v>81</v>
      </c>
    </row>
    <row r="570" spans="1:8" ht="15.75" customHeight="1">
      <c r="A570" s="474">
        <v>88248</v>
      </c>
      <c r="B570" s="611" t="s">
        <v>1269</v>
      </c>
      <c r="C570" s="612"/>
      <c r="D570" s="613"/>
      <c r="E570" s="55" t="s">
        <v>73</v>
      </c>
      <c r="F570" s="195">
        <v>2.82</v>
      </c>
      <c r="G570" s="91">
        <v>14.52</v>
      </c>
      <c r="H570" s="91">
        <f>F570*G570</f>
        <v>40.950000000000003</v>
      </c>
    </row>
    <row r="571" spans="1:8" ht="15.75" customHeight="1">
      <c r="A571" s="475">
        <v>88267</v>
      </c>
      <c r="B571" s="618" t="s">
        <v>110</v>
      </c>
      <c r="C571" s="619"/>
      <c r="D571" s="620"/>
      <c r="E571" s="199" t="s">
        <v>73</v>
      </c>
      <c r="F571" s="200">
        <v>1.1499999999999999</v>
      </c>
      <c r="G571" s="195">
        <v>18.72</v>
      </c>
      <c r="H571" s="195">
        <f>F571*G571</f>
        <v>21.53</v>
      </c>
    </row>
    <row r="572" spans="1:8" ht="15.75" customHeight="1">
      <c r="A572" s="595" t="s">
        <v>85</v>
      </c>
      <c r="B572" s="595"/>
      <c r="C572" s="595"/>
      <c r="D572" s="595"/>
      <c r="E572" s="595"/>
      <c r="F572" s="596"/>
      <c r="G572" s="595"/>
      <c r="H572" s="56">
        <f>SUM(H570:H571)</f>
        <v>62.48</v>
      </c>
    </row>
    <row r="573" spans="1:8">
      <c r="A573" s="614"/>
      <c r="B573" s="615"/>
      <c r="C573" s="615"/>
      <c r="D573" s="615"/>
      <c r="E573" s="615"/>
      <c r="F573" s="615"/>
      <c r="G573" s="615"/>
      <c r="H573" s="616"/>
    </row>
    <row r="574" spans="1:8" ht="15.75" customHeight="1">
      <c r="A574" s="603" t="s">
        <v>83</v>
      </c>
      <c r="B574" s="604"/>
      <c r="C574" s="604"/>
      <c r="D574" s="605"/>
      <c r="E574" s="52" t="s">
        <v>71</v>
      </c>
      <c r="F574" s="53" t="s">
        <v>84</v>
      </c>
      <c r="G574" s="53" t="s">
        <v>80</v>
      </c>
      <c r="H574" s="54" t="s">
        <v>81</v>
      </c>
    </row>
    <row r="575" spans="1:8" ht="15.75" customHeight="1">
      <c r="A575" s="474">
        <v>3146</v>
      </c>
      <c r="B575" s="611" t="s">
        <v>1272</v>
      </c>
      <c r="C575" s="612"/>
      <c r="D575" s="613"/>
      <c r="E575" s="55" t="s">
        <v>71</v>
      </c>
      <c r="F575" s="195">
        <v>0.12</v>
      </c>
      <c r="G575" s="91">
        <v>5</v>
      </c>
      <c r="H575" s="91">
        <f>F575*G575</f>
        <v>0.6</v>
      </c>
    </row>
    <row r="576" spans="1:8">
      <c r="A576" s="474">
        <v>10904</v>
      </c>
      <c r="B576" s="597" t="s">
        <v>1273</v>
      </c>
      <c r="C576" s="598"/>
      <c r="D576" s="599"/>
      <c r="E576" s="55" t="s">
        <v>71</v>
      </c>
      <c r="F576" s="195">
        <v>1</v>
      </c>
      <c r="G576" s="91">
        <v>153</v>
      </c>
      <c r="H576" s="91">
        <f>F576*G576</f>
        <v>153</v>
      </c>
    </row>
    <row r="577" spans="1:8">
      <c r="A577" s="595" t="s">
        <v>85</v>
      </c>
      <c r="B577" s="595"/>
      <c r="C577" s="595"/>
      <c r="D577" s="595"/>
      <c r="E577" s="595"/>
      <c r="F577" s="596"/>
      <c r="G577" s="595"/>
      <c r="H577" s="56">
        <f>SUM(H575:H576)</f>
        <v>153.6</v>
      </c>
    </row>
    <row r="578" spans="1:8">
      <c r="A578" s="597"/>
      <c r="B578" s="598"/>
      <c r="C578" s="598"/>
      <c r="D578" s="598"/>
      <c r="E578" s="598"/>
      <c r="F578" s="598"/>
      <c r="G578" s="598"/>
      <c r="H578" s="599"/>
    </row>
    <row r="579" spans="1:8" ht="15.75" customHeight="1">
      <c r="A579" s="600" t="s">
        <v>86</v>
      </c>
      <c r="B579" s="601"/>
      <c r="C579" s="601"/>
      <c r="D579" s="601"/>
      <c r="E579" s="601"/>
      <c r="F579" s="601"/>
      <c r="G579" s="602"/>
      <c r="H579" s="320">
        <f>SUM(H572,H577)</f>
        <v>216.08</v>
      </c>
    </row>
    <row r="581" spans="1:8">
      <c r="A581" s="606" t="s">
        <v>1065</v>
      </c>
      <c r="B581" s="606"/>
      <c r="C581" s="606"/>
      <c r="D581" s="606"/>
      <c r="E581" s="607" t="s">
        <v>151</v>
      </c>
      <c r="F581" s="608"/>
      <c r="G581" s="609"/>
      <c r="H581" s="609"/>
    </row>
    <row r="582" spans="1:8">
      <c r="A582" s="606" t="str">
        <f>Orçamento!D303</f>
        <v>ALVENARIA EM TIJOLO CERAMICO MACICO 5X10X20CM 1/2 VEZ (ESPESSURA 10CM), ASSENTADO COM ARGAMASSA TRACO 1:2:8 (CIMENTO, CAL E AREIA). (REF. 72132 SINAPI 04/2020)</v>
      </c>
      <c r="B582" s="606"/>
      <c r="C582" s="606"/>
      <c r="D582" s="606"/>
      <c r="E582" s="606"/>
      <c r="F582" s="610"/>
      <c r="G582" s="606"/>
      <c r="H582" s="606"/>
    </row>
    <row r="583" spans="1:8">
      <c r="A583" s="621"/>
      <c r="B583" s="621"/>
      <c r="C583" s="621"/>
      <c r="D583" s="621"/>
      <c r="E583" s="621"/>
      <c r="F583" s="622"/>
      <c r="G583" s="621"/>
      <c r="H583" s="621"/>
    </row>
    <row r="584" spans="1:8" ht="31.5">
      <c r="A584" s="209" t="s">
        <v>371</v>
      </c>
      <c r="B584" s="209" t="s">
        <v>67</v>
      </c>
      <c r="C584" s="226"/>
      <c r="D584" s="227"/>
      <c r="E584" s="52" t="s">
        <v>71</v>
      </c>
      <c r="F584" s="53" t="s">
        <v>79</v>
      </c>
      <c r="G584" s="53" t="s">
        <v>80</v>
      </c>
      <c r="H584" s="54" t="s">
        <v>81</v>
      </c>
    </row>
    <row r="585" spans="1:8" ht="15.75" customHeight="1">
      <c r="A585" s="475">
        <v>88309</v>
      </c>
      <c r="B585" s="618" t="s">
        <v>109</v>
      </c>
      <c r="C585" s="619"/>
      <c r="D585" s="620"/>
      <c r="E585" s="199" t="s">
        <v>73</v>
      </c>
      <c r="F585" s="200">
        <v>0.9</v>
      </c>
      <c r="G585" s="195">
        <v>18.86</v>
      </c>
      <c r="H585" s="195">
        <f>F585*G585</f>
        <v>16.97</v>
      </c>
    </row>
    <row r="586" spans="1:8" ht="15.75" customHeight="1">
      <c r="A586" s="474">
        <v>88316</v>
      </c>
      <c r="B586" s="611" t="s">
        <v>108</v>
      </c>
      <c r="C586" s="612"/>
      <c r="D586" s="613"/>
      <c r="E586" s="55" t="s">
        <v>73</v>
      </c>
      <c r="F586" s="195">
        <v>0.93</v>
      </c>
      <c r="G586" s="485">
        <v>14.83</v>
      </c>
      <c r="H586" s="91">
        <f>F586*G586</f>
        <v>13.79</v>
      </c>
    </row>
    <row r="587" spans="1:8" ht="15.75" customHeight="1">
      <c r="A587" s="595" t="s">
        <v>85</v>
      </c>
      <c r="B587" s="595"/>
      <c r="C587" s="595"/>
      <c r="D587" s="595"/>
      <c r="E587" s="595"/>
      <c r="F587" s="596"/>
      <c r="G587" s="595"/>
      <c r="H587" s="56">
        <f>SUM(H585:H586)</f>
        <v>30.76</v>
      </c>
    </row>
    <row r="588" spans="1:8">
      <c r="A588" s="614"/>
      <c r="B588" s="615"/>
      <c r="C588" s="615"/>
      <c r="D588" s="615"/>
      <c r="E588" s="615"/>
      <c r="F588" s="615"/>
      <c r="G588" s="615"/>
      <c r="H588" s="616"/>
    </row>
    <row r="589" spans="1:8" ht="15.75" customHeight="1">
      <c r="A589" s="603" t="s">
        <v>83</v>
      </c>
      <c r="B589" s="604"/>
      <c r="C589" s="604"/>
      <c r="D589" s="605"/>
      <c r="E589" s="52" t="s">
        <v>71</v>
      </c>
      <c r="F589" s="53" t="s">
        <v>84</v>
      </c>
      <c r="G589" s="53" t="s">
        <v>80</v>
      </c>
      <c r="H589" s="54" t="s">
        <v>81</v>
      </c>
    </row>
    <row r="590" spans="1:8" ht="15.75" customHeight="1">
      <c r="A590" s="474">
        <v>7285</v>
      </c>
      <c r="B590" s="611" t="s">
        <v>1081</v>
      </c>
      <c r="C590" s="612"/>
      <c r="D590" s="613"/>
      <c r="E590" s="55" t="s">
        <v>71</v>
      </c>
      <c r="F590" s="195">
        <v>83</v>
      </c>
      <c r="G590" s="91">
        <v>0.78</v>
      </c>
      <c r="H590" s="91">
        <f>F590*G590</f>
        <v>64.739999999999995</v>
      </c>
    </row>
    <row r="591" spans="1:8" ht="15.75" customHeight="1">
      <c r="A591" s="474">
        <v>87335</v>
      </c>
      <c r="B591" s="611" t="s">
        <v>1274</v>
      </c>
      <c r="C591" s="612"/>
      <c r="D591" s="613"/>
      <c r="E591" s="55" t="s">
        <v>75</v>
      </c>
      <c r="F591" s="479">
        <v>4.5599999999999998E-3</v>
      </c>
      <c r="G591" s="91">
        <v>414.83</v>
      </c>
      <c r="H591" s="91">
        <f>F591*G591</f>
        <v>1.89</v>
      </c>
    </row>
    <row r="592" spans="1:8" ht="15.75" customHeight="1">
      <c r="A592" s="595" t="s">
        <v>85</v>
      </c>
      <c r="B592" s="595"/>
      <c r="C592" s="595"/>
      <c r="D592" s="595"/>
      <c r="E592" s="595"/>
      <c r="F592" s="596"/>
      <c r="G592" s="595"/>
      <c r="H592" s="56">
        <f>SUM(H590:H591)</f>
        <v>66.63</v>
      </c>
    </row>
    <row r="593" spans="1:8">
      <c r="A593" s="597"/>
      <c r="B593" s="598"/>
      <c r="C593" s="598"/>
      <c r="D593" s="598"/>
      <c r="E593" s="598"/>
      <c r="F593" s="598"/>
      <c r="G593" s="598"/>
      <c r="H593" s="599"/>
    </row>
    <row r="594" spans="1:8" ht="15.75" customHeight="1">
      <c r="A594" s="600" t="s">
        <v>86</v>
      </c>
      <c r="B594" s="601"/>
      <c r="C594" s="601"/>
      <c r="D594" s="601"/>
      <c r="E594" s="601"/>
      <c r="F594" s="601"/>
      <c r="G594" s="602"/>
      <c r="H594" s="320">
        <f>SUM(H587,H592)</f>
        <v>97.39</v>
      </c>
    </row>
    <row r="596" spans="1:8">
      <c r="A596" s="606" t="s">
        <v>1067</v>
      </c>
      <c r="B596" s="606"/>
      <c r="C596" s="606"/>
      <c r="D596" s="606"/>
      <c r="E596" s="607" t="s">
        <v>151</v>
      </c>
      <c r="F596" s="608"/>
      <c r="G596" s="609"/>
      <c r="H596" s="609"/>
    </row>
    <row r="597" spans="1:8">
      <c r="A597" s="606" t="str">
        <f>Orçamento!D306</f>
        <v>LUMINARIA DE EMERGENCIA AUTÔNOMA COM 2 FAROIS (SIURB 09-10-24 01/20)</v>
      </c>
      <c r="B597" s="606"/>
      <c r="C597" s="606"/>
      <c r="D597" s="606"/>
      <c r="E597" s="606"/>
      <c r="F597" s="610"/>
      <c r="G597" s="606"/>
      <c r="H597" s="606"/>
    </row>
    <row r="598" spans="1:8">
      <c r="A598" s="621"/>
      <c r="B598" s="621"/>
      <c r="C598" s="621"/>
      <c r="D598" s="621"/>
      <c r="E598" s="621"/>
      <c r="F598" s="622"/>
      <c r="G598" s="621"/>
      <c r="H598" s="621"/>
    </row>
    <row r="599" spans="1:8" ht="31.5">
      <c r="A599" s="209" t="s">
        <v>371</v>
      </c>
      <c r="B599" s="209" t="s">
        <v>67</v>
      </c>
      <c r="C599" s="226"/>
      <c r="D599" s="227"/>
      <c r="E599" s="52" t="s">
        <v>71</v>
      </c>
      <c r="F599" s="53" t="s">
        <v>79</v>
      </c>
      <c r="G599" s="53" t="s">
        <v>80</v>
      </c>
      <c r="H599" s="54" t="s">
        <v>81</v>
      </c>
    </row>
    <row r="600" spans="1:8" ht="15.75" customHeight="1">
      <c r="A600" s="475">
        <v>88264</v>
      </c>
      <c r="B600" s="618" t="s">
        <v>1062</v>
      </c>
      <c r="C600" s="619"/>
      <c r="D600" s="620"/>
      <c r="E600" s="199" t="s">
        <v>73</v>
      </c>
      <c r="F600" s="200">
        <v>1.5</v>
      </c>
      <c r="G600" s="195">
        <v>19.53</v>
      </c>
      <c r="H600" s="195">
        <f>F600*G600</f>
        <v>29.3</v>
      </c>
    </row>
    <row r="601" spans="1:8" ht="15.75" customHeight="1">
      <c r="A601" s="474">
        <v>88247</v>
      </c>
      <c r="B601" s="611" t="s">
        <v>1063</v>
      </c>
      <c r="C601" s="612"/>
      <c r="D601" s="613"/>
      <c r="E601" s="55" t="s">
        <v>73</v>
      </c>
      <c r="F601" s="195">
        <v>1.5</v>
      </c>
      <c r="G601" s="91">
        <v>15.19</v>
      </c>
      <c r="H601" s="91">
        <f>F601*G601</f>
        <v>22.79</v>
      </c>
    </row>
    <row r="602" spans="1:8" ht="15.75" customHeight="1">
      <c r="A602" s="595" t="s">
        <v>85</v>
      </c>
      <c r="B602" s="595"/>
      <c r="C602" s="595"/>
      <c r="D602" s="595"/>
      <c r="E602" s="595"/>
      <c r="F602" s="596"/>
      <c r="G602" s="595"/>
      <c r="H602" s="56">
        <f>SUM(H600:H601)</f>
        <v>52.09</v>
      </c>
    </row>
    <row r="603" spans="1:8">
      <c r="A603" s="614"/>
      <c r="B603" s="615"/>
      <c r="C603" s="615"/>
      <c r="D603" s="615"/>
      <c r="E603" s="615"/>
      <c r="F603" s="615"/>
      <c r="G603" s="615"/>
      <c r="H603" s="616"/>
    </row>
    <row r="604" spans="1:8" ht="15.75" customHeight="1">
      <c r="A604" s="603" t="s">
        <v>83</v>
      </c>
      <c r="B604" s="604"/>
      <c r="C604" s="604"/>
      <c r="D604" s="605"/>
      <c r="E604" s="52" t="s">
        <v>71</v>
      </c>
      <c r="F604" s="53" t="s">
        <v>84</v>
      </c>
      <c r="G604" s="53" t="s">
        <v>80</v>
      </c>
      <c r="H604" s="54" t="s">
        <v>81</v>
      </c>
    </row>
    <row r="605" spans="1:8" ht="15.75" customHeight="1">
      <c r="A605" s="474" t="s">
        <v>1275</v>
      </c>
      <c r="B605" s="611" t="s">
        <v>1276</v>
      </c>
      <c r="C605" s="612"/>
      <c r="D605" s="613"/>
      <c r="E605" s="55" t="s">
        <v>71</v>
      </c>
      <c r="F605" s="195">
        <v>1</v>
      </c>
      <c r="G605" s="91">
        <v>150.03</v>
      </c>
      <c r="H605" s="91">
        <f>F605*G605</f>
        <v>150.03</v>
      </c>
    </row>
    <row r="606" spans="1:8" ht="15.75" customHeight="1">
      <c r="A606" s="595" t="s">
        <v>85</v>
      </c>
      <c r="B606" s="595"/>
      <c r="C606" s="595"/>
      <c r="D606" s="595"/>
      <c r="E606" s="595"/>
      <c r="F606" s="596"/>
      <c r="G606" s="595"/>
      <c r="H606" s="56">
        <f>SUM(H605)</f>
        <v>150.03</v>
      </c>
    </row>
    <row r="607" spans="1:8">
      <c r="A607" s="597"/>
      <c r="B607" s="598"/>
      <c r="C607" s="598"/>
      <c r="D607" s="598"/>
      <c r="E607" s="598"/>
      <c r="F607" s="598"/>
      <c r="G607" s="598"/>
      <c r="H607" s="599"/>
    </row>
    <row r="608" spans="1:8" ht="15.75" customHeight="1">
      <c r="A608" s="600" t="s">
        <v>86</v>
      </c>
      <c r="B608" s="601"/>
      <c r="C608" s="601"/>
      <c r="D608" s="601"/>
      <c r="E608" s="601"/>
      <c r="F608" s="601"/>
      <c r="G608" s="602"/>
      <c r="H608" s="320">
        <f>SUM(H602,H606)</f>
        <v>202.12</v>
      </c>
    </row>
    <row r="610" spans="1:8">
      <c r="A610" s="606" t="s">
        <v>1069</v>
      </c>
      <c r="B610" s="606"/>
      <c r="C610" s="606"/>
      <c r="D610" s="606"/>
      <c r="E610" s="607" t="s">
        <v>151</v>
      </c>
      <c r="F610" s="608"/>
      <c r="G610" s="609"/>
      <c r="H610" s="609"/>
    </row>
    <row r="611" spans="1:8">
      <c r="A611" s="606" t="str">
        <f>Orçamento!D308</f>
        <v>FORNECIMENTO E INSTALAÇÃO DE ACIONADOR MANUAL PARA ALARME, TIPO QUEBRA VIDRO, COM MARTELO</v>
      </c>
      <c r="B611" s="606"/>
      <c r="C611" s="606"/>
      <c r="D611" s="606"/>
      <c r="E611" s="606"/>
      <c r="F611" s="610"/>
      <c r="G611" s="606"/>
      <c r="H611" s="606"/>
    </row>
    <row r="612" spans="1:8">
      <c r="A612" s="621"/>
      <c r="B612" s="621"/>
      <c r="C612" s="621"/>
      <c r="D612" s="621"/>
      <c r="E612" s="621"/>
      <c r="F612" s="622"/>
      <c r="G612" s="621"/>
      <c r="H612" s="621"/>
    </row>
    <row r="613" spans="1:8" ht="31.5">
      <c r="A613" s="209" t="s">
        <v>371</v>
      </c>
      <c r="B613" s="209" t="s">
        <v>67</v>
      </c>
      <c r="C613" s="226"/>
      <c r="D613" s="227"/>
      <c r="E613" s="52" t="s">
        <v>71</v>
      </c>
      <c r="F613" s="53" t="s">
        <v>79</v>
      </c>
      <c r="G613" s="53" t="s">
        <v>80</v>
      </c>
      <c r="H613" s="54" t="s">
        <v>81</v>
      </c>
    </row>
    <row r="614" spans="1:8" ht="15.75" customHeight="1">
      <c r="A614" s="475">
        <v>88264</v>
      </c>
      <c r="B614" s="618" t="s">
        <v>1062</v>
      </c>
      <c r="C614" s="619"/>
      <c r="D614" s="620"/>
      <c r="E614" s="199" t="s">
        <v>73</v>
      </c>
      <c r="F614" s="200">
        <v>0.5</v>
      </c>
      <c r="G614" s="195">
        <v>19.53</v>
      </c>
      <c r="H614" s="195">
        <f>F614*G614</f>
        <v>9.77</v>
      </c>
    </row>
    <row r="615" spans="1:8" ht="15.75" customHeight="1">
      <c r="A615" s="474">
        <v>88316</v>
      </c>
      <c r="B615" s="611" t="s">
        <v>108</v>
      </c>
      <c r="C615" s="612"/>
      <c r="D615" s="613"/>
      <c r="E615" s="55" t="s">
        <v>73</v>
      </c>
      <c r="F615" s="195">
        <v>0.5</v>
      </c>
      <c r="G615" s="485">
        <v>14.83</v>
      </c>
      <c r="H615" s="91">
        <f>F615*G615</f>
        <v>7.42</v>
      </c>
    </row>
    <row r="616" spans="1:8" ht="15.75" customHeight="1">
      <c r="A616" s="595" t="s">
        <v>85</v>
      </c>
      <c r="B616" s="595"/>
      <c r="C616" s="595"/>
      <c r="D616" s="595"/>
      <c r="E616" s="595"/>
      <c r="F616" s="596"/>
      <c r="G616" s="595"/>
      <c r="H616" s="56">
        <f>SUM(H614:H615)</f>
        <v>17.190000000000001</v>
      </c>
    </row>
    <row r="617" spans="1:8">
      <c r="A617" s="614"/>
      <c r="B617" s="615"/>
      <c r="C617" s="615"/>
      <c r="D617" s="615"/>
      <c r="E617" s="615"/>
      <c r="F617" s="615"/>
      <c r="G617" s="615"/>
      <c r="H617" s="616"/>
    </row>
    <row r="618" spans="1:8" ht="15.75" customHeight="1">
      <c r="A618" s="603" t="s">
        <v>83</v>
      </c>
      <c r="B618" s="604"/>
      <c r="C618" s="604"/>
      <c r="D618" s="605"/>
      <c r="E618" s="52" t="s">
        <v>71</v>
      </c>
      <c r="F618" s="53" t="s">
        <v>84</v>
      </c>
      <c r="G618" s="53" t="s">
        <v>80</v>
      </c>
      <c r="H618" s="54" t="s">
        <v>81</v>
      </c>
    </row>
    <row r="619" spans="1:8" ht="15.75" customHeight="1">
      <c r="A619" s="474" t="s">
        <v>1267</v>
      </c>
      <c r="B619" s="611" t="s">
        <v>1268</v>
      </c>
      <c r="C619" s="612"/>
      <c r="D619" s="613"/>
      <c r="E619" s="55" t="s">
        <v>71</v>
      </c>
      <c r="F619" s="195">
        <v>1</v>
      </c>
      <c r="G619" s="91">
        <v>70.41</v>
      </c>
      <c r="H619" s="91">
        <f>F619*G619</f>
        <v>70.41</v>
      </c>
    </row>
    <row r="620" spans="1:8" ht="15.75" customHeight="1">
      <c r="A620" s="595" t="s">
        <v>85</v>
      </c>
      <c r="B620" s="595"/>
      <c r="C620" s="595"/>
      <c r="D620" s="595"/>
      <c r="E620" s="595"/>
      <c r="F620" s="596"/>
      <c r="G620" s="595"/>
      <c r="H620" s="56">
        <f>SUM(H619)</f>
        <v>70.41</v>
      </c>
    </row>
    <row r="621" spans="1:8">
      <c r="A621" s="597"/>
      <c r="B621" s="598"/>
      <c r="C621" s="598"/>
      <c r="D621" s="598"/>
      <c r="E621" s="598"/>
      <c r="F621" s="598"/>
      <c r="G621" s="598"/>
      <c r="H621" s="599"/>
    </row>
    <row r="622" spans="1:8" ht="15.75" customHeight="1">
      <c r="A622" s="600" t="s">
        <v>86</v>
      </c>
      <c r="B622" s="601"/>
      <c r="C622" s="601"/>
      <c r="D622" s="601"/>
      <c r="E622" s="601"/>
      <c r="F622" s="601"/>
      <c r="G622" s="602"/>
      <c r="H622" s="320">
        <f>SUM(H616,H620)</f>
        <v>87.6</v>
      </c>
    </row>
    <row r="624" spans="1:8">
      <c r="A624" s="606" t="s">
        <v>1255</v>
      </c>
      <c r="B624" s="606"/>
      <c r="C624" s="606"/>
      <c r="D624" s="606"/>
      <c r="E624" s="607" t="s">
        <v>151</v>
      </c>
      <c r="F624" s="608"/>
      <c r="G624" s="609"/>
      <c r="H624" s="609"/>
    </row>
    <row r="625" spans="1:8">
      <c r="A625" s="606" t="str">
        <f>Orçamento!D309</f>
        <v>FORNECIMENTO E INSTALAÇÃO DE SIRENE ELETRÔNICA, 12V, ALARME DE EMERGÊNCIA</v>
      </c>
      <c r="B625" s="606"/>
      <c r="C625" s="606"/>
      <c r="D625" s="606"/>
      <c r="E625" s="606"/>
      <c r="F625" s="610"/>
      <c r="G625" s="606"/>
      <c r="H625" s="606"/>
    </row>
    <row r="626" spans="1:8">
      <c r="A626" s="621"/>
      <c r="B626" s="621"/>
      <c r="C626" s="621"/>
      <c r="D626" s="621"/>
      <c r="E626" s="621"/>
      <c r="F626" s="622"/>
      <c r="G626" s="621"/>
      <c r="H626" s="621"/>
    </row>
    <row r="627" spans="1:8" ht="31.5">
      <c r="A627" s="209" t="s">
        <v>371</v>
      </c>
      <c r="B627" s="209" t="s">
        <v>67</v>
      </c>
      <c r="C627" s="226"/>
      <c r="D627" s="227"/>
      <c r="E627" s="52" t="s">
        <v>71</v>
      </c>
      <c r="F627" s="53" t="s">
        <v>79</v>
      </c>
      <c r="G627" s="53" t="s">
        <v>80</v>
      </c>
      <c r="H627" s="54" t="s">
        <v>81</v>
      </c>
    </row>
    <row r="628" spans="1:8" ht="15.75" customHeight="1">
      <c r="A628" s="475">
        <v>88264</v>
      </c>
      <c r="B628" s="618" t="s">
        <v>1062</v>
      </c>
      <c r="C628" s="619"/>
      <c r="D628" s="620"/>
      <c r="E628" s="199" t="s">
        <v>73</v>
      </c>
      <c r="F628" s="200">
        <v>0.7</v>
      </c>
      <c r="G628" s="195">
        <v>19.53</v>
      </c>
      <c r="H628" s="195">
        <f>F628*G628</f>
        <v>13.67</v>
      </c>
    </row>
    <row r="629" spans="1:8" ht="15.75" customHeight="1">
      <c r="A629" s="474">
        <v>88316</v>
      </c>
      <c r="B629" s="611" t="s">
        <v>108</v>
      </c>
      <c r="C629" s="612"/>
      <c r="D629" s="613"/>
      <c r="E629" s="55" t="s">
        <v>73</v>
      </c>
      <c r="F629" s="195">
        <v>0.7</v>
      </c>
      <c r="G629" s="485">
        <v>14.83</v>
      </c>
      <c r="H629" s="91">
        <f>F629*G629</f>
        <v>10.38</v>
      </c>
    </row>
    <row r="630" spans="1:8" ht="15.75" customHeight="1">
      <c r="A630" s="595" t="s">
        <v>85</v>
      </c>
      <c r="B630" s="595"/>
      <c r="C630" s="595"/>
      <c r="D630" s="595"/>
      <c r="E630" s="595"/>
      <c r="F630" s="596"/>
      <c r="G630" s="595"/>
      <c r="H630" s="56">
        <f>SUM(H628:H629)</f>
        <v>24.05</v>
      </c>
    </row>
    <row r="631" spans="1:8">
      <c r="A631" s="614"/>
      <c r="B631" s="615"/>
      <c r="C631" s="615"/>
      <c r="D631" s="615"/>
      <c r="E631" s="615"/>
      <c r="F631" s="615"/>
      <c r="G631" s="615"/>
      <c r="H631" s="616"/>
    </row>
    <row r="632" spans="1:8" ht="15.75" customHeight="1">
      <c r="A632" s="603" t="s">
        <v>83</v>
      </c>
      <c r="B632" s="604"/>
      <c r="C632" s="604"/>
      <c r="D632" s="605"/>
      <c r="E632" s="52" t="s">
        <v>71</v>
      </c>
      <c r="F632" s="53" t="s">
        <v>84</v>
      </c>
      <c r="G632" s="53" t="s">
        <v>80</v>
      </c>
      <c r="H632" s="54" t="s">
        <v>81</v>
      </c>
    </row>
    <row r="633" spans="1:8" ht="15.75" customHeight="1">
      <c r="A633" s="474" t="s">
        <v>1278</v>
      </c>
      <c r="B633" s="611" t="s">
        <v>1277</v>
      </c>
      <c r="C633" s="612"/>
      <c r="D633" s="613"/>
      <c r="E633" s="55" t="s">
        <v>71</v>
      </c>
      <c r="F633" s="195">
        <v>1</v>
      </c>
      <c r="G633" s="91">
        <v>49</v>
      </c>
      <c r="H633" s="91">
        <f>F633*G633</f>
        <v>49</v>
      </c>
    </row>
    <row r="634" spans="1:8" ht="15.75" customHeight="1">
      <c r="A634" s="595" t="s">
        <v>85</v>
      </c>
      <c r="B634" s="595"/>
      <c r="C634" s="595"/>
      <c r="D634" s="595"/>
      <c r="E634" s="595"/>
      <c r="F634" s="596"/>
      <c r="G634" s="595"/>
      <c r="H634" s="56">
        <f>SUM(H633)</f>
        <v>49</v>
      </c>
    </row>
    <row r="635" spans="1:8">
      <c r="A635" s="597"/>
      <c r="B635" s="598"/>
      <c r="C635" s="598"/>
      <c r="D635" s="598"/>
      <c r="E635" s="598"/>
      <c r="F635" s="598"/>
      <c r="G635" s="598"/>
      <c r="H635" s="599"/>
    </row>
    <row r="636" spans="1:8" ht="15.75" customHeight="1">
      <c r="A636" s="600" t="s">
        <v>86</v>
      </c>
      <c r="B636" s="601"/>
      <c r="C636" s="601"/>
      <c r="D636" s="601"/>
      <c r="E636" s="601"/>
      <c r="F636" s="601"/>
      <c r="G636" s="602"/>
      <c r="H636" s="320">
        <f>SUM(H630,H634)</f>
        <v>73.05</v>
      </c>
    </row>
    <row r="638" spans="1:8">
      <c r="A638" s="606" t="s">
        <v>556</v>
      </c>
      <c r="B638" s="606"/>
      <c r="C638" s="606"/>
      <c r="D638" s="606"/>
      <c r="E638" s="607" t="s">
        <v>151</v>
      </c>
      <c r="F638" s="608"/>
      <c r="G638" s="609"/>
      <c r="H638" s="609"/>
    </row>
    <row r="639" spans="1:8">
      <c r="A639" s="606" t="str">
        <f>Orçamento!D310</f>
        <v>FORNECIMENTO E INSTALAÇÃO DE CENTRAL DE ALARME IPA, 12 LAÇOS, SEM BATERIA</v>
      </c>
      <c r="B639" s="606"/>
      <c r="C639" s="606"/>
      <c r="D639" s="606"/>
      <c r="E639" s="606"/>
      <c r="F639" s="610"/>
      <c r="G639" s="606"/>
      <c r="H639" s="606"/>
    </row>
    <row r="640" spans="1:8">
      <c r="A640" s="621"/>
      <c r="B640" s="621"/>
      <c r="C640" s="621"/>
      <c r="D640" s="621"/>
      <c r="E640" s="621"/>
      <c r="F640" s="622"/>
      <c r="G640" s="621"/>
      <c r="H640" s="621"/>
    </row>
    <row r="641" spans="1:8" ht="31.5">
      <c r="A641" s="209" t="s">
        <v>371</v>
      </c>
      <c r="B641" s="209" t="s">
        <v>67</v>
      </c>
      <c r="C641" s="226"/>
      <c r="D641" s="227"/>
      <c r="E641" s="52" t="s">
        <v>71</v>
      </c>
      <c r="F641" s="53" t="s">
        <v>79</v>
      </c>
      <c r="G641" s="53" t="s">
        <v>80</v>
      </c>
      <c r="H641" s="54" t="s">
        <v>81</v>
      </c>
    </row>
    <row r="642" spans="1:8" ht="15.75" customHeight="1">
      <c r="A642" s="475">
        <v>88264</v>
      </c>
      <c r="B642" s="618" t="s">
        <v>1062</v>
      </c>
      <c r="C642" s="619"/>
      <c r="D642" s="620"/>
      <c r="E642" s="199" t="s">
        <v>73</v>
      </c>
      <c r="F642" s="200">
        <v>1</v>
      </c>
      <c r="G642" s="195">
        <v>19.53</v>
      </c>
      <c r="H642" s="195">
        <f>F642*G642</f>
        <v>19.53</v>
      </c>
    </row>
    <row r="643" spans="1:8" ht="15.75" customHeight="1">
      <c r="A643" s="595" t="s">
        <v>85</v>
      </c>
      <c r="B643" s="595"/>
      <c r="C643" s="595"/>
      <c r="D643" s="595"/>
      <c r="E643" s="595"/>
      <c r="F643" s="596"/>
      <c r="G643" s="595"/>
      <c r="H643" s="56">
        <f>SUM(H642:H642)</f>
        <v>19.53</v>
      </c>
    </row>
    <row r="644" spans="1:8">
      <c r="A644" s="614"/>
      <c r="B644" s="615"/>
      <c r="C644" s="615"/>
      <c r="D644" s="615"/>
      <c r="E644" s="615"/>
      <c r="F644" s="615"/>
      <c r="G644" s="615"/>
      <c r="H644" s="616"/>
    </row>
    <row r="645" spans="1:8" ht="15.75" customHeight="1">
      <c r="A645" s="603" t="s">
        <v>83</v>
      </c>
      <c r="B645" s="604"/>
      <c r="C645" s="604"/>
      <c r="D645" s="605"/>
      <c r="E645" s="52" t="s">
        <v>71</v>
      </c>
      <c r="F645" s="53" t="s">
        <v>84</v>
      </c>
      <c r="G645" s="53" t="s">
        <v>80</v>
      </c>
      <c r="H645" s="54" t="s">
        <v>81</v>
      </c>
    </row>
    <row r="646" spans="1:8" ht="15.75" customHeight="1">
      <c r="A646" s="474" t="s">
        <v>1279</v>
      </c>
      <c r="B646" s="611" t="s">
        <v>1280</v>
      </c>
      <c r="C646" s="612"/>
      <c r="D646" s="613"/>
      <c r="E646" s="55" t="s">
        <v>71</v>
      </c>
      <c r="F646" s="195">
        <v>1</v>
      </c>
      <c r="G646" s="91">
        <v>444.99</v>
      </c>
      <c r="H646" s="91">
        <f>F646*G646</f>
        <v>444.99</v>
      </c>
    </row>
    <row r="647" spans="1:8" ht="15.75" customHeight="1">
      <c r="A647" s="595" t="s">
        <v>85</v>
      </c>
      <c r="B647" s="595"/>
      <c r="C647" s="595"/>
      <c r="D647" s="595"/>
      <c r="E647" s="595"/>
      <c r="F647" s="596"/>
      <c r="G647" s="595"/>
      <c r="H647" s="56">
        <f>SUM(H646)</f>
        <v>444.99</v>
      </c>
    </row>
    <row r="648" spans="1:8">
      <c r="A648" s="597"/>
      <c r="B648" s="598"/>
      <c r="C648" s="598"/>
      <c r="D648" s="598"/>
      <c r="E648" s="598"/>
      <c r="F648" s="598"/>
      <c r="G648" s="598"/>
      <c r="H648" s="599"/>
    </row>
    <row r="649" spans="1:8" ht="15.75" customHeight="1">
      <c r="A649" s="600" t="s">
        <v>86</v>
      </c>
      <c r="B649" s="601"/>
      <c r="C649" s="601"/>
      <c r="D649" s="601"/>
      <c r="E649" s="601"/>
      <c r="F649" s="601"/>
      <c r="G649" s="602"/>
      <c r="H649" s="320">
        <f>SUM(H643,H647)</f>
        <v>464.52</v>
      </c>
    </row>
    <row r="651" spans="1:8">
      <c r="A651" s="606" t="s">
        <v>1073</v>
      </c>
      <c r="B651" s="606"/>
      <c r="C651" s="606"/>
      <c r="D651" s="606"/>
      <c r="E651" s="607" t="s">
        <v>151</v>
      </c>
      <c r="F651" s="608"/>
      <c r="G651" s="609"/>
      <c r="H651" s="609"/>
    </row>
    <row r="652" spans="1:8">
      <c r="A652" s="606" t="str">
        <f>Orçamento!D311</f>
        <v>FORNECIMENTO E INSTALAÇÃO DE BATERIA SELADA PARA CENTRAL DE ALARME, 12V/5A</v>
      </c>
      <c r="B652" s="606"/>
      <c r="C652" s="606"/>
      <c r="D652" s="606"/>
      <c r="E652" s="606"/>
      <c r="F652" s="610"/>
      <c r="G652" s="606"/>
      <c r="H652" s="606"/>
    </row>
    <row r="653" spans="1:8">
      <c r="A653" s="621"/>
      <c r="B653" s="621"/>
      <c r="C653" s="621"/>
      <c r="D653" s="621"/>
      <c r="E653" s="621"/>
      <c r="F653" s="622"/>
      <c r="G653" s="621"/>
      <c r="H653" s="621"/>
    </row>
    <row r="654" spans="1:8" ht="31.5">
      <c r="A654" s="209" t="s">
        <v>371</v>
      </c>
      <c r="B654" s="209" t="s">
        <v>67</v>
      </c>
      <c r="C654" s="226"/>
      <c r="D654" s="227"/>
      <c r="E654" s="52" t="s">
        <v>71</v>
      </c>
      <c r="F654" s="53" t="s">
        <v>79</v>
      </c>
      <c r="G654" s="53" t="s">
        <v>80</v>
      </c>
      <c r="H654" s="54" t="s">
        <v>81</v>
      </c>
    </row>
    <row r="655" spans="1:8" ht="15.75" customHeight="1">
      <c r="A655" s="475">
        <v>88264</v>
      </c>
      <c r="B655" s="618" t="s">
        <v>1062</v>
      </c>
      <c r="C655" s="619"/>
      <c r="D655" s="620"/>
      <c r="E655" s="199" t="s">
        <v>73</v>
      </c>
      <c r="F655" s="200">
        <v>6</v>
      </c>
      <c r="G655" s="195">
        <v>19.53</v>
      </c>
      <c r="H655" s="195">
        <f>F655*G655</f>
        <v>117.18</v>
      </c>
    </row>
    <row r="656" spans="1:8" ht="15.75" customHeight="1">
      <c r="A656" s="595" t="s">
        <v>85</v>
      </c>
      <c r="B656" s="595"/>
      <c r="C656" s="595"/>
      <c r="D656" s="595"/>
      <c r="E656" s="595"/>
      <c r="F656" s="596"/>
      <c r="G656" s="595"/>
      <c r="H656" s="56">
        <f>SUM(H655:H655)</f>
        <v>117.18</v>
      </c>
    </row>
    <row r="657" spans="1:8">
      <c r="A657" s="614"/>
      <c r="B657" s="615"/>
      <c r="C657" s="615"/>
      <c r="D657" s="615"/>
      <c r="E657" s="615"/>
      <c r="F657" s="615"/>
      <c r="G657" s="615"/>
      <c r="H657" s="616"/>
    </row>
    <row r="658" spans="1:8" ht="15.75" customHeight="1">
      <c r="A658" s="603" t="s">
        <v>83</v>
      </c>
      <c r="B658" s="604"/>
      <c r="C658" s="604"/>
      <c r="D658" s="605"/>
      <c r="E658" s="52" t="s">
        <v>71</v>
      </c>
      <c r="F658" s="53" t="s">
        <v>84</v>
      </c>
      <c r="G658" s="53" t="s">
        <v>80</v>
      </c>
      <c r="H658" s="54" t="s">
        <v>81</v>
      </c>
    </row>
    <row r="659" spans="1:8" ht="15.75" customHeight="1">
      <c r="A659" s="474" t="s">
        <v>1279</v>
      </c>
      <c r="B659" s="611" t="s">
        <v>1281</v>
      </c>
      <c r="C659" s="612"/>
      <c r="D659" s="613"/>
      <c r="E659" s="55" t="s">
        <v>71</v>
      </c>
      <c r="F659" s="195">
        <v>1</v>
      </c>
      <c r="G659" s="91">
        <v>129.75</v>
      </c>
      <c r="H659" s="91">
        <f>F659*G659</f>
        <v>129.75</v>
      </c>
    </row>
    <row r="660" spans="1:8" ht="15.75" customHeight="1">
      <c r="A660" s="595" t="s">
        <v>85</v>
      </c>
      <c r="B660" s="595"/>
      <c r="C660" s="595"/>
      <c r="D660" s="595"/>
      <c r="E660" s="595"/>
      <c r="F660" s="596"/>
      <c r="G660" s="595"/>
      <c r="H660" s="56">
        <f>SUM(H659)</f>
        <v>129.75</v>
      </c>
    </row>
    <row r="661" spans="1:8">
      <c r="A661" s="597"/>
      <c r="B661" s="598"/>
      <c r="C661" s="598"/>
      <c r="D661" s="598"/>
      <c r="E661" s="598"/>
      <c r="F661" s="598"/>
      <c r="G661" s="598"/>
      <c r="H661" s="599"/>
    </row>
    <row r="662" spans="1:8" ht="15.75" customHeight="1">
      <c r="A662" s="600" t="s">
        <v>86</v>
      </c>
      <c r="B662" s="601"/>
      <c r="C662" s="601"/>
      <c r="D662" s="601"/>
      <c r="E662" s="601"/>
      <c r="F662" s="601"/>
      <c r="G662" s="602"/>
      <c r="H662" s="320">
        <f>SUM(H656,H660)</f>
        <v>246.93</v>
      </c>
    </row>
    <row r="664" spans="1:8">
      <c r="A664" s="606" t="s">
        <v>1104</v>
      </c>
      <c r="B664" s="606"/>
      <c r="C664" s="606"/>
      <c r="D664" s="606"/>
      <c r="E664" s="607" t="s">
        <v>151</v>
      </c>
      <c r="F664" s="608"/>
      <c r="G664" s="609"/>
      <c r="H664" s="609"/>
    </row>
    <row r="665" spans="1:8">
      <c r="A665" s="606" t="str">
        <f>Orçamento!D312</f>
        <v>FORNECIMENTO E INSTALAÇÃO DE PLACA DE SINALIZAÇÃO DE EQUIPAMENTOS 20X20CM</v>
      </c>
      <c r="B665" s="606"/>
      <c r="C665" s="606"/>
      <c r="D665" s="606"/>
      <c r="E665" s="606"/>
      <c r="F665" s="610"/>
      <c r="G665" s="606"/>
      <c r="H665" s="606"/>
    </row>
    <row r="666" spans="1:8">
      <c r="A666" s="621"/>
      <c r="B666" s="621"/>
      <c r="C666" s="621"/>
      <c r="D666" s="621"/>
      <c r="E666" s="621"/>
      <c r="F666" s="622"/>
      <c r="G666" s="621"/>
      <c r="H666" s="621"/>
    </row>
    <row r="667" spans="1:8" ht="31.5">
      <c r="A667" s="209" t="s">
        <v>371</v>
      </c>
      <c r="B667" s="209" t="s">
        <v>67</v>
      </c>
      <c r="C667" s="226"/>
      <c r="D667" s="227"/>
      <c r="E667" s="52" t="s">
        <v>71</v>
      </c>
      <c r="F667" s="53" t="s">
        <v>79</v>
      </c>
      <c r="G667" s="53" t="s">
        <v>80</v>
      </c>
      <c r="H667" s="54" t="s">
        <v>81</v>
      </c>
    </row>
    <row r="668" spans="1:8" ht="15.75" customHeight="1">
      <c r="A668" s="474">
        <v>88316</v>
      </c>
      <c r="B668" s="611" t="s">
        <v>108</v>
      </c>
      <c r="C668" s="612"/>
      <c r="D668" s="613"/>
      <c r="E668" s="55" t="s">
        <v>73</v>
      </c>
      <c r="F668" s="195">
        <v>0.2</v>
      </c>
      <c r="G668" s="485">
        <v>14.83</v>
      </c>
      <c r="H668" s="91">
        <f>F668*G668</f>
        <v>2.97</v>
      </c>
    </row>
    <row r="669" spans="1:8" ht="15.75" customHeight="1">
      <c r="A669" s="595" t="s">
        <v>85</v>
      </c>
      <c r="B669" s="595"/>
      <c r="C669" s="595"/>
      <c r="D669" s="595"/>
      <c r="E669" s="595"/>
      <c r="F669" s="596"/>
      <c r="G669" s="595"/>
      <c r="H669" s="56">
        <f>SUM(H668:H668)</f>
        <v>2.97</v>
      </c>
    </row>
    <row r="670" spans="1:8">
      <c r="A670" s="614"/>
      <c r="B670" s="615"/>
      <c r="C670" s="615"/>
      <c r="D670" s="615"/>
      <c r="E670" s="615"/>
      <c r="F670" s="615"/>
      <c r="G670" s="615"/>
      <c r="H670" s="616"/>
    </row>
    <row r="671" spans="1:8" ht="15.75" customHeight="1">
      <c r="A671" s="603" t="s">
        <v>83</v>
      </c>
      <c r="B671" s="604"/>
      <c r="C671" s="604"/>
      <c r="D671" s="605"/>
      <c r="E671" s="52" t="s">
        <v>71</v>
      </c>
      <c r="F671" s="53" t="s">
        <v>84</v>
      </c>
      <c r="G671" s="53" t="s">
        <v>80</v>
      </c>
      <c r="H671" s="54" t="s">
        <v>81</v>
      </c>
    </row>
    <row r="672" spans="1:8" ht="83.25" customHeight="1">
      <c r="A672" s="474">
        <v>37556</v>
      </c>
      <c r="B672" s="611" t="s">
        <v>1282</v>
      </c>
      <c r="C672" s="612"/>
      <c r="D672" s="613"/>
      <c r="E672" s="55" t="s">
        <v>71</v>
      </c>
      <c r="F672" s="195">
        <v>1</v>
      </c>
      <c r="G672" s="91">
        <v>24.37</v>
      </c>
      <c r="H672" s="91">
        <f>F672*G672</f>
        <v>24.37</v>
      </c>
    </row>
    <row r="673" spans="1:8" ht="15.75" customHeight="1">
      <c r="A673" s="595" t="s">
        <v>85</v>
      </c>
      <c r="B673" s="595"/>
      <c r="C673" s="595"/>
      <c r="D673" s="595"/>
      <c r="E673" s="595"/>
      <c r="F673" s="596"/>
      <c r="G673" s="595"/>
      <c r="H673" s="56">
        <f>SUM(H672)</f>
        <v>24.37</v>
      </c>
    </row>
    <row r="674" spans="1:8">
      <c r="A674" s="597"/>
      <c r="B674" s="598"/>
      <c r="C674" s="598"/>
      <c r="D674" s="598"/>
      <c r="E674" s="598"/>
      <c r="F674" s="598"/>
      <c r="G674" s="598"/>
      <c r="H674" s="599"/>
    </row>
    <row r="675" spans="1:8" ht="15.75" customHeight="1">
      <c r="A675" s="600" t="s">
        <v>86</v>
      </c>
      <c r="B675" s="601"/>
      <c r="C675" s="601"/>
      <c r="D675" s="601"/>
      <c r="E675" s="601"/>
      <c r="F675" s="601"/>
      <c r="G675" s="602"/>
      <c r="H675" s="320">
        <f>SUM(H669,H673)</f>
        <v>27.34</v>
      </c>
    </row>
    <row r="677" spans="1:8">
      <c r="A677" s="606" t="s">
        <v>1182</v>
      </c>
      <c r="B677" s="606"/>
      <c r="C677" s="606"/>
      <c r="D677" s="606"/>
      <c r="E677" s="607" t="s">
        <v>151</v>
      </c>
      <c r="F677" s="608"/>
      <c r="G677" s="609"/>
      <c r="H677" s="609"/>
    </row>
    <row r="678" spans="1:8">
      <c r="A678" s="606" t="str">
        <f>Orçamento!D318</f>
        <v>FORNECIMENTO E INSTALAÇÃO DE PLACA DE SINALIZAÇÃO DE EXTINTOR 20X20CM</v>
      </c>
      <c r="B678" s="606"/>
      <c r="C678" s="606"/>
      <c r="D678" s="606"/>
      <c r="E678" s="606"/>
      <c r="F678" s="610"/>
      <c r="G678" s="606"/>
      <c r="H678" s="606"/>
    </row>
    <row r="679" spans="1:8">
      <c r="A679" s="621"/>
      <c r="B679" s="621"/>
      <c r="C679" s="621"/>
      <c r="D679" s="621"/>
      <c r="E679" s="621"/>
      <c r="F679" s="622"/>
      <c r="G679" s="621"/>
      <c r="H679" s="621"/>
    </row>
    <row r="680" spans="1:8" ht="31.5">
      <c r="A680" s="209" t="s">
        <v>371</v>
      </c>
      <c r="B680" s="209" t="s">
        <v>67</v>
      </c>
      <c r="C680" s="226"/>
      <c r="D680" s="227"/>
      <c r="E680" s="52" t="s">
        <v>71</v>
      </c>
      <c r="F680" s="53" t="s">
        <v>79</v>
      </c>
      <c r="G680" s="53" t="s">
        <v>80</v>
      </c>
      <c r="H680" s="54" t="s">
        <v>81</v>
      </c>
    </row>
    <row r="681" spans="1:8" ht="15.75" customHeight="1">
      <c r="A681" s="474">
        <v>88316</v>
      </c>
      <c r="B681" s="611" t="s">
        <v>108</v>
      </c>
      <c r="C681" s="612"/>
      <c r="D681" s="613"/>
      <c r="E681" s="55" t="s">
        <v>73</v>
      </c>
      <c r="F681" s="195">
        <v>0.2</v>
      </c>
      <c r="G681" s="485">
        <v>14.83</v>
      </c>
      <c r="H681" s="91">
        <f>F681*G681</f>
        <v>2.97</v>
      </c>
    </row>
    <row r="682" spans="1:8" ht="15.75" customHeight="1">
      <c r="A682" s="595" t="s">
        <v>85</v>
      </c>
      <c r="B682" s="595"/>
      <c r="C682" s="595"/>
      <c r="D682" s="595"/>
      <c r="E682" s="595"/>
      <c r="F682" s="596"/>
      <c r="G682" s="595"/>
      <c r="H682" s="56">
        <f>SUM(H681:H681)</f>
        <v>2.97</v>
      </c>
    </row>
    <row r="683" spans="1:8">
      <c r="A683" s="614"/>
      <c r="B683" s="615"/>
      <c r="C683" s="615"/>
      <c r="D683" s="615"/>
      <c r="E683" s="615"/>
      <c r="F683" s="615"/>
      <c r="G683" s="615"/>
      <c r="H683" s="616"/>
    </row>
    <row r="684" spans="1:8" ht="15.75" customHeight="1">
      <c r="A684" s="603" t="s">
        <v>83</v>
      </c>
      <c r="B684" s="604"/>
      <c r="C684" s="604"/>
      <c r="D684" s="605"/>
      <c r="E684" s="52" t="s">
        <v>71</v>
      </c>
      <c r="F684" s="53" t="s">
        <v>84</v>
      </c>
      <c r="G684" s="53" t="s">
        <v>80</v>
      </c>
      <c r="H684" s="54" t="s">
        <v>81</v>
      </c>
    </row>
    <row r="685" spans="1:8" ht="15.75" customHeight="1">
      <c r="A685" s="474">
        <v>37556</v>
      </c>
      <c r="B685" s="611" t="s">
        <v>1282</v>
      </c>
      <c r="C685" s="612"/>
      <c r="D685" s="613"/>
      <c r="E685" s="55" t="s">
        <v>71</v>
      </c>
      <c r="F685" s="195">
        <v>1</v>
      </c>
      <c r="G685" s="91">
        <v>24.37</v>
      </c>
      <c r="H685" s="91">
        <f>F685*G685</f>
        <v>24.37</v>
      </c>
    </row>
    <row r="686" spans="1:8" ht="15.75" customHeight="1">
      <c r="A686" s="595" t="s">
        <v>85</v>
      </c>
      <c r="B686" s="595"/>
      <c r="C686" s="595"/>
      <c r="D686" s="595"/>
      <c r="E686" s="595"/>
      <c r="F686" s="596"/>
      <c r="G686" s="595"/>
      <c r="H686" s="56">
        <f>SUM(H685)</f>
        <v>24.37</v>
      </c>
    </row>
    <row r="687" spans="1:8">
      <c r="A687" s="597"/>
      <c r="B687" s="598"/>
      <c r="C687" s="598"/>
      <c r="D687" s="598"/>
      <c r="E687" s="598"/>
      <c r="F687" s="598"/>
      <c r="G687" s="598"/>
      <c r="H687" s="599"/>
    </row>
    <row r="688" spans="1:8" ht="15.75" customHeight="1">
      <c r="A688" s="600" t="s">
        <v>86</v>
      </c>
      <c r="B688" s="601"/>
      <c r="C688" s="601"/>
      <c r="D688" s="601"/>
      <c r="E688" s="601"/>
      <c r="F688" s="601"/>
      <c r="G688" s="602"/>
      <c r="H688" s="320">
        <f>SUM(H682,H686)</f>
        <v>27.34</v>
      </c>
    </row>
    <row r="690" spans="1:8" ht="48" customHeight="1">
      <c r="A690" s="606" t="s">
        <v>1183</v>
      </c>
      <c r="B690" s="606"/>
      <c r="C690" s="606"/>
      <c r="D690" s="606"/>
      <c r="E690" s="607" t="s">
        <v>151</v>
      </c>
      <c r="F690" s="608"/>
      <c r="G690" s="609"/>
      <c r="H690" s="609"/>
    </row>
    <row r="691" spans="1:8">
      <c r="A691" s="606" t="str">
        <f>Orçamento!D320</f>
        <v>FORNECIMENTO E INSTALAÇÃO DE PLACA DE SINALIZAÇÃO INDICATIVA, SAÍDA DE EMERGÊNCIA, SAÍDA LATERAL ESQUERDA/DIREITA/SAÍDA EM FRENTE</v>
      </c>
      <c r="B691" s="606"/>
      <c r="C691" s="606"/>
      <c r="D691" s="606"/>
      <c r="E691" s="606"/>
      <c r="F691" s="610"/>
      <c r="G691" s="606"/>
      <c r="H691" s="606"/>
    </row>
    <row r="692" spans="1:8">
      <c r="A692" s="597"/>
      <c r="B692" s="598"/>
      <c r="C692" s="598"/>
      <c r="D692" s="598"/>
      <c r="E692" s="598"/>
      <c r="F692" s="598"/>
      <c r="G692" s="598"/>
      <c r="H692" s="599"/>
    </row>
    <row r="693" spans="1:8" ht="31.5">
      <c r="A693" s="209" t="s">
        <v>371</v>
      </c>
      <c r="B693" s="209" t="s">
        <v>67</v>
      </c>
      <c r="C693" s="226"/>
      <c r="D693" s="227"/>
      <c r="E693" s="52" t="s">
        <v>71</v>
      </c>
      <c r="F693" s="53" t="s">
        <v>79</v>
      </c>
      <c r="G693" s="53" t="s">
        <v>80</v>
      </c>
      <c r="H693" s="54" t="s">
        <v>81</v>
      </c>
    </row>
    <row r="694" spans="1:8" ht="15.75" customHeight="1">
      <c r="A694" s="474">
        <v>88316</v>
      </c>
      <c r="B694" s="611" t="s">
        <v>108</v>
      </c>
      <c r="C694" s="612"/>
      <c r="D694" s="613"/>
      <c r="E694" s="55" t="s">
        <v>73</v>
      </c>
      <c r="F694" s="195">
        <v>0.2</v>
      </c>
      <c r="G694" s="485">
        <v>14.83</v>
      </c>
      <c r="H694" s="91">
        <f>F694*G694</f>
        <v>2.97</v>
      </c>
    </row>
    <row r="695" spans="1:8" ht="15.75" customHeight="1">
      <c r="A695" s="595" t="s">
        <v>85</v>
      </c>
      <c r="B695" s="595"/>
      <c r="C695" s="595"/>
      <c r="D695" s="595"/>
      <c r="E695" s="595"/>
      <c r="F695" s="596"/>
      <c r="G695" s="595"/>
      <c r="H695" s="56">
        <f>SUM(H694:H694)</f>
        <v>2.97</v>
      </c>
    </row>
    <row r="696" spans="1:8">
      <c r="A696" s="614"/>
      <c r="B696" s="615"/>
      <c r="C696" s="615"/>
      <c r="D696" s="615"/>
      <c r="E696" s="615"/>
      <c r="F696" s="615"/>
      <c r="G696" s="615"/>
      <c r="H696" s="616"/>
    </row>
    <row r="697" spans="1:8" ht="15.75" customHeight="1">
      <c r="A697" s="603" t="s">
        <v>83</v>
      </c>
      <c r="B697" s="604"/>
      <c r="C697" s="604"/>
      <c r="D697" s="605"/>
      <c r="E697" s="52" t="s">
        <v>71</v>
      </c>
      <c r="F697" s="53" t="s">
        <v>84</v>
      </c>
      <c r="G697" s="53" t="s">
        <v>80</v>
      </c>
      <c r="H697" s="54" t="s">
        <v>81</v>
      </c>
    </row>
    <row r="698" spans="1:8" ht="15.75" customHeight="1">
      <c r="A698" s="474">
        <v>37558</v>
      </c>
      <c r="B698" s="611" t="s">
        <v>1283</v>
      </c>
      <c r="C698" s="612"/>
      <c r="D698" s="613"/>
      <c r="E698" s="55" t="s">
        <v>71</v>
      </c>
      <c r="F698" s="195">
        <v>1</v>
      </c>
      <c r="G698" s="91">
        <v>39.28</v>
      </c>
      <c r="H698" s="91">
        <f>F698*G698</f>
        <v>39.28</v>
      </c>
    </row>
    <row r="699" spans="1:8" ht="15.75" customHeight="1">
      <c r="A699" s="595" t="s">
        <v>85</v>
      </c>
      <c r="B699" s="595"/>
      <c r="C699" s="595"/>
      <c r="D699" s="595"/>
      <c r="E699" s="595"/>
      <c r="F699" s="596"/>
      <c r="G699" s="595"/>
      <c r="H699" s="56">
        <f>SUM(H698)</f>
        <v>39.28</v>
      </c>
    </row>
    <row r="700" spans="1:8">
      <c r="A700" s="597"/>
      <c r="B700" s="598"/>
      <c r="C700" s="598"/>
      <c r="D700" s="598"/>
      <c r="E700" s="598"/>
      <c r="F700" s="598"/>
      <c r="G700" s="598"/>
      <c r="H700" s="599"/>
    </row>
    <row r="701" spans="1:8" ht="15.75" customHeight="1">
      <c r="A701" s="600" t="s">
        <v>86</v>
      </c>
      <c r="B701" s="601"/>
      <c r="C701" s="601"/>
      <c r="D701" s="601"/>
      <c r="E701" s="601"/>
      <c r="F701" s="601"/>
      <c r="G701" s="602"/>
      <c r="H701" s="320">
        <f>SUM(H695,H699)</f>
        <v>42.25</v>
      </c>
    </row>
    <row r="702" spans="1:8" ht="15.75" customHeight="1">
      <c r="A702" s="480"/>
      <c r="B702" s="480"/>
      <c r="C702" s="480"/>
      <c r="D702" s="480"/>
      <c r="E702" s="484"/>
      <c r="F702" s="484"/>
      <c r="G702" s="484"/>
      <c r="H702" s="484"/>
    </row>
    <row r="703" spans="1:8" ht="15.75" customHeight="1">
      <c r="A703" s="606" t="s">
        <v>1293</v>
      </c>
      <c r="B703" s="606"/>
      <c r="C703" s="606"/>
      <c r="D703" s="606"/>
      <c r="E703" s="607" t="s">
        <v>151</v>
      </c>
      <c r="F703" s="608"/>
      <c r="G703" s="609"/>
      <c r="H703" s="609"/>
    </row>
    <row r="704" spans="1:8">
      <c r="A704" s="606" t="str">
        <f>Orçamento!D14</f>
        <v>PLACA DE OBRA EM CHAPA DE AÇO GALVANIZADO (4,00m x 2,00m)</v>
      </c>
      <c r="B704" s="606"/>
      <c r="C704" s="606"/>
      <c r="D704" s="606"/>
      <c r="E704" s="606"/>
      <c r="F704" s="610"/>
      <c r="G704" s="606"/>
      <c r="H704" s="606"/>
    </row>
    <row r="705" spans="1:8" ht="15.75" customHeight="1">
      <c r="A705" s="597"/>
      <c r="B705" s="598"/>
      <c r="C705" s="598"/>
      <c r="D705" s="598"/>
      <c r="E705" s="598"/>
      <c r="F705" s="598"/>
      <c r="G705" s="598"/>
      <c r="H705" s="599"/>
    </row>
    <row r="706" spans="1:8" ht="15.75" customHeight="1">
      <c r="A706" s="489" t="s">
        <v>371</v>
      </c>
      <c r="B706" s="489" t="s">
        <v>67</v>
      </c>
      <c r="C706" s="226"/>
      <c r="D706" s="227"/>
      <c r="E706" s="52" t="s">
        <v>71</v>
      </c>
      <c r="F706" s="481" t="s">
        <v>79</v>
      </c>
      <c r="G706" s="481" t="s">
        <v>80</v>
      </c>
      <c r="H706" s="482" t="s">
        <v>81</v>
      </c>
    </row>
    <row r="707" spans="1:8" s="480" customFormat="1" ht="15.75" customHeight="1">
      <c r="A707" s="488">
        <v>88262</v>
      </c>
      <c r="B707" s="611" t="s">
        <v>1284</v>
      </c>
      <c r="C707" s="612"/>
      <c r="D707" s="613"/>
      <c r="E707" s="55" t="s">
        <v>73</v>
      </c>
      <c r="F707" s="486">
        <v>1</v>
      </c>
      <c r="G707" s="485">
        <v>17.77</v>
      </c>
      <c r="H707" s="485">
        <f>F707*G707</f>
        <v>17.77</v>
      </c>
    </row>
    <row r="708" spans="1:8" ht="15.75" customHeight="1">
      <c r="A708" s="488">
        <v>88316</v>
      </c>
      <c r="B708" s="611" t="s">
        <v>108</v>
      </c>
      <c r="C708" s="612"/>
      <c r="D708" s="613"/>
      <c r="E708" s="55" t="s">
        <v>73</v>
      </c>
      <c r="F708" s="486">
        <v>1</v>
      </c>
      <c r="G708" s="485">
        <v>14.83</v>
      </c>
      <c r="H708" s="485">
        <f>F708*G708</f>
        <v>14.83</v>
      </c>
    </row>
    <row r="709" spans="1:8" ht="15.75" customHeight="1">
      <c r="A709" s="595" t="s">
        <v>85</v>
      </c>
      <c r="B709" s="595"/>
      <c r="C709" s="595"/>
      <c r="D709" s="595"/>
      <c r="E709" s="595"/>
      <c r="F709" s="596"/>
      <c r="G709" s="595"/>
      <c r="H709" s="483">
        <f>SUM(H707:H708)</f>
        <v>32.6</v>
      </c>
    </row>
    <row r="710" spans="1:8" ht="15.75" customHeight="1">
      <c r="A710" s="614"/>
      <c r="B710" s="615"/>
      <c r="C710" s="615"/>
      <c r="D710" s="615"/>
      <c r="E710" s="615"/>
      <c r="F710" s="615"/>
      <c r="G710" s="615"/>
      <c r="H710" s="616"/>
    </row>
    <row r="711" spans="1:8" ht="15.75" customHeight="1">
      <c r="A711" s="603" t="s">
        <v>83</v>
      </c>
      <c r="B711" s="604"/>
      <c r="C711" s="604"/>
      <c r="D711" s="605"/>
      <c r="E711" s="52" t="s">
        <v>71</v>
      </c>
      <c r="F711" s="481" t="s">
        <v>84</v>
      </c>
      <c r="G711" s="481" t="s">
        <v>80</v>
      </c>
      <c r="H711" s="482" t="s">
        <v>81</v>
      </c>
    </row>
    <row r="712" spans="1:8" s="480" customFormat="1" ht="15.75" customHeight="1">
      <c r="A712" s="490">
        <v>94962</v>
      </c>
      <c r="B712" s="611" t="s">
        <v>1285</v>
      </c>
      <c r="C712" s="612"/>
      <c r="D712" s="613"/>
      <c r="E712" s="491" t="s">
        <v>75</v>
      </c>
      <c r="F712" s="487">
        <v>0.01</v>
      </c>
      <c r="G712" s="485">
        <v>347.06</v>
      </c>
      <c r="H712" s="485">
        <f>F712*G712</f>
        <v>3.47</v>
      </c>
    </row>
    <row r="713" spans="1:8" s="480" customFormat="1" ht="15.75" customHeight="1">
      <c r="A713" s="490">
        <v>4417</v>
      </c>
      <c r="B713" s="611" t="s">
        <v>1286</v>
      </c>
      <c r="C713" s="612"/>
      <c r="D713" s="613"/>
      <c r="E713" s="491" t="s">
        <v>1287</v>
      </c>
      <c r="F713" s="487">
        <v>1</v>
      </c>
      <c r="G713" s="485">
        <v>7.14</v>
      </c>
      <c r="H713" s="485">
        <f>F713*G713</f>
        <v>7.14</v>
      </c>
    </row>
    <row r="714" spans="1:8" s="480" customFormat="1" ht="15.75" customHeight="1">
      <c r="A714" s="490">
        <v>4491</v>
      </c>
      <c r="B714" s="611" t="s">
        <v>1288</v>
      </c>
      <c r="C714" s="612"/>
      <c r="D714" s="613"/>
      <c r="E714" s="491" t="s">
        <v>1287</v>
      </c>
      <c r="F714" s="487">
        <v>4</v>
      </c>
      <c r="G714" s="485">
        <v>10.25</v>
      </c>
      <c r="H714" s="485">
        <f>F714*G714</f>
        <v>41</v>
      </c>
    </row>
    <row r="715" spans="1:8" s="480" customFormat="1" ht="15.75" customHeight="1">
      <c r="A715" s="490">
        <v>4813</v>
      </c>
      <c r="B715" s="611" t="s">
        <v>1289</v>
      </c>
      <c r="C715" s="612"/>
      <c r="D715" s="613"/>
      <c r="E715" s="491" t="s">
        <v>1290</v>
      </c>
      <c r="F715" s="487">
        <v>1</v>
      </c>
      <c r="G715" s="485">
        <v>225</v>
      </c>
      <c r="H715" s="485">
        <f>F715*G715</f>
        <v>225</v>
      </c>
    </row>
    <row r="716" spans="1:8" s="480" customFormat="1" ht="15.75" customHeight="1">
      <c r="A716" s="490">
        <v>5075</v>
      </c>
      <c r="B716" s="611" t="s">
        <v>1291</v>
      </c>
      <c r="C716" s="612"/>
      <c r="D716" s="613"/>
      <c r="E716" s="491" t="s">
        <v>1292</v>
      </c>
      <c r="F716" s="487">
        <v>0.11</v>
      </c>
      <c r="G716" s="485">
        <v>21.11</v>
      </c>
      <c r="H716" s="485">
        <f>F716*G716</f>
        <v>2.3199999999999998</v>
      </c>
    </row>
    <row r="717" spans="1:8" ht="15.75" customHeight="1">
      <c r="A717" s="595" t="s">
        <v>85</v>
      </c>
      <c r="B717" s="595"/>
      <c r="C717" s="595"/>
      <c r="D717" s="595"/>
      <c r="E717" s="595"/>
      <c r="F717" s="596"/>
      <c r="G717" s="595"/>
      <c r="H717" s="483">
        <f>SUM(H712:H716)</f>
        <v>278.93</v>
      </c>
    </row>
    <row r="718" spans="1:8">
      <c r="A718" s="597"/>
      <c r="B718" s="598"/>
      <c r="C718" s="598"/>
      <c r="D718" s="598"/>
      <c r="E718" s="598"/>
      <c r="F718" s="598"/>
      <c r="G718" s="598"/>
      <c r="H718" s="599"/>
    </row>
    <row r="719" spans="1:8" ht="15.75" customHeight="1">
      <c r="A719" s="600" t="s">
        <v>86</v>
      </c>
      <c r="B719" s="601"/>
      <c r="C719" s="601"/>
      <c r="D719" s="601"/>
      <c r="E719" s="601"/>
      <c r="F719" s="601"/>
      <c r="G719" s="602"/>
      <c r="H719" s="320">
        <f>SUM(H709,H717)</f>
        <v>311.52999999999997</v>
      </c>
    </row>
    <row r="721" spans="1:8" ht="15.75" customHeight="1">
      <c r="A721" s="606" t="s">
        <v>1295</v>
      </c>
      <c r="B721" s="606"/>
      <c r="C721" s="606"/>
      <c r="D721" s="606"/>
      <c r="E721" s="607" t="s">
        <v>151</v>
      </c>
      <c r="F721" s="608"/>
      <c r="G721" s="609"/>
      <c r="H721" s="609"/>
    </row>
    <row r="722" spans="1:8" ht="15.75" customHeight="1">
      <c r="A722" s="617" t="str">
        <f>Orçamento!D263</f>
        <v>CABO DE COBRE NU 35MM2 - FORNECIMENTO E INSTALACAO</v>
      </c>
      <c r="B722" s="606"/>
      <c r="C722" s="606"/>
      <c r="D722" s="606"/>
      <c r="E722" s="606"/>
      <c r="F722" s="610"/>
      <c r="G722" s="606"/>
      <c r="H722" s="606"/>
    </row>
    <row r="723" spans="1:8">
      <c r="A723" s="597"/>
      <c r="B723" s="598"/>
      <c r="C723" s="598"/>
      <c r="D723" s="598"/>
      <c r="E723" s="598"/>
      <c r="F723" s="598"/>
      <c r="G723" s="598"/>
      <c r="H723" s="599"/>
    </row>
    <row r="724" spans="1:8" ht="31.5">
      <c r="A724" s="489" t="s">
        <v>371</v>
      </c>
      <c r="B724" s="489" t="s">
        <v>67</v>
      </c>
      <c r="C724" s="226"/>
      <c r="D724" s="227"/>
      <c r="E724" s="52" t="s">
        <v>71</v>
      </c>
      <c r="F724" s="481" t="s">
        <v>79</v>
      </c>
      <c r="G724" s="481" t="s">
        <v>80</v>
      </c>
      <c r="H724" s="482" t="s">
        <v>81</v>
      </c>
    </row>
    <row r="725" spans="1:8" ht="15.75" customHeight="1">
      <c r="A725" s="478">
        <v>88264</v>
      </c>
      <c r="B725" s="618" t="s">
        <v>1062</v>
      </c>
      <c r="C725" s="619"/>
      <c r="D725" s="620"/>
      <c r="E725" s="199" t="s">
        <v>73</v>
      </c>
      <c r="F725" s="487">
        <v>0.21</v>
      </c>
      <c r="G725" s="486">
        <v>19.53</v>
      </c>
      <c r="H725" s="486">
        <f>F725*G725</f>
        <v>4.0999999999999996</v>
      </c>
    </row>
    <row r="726" spans="1:8" ht="15.75" customHeight="1">
      <c r="A726" s="488">
        <v>88247</v>
      </c>
      <c r="B726" s="611" t="s">
        <v>1063</v>
      </c>
      <c r="C726" s="612"/>
      <c r="D726" s="613"/>
      <c r="E726" s="55" t="s">
        <v>73</v>
      </c>
      <c r="F726" s="486">
        <v>0.21</v>
      </c>
      <c r="G726" s="485">
        <v>15.19</v>
      </c>
      <c r="H726" s="485">
        <f>F726*G726</f>
        <v>3.19</v>
      </c>
    </row>
    <row r="727" spans="1:8" ht="15.75" customHeight="1">
      <c r="A727" s="595" t="s">
        <v>85</v>
      </c>
      <c r="B727" s="595"/>
      <c r="C727" s="595"/>
      <c r="D727" s="595"/>
      <c r="E727" s="595"/>
      <c r="F727" s="596"/>
      <c r="G727" s="595"/>
      <c r="H727" s="483">
        <f>SUM(H725:H726)</f>
        <v>7.29</v>
      </c>
    </row>
    <row r="728" spans="1:8" ht="15.75" customHeight="1">
      <c r="A728" s="614"/>
      <c r="B728" s="615"/>
      <c r="C728" s="615"/>
      <c r="D728" s="615"/>
      <c r="E728" s="615"/>
      <c r="F728" s="615"/>
      <c r="G728" s="615"/>
      <c r="H728" s="616"/>
    </row>
    <row r="729" spans="1:8" ht="31.5">
      <c r="A729" s="603" t="s">
        <v>83</v>
      </c>
      <c r="B729" s="604"/>
      <c r="C729" s="604"/>
      <c r="D729" s="605"/>
      <c r="E729" s="52" t="s">
        <v>71</v>
      </c>
      <c r="F729" s="481" t="s">
        <v>84</v>
      </c>
      <c r="G729" s="481" t="s">
        <v>80</v>
      </c>
      <c r="H729" s="482" t="s">
        <v>81</v>
      </c>
    </row>
    <row r="730" spans="1:8" ht="15.75" customHeight="1">
      <c r="A730" s="490">
        <v>863</v>
      </c>
      <c r="B730" s="611" t="s">
        <v>1296</v>
      </c>
      <c r="C730" s="612"/>
      <c r="D730" s="613"/>
      <c r="E730" s="491" t="s">
        <v>75</v>
      </c>
      <c r="F730" s="487">
        <v>1.05</v>
      </c>
      <c r="G730" s="485">
        <v>33.67</v>
      </c>
      <c r="H730" s="485">
        <f>F730*G730</f>
        <v>35.35</v>
      </c>
    </row>
    <row r="731" spans="1:8">
      <c r="A731" s="595" t="s">
        <v>85</v>
      </c>
      <c r="B731" s="595"/>
      <c r="C731" s="595"/>
      <c r="D731" s="595"/>
      <c r="E731" s="595"/>
      <c r="F731" s="596"/>
      <c r="G731" s="595"/>
      <c r="H731" s="483">
        <f>SUM(H730:H730)</f>
        <v>35.35</v>
      </c>
    </row>
    <row r="732" spans="1:8" ht="15.75" customHeight="1">
      <c r="A732" s="597"/>
      <c r="B732" s="598"/>
      <c r="C732" s="598"/>
      <c r="D732" s="598"/>
      <c r="E732" s="598"/>
      <c r="F732" s="598"/>
      <c r="G732" s="598"/>
      <c r="H732" s="599"/>
    </row>
    <row r="733" spans="1:8" ht="15.75" customHeight="1">
      <c r="A733" s="600" t="s">
        <v>86</v>
      </c>
      <c r="B733" s="601"/>
      <c r="C733" s="601"/>
      <c r="D733" s="601"/>
      <c r="E733" s="601"/>
      <c r="F733" s="601"/>
      <c r="G733" s="602"/>
      <c r="H733" s="320">
        <f>SUM(H727,H731)</f>
        <v>42.64</v>
      </c>
    </row>
    <row r="734" spans="1:8" ht="15.75" customHeight="1"/>
    <row r="735" spans="1:8">
      <c r="A735" s="606" t="s">
        <v>1305</v>
      </c>
      <c r="B735" s="606"/>
      <c r="C735" s="606"/>
      <c r="D735" s="606"/>
      <c r="E735" s="607" t="s">
        <v>151</v>
      </c>
      <c r="F735" s="608"/>
      <c r="G735" s="609"/>
      <c r="H735" s="609"/>
    </row>
    <row r="736" spans="1:8" ht="15.75" customHeight="1">
      <c r="A736" s="617" t="str">
        <f>Orçamento!D268</f>
        <v>CAIXA DE AREIA PLUVIAL COM GRELHA, EM ALVENARIA COM BLOCOS DE CONCRETO, DIMENSÕES INTERNAS 0,6X0,6X0,6M, PARA REDE DE ÁGUA PLUVIAL.</v>
      </c>
      <c r="B736" s="606"/>
      <c r="C736" s="606"/>
      <c r="D736" s="606"/>
      <c r="E736" s="606"/>
      <c r="F736" s="610"/>
      <c r="G736" s="606"/>
      <c r="H736" s="606"/>
    </row>
    <row r="737" spans="1:8" ht="15.75" customHeight="1">
      <c r="A737" s="597"/>
      <c r="B737" s="598"/>
      <c r="C737" s="598"/>
      <c r="D737" s="598"/>
      <c r="E737" s="598"/>
      <c r="F737" s="598"/>
      <c r="G737" s="598"/>
      <c r="H737" s="599"/>
    </row>
    <row r="738" spans="1:8" ht="15.75" customHeight="1">
      <c r="A738" s="489" t="s">
        <v>371</v>
      </c>
      <c r="B738" s="489" t="s">
        <v>67</v>
      </c>
      <c r="C738" s="226"/>
      <c r="D738" s="227"/>
      <c r="E738" s="52" t="s">
        <v>71</v>
      </c>
      <c r="F738" s="481" t="s">
        <v>79</v>
      </c>
      <c r="G738" s="481" t="s">
        <v>80</v>
      </c>
      <c r="H738" s="482" t="s">
        <v>81</v>
      </c>
    </row>
    <row r="739" spans="1:8" ht="15.75" customHeight="1">
      <c r="A739" s="493">
        <v>88316</v>
      </c>
      <c r="B739" s="618" t="s">
        <v>108</v>
      </c>
      <c r="C739" s="619"/>
      <c r="D739" s="620"/>
      <c r="E739" s="199" t="s">
        <v>73</v>
      </c>
      <c r="F739" s="487">
        <v>4.2329999999999997</v>
      </c>
      <c r="G739" s="486">
        <v>15.16</v>
      </c>
      <c r="H739" s="486">
        <f>F739*G739</f>
        <v>64.17</v>
      </c>
    </row>
    <row r="740" spans="1:8" ht="15.75" customHeight="1">
      <c r="A740" s="492">
        <v>88309</v>
      </c>
      <c r="B740" s="611" t="s">
        <v>109</v>
      </c>
      <c r="C740" s="612"/>
      <c r="D740" s="613"/>
      <c r="E740" s="55" t="s">
        <v>73</v>
      </c>
      <c r="F740" s="486">
        <v>4.2300000000000004</v>
      </c>
      <c r="G740" s="485">
        <v>18.86</v>
      </c>
      <c r="H740" s="485">
        <f>F740*G740</f>
        <v>79.78</v>
      </c>
    </row>
    <row r="741" spans="1:8">
      <c r="A741" s="595" t="s">
        <v>85</v>
      </c>
      <c r="B741" s="595"/>
      <c r="C741" s="595"/>
      <c r="D741" s="595"/>
      <c r="E741" s="595"/>
      <c r="F741" s="596"/>
      <c r="G741" s="595"/>
      <c r="H741" s="483">
        <f>SUM(H739:H740)</f>
        <v>143.94999999999999</v>
      </c>
    </row>
    <row r="742" spans="1:8" ht="15.75" customHeight="1">
      <c r="A742" s="614"/>
      <c r="B742" s="615"/>
      <c r="C742" s="615"/>
      <c r="D742" s="615"/>
      <c r="E742" s="615"/>
      <c r="F742" s="615"/>
      <c r="G742" s="615"/>
      <c r="H742" s="616"/>
    </row>
    <row r="743" spans="1:8" ht="15.75" customHeight="1">
      <c r="A743" s="603" t="s">
        <v>83</v>
      </c>
      <c r="B743" s="604"/>
      <c r="C743" s="604"/>
      <c r="D743" s="605"/>
      <c r="E743" s="52" t="s">
        <v>71</v>
      </c>
      <c r="F743" s="481" t="s">
        <v>84</v>
      </c>
      <c r="G743" s="481" t="s">
        <v>80</v>
      </c>
      <c r="H743" s="482" t="s">
        <v>81</v>
      </c>
    </row>
    <row r="744" spans="1:8" s="480" customFormat="1" ht="45.75" customHeight="1">
      <c r="A744" s="490">
        <v>5678</v>
      </c>
      <c r="B744" s="611" t="s">
        <v>1317</v>
      </c>
      <c r="C744" s="612"/>
      <c r="D744" s="613"/>
      <c r="E744" s="491" t="s">
        <v>142</v>
      </c>
      <c r="F744" s="487">
        <v>0.01</v>
      </c>
      <c r="G744" s="485">
        <v>115.78</v>
      </c>
      <c r="H744" s="485">
        <f>F744*G744</f>
        <v>1.1599999999999999</v>
      </c>
    </row>
    <row r="745" spans="1:8" s="480" customFormat="1" ht="15.75" customHeight="1">
      <c r="A745" s="490">
        <v>650</v>
      </c>
      <c r="B745" s="611" t="s">
        <v>1318</v>
      </c>
      <c r="C745" s="612"/>
      <c r="D745" s="613"/>
      <c r="E745" s="491" t="s">
        <v>71</v>
      </c>
      <c r="F745" s="487">
        <v>1.87</v>
      </c>
      <c r="G745" s="485">
        <v>2.7</v>
      </c>
      <c r="H745" s="485">
        <f>F745*G745</f>
        <v>5.05</v>
      </c>
    </row>
    <row r="746" spans="1:8" s="480" customFormat="1" ht="15.75" customHeight="1">
      <c r="A746" s="490">
        <v>5679</v>
      </c>
      <c r="B746" s="611" t="s">
        <v>893</v>
      </c>
      <c r="C746" s="612"/>
      <c r="D746" s="613"/>
      <c r="E746" s="491" t="s">
        <v>1307</v>
      </c>
      <c r="F746" s="487">
        <v>0.03</v>
      </c>
      <c r="G746" s="485">
        <v>39.700000000000003</v>
      </c>
      <c r="H746" s="485">
        <f>F746*G746</f>
        <v>1.19</v>
      </c>
    </row>
    <row r="747" spans="1:8" s="480" customFormat="1" ht="15.75" customHeight="1">
      <c r="A747" s="490">
        <v>4721</v>
      </c>
      <c r="B747" s="611" t="s">
        <v>1319</v>
      </c>
      <c r="C747" s="612"/>
      <c r="D747" s="613"/>
      <c r="E747" s="491" t="s">
        <v>75</v>
      </c>
      <c r="F747" s="487">
        <v>7.4399999999999994E-2</v>
      </c>
      <c r="G747" s="485">
        <v>69.650000000000006</v>
      </c>
      <c r="H747" s="485">
        <f>F747*G747</f>
        <v>5.18</v>
      </c>
    </row>
    <row r="748" spans="1:8" s="480" customFormat="1" ht="15.75" customHeight="1">
      <c r="A748" s="490">
        <v>87316</v>
      </c>
      <c r="B748" s="611" t="s">
        <v>1320</v>
      </c>
      <c r="C748" s="612"/>
      <c r="D748" s="613"/>
      <c r="E748" s="491" t="s">
        <v>75</v>
      </c>
      <c r="F748" s="487">
        <v>1.4E-3</v>
      </c>
      <c r="G748" s="485">
        <v>386.85</v>
      </c>
      <c r="H748" s="485">
        <f>F748*G748</f>
        <v>0.54</v>
      </c>
    </row>
    <row r="749" spans="1:8" s="480" customFormat="1" ht="15.75" customHeight="1">
      <c r="A749" s="490" t="s">
        <v>1308</v>
      </c>
      <c r="B749" s="611" t="s">
        <v>1311</v>
      </c>
      <c r="C749" s="612"/>
      <c r="D749" s="613"/>
      <c r="E749" s="491" t="s">
        <v>75</v>
      </c>
      <c r="F749" s="487">
        <v>1.05</v>
      </c>
      <c r="G749" s="485">
        <v>33.67</v>
      </c>
      <c r="H749" s="485">
        <f>H769</f>
        <v>4.6399999999999997</v>
      </c>
    </row>
    <row r="750" spans="1:8" s="480" customFormat="1" ht="15.75" customHeight="1">
      <c r="A750" s="490" t="s">
        <v>1309</v>
      </c>
      <c r="B750" s="611" t="s">
        <v>1312</v>
      </c>
      <c r="C750" s="612"/>
      <c r="D750" s="613"/>
      <c r="E750" s="491" t="s">
        <v>75</v>
      </c>
      <c r="F750" s="487">
        <v>1.05</v>
      </c>
      <c r="G750" s="485">
        <v>33.67</v>
      </c>
      <c r="H750" s="485">
        <f>H779</f>
        <v>562.72</v>
      </c>
    </row>
    <row r="751" spans="1:8" ht="15.75" customHeight="1">
      <c r="A751" s="490" t="s">
        <v>1310</v>
      </c>
      <c r="B751" s="611" t="s">
        <v>1313</v>
      </c>
      <c r="C751" s="612"/>
      <c r="D751" s="613"/>
      <c r="E751" s="491" t="s">
        <v>75</v>
      </c>
      <c r="F751" s="487">
        <v>1.05</v>
      </c>
      <c r="G751" s="485">
        <v>33.67</v>
      </c>
      <c r="H751" s="485">
        <f>H792</f>
        <v>407.08</v>
      </c>
    </row>
    <row r="752" spans="1:8">
      <c r="A752" s="595" t="s">
        <v>85</v>
      </c>
      <c r="B752" s="595"/>
      <c r="C752" s="595"/>
      <c r="D752" s="595"/>
      <c r="E752" s="595"/>
      <c r="F752" s="596"/>
      <c r="G752" s="595"/>
      <c r="H752" s="483">
        <f>SUM(H744:H751)</f>
        <v>987.56</v>
      </c>
    </row>
    <row r="753" spans="1:8" ht="15.75" customHeight="1">
      <c r="A753" s="597"/>
      <c r="B753" s="598"/>
      <c r="C753" s="598"/>
      <c r="D753" s="598"/>
      <c r="E753" s="598"/>
      <c r="F753" s="598"/>
      <c r="G753" s="598"/>
      <c r="H753" s="599"/>
    </row>
    <row r="754" spans="1:8" ht="15.75" customHeight="1">
      <c r="A754" s="600" t="s">
        <v>86</v>
      </c>
      <c r="B754" s="601"/>
      <c r="C754" s="601"/>
      <c r="D754" s="601"/>
      <c r="E754" s="601"/>
      <c r="F754" s="601"/>
      <c r="G754" s="602"/>
      <c r="H754" s="320">
        <f>SUM(H741,H752)</f>
        <v>1131.51</v>
      </c>
    </row>
    <row r="755" spans="1:8" ht="15.75" customHeight="1"/>
    <row r="756" spans="1:8">
      <c r="A756" s="606" t="s">
        <v>1314</v>
      </c>
      <c r="B756" s="606"/>
      <c r="C756" s="606"/>
      <c r="D756" s="606"/>
      <c r="E756" s="607" t="s">
        <v>151</v>
      </c>
      <c r="F756" s="608"/>
      <c r="G756" s="609"/>
      <c r="H756" s="609"/>
    </row>
    <row r="757" spans="1:8" ht="15.75" customHeight="1">
      <c r="A757" s="617" t="str">
        <f>B749</f>
        <v>PREPARO DE FUNDO DE VALA COM LARGURA MENOR QUE 1,5 M, EM LOCAL COM NÍVEL BAIXO DE INTERFERÊNCIA. AF_06/2016</v>
      </c>
      <c r="B757" s="606"/>
      <c r="C757" s="606"/>
      <c r="D757" s="606"/>
      <c r="E757" s="606"/>
      <c r="F757" s="610"/>
      <c r="G757" s="606"/>
      <c r="H757" s="606"/>
    </row>
    <row r="758" spans="1:8" ht="15.75" customHeight="1">
      <c r="A758" s="597"/>
      <c r="B758" s="598"/>
      <c r="C758" s="598"/>
      <c r="D758" s="598"/>
      <c r="E758" s="598"/>
      <c r="F758" s="598"/>
      <c r="G758" s="598"/>
      <c r="H758" s="599"/>
    </row>
    <row r="759" spans="1:8" ht="15.75" customHeight="1">
      <c r="A759" s="489" t="s">
        <v>371</v>
      </c>
      <c r="B759" s="489" t="s">
        <v>67</v>
      </c>
      <c r="C759" s="226"/>
      <c r="D759" s="227"/>
      <c r="E759" s="52" t="s">
        <v>71</v>
      </c>
      <c r="F759" s="481" t="s">
        <v>79</v>
      </c>
      <c r="G759" s="481" t="s">
        <v>80</v>
      </c>
      <c r="H759" s="482" t="s">
        <v>81</v>
      </c>
    </row>
    <row r="760" spans="1:8">
      <c r="A760" s="493">
        <v>88316</v>
      </c>
      <c r="B760" s="618" t="s">
        <v>108</v>
      </c>
      <c r="C760" s="619"/>
      <c r="D760" s="620"/>
      <c r="E760" s="199" t="s">
        <v>73</v>
      </c>
      <c r="F760" s="487">
        <v>0.104</v>
      </c>
      <c r="G760" s="486">
        <v>15.16</v>
      </c>
      <c r="H760" s="486">
        <f>F760*G760</f>
        <v>1.58</v>
      </c>
    </row>
    <row r="761" spans="1:8" ht="15.75" customHeight="1">
      <c r="A761" s="492">
        <v>88309</v>
      </c>
      <c r="B761" s="611" t="s">
        <v>109</v>
      </c>
      <c r="C761" s="612"/>
      <c r="D761" s="613"/>
      <c r="E761" s="55" t="s">
        <v>73</v>
      </c>
      <c r="F761" s="487">
        <v>0.156</v>
      </c>
      <c r="G761" s="485">
        <v>18.86</v>
      </c>
      <c r="H761" s="485">
        <f>F761*G761</f>
        <v>2.94</v>
      </c>
    </row>
    <row r="762" spans="1:8">
      <c r="A762" s="595" t="s">
        <v>85</v>
      </c>
      <c r="B762" s="595"/>
      <c r="C762" s="595"/>
      <c r="D762" s="595"/>
      <c r="E762" s="595"/>
      <c r="F762" s="596"/>
      <c r="G762" s="595"/>
      <c r="H762" s="483">
        <f>SUM(H760:H761)</f>
        <v>4.5199999999999996</v>
      </c>
    </row>
    <row r="763" spans="1:8" ht="15.75" customHeight="1">
      <c r="A763" s="614"/>
      <c r="B763" s="615"/>
      <c r="C763" s="615"/>
      <c r="D763" s="615"/>
      <c r="E763" s="615"/>
      <c r="F763" s="615"/>
      <c r="G763" s="615"/>
      <c r="H763" s="616"/>
    </row>
    <row r="764" spans="1:8" ht="15.75" customHeight="1">
      <c r="A764" s="603" t="s">
        <v>83</v>
      </c>
      <c r="B764" s="604"/>
      <c r="C764" s="604"/>
      <c r="D764" s="605"/>
      <c r="E764" s="52" t="s">
        <v>71</v>
      </c>
      <c r="F764" s="481" t="s">
        <v>84</v>
      </c>
      <c r="G764" s="481" t="s">
        <v>80</v>
      </c>
      <c r="H764" s="482" t="s">
        <v>81</v>
      </c>
    </row>
    <row r="765" spans="1:8">
      <c r="A765" s="490">
        <v>91533</v>
      </c>
      <c r="B765" s="618" t="s">
        <v>1321</v>
      </c>
      <c r="C765" s="619"/>
      <c r="D765" s="620"/>
      <c r="E765" s="491" t="s">
        <v>142</v>
      </c>
      <c r="F765" s="487">
        <v>3.0000000000000001E-3</v>
      </c>
      <c r="G765" s="485">
        <v>22.96</v>
      </c>
      <c r="H765" s="485">
        <f>F765*G765</f>
        <v>7.0000000000000007E-2</v>
      </c>
    </row>
    <row r="766" spans="1:8">
      <c r="A766" s="490">
        <v>91534</v>
      </c>
      <c r="B766" s="618" t="s">
        <v>1322</v>
      </c>
      <c r="C766" s="619"/>
      <c r="D766" s="620"/>
      <c r="E766" s="491" t="s">
        <v>1307</v>
      </c>
      <c r="F766" s="487">
        <v>3.0000000000000001E-3</v>
      </c>
      <c r="G766" s="485">
        <v>15.18</v>
      </c>
      <c r="H766" s="485">
        <f>F766*G766</f>
        <v>0.05</v>
      </c>
    </row>
    <row r="767" spans="1:8" ht="15.75" customHeight="1">
      <c r="A767" s="595" t="s">
        <v>85</v>
      </c>
      <c r="B767" s="595"/>
      <c r="C767" s="595"/>
      <c r="D767" s="595"/>
      <c r="E767" s="595"/>
      <c r="F767" s="596"/>
      <c r="G767" s="595"/>
      <c r="H767" s="483">
        <f>SUM(H765:H766)</f>
        <v>0.12</v>
      </c>
    </row>
    <row r="768" spans="1:8">
      <c r="A768" s="597"/>
      <c r="B768" s="598"/>
      <c r="C768" s="598"/>
      <c r="D768" s="598"/>
      <c r="E768" s="598"/>
      <c r="F768" s="598"/>
      <c r="G768" s="598"/>
      <c r="H768" s="599"/>
    </row>
    <row r="769" spans="1:8" ht="15.75" customHeight="1">
      <c r="A769" s="600" t="s">
        <v>86</v>
      </c>
      <c r="B769" s="601"/>
      <c r="C769" s="601"/>
      <c r="D769" s="601"/>
      <c r="E769" s="601"/>
      <c r="F769" s="601"/>
      <c r="G769" s="602"/>
      <c r="H769" s="320">
        <f>SUM(H762,H767)</f>
        <v>4.6399999999999997</v>
      </c>
    </row>
    <row r="771" spans="1:8" ht="15.75" customHeight="1">
      <c r="A771" s="606" t="s">
        <v>1315</v>
      </c>
      <c r="B771" s="606"/>
      <c r="C771" s="606"/>
      <c r="D771" s="606"/>
      <c r="E771" s="607" t="s">
        <v>151</v>
      </c>
      <c r="F771" s="608"/>
      <c r="G771" s="609"/>
      <c r="H771" s="609"/>
    </row>
    <row r="772" spans="1:8" ht="15.75" customHeight="1">
      <c r="A772" s="617" t="str">
        <f>B750</f>
        <v>ARGAMASSA TRAÇO 1:3 (CIMENTO E AREIA), PREPARO MECANICO , INCLUSO ADITIVO IMPERMEABILIZANTE</v>
      </c>
      <c r="B772" s="606"/>
      <c r="C772" s="606"/>
      <c r="D772" s="606"/>
      <c r="E772" s="606"/>
      <c r="F772" s="610"/>
      <c r="G772" s="606"/>
      <c r="H772" s="606"/>
    </row>
    <row r="773" spans="1:8">
      <c r="A773" s="614"/>
      <c r="B773" s="615"/>
      <c r="C773" s="615"/>
      <c r="D773" s="615"/>
      <c r="E773" s="615"/>
      <c r="F773" s="615"/>
      <c r="G773" s="615"/>
      <c r="H773" s="616"/>
    </row>
    <row r="774" spans="1:8" ht="15.75" customHeight="1">
      <c r="A774" s="603" t="s">
        <v>83</v>
      </c>
      <c r="B774" s="604"/>
      <c r="C774" s="604"/>
      <c r="D774" s="605"/>
      <c r="E774" s="52" t="s">
        <v>71</v>
      </c>
      <c r="F774" s="481" t="s">
        <v>84</v>
      </c>
      <c r="G774" s="481" t="s">
        <v>80</v>
      </c>
      <c r="H774" s="482" t="s">
        <v>81</v>
      </c>
    </row>
    <row r="775" spans="1:8" ht="15.75" customHeight="1">
      <c r="A775" s="490">
        <v>123</v>
      </c>
      <c r="B775" s="618" t="s">
        <v>1324</v>
      </c>
      <c r="C775" s="619"/>
      <c r="D775" s="620"/>
      <c r="E775" s="491" t="s">
        <v>395</v>
      </c>
      <c r="F775" s="487">
        <v>18</v>
      </c>
      <c r="G775" s="485">
        <v>5.43</v>
      </c>
      <c r="H775" s="485">
        <f>F775*G775</f>
        <v>97.74</v>
      </c>
    </row>
    <row r="776" spans="1:8" ht="15.75" customHeight="1">
      <c r="A776" s="490">
        <v>88628</v>
      </c>
      <c r="B776" s="618" t="s">
        <v>1323</v>
      </c>
      <c r="C776" s="619"/>
      <c r="D776" s="620"/>
      <c r="E776" s="491" t="s">
        <v>75</v>
      </c>
      <c r="F776" s="487">
        <v>1</v>
      </c>
      <c r="G776" s="485">
        <v>464.98</v>
      </c>
      <c r="H776" s="485">
        <f>F776*G776</f>
        <v>464.98</v>
      </c>
    </row>
    <row r="777" spans="1:8">
      <c r="A777" s="595" t="s">
        <v>85</v>
      </c>
      <c r="B777" s="595"/>
      <c r="C777" s="595"/>
      <c r="D777" s="595"/>
      <c r="E777" s="595"/>
      <c r="F777" s="596"/>
      <c r="G777" s="595"/>
      <c r="H777" s="483">
        <f>SUM(H775:H776)</f>
        <v>562.72</v>
      </c>
    </row>
    <row r="778" spans="1:8" ht="15.75" customHeight="1">
      <c r="A778" s="597"/>
      <c r="B778" s="598"/>
      <c r="C778" s="598"/>
      <c r="D778" s="598"/>
      <c r="E778" s="598"/>
      <c r="F778" s="598"/>
      <c r="G778" s="598"/>
      <c r="H778" s="599"/>
    </row>
    <row r="779" spans="1:8">
      <c r="A779" s="600" t="s">
        <v>86</v>
      </c>
      <c r="B779" s="601"/>
      <c r="C779" s="601"/>
      <c r="D779" s="601"/>
      <c r="E779" s="601"/>
      <c r="F779" s="601"/>
      <c r="G779" s="602"/>
      <c r="H779" s="320">
        <f>H777</f>
        <v>562.72</v>
      </c>
    </row>
    <row r="780" spans="1:8" ht="15.75" customHeight="1"/>
    <row r="781" spans="1:8" ht="15.75" customHeight="1">
      <c r="A781" s="606" t="s">
        <v>1316</v>
      </c>
      <c r="B781" s="606"/>
      <c r="C781" s="606"/>
      <c r="D781" s="606"/>
      <c r="E781" s="607" t="s">
        <v>151</v>
      </c>
      <c r="F781" s="608"/>
      <c r="G781" s="609"/>
      <c r="H781" s="609"/>
    </row>
    <row r="782" spans="1:8">
      <c r="A782" s="617" t="str">
        <f>B751</f>
        <v>GRELHA DE FERRO FUNDIDO PARA CANALETA LARG = 30CM, FORNECIMENTO E ASSENTAMENTO</v>
      </c>
      <c r="B782" s="606"/>
      <c r="C782" s="606"/>
      <c r="D782" s="606"/>
      <c r="E782" s="606"/>
      <c r="F782" s="610"/>
      <c r="G782" s="606"/>
      <c r="H782" s="606"/>
    </row>
    <row r="783" spans="1:8">
      <c r="A783" s="597"/>
      <c r="B783" s="598"/>
      <c r="C783" s="598"/>
      <c r="D783" s="598"/>
      <c r="E783" s="598"/>
      <c r="F783" s="598"/>
      <c r="G783" s="598"/>
      <c r="H783" s="599"/>
    </row>
    <row r="784" spans="1:8" ht="15.75" customHeight="1">
      <c r="A784" s="489" t="s">
        <v>371</v>
      </c>
      <c r="B784" s="489" t="s">
        <v>67</v>
      </c>
      <c r="C784" s="226"/>
      <c r="D784" s="227"/>
      <c r="E784" s="52" t="s">
        <v>71</v>
      </c>
      <c r="F784" s="481" t="s">
        <v>79</v>
      </c>
      <c r="G784" s="481" t="s">
        <v>80</v>
      </c>
      <c r="H784" s="482" t="s">
        <v>81</v>
      </c>
    </row>
    <row r="785" spans="1:8" ht="15.75" customHeight="1">
      <c r="A785" s="493">
        <v>88316</v>
      </c>
      <c r="B785" s="618" t="s">
        <v>108</v>
      </c>
      <c r="C785" s="619"/>
      <c r="D785" s="620"/>
      <c r="E785" s="199" t="s">
        <v>73</v>
      </c>
      <c r="F785" s="487">
        <v>0.16</v>
      </c>
      <c r="G785" s="486">
        <v>15.16</v>
      </c>
      <c r="H785" s="486">
        <f>F785*G785</f>
        <v>2.4300000000000002</v>
      </c>
    </row>
    <row r="786" spans="1:8">
      <c r="A786" s="595" t="s">
        <v>85</v>
      </c>
      <c r="B786" s="595"/>
      <c r="C786" s="595"/>
      <c r="D786" s="595"/>
      <c r="E786" s="595"/>
      <c r="F786" s="596"/>
      <c r="G786" s="595"/>
      <c r="H786" s="483">
        <f>SUM(H785:H785)</f>
        <v>2.4300000000000002</v>
      </c>
    </row>
    <row r="787" spans="1:8" ht="15.75" customHeight="1">
      <c r="A787" s="614"/>
      <c r="B787" s="615"/>
      <c r="C787" s="615"/>
      <c r="D787" s="615"/>
      <c r="E787" s="615"/>
      <c r="F787" s="615"/>
      <c r="G787" s="615"/>
      <c r="H787" s="616"/>
    </row>
    <row r="788" spans="1:8" ht="15.75" customHeight="1">
      <c r="A788" s="603" t="s">
        <v>83</v>
      </c>
      <c r="B788" s="604"/>
      <c r="C788" s="604"/>
      <c r="D788" s="605"/>
      <c r="E788" s="52" t="s">
        <v>71</v>
      </c>
      <c r="F788" s="481" t="s">
        <v>84</v>
      </c>
      <c r="G788" s="481" t="s">
        <v>80</v>
      </c>
      <c r="H788" s="482" t="s">
        <v>81</v>
      </c>
    </row>
    <row r="789" spans="1:8" ht="15.75" customHeight="1">
      <c r="A789" s="490">
        <v>11245</v>
      </c>
      <c r="B789" s="618" t="s">
        <v>1325</v>
      </c>
      <c r="C789" s="619"/>
      <c r="D789" s="620"/>
      <c r="E789" s="491" t="s">
        <v>71</v>
      </c>
      <c r="F789" s="487">
        <v>1</v>
      </c>
      <c r="G789" s="485">
        <v>404.65</v>
      </c>
      <c r="H789" s="485">
        <f>F789*G789</f>
        <v>404.65</v>
      </c>
    </row>
    <row r="790" spans="1:8" ht="15.75" customHeight="1">
      <c r="A790" s="595" t="s">
        <v>85</v>
      </c>
      <c r="B790" s="595"/>
      <c r="C790" s="595"/>
      <c r="D790" s="595"/>
      <c r="E790" s="595"/>
      <c r="F790" s="596"/>
      <c r="G790" s="595"/>
      <c r="H790" s="483">
        <f>SUM(H789:H789)</f>
        <v>404.65</v>
      </c>
    </row>
    <row r="791" spans="1:8">
      <c r="A791" s="597"/>
      <c r="B791" s="598"/>
      <c r="C791" s="598"/>
      <c r="D791" s="598"/>
      <c r="E791" s="598"/>
      <c r="F791" s="598"/>
      <c r="G791" s="598"/>
      <c r="H791" s="599"/>
    </row>
    <row r="792" spans="1:8" ht="15.75" customHeight="1">
      <c r="A792" s="600" t="s">
        <v>86</v>
      </c>
      <c r="B792" s="601"/>
      <c r="C792" s="601"/>
      <c r="D792" s="601"/>
      <c r="E792" s="601"/>
      <c r="F792" s="601"/>
      <c r="G792" s="602"/>
      <c r="H792" s="320">
        <f>SUM(H786,H790)</f>
        <v>407.08</v>
      </c>
    </row>
    <row r="793" spans="1:8" ht="15.75" customHeight="1"/>
    <row r="796" spans="1:8" ht="15.75" customHeight="1"/>
    <row r="797" spans="1:8" ht="15.75" customHeight="1"/>
    <row r="798" spans="1:8" ht="15.75" customHeight="1"/>
    <row r="800" spans="1:8" ht="15.75" customHeight="1"/>
    <row r="801" ht="15.75" customHeight="1"/>
    <row r="802" ht="15.75" customHeight="1"/>
    <row r="804" ht="15.75" customHeight="1"/>
    <row r="806" ht="15.75" customHeight="1"/>
    <row r="807" ht="15.75" customHeight="1"/>
    <row r="810" ht="15.75" customHeight="1"/>
    <row r="811" ht="15.75" customHeight="1"/>
    <row r="812" ht="15.75" customHeight="1"/>
    <row r="814" ht="15.75" customHeight="1"/>
    <row r="815" ht="15.75" customHeight="1"/>
    <row r="816" ht="15.75" customHeight="1"/>
    <row r="818" ht="15.75" customHeight="1"/>
  </sheetData>
  <mergeCells count="31516">
    <mergeCell ref="A788:D788"/>
    <mergeCell ref="B789:D789"/>
    <mergeCell ref="A790:G790"/>
    <mergeCell ref="A791:H791"/>
    <mergeCell ref="A792:G792"/>
    <mergeCell ref="A767:G767"/>
    <mergeCell ref="A768:H768"/>
    <mergeCell ref="A769:G769"/>
    <mergeCell ref="A771:D771"/>
    <mergeCell ref="E771:F771"/>
    <mergeCell ref="G771:H771"/>
    <mergeCell ref="A772:H772"/>
    <mergeCell ref="B775:D775"/>
    <mergeCell ref="B776:D776"/>
    <mergeCell ref="A773:H773"/>
    <mergeCell ref="A774:D774"/>
    <mergeCell ref="A777:G777"/>
    <mergeCell ref="A778:H778"/>
    <mergeCell ref="A779:G779"/>
    <mergeCell ref="A781:D781"/>
    <mergeCell ref="E781:F781"/>
    <mergeCell ref="G781:H781"/>
    <mergeCell ref="A782:H782"/>
    <mergeCell ref="A783:H783"/>
    <mergeCell ref="B785:D785"/>
    <mergeCell ref="A786:G786"/>
    <mergeCell ref="A787:H787"/>
    <mergeCell ref="A735:D735"/>
    <mergeCell ref="E735:F735"/>
    <mergeCell ref="G735:H735"/>
    <mergeCell ref="A736:H736"/>
    <mergeCell ref="A737:H737"/>
    <mergeCell ref="B739:D739"/>
    <mergeCell ref="B740:D740"/>
    <mergeCell ref="A741:G741"/>
    <mergeCell ref="A742:H742"/>
    <mergeCell ref="A743:D743"/>
    <mergeCell ref="B751:D751"/>
    <mergeCell ref="A752:G752"/>
    <mergeCell ref="A753:H753"/>
    <mergeCell ref="A754:G754"/>
    <mergeCell ref="B744:D744"/>
    <mergeCell ref="B745:D745"/>
    <mergeCell ref="B746:D746"/>
    <mergeCell ref="B747:D747"/>
    <mergeCell ref="B748:D748"/>
    <mergeCell ref="B749:D749"/>
    <mergeCell ref="B750:D750"/>
    <mergeCell ref="A756:D756"/>
    <mergeCell ref="E756:F756"/>
    <mergeCell ref="G756:H756"/>
    <mergeCell ref="A757:H757"/>
    <mergeCell ref="A758:H758"/>
    <mergeCell ref="B760:D760"/>
    <mergeCell ref="B761:D761"/>
    <mergeCell ref="A762:G762"/>
    <mergeCell ref="A763:H763"/>
    <mergeCell ref="A764:D764"/>
    <mergeCell ref="B765:D765"/>
    <mergeCell ref="B766:D766"/>
    <mergeCell ref="A508:G508"/>
    <mergeCell ref="A509:H509"/>
    <mergeCell ref="A510:G510"/>
    <mergeCell ref="A515:D515"/>
    <mergeCell ref="B516:D516"/>
    <mergeCell ref="B519:D519"/>
    <mergeCell ref="A520:G520"/>
    <mergeCell ref="A521:H521"/>
    <mergeCell ref="A522:G522"/>
    <mergeCell ref="A513:H513"/>
    <mergeCell ref="A514:H514"/>
    <mergeCell ref="B517:D517"/>
    <mergeCell ref="B518:D518"/>
    <mergeCell ref="A512:D512"/>
    <mergeCell ref="E512:F512"/>
    <mergeCell ref="G512:H512"/>
    <mergeCell ref="A85:D85"/>
    <mergeCell ref="A94:D94"/>
    <mergeCell ref="B492:D492"/>
    <mergeCell ref="B493:D493"/>
    <mergeCell ref="A503:D503"/>
    <mergeCell ref="B504:D504"/>
    <mergeCell ref="B505:D505"/>
    <mergeCell ref="B506:D506"/>
    <mergeCell ref="B507:D507"/>
    <mergeCell ref="A500:D500"/>
    <mergeCell ref="B444:D444"/>
    <mergeCell ref="B445:D445"/>
    <mergeCell ref="A455:G455"/>
    <mergeCell ref="A456:H456"/>
    <mergeCell ref="A457:D457"/>
    <mergeCell ref="B458:D458"/>
    <mergeCell ref="A459:G459"/>
    <mergeCell ref="A460:H460"/>
    <mergeCell ref="A461:G461"/>
    <mergeCell ref="A447:H447"/>
    <mergeCell ref="A448:G448"/>
    <mergeCell ref="A450:D450"/>
    <mergeCell ref="E450:F450"/>
    <mergeCell ref="G450:H450"/>
    <mergeCell ref="A425:H425"/>
    <mergeCell ref="A426:G426"/>
    <mergeCell ref="B420:D420"/>
    <mergeCell ref="B421:D421"/>
    <mergeCell ref="B422:D422"/>
    <mergeCell ref="A429:H429"/>
    <mergeCell ref="A428:D428"/>
    <mergeCell ref="E428:F428"/>
    <mergeCell ref="G428:H428"/>
    <mergeCell ref="A451:H451"/>
    <mergeCell ref="A452:H452"/>
    <mergeCell ref="A453:D453"/>
    <mergeCell ref="B454:D454"/>
    <mergeCell ref="A430:H430"/>
    <mergeCell ref="A431:D431"/>
    <mergeCell ref="B432:D432"/>
    <mergeCell ref="A434:G434"/>
    <mergeCell ref="A435:H435"/>
    <mergeCell ref="A436:D436"/>
    <mergeCell ref="B439:D439"/>
    <mergeCell ref="A446:G446"/>
    <mergeCell ref="B433:D433"/>
    <mergeCell ref="B437:D437"/>
    <mergeCell ref="B438:D438"/>
    <mergeCell ref="B440:D440"/>
    <mergeCell ref="B441:D441"/>
    <mergeCell ref="B442:D442"/>
    <mergeCell ref="B443:D443"/>
    <mergeCell ref="E500:F500"/>
    <mergeCell ref="G500:H500"/>
    <mergeCell ref="A501:H501"/>
    <mergeCell ref="A502:H502"/>
    <mergeCell ref="A463:D463"/>
    <mergeCell ref="E463:F463"/>
    <mergeCell ref="G463:H463"/>
    <mergeCell ref="A464:H464"/>
    <mergeCell ref="A465:H465"/>
    <mergeCell ref="B472:D472"/>
    <mergeCell ref="B473:D473"/>
    <mergeCell ref="B474:D474"/>
    <mergeCell ref="A488:D488"/>
    <mergeCell ref="E488:F488"/>
    <mergeCell ref="G488:H488"/>
    <mergeCell ref="A489:H489"/>
    <mergeCell ref="A485:H485"/>
    <mergeCell ref="A486:G486"/>
    <mergeCell ref="B471:D471"/>
    <mergeCell ref="B467:D467"/>
    <mergeCell ref="B468:D468"/>
    <mergeCell ref="A469:G469"/>
    <mergeCell ref="A470:H470"/>
    <mergeCell ref="B476:D476"/>
    <mergeCell ref="A499:H499"/>
    <mergeCell ref="A490:H490"/>
    <mergeCell ref="A491:D491"/>
    <mergeCell ref="B494:D494"/>
    <mergeCell ref="B495:D495"/>
    <mergeCell ref="A496:G496"/>
    <mergeCell ref="A497:H497"/>
    <mergeCell ref="A498:G498"/>
    <mergeCell ref="A399:H399"/>
    <mergeCell ref="A384:H384"/>
    <mergeCell ref="A385:H385"/>
    <mergeCell ref="A386:D386"/>
    <mergeCell ref="B387:D387"/>
    <mergeCell ref="B388:D388"/>
    <mergeCell ref="A389:G389"/>
    <mergeCell ref="A390:H390"/>
    <mergeCell ref="A391:D391"/>
    <mergeCell ref="B392:D392"/>
    <mergeCell ref="B401:D401"/>
    <mergeCell ref="A400:D400"/>
    <mergeCell ref="B402:D402"/>
    <mergeCell ref="A403:G403"/>
    <mergeCell ref="A404:H404"/>
    <mergeCell ref="A405:D405"/>
    <mergeCell ref="B406:D406"/>
    <mergeCell ref="A407:G407"/>
    <mergeCell ref="A408:H408"/>
    <mergeCell ref="A409:G409"/>
    <mergeCell ref="A411:D411"/>
    <mergeCell ref="E411:F411"/>
    <mergeCell ref="G411:H411"/>
    <mergeCell ref="A412:H412"/>
    <mergeCell ref="A413:H413"/>
    <mergeCell ref="A414:D414"/>
    <mergeCell ref="B415:D415"/>
    <mergeCell ref="B416:D416"/>
    <mergeCell ref="A417:G417"/>
    <mergeCell ref="A418:H418"/>
    <mergeCell ref="A419:D419"/>
    <mergeCell ref="B423:D423"/>
    <mergeCell ref="A424:G424"/>
    <mergeCell ref="A357:D357"/>
    <mergeCell ref="B358:D358"/>
    <mergeCell ref="B359:D359"/>
    <mergeCell ref="A360:G360"/>
    <mergeCell ref="A361:H361"/>
    <mergeCell ref="A362:D362"/>
    <mergeCell ref="B363:D363"/>
    <mergeCell ref="B364:D364"/>
    <mergeCell ref="A365:G365"/>
    <mergeCell ref="A366:H366"/>
    <mergeCell ref="A367:G367"/>
    <mergeCell ref="A369:D369"/>
    <mergeCell ref="E369:F369"/>
    <mergeCell ref="G369:H369"/>
    <mergeCell ref="A370:H370"/>
    <mergeCell ref="A371:H371"/>
    <mergeCell ref="A372:D372"/>
    <mergeCell ref="B373:D373"/>
    <mergeCell ref="B374:D374"/>
    <mergeCell ref="A375:G375"/>
    <mergeCell ref="A376:H376"/>
    <mergeCell ref="A377:D377"/>
    <mergeCell ref="B378:D378"/>
    <mergeCell ref="A379:G379"/>
    <mergeCell ref="A380:H380"/>
    <mergeCell ref="A381:G381"/>
    <mergeCell ref="A383:D383"/>
    <mergeCell ref="E383:F383"/>
    <mergeCell ref="G383:H383"/>
    <mergeCell ref="A393:G393"/>
    <mergeCell ref="A394:H394"/>
    <mergeCell ref="A395:G395"/>
    <mergeCell ref="A398:H398"/>
    <mergeCell ref="A397:D397"/>
    <mergeCell ref="E397:F397"/>
    <mergeCell ref="G397:H397"/>
    <mergeCell ref="A320:D320"/>
    <mergeCell ref="B321:D321"/>
    <mergeCell ref="B322:D322"/>
    <mergeCell ref="B323:D323"/>
    <mergeCell ref="A324:G324"/>
    <mergeCell ref="A325:H325"/>
    <mergeCell ref="A326:D326"/>
    <mergeCell ref="B327:D327"/>
    <mergeCell ref="B328:D328"/>
    <mergeCell ref="A329:G329"/>
    <mergeCell ref="A330:H330"/>
    <mergeCell ref="A331:D331"/>
    <mergeCell ref="B332:D332"/>
    <mergeCell ref="B333:D333"/>
    <mergeCell ref="A339:D339"/>
    <mergeCell ref="E339:F339"/>
    <mergeCell ref="G339:H339"/>
    <mergeCell ref="A340:H340"/>
    <mergeCell ref="A341:H341"/>
    <mergeCell ref="A342:D342"/>
    <mergeCell ref="A350:G350"/>
    <mergeCell ref="A351:H351"/>
    <mergeCell ref="A352:G352"/>
    <mergeCell ref="A354:D354"/>
    <mergeCell ref="E354:F354"/>
    <mergeCell ref="G354:H354"/>
    <mergeCell ref="A355:H355"/>
    <mergeCell ref="A356:H356"/>
    <mergeCell ref="B343:D343"/>
    <mergeCell ref="B344:D344"/>
    <mergeCell ref="A345:G345"/>
    <mergeCell ref="A346:H346"/>
    <mergeCell ref="A347:D347"/>
    <mergeCell ref="B348:D348"/>
    <mergeCell ref="B349:D349"/>
    <mergeCell ref="A193:G193"/>
    <mergeCell ref="A205:G205"/>
    <mergeCell ref="A206:H206"/>
    <mergeCell ref="A207:G207"/>
    <mergeCell ref="A195:D195"/>
    <mergeCell ref="E195:F195"/>
    <mergeCell ref="G195:H195"/>
    <mergeCell ref="A196:H196"/>
    <mergeCell ref="A197:H197"/>
    <mergeCell ref="B199:D199"/>
    <mergeCell ref="B200:D200"/>
    <mergeCell ref="A201:G201"/>
    <mergeCell ref="B204:D204"/>
    <mergeCell ref="B198:D198"/>
    <mergeCell ref="B203:D203"/>
    <mergeCell ref="B275:D275"/>
    <mergeCell ref="B276:D276"/>
    <mergeCell ref="A266:D266"/>
    <mergeCell ref="E266:F266"/>
    <mergeCell ref="G266:H266"/>
    <mergeCell ref="A268:H268"/>
    <mergeCell ref="A314:G314"/>
    <mergeCell ref="A291:H291"/>
    <mergeCell ref="A292:H292"/>
    <mergeCell ref="B294:D294"/>
    <mergeCell ref="A295:G295"/>
    <mergeCell ref="B298:D298"/>
    <mergeCell ref="A299:G299"/>
    <mergeCell ref="A300:H300"/>
    <mergeCell ref="A301:G301"/>
    <mergeCell ref="B284:D284"/>
    <mergeCell ref="B285:D285"/>
    <mergeCell ref="A286:G286"/>
    <mergeCell ref="A287:H287"/>
    <mergeCell ref="A288:G288"/>
    <mergeCell ref="A290:D290"/>
    <mergeCell ref="E290:F290"/>
    <mergeCell ref="G290:H290"/>
    <mergeCell ref="A313:H313"/>
    <mergeCell ref="B277:D277"/>
    <mergeCell ref="B278:D278"/>
    <mergeCell ref="B279:D279"/>
    <mergeCell ref="B280:D280"/>
    <mergeCell ref="B281:D281"/>
    <mergeCell ref="B282:D282"/>
    <mergeCell ref="B283:D283"/>
    <mergeCell ref="A303:D303"/>
    <mergeCell ref="E303:F303"/>
    <mergeCell ref="G303:H303"/>
    <mergeCell ref="A304:H304"/>
    <mergeCell ref="A305:H305"/>
    <mergeCell ref="B307:D307"/>
    <mergeCell ref="A308:G308"/>
    <mergeCell ref="B311:D311"/>
    <mergeCell ref="A312:G312"/>
    <mergeCell ref="B248:D248"/>
    <mergeCell ref="B249:D249"/>
    <mergeCell ref="B250:D250"/>
    <mergeCell ref="B251:D251"/>
    <mergeCell ref="A252:G252"/>
    <mergeCell ref="A253:H253"/>
    <mergeCell ref="A254:G254"/>
    <mergeCell ref="A235:H235"/>
    <mergeCell ref="A236:G236"/>
    <mergeCell ref="A1:H2"/>
    <mergeCell ref="A3:H3"/>
    <mergeCell ref="B9:D9"/>
    <mergeCell ref="A11:G11"/>
    <mergeCell ref="B10:D10"/>
    <mergeCell ref="A16:G16"/>
    <mergeCell ref="A17:H17"/>
    <mergeCell ref="A18:G18"/>
    <mergeCell ref="A57:D57"/>
    <mergeCell ref="B58:D58"/>
    <mergeCell ref="A59:G59"/>
    <mergeCell ref="A60:H60"/>
    <mergeCell ref="A61:D61"/>
    <mergeCell ref="B63:D63"/>
    <mergeCell ref="A64:G64"/>
    <mergeCell ref="A65:H65"/>
    <mergeCell ref="A66:G66"/>
    <mergeCell ref="B62:D62"/>
    <mergeCell ref="A68:D68"/>
    <mergeCell ref="E68:F68"/>
    <mergeCell ref="G68:H68"/>
    <mergeCell ref="A69:H69"/>
    <mergeCell ref="A70:H70"/>
    <mergeCell ref="A71:D71"/>
    <mergeCell ref="B72:D72"/>
    <mergeCell ref="A73:G73"/>
    <mergeCell ref="A74:H74"/>
    <mergeCell ref="A12:H12"/>
    <mergeCell ref="A13:D13"/>
    <mergeCell ref="A105:H105"/>
    <mergeCell ref="A151:D151"/>
    <mergeCell ref="E151:F151"/>
    <mergeCell ref="G151:H151"/>
    <mergeCell ref="A82:D82"/>
    <mergeCell ref="E82:F82"/>
    <mergeCell ref="G82:H82"/>
    <mergeCell ref="A83:H83"/>
    <mergeCell ref="A84:H84"/>
    <mergeCell ref="B86:D86"/>
    <mergeCell ref="A27:G27"/>
    <mergeCell ref="B14:D14"/>
    <mergeCell ref="B15:D15"/>
    <mergeCell ref="A6:H6"/>
    <mergeCell ref="A7:H7"/>
    <mergeCell ref="A8:D8"/>
    <mergeCell ref="A4:H4"/>
    <mergeCell ref="A5:D5"/>
    <mergeCell ref="E5:F5"/>
    <mergeCell ref="G5:H5"/>
    <mergeCell ref="A21:D21"/>
    <mergeCell ref="E21:F21"/>
    <mergeCell ref="G21:H21"/>
    <mergeCell ref="A22:H22"/>
    <mergeCell ref="A23:H23"/>
    <mergeCell ref="B24:D24"/>
    <mergeCell ref="B25:D25"/>
    <mergeCell ref="B26:D26"/>
    <mergeCell ref="B35:D35"/>
    <mergeCell ref="A44:D44"/>
    <mergeCell ref="B45:D45"/>
    <mergeCell ref="A46:G46"/>
    <mergeCell ref="A47:H47"/>
    <mergeCell ref="A48:D48"/>
    <mergeCell ref="B49:D49"/>
    <mergeCell ref="A106:H106"/>
    <mergeCell ref="A107:D107"/>
    <mergeCell ref="B108:D108"/>
    <mergeCell ref="B109:D109"/>
    <mergeCell ref="A110:G110"/>
    <mergeCell ref="A111:H111"/>
    <mergeCell ref="A112:D112"/>
    <mergeCell ref="B91:D91"/>
    <mergeCell ref="B186:D186"/>
    <mergeCell ref="A187:G187"/>
    <mergeCell ref="A92:G92"/>
    <mergeCell ref="E104:F104"/>
    <mergeCell ref="B31:D31"/>
    <mergeCell ref="B32:D32"/>
    <mergeCell ref="A28:H28"/>
    <mergeCell ref="B29:D29"/>
    <mergeCell ref="B30:D30"/>
    <mergeCell ref="B113:D113"/>
    <mergeCell ref="A114:G114"/>
    <mergeCell ref="A100:G100"/>
    <mergeCell ref="A101:H101"/>
    <mergeCell ref="A102:G102"/>
    <mergeCell ref="B87:D87"/>
    <mergeCell ref="B88:D88"/>
    <mergeCell ref="B89:D89"/>
    <mergeCell ref="B90:D90"/>
    <mergeCell ref="G104:H104"/>
    <mergeCell ref="A93:H93"/>
    <mergeCell ref="B95:D95"/>
    <mergeCell ref="B96:D96"/>
    <mergeCell ref="B97:D97"/>
    <mergeCell ref="B98:D98"/>
    <mergeCell ref="B99:D99"/>
    <mergeCell ref="A104:D104"/>
    <mergeCell ref="B33:D33"/>
    <mergeCell ref="B34:D34"/>
    <mergeCell ref="A152:H152"/>
    <mergeCell ref="A161:G161"/>
    <mergeCell ref="B36:D36"/>
    <mergeCell ref="A37:G37"/>
    <mergeCell ref="A38:H38"/>
    <mergeCell ref="A39:G39"/>
    <mergeCell ref="A41:D41"/>
    <mergeCell ref="E41:F41"/>
    <mergeCell ref="G41:H41"/>
    <mergeCell ref="A42:H42"/>
    <mergeCell ref="A43:H43"/>
    <mergeCell ref="A75:D75"/>
    <mergeCell ref="B76:D76"/>
    <mergeCell ref="B77:D77"/>
    <mergeCell ref="A78:G78"/>
    <mergeCell ref="A79:H79"/>
    <mergeCell ref="A80:G80"/>
    <mergeCell ref="A50:G50"/>
    <mergeCell ref="A51:H51"/>
    <mergeCell ref="A52:G52"/>
    <mergeCell ref="A54:D54"/>
    <mergeCell ref="E54:F54"/>
    <mergeCell ref="G54:H54"/>
    <mergeCell ref="A55:H55"/>
    <mergeCell ref="A56:H56"/>
    <mergeCell ref="A165:D165"/>
    <mergeCell ref="E165:F165"/>
    <mergeCell ref="G165:H165"/>
    <mergeCell ref="A166:H166"/>
    <mergeCell ref="A167:H167"/>
    <mergeCell ref="A163:G163"/>
    <mergeCell ref="A153:H153"/>
    <mergeCell ref="A154:D154"/>
    <mergeCell ref="B155:D155"/>
    <mergeCell ref="A156:G156"/>
    <mergeCell ref="A157:H157"/>
    <mergeCell ref="A158:D158"/>
    <mergeCell ref="B159:D159"/>
    <mergeCell ref="B160:D160"/>
    <mergeCell ref="B169:D169"/>
    <mergeCell ref="B170:D170"/>
    <mergeCell ref="B171:D171"/>
    <mergeCell ref="A172:G172"/>
    <mergeCell ref="B175:D175"/>
    <mergeCell ref="B176:D176"/>
    <mergeCell ref="A177:G177"/>
    <mergeCell ref="A178:H178"/>
    <mergeCell ref="A179:G179"/>
    <mergeCell ref="A191:G191"/>
    <mergeCell ref="A192:H192"/>
    <mergeCell ref="A181:D181"/>
    <mergeCell ref="E181:F181"/>
    <mergeCell ref="G181:H181"/>
    <mergeCell ref="A182:H182"/>
    <mergeCell ref="A183:H183"/>
    <mergeCell ref="B185:D185"/>
    <mergeCell ref="A115:H115"/>
    <mergeCell ref="A116:G116"/>
    <mergeCell ref="B190:D190"/>
    <mergeCell ref="A162:H162"/>
    <mergeCell ref="A117:D117"/>
    <mergeCell ref="E117:F117"/>
    <mergeCell ref="G117:H117"/>
    <mergeCell ref="B121:D121"/>
    <mergeCell ref="B126:D126"/>
    <mergeCell ref="A131:D131"/>
    <mergeCell ref="E131:F131"/>
    <mergeCell ref="G131:H131"/>
    <mergeCell ref="A148:H148"/>
    <mergeCell ref="A149:G149"/>
    <mergeCell ref="B146:D146"/>
    <mergeCell ref="A132:H132"/>
    <mergeCell ref="A133:H133"/>
    <mergeCell ref="B139:D139"/>
    <mergeCell ref="B140:D140"/>
    <mergeCell ref="B141:D141"/>
    <mergeCell ref="B142:D142"/>
    <mergeCell ref="B143:D143"/>
    <mergeCell ref="B144:D144"/>
    <mergeCell ref="A147:G147"/>
    <mergeCell ref="B145:D145"/>
    <mergeCell ref="B134:D134"/>
    <mergeCell ref="A137:G137"/>
    <mergeCell ref="B135:D135"/>
    <mergeCell ref="B136:D136"/>
    <mergeCell ref="A238:D238"/>
    <mergeCell ref="E238:F238"/>
    <mergeCell ref="G238:H238"/>
    <mergeCell ref="A239:H239"/>
    <mergeCell ref="A240:H240"/>
    <mergeCell ref="B246:D246"/>
    <mergeCell ref="B247:D247"/>
    <mergeCell ref="A225:D225"/>
    <mergeCell ref="E225:F225"/>
    <mergeCell ref="G225:H225"/>
    <mergeCell ref="A226:H226"/>
    <mergeCell ref="A227:H227"/>
    <mergeCell ref="A228:D228"/>
    <mergeCell ref="B229:D229"/>
    <mergeCell ref="A230:G230"/>
    <mergeCell ref="A244:G244"/>
    <mergeCell ref="B243:D243"/>
    <mergeCell ref="B242:D242"/>
    <mergeCell ref="B241:D241"/>
    <mergeCell ref="A223:G223"/>
    <mergeCell ref="B220:D220"/>
    <mergeCell ref="A209:D209"/>
    <mergeCell ref="E209:F209"/>
    <mergeCell ref="G209:H209"/>
    <mergeCell ref="A210:H210"/>
    <mergeCell ref="A211:H211"/>
    <mergeCell ref="B213:D213"/>
    <mergeCell ref="B214:D214"/>
    <mergeCell ref="A215:G215"/>
    <mergeCell ref="B219:D219"/>
    <mergeCell ref="A221:G221"/>
    <mergeCell ref="A222:H222"/>
    <mergeCell ref="B212:D212"/>
    <mergeCell ref="B217:D217"/>
    <mergeCell ref="A216:H216"/>
    <mergeCell ref="B218:D218"/>
    <mergeCell ref="I117:L117"/>
    <mergeCell ref="M117:N117"/>
    <mergeCell ref="O117:P117"/>
    <mergeCell ref="Q117:T117"/>
    <mergeCell ref="U117:V117"/>
    <mergeCell ref="W117:X117"/>
    <mergeCell ref="Y117:AB117"/>
    <mergeCell ref="AC117:AD117"/>
    <mergeCell ref="AE117:AF117"/>
    <mergeCell ref="A531:G531"/>
    <mergeCell ref="A535:H535"/>
    <mergeCell ref="A536:G536"/>
    <mergeCell ref="A532:F532"/>
    <mergeCell ref="A533:F533"/>
    <mergeCell ref="A534:F534"/>
    <mergeCell ref="A524:D524"/>
    <mergeCell ref="E524:F524"/>
    <mergeCell ref="G524:H524"/>
    <mergeCell ref="A525:H525"/>
    <mergeCell ref="A526:H526"/>
    <mergeCell ref="A527:D527"/>
    <mergeCell ref="B528:D528"/>
    <mergeCell ref="B529:D529"/>
    <mergeCell ref="B530:D530"/>
    <mergeCell ref="B477:D477"/>
    <mergeCell ref="B478:D478"/>
    <mergeCell ref="B479:D479"/>
    <mergeCell ref="B480:D480"/>
    <mergeCell ref="B481:D481"/>
    <mergeCell ref="B482:D482"/>
    <mergeCell ref="B483:D483"/>
    <mergeCell ref="A484:G484"/>
    <mergeCell ref="B475:D475"/>
    <mergeCell ref="B334:D334"/>
    <mergeCell ref="A335:G335"/>
    <mergeCell ref="A336:H336"/>
    <mergeCell ref="A337:G337"/>
    <mergeCell ref="B261:D261"/>
    <mergeCell ref="A262:G262"/>
    <mergeCell ref="A263:H263"/>
    <mergeCell ref="A264:G264"/>
    <mergeCell ref="A317:D317"/>
    <mergeCell ref="E317:F317"/>
    <mergeCell ref="G317:H317"/>
    <mergeCell ref="A318:H318"/>
    <mergeCell ref="A319:H319"/>
    <mergeCell ref="A273:D273"/>
    <mergeCell ref="B274:D274"/>
    <mergeCell ref="A267:H267"/>
    <mergeCell ref="B269:D269"/>
    <mergeCell ref="B270:D270"/>
    <mergeCell ref="A271:G271"/>
    <mergeCell ref="A272:H272"/>
    <mergeCell ref="A256:D256"/>
    <mergeCell ref="E256:F256"/>
    <mergeCell ref="G256:H256"/>
    <mergeCell ref="A257:H257"/>
    <mergeCell ref="A258:H258"/>
    <mergeCell ref="A259:D259"/>
    <mergeCell ref="B260:D260"/>
    <mergeCell ref="A231:H231"/>
    <mergeCell ref="A232:D232"/>
    <mergeCell ref="B233:D233"/>
    <mergeCell ref="A234:G234"/>
    <mergeCell ref="DA117:DD117"/>
    <mergeCell ref="DE117:DF117"/>
    <mergeCell ref="DG117:DH117"/>
    <mergeCell ref="DI117:DL117"/>
    <mergeCell ref="DM117:DN117"/>
    <mergeCell ref="DO117:DP117"/>
    <mergeCell ref="DQ117:DT117"/>
    <mergeCell ref="DU117:DV117"/>
    <mergeCell ref="DW117:DX117"/>
    <mergeCell ref="CC117:CF117"/>
    <mergeCell ref="CG117:CH117"/>
    <mergeCell ref="CI117:CJ117"/>
    <mergeCell ref="CK117:CN117"/>
    <mergeCell ref="CO117:CP117"/>
    <mergeCell ref="CQ117:CR117"/>
    <mergeCell ref="CS117:CV117"/>
    <mergeCell ref="CW117:CX117"/>
    <mergeCell ref="CY117:CZ117"/>
    <mergeCell ref="BE117:BH117"/>
    <mergeCell ref="BI117:BJ117"/>
    <mergeCell ref="BK117:BL117"/>
    <mergeCell ref="BM117:BP117"/>
    <mergeCell ref="BQ117:BR117"/>
    <mergeCell ref="BS117:BT117"/>
    <mergeCell ref="BU117:BX117"/>
    <mergeCell ref="BY117:BZ117"/>
    <mergeCell ref="CA117:CB117"/>
    <mergeCell ref="AG117:AJ117"/>
    <mergeCell ref="AK117:AL117"/>
    <mergeCell ref="AM117:AN117"/>
    <mergeCell ref="AO117:AR117"/>
    <mergeCell ref="AS117:AT117"/>
    <mergeCell ref="AU117:AV117"/>
    <mergeCell ref="AW117:AZ117"/>
    <mergeCell ref="BA117:BB117"/>
    <mergeCell ref="BC117:BD117"/>
    <mergeCell ref="GS117:GV117"/>
    <mergeCell ref="GW117:GX117"/>
    <mergeCell ref="GY117:GZ117"/>
    <mergeCell ref="HA117:HD117"/>
    <mergeCell ref="HE117:HF117"/>
    <mergeCell ref="HG117:HH117"/>
    <mergeCell ref="HI117:HL117"/>
    <mergeCell ref="HM117:HN117"/>
    <mergeCell ref="HO117:HP117"/>
    <mergeCell ref="FU117:FX117"/>
    <mergeCell ref="FY117:FZ117"/>
    <mergeCell ref="GA117:GB117"/>
    <mergeCell ref="GC117:GF117"/>
    <mergeCell ref="GG117:GH117"/>
    <mergeCell ref="GI117:GJ117"/>
    <mergeCell ref="GK117:GN117"/>
    <mergeCell ref="GO117:GP117"/>
    <mergeCell ref="GQ117:GR117"/>
    <mergeCell ref="EW117:EZ117"/>
    <mergeCell ref="FA117:FB117"/>
    <mergeCell ref="FC117:FD117"/>
    <mergeCell ref="FE117:FH117"/>
    <mergeCell ref="FI117:FJ117"/>
    <mergeCell ref="FK117:FL117"/>
    <mergeCell ref="FM117:FP117"/>
    <mergeCell ref="FQ117:FR117"/>
    <mergeCell ref="FS117:FT117"/>
    <mergeCell ref="DY117:EB117"/>
    <mergeCell ref="EC117:ED117"/>
    <mergeCell ref="EE117:EF117"/>
    <mergeCell ref="EG117:EJ117"/>
    <mergeCell ref="EK117:EL117"/>
    <mergeCell ref="EM117:EN117"/>
    <mergeCell ref="EO117:ER117"/>
    <mergeCell ref="ES117:ET117"/>
    <mergeCell ref="EU117:EV117"/>
    <mergeCell ref="KK117:KN117"/>
    <mergeCell ref="KO117:KP117"/>
    <mergeCell ref="KQ117:KR117"/>
    <mergeCell ref="KS117:KV117"/>
    <mergeCell ref="KW117:KX117"/>
    <mergeCell ref="KY117:KZ117"/>
    <mergeCell ref="LA117:LD117"/>
    <mergeCell ref="LE117:LF117"/>
    <mergeCell ref="LG117:LH117"/>
    <mergeCell ref="JM117:JP117"/>
    <mergeCell ref="JQ117:JR117"/>
    <mergeCell ref="JS117:JT117"/>
    <mergeCell ref="JU117:JX117"/>
    <mergeCell ref="JY117:JZ117"/>
    <mergeCell ref="KA117:KB117"/>
    <mergeCell ref="KC117:KF117"/>
    <mergeCell ref="KG117:KH117"/>
    <mergeCell ref="KI117:KJ117"/>
    <mergeCell ref="IO117:IR117"/>
    <mergeCell ref="IS117:IT117"/>
    <mergeCell ref="IU117:IV117"/>
    <mergeCell ref="IW117:IZ117"/>
    <mergeCell ref="JA117:JB117"/>
    <mergeCell ref="JC117:JD117"/>
    <mergeCell ref="JE117:JH117"/>
    <mergeCell ref="JI117:JJ117"/>
    <mergeCell ref="JK117:JL117"/>
    <mergeCell ref="HQ117:HT117"/>
    <mergeCell ref="HU117:HV117"/>
    <mergeCell ref="HW117:HX117"/>
    <mergeCell ref="HY117:IB117"/>
    <mergeCell ref="IC117:ID117"/>
    <mergeCell ref="IE117:IF117"/>
    <mergeCell ref="IG117:IJ117"/>
    <mergeCell ref="IK117:IL117"/>
    <mergeCell ref="IM117:IN117"/>
    <mergeCell ref="OC117:OF117"/>
    <mergeCell ref="OG117:OH117"/>
    <mergeCell ref="OI117:OJ117"/>
    <mergeCell ref="OK117:ON117"/>
    <mergeCell ref="OO117:OP117"/>
    <mergeCell ref="OQ117:OR117"/>
    <mergeCell ref="OS117:OV117"/>
    <mergeCell ref="OW117:OX117"/>
    <mergeCell ref="OY117:OZ117"/>
    <mergeCell ref="NE117:NH117"/>
    <mergeCell ref="NI117:NJ117"/>
    <mergeCell ref="NK117:NL117"/>
    <mergeCell ref="NM117:NP117"/>
    <mergeCell ref="NQ117:NR117"/>
    <mergeCell ref="NS117:NT117"/>
    <mergeCell ref="NU117:NX117"/>
    <mergeCell ref="NY117:NZ117"/>
    <mergeCell ref="OA117:OB117"/>
    <mergeCell ref="MG117:MJ117"/>
    <mergeCell ref="MK117:ML117"/>
    <mergeCell ref="MM117:MN117"/>
    <mergeCell ref="MO117:MR117"/>
    <mergeCell ref="MS117:MT117"/>
    <mergeCell ref="MU117:MV117"/>
    <mergeCell ref="MW117:MZ117"/>
    <mergeCell ref="NA117:NB117"/>
    <mergeCell ref="NC117:ND117"/>
    <mergeCell ref="LI117:LL117"/>
    <mergeCell ref="LM117:LN117"/>
    <mergeCell ref="LO117:LP117"/>
    <mergeCell ref="LQ117:LT117"/>
    <mergeCell ref="LU117:LV117"/>
    <mergeCell ref="LW117:LX117"/>
    <mergeCell ref="LY117:MB117"/>
    <mergeCell ref="MC117:MD117"/>
    <mergeCell ref="ME117:MF117"/>
    <mergeCell ref="RU117:RX117"/>
    <mergeCell ref="RY117:RZ117"/>
    <mergeCell ref="SA117:SB117"/>
    <mergeCell ref="SC117:SF117"/>
    <mergeCell ref="SG117:SH117"/>
    <mergeCell ref="SI117:SJ117"/>
    <mergeCell ref="SK117:SN117"/>
    <mergeCell ref="SO117:SP117"/>
    <mergeCell ref="SQ117:SR117"/>
    <mergeCell ref="QW117:QZ117"/>
    <mergeCell ref="RA117:RB117"/>
    <mergeCell ref="RC117:RD117"/>
    <mergeCell ref="RE117:RH117"/>
    <mergeCell ref="RI117:RJ117"/>
    <mergeCell ref="RK117:RL117"/>
    <mergeCell ref="RM117:RP117"/>
    <mergeCell ref="RQ117:RR117"/>
    <mergeCell ref="RS117:RT117"/>
    <mergeCell ref="PY117:QB117"/>
    <mergeCell ref="QC117:QD117"/>
    <mergeCell ref="QE117:QF117"/>
    <mergeCell ref="QG117:QJ117"/>
    <mergeCell ref="QK117:QL117"/>
    <mergeCell ref="QM117:QN117"/>
    <mergeCell ref="QO117:QR117"/>
    <mergeCell ref="QS117:QT117"/>
    <mergeCell ref="QU117:QV117"/>
    <mergeCell ref="PA117:PD117"/>
    <mergeCell ref="PE117:PF117"/>
    <mergeCell ref="PG117:PH117"/>
    <mergeCell ref="PI117:PL117"/>
    <mergeCell ref="PM117:PN117"/>
    <mergeCell ref="PO117:PP117"/>
    <mergeCell ref="PQ117:PT117"/>
    <mergeCell ref="PU117:PV117"/>
    <mergeCell ref="PW117:PX117"/>
    <mergeCell ref="VM117:VP117"/>
    <mergeCell ref="VQ117:VR117"/>
    <mergeCell ref="VS117:VT117"/>
    <mergeCell ref="VU117:VX117"/>
    <mergeCell ref="VY117:VZ117"/>
    <mergeCell ref="WA117:WB117"/>
    <mergeCell ref="WC117:WF117"/>
    <mergeCell ref="WG117:WH117"/>
    <mergeCell ref="WI117:WJ117"/>
    <mergeCell ref="UO117:UR117"/>
    <mergeCell ref="US117:UT117"/>
    <mergeCell ref="UU117:UV117"/>
    <mergeCell ref="UW117:UZ117"/>
    <mergeCell ref="VA117:VB117"/>
    <mergeCell ref="VC117:VD117"/>
    <mergeCell ref="VE117:VH117"/>
    <mergeCell ref="VI117:VJ117"/>
    <mergeCell ref="VK117:VL117"/>
    <mergeCell ref="TQ117:TT117"/>
    <mergeCell ref="TU117:TV117"/>
    <mergeCell ref="TW117:TX117"/>
    <mergeCell ref="TY117:UB117"/>
    <mergeCell ref="UC117:UD117"/>
    <mergeCell ref="UE117:UF117"/>
    <mergeCell ref="UG117:UJ117"/>
    <mergeCell ref="UK117:UL117"/>
    <mergeCell ref="UM117:UN117"/>
    <mergeCell ref="SS117:SV117"/>
    <mergeCell ref="SW117:SX117"/>
    <mergeCell ref="SY117:SZ117"/>
    <mergeCell ref="TA117:TD117"/>
    <mergeCell ref="TE117:TF117"/>
    <mergeCell ref="TG117:TH117"/>
    <mergeCell ref="TI117:TL117"/>
    <mergeCell ref="TM117:TN117"/>
    <mergeCell ref="TO117:TP117"/>
    <mergeCell ref="ZE117:ZH117"/>
    <mergeCell ref="ZI117:ZJ117"/>
    <mergeCell ref="ZK117:ZL117"/>
    <mergeCell ref="ZM117:ZP117"/>
    <mergeCell ref="ZQ117:ZR117"/>
    <mergeCell ref="ZS117:ZT117"/>
    <mergeCell ref="ZU117:ZX117"/>
    <mergeCell ref="ZY117:ZZ117"/>
    <mergeCell ref="AAA117:AAB117"/>
    <mergeCell ref="YG117:YJ117"/>
    <mergeCell ref="YK117:YL117"/>
    <mergeCell ref="YM117:YN117"/>
    <mergeCell ref="YO117:YR117"/>
    <mergeCell ref="YS117:YT117"/>
    <mergeCell ref="YU117:YV117"/>
    <mergeCell ref="YW117:YZ117"/>
    <mergeCell ref="ZA117:ZB117"/>
    <mergeCell ref="ZC117:ZD117"/>
    <mergeCell ref="XI117:XL117"/>
    <mergeCell ref="XM117:XN117"/>
    <mergeCell ref="XO117:XP117"/>
    <mergeCell ref="XQ117:XT117"/>
    <mergeCell ref="XU117:XV117"/>
    <mergeCell ref="XW117:XX117"/>
    <mergeCell ref="XY117:YB117"/>
    <mergeCell ref="YC117:YD117"/>
    <mergeCell ref="YE117:YF117"/>
    <mergeCell ref="WK117:WN117"/>
    <mergeCell ref="WO117:WP117"/>
    <mergeCell ref="WQ117:WR117"/>
    <mergeCell ref="WS117:WV117"/>
    <mergeCell ref="WW117:WX117"/>
    <mergeCell ref="WY117:WZ117"/>
    <mergeCell ref="XA117:XD117"/>
    <mergeCell ref="XE117:XF117"/>
    <mergeCell ref="XG117:XH117"/>
    <mergeCell ref="ACW117:ACZ117"/>
    <mergeCell ref="ADA117:ADB117"/>
    <mergeCell ref="ADC117:ADD117"/>
    <mergeCell ref="ADE117:ADH117"/>
    <mergeCell ref="ADI117:ADJ117"/>
    <mergeCell ref="ADK117:ADL117"/>
    <mergeCell ref="ADM117:ADP117"/>
    <mergeCell ref="ADQ117:ADR117"/>
    <mergeCell ref="ADS117:ADT117"/>
    <mergeCell ref="ABY117:ACB117"/>
    <mergeCell ref="ACC117:ACD117"/>
    <mergeCell ref="ACE117:ACF117"/>
    <mergeCell ref="ACG117:ACJ117"/>
    <mergeCell ref="ACK117:ACL117"/>
    <mergeCell ref="ACM117:ACN117"/>
    <mergeCell ref="ACO117:ACR117"/>
    <mergeCell ref="ACS117:ACT117"/>
    <mergeCell ref="ACU117:ACV117"/>
    <mergeCell ref="ABA117:ABD117"/>
    <mergeCell ref="ABE117:ABF117"/>
    <mergeCell ref="ABG117:ABH117"/>
    <mergeCell ref="ABI117:ABL117"/>
    <mergeCell ref="ABM117:ABN117"/>
    <mergeCell ref="ABO117:ABP117"/>
    <mergeCell ref="ABQ117:ABT117"/>
    <mergeCell ref="ABU117:ABV117"/>
    <mergeCell ref="ABW117:ABX117"/>
    <mergeCell ref="AAC117:AAF117"/>
    <mergeCell ref="AAG117:AAH117"/>
    <mergeCell ref="AAI117:AAJ117"/>
    <mergeCell ref="AAK117:AAN117"/>
    <mergeCell ref="AAO117:AAP117"/>
    <mergeCell ref="AAQ117:AAR117"/>
    <mergeCell ref="AAS117:AAV117"/>
    <mergeCell ref="AAW117:AAX117"/>
    <mergeCell ref="AAY117:AAZ117"/>
    <mergeCell ref="AGO117:AGR117"/>
    <mergeCell ref="AGS117:AGT117"/>
    <mergeCell ref="AGU117:AGV117"/>
    <mergeCell ref="AGW117:AGZ117"/>
    <mergeCell ref="AHA117:AHB117"/>
    <mergeCell ref="AHC117:AHD117"/>
    <mergeCell ref="AHE117:AHH117"/>
    <mergeCell ref="AHI117:AHJ117"/>
    <mergeCell ref="AHK117:AHL117"/>
    <mergeCell ref="AFQ117:AFT117"/>
    <mergeCell ref="AFU117:AFV117"/>
    <mergeCell ref="AFW117:AFX117"/>
    <mergeCell ref="AFY117:AGB117"/>
    <mergeCell ref="AGC117:AGD117"/>
    <mergeCell ref="AGE117:AGF117"/>
    <mergeCell ref="AGG117:AGJ117"/>
    <mergeCell ref="AGK117:AGL117"/>
    <mergeCell ref="AGM117:AGN117"/>
    <mergeCell ref="AES117:AEV117"/>
    <mergeCell ref="AEW117:AEX117"/>
    <mergeCell ref="AEY117:AEZ117"/>
    <mergeCell ref="AFA117:AFD117"/>
    <mergeCell ref="AFE117:AFF117"/>
    <mergeCell ref="AFG117:AFH117"/>
    <mergeCell ref="AFI117:AFL117"/>
    <mergeCell ref="AFM117:AFN117"/>
    <mergeCell ref="AFO117:AFP117"/>
    <mergeCell ref="ADU117:ADX117"/>
    <mergeCell ref="ADY117:ADZ117"/>
    <mergeCell ref="AEA117:AEB117"/>
    <mergeCell ref="AEC117:AEF117"/>
    <mergeCell ref="AEG117:AEH117"/>
    <mergeCell ref="AEI117:AEJ117"/>
    <mergeCell ref="AEK117:AEN117"/>
    <mergeCell ref="AEO117:AEP117"/>
    <mergeCell ref="AEQ117:AER117"/>
    <mergeCell ref="AKG117:AKJ117"/>
    <mergeCell ref="AKK117:AKL117"/>
    <mergeCell ref="AKM117:AKN117"/>
    <mergeCell ref="AKO117:AKR117"/>
    <mergeCell ref="AKS117:AKT117"/>
    <mergeCell ref="AKU117:AKV117"/>
    <mergeCell ref="AKW117:AKZ117"/>
    <mergeCell ref="ALA117:ALB117"/>
    <mergeCell ref="ALC117:ALD117"/>
    <mergeCell ref="AJI117:AJL117"/>
    <mergeCell ref="AJM117:AJN117"/>
    <mergeCell ref="AJO117:AJP117"/>
    <mergeCell ref="AJQ117:AJT117"/>
    <mergeCell ref="AJU117:AJV117"/>
    <mergeCell ref="AJW117:AJX117"/>
    <mergeCell ref="AJY117:AKB117"/>
    <mergeCell ref="AKC117:AKD117"/>
    <mergeCell ref="AKE117:AKF117"/>
    <mergeCell ref="AIK117:AIN117"/>
    <mergeCell ref="AIO117:AIP117"/>
    <mergeCell ref="AIQ117:AIR117"/>
    <mergeCell ref="AIS117:AIV117"/>
    <mergeCell ref="AIW117:AIX117"/>
    <mergeCell ref="AIY117:AIZ117"/>
    <mergeCell ref="AJA117:AJD117"/>
    <mergeCell ref="AJE117:AJF117"/>
    <mergeCell ref="AJG117:AJH117"/>
    <mergeCell ref="AHM117:AHP117"/>
    <mergeCell ref="AHQ117:AHR117"/>
    <mergeCell ref="AHS117:AHT117"/>
    <mergeCell ref="AHU117:AHX117"/>
    <mergeCell ref="AHY117:AHZ117"/>
    <mergeCell ref="AIA117:AIB117"/>
    <mergeCell ref="AIC117:AIF117"/>
    <mergeCell ref="AIG117:AIH117"/>
    <mergeCell ref="AII117:AIJ117"/>
    <mergeCell ref="ANY117:AOB117"/>
    <mergeCell ref="AOC117:AOD117"/>
    <mergeCell ref="AOE117:AOF117"/>
    <mergeCell ref="AOG117:AOJ117"/>
    <mergeCell ref="AOK117:AOL117"/>
    <mergeCell ref="AOM117:AON117"/>
    <mergeCell ref="AOO117:AOR117"/>
    <mergeCell ref="AOS117:AOT117"/>
    <mergeCell ref="AOU117:AOV117"/>
    <mergeCell ref="ANA117:AND117"/>
    <mergeCell ref="ANE117:ANF117"/>
    <mergeCell ref="ANG117:ANH117"/>
    <mergeCell ref="ANI117:ANL117"/>
    <mergeCell ref="ANM117:ANN117"/>
    <mergeCell ref="ANO117:ANP117"/>
    <mergeCell ref="ANQ117:ANT117"/>
    <mergeCell ref="ANU117:ANV117"/>
    <mergeCell ref="ANW117:ANX117"/>
    <mergeCell ref="AMC117:AMF117"/>
    <mergeCell ref="AMG117:AMH117"/>
    <mergeCell ref="AMI117:AMJ117"/>
    <mergeCell ref="AMK117:AMN117"/>
    <mergeCell ref="AMO117:AMP117"/>
    <mergeCell ref="AMQ117:AMR117"/>
    <mergeCell ref="AMS117:AMV117"/>
    <mergeCell ref="AMW117:AMX117"/>
    <mergeCell ref="AMY117:AMZ117"/>
    <mergeCell ref="ALE117:ALH117"/>
    <mergeCell ref="ALI117:ALJ117"/>
    <mergeCell ref="ALK117:ALL117"/>
    <mergeCell ref="ALM117:ALP117"/>
    <mergeCell ref="ALQ117:ALR117"/>
    <mergeCell ref="ALS117:ALT117"/>
    <mergeCell ref="ALU117:ALX117"/>
    <mergeCell ref="ALY117:ALZ117"/>
    <mergeCell ref="AMA117:AMB117"/>
    <mergeCell ref="ARQ117:ART117"/>
    <mergeCell ref="ARU117:ARV117"/>
    <mergeCell ref="ARW117:ARX117"/>
    <mergeCell ref="ARY117:ASB117"/>
    <mergeCell ref="ASC117:ASD117"/>
    <mergeCell ref="ASE117:ASF117"/>
    <mergeCell ref="ASG117:ASJ117"/>
    <mergeCell ref="ASK117:ASL117"/>
    <mergeCell ref="ASM117:ASN117"/>
    <mergeCell ref="AQS117:AQV117"/>
    <mergeCell ref="AQW117:AQX117"/>
    <mergeCell ref="AQY117:AQZ117"/>
    <mergeCell ref="ARA117:ARD117"/>
    <mergeCell ref="ARE117:ARF117"/>
    <mergeCell ref="ARG117:ARH117"/>
    <mergeCell ref="ARI117:ARL117"/>
    <mergeCell ref="ARM117:ARN117"/>
    <mergeCell ref="ARO117:ARP117"/>
    <mergeCell ref="APU117:APX117"/>
    <mergeCell ref="APY117:APZ117"/>
    <mergeCell ref="AQA117:AQB117"/>
    <mergeCell ref="AQC117:AQF117"/>
    <mergeCell ref="AQG117:AQH117"/>
    <mergeCell ref="AQI117:AQJ117"/>
    <mergeCell ref="AQK117:AQN117"/>
    <mergeCell ref="AQO117:AQP117"/>
    <mergeCell ref="AQQ117:AQR117"/>
    <mergeCell ref="AOW117:AOZ117"/>
    <mergeCell ref="APA117:APB117"/>
    <mergeCell ref="APC117:APD117"/>
    <mergeCell ref="APE117:APH117"/>
    <mergeCell ref="API117:APJ117"/>
    <mergeCell ref="APK117:APL117"/>
    <mergeCell ref="APM117:APP117"/>
    <mergeCell ref="APQ117:APR117"/>
    <mergeCell ref="APS117:APT117"/>
    <mergeCell ref="AVI117:AVL117"/>
    <mergeCell ref="AVM117:AVN117"/>
    <mergeCell ref="AVO117:AVP117"/>
    <mergeCell ref="AVQ117:AVT117"/>
    <mergeCell ref="AVU117:AVV117"/>
    <mergeCell ref="AVW117:AVX117"/>
    <mergeCell ref="AVY117:AWB117"/>
    <mergeCell ref="AWC117:AWD117"/>
    <mergeCell ref="AWE117:AWF117"/>
    <mergeCell ref="AUK117:AUN117"/>
    <mergeCell ref="AUO117:AUP117"/>
    <mergeCell ref="AUQ117:AUR117"/>
    <mergeCell ref="AUS117:AUV117"/>
    <mergeCell ref="AUW117:AUX117"/>
    <mergeCell ref="AUY117:AUZ117"/>
    <mergeCell ref="AVA117:AVD117"/>
    <mergeCell ref="AVE117:AVF117"/>
    <mergeCell ref="AVG117:AVH117"/>
    <mergeCell ref="ATM117:ATP117"/>
    <mergeCell ref="ATQ117:ATR117"/>
    <mergeCell ref="ATS117:ATT117"/>
    <mergeCell ref="ATU117:ATX117"/>
    <mergeCell ref="ATY117:ATZ117"/>
    <mergeCell ref="AUA117:AUB117"/>
    <mergeCell ref="AUC117:AUF117"/>
    <mergeCell ref="AUG117:AUH117"/>
    <mergeCell ref="AUI117:AUJ117"/>
    <mergeCell ref="ASO117:ASR117"/>
    <mergeCell ref="ASS117:AST117"/>
    <mergeCell ref="ASU117:ASV117"/>
    <mergeCell ref="ASW117:ASZ117"/>
    <mergeCell ref="ATA117:ATB117"/>
    <mergeCell ref="ATC117:ATD117"/>
    <mergeCell ref="ATE117:ATH117"/>
    <mergeCell ref="ATI117:ATJ117"/>
    <mergeCell ref="ATK117:ATL117"/>
    <mergeCell ref="AZA117:AZD117"/>
    <mergeCell ref="AZE117:AZF117"/>
    <mergeCell ref="AZG117:AZH117"/>
    <mergeCell ref="AZI117:AZL117"/>
    <mergeCell ref="AZM117:AZN117"/>
    <mergeCell ref="AZO117:AZP117"/>
    <mergeCell ref="AZQ117:AZT117"/>
    <mergeCell ref="AZU117:AZV117"/>
    <mergeCell ref="AZW117:AZX117"/>
    <mergeCell ref="AYC117:AYF117"/>
    <mergeCell ref="AYG117:AYH117"/>
    <mergeCell ref="AYI117:AYJ117"/>
    <mergeCell ref="AYK117:AYN117"/>
    <mergeCell ref="AYO117:AYP117"/>
    <mergeCell ref="AYQ117:AYR117"/>
    <mergeCell ref="AYS117:AYV117"/>
    <mergeCell ref="AYW117:AYX117"/>
    <mergeCell ref="AYY117:AYZ117"/>
    <mergeCell ref="AXE117:AXH117"/>
    <mergeCell ref="AXI117:AXJ117"/>
    <mergeCell ref="AXK117:AXL117"/>
    <mergeCell ref="AXM117:AXP117"/>
    <mergeCell ref="AXQ117:AXR117"/>
    <mergeCell ref="AXS117:AXT117"/>
    <mergeCell ref="AXU117:AXX117"/>
    <mergeCell ref="AXY117:AXZ117"/>
    <mergeCell ref="AYA117:AYB117"/>
    <mergeCell ref="AWG117:AWJ117"/>
    <mergeCell ref="AWK117:AWL117"/>
    <mergeCell ref="AWM117:AWN117"/>
    <mergeCell ref="AWO117:AWR117"/>
    <mergeCell ref="AWS117:AWT117"/>
    <mergeCell ref="AWU117:AWV117"/>
    <mergeCell ref="AWW117:AWZ117"/>
    <mergeCell ref="AXA117:AXB117"/>
    <mergeCell ref="AXC117:AXD117"/>
    <mergeCell ref="BCS117:BCV117"/>
    <mergeCell ref="BCW117:BCX117"/>
    <mergeCell ref="BCY117:BCZ117"/>
    <mergeCell ref="BDA117:BDD117"/>
    <mergeCell ref="BDE117:BDF117"/>
    <mergeCell ref="BDG117:BDH117"/>
    <mergeCell ref="BDI117:BDL117"/>
    <mergeCell ref="BDM117:BDN117"/>
    <mergeCell ref="BDO117:BDP117"/>
    <mergeCell ref="BBU117:BBX117"/>
    <mergeCell ref="BBY117:BBZ117"/>
    <mergeCell ref="BCA117:BCB117"/>
    <mergeCell ref="BCC117:BCF117"/>
    <mergeCell ref="BCG117:BCH117"/>
    <mergeCell ref="BCI117:BCJ117"/>
    <mergeCell ref="BCK117:BCN117"/>
    <mergeCell ref="BCO117:BCP117"/>
    <mergeCell ref="BCQ117:BCR117"/>
    <mergeCell ref="BAW117:BAZ117"/>
    <mergeCell ref="BBA117:BBB117"/>
    <mergeCell ref="BBC117:BBD117"/>
    <mergeCell ref="BBE117:BBH117"/>
    <mergeCell ref="BBI117:BBJ117"/>
    <mergeCell ref="BBK117:BBL117"/>
    <mergeCell ref="BBM117:BBP117"/>
    <mergeCell ref="BBQ117:BBR117"/>
    <mergeCell ref="BBS117:BBT117"/>
    <mergeCell ref="AZY117:BAB117"/>
    <mergeCell ref="BAC117:BAD117"/>
    <mergeCell ref="BAE117:BAF117"/>
    <mergeCell ref="BAG117:BAJ117"/>
    <mergeCell ref="BAK117:BAL117"/>
    <mergeCell ref="BAM117:BAN117"/>
    <mergeCell ref="BAO117:BAR117"/>
    <mergeCell ref="BAS117:BAT117"/>
    <mergeCell ref="BAU117:BAV117"/>
    <mergeCell ref="BGK117:BGN117"/>
    <mergeCell ref="BGO117:BGP117"/>
    <mergeCell ref="BGQ117:BGR117"/>
    <mergeCell ref="BGS117:BGV117"/>
    <mergeCell ref="BGW117:BGX117"/>
    <mergeCell ref="BGY117:BGZ117"/>
    <mergeCell ref="BHA117:BHD117"/>
    <mergeCell ref="BHE117:BHF117"/>
    <mergeCell ref="BHG117:BHH117"/>
    <mergeCell ref="BFM117:BFP117"/>
    <mergeCell ref="BFQ117:BFR117"/>
    <mergeCell ref="BFS117:BFT117"/>
    <mergeCell ref="BFU117:BFX117"/>
    <mergeCell ref="BFY117:BFZ117"/>
    <mergeCell ref="BGA117:BGB117"/>
    <mergeCell ref="BGC117:BGF117"/>
    <mergeCell ref="BGG117:BGH117"/>
    <mergeCell ref="BGI117:BGJ117"/>
    <mergeCell ref="BEO117:BER117"/>
    <mergeCell ref="BES117:BET117"/>
    <mergeCell ref="BEU117:BEV117"/>
    <mergeCell ref="BEW117:BEZ117"/>
    <mergeCell ref="BFA117:BFB117"/>
    <mergeCell ref="BFC117:BFD117"/>
    <mergeCell ref="BFE117:BFH117"/>
    <mergeCell ref="BFI117:BFJ117"/>
    <mergeCell ref="BFK117:BFL117"/>
    <mergeCell ref="BDQ117:BDT117"/>
    <mergeCell ref="BDU117:BDV117"/>
    <mergeCell ref="BDW117:BDX117"/>
    <mergeCell ref="BDY117:BEB117"/>
    <mergeCell ref="BEC117:BED117"/>
    <mergeCell ref="BEE117:BEF117"/>
    <mergeCell ref="BEG117:BEJ117"/>
    <mergeCell ref="BEK117:BEL117"/>
    <mergeCell ref="BEM117:BEN117"/>
    <mergeCell ref="BKC117:BKF117"/>
    <mergeCell ref="BKG117:BKH117"/>
    <mergeCell ref="BKI117:BKJ117"/>
    <mergeCell ref="BKK117:BKN117"/>
    <mergeCell ref="BKO117:BKP117"/>
    <mergeCell ref="BKQ117:BKR117"/>
    <mergeCell ref="BKS117:BKV117"/>
    <mergeCell ref="BKW117:BKX117"/>
    <mergeCell ref="BKY117:BKZ117"/>
    <mergeCell ref="BJE117:BJH117"/>
    <mergeCell ref="BJI117:BJJ117"/>
    <mergeCell ref="BJK117:BJL117"/>
    <mergeCell ref="BJM117:BJP117"/>
    <mergeCell ref="BJQ117:BJR117"/>
    <mergeCell ref="BJS117:BJT117"/>
    <mergeCell ref="BJU117:BJX117"/>
    <mergeCell ref="BJY117:BJZ117"/>
    <mergeCell ref="BKA117:BKB117"/>
    <mergeCell ref="BIG117:BIJ117"/>
    <mergeCell ref="BIK117:BIL117"/>
    <mergeCell ref="BIM117:BIN117"/>
    <mergeCell ref="BIO117:BIR117"/>
    <mergeCell ref="BIS117:BIT117"/>
    <mergeCell ref="BIU117:BIV117"/>
    <mergeCell ref="BIW117:BIZ117"/>
    <mergeCell ref="BJA117:BJB117"/>
    <mergeCell ref="BJC117:BJD117"/>
    <mergeCell ref="BHI117:BHL117"/>
    <mergeCell ref="BHM117:BHN117"/>
    <mergeCell ref="BHO117:BHP117"/>
    <mergeCell ref="BHQ117:BHT117"/>
    <mergeCell ref="BHU117:BHV117"/>
    <mergeCell ref="BHW117:BHX117"/>
    <mergeCell ref="BHY117:BIB117"/>
    <mergeCell ref="BIC117:BID117"/>
    <mergeCell ref="BIE117:BIF117"/>
    <mergeCell ref="BNU117:BNX117"/>
    <mergeCell ref="BNY117:BNZ117"/>
    <mergeCell ref="BOA117:BOB117"/>
    <mergeCell ref="BOC117:BOF117"/>
    <mergeCell ref="BOG117:BOH117"/>
    <mergeCell ref="BOI117:BOJ117"/>
    <mergeCell ref="BOK117:BON117"/>
    <mergeCell ref="BOO117:BOP117"/>
    <mergeCell ref="BOQ117:BOR117"/>
    <mergeCell ref="BMW117:BMZ117"/>
    <mergeCell ref="BNA117:BNB117"/>
    <mergeCell ref="BNC117:BND117"/>
    <mergeCell ref="BNE117:BNH117"/>
    <mergeCell ref="BNI117:BNJ117"/>
    <mergeCell ref="BNK117:BNL117"/>
    <mergeCell ref="BNM117:BNP117"/>
    <mergeCell ref="BNQ117:BNR117"/>
    <mergeCell ref="BNS117:BNT117"/>
    <mergeCell ref="BLY117:BMB117"/>
    <mergeCell ref="BMC117:BMD117"/>
    <mergeCell ref="BME117:BMF117"/>
    <mergeCell ref="BMG117:BMJ117"/>
    <mergeCell ref="BMK117:BML117"/>
    <mergeCell ref="BMM117:BMN117"/>
    <mergeCell ref="BMO117:BMR117"/>
    <mergeCell ref="BMS117:BMT117"/>
    <mergeCell ref="BMU117:BMV117"/>
    <mergeCell ref="BLA117:BLD117"/>
    <mergeCell ref="BLE117:BLF117"/>
    <mergeCell ref="BLG117:BLH117"/>
    <mergeCell ref="BLI117:BLL117"/>
    <mergeCell ref="BLM117:BLN117"/>
    <mergeCell ref="BLO117:BLP117"/>
    <mergeCell ref="BLQ117:BLT117"/>
    <mergeCell ref="BLU117:BLV117"/>
    <mergeCell ref="BLW117:BLX117"/>
    <mergeCell ref="BRM117:BRP117"/>
    <mergeCell ref="BRQ117:BRR117"/>
    <mergeCell ref="BRS117:BRT117"/>
    <mergeCell ref="BRU117:BRX117"/>
    <mergeCell ref="BRY117:BRZ117"/>
    <mergeCell ref="BSA117:BSB117"/>
    <mergeCell ref="BSC117:BSF117"/>
    <mergeCell ref="BSG117:BSH117"/>
    <mergeCell ref="BSI117:BSJ117"/>
    <mergeCell ref="BQO117:BQR117"/>
    <mergeCell ref="BQS117:BQT117"/>
    <mergeCell ref="BQU117:BQV117"/>
    <mergeCell ref="BQW117:BQZ117"/>
    <mergeCell ref="BRA117:BRB117"/>
    <mergeCell ref="BRC117:BRD117"/>
    <mergeCell ref="BRE117:BRH117"/>
    <mergeCell ref="BRI117:BRJ117"/>
    <mergeCell ref="BRK117:BRL117"/>
    <mergeCell ref="BPQ117:BPT117"/>
    <mergeCell ref="BPU117:BPV117"/>
    <mergeCell ref="BPW117:BPX117"/>
    <mergeCell ref="BPY117:BQB117"/>
    <mergeCell ref="BQC117:BQD117"/>
    <mergeCell ref="BQE117:BQF117"/>
    <mergeCell ref="BQG117:BQJ117"/>
    <mergeCell ref="BQK117:BQL117"/>
    <mergeCell ref="BQM117:BQN117"/>
    <mergeCell ref="BOS117:BOV117"/>
    <mergeCell ref="BOW117:BOX117"/>
    <mergeCell ref="BOY117:BOZ117"/>
    <mergeCell ref="BPA117:BPD117"/>
    <mergeCell ref="BPE117:BPF117"/>
    <mergeCell ref="BPG117:BPH117"/>
    <mergeCell ref="BPI117:BPL117"/>
    <mergeCell ref="BPM117:BPN117"/>
    <mergeCell ref="BPO117:BPP117"/>
    <mergeCell ref="BVE117:BVH117"/>
    <mergeCell ref="BVI117:BVJ117"/>
    <mergeCell ref="BVK117:BVL117"/>
    <mergeCell ref="BVM117:BVP117"/>
    <mergeCell ref="BVQ117:BVR117"/>
    <mergeCell ref="BVS117:BVT117"/>
    <mergeCell ref="BVU117:BVX117"/>
    <mergeCell ref="BVY117:BVZ117"/>
    <mergeCell ref="BWA117:BWB117"/>
    <mergeCell ref="BUG117:BUJ117"/>
    <mergeCell ref="BUK117:BUL117"/>
    <mergeCell ref="BUM117:BUN117"/>
    <mergeCell ref="BUO117:BUR117"/>
    <mergeCell ref="BUS117:BUT117"/>
    <mergeCell ref="BUU117:BUV117"/>
    <mergeCell ref="BUW117:BUZ117"/>
    <mergeCell ref="BVA117:BVB117"/>
    <mergeCell ref="BVC117:BVD117"/>
    <mergeCell ref="BTI117:BTL117"/>
    <mergeCell ref="BTM117:BTN117"/>
    <mergeCell ref="BTO117:BTP117"/>
    <mergeCell ref="BTQ117:BTT117"/>
    <mergeCell ref="BTU117:BTV117"/>
    <mergeCell ref="BTW117:BTX117"/>
    <mergeCell ref="BTY117:BUB117"/>
    <mergeCell ref="BUC117:BUD117"/>
    <mergeCell ref="BUE117:BUF117"/>
    <mergeCell ref="BSK117:BSN117"/>
    <mergeCell ref="BSO117:BSP117"/>
    <mergeCell ref="BSQ117:BSR117"/>
    <mergeCell ref="BSS117:BSV117"/>
    <mergeCell ref="BSW117:BSX117"/>
    <mergeCell ref="BSY117:BSZ117"/>
    <mergeCell ref="BTA117:BTD117"/>
    <mergeCell ref="BTE117:BTF117"/>
    <mergeCell ref="BTG117:BTH117"/>
    <mergeCell ref="BYW117:BYZ117"/>
    <mergeCell ref="BZA117:BZB117"/>
    <mergeCell ref="BZC117:BZD117"/>
    <mergeCell ref="BZE117:BZH117"/>
    <mergeCell ref="BZI117:BZJ117"/>
    <mergeCell ref="BZK117:BZL117"/>
    <mergeCell ref="BZM117:BZP117"/>
    <mergeCell ref="BZQ117:BZR117"/>
    <mergeCell ref="BZS117:BZT117"/>
    <mergeCell ref="BXY117:BYB117"/>
    <mergeCell ref="BYC117:BYD117"/>
    <mergeCell ref="BYE117:BYF117"/>
    <mergeCell ref="BYG117:BYJ117"/>
    <mergeCell ref="BYK117:BYL117"/>
    <mergeCell ref="BYM117:BYN117"/>
    <mergeCell ref="BYO117:BYR117"/>
    <mergeCell ref="BYS117:BYT117"/>
    <mergeCell ref="BYU117:BYV117"/>
    <mergeCell ref="BXA117:BXD117"/>
    <mergeCell ref="BXE117:BXF117"/>
    <mergeCell ref="BXG117:BXH117"/>
    <mergeCell ref="BXI117:BXL117"/>
    <mergeCell ref="BXM117:BXN117"/>
    <mergeCell ref="BXO117:BXP117"/>
    <mergeCell ref="BXQ117:BXT117"/>
    <mergeCell ref="BXU117:BXV117"/>
    <mergeCell ref="BXW117:BXX117"/>
    <mergeCell ref="BWC117:BWF117"/>
    <mergeCell ref="BWG117:BWH117"/>
    <mergeCell ref="BWI117:BWJ117"/>
    <mergeCell ref="BWK117:BWN117"/>
    <mergeCell ref="BWO117:BWP117"/>
    <mergeCell ref="BWQ117:BWR117"/>
    <mergeCell ref="BWS117:BWV117"/>
    <mergeCell ref="BWW117:BWX117"/>
    <mergeCell ref="BWY117:BWZ117"/>
    <mergeCell ref="CCO117:CCR117"/>
    <mergeCell ref="CCS117:CCT117"/>
    <mergeCell ref="CCU117:CCV117"/>
    <mergeCell ref="CCW117:CCZ117"/>
    <mergeCell ref="CDA117:CDB117"/>
    <mergeCell ref="CDC117:CDD117"/>
    <mergeCell ref="CDE117:CDH117"/>
    <mergeCell ref="CDI117:CDJ117"/>
    <mergeCell ref="CDK117:CDL117"/>
    <mergeCell ref="CBQ117:CBT117"/>
    <mergeCell ref="CBU117:CBV117"/>
    <mergeCell ref="CBW117:CBX117"/>
    <mergeCell ref="CBY117:CCB117"/>
    <mergeCell ref="CCC117:CCD117"/>
    <mergeCell ref="CCE117:CCF117"/>
    <mergeCell ref="CCG117:CCJ117"/>
    <mergeCell ref="CCK117:CCL117"/>
    <mergeCell ref="CCM117:CCN117"/>
    <mergeCell ref="CAS117:CAV117"/>
    <mergeCell ref="CAW117:CAX117"/>
    <mergeCell ref="CAY117:CAZ117"/>
    <mergeCell ref="CBA117:CBD117"/>
    <mergeCell ref="CBE117:CBF117"/>
    <mergeCell ref="CBG117:CBH117"/>
    <mergeCell ref="CBI117:CBL117"/>
    <mergeCell ref="CBM117:CBN117"/>
    <mergeCell ref="CBO117:CBP117"/>
    <mergeCell ref="BZU117:BZX117"/>
    <mergeCell ref="BZY117:BZZ117"/>
    <mergeCell ref="CAA117:CAB117"/>
    <mergeCell ref="CAC117:CAF117"/>
    <mergeCell ref="CAG117:CAH117"/>
    <mergeCell ref="CAI117:CAJ117"/>
    <mergeCell ref="CAK117:CAN117"/>
    <mergeCell ref="CAO117:CAP117"/>
    <mergeCell ref="CAQ117:CAR117"/>
    <mergeCell ref="CGG117:CGJ117"/>
    <mergeCell ref="CGK117:CGL117"/>
    <mergeCell ref="CGM117:CGN117"/>
    <mergeCell ref="CGO117:CGR117"/>
    <mergeCell ref="CGS117:CGT117"/>
    <mergeCell ref="CGU117:CGV117"/>
    <mergeCell ref="CGW117:CGZ117"/>
    <mergeCell ref="CHA117:CHB117"/>
    <mergeCell ref="CHC117:CHD117"/>
    <mergeCell ref="CFI117:CFL117"/>
    <mergeCell ref="CFM117:CFN117"/>
    <mergeCell ref="CFO117:CFP117"/>
    <mergeCell ref="CFQ117:CFT117"/>
    <mergeCell ref="CFU117:CFV117"/>
    <mergeCell ref="CFW117:CFX117"/>
    <mergeCell ref="CFY117:CGB117"/>
    <mergeCell ref="CGC117:CGD117"/>
    <mergeCell ref="CGE117:CGF117"/>
    <mergeCell ref="CEK117:CEN117"/>
    <mergeCell ref="CEO117:CEP117"/>
    <mergeCell ref="CEQ117:CER117"/>
    <mergeCell ref="CES117:CEV117"/>
    <mergeCell ref="CEW117:CEX117"/>
    <mergeCell ref="CEY117:CEZ117"/>
    <mergeCell ref="CFA117:CFD117"/>
    <mergeCell ref="CFE117:CFF117"/>
    <mergeCell ref="CFG117:CFH117"/>
    <mergeCell ref="CDM117:CDP117"/>
    <mergeCell ref="CDQ117:CDR117"/>
    <mergeCell ref="CDS117:CDT117"/>
    <mergeCell ref="CDU117:CDX117"/>
    <mergeCell ref="CDY117:CDZ117"/>
    <mergeCell ref="CEA117:CEB117"/>
    <mergeCell ref="CEC117:CEF117"/>
    <mergeCell ref="CEG117:CEH117"/>
    <mergeCell ref="CEI117:CEJ117"/>
    <mergeCell ref="CJY117:CKB117"/>
    <mergeCell ref="CKC117:CKD117"/>
    <mergeCell ref="CKE117:CKF117"/>
    <mergeCell ref="CKG117:CKJ117"/>
    <mergeCell ref="CKK117:CKL117"/>
    <mergeCell ref="CKM117:CKN117"/>
    <mergeCell ref="CKO117:CKR117"/>
    <mergeCell ref="CKS117:CKT117"/>
    <mergeCell ref="CKU117:CKV117"/>
    <mergeCell ref="CJA117:CJD117"/>
    <mergeCell ref="CJE117:CJF117"/>
    <mergeCell ref="CJG117:CJH117"/>
    <mergeCell ref="CJI117:CJL117"/>
    <mergeCell ref="CJM117:CJN117"/>
    <mergeCell ref="CJO117:CJP117"/>
    <mergeCell ref="CJQ117:CJT117"/>
    <mergeCell ref="CJU117:CJV117"/>
    <mergeCell ref="CJW117:CJX117"/>
    <mergeCell ref="CIC117:CIF117"/>
    <mergeCell ref="CIG117:CIH117"/>
    <mergeCell ref="CII117:CIJ117"/>
    <mergeCell ref="CIK117:CIN117"/>
    <mergeCell ref="CIO117:CIP117"/>
    <mergeCell ref="CIQ117:CIR117"/>
    <mergeCell ref="CIS117:CIV117"/>
    <mergeCell ref="CIW117:CIX117"/>
    <mergeCell ref="CIY117:CIZ117"/>
    <mergeCell ref="CHE117:CHH117"/>
    <mergeCell ref="CHI117:CHJ117"/>
    <mergeCell ref="CHK117:CHL117"/>
    <mergeCell ref="CHM117:CHP117"/>
    <mergeCell ref="CHQ117:CHR117"/>
    <mergeCell ref="CHS117:CHT117"/>
    <mergeCell ref="CHU117:CHX117"/>
    <mergeCell ref="CHY117:CHZ117"/>
    <mergeCell ref="CIA117:CIB117"/>
    <mergeCell ref="CNQ117:CNT117"/>
    <mergeCell ref="CNU117:CNV117"/>
    <mergeCell ref="CNW117:CNX117"/>
    <mergeCell ref="CNY117:COB117"/>
    <mergeCell ref="COC117:COD117"/>
    <mergeCell ref="COE117:COF117"/>
    <mergeCell ref="COG117:COJ117"/>
    <mergeCell ref="COK117:COL117"/>
    <mergeCell ref="COM117:CON117"/>
    <mergeCell ref="CMS117:CMV117"/>
    <mergeCell ref="CMW117:CMX117"/>
    <mergeCell ref="CMY117:CMZ117"/>
    <mergeCell ref="CNA117:CND117"/>
    <mergeCell ref="CNE117:CNF117"/>
    <mergeCell ref="CNG117:CNH117"/>
    <mergeCell ref="CNI117:CNL117"/>
    <mergeCell ref="CNM117:CNN117"/>
    <mergeCell ref="CNO117:CNP117"/>
    <mergeCell ref="CLU117:CLX117"/>
    <mergeCell ref="CLY117:CLZ117"/>
    <mergeCell ref="CMA117:CMB117"/>
    <mergeCell ref="CMC117:CMF117"/>
    <mergeCell ref="CMG117:CMH117"/>
    <mergeCell ref="CMI117:CMJ117"/>
    <mergeCell ref="CMK117:CMN117"/>
    <mergeCell ref="CMO117:CMP117"/>
    <mergeCell ref="CMQ117:CMR117"/>
    <mergeCell ref="CKW117:CKZ117"/>
    <mergeCell ref="CLA117:CLB117"/>
    <mergeCell ref="CLC117:CLD117"/>
    <mergeCell ref="CLE117:CLH117"/>
    <mergeCell ref="CLI117:CLJ117"/>
    <mergeCell ref="CLK117:CLL117"/>
    <mergeCell ref="CLM117:CLP117"/>
    <mergeCell ref="CLQ117:CLR117"/>
    <mergeCell ref="CLS117:CLT117"/>
    <mergeCell ref="CRI117:CRL117"/>
    <mergeCell ref="CRM117:CRN117"/>
    <mergeCell ref="CRO117:CRP117"/>
    <mergeCell ref="CRQ117:CRT117"/>
    <mergeCell ref="CRU117:CRV117"/>
    <mergeCell ref="CRW117:CRX117"/>
    <mergeCell ref="CRY117:CSB117"/>
    <mergeCell ref="CSC117:CSD117"/>
    <mergeCell ref="CSE117:CSF117"/>
    <mergeCell ref="CQK117:CQN117"/>
    <mergeCell ref="CQO117:CQP117"/>
    <mergeCell ref="CQQ117:CQR117"/>
    <mergeCell ref="CQS117:CQV117"/>
    <mergeCell ref="CQW117:CQX117"/>
    <mergeCell ref="CQY117:CQZ117"/>
    <mergeCell ref="CRA117:CRD117"/>
    <mergeCell ref="CRE117:CRF117"/>
    <mergeCell ref="CRG117:CRH117"/>
    <mergeCell ref="CPM117:CPP117"/>
    <mergeCell ref="CPQ117:CPR117"/>
    <mergeCell ref="CPS117:CPT117"/>
    <mergeCell ref="CPU117:CPX117"/>
    <mergeCell ref="CPY117:CPZ117"/>
    <mergeCell ref="CQA117:CQB117"/>
    <mergeCell ref="CQC117:CQF117"/>
    <mergeCell ref="CQG117:CQH117"/>
    <mergeCell ref="CQI117:CQJ117"/>
    <mergeCell ref="COO117:COR117"/>
    <mergeCell ref="COS117:COT117"/>
    <mergeCell ref="COU117:COV117"/>
    <mergeCell ref="COW117:COZ117"/>
    <mergeCell ref="CPA117:CPB117"/>
    <mergeCell ref="CPC117:CPD117"/>
    <mergeCell ref="CPE117:CPH117"/>
    <mergeCell ref="CPI117:CPJ117"/>
    <mergeCell ref="CPK117:CPL117"/>
    <mergeCell ref="CVA117:CVD117"/>
    <mergeCell ref="CVE117:CVF117"/>
    <mergeCell ref="CVG117:CVH117"/>
    <mergeCell ref="CVI117:CVL117"/>
    <mergeCell ref="CVM117:CVN117"/>
    <mergeCell ref="CVO117:CVP117"/>
    <mergeCell ref="CVQ117:CVT117"/>
    <mergeCell ref="CVU117:CVV117"/>
    <mergeCell ref="CVW117:CVX117"/>
    <mergeCell ref="CUC117:CUF117"/>
    <mergeCell ref="CUG117:CUH117"/>
    <mergeCell ref="CUI117:CUJ117"/>
    <mergeCell ref="CUK117:CUN117"/>
    <mergeCell ref="CUO117:CUP117"/>
    <mergeCell ref="CUQ117:CUR117"/>
    <mergeCell ref="CUS117:CUV117"/>
    <mergeCell ref="CUW117:CUX117"/>
    <mergeCell ref="CUY117:CUZ117"/>
    <mergeCell ref="CTE117:CTH117"/>
    <mergeCell ref="CTI117:CTJ117"/>
    <mergeCell ref="CTK117:CTL117"/>
    <mergeCell ref="CTM117:CTP117"/>
    <mergeCell ref="CTQ117:CTR117"/>
    <mergeCell ref="CTS117:CTT117"/>
    <mergeCell ref="CTU117:CTX117"/>
    <mergeCell ref="CTY117:CTZ117"/>
    <mergeCell ref="CUA117:CUB117"/>
    <mergeCell ref="CSG117:CSJ117"/>
    <mergeCell ref="CSK117:CSL117"/>
    <mergeCell ref="CSM117:CSN117"/>
    <mergeCell ref="CSO117:CSR117"/>
    <mergeCell ref="CSS117:CST117"/>
    <mergeCell ref="CSU117:CSV117"/>
    <mergeCell ref="CSW117:CSZ117"/>
    <mergeCell ref="CTA117:CTB117"/>
    <mergeCell ref="CTC117:CTD117"/>
    <mergeCell ref="CYS117:CYV117"/>
    <mergeCell ref="CYW117:CYX117"/>
    <mergeCell ref="CYY117:CYZ117"/>
    <mergeCell ref="CZA117:CZD117"/>
    <mergeCell ref="CZE117:CZF117"/>
    <mergeCell ref="CZG117:CZH117"/>
    <mergeCell ref="CZI117:CZL117"/>
    <mergeCell ref="CZM117:CZN117"/>
    <mergeCell ref="CZO117:CZP117"/>
    <mergeCell ref="CXU117:CXX117"/>
    <mergeCell ref="CXY117:CXZ117"/>
    <mergeCell ref="CYA117:CYB117"/>
    <mergeCell ref="CYC117:CYF117"/>
    <mergeCell ref="CYG117:CYH117"/>
    <mergeCell ref="CYI117:CYJ117"/>
    <mergeCell ref="CYK117:CYN117"/>
    <mergeCell ref="CYO117:CYP117"/>
    <mergeCell ref="CYQ117:CYR117"/>
    <mergeCell ref="CWW117:CWZ117"/>
    <mergeCell ref="CXA117:CXB117"/>
    <mergeCell ref="CXC117:CXD117"/>
    <mergeCell ref="CXE117:CXH117"/>
    <mergeCell ref="CXI117:CXJ117"/>
    <mergeCell ref="CXK117:CXL117"/>
    <mergeCell ref="CXM117:CXP117"/>
    <mergeCell ref="CXQ117:CXR117"/>
    <mergeCell ref="CXS117:CXT117"/>
    <mergeCell ref="CVY117:CWB117"/>
    <mergeCell ref="CWC117:CWD117"/>
    <mergeCell ref="CWE117:CWF117"/>
    <mergeCell ref="CWG117:CWJ117"/>
    <mergeCell ref="CWK117:CWL117"/>
    <mergeCell ref="CWM117:CWN117"/>
    <mergeCell ref="CWO117:CWR117"/>
    <mergeCell ref="CWS117:CWT117"/>
    <mergeCell ref="CWU117:CWV117"/>
    <mergeCell ref="DCK117:DCN117"/>
    <mergeCell ref="DCO117:DCP117"/>
    <mergeCell ref="DCQ117:DCR117"/>
    <mergeCell ref="DCS117:DCV117"/>
    <mergeCell ref="DCW117:DCX117"/>
    <mergeCell ref="DCY117:DCZ117"/>
    <mergeCell ref="DDA117:DDD117"/>
    <mergeCell ref="DDE117:DDF117"/>
    <mergeCell ref="DDG117:DDH117"/>
    <mergeCell ref="DBM117:DBP117"/>
    <mergeCell ref="DBQ117:DBR117"/>
    <mergeCell ref="DBS117:DBT117"/>
    <mergeCell ref="DBU117:DBX117"/>
    <mergeCell ref="DBY117:DBZ117"/>
    <mergeCell ref="DCA117:DCB117"/>
    <mergeCell ref="DCC117:DCF117"/>
    <mergeCell ref="DCG117:DCH117"/>
    <mergeCell ref="DCI117:DCJ117"/>
    <mergeCell ref="DAO117:DAR117"/>
    <mergeCell ref="DAS117:DAT117"/>
    <mergeCell ref="DAU117:DAV117"/>
    <mergeCell ref="DAW117:DAZ117"/>
    <mergeCell ref="DBA117:DBB117"/>
    <mergeCell ref="DBC117:DBD117"/>
    <mergeCell ref="DBE117:DBH117"/>
    <mergeCell ref="DBI117:DBJ117"/>
    <mergeCell ref="DBK117:DBL117"/>
    <mergeCell ref="CZQ117:CZT117"/>
    <mergeCell ref="CZU117:CZV117"/>
    <mergeCell ref="CZW117:CZX117"/>
    <mergeCell ref="CZY117:DAB117"/>
    <mergeCell ref="DAC117:DAD117"/>
    <mergeCell ref="DAE117:DAF117"/>
    <mergeCell ref="DAG117:DAJ117"/>
    <mergeCell ref="DAK117:DAL117"/>
    <mergeCell ref="DAM117:DAN117"/>
    <mergeCell ref="DGC117:DGF117"/>
    <mergeCell ref="DGG117:DGH117"/>
    <mergeCell ref="DGI117:DGJ117"/>
    <mergeCell ref="DGK117:DGN117"/>
    <mergeCell ref="DGO117:DGP117"/>
    <mergeCell ref="DGQ117:DGR117"/>
    <mergeCell ref="DGS117:DGV117"/>
    <mergeCell ref="DGW117:DGX117"/>
    <mergeCell ref="DGY117:DGZ117"/>
    <mergeCell ref="DFE117:DFH117"/>
    <mergeCell ref="DFI117:DFJ117"/>
    <mergeCell ref="DFK117:DFL117"/>
    <mergeCell ref="DFM117:DFP117"/>
    <mergeCell ref="DFQ117:DFR117"/>
    <mergeCell ref="DFS117:DFT117"/>
    <mergeCell ref="DFU117:DFX117"/>
    <mergeCell ref="DFY117:DFZ117"/>
    <mergeCell ref="DGA117:DGB117"/>
    <mergeCell ref="DEG117:DEJ117"/>
    <mergeCell ref="DEK117:DEL117"/>
    <mergeCell ref="DEM117:DEN117"/>
    <mergeCell ref="DEO117:DER117"/>
    <mergeCell ref="DES117:DET117"/>
    <mergeCell ref="DEU117:DEV117"/>
    <mergeCell ref="DEW117:DEZ117"/>
    <mergeCell ref="DFA117:DFB117"/>
    <mergeCell ref="DFC117:DFD117"/>
    <mergeCell ref="DDI117:DDL117"/>
    <mergeCell ref="DDM117:DDN117"/>
    <mergeCell ref="DDO117:DDP117"/>
    <mergeCell ref="DDQ117:DDT117"/>
    <mergeCell ref="DDU117:DDV117"/>
    <mergeCell ref="DDW117:DDX117"/>
    <mergeCell ref="DDY117:DEB117"/>
    <mergeCell ref="DEC117:DED117"/>
    <mergeCell ref="DEE117:DEF117"/>
    <mergeCell ref="DJU117:DJX117"/>
    <mergeCell ref="DJY117:DJZ117"/>
    <mergeCell ref="DKA117:DKB117"/>
    <mergeCell ref="DKC117:DKF117"/>
    <mergeCell ref="DKG117:DKH117"/>
    <mergeCell ref="DKI117:DKJ117"/>
    <mergeCell ref="DKK117:DKN117"/>
    <mergeCell ref="DKO117:DKP117"/>
    <mergeCell ref="DKQ117:DKR117"/>
    <mergeCell ref="DIW117:DIZ117"/>
    <mergeCell ref="DJA117:DJB117"/>
    <mergeCell ref="DJC117:DJD117"/>
    <mergeCell ref="DJE117:DJH117"/>
    <mergeCell ref="DJI117:DJJ117"/>
    <mergeCell ref="DJK117:DJL117"/>
    <mergeCell ref="DJM117:DJP117"/>
    <mergeCell ref="DJQ117:DJR117"/>
    <mergeCell ref="DJS117:DJT117"/>
    <mergeCell ref="DHY117:DIB117"/>
    <mergeCell ref="DIC117:DID117"/>
    <mergeCell ref="DIE117:DIF117"/>
    <mergeCell ref="DIG117:DIJ117"/>
    <mergeCell ref="DIK117:DIL117"/>
    <mergeCell ref="DIM117:DIN117"/>
    <mergeCell ref="DIO117:DIR117"/>
    <mergeCell ref="DIS117:DIT117"/>
    <mergeCell ref="DIU117:DIV117"/>
    <mergeCell ref="DHA117:DHD117"/>
    <mergeCell ref="DHE117:DHF117"/>
    <mergeCell ref="DHG117:DHH117"/>
    <mergeCell ref="DHI117:DHL117"/>
    <mergeCell ref="DHM117:DHN117"/>
    <mergeCell ref="DHO117:DHP117"/>
    <mergeCell ref="DHQ117:DHT117"/>
    <mergeCell ref="DHU117:DHV117"/>
    <mergeCell ref="DHW117:DHX117"/>
    <mergeCell ref="DNM117:DNP117"/>
    <mergeCell ref="DNQ117:DNR117"/>
    <mergeCell ref="DNS117:DNT117"/>
    <mergeCell ref="DNU117:DNX117"/>
    <mergeCell ref="DNY117:DNZ117"/>
    <mergeCell ref="DOA117:DOB117"/>
    <mergeCell ref="DOC117:DOF117"/>
    <mergeCell ref="DOG117:DOH117"/>
    <mergeCell ref="DOI117:DOJ117"/>
    <mergeCell ref="DMO117:DMR117"/>
    <mergeCell ref="DMS117:DMT117"/>
    <mergeCell ref="DMU117:DMV117"/>
    <mergeCell ref="DMW117:DMZ117"/>
    <mergeCell ref="DNA117:DNB117"/>
    <mergeCell ref="DNC117:DND117"/>
    <mergeCell ref="DNE117:DNH117"/>
    <mergeCell ref="DNI117:DNJ117"/>
    <mergeCell ref="DNK117:DNL117"/>
    <mergeCell ref="DLQ117:DLT117"/>
    <mergeCell ref="DLU117:DLV117"/>
    <mergeCell ref="DLW117:DLX117"/>
    <mergeCell ref="DLY117:DMB117"/>
    <mergeCell ref="DMC117:DMD117"/>
    <mergeCell ref="DME117:DMF117"/>
    <mergeCell ref="DMG117:DMJ117"/>
    <mergeCell ref="DMK117:DML117"/>
    <mergeCell ref="DMM117:DMN117"/>
    <mergeCell ref="DKS117:DKV117"/>
    <mergeCell ref="DKW117:DKX117"/>
    <mergeCell ref="DKY117:DKZ117"/>
    <mergeCell ref="DLA117:DLD117"/>
    <mergeCell ref="DLE117:DLF117"/>
    <mergeCell ref="DLG117:DLH117"/>
    <mergeCell ref="DLI117:DLL117"/>
    <mergeCell ref="DLM117:DLN117"/>
    <mergeCell ref="DLO117:DLP117"/>
    <mergeCell ref="DRE117:DRH117"/>
    <mergeCell ref="DRI117:DRJ117"/>
    <mergeCell ref="DRK117:DRL117"/>
    <mergeCell ref="DRM117:DRP117"/>
    <mergeCell ref="DRQ117:DRR117"/>
    <mergeCell ref="DRS117:DRT117"/>
    <mergeCell ref="DRU117:DRX117"/>
    <mergeCell ref="DRY117:DRZ117"/>
    <mergeCell ref="DSA117:DSB117"/>
    <mergeCell ref="DQG117:DQJ117"/>
    <mergeCell ref="DQK117:DQL117"/>
    <mergeCell ref="DQM117:DQN117"/>
    <mergeCell ref="DQO117:DQR117"/>
    <mergeCell ref="DQS117:DQT117"/>
    <mergeCell ref="DQU117:DQV117"/>
    <mergeCell ref="DQW117:DQZ117"/>
    <mergeCell ref="DRA117:DRB117"/>
    <mergeCell ref="DRC117:DRD117"/>
    <mergeCell ref="DPI117:DPL117"/>
    <mergeCell ref="DPM117:DPN117"/>
    <mergeCell ref="DPO117:DPP117"/>
    <mergeCell ref="DPQ117:DPT117"/>
    <mergeCell ref="DPU117:DPV117"/>
    <mergeCell ref="DPW117:DPX117"/>
    <mergeCell ref="DPY117:DQB117"/>
    <mergeCell ref="DQC117:DQD117"/>
    <mergeCell ref="DQE117:DQF117"/>
    <mergeCell ref="DOK117:DON117"/>
    <mergeCell ref="DOO117:DOP117"/>
    <mergeCell ref="DOQ117:DOR117"/>
    <mergeCell ref="DOS117:DOV117"/>
    <mergeCell ref="DOW117:DOX117"/>
    <mergeCell ref="DOY117:DOZ117"/>
    <mergeCell ref="DPA117:DPD117"/>
    <mergeCell ref="DPE117:DPF117"/>
    <mergeCell ref="DPG117:DPH117"/>
    <mergeCell ref="DUW117:DUZ117"/>
    <mergeCell ref="DVA117:DVB117"/>
    <mergeCell ref="DVC117:DVD117"/>
    <mergeCell ref="DVE117:DVH117"/>
    <mergeCell ref="DVI117:DVJ117"/>
    <mergeCell ref="DVK117:DVL117"/>
    <mergeCell ref="DVM117:DVP117"/>
    <mergeCell ref="DVQ117:DVR117"/>
    <mergeCell ref="DVS117:DVT117"/>
    <mergeCell ref="DTY117:DUB117"/>
    <mergeCell ref="DUC117:DUD117"/>
    <mergeCell ref="DUE117:DUF117"/>
    <mergeCell ref="DUG117:DUJ117"/>
    <mergeCell ref="DUK117:DUL117"/>
    <mergeCell ref="DUM117:DUN117"/>
    <mergeCell ref="DUO117:DUR117"/>
    <mergeCell ref="DUS117:DUT117"/>
    <mergeCell ref="DUU117:DUV117"/>
    <mergeCell ref="DTA117:DTD117"/>
    <mergeCell ref="DTE117:DTF117"/>
    <mergeCell ref="DTG117:DTH117"/>
    <mergeCell ref="DTI117:DTL117"/>
    <mergeCell ref="DTM117:DTN117"/>
    <mergeCell ref="DTO117:DTP117"/>
    <mergeCell ref="DTQ117:DTT117"/>
    <mergeCell ref="DTU117:DTV117"/>
    <mergeCell ref="DTW117:DTX117"/>
    <mergeCell ref="DSC117:DSF117"/>
    <mergeCell ref="DSG117:DSH117"/>
    <mergeCell ref="DSI117:DSJ117"/>
    <mergeCell ref="DSK117:DSN117"/>
    <mergeCell ref="DSO117:DSP117"/>
    <mergeCell ref="DSQ117:DSR117"/>
    <mergeCell ref="DSS117:DSV117"/>
    <mergeCell ref="DSW117:DSX117"/>
    <mergeCell ref="DSY117:DSZ117"/>
    <mergeCell ref="DYO117:DYR117"/>
    <mergeCell ref="DYS117:DYT117"/>
    <mergeCell ref="DYU117:DYV117"/>
    <mergeCell ref="DYW117:DYZ117"/>
    <mergeCell ref="DZA117:DZB117"/>
    <mergeCell ref="DZC117:DZD117"/>
    <mergeCell ref="DZE117:DZH117"/>
    <mergeCell ref="DZI117:DZJ117"/>
    <mergeCell ref="DZK117:DZL117"/>
    <mergeCell ref="DXQ117:DXT117"/>
    <mergeCell ref="DXU117:DXV117"/>
    <mergeCell ref="DXW117:DXX117"/>
    <mergeCell ref="DXY117:DYB117"/>
    <mergeCell ref="DYC117:DYD117"/>
    <mergeCell ref="DYE117:DYF117"/>
    <mergeCell ref="DYG117:DYJ117"/>
    <mergeCell ref="DYK117:DYL117"/>
    <mergeCell ref="DYM117:DYN117"/>
    <mergeCell ref="DWS117:DWV117"/>
    <mergeCell ref="DWW117:DWX117"/>
    <mergeCell ref="DWY117:DWZ117"/>
    <mergeCell ref="DXA117:DXD117"/>
    <mergeCell ref="DXE117:DXF117"/>
    <mergeCell ref="DXG117:DXH117"/>
    <mergeCell ref="DXI117:DXL117"/>
    <mergeCell ref="DXM117:DXN117"/>
    <mergeCell ref="DXO117:DXP117"/>
    <mergeCell ref="DVU117:DVX117"/>
    <mergeCell ref="DVY117:DVZ117"/>
    <mergeCell ref="DWA117:DWB117"/>
    <mergeCell ref="DWC117:DWF117"/>
    <mergeCell ref="DWG117:DWH117"/>
    <mergeCell ref="DWI117:DWJ117"/>
    <mergeCell ref="DWK117:DWN117"/>
    <mergeCell ref="DWO117:DWP117"/>
    <mergeCell ref="DWQ117:DWR117"/>
    <mergeCell ref="ECG117:ECJ117"/>
    <mergeCell ref="ECK117:ECL117"/>
    <mergeCell ref="ECM117:ECN117"/>
    <mergeCell ref="ECO117:ECR117"/>
    <mergeCell ref="ECS117:ECT117"/>
    <mergeCell ref="ECU117:ECV117"/>
    <mergeCell ref="ECW117:ECZ117"/>
    <mergeCell ref="EDA117:EDB117"/>
    <mergeCell ref="EDC117:EDD117"/>
    <mergeCell ref="EBI117:EBL117"/>
    <mergeCell ref="EBM117:EBN117"/>
    <mergeCell ref="EBO117:EBP117"/>
    <mergeCell ref="EBQ117:EBT117"/>
    <mergeCell ref="EBU117:EBV117"/>
    <mergeCell ref="EBW117:EBX117"/>
    <mergeCell ref="EBY117:ECB117"/>
    <mergeCell ref="ECC117:ECD117"/>
    <mergeCell ref="ECE117:ECF117"/>
    <mergeCell ref="EAK117:EAN117"/>
    <mergeCell ref="EAO117:EAP117"/>
    <mergeCell ref="EAQ117:EAR117"/>
    <mergeCell ref="EAS117:EAV117"/>
    <mergeCell ref="EAW117:EAX117"/>
    <mergeCell ref="EAY117:EAZ117"/>
    <mergeCell ref="EBA117:EBD117"/>
    <mergeCell ref="EBE117:EBF117"/>
    <mergeCell ref="EBG117:EBH117"/>
    <mergeCell ref="DZM117:DZP117"/>
    <mergeCell ref="DZQ117:DZR117"/>
    <mergeCell ref="DZS117:DZT117"/>
    <mergeCell ref="DZU117:DZX117"/>
    <mergeCell ref="DZY117:DZZ117"/>
    <mergeCell ref="EAA117:EAB117"/>
    <mergeCell ref="EAC117:EAF117"/>
    <mergeCell ref="EAG117:EAH117"/>
    <mergeCell ref="EAI117:EAJ117"/>
    <mergeCell ref="EFY117:EGB117"/>
    <mergeCell ref="EGC117:EGD117"/>
    <mergeCell ref="EGE117:EGF117"/>
    <mergeCell ref="EGG117:EGJ117"/>
    <mergeCell ref="EGK117:EGL117"/>
    <mergeCell ref="EGM117:EGN117"/>
    <mergeCell ref="EGO117:EGR117"/>
    <mergeCell ref="EGS117:EGT117"/>
    <mergeCell ref="EGU117:EGV117"/>
    <mergeCell ref="EFA117:EFD117"/>
    <mergeCell ref="EFE117:EFF117"/>
    <mergeCell ref="EFG117:EFH117"/>
    <mergeCell ref="EFI117:EFL117"/>
    <mergeCell ref="EFM117:EFN117"/>
    <mergeCell ref="EFO117:EFP117"/>
    <mergeCell ref="EFQ117:EFT117"/>
    <mergeCell ref="EFU117:EFV117"/>
    <mergeCell ref="EFW117:EFX117"/>
    <mergeCell ref="EEC117:EEF117"/>
    <mergeCell ref="EEG117:EEH117"/>
    <mergeCell ref="EEI117:EEJ117"/>
    <mergeCell ref="EEK117:EEN117"/>
    <mergeCell ref="EEO117:EEP117"/>
    <mergeCell ref="EEQ117:EER117"/>
    <mergeCell ref="EES117:EEV117"/>
    <mergeCell ref="EEW117:EEX117"/>
    <mergeCell ref="EEY117:EEZ117"/>
    <mergeCell ref="EDE117:EDH117"/>
    <mergeCell ref="EDI117:EDJ117"/>
    <mergeCell ref="EDK117:EDL117"/>
    <mergeCell ref="EDM117:EDP117"/>
    <mergeCell ref="EDQ117:EDR117"/>
    <mergeCell ref="EDS117:EDT117"/>
    <mergeCell ref="EDU117:EDX117"/>
    <mergeCell ref="EDY117:EDZ117"/>
    <mergeCell ref="EEA117:EEB117"/>
    <mergeCell ref="EJQ117:EJT117"/>
    <mergeCell ref="EJU117:EJV117"/>
    <mergeCell ref="EJW117:EJX117"/>
    <mergeCell ref="EJY117:EKB117"/>
    <mergeCell ref="EKC117:EKD117"/>
    <mergeCell ref="EKE117:EKF117"/>
    <mergeCell ref="EKG117:EKJ117"/>
    <mergeCell ref="EKK117:EKL117"/>
    <mergeCell ref="EKM117:EKN117"/>
    <mergeCell ref="EIS117:EIV117"/>
    <mergeCell ref="EIW117:EIX117"/>
    <mergeCell ref="EIY117:EIZ117"/>
    <mergeCell ref="EJA117:EJD117"/>
    <mergeCell ref="EJE117:EJF117"/>
    <mergeCell ref="EJG117:EJH117"/>
    <mergeCell ref="EJI117:EJL117"/>
    <mergeCell ref="EJM117:EJN117"/>
    <mergeCell ref="EJO117:EJP117"/>
    <mergeCell ref="EHU117:EHX117"/>
    <mergeCell ref="EHY117:EHZ117"/>
    <mergeCell ref="EIA117:EIB117"/>
    <mergeCell ref="EIC117:EIF117"/>
    <mergeCell ref="EIG117:EIH117"/>
    <mergeCell ref="EII117:EIJ117"/>
    <mergeCell ref="EIK117:EIN117"/>
    <mergeCell ref="EIO117:EIP117"/>
    <mergeCell ref="EIQ117:EIR117"/>
    <mergeCell ref="EGW117:EGZ117"/>
    <mergeCell ref="EHA117:EHB117"/>
    <mergeCell ref="EHC117:EHD117"/>
    <mergeCell ref="EHE117:EHH117"/>
    <mergeCell ref="EHI117:EHJ117"/>
    <mergeCell ref="EHK117:EHL117"/>
    <mergeCell ref="EHM117:EHP117"/>
    <mergeCell ref="EHQ117:EHR117"/>
    <mergeCell ref="EHS117:EHT117"/>
    <mergeCell ref="ENI117:ENL117"/>
    <mergeCell ref="ENM117:ENN117"/>
    <mergeCell ref="ENO117:ENP117"/>
    <mergeCell ref="ENQ117:ENT117"/>
    <mergeCell ref="ENU117:ENV117"/>
    <mergeCell ref="ENW117:ENX117"/>
    <mergeCell ref="ENY117:EOB117"/>
    <mergeCell ref="EOC117:EOD117"/>
    <mergeCell ref="EOE117:EOF117"/>
    <mergeCell ref="EMK117:EMN117"/>
    <mergeCell ref="EMO117:EMP117"/>
    <mergeCell ref="EMQ117:EMR117"/>
    <mergeCell ref="EMS117:EMV117"/>
    <mergeCell ref="EMW117:EMX117"/>
    <mergeCell ref="EMY117:EMZ117"/>
    <mergeCell ref="ENA117:END117"/>
    <mergeCell ref="ENE117:ENF117"/>
    <mergeCell ref="ENG117:ENH117"/>
    <mergeCell ref="ELM117:ELP117"/>
    <mergeCell ref="ELQ117:ELR117"/>
    <mergeCell ref="ELS117:ELT117"/>
    <mergeCell ref="ELU117:ELX117"/>
    <mergeCell ref="ELY117:ELZ117"/>
    <mergeCell ref="EMA117:EMB117"/>
    <mergeCell ref="EMC117:EMF117"/>
    <mergeCell ref="EMG117:EMH117"/>
    <mergeCell ref="EMI117:EMJ117"/>
    <mergeCell ref="EKO117:EKR117"/>
    <mergeCell ref="EKS117:EKT117"/>
    <mergeCell ref="EKU117:EKV117"/>
    <mergeCell ref="EKW117:EKZ117"/>
    <mergeCell ref="ELA117:ELB117"/>
    <mergeCell ref="ELC117:ELD117"/>
    <mergeCell ref="ELE117:ELH117"/>
    <mergeCell ref="ELI117:ELJ117"/>
    <mergeCell ref="ELK117:ELL117"/>
    <mergeCell ref="ERA117:ERD117"/>
    <mergeCell ref="ERE117:ERF117"/>
    <mergeCell ref="ERG117:ERH117"/>
    <mergeCell ref="ERI117:ERL117"/>
    <mergeCell ref="ERM117:ERN117"/>
    <mergeCell ref="ERO117:ERP117"/>
    <mergeCell ref="ERQ117:ERT117"/>
    <mergeCell ref="ERU117:ERV117"/>
    <mergeCell ref="ERW117:ERX117"/>
    <mergeCell ref="EQC117:EQF117"/>
    <mergeCell ref="EQG117:EQH117"/>
    <mergeCell ref="EQI117:EQJ117"/>
    <mergeCell ref="EQK117:EQN117"/>
    <mergeCell ref="EQO117:EQP117"/>
    <mergeCell ref="EQQ117:EQR117"/>
    <mergeCell ref="EQS117:EQV117"/>
    <mergeCell ref="EQW117:EQX117"/>
    <mergeCell ref="EQY117:EQZ117"/>
    <mergeCell ref="EPE117:EPH117"/>
    <mergeCell ref="EPI117:EPJ117"/>
    <mergeCell ref="EPK117:EPL117"/>
    <mergeCell ref="EPM117:EPP117"/>
    <mergeCell ref="EPQ117:EPR117"/>
    <mergeCell ref="EPS117:EPT117"/>
    <mergeCell ref="EPU117:EPX117"/>
    <mergeCell ref="EPY117:EPZ117"/>
    <mergeCell ref="EQA117:EQB117"/>
    <mergeCell ref="EOG117:EOJ117"/>
    <mergeCell ref="EOK117:EOL117"/>
    <mergeCell ref="EOM117:EON117"/>
    <mergeCell ref="EOO117:EOR117"/>
    <mergeCell ref="EOS117:EOT117"/>
    <mergeCell ref="EOU117:EOV117"/>
    <mergeCell ref="EOW117:EOZ117"/>
    <mergeCell ref="EPA117:EPB117"/>
    <mergeCell ref="EPC117:EPD117"/>
    <mergeCell ref="EUS117:EUV117"/>
    <mergeCell ref="EUW117:EUX117"/>
    <mergeCell ref="EUY117:EUZ117"/>
    <mergeCell ref="EVA117:EVD117"/>
    <mergeCell ref="EVE117:EVF117"/>
    <mergeCell ref="EVG117:EVH117"/>
    <mergeCell ref="EVI117:EVL117"/>
    <mergeCell ref="EVM117:EVN117"/>
    <mergeCell ref="EVO117:EVP117"/>
    <mergeCell ref="ETU117:ETX117"/>
    <mergeCell ref="ETY117:ETZ117"/>
    <mergeCell ref="EUA117:EUB117"/>
    <mergeCell ref="EUC117:EUF117"/>
    <mergeCell ref="EUG117:EUH117"/>
    <mergeCell ref="EUI117:EUJ117"/>
    <mergeCell ref="EUK117:EUN117"/>
    <mergeCell ref="EUO117:EUP117"/>
    <mergeCell ref="EUQ117:EUR117"/>
    <mergeCell ref="ESW117:ESZ117"/>
    <mergeCell ref="ETA117:ETB117"/>
    <mergeCell ref="ETC117:ETD117"/>
    <mergeCell ref="ETE117:ETH117"/>
    <mergeCell ref="ETI117:ETJ117"/>
    <mergeCell ref="ETK117:ETL117"/>
    <mergeCell ref="ETM117:ETP117"/>
    <mergeCell ref="ETQ117:ETR117"/>
    <mergeCell ref="ETS117:ETT117"/>
    <mergeCell ref="ERY117:ESB117"/>
    <mergeCell ref="ESC117:ESD117"/>
    <mergeCell ref="ESE117:ESF117"/>
    <mergeCell ref="ESG117:ESJ117"/>
    <mergeCell ref="ESK117:ESL117"/>
    <mergeCell ref="ESM117:ESN117"/>
    <mergeCell ref="ESO117:ESR117"/>
    <mergeCell ref="ESS117:EST117"/>
    <mergeCell ref="ESU117:ESV117"/>
    <mergeCell ref="EYK117:EYN117"/>
    <mergeCell ref="EYO117:EYP117"/>
    <mergeCell ref="EYQ117:EYR117"/>
    <mergeCell ref="EYS117:EYV117"/>
    <mergeCell ref="EYW117:EYX117"/>
    <mergeCell ref="EYY117:EYZ117"/>
    <mergeCell ref="EZA117:EZD117"/>
    <mergeCell ref="EZE117:EZF117"/>
    <mergeCell ref="EZG117:EZH117"/>
    <mergeCell ref="EXM117:EXP117"/>
    <mergeCell ref="EXQ117:EXR117"/>
    <mergeCell ref="EXS117:EXT117"/>
    <mergeCell ref="EXU117:EXX117"/>
    <mergeCell ref="EXY117:EXZ117"/>
    <mergeCell ref="EYA117:EYB117"/>
    <mergeCell ref="EYC117:EYF117"/>
    <mergeCell ref="EYG117:EYH117"/>
    <mergeCell ref="EYI117:EYJ117"/>
    <mergeCell ref="EWO117:EWR117"/>
    <mergeCell ref="EWS117:EWT117"/>
    <mergeCell ref="EWU117:EWV117"/>
    <mergeCell ref="EWW117:EWZ117"/>
    <mergeCell ref="EXA117:EXB117"/>
    <mergeCell ref="EXC117:EXD117"/>
    <mergeCell ref="EXE117:EXH117"/>
    <mergeCell ref="EXI117:EXJ117"/>
    <mergeCell ref="EXK117:EXL117"/>
    <mergeCell ref="EVQ117:EVT117"/>
    <mergeCell ref="EVU117:EVV117"/>
    <mergeCell ref="EVW117:EVX117"/>
    <mergeCell ref="EVY117:EWB117"/>
    <mergeCell ref="EWC117:EWD117"/>
    <mergeCell ref="EWE117:EWF117"/>
    <mergeCell ref="EWG117:EWJ117"/>
    <mergeCell ref="EWK117:EWL117"/>
    <mergeCell ref="EWM117:EWN117"/>
    <mergeCell ref="FCC117:FCF117"/>
    <mergeCell ref="FCG117:FCH117"/>
    <mergeCell ref="FCI117:FCJ117"/>
    <mergeCell ref="FCK117:FCN117"/>
    <mergeCell ref="FCO117:FCP117"/>
    <mergeCell ref="FCQ117:FCR117"/>
    <mergeCell ref="FCS117:FCV117"/>
    <mergeCell ref="FCW117:FCX117"/>
    <mergeCell ref="FCY117:FCZ117"/>
    <mergeCell ref="FBE117:FBH117"/>
    <mergeCell ref="FBI117:FBJ117"/>
    <mergeCell ref="FBK117:FBL117"/>
    <mergeCell ref="FBM117:FBP117"/>
    <mergeCell ref="FBQ117:FBR117"/>
    <mergeCell ref="FBS117:FBT117"/>
    <mergeCell ref="FBU117:FBX117"/>
    <mergeCell ref="FBY117:FBZ117"/>
    <mergeCell ref="FCA117:FCB117"/>
    <mergeCell ref="FAG117:FAJ117"/>
    <mergeCell ref="FAK117:FAL117"/>
    <mergeCell ref="FAM117:FAN117"/>
    <mergeCell ref="FAO117:FAR117"/>
    <mergeCell ref="FAS117:FAT117"/>
    <mergeCell ref="FAU117:FAV117"/>
    <mergeCell ref="FAW117:FAZ117"/>
    <mergeCell ref="FBA117:FBB117"/>
    <mergeCell ref="FBC117:FBD117"/>
    <mergeCell ref="EZI117:EZL117"/>
    <mergeCell ref="EZM117:EZN117"/>
    <mergeCell ref="EZO117:EZP117"/>
    <mergeCell ref="EZQ117:EZT117"/>
    <mergeCell ref="EZU117:EZV117"/>
    <mergeCell ref="EZW117:EZX117"/>
    <mergeCell ref="EZY117:FAB117"/>
    <mergeCell ref="FAC117:FAD117"/>
    <mergeCell ref="FAE117:FAF117"/>
    <mergeCell ref="FFU117:FFX117"/>
    <mergeCell ref="FFY117:FFZ117"/>
    <mergeCell ref="FGA117:FGB117"/>
    <mergeCell ref="FGC117:FGF117"/>
    <mergeCell ref="FGG117:FGH117"/>
    <mergeCell ref="FGI117:FGJ117"/>
    <mergeCell ref="FGK117:FGN117"/>
    <mergeCell ref="FGO117:FGP117"/>
    <mergeCell ref="FGQ117:FGR117"/>
    <mergeCell ref="FEW117:FEZ117"/>
    <mergeCell ref="FFA117:FFB117"/>
    <mergeCell ref="FFC117:FFD117"/>
    <mergeCell ref="FFE117:FFH117"/>
    <mergeCell ref="FFI117:FFJ117"/>
    <mergeCell ref="FFK117:FFL117"/>
    <mergeCell ref="FFM117:FFP117"/>
    <mergeCell ref="FFQ117:FFR117"/>
    <mergeCell ref="FFS117:FFT117"/>
    <mergeCell ref="FDY117:FEB117"/>
    <mergeCell ref="FEC117:FED117"/>
    <mergeCell ref="FEE117:FEF117"/>
    <mergeCell ref="FEG117:FEJ117"/>
    <mergeCell ref="FEK117:FEL117"/>
    <mergeCell ref="FEM117:FEN117"/>
    <mergeCell ref="FEO117:FER117"/>
    <mergeCell ref="FES117:FET117"/>
    <mergeCell ref="FEU117:FEV117"/>
    <mergeCell ref="FDA117:FDD117"/>
    <mergeCell ref="FDE117:FDF117"/>
    <mergeCell ref="FDG117:FDH117"/>
    <mergeCell ref="FDI117:FDL117"/>
    <mergeCell ref="FDM117:FDN117"/>
    <mergeCell ref="FDO117:FDP117"/>
    <mergeCell ref="FDQ117:FDT117"/>
    <mergeCell ref="FDU117:FDV117"/>
    <mergeCell ref="FDW117:FDX117"/>
    <mergeCell ref="FJM117:FJP117"/>
    <mergeCell ref="FJQ117:FJR117"/>
    <mergeCell ref="FJS117:FJT117"/>
    <mergeCell ref="FJU117:FJX117"/>
    <mergeCell ref="FJY117:FJZ117"/>
    <mergeCell ref="FKA117:FKB117"/>
    <mergeCell ref="FKC117:FKF117"/>
    <mergeCell ref="FKG117:FKH117"/>
    <mergeCell ref="FKI117:FKJ117"/>
    <mergeCell ref="FIO117:FIR117"/>
    <mergeCell ref="FIS117:FIT117"/>
    <mergeCell ref="FIU117:FIV117"/>
    <mergeCell ref="FIW117:FIZ117"/>
    <mergeCell ref="FJA117:FJB117"/>
    <mergeCell ref="FJC117:FJD117"/>
    <mergeCell ref="FJE117:FJH117"/>
    <mergeCell ref="FJI117:FJJ117"/>
    <mergeCell ref="FJK117:FJL117"/>
    <mergeCell ref="FHQ117:FHT117"/>
    <mergeCell ref="FHU117:FHV117"/>
    <mergeCell ref="FHW117:FHX117"/>
    <mergeCell ref="FHY117:FIB117"/>
    <mergeCell ref="FIC117:FID117"/>
    <mergeCell ref="FIE117:FIF117"/>
    <mergeCell ref="FIG117:FIJ117"/>
    <mergeCell ref="FIK117:FIL117"/>
    <mergeCell ref="FIM117:FIN117"/>
    <mergeCell ref="FGS117:FGV117"/>
    <mergeCell ref="FGW117:FGX117"/>
    <mergeCell ref="FGY117:FGZ117"/>
    <mergeCell ref="FHA117:FHD117"/>
    <mergeCell ref="FHE117:FHF117"/>
    <mergeCell ref="FHG117:FHH117"/>
    <mergeCell ref="FHI117:FHL117"/>
    <mergeCell ref="FHM117:FHN117"/>
    <mergeCell ref="FHO117:FHP117"/>
    <mergeCell ref="FNE117:FNH117"/>
    <mergeCell ref="FNI117:FNJ117"/>
    <mergeCell ref="FNK117:FNL117"/>
    <mergeCell ref="FNM117:FNP117"/>
    <mergeCell ref="FNQ117:FNR117"/>
    <mergeCell ref="FNS117:FNT117"/>
    <mergeCell ref="FNU117:FNX117"/>
    <mergeCell ref="FNY117:FNZ117"/>
    <mergeCell ref="FOA117:FOB117"/>
    <mergeCell ref="FMG117:FMJ117"/>
    <mergeCell ref="FMK117:FML117"/>
    <mergeCell ref="FMM117:FMN117"/>
    <mergeCell ref="FMO117:FMR117"/>
    <mergeCell ref="FMS117:FMT117"/>
    <mergeCell ref="FMU117:FMV117"/>
    <mergeCell ref="FMW117:FMZ117"/>
    <mergeCell ref="FNA117:FNB117"/>
    <mergeCell ref="FNC117:FND117"/>
    <mergeCell ref="FLI117:FLL117"/>
    <mergeCell ref="FLM117:FLN117"/>
    <mergeCell ref="FLO117:FLP117"/>
    <mergeCell ref="FLQ117:FLT117"/>
    <mergeCell ref="FLU117:FLV117"/>
    <mergeCell ref="FLW117:FLX117"/>
    <mergeCell ref="FLY117:FMB117"/>
    <mergeCell ref="FMC117:FMD117"/>
    <mergeCell ref="FME117:FMF117"/>
    <mergeCell ref="FKK117:FKN117"/>
    <mergeCell ref="FKO117:FKP117"/>
    <mergeCell ref="FKQ117:FKR117"/>
    <mergeCell ref="FKS117:FKV117"/>
    <mergeCell ref="FKW117:FKX117"/>
    <mergeCell ref="FKY117:FKZ117"/>
    <mergeCell ref="FLA117:FLD117"/>
    <mergeCell ref="FLE117:FLF117"/>
    <mergeCell ref="FLG117:FLH117"/>
    <mergeCell ref="FQW117:FQZ117"/>
    <mergeCell ref="FRA117:FRB117"/>
    <mergeCell ref="FRC117:FRD117"/>
    <mergeCell ref="FRE117:FRH117"/>
    <mergeCell ref="FRI117:FRJ117"/>
    <mergeCell ref="FRK117:FRL117"/>
    <mergeCell ref="FRM117:FRP117"/>
    <mergeCell ref="FRQ117:FRR117"/>
    <mergeCell ref="FRS117:FRT117"/>
    <mergeCell ref="FPY117:FQB117"/>
    <mergeCell ref="FQC117:FQD117"/>
    <mergeCell ref="FQE117:FQF117"/>
    <mergeCell ref="FQG117:FQJ117"/>
    <mergeCell ref="FQK117:FQL117"/>
    <mergeCell ref="FQM117:FQN117"/>
    <mergeCell ref="FQO117:FQR117"/>
    <mergeCell ref="FQS117:FQT117"/>
    <mergeCell ref="FQU117:FQV117"/>
    <mergeCell ref="FPA117:FPD117"/>
    <mergeCell ref="FPE117:FPF117"/>
    <mergeCell ref="FPG117:FPH117"/>
    <mergeCell ref="FPI117:FPL117"/>
    <mergeCell ref="FPM117:FPN117"/>
    <mergeCell ref="FPO117:FPP117"/>
    <mergeCell ref="FPQ117:FPT117"/>
    <mergeCell ref="FPU117:FPV117"/>
    <mergeCell ref="FPW117:FPX117"/>
    <mergeCell ref="FOC117:FOF117"/>
    <mergeCell ref="FOG117:FOH117"/>
    <mergeCell ref="FOI117:FOJ117"/>
    <mergeCell ref="FOK117:FON117"/>
    <mergeCell ref="FOO117:FOP117"/>
    <mergeCell ref="FOQ117:FOR117"/>
    <mergeCell ref="FOS117:FOV117"/>
    <mergeCell ref="FOW117:FOX117"/>
    <mergeCell ref="FOY117:FOZ117"/>
    <mergeCell ref="FUO117:FUR117"/>
    <mergeCell ref="FUS117:FUT117"/>
    <mergeCell ref="FUU117:FUV117"/>
    <mergeCell ref="FUW117:FUZ117"/>
    <mergeCell ref="FVA117:FVB117"/>
    <mergeCell ref="FVC117:FVD117"/>
    <mergeCell ref="FVE117:FVH117"/>
    <mergeCell ref="FVI117:FVJ117"/>
    <mergeCell ref="FVK117:FVL117"/>
    <mergeCell ref="FTQ117:FTT117"/>
    <mergeCell ref="FTU117:FTV117"/>
    <mergeCell ref="FTW117:FTX117"/>
    <mergeCell ref="FTY117:FUB117"/>
    <mergeCell ref="FUC117:FUD117"/>
    <mergeCell ref="FUE117:FUF117"/>
    <mergeCell ref="FUG117:FUJ117"/>
    <mergeCell ref="FUK117:FUL117"/>
    <mergeCell ref="FUM117:FUN117"/>
    <mergeCell ref="FSS117:FSV117"/>
    <mergeCell ref="FSW117:FSX117"/>
    <mergeCell ref="FSY117:FSZ117"/>
    <mergeCell ref="FTA117:FTD117"/>
    <mergeCell ref="FTE117:FTF117"/>
    <mergeCell ref="FTG117:FTH117"/>
    <mergeCell ref="FTI117:FTL117"/>
    <mergeCell ref="FTM117:FTN117"/>
    <mergeCell ref="FTO117:FTP117"/>
    <mergeCell ref="FRU117:FRX117"/>
    <mergeCell ref="FRY117:FRZ117"/>
    <mergeCell ref="FSA117:FSB117"/>
    <mergeCell ref="FSC117:FSF117"/>
    <mergeCell ref="FSG117:FSH117"/>
    <mergeCell ref="FSI117:FSJ117"/>
    <mergeCell ref="FSK117:FSN117"/>
    <mergeCell ref="FSO117:FSP117"/>
    <mergeCell ref="FSQ117:FSR117"/>
    <mergeCell ref="FYG117:FYJ117"/>
    <mergeCell ref="FYK117:FYL117"/>
    <mergeCell ref="FYM117:FYN117"/>
    <mergeCell ref="FYO117:FYR117"/>
    <mergeCell ref="FYS117:FYT117"/>
    <mergeCell ref="FYU117:FYV117"/>
    <mergeCell ref="FYW117:FYZ117"/>
    <mergeCell ref="FZA117:FZB117"/>
    <mergeCell ref="FZC117:FZD117"/>
    <mergeCell ref="FXI117:FXL117"/>
    <mergeCell ref="FXM117:FXN117"/>
    <mergeCell ref="FXO117:FXP117"/>
    <mergeCell ref="FXQ117:FXT117"/>
    <mergeCell ref="FXU117:FXV117"/>
    <mergeCell ref="FXW117:FXX117"/>
    <mergeCell ref="FXY117:FYB117"/>
    <mergeCell ref="FYC117:FYD117"/>
    <mergeCell ref="FYE117:FYF117"/>
    <mergeCell ref="FWK117:FWN117"/>
    <mergeCell ref="FWO117:FWP117"/>
    <mergeCell ref="FWQ117:FWR117"/>
    <mergeCell ref="FWS117:FWV117"/>
    <mergeCell ref="FWW117:FWX117"/>
    <mergeCell ref="FWY117:FWZ117"/>
    <mergeCell ref="FXA117:FXD117"/>
    <mergeCell ref="FXE117:FXF117"/>
    <mergeCell ref="FXG117:FXH117"/>
    <mergeCell ref="FVM117:FVP117"/>
    <mergeCell ref="FVQ117:FVR117"/>
    <mergeCell ref="FVS117:FVT117"/>
    <mergeCell ref="FVU117:FVX117"/>
    <mergeCell ref="FVY117:FVZ117"/>
    <mergeCell ref="FWA117:FWB117"/>
    <mergeCell ref="FWC117:FWF117"/>
    <mergeCell ref="FWG117:FWH117"/>
    <mergeCell ref="FWI117:FWJ117"/>
    <mergeCell ref="GBY117:GCB117"/>
    <mergeCell ref="GCC117:GCD117"/>
    <mergeCell ref="GCE117:GCF117"/>
    <mergeCell ref="GCG117:GCJ117"/>
    <mergeCell ref="GCK117:GCL117"/>
    <mergeCell ref="GCM117:GCN117"/>
    <mergeCell ref="GCO117:GCR117"/>
    <mergeCell ref="GCS117:GCT117"/>
    <mergeCell ref="GCU117:GCV117"/>
    <mergeCell ref="GBA117:GBD117"/>
    <mergeCell ref="GBE117:GBF117"/>
    <mergeCell ref="GBG117:GBH117"/>
    <mergeCell ref="GBI117:GBL117"/>
    <mergeCell ref="GBM117:GBN117"/>
    <mergeCell ref="GBO117:GBP117"/>
    <mergeCell ref="GBQ117:GBT117"/>
    <mergeCell ref="GBU117:GBV117"/>
    <mergeCell ref="GBW117:GBX117"/>
    <mergeCell ref="GAC117:GAF117"/>
    <mergeCell ref="GAG117:GAH117"/>
    <mergeCell ref="GAI117:GAJ117"/>
    <mergeCell ref="GAK117:GAN117"/>
    <mergeCell ref="GAO117:GAP117"/>
    <mergeCell ref="GAQ117:GAR117"/>
    <mergeCell ref="GAS117:GAV117"/>
    <mergeCell ref="GAW117:GAX117"/>
    <mergeCell ref="GAY117:GAZ117"/>
    <mergeCell ref="FZE117:FZH117"/>
    <mergeCell ref="FZI117:FZJ117"/>
    <mergeCell ref="FZK117:FZL117"/>
    <mergeCell ref="FZM117:FZP117"/>
    <mergeCell ref="FZQ117:FZR117"/>
    <mergeCell ref="FZS117:FZT117"/>
    <mergeCell ref="FZU117:FZX117"/>
    <mergeCell ref="FZY117:FZZ117"/>
    <mergeCell ref="GAA117:GAB117"/>
    <mergeCell ref="GFQ117:GFT117"/>
    <mergeCell ref="GFU117:GFV117"/>
    <mergeCell ref="GFW117:GFX117"/>
    <mergeCell ref="GFY117:GGB117"/>
    <mergeCell ref="GGC117:GGD117"/>
    <mergeCell ref="GGE117:GGF117"/>
    <mergeCell ref="GGG117:GGJ117"/>
    <mergeCell ref="GGK117:GGL117"/>
    <mergeCell ref="GGM117:GGN117"/>
    <mergeCell ref="GES117:GEV117"/>
    <mergeCell ref="GEW117:GEX117"/>
    <mergeCell ref="GEY117:GEZ117"/>
    <mergeCell ref="GFA117:GFD117"/>
    <mergeCell ref="GFE117:GFF117"/>
    <mergeCell ref="GFG117:GFH117"/>
    <mergeCell ref="GFI117:GFL117"/>
    <mergeCell ref="GFM117:GFN117"/>
    <mergeCell ref="GFO117:GFP117"/>
    <mergeCell ref="GDU117:GDX117"/>
    <mergeCell ref="GDY117:GDZ117"/>
    <mergeCell ref="GEA117:GEB117"/>
    <mergeCell ref="GEC117:GEF117"/>
    <mergeCell ref="GEG117:GEH117"/>
    <mergeCell ref="GEI117:GEJ117"/>
    <mergeCell ref="GEK117:GEN117"/>
    <mergeCell ref="GEO117:GEP117"/>
    <mergeCell ref="GEQ117:GER117"/>
    <mergeCell ref="GCW117:GCZ117"/>
    <mergeCell ref="GDA117:GDB117"/>
    <mergeCell ref="GDC117:GDD117"/>
    <mergeCell ref="GDE117:GDH117"/>
    <mergeCell ref="GDI117:GDJ117"/>
    <mergeCell ref="GDK117:GDL117"/>
    <mergeCell ref="GDM117:GDP117"/>
    <mergeCell ref="GDQ117:GDR117"/>
    <mergeCell ref="GDS117:GDT117"/>
    <mergeCell ref="GJI117:GJL117"/>
    <mergeCell ref="GJM117:GJN117"/>
    <mergeCell ref="GJO117:GJP117"/>
    <mergeCell ref="GJQ117:GJT117"/>
    <mergeCell ref="GJU117:GJV117"/>
    <mergeCell ref="GJW117:GJX117"/>
    <mergeCell ref="GJY117:GKB117"/>
    <mergeCell ref="GKC117:GKD117"/>
    <mergeCell ref="GKE117:GKF117"/>
    <mergeCell ref="GIK117:GIN117"/>
    <mergeCell ref="GIO117:GIP117"/>
    <mergeCell ref="GIQ117:GIR117"/>
    <mergeCell ref="GIS117:GIV117"/>
    <mergeCell ref="GIW117:GIX117"/>
    <mergeCell ref="GIY117:GIZ117"/>
    <mergeCell ref="GJA117:GJD117"/>
    <mergeCell ref="GJE117:GJF117"/>
    <mergeCell ref="GJG117:GJH117"/>
    <mergeCell ref="GHM117:GHP117"/>
    <mergeCell ref="GHQ117:GHR117"/>
    <mergeCell ref="GHS117:GHT117"/>
    <mergeCell ref="GHU117:GHX117"/>
    <mergeCell ref="GHY117:GHZ117"/>
    <mergeCell ref="GIA117:GIB117"/>
    <mergeCell ref="GIC117:GIF117"/>
    <mergeCell ref="GIG117:GIH117"/>
    <mergeCell ref="GII117:GIJ117"/>
    <mergeCell ref="GGO117:GGR117"/>
    <mergeCell ref="GGS117:GGT117"/>
    <mergeCell ref="GGU117:GGV117"/>
    <mergeCell ref="GGW117:GGZ117"/>
    <mergeCell ref="GHA117:GHB117"/>
    <mergeCell ref="GHC117:GHD117"/>
    <mergeCell ref="GHE117:GHH117"/>
    <mergeCell ref="GHI117:GHJ117"/>
    <mergeCell ref="GHK117:GHL117"/>
    <mergeCell ref="GNA117:GND117"/>
    <mergeCell ref="GNE117:GNF117"/>
    <mergeCell ref="GNG117:GNH117"/>
    <mergeCell ref="GNI117:GNL117"/>
    <mergeCell ref="GNM117:GNN117"/>
    <mergeCell ref="GNO117:GNP117"/>
    <mergeCell ref="GNQ117:GNT117"/>
    <mergeCell ref="GNU117:GNV117"/>
    <mergeCell ref="GNW117:GNX117"/>
    <mergeCell ref="GMC117:GMF117"/>
    <mergeCell ref="GMG117:GMH117"/>
    <mergeCell ref="GMI117:GMJ117"/>
    <mergeCell ref="GMK117:GMN117"/>
    <mergeCell ref="GMO117:GMP117"/>
    <mergeCell ref="GMQ117:GMR117"/>
    <mergeCell ref="GMS117:GMV117"/>
    <mergeCell ref="GMW117:GMX117"/>
    <mergeCell ref="GMY117:GMZ117"/>
    <mergeCell ref="GLE117:GLH117"/>
    <mergeCell ref="GLI117:GLJ117"/>
    <mergeCell ref="GLK117:GLL117"/>
    <mergeCell ref="GLM117:GLP117"/>
    <mergeCell ref="GLQ117:GLR117"/>
    <mergeCell ref="GLS117:GLT117"/>
    <mergeCell ref="GLU117:GLX117"/>
    <mergeCell ref="GLY117:GLZ117"/>
    <mergeCell ref="GMA117:GMB117"/>
    <mergeCell ref="GKG117:GKJ117"/>
    <mergeCell ref="GKK117:GKL117"/>
    <mergeCell ref="GKM117:GKN117"/>
    <mergeCell ref="GKO117:GKR117"/>
    <mergeCell ref="GKS117:GKT117"/>
    <mergeCell ref="GKU117:GKV117"/>
    <mergeCell ref="GKW117:GKZ117"/>
    <mergeCell ref="GLA117:GLB117"/>
    <mergeCell ref="GLC117:GLD117"/>
    <mergeCell ref="GQS117:GQV117"/>
    <mergeCell ref="GQW117:GQX117"/>
    <mergeCell ref="GQY117:GQZ117"/>
    <mergeCell ref="GRA117:GRD117"/>
    <mergeCell ref="GRE117:GRF117"/>
    <mergeCell ref="GRG117:GRH117"/>
    <mergeCell ref="GRI117:GRL117"/>
    <mergeCell ref="GRM117:GRN117"/>
    <mergeCell ref="GRO117:GRP117"/>
    <mergeCell ref="GPU117:GPX117"/>
    <mergeCell ref="GPY117:GPZ117"/>
    <mergeCell ref="GQA117:GQB117"/>
    <mergeCell ref="GQC117:GQF117"/>
    <mergeCell ref="GQG117:GQH117"/>
    <mergeCell ref="GQI117:GQJ117"/>
    <mergeCell ref="GQK117:GQN117"/>
    <mergeCell ref="GQO117:GQP117"/>
    <mergeCell ref="GQQ117:GQR117"/>
    <mergeCell ref="GOW117:GOZ117"/>
    <mergeCell ref="GPA117:GPB117"/>
    <mergeCell ref="GPC117:GPD117"/>
    <mergeCell ref="GPE117:GPH117"/>
    <mergeCell ref="GPI117:GPJ117"/>
    <mergeCell ref="GPK117:GPL117"/>
    <mergeCell ref="GPM117:GPP117"/>
    <mergeCell ref="GPQ117:GPR117"/>
    <mergeCell ref="GPS117:GPT117"/>
    <mergeCell ref="GNY117:GOB117"/>
    <mergeCell ref="GOC117:GOD117"/>
    <mergeCell ref="GOE117:GOF117"/>
    <mergeCell ref="GOG117:GOJ117"/>
    <mergeCell ref="GOK117:GOL117"/>
    <mergeCell ref="GOM117:GON117"/>
    <mergeCell ref="GOO117:GOR117"/>
    <mergeCell ref="GOS117:GOT117"/>
    <mergeCell ref="GOU117:GOV117"/>
    <mergeCell ref="GUK117:GUN117"/>
    <mergeCell ref="GUO117:GUP117"/>
    <mergeCell ref="GUQ117:GUR117"/>
    <mergeCell ref="GUS117:GUV117"/>
    <mergeCell ref="GUW117:GUX117"/>
    <mergeCell ref="GUY117:GUZ117"/>
    <mergeCell ref="GVA117:GVD117"/>
    <mergeCell ref="GVE117:GVF117"/>
    <mergeCell ref="GVG117:GVH117"/>
    <mergeCell ref="GTM117:GTP117"/>
    <mergeCell ref="GTQ117:GTR117"/>
    <mergeCell ref="GTS117:GTT117"/>
    <mergeCell ref="GTU117:GTX117"/>
    <mergeCell ref="GTY117:GTZ117"/>
    <mergeCell ref="GUA117:GUB117"/>
    <mergeCell ref="GUC117:GUF117"/>
    <mergeCell ref="GUG117:GUH117"/>
    <mergeCell ref="GUI117:GUJ117"/>
    <mergeCell ref="GSO117:GSR117"/>
    <mergeCell ref="GSS117:GST117"/>
    <mergeCell ref="GSU117:GSV117"/>
    <mergeCell ref="GSW117:GSZ117"/>
    <mergeCell ref="GTA117:GTB117"/>
    <mergeCell ref="GTC117:GTD117"/>
    <mergeCell ref="GTE117:GTH117"/>
    <mergeCell ref="GTI117:GTJ117"/>
    <mergeCell ref="GTK117:GTL117"/>
    <mergeCell ref="GRQ117:GRT117"/>
    <mergeCell ref="GRU117:GRV117"/>
    <mergeCell ref="GRW117:GRX117"/>
    <mergeCell ref="GRY117:GSB117"/>
    <mergeCell ref="GSC117:GSD117"/>
    <mergeCell ref="GSE117:GSF117"/>
    <mergeCell ref="GSG117:GSJ117"/>
    <mergeCell ref="GSK117:GSL117"/>
    <mergeCell ref="GSM117:GSN117"/>
    <mergeCell ref="GYC117:GYF117"/>
    <mergeCell ref="GYG117:GYH117"/>
    <mergeCell ref="GYI117:GYJ117"/>
    <mergeCell ref="GYK117:GYN117"/>
    <mergeCell ref="GYO117:GYP117"/>
    <mergeCell ref="GYQ117:GYR117"/>
    <mergeCell ref="GYS117:GYV117"/>
    <mergeCell ref="GYW117:GYX117"/>
    <mergeCell ref="GYY117:GYZ117"/>
    <mergeCell ref="GXE117:GXH117"/>
    <mergeCell ref="GXI117:GXJ117"/>
    <mergeCell ref="GXK117:GXL117"/>
    <mergeCell ref="GXM117:GXP117"/>
    <mergeCell ref="GXQ117:GXR117"/>
    <mergeCell ref="GXS117:GXT117"/>
    <mergeCell ref="GXU117:GXX117"/>
    <mergeCell ref="GXY117:GXZ117"/>
    <mergeCell ref="GYA117:GYB117"/>
    <mergeCell ref="GWG117:GWJ117"/>
    <mergeCell ref="GWK117:GWL117"/>
    <mergeCell ref="GWM117:GWN117"/>
    <mergeCell ref="GWO117:GWR117"/>
    <mergeCell ref="GWS117:GWT117"/>
    <mergeCell ref="GWU117:GWV117"/>
    <mergeCell ref="GWW117:GWZ117"/>
    <mergeCell ref="GXA117:GXB117"/>
    <mergeCell ref="GXC117:GXD117"/>
    <mergeCell ref="GVI117:GVL117"/>
    <mergeCell ref="GVM117:GVN117"/>
    <mergeCell ref="GVO117:GVP117"/>
    <mergeCell ref="GVQ117:GVT117"/>
    <mergeCell ref="GVU117:GVV117"/>
    <mergeCell ref="GVW117:GVX117"/>
    <mergeCell ref="GVY117:GWB117"/>
    <mergeCell ref="GWC117:GWD117"/>
    <mergeCell ref="GWE117:GWF117"/>
    <mergeCell ref="HBU117:HBX117"/>
    <mergeCell ref="HBY117:HBZ117"/>
    <mergeCell ref="HCA117:HCB117"/>
    <mergeCell ref="HCC117:HCF117"/>
    <mergeCell ref="HCG117:HCH117"/>
    <mergeCell ref="HCI117:HCJ117"/>
    <mergeCell ref="HCK117:HCN117"/>
    <mergeCell ref="HCO117:HCP117"/>
    <mergeCell ref="HCQ117:HCR117"/>
    <mergeCell ref="HAW117:HAZ117"/>
    <mergeCell ref="HBA117:HBB117"/>
    <mergeCell ref="HBC117:HBD117"/>
    <mergeCell ref="HBE117:HBH117"/>
    <mergeCell ref="HBI117:HBJ117"/>
    <mergeCell ref="HBK117:HBL117"/>
    <mergeCell ref="HBM117:HBP117"/>
    <mergeCell ref="HBQ117:HBR117"/>
    <mergeCell ref="HBS117:HBT117"/>
    <mergeCell ref="GZY117:HAB117"/>
    <mergeCell ref="HAC117:HAD117"/>
    <mergeCell ref="HAE117:HAF117"/>
    <mergeCell ref="HAG117:HAJ117"/>
    <mergeCell ref="HAK117:HAL117"/>
    <mergeCell ref="HAM117:HAN117"/>
    <mergeCell ref="HAO117:HAR117"/>
    <mergeCell ref="HAS117:HAT117"/>
    <mergeCell ref="HAU117:HAV117"/>
    <mergeCell ref="GZA117:GZD117"/>
    <mergeCell ref="GZE117:GZF117"/>
    <mergeCell ref="GZG117:GZH117"/>
    <mergeCell ref="GZI117:GZL117"/>
    <mergeCell ref="GZM117:GZN117"/>
    <mergeCell ref="GZO117:GZP117"/>
    <mergeCell ref="GZQ117:GZT117"/>
    <mergeCell ref="GZU117:GZV117"/>
    <mergeCell ref="GZW117:GZX117"/>
    <mergeCell ref="HFM117:HFP117"/>
    <mergeCell ref="HFQ117:HFR117"/>
    <mergeCell ref="HFS117:HFT117"/>
    <mergeCell ref="HFU117:HFX117"/>
    <mergeCell ref="HFY117:HFZ117"/>
    <mergeCell ref="HGA117:HGB117"/>
    <mergeCell ref="HGC117:HGF117"/>
    <mergeCell ref="HGG117:HGH117"/>
    <mergeCell ref="HGI117:HGJ117"/>
    <mergeCell ref="HEO117:HER117"/>
    <mergeCell ref="HES117:HET117"/>
    <mergeCell ref="HEU117:HEV117"/>
    <mergeCell ref="HEW117:HEZ117"/>
    <mergeCell ref="HFA117:HFB117"/>
    <mergeCell ref="HFC117:HFD117"/>
    <mergeCell ref="HFE117:HFH117"/>
    <mergeCell ref="HFI117:HFJ117"/>
    <mergeCell ref="HFK117:HFL117"/>
    <mergeCell ref="HDQ117:HDT117"/>
    <mergeCell ref="HDU117:HDV117"/>
    <mergeCell ref="HDW117:HDX117"/>
    <mergeCell ref="HDY117:HEB117"/>
    <mergeCell ref="HEC117:HED117"/>
    <mergeCell ref="HEE117:HEF117"/>
    <mergeCell ref="HEG117:HEJ117"/>
    <mergeCell ref="HEK117:HEL117"/>
    <mergeCell ref="HEM117:HEN117"/>
    <mergeCell ref="HCS117:HCV117"/>
    <mergeCell ref="HCW117:HCX117"/>
    <mergeCell ref="HCY117:HCZ117"/>
    <mergeCell ref="HDA117:HDD117"/>
    <mergeCell ref="HDE117:HDF117"/>
    <mergeCell ref="HDG117:HDH117"/>
    <mergeCell ref="HDI117:HDL117"/>
    <mergeCell ref="HDM117:HDN117"/>
    <mergeCell ref="HDO117:HDP117"/>
    <mergeCell ref="HJE117:HJH117"/>
    <mergeCell ref="HJI117:HJJ117"/>
    <mergeCell ref="HJK117:HJL117"/>
    <mergeCell ref="HJM117:HJP117"/>
    <mergeCell ref="HJQ117:HJR117"/>
    <mergeCell ref="HJS117:HJT117"/>
    <mergeCell ref="HJU117:HJX117"/>
    <mergeCell ref="HJY117:HJZ117"/>
    <mergeCell ref="HKA117:HKB117"/>
    <mergeCell ref="HIG117:HIJ117"/>
    <mergeCell ref="HIK117:HIL117"/>
    <mergeCell ref="HIM117:HIN117"/>
    <mergeCell ref="HIO117:HIR117"/>
    <mergeCell ref="HIS117:HIT117"/>
    <mergeCell ref="HIU117:HIV117"/>
    <mergeCell ref="HIW117:HIZ117"/>
    <mergeCell ref="HJA117:HJB117"/>
    <mergeCell ref="HJC117:HJD117"/>
    <mergeCell ref="HHI117:HHL117"/>
    <mergeCell ref="HHM117:HHN117"/>
    <mergeCell ref="HHO117:HHP117"/>
    <mergeCell ref="HHQ117:HHT117"/>
    <mergeCell ref="HHU117:HHV117"/>
    <mergeCell ref="HHW117:HHX117"/>
    <mergeCell ref="HHY117:HIB117"/>
    <mergeCell ref="HIC117:HID117"/>
    <mergeCell ref="HIE117:HIF117"/>
    <mergeCell ref="HGK117:HGN117"/>
    <mergeCell ref="HGO117:HGP117"/>
    <mergeCell ref="HGQ117:HGR117"/>
    <mergeCell ref="HGS117:HGV117"/>
    <mergeCell ref="HGW117:HGX117"/>
    <mergeCell ref="HGY117:HGZ117"/>
    <mergeCell ref="HHA117:HHD117"/>
    <mergeCell ref="HHE117:HHF117"/>
    <mergeCell ref="HHG117:HHH117"/>
    <mergeCell ref="HMW117:HMZ117"/>
    <mergeCell ref="HNA117:HNB117"/>
    <mergeCell ref="HNC117:HND117"/>
    <mergeCell ref="HNE117:HNH117"/>
    <mergeCell ref="HNI117:HNJ117"/>
    <mergeCell ref="HNK117:HNL117"/>
    <mergeCell ref="HNM117:HNP117"/>
    <mergeCell ref="HNQ117:HNR117"/>
    <mergeCell ref="HNS117:HNT117"/>
    <mergeCell ref="HLY117:HMB117"/>
    <mergeCell ref="HMC117:HMD117"/>
    <mergeCell ref="HME117:HMF117"/>
    <mergeCell ref="HMG117:HMJ117"/>
    <mergeCell ref="HMK117:HML117"/>
    <mergeCell ref="HMM117:HMN117"/>
    <mergeCell ref="HMO117:HMR117"/>
    <mergeCell ref="HMS117:HMT117"/>
    <mergeCell ref="HMU117:HMV117"/>
    <mergeCell ref="HLA117:HLD117"/>
    <mergeCell ref="HLE117:HLF117"/>
    <mergeCell ref="HLG117:HLH117"/>
    <mergeCell ref="HLI117:HLL117"/>
    <mergeCell ref="HLM117:HLN117"/>
    <mergeCell ref="HLO117:HLP117"/>
    <mergeCell ref="HLQ117:HLT117"/>
    <mergeCell ref="HLU117:HLV117"/>
    <mergeCell ref="HLW117:HLX117"/>
    <mergeCell ref="HKC117:HKF117"/>
    <mergeCell ref="HKG117:HKH117"/>
    <mergeCell ref="HKI117:HKJ117"/>
    <mergeCell ref="HKK117:HKN117"/>
    <mergeCell ref="HKO117:HKP117"/>
    <mergeCell ref="HKQ117:HKR117"/>
    <mergeCell ref="HKS117:HKV117"/>
    <mergeCell ref="HKW117:HKX117"/>
    <mergeCell ref="HKY117:HKZ117"/>
    <mergeCell ref="HQO117:HQR117"/>
    <mergeCell ref="HQS117:HQT117"/>
    <mergeCell ref="HQU117:HQV117"/>
    <mergeCell ref="HQW117:HQZ117"/>
    <mergeCell ref="HRA117:HRB117"/>
    <mergeCell ref="HRC117:HRD117"/>
    <mergeCell ref="HRE117:HRH117"/>
    <mergeCell ref="HRI117:HRJ117"/>
    <mergeCell ref="HRK117:HRL117"/>
    <mergeCell ref="HPQ117:HPT117"/>
    <mergeCell ref="HPU117:HPV117"/>
    <mergeCell ref="HPW117:HPX117"/>
    <mergeCell ref="HPY117:HQB117"/>
    <mergeCell ref="HQC117:HQD117"/>
    <mergeCell ref="HQE117:HQF117"/>
    <mergeCell ref="HQG117:HQJ117"/>
    <mergeCell ref="HQK117:HQL117"/>
    <mergeCell ref="HQM117:HQN117"/>
    <mergeCell ref="HOS117:HOV117"/>
    <mergeCell ref="HOW117:HOX117"/>
    <mergeCell ref="HOY117:HOZ117"/>
    <mergeCell ref="HPA117:HPD117"/>
    <mergeCell ref="HPE117:HPF117"/>
    <mergeCell ref="HPG117:HPH117"/>
    <mergeCell ref="HPI117:HPL117"/>
    <mergeCell ref="HPM117:HPN117"/>
    <mergeCell ref="HPO117:HPP117"/>
    <mergeCell ref="HNU117:HNX117"/>
    <mergeCell ref="HNY117:HNZ117"/>
    <mergeCell ref="HOA117:HOB117"/>
    <mergeCell ref="HOC117:HOF117"/>
    <mergeCell ref="HOG117:HOH117"/>
    <mergeCell ref="HOI117:HOJ117"/>
    <mergeCell ref="HOK117:HON117"/>
    <mergeCell ref="HOO117:HOP117"/>
    <mergeCell ref="HOQ117:HOR117"/>
    <mergeCell ref="HUG117:HUJ117"/>
    <mergeCell ref="HUK117:HUL117"/>
    <mergeCell ref="HUM117:HUN117"/>
    <mergeCell ref="HUO117:HUR117"/>
    <mergeCell ref="HUS117:HUT117"/>
    <mergeCell ref="HUU117:HUV117"/>
    <mergeCell ref="HUW117:HUZ117"/>
    <mergeCell ref="HVA117:HVB117"/>
    <mergeCell ref="HVC117:HVD117"/>
    <mergeCell ref="HTI117:HTL117"/>
    <mergeCell ref="HTM117:HTN117"/>
    <mergeCell ref="HTO117:HTP117"/>
    <mergeCell ref="HTQ117:HTT117"/>
    <mergeCell ref="HTU117:HTV117"/>
    <mergeCell ref="HTW117:HTX117"/>
    <mergeCell ref="HTY117:HUB117"/>
    <mergeCell ref="HUC117:HUD117"/>
    <mergeCell ref="HUE117:HUF117"/>
    <mergeCell ref="HSK117:HSN117"/>
    <mergeCell ref="HSO117:HSP117"/>
    <mergeCell ref="HSQ117:HSR117"/>
    <mergeCell ref="HSS117:HSV117"/>
    <mergeCell ref="HSW117:HSX117"/>
    <mergeCell ref="HSY117:HSZ117"/>
    <mergeCell ref="HTA117:HTD117"/>
    <mergeCell ref="HTE117:HTF117"/>
    <mergeCell ref="HTG117:HTH117"/>
    <mergeCell ref="HRM117:HRP117"/>
    <mergeCell ref="HRQ117:HRR117"/>
    <mergeCell ref="HRS117:HRT117"/>
    <mergeCell ref="HRU117:HRX117"/>
    <mergeCell ref="HRY117:HRZ117"/>
    <mergeCell ref="HSA117:HSB117"/>
    <mergeCell ref="HSC117:HSF117"/>
    <mergeCell ref="HSG117:HSH117"/>
    <mergeCell ref="HSI117:HSJ117"/>
    <mergeCell ref="HXY117:HYB117"/>
    <mergeCell ref="HYC117:HYD117"/>
    <mergeCell ref="HYE117:HYF117"/>
    <mergeCell ref="HYG117:HYJ117"/>
    <mergeCell ref="HYK117:HYL117"/>
    <mergeCell ref="HYM117:HYN117"/>
    <mergeCell ref="HYO117:HYR117"/>
    <mergeCell ref="HYS117:HYT117"/>
    <mergeCell ref="HYU117:HYV117"/>
    <mergeCell ref="HXA117:HXD117"/>
    <mergeCell ref="HXE117:HXF117"/>
    <mergeCell ref="HXG117:HXH117"/>
    <mergeCell ref="HXI117:HXL117"/>
    <mergeCell ref="HXM117:HXN117"/>
    <mergeCell ref="HXO117:HXP117"/>
    <mergeCell ref="HXQ117:HXT117"/>
    <mergeCell ref="HXU117:HXV117"/>
    <mergeCell ref="HXW117:HXX117"/>
    <mergeCell ref="HWC117:HWF117"/>
    <mergeCell ref="HWG117:HWH117"/>
    <mergeCell ref="HWI117:HWJ117"/>
    <mergeCell ref="HWK117:HWN117"/>
    <mergeCell ref="HWO117:HWP117"/>
    <mergeCell ref="HWQ117:HWR117"/>
    <mergeCell ref="HWS117:HWV117"/>
    <mergeCell ref="HWW117:HWX117"/>
    <mergeCell ref="HWY117:HWZ117"/>
    <mergeCell ref="HVE117:HVH117"/>
    <mergeCell ref="HVI117:HVJ117"/>
    <mergeCell ref="HVK117:HVL117"/>
    <mergeCell ref="HVM117:HVP117"/>
    <mergeCell ref="HVQ117:HVR117"/>
    <mergeCell ref="HVS117:HVT117"/>
    <mergeCell ref="HVU117:HVX117"/>
    <mergeCell ref="HVY117:HVZ117"/>
    <mergeCell ref="HWA117:HWB117"/>
    <mergeCell ref="IBQ117:IBT117"/>
    <mergeCell ref="IBU117:IBV117"/>
    <mergeCell ref="IBW117:IBX117"/>
    <mergeCell ref="IBY117:ICB117"/>
    <mergeCell ref="ICC117:ICD117"/>
    <mergeCell ref="ICE117:ICF117"/>
    <mergeCell ref="ICG117:ICJ117"/>
    <mergeCell ref="ICK117:ICL117"/>
    <mergeCell ref="ICM117:ICN117"/>
    <mergeCell ref="IAS117:IAV117"/>
    <mergeCell ref="IAW117:IAX117"/>
    <mergeCell ref="IAY117:IAZ117"/>
    <mergeCell ref="IBA117:IBD117"/>
    <mergeCell ref="IBE117:IBF117"/>
    <mergeCell ref="IBG117:IBH117"/>
    <mergeCell ref="IBI117:IBL117"/>
    <mergeCell ref="IBM117:IBN117"/>
    <mergeCell ref="IBO117:IBP117"/>
    <mergeCell ref="HZU117:HZX117"/>
    <mergeCell ref="HZY117:HZZ117"/>
    <mergeCell ref="IAA117:IAB117"/>
    <mergeCell ref="IAC117:IAF117"/>
    <mergeCell ref="IAG117:IAH117"/>
    <mergeCell ref="IAI117:IAJ117"/>
    <mergeCell ref="IAK117:IAN117"/>
    <mergeCell ref="IAO117:IAP117"/>
    <mergeCell ref="IAQ117:IAR117"/>
    <mergeCell ref="HYW117:HYZ117"/>
    <mergeCell ref="HZA117:HZB117"/>
    <mergeCell ref="HZC117:HZD117"/>
    <mergeCell ref="HZE117:HZH117"/>
    <mergeCell ref="HZI117:HZJ117"/>
    <mergeCell ref="HZK117:HZL117"/>
    <mergeCell ref="HZM117:HZP117"/>
    <mergeCell ref="HZQ117:HZR117"/>
    <mergeCell ref="HZS117:HZT117"/>
    <mergeCell ref="IFI117:IFL117"/>
    <mergeCell ref="IFM117:IFN117"/>
    <mergeCell ref="IFO117:IFP117"/>
    <mergeCell ref="IFQ117:IFT117"/>
    <mergeCell ref="IFU117:IFV117"/>
    <mergeCell ref="IFW117:IFX117"/>
    <mergeCell ref="IFY117:IGB117"/>
    <mergeCell ref="IGC117:IGD117"/>
    <mergeCell ref="IGE117:IGF117"/>
    <mergeCell ref="IEK117:IEN117"/>
    <mergeCell ref="IEO117:IEP117"/>
    <mergeCell ref="IEQ117:IER117"/>
    <mergeCell ref="IES117:IEV117"/>
    <mergeCell ref="IEW117:IEX117"/>
    <mergeCell ref="IEY117:IEZ117"/>
    <mergeCell ref="IFA117:IFD117"/>
    <mergeCell ref="IFE117:IFF117"/>
    <mergeCell ref="IFG117:IFH117"/>
    <mergeCell ref="IDM117:IDP117"/>
    <mergeCell ref="IDQ117:IDR117"/>
    <mergeCell ref="IDS117:IDT117"/>
    <mergeCell ref="IDU117:IDX117"/>
    <mergeCell ref="IDY117:IDZ117"/>
    <mergeCell ref="IEA117:IEB117"/>
    <mergeCell ref="IEC117:IEF117"/>
    <mergeCell ref="IEG117:IEH117"/>
    <mergeCell ref="IEI117:IEJ117"/>
    <mergeCell ref="ICO117:ICR117"/>
    <mergeCell ref="ICS117:ICT117"/>
    <mergeCell ref="ICU117:ICV117"/>
    <mergeCell ref="ICW117:ICZ117"/>
    <mergeCell ref="IDA117:IDB117"/>
    <mergeCell ref="IDC117:IDD117"/>
    <mergeCell ref="IDE117:IDH117"/>
    <mergeCell ref="IDI117:IDJ117"/>
    <mergeCell ref="IDK117:IDL117"/>
    <mergeCell ref="IJA117:IJD117"/>
    <mergeCell ref="IJE117:IJF117"/>
    <mergeCell ref="IJG117:IJH117"/>
    <mergeCell ref="IJI117:IJL117"/>
    <mergeCell ref="IJM117:IJN117"/>
    <mergeCell ref="IJO117:IJP117"/>
    <mergeCell ref="IJQ117:IJT117"/>
    <mergeCell ref="IJU117:IJV117"/>
    <mergeCell ref="IJW117:IJX117"/>
    <mergeCell ref="IIC117:IIF117"/>
    <mergeCell ref="IIG117:IIH117"/>
    <mergeCell ref="III117:IIJ117"/>
    <mergeCell ref="IIK117:IIN117"/>
    <mergeCell ref="IIO117:IIP117"/>
    <mergeCell ref="IIQ117:IIR117"/>
    <mergeCell ref="IIS117:IIV117"/>
    <mergeCell ref="IIW117:IIX117"/>
    <mergeCell ref="IIY117:IIZ117"/>
    <mergeCell ref="IHE117:IHH117"/>
    <mergeCell ref="IHI117:IHJ117"/>
    <mergeCell ref="IHK117:IHL117"/>
    <mergeCell ref="IHM117:IHP117"/>
    <mergeCell ref="IHQ117:IHR117"/>
    <mergeCell ref="IHS117:IHT117"/>
    <mergeCell ref="IHU117:IHX117"/>
    <mergeCell ref="IHY117:IHZ117"/>
    <mergeCell ref="IIA117:IIB117"/>
    <mergeCell ref="IGG117:IGJ117"/>
    <mergeCell ref="IGK117:IGL117"/>
    <mergeCell ref="IGM117:IGN117"/>
    <mergeCell ref="IGO117:IGR117"/>
    <mergeCell ref="IGS117:IGT117"/>
    <mergeCell ref="IGU117:IGV117"/>
    <mergeCell ref="IGW117:IGZ117"/>
    <mergeCell ref="IHA117:IHB117"/>
    <mergeCell ref="IHC117:IHD117"/>
    <mergeCell ref="IMS117:IMV117"/>
    <mergeCell ref="IMW117:IMX117"/>
    <mergeCell ref="IMY117:IMZ117"/>
    <mergeCell ref="INA117:IND117"/>
    <mergeCell ref="INE117:INF117"/>
    <mergeCell ref="ING117:INH117"/>
    <mergeCell ref="INI117:INL117"/>
    <mergeCell ref="INM117:INN117"/>
    <mergeCell ref="INO117:INP117"/>
    <mergeCell ref="ILU117:ILX117"/>
    <mergeCell ref="ILY117:ILZ117"/>
    <mergeCell ref="IMA117:IMB117"/>
    <mergeCell ref="IMC117:IMF117"/>
    <mergeCell ref="IMG117:IMH117"/>
    <mergeCell ref="IMI117:IMJ117"/>
    <mergeCell ref="IMK117:IMN117"/>
    <mergeCell ref="IMO117:IMP117"/>
    <mergeCell ref="IMQ117:IMR117"/>
    <mergeCell ref="IKW117:IKZ117"/>
    <mergeCell ref="ILA117:ILB117"/>
    <mergeCell ref="ILC117:ILD117"/>
    <mergeCell ref="ILE117:ILH117"/>
    <mergeCell ref="ILI117:ILJ117"/>
    <mergeCell ref="ILK117:ILL117"/>
    <mergeCell ref="ILM117:ILP117"/>
    <mergeCell ref="ILQ117:ILR117"/>
    <mergeCell ref="ILS117:ILT117"/>
    <mergeCell ref="IJY117:IKB117"/>
    <mergeCell ref="IKC117:IKD117"/>
    <mergeCell ref="IKE117:IKF117"/>
    <mergeCell ref="IKG117:IKJ117"/>
    <mergeCell ref="IKK117:IKL117"/>
    <mergeCell ref="IKM117:IKN117"/>
    <mergeCell ref="IKO117:IKR117"/>
    <mergeCell ref="IKS117:IKT117"/>
    <mergeCell ref="IKU117:IKV117"/>
    <mergeCell ref="IQK117:IQN117"/>
    <mergeCell ref="IQO117:IQP117"/>
    <mergeCell ref="IQQ117:IQR117"/>
    <mergeCell ref="IQS117:IQV117"/>
    <mergeCell ref="IQW117:IQX117"/>
    <mergeCell ref="IQY117:IQZ117"/>
    <mergeCell ref="IRA117:IRD117"/>
    <mergeCell ref="IRE117:IRF117"/>
    <mergeCell ref="IRG117:IRH117"/>
    <mergeCell ref="IPM117:IPP117"/>
    <mergeCell ref="IPQ117:IPR117"/>
    <mergeCell ref="IPS117:IPT117"/>
    <mergeCell ref="IPU117:IPX117"/>
    <mergeCell ref="IPY117:IPZ117"/>
    <mergeCell ref="IQA117:IQB117"/>
    <mergeCell ref="IQC117:IQF117"/>
    <mergeCell ref="IQG117:IQH117"/>
    <mergeCell ref="IQI117:IQJ117"/>
    <mergeCell ref="IOO117:IOR117"/>
    <mergeCell ref="IOS117:IOT117"/>
    <mergeCell ref="IOU117:IOV117"/>
    <mergeCell ref="IOW117:IOZ117"/>
    <mergeCell ref="IPA117:IPB117"/>
    <mergeCell ref="IPC117:IPD117"/>
    <mergeCell ref="IPE117:IPH117"/>
    <mergeCell ref="IPI117:IPJ117"/>
    <mergeCell ref="IPK117:IPL117"/>
    <mergeCell ref="INQ117:INT117"/>
    <mergeCell ref="INU117:INV117"/>
    <mergeCell ref="INW117:INX117"/>
    <mergeCell ref="INY117:IOB117"/>
    <mergeCell ref="IOC117:IOD117"/>
    <mergeCell ref="IOE117:IOF117"/>
    <mergeCell ref="IOG117:IOJ117"/>
    <mergeCell ref="IOK117:IOL117"/>
    <mergeCell ref="IOM117:ION117"/>
    <mergeCell ref="IUC117:IUF117"/>
    <mergeCell ref="IUG117:IUH117"/>
    <mergeCell ref="IUI117:IUJ117"/>
    <mergeCell ref="IUK117:IUN117"/>
    <mergeCell ref="IUO117:IUP117"/>
    <mergeCell ref="IUQ117:IUR117"/>
    <mergeCell ref="IUS117:IUV117"/>
    <mergeCell ref="IUW117:IUX117"/>
    <mergeCell ref="IUY117:IUZ117"/>
    <mergeCell ref="ITE117:ITH117"/>
    <mergeCell ref="ITI117:ITJ117"/>
    <mergeCell ref="ITK117:ITL117"/>
    <mergeCell ref="ITM117:ITP117"/>
    <mergeCell ref="ITQ117:ITR117"/>
    <mergeCell ref="ITS117:ITT117"/>
    <mergeCell ref="ITU117:ITX117"/>
    <mergeCell ref="ITY117:ITZ117"/>
    <mergeCell ref="IUA117:IUB117"/>
    <mergeCell ref="ISG117:ISJ117"/>
    <mergeCell ref="ISK117:ISL117"/>
    <mergeCell ref="ISM117:ISN117"/>
    <mergeCell ref="ISO117:ISR117"/>
    <mergeCell ref="ISS117:IST117"/>
    <mergeCell ref="ISU117:ISV117"/>
    <mergeCell ref="ISW117:ISZ117"/>
    <mergeCell ref="ITA117:ITB117"/>
    <mergeCell ref="ITC117:ITD117"/>
    <mergeCell ref="IRI117:IRL117"/>
    <mergeCell ref="IRM117:IRN117"/>
    <mergeCell ref="IRO117:IRP117"/>
    <mergeCell ref="IRQ117:IRT117"/>
    <mergeCell ref="IRU117:IRV117"/>
    <mergeCell ref="IRW117:IRX117"/>
    <mergeCell ref="IRY117:ISB117"/>
    <mergeCell ref="ISC117:ISD117"/>
    <mergeCell ref="ISE117:ISF117"/>
    <mergeCell ref="IXU117:IXX117"/>
    <mergeCell ref="IXY117:IXZ117"/>
    <mergeCell ref="IYA117:IYB117"/>
    <mergeCell ref="IYC117:IYF117"/>
    <mergeCell ref="IYG117:IYH117"/>
    <mergeCell ref="IYI117:IYJ117"/>
    <mergeCell ref="IYK117:IYN117"/>
    <mergeCell ref="IYO117:IYP117"/>
    <mergeCell ref="IYQ117:IYR117"/>
    <mergeCell ref="IWW117:IWZ117"/>
    <mergeCell ref="IXA117:IXB117"/>
    <mergeCell ref="IXC117:IXD117"/>
    <mergeCell ref="IXE117:IXH117"/>
    <mergeCell ref="IXI117:IXJ117"/>
    <mergeCell ref="IXK117:IXL117"/>
    <mergeCell ref="IXM117:IXP117"/>
    <mergeCell ref="IXQ117:IXR117"/>
    <mergeCell ref="IXS117:IXT117"/>
    <mergeCell ref="IVY117:IWB117"/>
    <mergeCell ref="IWC117:IWD117"/>
    <mergeCell ref="IWE117:IWF117"/>
    <mergeCell ref="IWG117:IWJ117"/>
    <mergeCell ref="IWK117:IWL117"/>
    <mergeCell ref="IWM117:IWN117"/>
    <mergeCell ref="IWO117:IWR117"/>
    <mergeCell ref="IWS117:IWT117"/>
    <mergeCell ref="IWU117:IWV117"/>
    <mergeCell ref="IVA117:IVD117"/>
    <mergeCell ref="IVE117:IVF117"/>
    <mergeCell ref="IVG117:IVH117"/>
    <mergeCell ref="IVI117:IVL117"/>
    <mergeCell ref="IVM117:IVN117"/>
    <mergeCell ref="IVO117:IVP117"/>
    <mergeCell ref="IVQ117:IVT117"/>
    <mergeCell ref="IVU117:IVV117"/>
    <mergeCell ref="IVW117:IVX117"/>
    <mergeCell ref="JBM117:JBP117"/>
    <mergeCell ref="JBQ117:JBR117"/>
    <mergeCell ref="JBS117:JBT117"/>
    <mergeCell ref="JBU117:JBX117"/>
    <mergeCell ref="JBY117:JBZ117"/>
    <mergeCell ref="JCA117:JCB117"/>
    <mergeCell ref="JCC117:JCF117"/>
    <mergeCell ref="JCG117:JCH117"/>
    <mergeCell ref="JCI117:JCJ117"/>
    <mergeCell ref="JAO117:JAR117"/>
    <mergeCell ref="JAS117:JAT117"/>
    <mergeCell ref="JAU117:JAV117"/>
    <mergeCell ref="JAW117:JAZ117"/>
    <mergeCell ref="JBA117:JBB117"/>
    <mergeCell ref="JBC117:JBD117"/>
    <mergeCell ref="JBE117:JBH117"/>
    <mergeCell ref="JBI117:JBJ117"/>
    <mergeCell ref="JBK117:JBL117"/>
    <mergeCell ref="IZQ117:IZT117"/>
    <mergeCell ref="IZU117:IZV117"/>
    <mergeCell ref="IZW117:IZX117"/>
    <mergeCell ref="IZY117:JAB117"/>
    <mergeCell ref="JAC117:JAD117"/>
    <mergeCell ref="JAE117:JAF117"/>
    <mergeCell ref="JAG117:JAJ117"/>
    <mergeCell ref="JAK117:JAL117"/>
    <mergeCell ref="JAM117:JAN117"/>
    <mergeCell ref="IYS117:IYV117"/>
    <mergeCell ref="IYW117:IYX117"/>
    <mergeCell ref="IYY117:IYZ117"/>
    <mergeCell ref="IZA117:IZD117"/>
    <mergeCell ref="IZE117:IZF117"/>
    <mergeCell ref="IZG117:IZH117"/>
    <mergeCell ref="IZI117:IZL117"/>
    <mergeCell ref="IZM117:IZN117"/>
    <mergeCell ref="IZO117:IZP117"/>
    <mergeCell ref="JFE117:JFH117"/>
    <mergeCell ref="JFI117:JFJ117"/>
    <mergeCell ref="JFK117:JFL117"/>
    <mergeCell ref="JFM117:JFP117"/>
    <mergeCell ref="JFQ117:JFR117"/>
    <mergeCell ref="JFS117:JFT117"/>
    <mergeCell ref="JFU117:JFX117"/>
    <mergeCell ref="JFY117:JFZ117"/>
    <mergeCell ref="JGA117:JGB117"/>
    <mergeCell ref="JEG117:JEJ117"/>
    <mergeCell ref="JEK117:JEL117"/>
    <mergeCell ref="JEM117:JEN117"/>
    <mergeCell ref="JEO117:JER117"/>
    <mergeCell ref="JES117:JET117"/>
    <mergeCell ref="JEU117:JEV117"/>
    <mergeCell ref="JEW117:JEZ117"/>
    <mergeCell ref="JFA117:JFB117"/>
    <mergeCell ref="JFC117:JFD117"/>
    <mergeCell ref="JDI117:JDL117"/>
    <mergeCell ref="JDM117:JDN117"/>
    <mergeCell ref="JDO117:JDP117"/>
    <mergeCell ref="JDQ117:JDT117"/>
    <mergeCell ref="JDU117:JDV117"/>
    <mergeCell ref="JDW117:JDX117"/>
    <mergeCell ref="JDY117:JEB117"/>
    <mergeCell ref="JEC117:JED117"/>
    <mergeCell ref="JEE117:JEF117"/>
    <mergeCell ref="JCK117:JCN117"/>
    <mergeCell ref="JCO117:JCP117"/>
    <mergeCell ref="JCQ117:JCR117"/>
    <mergeCell ref="JCS117:JCV117"/>
    <mergeCell ref="JCW117:JCX117"/>
    <mergeCell ref="JCY117:JCZ117"/>
    <mergeCell ref="JDA117:JDD117"/>
    <mergeCell ref="JDE117:JDF117"/>
    <mergeCell ref="JDG117:JDH117"/>
    <mergeCell ref="JIW117:JIZ117"/>
    <mergeCell ref="JJA117:JJB117"/>
    <mergeCell ref="JJC117:JJD117"/>
    <mergeCell ref="JJE117:JJH117"/>
    <mergeCell ref="JJI117:JJJ117"/>
    <mergeCell ref="JJK117:JJL117"/>
    <mergeCell ref="JJM117:JJP117"/>
    <mergeCell ref="JJQ117:JJR117"/>
    <mergeCell ref="JJS117:JJT117"/>
    <mergeCell ref="JHY117:JIB117"/>
    <mergeCell ref="JIC117:JID117"/>
    <mergeCell ref="JIE117:JIF117"/>
    <mergeCell ref="JIG117:JIJ117"/>
    <mergeCell ref="JIK117:JIL117"/>
    <mergeCell ref="JIM117:JIN117"/>
    <mergeCell ref="JIO117:JIR117"/>
    <mergeCell ref="JIS117:JIT117"/>
    <mergeCell ref="JIU117:JIV117"/>
    <mergeCell ref="JHA117:JHD117"/>
    <mergeCell ref="JHE117:JHF117"/>
    <mergeCell ref="JHG117:JHH117"/>
    <mergeCell ref="JHI117:JHL117"/>
    <mergeCell ref="JHM117:JHN117"/>
    <mergeCell ref="JHO117:JHP117"/>
    <mergeCell ref="JHQ117:JHT117"/>
    <mergeCell ref="JHU117:JHV117"/>
    <mergeCell ref="JHW117:JHX117"/>
    <mergeCell ref="JGC117:JGF117"/>
    <mergeCell ref="JGG117:JGH117"/>
    <mergeCell ref="JGI117:JGJ117"/>
    <mergeCell ref="JGK117:JGN117"/>
    <mergeCell ref="JGO117:JGP117"/>
    <mergeCell ref="JGQ117:JGR117"/>
    <mergeCell ref="JGS117:JGV117"/>
    <mergeCell ref="JGW117:JGX117"/>
    <mergeCell ref="JGY117:JGZ117"/>
    <mergeCell ref="JMO117:JMR117"/>
    <mergeCell ref="JMS117:JMT117"/>
    <mergeCell ref="JMU117:JMV117"/>
    <mergeCell ref="JMW117:JMZ117"/>
    <mergeCell ref="JNA117:JNB117"/>
    <mergeCell ref="JNC117:JND117"/>
    <mergeCell ref="JNE117:JNH117"/>
    <mergeCell ref="JNI117:JNJ117"/>
    <mergeCell ref="JNK117:JNL117"/>
    <mergeCell ref="JLQ117:JLT117"/>
    <mergeCell ref="JLU117:JLV117"/>
    <mergeCell ref="JLW117:JLX117"/>
    <mergeCell ref="JLY117:JMB117"/>
    <mergeCell ref="JMC117:JMD117"/>
    <mergeCell ref="JME117:JMF117"/>
    <mergeCell ref="JMG117:JMJ117"/>
    <mergeCell ref="JMK117:JML117"/>
    <mergeCell ref="JMM117:JMN117"/>
    <mergeCell ref="JKS117:JKV117"/>
    <mergeCell ref="JKW117:JKX117"/>
    <mergeCell ref="JKY117:JKZ117"/>
    <mergeCell ref="JLA117:JLD117"/>
    <mergeCell ref="JLE117:JLF117"/>
    <mergeCell ref="JLG117:JLH117"/>
    <mergeCell ref="JLI117:JLL117"/>
    <mergeCell ref="JLM117:JLN117"/>
    <mergeCell ref="JLO117:JLP117"/>
    <mergeCell ref="JJU117:JJX117"/>
    <mergeCell ref="JJY117:JJZ117"/>
    <mergeCell ref="JKA117:JKB117"/>
    <mergeCell ref="JKC117:JKF117"/>
    <mergeCell ref="JKG117:JKH117"/>
    <mergeCell ref="JKI117:JKJ117"/>
    <mergeCell ref="JKK117:JKN117"/>
    <mergeCell ref="JKO117:JKP117"/>
    <mergeCell ref="JKQ117:JKR117"/>
    <mergeCell ref="JQG117:JQJ117"/>
    <mergeCell ref="JQK117:JQL117"/>
    <mergeCell ref="JQM117:JQN117"/>
    <mergeCell ref="JQO117:JQR117"/>
    <mergeCell ref="JQS117:JQT117"/>
    <mergeCell ref="JQU117:JQV117"/>
    <mergeCell ref="JQW117:JQZ117"/>
    <mergeCell ref="JRA117:JRB117"/>
    <mergeCell ref="JRC117:JRD117"/>
    <mergeCell ref="JPI117:JPL117"/>
    <mergeCell ref="JPM117:JPN117"/>
    <mergeCell ref="JPO117:JPP117"/>
    <mergeCell ref="JPQ117:JPT117"/>
    <mergeCell ref="JPU117:JPV117"/>
    <mergeCell ref="JPW117:JPX117"/>
    <mergeCell ref="JPY117:JQB117"/>
    <mergeCell ref="JQC117:JQD117"/>
    <mergeCell ref="JQE117:JQF117"/>
    <mergeCell ref="JOK117:JON117"/>
    <mergeCell ref="JOO117:JOP117"/>
    <mergeCell ref="JOQ117:JOR117"/>
    <mergeCell ref="JOS117:JOV117"/>
    <mergeCell ref="JOW117:JOX117"/>
    <mergeCell ref="JOY117:JOZ117"/>
    <mergeCell ref="JPA117:JPD117"/>
    <mergeCell ref="JPE117:JPF117"/>
    <mergeCell ref="JPG117:JPH117"/>
    <mergeCell ref="JNM117:JNP117"/>
    <mergeCell ref="JNQ117:JNR117"/>
    <mergeCell ref="JNS117:JNT117"/>
    <mergeCell ref="JNU117:JNX117"/>
    <mergeCell ref="JNY117:JNZ117"/>
    <mergeCell ref="JOA117:JOB117"/>
    <mergeCell ref="JOC117:JOF117"/>
    <mergeCell ref="JOG117:JOH117"/>
    <mergeCell ref="JOI117:JOJ117"/>
    <mergeCell ref="JTY117:JUB117"/>
    <mergeCell ref="JUC117:JUD117"/>
    <mergeCell ref="JUE117:JUF117"/>
    <mergeCell ref="JUG117:JUJ117"/>
    <mergeCell ref="JUK117:JUL117"/>
    <mergeCell ref="JUM117:JUN117"/>
    <mergeCell ref="JUO117:JUR117"/>
    <mergeCell ref="JUS117:JUT117"/>
    <mergeCell ref="JUU117:JUV117"/>
    <mergeCell ref="JTA117:JTD117"/>
    <mergeCell ref="JTE117:JTF117"/>
    <mergeCell ref="JTG117:JTH117"/>
    <mergeCell ref="JTI117:JTL117"/>
    <mergeCell ref="JTM117:JTN117"/>
    <mergeCell ref="JTO117:JTP117"/>
    <mergeCell ref="JTQ117:JTT117"/>
    <mergeCell ref="JTU117:JTV117"/>
    <mergeCell ref="JTW117:JTX117"/>
    <mergeCell ref="JSC117:JSF117"/>
    <mergeCell ref="JSG117:JSH117"/>
    <mergeCell ref="JSI117:JSJ117"/>
    <mergeCell ref="JSK117:JSN117"/>
    <mergeCell ref="JSO117:JSP117"/>
    <mergeCell ref="JSQ117:JSR117"/>
    <mergeCell ref="JSS117:JSV117"/>
    <mergeCell ref="JSW117:JSX117"/>
    <mergeCell ref="JSY117:JSZ117"/>
    <mergeCell ref="JRE117:JRH117"/>
    <mergeCell ref="JRI117:JRJ117"/>
    <mergeCell ref="JRK117:JRL117"/>
    <mergeCell ref="JRM117:JRP117"/>
    <mergeCell ref="JRQ117:JRR117"/>
    <mergeCell ref="JRS117:JRT117"/>
    <mergeCell ref="JRU117:JRX117"/>
    <mergeCell ref="JRY117:JRZ117"/>
    <mergeCell ref="JSA117:JSB117"/>
    <mergeCell ref="JXQ117:JXT117"/>
    <mergeCell ref="JXU117:JXV117"/>
    <mergeCell ref="JXW117:JXX117"/>
    <mergeCell ref="JXY117:JYB117"/>
    <mergeCell ref="JYC117:JYD117"/>
    <mergeCell ref="JYE117:JYF117"/>
    <mergeCell ref="JYG117:JYJ117"/>
    <mergeCell ref="JYK117:JYL117"/>
    <mergeCell ref="JYM117:JYN117"/>
    <mergeCell ref="JWS117:JWV117"/>
    <mergeCell ref="JWW117:JWX117"/>
    <mergeCell ref="JWY117:JWZ117"/>
    <mergeCell ref="JXA117:JXD117"/>
    <mergeCell ref="JXE117:JXF117"/>
    <mergeCell ref="JXG117:JXH117"/>
    <mergeCell ref="JXI117:JXL117"/>
    <mergeCell ref="JXM117:JXN117"/>
    <mergeCell ref="JXO117:JXP117"/>
    <mergeCell ref="JVU117:JVX117"/>
    <mergeCell ref="JVY117:JVZ117"/>
    <mergeCell ref="JWA117:JWB117"/>
    <mergeCell ref="JWC117:JWF117"/>
    <mergeCell ref="JWG117:JWH117"/>
    <mergeCell ref="JWI117:JWJ117"/>
    <mergeCell ref="JWK117:JWN117"/>
    <mergeCell ref="JWO117:JWP117"/>
    <mergeCell ref="JWQ117:JWR117"/>
    <mergeCell ref="JUW117:JUZ117"/>
    <mergeCell ref="JVA117:JVB117"/>
    <mergeCell ref="JVC117:JVD117"/>
    <mergeCell ref="JVE117:JVH117"/>
    <mergeCell ref="JVI117:JVJ117"/>
    <mergeCell ref="JVK117:JVL117"/>
    <mergeCell ref="JVM117:JVP117"/>
    <mergeCell ref="JVQ117:JVR117"/>
    <mergeCell ref="JVS117:JVT117"/>
    <mergeCell ref="KBI117:KBL117"/>
    <mergeCell ref="KBM117:KBN117"/>
    <mergeCell ref="KBO117:KBP117"/>
    <mergeCell ref="KBQ117:KBT117"/>
    <mergeCell ref="KBU117:KBV117"/>
    <mergeCell ref="KBW117:KBX117"/>
    <mergeCell ref="KBY117:KCB117"/>
    <mergeCell ref="KCC117:KCD117"/>
    <mergeCell ref="KCE117:KCF117"/>
    <mergeCell ref="KAK117:KAN117"/>
    <mergeCell ref="KAO117:KAP117"/>
    <mergeCell ref="KAQ117:KAR117"/>
    <mergeCell ref="KAS117:KAV117"/>
    <mergeCell ref="KAW117:KAX117"/>
    <mergeCell ref="KAY117:KAZ117"/>
    <mergeCell ref="KBA117:KBD117"/>
    <mergeCell ref="KBE117:KBF117"/>
    <mergeCell ref="KBG117:KBH117"/>
    <mergeCell ref="JZM117:JZP117"/>
    <mergeCell ref="JZQ117:JZR117"/>
    <mergeCell ref="JZS117:JZT117"/>
    <mergeCell ref="JZU117:JZX117"/>
    <mergeCell ref="JZY117:JZZ117"/>
    <mergeCell ref="KAA117:KAB117"/>
    <mergeCell ref="KAC117:KAF117"/>
    <mergeCell ref="KAG117:KAH117"/>
    <mergeCell ref="KAI117:KAJ117"/>
    <mergeCell ref="JYO117:JYR117"/>
    <mergeCell ref="JYS117:JYT117"/>
    <mergeCell ref="JYU117:JYV117"/>
    <mergeCell ref="JYW117:JYZ117"/>
    <mergeCell ref="JZA117:JZB117"/>
    <mergeCell ref="JZC117:JZD117"/>
    <mergeCell ref="JZE117:JZH117"/>
    <mergeCell ref="JZI117:JZJ117"/>
    <mergeCell ref="JZK117:JZL117"/>
    <mergeCell ref="KFA117:KFD117"/>
    <mergeCell ref="KFE117:KFF117"/>
    <mergeCell ref="KFG117:KFH117"/>
    <mergeCell ref="KFI117:KFL117"/>
    <mergeCell ref="KFM117:KFN117"/>
    <mergeCell ref="KFO117:KFP117"/>
    <mergeCell ref="KFQ117:KFT117"/>
    <mergeCell ref="KFU117:KFV117"/>
    <mergeCell ref="KFW117:KFX117"/>
    <mergeCell ref="KEC117:KEF117"/>
    <mergeCell ref="KEG117:KEH117"/>
    <mergeCell ref="KEI117:KEJ117"/>
    <mergeCell ref="KEK117:KEN117"/>
    <mergeCell ref="KEO117:KEP117"/>
    <mergeCell ref="KEQ117:KER117"/>
    <mergeCell ref="KES117:KEV117"/>
    <mergeCell ref="KEW117:KEX117"/>
    <mergeCell ref="KEY117:KEZ117"/>
    <mergeCell ref="KDE117:KDH117"/>
    <mergeCell ref="KDI117:KDJ117"/>
    <mergeCell ref="KDK117:KDL117"/>
    <mergeCell ref="KDM117:KDP117"/>
    <mergeCell ref="KDQ117:KDR117"/>
    <mergeCell ref="KDS117:KDT117"/>
    <mergeCell ref="KDU117:KDX117"/>
    <mergeCell ref="KDY117:KDZ117"/>
    <mergeCell ref="KEA117:KEB117"/>
    <mergeCell ref="KCG117:KCJ117"/>
    <mergeCell ref="KCK117:KCL117"/>
    <mergeCell ref="KCM117:KCN117"/>
    <mergeCell ref="KCO117:KCR117"/>
    <mergeCell ref="KCS117:KCT117"/>
    <mergeCell ref="KCU117:KCV117"/>
    <mergeCell ref="KCW117:KCZ117"/>
    <mergeCell ref="KDA117:KDB117"/>
    <mergeCell ref="KDC117:KDD117"/>
    <mergeCell ref="KIS117:KIV117"/>
    <mergeCell ref="KIW117:KIX117"/>
    <mergeCell ref="KIY117:KIZ117"/>
    <mergeCell ref="KJA117:KJD117"/>
    <mergeCell ref="KJE117:KJF117"/>
    <mergeCell ref="KJG117:KJH117"/>
    <mergeCell ref="KJI117:KJL117"/>
    <mergeCell ref="KJM117:KJN117"/>
    <mergeCell ref="KJO117:KJP117"/>
    <mergeCell ref="KHU117:KHX117"/>
    <mergeCell ref="KHY117:KHZ117"/>
    <mergeCell ref="KIA117:KIB117"/>
    <mergeCell ref="KIC117:KIF117"/>
    <mergeCell ref="KIG117:KIH117"/>
    <mergeCell ref="KII117:KIJ117"/>
    <mergeCell ref="KIK117:KIN117"/>
    <mergeCell ref="KIO117:KIP117"/>
    <mergeCell ref="KIQ117:KIR117"/>
    <mergeCell ref="KGW117:KGZ117"/>
    <mergeCell ref="KHA117:KHB117"/>
    <mergeCell ref="KHC117:KHD117"/>
    <mergeCell ref="KHE117:KHH117"/>
    <mergeCell ref="KHI117:KHJ117"/>
    <mergeCell ref="KHK117:KHL117"/>
    <mergeCell ref="KHM117:KHP117"/>
    <mergeCell ref="KHQ117:KHR117"/>
    <mergeCell ref="KHS117:KHT117"/>
    <mergeCell ref="KFY117:KGB117"/>
    <mergeCell ref="KGC117:KGD117"/>
    <mergeCell ref="KGE117:KGF117"/>
    <mergeCell ref="KGG117:KGJ117"/>
    <mergeCell ref="KGK117:KGL117"/>
    <mergeCell ref="KGM117:KGN117"/>
    <mergeCell ref="KGO117:KGR117"/>
    <mergeCell ref="KGS117:KGT117"/>
    <mergeCell ref="KGU117:KGV117"/>
    <mergeCell ref="KMK117:KMN117"/>
    <mergeCell ref="KMO117:KMP117"/>
    <mergeCell ref="KMQ117:KMR117"/>
    <mergeCell ref="KMS117:KMV117"/>
    <mergeCell ref="KMW117:KMX117"/>
    <mergeCell ref="KMY117:KMZ117"/>
    <mergeCell ref="KNA117:KND117"/>
    <mergeCell ref="KNE117:KNF117"/>
    <mergeCell ref="KNG117:KNH117"/>
    <mergeCell ref="KLM117:KLP117"/>
    <mergeCell ref="KLQ117:KLR117"/>
    <mergeCell ref="KLS117:KLT117"/>
    <mergeCell ref="KLU117:KLX117"/>
    <mergeCell ref="KLY117:KLZ117"/>
    <mergeCell ref="KMA117:KMB117"/>
    <mergeCell ref="KMC117:KMF117"/>
    <mergeCell ref="KMG117:KMH117"/>
    <mergeCell ref="KMI117:KMJ117"/>
    <mergeCell ref="KKO117:KKR117"/>
    <mergeCell ref="KKS117:KKT117"/>
    <mergeCell ref="KKU117:KKV117"/>
    <mergeCell ref="KKW117:KKZ117"/>
    <mergeCell ref="KLA117:KLB117"/>
    <mergeCell ref="KLC117:KLD117"/>
    <mergeCell ref="KLE117:KLH117"/>
    <mergeCell ref="KLI117:KLJ117"/>
    <mergeCell ref="KLK117:KLL117"/>
    <mergeCell ref="KJQ117:KJT117"/>
    <mergeCell ref="KJU117:KJV117"/>
    <mergeCell ref="KJW117:KJX117"/>
    <mergeCell ref="KJY117:KKB117"/>
    <mergeCell ref="KKC117:KKD117"/>
    <mergeCell ref="KKE117:KKF117"/>
    <mergeCell ref="KKG117:KKJ117"/>
    <mergeCell ref="KKK117:KKL117"/>
    <mergeCell ref="KKM117:KKN117"/>
    <mergeCell ref="KQC117:KQF117"/>
    <mergeCell ref="KQG117:KQH117"/>
    <mergeCell ref="KQI117:KQJ117"/>
    <mergeCell ref="KQK117:KQN117"/>
    <mergeCell ref="KQO117:KQP117"/>
    <mergeCell ref="KQQ117:KQR117"/>
    <mergeCell ref="KQS117:KQV117"/>
    <mergeCell ref="KQW117:KQX117"/>
    <mergeCell ref="KQY117:KQZ117"/>
    <mergeCell ref="KPE117:KPH117"/>
    <mergeCell ref="KPI117:KPJ117"/>
    <mergeCell ref="KPK117:KPL117"/>
    <mergeCell ref="KPM117:KPP117"/>
    <mergeCell ref="KPQ117:KPR117"/>
    <mergeCell ref="KPS117:KPT117"/>
    <mergeCell ref="KPU117:KPX117"/>
    <mergeCell ref="KPY117:KPZ117"/>
    <mergeCell ref="KQA117:KQB117"/>
    <mergeCell ref="KOG117:KOJ117"/>
    <mergeCell ref="KOK117:KOL117"/>
    <mergeCell ref="KOM117:KON117"/>
    <mergeCell ref="KOO117:KOR117"/>
    <mergeCell ref="KOS117:KOT117"/>
    <mergeCell ref="KOU117:KOV117"/>
    <mergeCell ref="KOW117:KOZ117"/>
    <mergeCell ref="KPA117:KPB117"/>
    <mergeCell ref="KPC117:KPD117"/>
    <mergeCell ref="KNI117:KNL117"/>
    <mergeCell ref="KNM117:KNN117"/>
    <mergeCell ref="KNO117:KNP117"/>
    <mergeCell ref="KNQ117:KNT117"/>
    <mergeCell ref="KNU117:KNV117"/>
    <mergeCell ref="KNW117:KNX117"/>
    <mergeCell ref="KNY117:KOB117"/>
    <mergeCell ref="KOC117:KOD117"/>
    <mergeCell ref="KOE117:KOF117"/>
    <mergeCell ref="KTU117:KTX117"/>
    <mergeCell ref="KTY117:KTZ117"/>
    <mergeCell ref="KUA117:KUB117"/>
    <mergeCell ref="KUC117:KUF117"/>
    <mergeCell ref="KUG117:KUH117"/>
    <mergeCell ref="KUI117:KUJ117"/>
    <mergeCell ref="KUK117:KUN117"/>
    <mergeCell ref="KUO117:KUP117"/>
    <mergeCell ref="KUQ117:KUR117"/>
    <mergeCell ref="KSW117:KSZ117"/>
    <mergeCell ref="KTA117:KTB117"/>
    <mergeCell ref="KTC117:KTD117"/>
    <mergeCell ref="KTE117:KTH117"/>
    <mergeCell ref="KTI117:KTJ117"/>
    <mergeCell ref="KTK117:KTL117"/>
    <mergeCell ref="KTM117:KTP117"/>
    <mergeCell ref="KTQ117:KTR117"/>
    <mergeCell ref="KTS117:KTT117"/>
    <mergeCell ref="KRY117:KSB117"/>
    <mergeCell ref="KSC117:KSD117"/>
    <mergeCell ref="KSE117:KSF117"/>
    <mergeCell ref="KSG117:KSJ117"/>
    <mergeCell ref="KSK117:KSL117"/>
    <mergeCell ref="KSM117:KSN117"/>
    <mergeCell ref="KSO117:KSR117"/>
    <mergeCell ref="KSS117:KST117"/>
    <mergeCell ref="KSU117:KSV117"/>
    <mergeCell ref="KRA117:KRD117"/>
    <mergeCell ref="KRE117:KRF117"/>
    <mergeCell ref="KRG117:KRH117"/>
    <mergeCell ref="KRI117:KRL117"/>
    <mergeCell ref="KRM117:KRN117"/>
    <mergeCell ref="KRO117:KRP117"/>
    <mergeCell ref="KRQ117:KRT117"/>
    <mergeCell ref="KRU117:KRV117"/>
    <mergeCell ref="KRW117:KRX117"/>
    <mergeCell ref="KXM117:KXP117"/>
    <mergeCell ref="KXQ117:KXR117"/>
    <mergeCell ref="KXS117:KXT117"/>
    <mergeCell ref="KXU117:KXX117"/>
    <mergeCell ref="KXY117:KXZ117"/>
    <mergeCell ref="KYA117:KYB117"/>
    <mergeCell ref="KYC117:KYF117"/>
    <mergeCell ref="KYG117:KYH117"/>
    <mergeCell ref="KYI117:KYJ117"/>
    <mergeCell ref="KWO117:KWR117"/>
    <mergeCell ref="KWS117:KWT117"/>
    <mergeCell ref="KWU117:KWV117"/>
    <mergeCell ref="KWW117:KWZ117"/>
    <mergeCell ref="KXA117:KXB117"/>
    <mergeCell ref="KXC117:KXD117"/>
    <mergeCell ref="KXE117:KXH117"/>
    <mergeCell ref="KXI117:KXJ117"/>
    <mergeCell ref="KXK117:KXL117"/>
    <mergeCell ref="KVQ117:KVT117"/>
    <mergeCell ref="KVU117:KVV117"/>
    <mergeCell ref="KVW117:KVX117"/>
    <mergeCell ref="KVY117:KWB117"/>
    <mergeCell ref="KWC117:KWD117"/>
    <mergeCell ref="KWE117:KWF117"/>
    <mergeCell ref="KWG117:KWJ117"/>
    <mergeCell ref="KWK117:KWL117"/>
    <mergeCell ref="KWM117:KWN117"/>
    <mergeCell ref="KUS117:KUV117"/>
    <mergeCell ref="KUW117:KUX117"/>
    <mergeCell ref="KUY117:KUZ117"/>
    <mergeCell ref="KVA117:KVD117"/>
    <mergeCell ref="KVE117:KVF117"/>
    <mergeCell ref="KVG117:KVH117"/>
    <mergeCell ref="KVI117:KVL117"/>
    <mergeCell ref="KVM117:KVN117"/>
    <mergeCell ref="KVO117:KVP117"/>
    <mergeCell ref="LBE117:LBH117"/>
    <mergeCell ref="LBI117:LBJ117"/>
    <mergeCell ref="LBK117:LBL117"/>
    <mergeCell ref="LBM117:LBP117"/>
    <mergeCell ref="LBQ117:LBR117"/>
    <mergeCell ref="LBS117:LBT117"/>
    <mergeCell ref="LBU117:LBX117"/>
    <mergeCell ref="LBY117:LBZ117"/>
    <mergeCell ref="LCA117:LCB117"/>
    <mergeCell ref="LAG117:LAJ117"/>
    <mergeCell ref="LAK117:LAL117"/>
    <mergeCell ref="LAM117:LAN117"/>
    <mergeCell ref="LAO117:LAR117"/>
    <mergeCell ref="LAS117:LAT117"/>
    <mergeCell ref="LAU117:LAV117"/>
    <mergeCell ref="LAW117:LAZ117"/>
    <mergeCell ref="LBA117:LBB117"/>
    <mergeCell ref="LBC117:LBD117"/>
    <mergeCell ref="KZI117:KZL117"/>
    <mergeCell ref="KZM117:KZN117"/>
    <mergeCell ref="KZO117:KZP117"/>
    <mergeCell ref="KZQ117:KZT117"/>
    <mergeCell ref="KZU117:KZV117"/>
    <mergeCell ref="KZW117:KZX117"/>
    <mergeCell ref="KZY117:LAB117"/>
    <mergeCell ref="LAC117:LAD117"/>
    <mergeCell ref="LAE117:LAF117"/>
    <mergeCell ref="KYK117:KYN117"/>
    <mergeCell ref="KYO117:KYP117"/>
    <mergeCell ref="KYQ117:KYR117"/>
    <mergeCell ref="KYS117:KYV117"/>
    <mergeCell ref="KYW117:KYX117"/>
    <mergeCell ref="KYY117:KYZ117"/>
    <mergeCell ref="KZA117:KZD117"/>
    <mergeCell ref="KZE117:KZF117"/>
    <mergeCell ref="KZG117:KZH117"/>
    <mergeCell ref="LEW117:LEZ117"/>
    <mergeCell ref="LFA117:LFB117"/>
    <mergeCell ref="LFC117:LFD117"/>
    <mergeCell ref="LFE117:LFH117"/>
    <mergeCell ref="LFI117:LFJ117"/>
    <mergeCell ref="LFK117:LFL117"/>
    <mergeCell ref="LFM117:LFP117"/>
    <mergeCell ref="LFQ117:LFR117"/>
    <mergeCell ref="LFS117:LFT117"/>
    <mergeCell ref="LDY117:LEB117"/>
    <mergeCell ref="LEC117:LED117"/>
    <mergeCell ref="LEE117:LEF117"/>
    <mergeCell ref="LEG117:LEJ117"/>
    <mergeCell ref="LEK117:LEL117"/>
    <mergeCell ref="LEM117:LEN117"/>
    <mergeCell ref="LEO117:LER117"/>
    <mergeCell ref="LES117:LET117"/>
    <mergeCell ref="LEU117:LEV117"/>
    <mergeCell ref="LDA117:LDD117"/>
    <mergeCell ref="LDE117:LDF117"/>
    <mergeCell ref="LDG117:LDH117"/>
    <mergeCell ref="LDI117:LDL117"/>
    <mergeCell ref="LDM117:LDN117"/>
    <mergeCell ref="LDO117:LDP117"/>
    <mergeCell ref="LDQ117:LDT117"/>
    <mergeCell ref="LDU117:LDV117"/>
    <mergeCell ref="LDW117:LDX117"/>
    <mergeCell ref="LCC117:LCF117"/>
    <mergeCell ref="LCG117:LCH117"/>
    <mergeCell ref="LCI117:LCJ117"/>
    <mergeCell ref="LCK117:LCN117"/>
    <mergeCell ref="LCO117:LCP117"/>
    <mergeCell ref="LCQ117:LCR117"/>
    <mergeCell ref="LCS117:LCV117"/>
    <mergeCell ref="LCW117:LCX117"/>
    <mergeCell ref="LCY117:LCZ117"/>
    <mergeCell ref="LIO117:LIR117"/>
    <mergeCell ref="LIS117:LIT117"/>
    <mergeCell ref="LIU117:LIV117"/>
    <mergeCell ref="LIW117:LIZ117"/>
    <mergeCell ref="LJA117:LJB117"/>
    <mergeCell ref="LJC117:LJD117"/>
    <mergeCell ref="LJE117:LJH117"/>
    <mergeCell ref="LJI117:LJJ117"/>
    <mergeCell ref="LJK117:LJL117"/>
    <mergeCell ref="LHQ117:LHT117"/>
    <mergeCell ref="LHU117:LHV117"/>
    <mergeCell ref="LHW117:LHX117"/>
    <mergeCell ref="LHY117:LIB117"/>
    <mergeCell ref="LIC117:LID117"/>
    <mergeCell ref="LIE117:LIF117"/>
    <mergeCell ref="LIG117:LIJ117"/>
    <mergeCell ref="LIK117:LIL117"/>
    <mergeCell ref="LIM117:LIN117"/>
    <mergeCell ref="LGS117:LGV117"/>
    <mergeCell ref="LGW117:LGX117"/>
    <mergeCell ref="LGY117:LGZ117"/>
    <mergeCell ref="LHA117:LHD117"/>
    <mergeCell ref="LHE117:LHF117"/>
    <mergeCell ref="LHG117:LHH117"/>
    <mergeCell ref="LHI117:LHL117"/>
    <mergeCell ref="LHM117:LHN117"/>
    <mergeCell ref="LHO117:LHP117"/>
    <mergeCell ref="LFU117:LFX117"/>
    <mergeCell ref="LFY117:LFZ117"/>
    <mergeCell ref="LGA117:LGB117"/>
    <mergeCell ref="LGC117:LGF117"/>
    <mergeCell ref="LGG117:LGH117"/>
    <mergeCell ref="LGI117:LGJ117"/>
    <mergeCell ref="LGK117:LGN117"/>
    <mergeCell ref="LGO117:LGP117"/>
    <mergeCell ref="LGQ117:LGR117"/>
    <mergeCell ref="LMG117:LMJ117"/>
    <mergeCell ref="LMK117:LML117"/>
    <mergeCell ref="LMM117:LMN117"/>
    <mergeCell ref="LMO117:LMR117"/>
    <mergeCell ref="LMS117:LMT117"/>
    <mergeCell ref="LMU117:LMV117"/>
    <mergeCell ref="LMW117:LMZ117"/>
    <mergeCell ref="LNA117:LNB117"/>
    <mergeCell ref="LNC117:LND117"/>
    <mergeCell ref="LLI117:LLL117"/>
    <mergeCell ref="LLM117:LLN117"/>
    <mergeCell ref="LLO117:LLP117"/>
    <mergeCell ref="LLQ117:LLT117"/>
    <mergeCell ref="LLU117:LLV117"/>
    <mergeCell ref="LLW117:LLX117"/>
    <mergeCell ref="LLY117:LMB117"/>
    <mergeCell ref="LMC117:LMD117"/>
    <mergeCell ref="LME117:LMF117"/>
    <mergeCell ref="LKK117:LKN117"/>
    <mergeCell ref="LKO117:LKP117"/>
    <mergeCell ref="LKQ117:LKR117"/>
    <mergeCell ref="LKS117:LKV117"/>
    <mergeCell ref="LKW117:LKX117"/>
    <mergeCell ref="LKY117:LKZ117"/>
    <mergeCell ref="LLA117:LLD117"/>
    <mergeCell ref="LLE117:LLF117"/>
    <mergeCell ref="LLG117:LLH117"/>
    <mergeCell ref="LJM117:LJP117"/>
    <mergeCell ref="LJQ117:LJR117"/>
    <mergeCell ref="LJS117:LJT117"/>
    <mergeCell ref="LJU117:LJX117"/>
    <mergeCell ref="LJY117:LJZ117"/>
    <mergeCell ref="LKA117:LKB117"/>
    <mergeCell ref="LKC117:LKF117"/>
    <mergeCell ref="LKG117:LKH117"/>
    <mergeCell ref="LKI117:LKJ117"/>
    <mergeCell ref="LPY117:LQB117"/>
    <mergeCell ref="LQC117:LQD117"/>
    <mergeCell ref="LQE117:LQF117"/>
    <mergeCell ref="LQG117:LQJ117"/>
    <mergeCell ref="LQK117:LQL117"/>
    <mergeCell ref="LQM117:LQN117"/>
    <mergeCell ref="LQO117:LQR117"/>
    <mergeCell ref="LQS117:LQT117"/>
    <mergeCell ref="LQU117:LQV117"/>
    <mergeCell ref="LPA117:LPD117"/>
    <mergeCell ref="LPE117:LPF117"/>
    <mergeCell ref="LPG117:LPH117"/>
    <mergeCell ref="LPI117:LPL117"/>
    <mergeCell ref="LPM117:LPN117"/>
    <mergeCell ref="LPO117:LPP117"/>
    <mergeCell ref="LPQ117:LPT117"/>
    <mergeCell ref="LPU117:LPV117"/>
    <mergeCell ref="LPW117:LPX117"/>
    <mergeCell ref="LOC117:LOF117"/>
    <mergeCell ref="LOG117:LOH117"/>
    <mergeCell ref="LOI117:LOJ117"/>
    <mergeCell ref="LOK117:LON117"/>
    <mergeCell ref="LOO117:LOP117"/>
    <mergeCell ref="LOQ117:LOR117"/>
    <mergeCell ref="LOS117:LOV117"/>
    <mergeCell ref="LOW117:LOX117"/>
    <mergeCell ref="LOY117:LOZ117"/>
    <mergeCell ref="LNE117:LNH117"/>
    <mergeCell ref="LNI117:LNJ117"/>
    <mergeCell ref="LNK117:LNL117"/>
    <mergeCell ref="LNM117:LNP117"/>
    <mergeCell ref="LNQ117:LNR117"/>
    <mergeCell ref="LNS117:LNT117"/>
    <mergeCell ref="LNU117:LNX117"/>
    <mergeCell ref="LNY117:LNZ117"/>
    <mergeCell ref="LOA117:LOB117"/>
    <mergeCell ref="LTQ117:LTT117"/>
    <mergeCell ref="LTU117:LTV117"/>
    <mergeCell ref="LTW117:LTX117"/>
    <mergeCell ref="LTY117:LUB117"/>
    <mergeCell ref="LUC117:LUD117"/>
    <mergeCell ref="LUE117:LUF117"/>
    <mergeCell ref="LUG117:LUJ117"/>
    <mergeCell ref="LUK117:LUL117"/>
    <mergeCell ref="LUM117:LUN117"/>
    <mergeCell ref="LSS117:LSV117"/>
    <mergeCell ref="LSW117:LSX117"/>
    <mergeCell ref="LSY117:LSZ117"/>
    <mergeCell ref="LTA117:LTD117"/>
    <mergeCell ref="LTE117:LTF117"/>
    <mergeCell ref="LTG117:LTH117"/>
    <mergeCell ref="LTI117:LTL117"/>
    <mergeCell ref="LTM117:LTN117"/>
    <mergeCell ref="LTO117:LTP117"/>
    <mergeCell ref="LRU117:LRX117"/>
    <mergeCell ref="LRY117:LRZ117"/>
    <mergeCell ref="LSA117:LSB117"/>
    <mergeCell ref="LSC117:LSF117"/>
    <mergeCell ref="LSG117:LSH117"/>
    <mergeCell ref="LSI117:LSJ117"/>
    <mergeCell ref="LSK117:LSN117"/>
    <mergeCell ref="LSO117:LSP117"/>
    <mergeCell ref="LSQ117:LSR117"/>
    <mergeCell ref="LQW117:LQZ117"/>
    <mergeCell ref="LRA117:LRB117"/>
    <mergeCell ref="LRC117:LRD117"/>
    <mergeCell ref="LRE117:LRH117"/>
    <mergeCell ref="LRI117:LRJ117"/>
    <mergeCell ref="LRK117:LRL117"/>
    <mergeCell ref="LRM117:LRP117"/>
    <mergeCell ref="LRQ117:LRR117"/>
    <mergeCell ref="LRS117:LRT117"/>
    <mergeCell ref="LXI117:LXL117"/>
    <mergeCell ref="LXM117:LXN117"/>
    <mergeCell ref="LXO117:LXP117"/>
    <mergeCell ref="LXQ117:LXT117"/>
    <mergeCell ref="LXU117:LXV117"/>
    <mergeCell ref="LXW117:LXX117"/>
    <mergeCell ref="LXY117:LYB117"/>
    <mergeCell ref="LYC117:LYD117"/>
    <mergeCell ref="LYE117:LYF117"/>
    <mergeCell ref="LWK117:LWN117"/>
    <mergeCell ref="LWO117:LWP117"/>
    <mergeCell ref="LWQ117:LWR117"/>
    <mergeCell ref="LWS117:LWV117"/>
    <mergeCell ref="LWW117:LWX117"/>
    <mergeCell ref="LWY117:LWZ117"/>
    <mergeCell ref="LXA117:LXD117"/>
    <mergeCell ref="LXE117:LXF117"/>
    <mergeCell ref="LXG117:LXH117"/>
    <mergeCell ref="LVM117:LVP117"/>
    <mergeCell ref="LVQ117:LVR117"/>
    <mergeCell ref="LVS117:LVT117"/>
    <mergeCell ref="LVU117:LVX117"/>
    <mergeCell ref="LVY117:LVZ117"/>
    <mergeCell ref="LWA117:LWB117"/>
    <mergeCell ref="LWC117:LWF117"/>
    <mergeCell ref="LWG117:LWH117"/>
    <mergeCell ref="LWI117:LWJ117"/>
    <mergeCell ref="LUO117:LUR117"/>
    <mergeCell ref="LUS117:LUT117"/>
    <mergeCell ref="LUU117:LUV117"/>
    <mergeCell ref="LUW117:LUZ117"/>
    <mergeCell ref="LVA117:LVB117"/>
    <mergeCell ref="LVC117:LVD117"/>
    <mergeCell ref="LVE117:LVH117"/>
    <mergeCell ref="LVI117:LVJ117"/>
    <mergeCell ref="LVK117:LVL117"/>
    <mergeCell ref="MBA117:MBD117"/>
    <mergeCell ref="MBE117:MBF117"/>
    <mergeCell ref="MBG117:MBH117"/>
    <mergeCell ref="MBI117:MBL117"/>
    <mergeCell ref="MBM117:MBN117"/>
    <mergeCell ref="MBO117:MBP117"/>
    <mergeCell ref="MBQ117:MBT117"/>
    <mergeCell ref="MBU117:MBV117"/>
    <mergeCell ref="MBW117:MBX117"/>
    <mergeCell ref="MAC117:MAF117"/>
    <mergeCell ref="MAG117:MAH117"/>
    <mergeCell ref="MAI117:MAJ117"/>
    <mergeCell ref="MAK117:MAN117"/>
    <mergeCell ref="MAO117:MAP117"/>
    <mergeCell ref="MAQ117:MAR117"/>
    <mergeCell ref="MAS117:MAV117"/>
    <mergeCell ref="MAW117:MAX117"/>
    <mergeCell ref="MAY117:MAZ117"/>
    <mergeCell ref="LZE117:LZH117"/>
    <mergeCell ref="LZI117:LZJ117"/>
    <mergeCell ref="LZK117:LZL117"/>
    <mergeCell ref="LZM117:LZP117"/>
    <mergeCell ref="LZQ117:LZR117"/>
    <mergeCell ref="LZS117:LZT117"/>
    <mergeCell ref="LZU117:LZX117"/>
    <mergeCell ref="LZY117:LZZ117"/>
    <mergeCell ref="MAA117:MAB117"/>
    <mergeCell ref="LYG117:LYJ117"/>
    <mergeCell ref="LYK117:LYL117"/>
    <mergeCell ref="LYM117:LYN117"/>
    <mergeCell ref="LYO117:LYR117"/>
    <mergeCell ref="LYS117:LYT117"/>
    <mergeCell ref="LYU117:LYV117"/>
    <mergeCell ref="LYW117:LYZ117"/>
    <mergeCell ref="LZA117:LZB117"/>
    <mergeCell ref="LZC117:LZD117"/>
    <mergeCell ref="MES117:MEV117"/>
    <mergeCell ref="MEW117:MEX117"/>
    <mergeCell ref="MEY117:MEZ117"/>
    <mergeCell ref="MFA117:MFD117"/>
    <mergeCell ref="MFE117:MFF117"/>
    <mergeCell ref="MFG117:MFH117"/>
    <mergeCell ref="MFI117:MFL117"/>
    <mergeCell ref="MFM117:MFN117"/>
    <mergeCell ref="MFO117:MFP117"/>
    <mergeCell ref="MDU117:MDX117"/>
    <mergeCell ref="MDY117:MDZ117"/>
    <mergeCell ref="MEA117:MEB117"/>
    <mergeCell ref="MEC117:MEF117"/>
    <mergeCell ref="MEG117:MEH117"/>
    <mergeCell ref="MEI117:MEJ117"/>
    <mergeCell ref="MEK117:MEN117"/>
    <mergeCell ref="MEO117:MEP117"/>
    <mergeCell ref="MEQ117:MER117"/>
    <mergeCell ref="MCW117:MCZ117"/>
    <mergeCell ref="MDA117:MDB117"/>
    <mergeCell ref="MDC117:MDD117"/>
    <mergeCell ref="MDE117:MDH117"/>
    <mergeCell ref="MDI117:MDJ117"/>
    <mergeCell ref="MDK117:MDL117"/>
    <mergeCell ref="MDM117:MDP117"/>
    <mergeCell ref="MDQ117:MDR117"/>
    <mergeCell ref="MDS117:MDT117"/>
    <mergeCell ref="MBY117:MCB117"/>
    <mergeCell ref="MCC117:MCD117"/>
    <mergeCell ref="MCE117:MCF117"/>
    <mergeCell ref="MCG117:MCJ117"/>
    <mergeCell ref="MCK117:MCL117"/>
    <mergeCell ref="MCM117:MCN117"/>
    <mergeCell ref="MCO117:MCR117"/>
    <mergeCell ref="MCS117:MCT117"/>
    <mergeCell ref="MCU117:MCV117"/>
    <mergeCell ref="MIK117:MIN117"/>
    <mergeCell ref="MIO117:MIP117"/>
    <mergeCell ref="MIQ117:MIR117"/>
    <mergeCell ref="MIS117:MIV117"/>
    <mergeCell ref="MIW117:MIX117"/>
    <mergeCell ref="MIY117:MIZ117"/>
    <mergeCell ref="MJA117:MJD117"/>
    <mergeCell ref="MJE117:MJF117"/>
    <mergeCell ref="MJG117:MJH117"/>
    <mergeCell ref="MHM117:MHP117"/>
    <mergeCell ref="MHQ117:MHR117"/>
    <mergeCell ref="MHS117:MHT117"/>
    <mergeCell ref="MHU117:MHX117"/>
    <mergeCell ref="MHY117:MHZ117"/>
    <mergeCell ref="MIA117:MIB117"/>
    <mergeCell ref="MIC117:MIF117"/>
    <mergeCell ref="MIG117:MIH117"/>
    <mergeCell ref="MII117:MIJ117"/>
    <mergeCell ref="MGO117:MGR117"/>
    <mergeCell ref="MGS117:MGT117"/>
    <mergeCell ref="MGU117:MGV117"/>
    <mergeCell ref="MGW117:MGZ117"/>
    <mergeCell ref="MHA117:MHB117"/>
    <mergeCell ref="MHC117:MHD117"/>
    <mergeCell ref="MHE117:MHH117"/>
    <mergeCell ref="MHI117:MHJ117"/>
    <mergeCell ref="MHK117:MHL117"/>
    <mergeCell ref="MFQ117:MFT117"/>
    <mergeCell ref="MFU117:MFV117"/>
    <mergeCell ref="MFW117:MFX117"/>
    <mergeCell ref="MFY117:MGB117"/>
    <mergeCell ref="MGC117:MGD117"/>
    <mergeCell ref="MGE117:MGF117"/>
    <mergeCell ref="MGG117:MGJ117"/>
    <mergeCell ref="MGK117:MGL117"/>
    <mergeCell ref="MGM117:MGN117"/>
    <mergeCell ref="MMC117:MMF117"/>
    <mergeCell ref="MMG117:MMH117"/>
    <mergeCell ref="MMI117:MMJ117"/>
    <mergeCell ref="MMK117:MMN117"/>
    <mergeCell ref="MMO117:MMP117"/>
    <mergeCell ref="MMQ117:MMR117"/>
    <mergeCell ref="MMS117:MMV117"/>
    <mergeCell ref="MMW117:MMX117"/>
    <mergeCell ref="MMY117:MMZ117"/>
    <mergeCell ref="MLE117:MLH117"/>
    <mergeCell ref="MLI117:MLJ117"/>
    <mergeCell ref="MLK117:MLL117"/>
    <mergeCell ref="MLM117:MLP117"/>
    <mergeCell ref="MLQ117:MLR117"/>
    <mergeCell ref="MLS117:MLT117"/>
    <mergeCell ref="MLU117:MLX117"/>
    <mergeCell ref="MLY117:MLZ117"/>
    <mergeCell ref="MMA117:MMB117"/>
    <mergeCell ref="MKG117:MKJ117"/>
    <mergeCell ref="MKK117:MKL117"/>
    <mergeCell ref="MKM117:MKN117"/>
    <mergeCell ref="MKO117:MKR117"/>
    <mergeCell ref="MKS117:MKT117"/>
    <mergeCell ref="MKU117:MKV117"/>
    <mergeCell ref="MKW117:MKZ117"/>
    <mergeCell ref="MLA117:MLB117"/>
    <mergeCell ref="MLC117:MLD117"/>
    <mergeCell ref="MJI117:MJL117"/>
    <mergeCell ref="MJM117:MJN117"/>
    <mergeCell ref="MJO117:MJP117"/>
    <mergeCell ref="MJQ117:MJT117"/>
    <mergeCell ref="MJU117:MJV117"/>
    <mergeCell ref="MJW117:MJX117"/>
    <mergeCell ref="MJY117:MKB117"/>
    <mergeCell ref="MKC117:MKD117"/>
    <mergeCell ref="MKE117:MKF117"/>
    <mergeCell ref="MPU117:MPX117"/>
    <mergeCell ref="MPY117:MPZ117"/>
    <mergeCell ref="MQA117:MQB117"/>
    <mergeCell ref="MQC117:MQF117"/>
    <mergeCell ref="MQG117:MQH117"/>
    <mergeCell ref="MQI117:MQJ117"/>
    <mergeCell ref="MQK117:MQN117"/>
    <mergeCell ref="MQO117:MQP117"/>
    <mergeCell ref="MQQ117:MQR117"/>
    <mergeCell ref="MOW117:MOZ117"/>
    <mergeCell ref="MPA117:MPB117"/>
    <mergeCell ref="MPC117:MPD117"/>
    <mergeCell ref="MPE117:MPH117"/>
    <mergeCell ref="MPI117:MPJ117"/>
    <mergeCell ref="MPK117:MPL117"/>
    <mergeCell ref="MPM117:MPP117"/>
    <mergeCell ref="MPQ117:MPR117"/>
    <mergeCell ref="MPS117:MPT117"/>
    <mergeCell ref="MNY117:MOB117"/>
    <mergeCell ref="MOC117:MOD117"/>
    <mergeCell ref="MOE117:MOF117"/>
    <mergeCell ref="MOG117:MOJ117"/>
    <mergeCell ref="MOK117:MOL117"/>
    <mergeCell ref="MOM117:MON117"/>
    <mergeCell ref="MOO117:MOR117"/>
    <mergeCell ref="MOS117:MOT117"/>
    <mergeCell ref="MOU117:MOV117"/>
    <mergeCell ref="MNA117:MND117"/>
    <mergeCell ref="MNE117:MNF117"/>
    <mergeCell ref="MNG117:MNH117"/>
    <mergeCell ref="MNI117:MNL117"/>
    <mergeCell ref="MNM117:MNN117"/>
    <mergeCell ref="MNO117:MNP117"/>
    <mergeCell ref="MNQ117:MNT117"/>
    <mergeCell ref="MNU117:MNV117"/>
    <mergeCell ref="MNW117:MNX117"/>
    <mergeCell ref="MTM117:MTP117"/>
    <mergeCell ref="MTQ117:MTR117"/>
    <mergeCell ref="MTS117:MTT117"/>
    <mergeCell ref="MTU117:MTX117"/>
    <mergeCell ref="MTY117:MTZ117"/>
    <mergeCell ref="MUA117:MUB117"/>
    <mergeCell ref="MUC117:MUF117"/>
    <mergeCell ref="MUG117:MUH117"/>
    <mergeCell ref="MUI117:MUJ117"/>
    <mergeCell ref="MSO117:MSR117"/>
    <mergeCell ref="MSS117:MST117"/>
    <mergeCell ref="MSU117:MSV117"/>
    <mergeCell ref="MSW117:MSZ117"/>
    <mergeCell ref="MTA117:MTB117"/>
    <mergeCell ref="MTC117:MTD117"/>
    <mergeCell ref="MTE117:MTH117"/>
    <mergeCell ref="MTI117:MTJ117"/>
    <mergeCell ref="MTK117:MTL117"/>
    <mergeCell ref="MRQ117:MRT117"/>
    <mergeCell ref="MRU117:MRV117"/>
    <mergeCell ref="MRW117:MRX117"/>
    <mergeCell ref="MRY117:MSB117"/>
    <mergeCell ref="MSC117:MSD117"/>
    <mergeCell ref="MSE117:MSF117"/>
    <mergeCell ref="MSG117:MSJ117"/>
    <mergeCell ref="MSK117:MSL117"/>
    <mergeCell ref="MSM117:MSN117"/>
    <mergeCell ref="MQS117:MQV117"/>
    <mergeCell ref="MQW117:MQX117"/>
    <mergeCell ref="MQY117:MQZ117"/>
    <mergeCell ref="MRA117:MRD117"/>
    <mergeCell ref="MRE117:MRF117"/>
    <mergeCell ref="MRG117:MRH117"/>
    <mergeCell ref="MRI117:MRL117"/>
    <mergeCell ref="MRM117:MRN117"/>
    <mergeCell ref="MRO117:MRP117"/>
    <mergeCell ref="MXE117:MXH117"/>
    <mergeCell ref="MXI117:MXJ117"/>
    <mergeCell ref="MXK117:MXL117"/>
    <mergeCell ref="MXM117:MXP117"/>
    <mergeCell ref="MXQ117:MXR117"/>
    <mergeCell ref="MXS117:MXT117"/>
    <mergeCell ref="MXU117:MXX117"/>
    <mergeCell ref="MXY117:MXZ117"/>
    <mergeCell ref="MYA117:MYB117"/>
    <mergeCell ref="MWG117:MWJ117"/>
    <mergeCell ref="MWK117:MWL117"/>
    <mergeCell ref="MWM117:MWN117"/>
    <mergeCell ref="MWO117:MWR117"/>
    <mergeCell ref="MWS117:MWT117"/>
    <mergeCell ref="MWU117:MWV117"/>
    <mergeCell ref="MWW117:MWZ117"/>
    <mergeCell ref="MXA117:MXB117"/>
    <mergeCell ref="MXC117:MXD117"/>
    <mergeCell ref="MVI117:MVL117"/>
    <mergeCell ref="MVM117:MVN117"/>
    <mergeCell ref="MVO117:MVP117"/>
    <mergeCell ref="MVQ117:MVT117"/>
    <mergeCell ref="MVU117:MVV117"/>
    <mergeCell ref="MVW117:MVX117"/>
    <mergeCell ref="MVY117:MWB117"/>
    <mergeCell ref="MWC117:MWD117"/>
    <mergeCell ref="MWE117:MWF117"/>
    <mergeCell ref="MUK117:MUN117"/>
    <mergeCell ref="MUO117:MUP117"/>
    <mergeCell ref="MUQ117:MUR117"/>
    <mergeCell ref="MUS117:MUV117"/>
    <mergeCell ref="MUW117:MUX117"/>
    <mergeCell ref="MUY117:MUZ117"/>
    <mergeCell ref="MVA117:MVD117"/>
    <mergeCell ref="MVE117:MVF117"/>
    <mergeCell ref="MVG117:MVH117"/>
    <mergeCell ref="NAW117:NAZ117"/>
    <mergeCell ref="NBA117:NBB117"/>
    <mergeCell ref="NBC117:NBD117"/>
    <mergeCell ref="NBE117:NBH117"/>
    <mergeCell ref="NBI117:NBJ117"/>
    <mergeCell ref="NBK117:NBL117"/>
    <mergeCell ref="NBM117:NBP117"/>
    <mergeCell ref="NBQ117:NBR117"/>
    <mergeCell ref="NBS117:NBT117"/>
    <mergeCell ref="MZY117:NAB117"/>
    <mergeCell ref="NAC117:NAD117"/>
    <mergeCell ref="NAE117:NAF117"/>
    <mergeCell ref="NAG117:NAJ117"/>
    <mergeCell ref="NAK117:NAL117"/>
    <mergeCell ref="NAM117:NAN117"/>
    <mergeCell ref="NAO117:NAR117"/>
    <mergeCell ref="NAS117:NAT117"/>
    <mergeCell ref="NAU117:NAV117"/>
    <mergeCell ref="MZA117:MZD117"/>
    <mergeCell ref="MZE117:MZF117"/>
    <mergeCell ref="MZG117:MZH117"/>
    <mergeCell ref="MZI117:MZL117"/>
    <mergeCell ref="MZM117:MZN117"/>
    <mergeCell ref="MZO117:MZP117"/>
    <mergeCell ref="MZQ117:MZT117"/>
    <mergeCell ref="MZU117:MZV117"/>
    <mergeCell ref="MZW117:MZX117"/>
    <mergeCell ref="MYC117:MYF117"/>
    <mergeCell ref="MYG117:MYH117"/>
    <mergeCell ref="MYI117:MYJ117"/>
    <mergeCell ref="MYK117:MYN117"/>
    <mergeCell ref="MYO117:MYP117"/>
    <mergeCell ref="MYQ117:MYR117"/>
    <mergeCell ref="MYS117:MYV117"/>
    <mergeCell ref="MYW117:MYX117"/>
    <mergeCell ref="MYY117:MYZ117"/>
    <mergeCell ref="NEO117:NER117"/>
    <mergeCell ref="NES117:NET117"/>
    <mergeCell ref="NEU117:NEV117"/>
    <mergeCell ref="NEW117:NEZ117"/>
    <mergeCell ref="NFA117:NFB117"/>
    <mergeCell ref="NFC117:NFD117"/>
    <mergeCell ref="NFE117:NFH117"/>
    <mergeCell ref="NFI117:NFJ117"/>
    <mergeCell ref="NFK117:NFL117"/>
    <mergeCell ref="NDQ117:NDT117"/>
    <mergeCell ref="NDU117:NDV117"/>
    <mergeCell ref="NDW117:NDX117"/>
    <mergeCell ref="NDY117:NEB117"/>
    <mergeCell ref="NEC117:NED117"/>
    <mergeCell ref="NEE117:NEF117"/>
    <mergeCell ref="NEG117:NEJ117"/>
    <mergeCell ref="NEK117:NEL117"/>
    <mergeCell ref="NEM117:NEN117"/>
    <mergeCell ref="NCS117:NCV117"/>
    <mergeCell ref="NCW117:NCX117"/>
    <mergeCell ref="NCY117:NCZ117"/>
    <mergeCell ref="NDA117:NDD117"/>
    <mergeCell ref="NDE117:NDF117"/>
    <mergeCell ref="NDG117:NDH117"/>
    <mergeCell ref="NDI117:NDL117"/>
    <mergeCell ref="NDM117:NDN117"/>
    <mergeCell ref="NDO117:NDP117"/>
    <mergeCell ref="NBU117:NBX117"/>
    <mergeCell ref="NBY117:NBZ117"/>
    <mergeCell ref="NCA117:NCB117"/>
    <mergeCell ref="NCC117:NCF117"/>
    <mergeCell ref="NCG117:NCH117"/>
    <mergeCell ref="NCI117:NCJ117"/>
    <mergeCell ref="NCK117:NCN117"/>
    <mergeCell ref="NCO117:NCP117"/>
    <mergeCell ref="NCQ117:NCR117"/>
    <mergeCell ref="NIG117:NIJ117"/>
    <mergeCell ref="NIK117:NIL117"/>
    <mergeCell ref="NIM117:NIN117"/>
    <mergeCell ref="NIO117:NIR117"/>
    <mergeCell ref="NIS117:NIT117"/>
    <mergeCell ref="NIU117:NIV117"/>
    <mergeCell ref="NIW117:NIZ117"/>
    <mergeCell ref="NJA117:NJB117"/>
    <mergeCell ref="NJC117:NJD117"/>
    <mergeCell ref="NHI117:NHL117"/>
    <mergeCell ref="NHM117:NHN117"/>
    <mergeCell ref="NHO117:NHP117"/>
    <mergeCell ref="NHQ117:NHT117"/>
    <mergeCell ref="NHU117:NHV117"/>
    <mergeCell ref="NHW117:NHX117"/>
    <mergeCell ref="NHY117:NIB117"/>
    <mergeCell ref="NIC117:NID117"/>
    <mergeCell ref="NIE117:NIF117"/>
    <mergeCell ref="NGK117:NGN117"/>
    <mergeCell ref="NGO117:NGP117"/>
    <mergeCell ref="NGQ117:NGR117"/>
    <mergeCell ref="NGS117:NGV117"/>
    <mergeCell ref="NGW117:NGX117"/>
    <mergeCell ref="NGY117:NGZ117"/>
    <mergeCell ref="NHA117:NHD117"/>
    <mergeCell ref="NHE117:NHF117"/>
    <mergeCell ref="NHG117:NHH117"/>
    <mergeCell ref="NFM117:NFP117"/>
    <mergeCell ref="NFQ117:NFR117"/>
    <mergeCell ref="NFS117:NFT117"/>
    <mergeCell ref="NFU117:NFX117"/>
    <mergeCell ref="NFY117:NFZ117"/>
    <mergeCell ref="NGA117:NGB117"/>
    <mergeCell ref="NGC117:NGF117"/>
    <mergeCell ref="NGG117:NGH117"/>
    <mergeCell ref="NGI117:NGJ117"/>
    <mergeCell ref="NLY117:NMB117"/>
    <mergeCell ref="NMC117:NMD117"/>
    <mergeCell ref="NME117:NMF117"/>
    <mergeCell ref="NMG117:NMJ117"/>
    <mergeCell ref="NMK117:NML117"/>
    <mergeCell ref="NMM117:NMN117"/>
    <mergeCell ref="NMO117:NMR117"/>
    <mergeCell ref="NMS117:NMT117"/>
    <mergeCell ref="NMU117:NMV117"/>
    <mergeCell ref="NLA117:NLD117"/>
    <mergeCell ref="NLE117:NLF117"/>
    <mergeCell ref="NLG117:NLH117"/>
    <mergeCell ref="NLI117:NLL117"/>
    <mergeCell ref="NLM117:NLN117"/>
    <mergeCell ref="NLO117:NLP117"/>
    <mergeCell ref="NLQ117:NLT117"/>
    <mergeCell ref="NLU117:NLV117"/>
    <mergeCell ref="NLW117:NLX117"/>
    <mergeCell ref="NKC117:NKF117"/>
    <mergeCell ref="NKG117:NKH117"/>
    <mergeCell ref="NKI117:NKJ117"/>
    <mergeCell ref="NKK117:NKN117"/>
    <mergeCell ref="NKO117:NKP117"/>
    <mergeCell ref="NKQ117:NKR117"/>
    <mergeCell ref="NKS117:NKV117"/>
    <mergeCell ref="NKW117:NKX117"/>
    <mergeCell ref="NKY117:NKZ117"/>
    <mergeCell ref="NJE117:NJH117"/>
    <mergeCell ref="NJI117:NJJ117"/>
    <mergeCell ref="NJK117:NJL117"/>
    <mergeCell ref="NJM117:NJP117"/>
    <mergeCell ref="NJQ117:NJR117"/>
    <mergeCell ref="NJS117:NJT117"/>
    <mergeCell ref="NJU117:NJX117"/>
    <mergeCell ref="NJY117:NJZ117"/>
    <mergeCell ref="NKA117:NKB117"/>
    <mergeCell ref="NPQ117:NPT117"/>
    <mergeCell ref="NPU117:NPV117"/>
    <mergeCell ref="NPW117:NPX117"/>
    <mergeCell ref="NPY117:NQB117"/>
    <mergeCell ref="NQC117:NQD117"/>
    <mergeCell ref="NQE117:NQF117"/>
    <mergeCell ref="NQG117:NQJ117"/>
    <mergeCell ref="NQK117:NQL117"/>
    <mergeCell ref="NQM117:NQN117"/>
    <mergeCell ref="NOS117:NOV117"/>
    <mergeCell ref="NOW117:NOX117"/>
    <mergeCell ref="NOY117:NOZ117"/>
    <mergeCell ref="NPA117:NPD117"/>
    <mergeCell ref="NPE117:NPF117"/>
    <mergeCell ref="NPG117:NPH117"/>
    <mergeCell ref="NPI117:NPL117"/>
    <mergeCell ref="NPM117:NPN117"/>
    <mergeCell ref="NPO117:NPP117"/>
    <mergeCell ref="NNU117:NNX117"/>
    <mergeCell ref="NNY117:NNZ117"/>
    <mergeCell ref="NOA117:NOB117"/>
    <mergeCell ref="NOC117:NOF117"/>
    <mergeCell ref="NOG117:NOH117"/>
    <mergeCell ref="NOI117:NOJ117"/>
    <mergeCell ref="NOK117:NON117"/>
    <mergeCell ref="NOO117:NOP117"/>
    <mergeCell ref="NOQ117:NOR117"/>
    <mergeCell ref="NMW117:NMZ117"/>
    <mergeCell ref="NNA117:NNB117"/>
    <mergeCell ref="NNC117:NND117"/>
    <mergeCell ref="NNE117:NNH117"/>
    <mergeCell ref="NNI117:NNJ117"/>
    <mergeCell ref="NNK117:NNL117"/>
    <mergeCell ref="NNM117:NNP117"/>
    <mergeCell ref="NNQ117:NNR117"/>
    <mergeCell ref="NNS117:NNT117"/>
    <mergeCell ref="NTI117:NTL117"/>
    <mergeCell ref="NTM117:NTN117"/>
    <mergeCell ref="NTO117:NTP117"/>
    <mergeCell ref="NTQ117:NTT117"/>
    <mergeCell ref="NTU117:NTV117"/>
    <mergeCell ref="NTW117:NTX117"/>
    <mergeCell ref="NTY117:NUB117"/>
    <mergeCell ref="NUC117:NUD117"/>
    <mergeCell ref="NUE117:NUF117"/>
    <mergeCell ref="NSK117:NSN117"/>
    <mergeCell ref="NSO117:NSP117"/>
    <mergeCell ref="NSQ117:NSR117"/>
    <mergeCell ref="NSS117:NSV117"/>
    <mergeCell ref="NSW117:NSX117"/>
    <mergeCell ref="NSY117:NSZ117"/>
    <mergeCell ref="NTA117:NTD117"/>
    <mergeCell ref="NTE117:NTF117"/>
    <mergeCell ref="NTG117:NTH117"/>
    <mergeCell ref="NRM117:NRP117"/>
    <mergeCell ref="NRQ117:NRR117"/>
    <mergeCell ref="NRS117:NRT117"/>
    <mergeCell ref="NRU117:NRX117"/>
    <mergeCell ref="NRY117:NRZ117"/>
    <mergeCell ref="NSA117:NSB117"/>
    <mergeCell ref="NSC117:NSF117"/>
    <mergeCell ref="NSG117:NSH117"/>
    <mergeCell ref="NSI117:NSJ117"/>
    <mergeCell ref="NQO117:NQR117"/>
    <mergeCell ref="NQS117:NQT117"/>
    <mergeCell ref="NQU117:NQV117"/>
    <mergeCell ref="NQW117:NQZ117"/>
    <mergeCell ref="NRA117:NRB117"/>
    <mergeCell ref="NRC117:NRD117"/>
    <mergeCell ref="NRE117:NRH117"/>
    <mergeCell ref="NRI117:NRJ117"/>
    <mergeCell ref="NRK117:NRL117"/>
    <mergeCell ref="NXA117:NXD117"/>
    <mergeCell ref="NXE117:NXF117"/>
    <mergeCell ref="NXG117:NXH117"/>
    <mergeCell ref="NXI117:NXL117"/>
    <mergeCell ref="NXM117:NXN117"/>
    <mergeCell ref="NXO117:NXP117"/>
    <mergeCell ref="NXQ117:NXT117"/>
    <mergeCell ref="NXU117:NXV117"/>
    <mergeCell ref="NXW117:NXX117"/>
    <mergeCell ref="NWC117:NWF117"/>
    <mergeCell ref="NWG117:NWH117"/>
    <mergeCell ref="NWI117:NWJ117"/>
    <mergeCell ref="NWK117:NWN117"/>
    <mergeCell ref="NWO117:NWP117"/>
    <mergeCell ref="NWQ117:NWR117"/>
    <mergeCell ref="NWS117:NWV117"/>
    <mergeCell ref="NWW117:NWX117"/>
    <mergeCell ref="NWY117:NWZ117"/>
    <mergeCell ref="NVE117:NVH117"/>
    <mergeCell ref="NVI117:NVJ117"/>
    <mergeCell ref="NVK117:NVL117"/>
    <mergeCell ref="NVM117:NVP117"/>
    <mergeCell ref="NVQ117:NVR117"/>
    <mergeCell ref="NVS117:NVT117"/>
    <mergeCell ref="NVU117:NVX117"/>
    <mergeCell ref="NVY117:NVZ117"/>
    <mergeCell ref="NWA117:NWB117"/>
    <mergeCell ref="NUG117:NUJ117"/>
    <mergeCell ref="NUK117:NUL117"/>
    <mergeCell ref="NUM117:NUN117"/>
    <mergeCell ref="NUO117:NUR117"/>
    <mergeCell ref="NUS117:NUT117"/>
    <mergeCell ref="NUU117:NUV117"/>
    <mergeCell ref="NUW117:NUZ117"/>
    <mergeCell ref="NVA117:NVB117"/>
    <mergeCell ref="NVC117:NVD117"/>
    <mergeCell ref="OAS117:OAV117"/>
    <mergeCell ref="OAW117:OAX117"/>
    <mergeCell ref="OAY117:OAZ117"/>
    <mergeCell ref="OBA117:OBD117"/>
    <mergeCell ref="OBE117:OBF117"/>
    <mergeCell ref="OBG117:OBH117"/>
    <mergeCell ref="OBI117:OBL117"/>
    <mergeCell ref="OBM117:OBN117"/>
    <mergeCell ref="OBO117:OBP117"/>
    <mergeCell ref="NZU117:NZX117"/>
    <mergeCell ref="NZY117:NZZ117"/>
    <mergeCell ref="OAA117:OAB117"/>
    <mergeCell ref="OAC117:OAF117"/>
    <mergeCell ref="OAG117:OAH117"/>
    <mergeCell ref="OAI117:OAJ117"/>
    <mergeCell ref="OAK117:OAN117"/>
    <mergeCell ref="OAO117:OAP117"/>
    <mergeCell ref="OAQ117:OAR117"/>
    <mergeCell ref="NYW117:NYZ117"/>
    <mergeCell ref="NZA117:NZB117"/>
    <mergeCell ref="NZC117:NZD117"/>
    <mergeCell ref="NZE117:NZH117"/>
    <mergeCell ref="NZI117:NZJ117"/>
    <mergeCell ref="NZK117:NZL117"/>
    <mergeCell ref="NZM117:NZP117"/>
    <mergeCell ref="NZQ117:NZR117"/>
    <mergeCell ref="NZS117:NZT117"/>
    <mergeCell ref="NXY117:NYB117"/>
    <mergeCell ref="NYC117:NYD117"/>
    <mergeCell ref="NYE117:NYF117"/>
    <mergeCell ref="NYG117:NYJ117"/>
    <mergeCell ref="NYK117:NYL117"/>
    <mergeCell ref="NYM117:NYN117"/>
    <mergeCell ref="NYO117:NYR117"/>
    <mergeCell ref="NYS117:NYT117"/>
    <mergeCell ref="NYU117:NYV117"/>
    <mergeCell ref="OEK117:OEN117"/>
    <mergeCell ref="OEO117:OEP117"/>
    <mergeCell ref="OEQ117:OER117"/>
    <mergeCell ref="OES117:OEV117"/>
    <mergeCell ref="OEW117:OEX117"/>
    <mergeCell ref="OEY117:OEZ117"/>
    <mergeCell ref="OFA117:OFD117"/>
    <mergeCell ref="OFE117:OFF117"/>
    <mergeCell ref="OFG117:OFH117"/>
    <mergeCell ref="ODM117:ODP117"/>
    <mergeCell ref="ODQ117:ODR117"/>
    <mergeCell ref="ODS117:ODT117"/>
    <mergeCell ref="ODU117:ODX117"/>
    <mergeCell ref="ODY117:ODZ117"/>
    <mergeCell ref="OEA117:OEB117"/>
    <mergeCell ref="OEC117:OEF117"/>
    <mergeCell ref="OEG117:OEH117"/>
    <mergeCell ref="OEI117:OEJ117"/>
    <mergeCell ref="OCO117:OCR117"/>
    <mergeCell ref="OCS117:OCT117"/>
    <mergeCell ref="OCU117:OCV117"/>
    <mergeCell ref="OCW117:OCZ117"/>
    <mergeCell ref="ODA117:ODB117"/>
    <mergeCell ref="ODC117:ODD117"/>
    <mergeCell ref="ODE117:ODH117"/>
    <mergeCell ref="ODI117:ODJ117"/>
    <mergeCell ref="ODK117:ODL117"/>
    <mergeCell ref="OBQ117:OBT117"/>
    <mergeCell ref="OBU117:OBV117"/>
    <mergeCell ref="OBW117:OBX117"/>
    <mergeCell ref="OBY117:OCB117"/>
    <mergeCell ref="OCC117:OCD117"/>
    <mergeCell ref="OCE117:OCF117"/>
    <mergeCell ref="OCG117:OCJ117"/>
    <mergeCell ref="OCK117:OCL117"/>
    <mergeCell ref="OCM117:OCN117"/>
    <mergeCell ref="OIC117:OIF117"/>
    <mergeCell ref="OIG117:OIH117"/>
    <mergeCell ref="OII117:OIJ117"/>
    <mergeCell ref="OIK117:OIN117"/>
    <mergeCell ref="OIO117:OIP117"/>
    <mergeCell ref="OIQ117:OIR117"/>
    <mergeCell ref="OIS117:OIV117"/>
    <mergeCell ref="OIW117:OIX117"/>
    <mergeCell ref="OIY117:OIZ117"/>
    <mergeCell ref="OHE117:OHH117"/>
    <mergeCell ref="OHI117:OHJ117"/>
    <mergeCell ref="OHK117:OHL117"/>
    <mergeCell ref="OHM117:OHP117"/>
    <mergeCell ref="OHQ117:OHR117"/>
    <mergeCell ref="OHS117:OHT117"/>
    <mergeCell ref="OHU117:OHX117"/>
    <mergeCell ref="OHY117:OHZ117"/>
    <mergeCell ref="OIA117:OIB117"/>
    <mergeCell ref="OGG117:OGJ117"/>
    <mergeCell ref="OGK117:OGL117"/>
    <mergeCell ref="OGM117:OGN117"/>
    <mergeCell ref="OGO117:OGR117"/>
    <mergeCell ref="OGS117:OGT117"/>
    <mergeCell ref="OGU117:OGV117"/>
    <mergeCell ref="OGW117:OGZ117"/>
    <mergeCell ref="OHA117:OHB117"/>
    <mergeCell ref="OHC117:OHD117"/>
    <mergeCell ref="OFI117:OFL117"/>
    <mergeCell ref="OFM117:OFN117"/>
    <mergeCell ref="OFO117:OFP117"/>
    <mergeCell ref="OFQ117:OFT117"/>
    <mergeCell ref="OFU117:OFV117"/>
    <mergeCell ref="OFW117:OFX117"/>
    <mergeCell ref="OFY117:OGB117"/>
    <mergeCell ref="OGC117:OGD117"/>
    <mergeCell ref="OGE117:OGF117"/>
    <mergeCell ref="OLU117:OLX117"/>
    <mergeCell ref="OLY117:OLZ117"/>
    <mergeCell ref="OMA117:OMB117"/>
    <mergeCell ref="OMC117:OMF117"/>
    <mergeCell ref="OMG117:OMH117"/>
    <mergeCell ref="OMI117:OMJ117"/>
    <mergeCell ref="OMK117:OMN117"/>
    <mergeCell ref="OMO117:OMP117"/>
    <mergeCell ref="OMQ117:OMR117"/>
    <mergeCell ref="OKW117:OKZ117"/>
    <mergeCell ref="OLA117:OLB117"/>
    <mergeCell ref="OLC117:OLD117"/>
    <mergeCell ref="OLE117:OLH117"/>
    <mergeCell ref="OLI117:OLJ117"/>
    <mergeCell ref="OLK117:OLL117"/>
    <mergeCell ref="OLM117:OLP117"/>
    <mergeCell ref="OLQ117:OLR117"/>
    <mergeCell ref="OLS117:OLT117"/>
    <mergeCell ref="OJY117:OKB117"/>
    <mergeCell ref="OKC117:OKD117"/>
    <mergeCell ref="OKE117:OKF117"/>
    <mergeCell ref="OKG117:OKJ117"/>
    <mergeCell ref="OKK117:OKL117"/>
    <mergeCell ref="OKM117:OKN117"/>
    <mergeCell ref="OKO117:OKR117"/>
    <mergeCell ref="OKS117:OKT117"/>
    <mergeCell ref="OKU117:OKV117"/>
    <mergeCell ref="OJA117:OJD117"/>
    <mergeCell ref="OJE117:OJF117"/>
    <mergeCell ref="OJG117:OJH117"/>
    <mergeCell ref="OJI117:OJL117"/>
    <mergeCell ref="OJM117:OJN117"/>
    <mergeCell ref="OJO117:OJP117"/>
    <mergeCell ref="OJQ117:OJT117"/>
    <mergeCell ref="OJU117:OJV117"/>
    <mergeCell ref="OJW117:OJX117"/>
    <mergeCell ref="OPM117:OPP117"/>
    <mergeCell ref="OPQ117:OPR117"/>
    <mergeCell ref="OPS117:OPT117"/>
    <mergeCell ref="OPU117:OPX117"/>
    <mergeCell ref="OPY117:OPZ117"/>
    <mergeCell ref="OQA117:OQB117"/>
    <mergeCell ref="OQC117:OQF117"/>
    <mergeCell ref="OQG117:OQH117"/>
    <mergeCell ref="OQI117:OQJ117"/>
    <mergeCell ref="OOO117:OOR117"/>
    <mergeCell ref="OOS117:OOT117"/>
    <mergeCell ref="OOU117:OOV117"/>
    <mergeCell ref="OOW117:OOZ117"/>
    <mergeCell ref="OPA117:OPB117"/>
    <mergeCell ref="OPC117:OPD117"/>
    <mergeCell ref="OPE117:OPH117"/>
    <mergeCell ref="OPI117:OPJ117"/>
    <mergeCell ref="OPK117:OPL117"/>
    <mergeCell ref="ONQ117:ONT117"/>
    <mergeCell ref="ONU117:ONV117"/>
    <mergeCell ref="ONW117:ONX117"/>
    <mergeCell ref="ONY117:OOB117"/>
    <mergeCell ref="OOC117:OOD117"/>
    <mergeCell ref="OOE117:OOF117"/>
    <mergeCell ref="OOG117:OOJ117"/>
    <mergeCell ref="OOK117:OOL117"/>
    <mergeCell ref="OOM117:OON117"/>
    <mergeCell ref="OMS117:OMV117"/>
    <mergeCell ref="OMW117:OMX117"/>
    <mergeCell ref="OMY117:OMZ117"/>
    <mergeCell ref="ONA117:OND117"/>
    <mergeCell ref="ONE117:ONF117"/>
    <mergeCell ref="ONG117:ONH117"/>
    <mergeCell ref="ONI117:ONL117"/>
    <mergeCell ref="ONM117:ONN117"/>
    <mergeCell ref="ONO117:ONP117"/>
    <mergeCell ref="OTE117:OTH117"/>
    <mergeCell ref="OTI117:OTJ117"/>
    <mergeCell ref="OTK117:OTL117"/>
    <mergeCell ref="OTM117:OTP117"/>
    <mergeCell ref="OTQ117:OTR117"/>
    <mergeCell ref="OTS117:OTT117"/>
    <mergeCell ref="OTU117:OTX117"/>
    <mergeCell ref="OTY117:OTZ117"/>
    <mergeCell ref="OUA117:OUB117"/>
    <mergeCell ref="OSG117:OSJ117"/>
    <mergeCell ref="OSK117:OSL117"/>
    <mergeCell ref="OSM117:OSN117"/>
    <mergeCell ref="OSO117:OSR117"/>
    <mergeCell ref="OSS117:OST117"/>
    <mergeCell ref="OSU117:OSV117"/>
    <mergeCell ref="OSW117:OSZ117"/>
    <mergeCell ref="OTA117:OTB117"/>
    <mergeCell ref="OTC117:OTD117"/>
    <mergeCell ref="ORI117:ORL117"/>
    <mergeCell ref="ORM117:ORN117"/>
    <mergeCell ref="ORO117:ORP117"/>
    <mergeCell ref="ORQ117:ORT117"/>
    <mergeCell ref="ORU117:ORV117"/>
    <mergeCell ref="ORW117:ORX117"/>
    <mergeCell ref="ORY117:OSB117"/>
    <mergeCell ref="OSC117:OSD117"/>
    <mergeCell ref="OSE117:OSF117"/>
    <mergeCell ref="OQK117:OQN117"/>
    <mergeCell ref="OQO117:OQP117"/>
    <mergeCell ref="OQQ117:OQR117"/>
    <mergeCell ref="OQS117:OQV117"/>
    <mergeCell ref="OQW117:OQX117"/>
    <mergeCell ref="OQY117:OQZ117"/>
    <mergeCell ref="ORA117:ORD117"/>
    <mergeCell ref="ORE117:ORF117"/>
    <mergeCell ref="ORG117:ORH117"/>
    <mergeCell ref="OWW117:OWZ117"/>
    <mergeCell ref="OXA117:OXB117"/>
    <mergeCell ref="OXC117:OXD117"/>
    <mergeCell ref="OXE117:OXH117"/>
    <mergeCell ref="OXI117:OXJ117"/>
    <mergeCell ref="OXK117:OXL117"/>
    <mergeCell ref="OXM117:OXP117"/>
    <mergeCell ref="OXQ117:OXR117"/>
    <mergeCell ref="OXS117:OXT117"/>
    <mergeCell ref="OVY117:OWB117"/>
    <mergeCell ref="OWC117:OWD117"/>
    <mergeCell ref="OWE117:OWF117"/>
    <mergeCell ref="OWG117:OWJ117"/>
    <mergeCell ref="OWK117:OWL117"/>
    <mergeCell ref="OWM117:OWN117"/>
    <mergeCell ref="OWO117:OWR117"/>
    <mergeCell ref="OWS117:OWT117"/>
    <mergeCell ref="OWU117:OWV117"/>
    <mergeCell ref="OVA117:OVD117"/>
    <mergeCell ref="OVE117:OVF117"/>
    <mergeCell ref="OVG117:OVH117"/>
    <mergeCell ref="OVI117:OVL117"/>
    <mergeCell ref="OVM117:OVN117"/>
    <mergeCell ref="OVO117:OVP117"/>
    <mergeCell ref="OVQ117:OVT117"/>
    <mergeCell ref="OVU117:OVV117"/>
    <mergeCell ref="OVW117:OVX117"/>
    <mergeCell ref="OUC117:OUF117"/>
    <mergeCell ref="OUG117:OUH117"/>
    <mergeCell ref="OUI117:OUJ117"/>
    <mergeCell ref="OUK117:OUN117"/>
    <mergeCell ref="OUO117:OUP117"/>
    <mergeCell ref="OUQ117:OUR117"/>
    <mergeCell ref="OUS117:OUV117"/>
    <mergeCell ref="OUW117:OUX117"/>
    <mergeCell ref="OUY117:OUZ117"/>
    <mergeCell ref="PAO117:PAR117"/>
    <mergeCell ref="PAS117:PAT117"/>
    <mergeCell ref="PAU117:PAV117"/>
    <mergeCell ref="PAW117:PAZ117"/>
    <mergeCell ref="PBA117:PBB117"/>
    <mergeCell ref="PBC117:PBD117"/>
    <mergeCell ref="PBE117:PBH117"/>
    <mergeCell ref="PBI117:PBJ117"/>
    <mergeCell ref="PBK117:PBL117"/>
    <mergeCell ref="OZQ117:OZT117"/>
    <mergeCell ref="OZU117:OZV117"/>
    <mergeCell ref="OZW117:OZX117"/>
    <mergeCell ref="OZY117:PAB117"/>
    <mergeCell ref="PAC117:PAD117"/>
    <mergeCell ref="PAE117:PAF117"/>
    <mergeCell ref="PAG117:PAJ117"/>
    <mergeCell ref="PAK117:PAL117"/>
    <mergeCell ref="PAM117:PAN117"/>
    <mergeCell ref="OYS117:OYV117"/>
    <mergeCell ref="OYW117:OYX117"/>
    <mergeCell ref="OYY117:OYZ117"/>
    <mergeCell ref="OZA117:OZD117"/>
    <mergeCell ref="OZE117:OZF117"/>
    <mergeCell ref="OZG117:OZH117"/>
    <mergeCell ref="OZI117:OZL117"/>
    <mergeCell ref="OZM117:OZN117"/>
    <mergeCell ref="OZO117:OZP117"/>
    <mergeCell ref="OXU117:OXX117"/>
    <mergeCell ref="OXY117:OXZ117"/>
    <mergeCell ref="OYA117:OYB117"/>
    <mergeCell ref="OYC117:OYF117"/>
    <mergeCell ref="OYG117:OYH117"/>
    <mergeCell ref="OYI117:OYJ117"/>
    <mergeCell ref="OYK117:OYN117"/>
    <mergeCell ref="OYO117:OYP117"/>
    <mergeCell ref="OYQ117:OYR117"/>
    <mergeCell ref="PEG117:PEJ117"/>
    <mergeCell ref="PEK117:PEL117"/>
    <mergeCell ref="PEM117:PEN117"/>
    <mergeCell ref="PEO117:PER117"/>
    <mergeCell ref="PES117:PET117"/>
    <mergeCell ref="PEU117:PEV117"/>
    <mergeCell ref="PEW117:PEZ117"/>
    <mergeCell ref="PFA117:PFB117"/>
    <mergeCell ref="PFC117:PFD117"/>
    <mergeCell ref="PDI117:PDL117"/>
    <mergeCell ref="PDM117:PDN117"/>
    <mergeCell ref="PDO117:PDP117"/>
    <mergeCell ref="PDQ117:PDT117"/>
    <mergeCell ref="PDU117:PDV117"/>
    <mergeCell ref="PDW117:PDX117"/>
    <mergeCell ref="PDY117:PEB117"/>
    <mergeCell ref="PEC117:PED117"/>
    <mergeCell ref="PEE117:PEF117"/>
    <mergeCell ref="PCK117:PCN117"/>
    <mergeCell ref="PCO117:PCP117"/>
    <mergeCell ref="PCQ117:PCR117"/>
    <mergeCell ref="PCS117:PCV117"/>
    <mergeCell ref="PCW117:PCX117"/>
    <mergeCell ref="PCY117:PCZ117"/>
    <mergeCell ref="PDA117:PDD117"/>
    <mergeCell ref="PDE117:PDF117"/>
    <mergeCell ref="PDG117:PDH117"/>
    <mergeCell ref="PBM117:PBP117"/>
    <mergeCell ref="PBQ117:PBR117"/>
    <mergeCell ref="PBS117:PBT117"/>
    <mergeCell ref="PBU117:PBX117"/>
    <mergeCell ref="PBY117:PBZ117"/>
    <mergeCell ref="PCA117:PCB117"/>
    <mergeCell ref="PCC117:PCF117"/>
    <mergeCell ref="PCG117:PCH117"/>
    <mergeCell ref="PCI117:PCJ117"/>
    <mergeCell ref="PHY117:PIB117"/>
    <mergeCell ref="PIC117:PID117"/>
    <mergeCell ref="PIE117:PIF117"/>
    <mergeCell ref="PIG117:PIJ117"/>
    <mergeCell ref="PIK117:PIL117"/>
    <mergeCell ref="PIM117:PIN117"/>
    <mergeCell ref="PIO117:PIR117"/>
    <mergeCell ref="PIS117:PIT117"/>
    <mergeCell ref="PIU117:PIV117"/>
    <mergeCell ref="PHA117:PHD117"/>
    <mergeCell ref="PHE117:PHF117"/>
    <mergeCell ref="PHG117:PHH117"/>
    <mergeCell ref="PHI117:PHL117"/>
    <mergeCell ref="PHM117:PHN117"/>
    <mergeCell ref="PHO117:PHP117"/>
    <mergeCell ref="PHQ117:PHT117"/>
    <mergeCell ref="PHU117:PHV117"/>
    <mergeCell ref="PHW117:PHX117"/>
    <mergeCell ref="PGC117:PGF117"/>
    <mergeCell ref="PGG117:PGH117"/>
    <mergeCell ref="PGI117:PGJ117"/>
    <mergeCell ref="PGK117:PGN117"/>
    <mergeCell ref="PGO117:PGP117"/>
    <mergeCell ref="PGQ117:PGR117"/>
    <mergeCell ref="PGS117:PGV117"/>
    <mergeCell ref="PGW117:PGX117"/>
    <mergeCell ref="PGY117:PGZ117"/>
    <mergeCell ref="PFE117:PFH117"/>
    <mergeCell ref="PFI117:PFJ117"/>
    <mergeCell ref="PFK117:PFL117"/>
    <mergeCell ref="PFM117:PFP117"/>
    <mergeCell ref="PFQ117:PFR117"/>
    <mergeCell ref="PFS117:PFT117"/>
    <mergeCell ref="PFU117:PFX117"/>
    <mergeCell ref="PFY117:PFZ117"/>
    <mergeCell ref="PGA117:PGB117"/>
    <mergeCell ref="PLQ117:PLT117"/>
    <mergeCell ref="PLU117:PLV117"/>
    <mergeCell ref="PLW117:PLX117"/>
    <mergeCell ref="PLY117:PMB117"/>
    <mergeCell ref="PMC117:PMD117"/>
    <mergeCell ref="PME117:PMF117"/>
    <mergeCell ref="PMG117:PMJ117"/>
    <mergeCell ref="PMK117:PML117"/>
    <mergeCell ref="PMM117:PMN117"/>
    <mergeCell ref="PKS117:PKV117"/>
    <mergeCell ref="PKW117:PKX117"/>
    <mergeCell ref="PKY117:PKZ117"/>
    <mergeCell ref="PLA117:PLD117"/>
    <mergeCell ref="PLE117:PLF117"/>
    <mergeCell ref="PLG117:PLH117"/>
    <mergeCell ref="PLI117:PLL117"/>
    <mergeCell ref="PLM117:PLN117"/>
    <mergeCell ref="PLO117:PLP117"/>
    <mergeCell ref="PJU117:PJX117"/>
    <mergeCell ref="PJY117:PJZ117"/>
    <mergeCell ref="PKA117:PKB117"/>
    <mergeCell ref="PKC117:PKF117"/>
    <mergeCell ref="PKG117:PKH117"/>
    <mergeCell ref="PKI117:PKJ117"/>
    <mergeCell ref="PKK117:PKN117"/>
    <mergeCell ref="PKO117:PKP117"/>
    <mergeCell ref="PKQ117:PKR117"/>
    <mergeCell ref="PIW117:PIZ117"/>
    <mergeCell ref="PJA117:PJB117"/>
    <mergeCell ref="PJC117:PJD117"/>
    <mergeCell ref="PJE117:PJH117"/>
    <mergeCell ref="PJI117:PJJ117"/>
    <mergeCell ref="PJK117:PJL117"/>
    <mergeCell ref="PJM117:PJP117"/>
    <mergeCell ref="PJQ117:PJR117"/>
    <mergeCell ref="PJS117:PJT117"/>
    <mergeCell ref="PPI117:PPL117"/>
    <mergeCell ref="PPM117:PPN117"/>
    <mergeCell ref="PPO117:PPP117"/>
    <mergeCell ref="PPQ117:PPT117"/>
    <mergeCell ref="PPU117:PPV117"/>
    <mergeCell ref="PPW117:PPX117"/>
    <mergeCell ref="PPY117:PQB117"/>
    <mergeCell ref="PQC117:PQD117"/>
    <mergeCell ref="PQE117:PQF117"/>
    <mergeCell ref="POK117:PON117"/>
    <mergeCell ref="POO117:POP117"/>
    <mergeCell ref="POQ117:POR117"/>
    <mergeCell ref="POS117:POV117"/>
    <mergeCell ref="POW117:POX117"/>
    <mergeCell ref="POY117:POZ117"/>
    <mergeCell ref="PPA117:PPD117"/>
    <mergeCell ref="PPE117:PPF117"/>
    <mergeCell ref="PPG117:PPH117"/>
    <mergeCell ref="PNM117:PNP117"/>
    <mergeCell ref="PNQ117:PNR117"/>
    <mergeCell ref="PNS117:PNT117"/>
    <mergeCell ref="PNU117:PNX117"/>
    <mergeCell ref="PNY117:PNZ117"/>
    <mergeCell ref="POA117:POB117"/>
    <mergeCell ref="POC117:POF117"/>
    <mergeCell ref="POG117:POH117"/>
    <mergeCell ref="POI117:POJ117"/>
    <mergeCell ref="PMO117:PMR117"/>
    <mergeCell ref="PMS117:PMT117"/>
    <mergeCell ref="PMU117:PMV117"/>
    <mergeCell ref="PMW117:PMZ117"/>
    <mergeCell ref="PNA117:PNB117"/>
    <mergeCell ref="PNC117:PND117"/>
    <mergeCell ref="PNE117:PNH117"/>
    <mergeCell ref="PNI117:PNJ117"/>
    <mergeCell ref="PNK117:PNL117"/>
    <mergeCell ref="PTA117:PTD117"/>
    <mergeCell ref="PTE117:PTF117"/>
    <mergeCell ref="PTG117:PTH117"/>
    <mergeCell ref="PTI117:PTL117"/>
    <mergeCell ref="PTM117:PTN117"/>
    <mergeCell ref="PTO117:PTP117"/>
    <mergeCell ref="PTQ117:PTT117"/>
    <mergeCell ref="PTU117:PTV117"/>
    <mergeCell ref="PTW117:PTX117"/>
    <mergeCell ref="PSC117:PSF117"/>
    <mergeCell ref="PSG117:PSH117"/>
    <mergeCell ref="PSI117:PSJ117"/>
    <mergeCell ref="PSK117:PSN117"/>
    <mergeCell ref="PSO117:PSP117"/>
    <mergeCell ref="PSQ117:PSR117"/>
    <mergeCell ref="PSS117:PSV117"/>
    <mergeCell ref="PSW117:PSX117"/>
    <mergeCell ref="PSY117:PSZ117"/>
    <mergeCell ref="PRE117:PRH117"/>
    <mergeCell ref="PRI117:PRJ117"/>
    <mergeCell ref="PRK117:PRL117"/>
    <mergeCell ref="PRM117:PRP117"/>
    <mergeCell ref="PRQ117:PRR117"/>
    <mergeCell ref="PRS117:PRT117"/>
    <mergeCell ref="PRU117:PRX117"/>
    <mergeCell ref="PRY117:PRZ117"/>
    <mergeCell ref="PSA117:PSB117"/>
    <mergeCell ref="PQG117:PQJ117"/>
    <mergeCell ref="PQK117:PQL117"/>
    <mergeCell ref="PQM117:PQN117"/>
    <mergeCell ref="PQO117:PQR117"/>
    <mergeCell ref="PQS117:PQT117"/>
    <mergeCell ref="PQU117:PQV117"/>
    <mergeCell ref="PQW117:PQZ117"/>
    <mergeCell ref="PRA117:PRB117"/>
    <mergeCell ref="PRC117:PRD117"/>
    <mergeCell ref="PWS117:PWV117"/>
    <mergeCell ref="PWW117:PWX117"/>
    <mergeCell ref="PWY117:PWZ117"/>
    <mergeCell ref="PXA117:PXD117"/>
    <mergeCell ref="PXE117:PXF117"/>
    <mergeCell ref="PXG117:PXH117"/>
    <mergeCell ref="PXI117:PXL117"/>
    <mergeCell ref="PXM117:PXN117"/>
    <mergeCell ref="PXO117:PXP117"/>
    <mergeCell ref="PVU117:PVX117"/>
    <mergeCell ref="PVY117:PVZ117"/>
    <mergeCell ref="PWA117:PWB117"/>
    <mergeCell ref="PWC117:PWF117"/>
    <mergeCell ref="PWG117:PWH117"/>
    <mergeCell ref="PWI117:PWJ117"/>
    <mergeCell ref="PWK117:PWN117"/>
    <mergeCell ref="PWO117:PWP117"/>
    <mergeCell ref="PWQ117:PWR117"/>
    <mergeCell ref="PUW117:PUZ117"/>
    <mergeCell ref="PVA117:PVB117"/>
    <mergeCell ref="PVC117:PVD117"/>
    <mergeCell ref="PVE117:PVH117"/>
    <mergeCell ref="PVI117:PVJ117"/>
    <mergeCell ref="PVK117:PVL117"/>
    <mergeCell ref="PVM117:PVP117"/>
    <mergeCell ref="PVQ117:PVR117"/>
    <mergeCell ref="PVS117:PVT117"/>
    <mergeCell ref="PTY117:PUB117"/>
    <mergeCell ref="PUC117:PUD117"/>
    <mergeCell ref="PUE117:PUF117"/>
    <mergeCell ref="PUG117:PUJ117"/>
    <mergeCell ref="PUK117:PUL117"/>
    <mergeCell ref="PUM117:PUN117"/>
    <mergeCell ref="PUO117:PUR117"/>
    <mergeCell ref="PUS117:PUT117"/>
    <mergeCell ref="PUU117:PUV117"/>
    <mergeCell ref="QAK117:QAN117"/>
    <mergeCell ref="QAO117:QAP117"/>
    <mergeCell ref="QAQ117:QAR117"/>
    <mergeCell ref="QAS117:QAV117"/>
    <mergeCell ref="QAW117:QAX117"/>
    <mergeCell ref="QAY117:QAZ117"/>
    <mergeCell ref="QBA117:QBD117"/>
    <mergeCell ref="QBE117:QBF117"/>
    <mergeCell ref="QBG117:QBH117"/>
    <mergeCell ref="PZM117:PZP117"/>
    <mergeCell ref="PZQ117:PZR117"/>
    <mergeCell ref="PZS117:PZT117"/>
    <mergeCell ref="PZU117:PZX117"/>
    <mergeCell ref="PZY117:PZZ117"/>
    <mergeCell ref="QAA117:QAB117"/>
    <mergeCell ref="QAC117:QAF117"/>
    <mergeCell ref="QAG117:QAH117"/>
    <mergeCell ref="QAI117:QAJ117"/>
    <mergeCell ref="PYO117:PYR117"/>
    <mergeCell ref="PYS117:PYT117"/>
    <mergeCell ref="PYU117:PYV117"/>
    <mergeCell ref="PYW117:PYZ117"/>
    <mergeCell ref="PZA117:PZB117"/>
    <mergeCell ref="PZC117:PZD117"/>
    <mergeCell ref="PZE117:PZH117"/>
    <mergeCell ref="PZI117:PZJ117"/>
    <mergeCell ref="PZK117:PZL117"/>
    <mergeCell ref="PXQ117:PXT117"/>
    <mergeCell ref="PXU117:PXV117"/>
    <mergeCell ref="PXW117:PXX117"/>
    <mergeCell ref="PXY117:PYB117"/>
    <mergeCell ref="PYC117:PYD117"/>
    <mergeCell ref="PYE117:PYF117"/>
    <mergeCell ref="PYG117:PYJ117"/>
    <mergeCell ref="PYK117:PYL117"/>
    <mergeCell ref="PYM117:PYN117"/>
    <mergeCell ref="QEC117:QEF117"/>
    <mergeCell ref="QEG117:QEH117"/>
    <mergeCell ref="QEI117:QEJ117"/>
    <mergeCell ref="QEK117:QEN117"/>
    <mergeCell ref="QEO117:QEP117"/>
    <mergeCell ref="QEQ117:QER117"/>
    <mergeCell ref="QES117:QEV117"/>
    <mergeCell ref="QEW117:QEX117"/>
    <mergeCell ref="QEY117:QEZ117"/>
    <mergeCell ref="QDE117:QDH117"/>
    <mergeCell ref="QDI117:QDJ117"/>
    <mergeCell ref="QDK117:QDL117"/>
    <mergeCell ref="QDM117:QDP117"/>
    <mergeCell ref="QDQ117:QDR117"/>
    <mergeCell ref="QDS117:QDT117"/>
    <mergeCell ref="QDU117:QDX117"/>
    <mergeCell ref="QDY117:QDZ117"/>
    <mergeCell ref="QEA117:QEB117"/>
    <mergeCell ref="QCG117:QCJ117"/>
    <mergeCell ref="QCK117:QCL117"/>
    <mergeCell ref="QCM117:QCN117"/>
    <mergeCell ref="QCO117:QCR117"/>
    <mergeCell ref="QCS117:QCT117"/>
    <mergeCell ref="QCU117:QCV117"/>
    <mergeCell ref="QCW117:QCZ117"/>
    <mergeCell ref="QDA117:QDB117"/>
    <mergeCell ref="QDC117:QDD117"/>
    <mergeCell ref="QBI117:QBL117"/>
    <mergeCell ref="QBM117:QBN117"/>
    <mergeCell ref="QBO117:QBP117"/>
    <mergeCell ref="QBQ117:QBT117"/>
    <mergeCell ref="QBU117:QBV117"/>
    <mergeCell ref="QBW117:QBX117"/>
    <mergeCell ref="QBY117:QCB117"/>
    <mergeCell ref="QCC117:QCD117"/>
    <mergeCell ref="QCE117:QCF117"/>
    <mergeCell ref="QHU117:QHX117"/>
    <mergeCell ref="QHY117:QHZ117"/>
    <mergeCell ref="QIA117:QIB117"/>
    <mergeCell ref="QIC117:QIF117"/>
    <mergeCell ref="QIG117:QIH117"/>
    <mergeCell ref="QII117:QIJ117"/>
    <mergeCell ref="QIK117:QIN117"/>
    <mergeCell ref="QIO117:QIP117"/>
    <mergeCell ref="QIQ117:QIR117"/>
    <mergeCell ref="QGW117:QGZ117"/>
    <mergeCell ref="QHA117:QHB117"/>
    <mergeCell ref="QHC117:QHD117"/>
    <mergeCell ref="QHE117:QHH117"/>
    <mergeCell ref="QHI117:QHJ117"/>
    <mergeCell ref="QHK117:QHL117"/>
    <mergeCell ref="QHM117:QHP117"/>
    <mergeCell ref="QHQ117:QHR117"/>
    <mergeCell ref="QHS117:QHT117"/>
    <mergeCell ref="QFY117:QGB117"/>
    <mergeCell ref="QGC117:QGD117"/>
    <mergeCell ref="QGE117:QGF117"/>
    <mergeCell ref="QGG117:QGJ117"/>
    <mergeCell ref="QGK117:QGL117"/>
    <mergeCell ref="QGM117:QGN117"/>
    <mergeCell ref="QGO117:QGR117"/>
    <mergeCell ref="QGS117:QGT117"/>
    <mergeCell ref="QGU117:QGV117"/>
    <mergeCell ref="QFA117:QFD117"/>
    <mergeCell ref="QFE117:QFF117"/>
    <mergeCell ref="QFG117:QFH117"/>
    <mergeCell ref="QFI117:QFL117"/>
    <mergeCell ref="QFM117:QFN117"/>
    <mergeCell ref="QFO117:QFP117"/>
    <mergeCell ref="QFQ117:QFT117"/>
    <mergeCell ref="QFU117:QFV117"/>
    <mergeCell ref="QFW117:QFX117"/>
    <mergeCell ref="QLM117:QLP117"/>
    <mergeCell ref="QLQ117:QLR117"/>
    <mergeCell ref="QLS117:QLT117"/>
    <mergeCell ref="QLU117:QLX117"/>
    <mergeCell ref="QLY117:QLZ117"/>
    <mergeCell ref="QMA117:QMB117"/>
    <mergeCell ref="QMC117:QMF117"/>
    <mergeCell ref="QMG117:QMH117"/>
    <mergeCell ref="QMI117:QMJ117"/>
    <mergeCell ref="QKO117:QKR117"/>
    <mergeCell ref="QKS117:QKT117"/>
    <mergeCell ref="QKU117:QKV117"/>
    <mergeCell ref="QKW117:QKZ117"/>
    <mergeCell ref="QLA117:QLB117"/>
    <mergeCell ref="QLC117:QLD117"/>
    <mergeCell ref="QLE117:QLH117"/>
    <mergeCell ref="QLI117:QLJ117"/>
    <mergeCell ref="QLK117:QLL117"/>
    <mergeCell ref="QJQ117:QJT117"/>
    <mergeCell ref="QJU117:QJV117"/>
    <mergeCell ref="QJW117:QJX117"/>
    <mergeCell ref="QJY117:QKB117"/>
    <mergeCell ref="QKC117:QKD117"/>
    <mergeCell ref="QKE117:QKF117"/>
    <mergeCell ref="QKG117:QKJ117"/>
    <mergeCell ref="QKK117:QKL117"/>
    <mergeCell ref="QKM117:QKN117"/>
    <mergeCell ref="QIS117:QIV117"/>
    <mergeCell ref="QIW117:QIX117"/>
    <mergeCell ref="QIY117:QIZ117"/>
    <mergeCell ref="QJA117:QJD117"/>
    <mergeCell ref="QJE117:QJF117"/>
    <mergeCell ref="QJG117:QJH117"/>
    <mergeCell ref="QJI117:QJL117"/>
    <mergeCell ref="QJM117:QJN117"/>
    <mergeCell ref="QJO117:QJP117"/>
    <mergeCell ref="QPE117:QPH117"/>
    <mergeCell ref="QPI117:QPJ117"/>
    <mergeCell ref="QPK117:QPL117"/>
    <mergeCell ref="QPM117:QPP117"/>
    <mergeCell ref="QPQ117:QPR117"/>
    <mergeCell ref="QPS117:QPT117"/>
    <mergeCell ref="QPU117:QPX117"/>
    <mergeCell ref="QPY117:QPZ117"/>
    <mergeCell ref="QQA117:QQB117"/>
    <mergeCell ref="QOG117:QOJ117"/>
    <mergeCell ref="QOK117:QOL117"/>
    <mergeCell ref="QOM117:QON117"/>
    <mergeCell ref="QOO117:QOR117"/>
    <mergeCell ref="QOS117:QOT117"/>
    <mergeCell ref="QOU117:QOV117"/>
    <mergeCell ref="QOW117:QOZ117"/>
    <mergeCell ref="QPA117:QPB117"/>
    <mergeCell ref="QPC117:QPD117"/>
    <mergeCell ref="QNI117:QNL117"/>
    <mergeCell ref="QNM117:QNN117"/>
    <mergeCell ref="QNO117:QNP117"/>
    <mergeCell ref="QNQ117:QNT117"/>
    <mergeCell ref="QNU117:QNV117"/>
    <mergeCell ref="QNW117:QNX117"/>
    <mergeCell ref="QNY117:QOB117"/>
    <mergeCell ref="QOC117:QOD117"/>
    <mergeCell ref="QOE117:QOF117"/>
    <mergeCell ref="QMK117:QMN117"/>
    <mergeCell ref="QMO117:QMP117"/>
    <mergeCell ref="QMQ117:QMR117"/>
    <mergeCell ref="QMS117:QMV117"/>
    <mergeCell ref="QMW117:QMX117"/>
    <mergeCell ref="QMY117:QMZ117"/>
    <mergeCell ref="QNA117:QND117"/>
    <mergeCell ref="QNE117:QNF117"/>
    <mergeCell ref="QNG117:QNH117"/>
    <mergeCell ref="QSW117:QSZ117"/>
    <mergeCell ref="QTA117:QTB117"/>
    <mergeCell ref="QTC117:QTD117"/>
    <mergeCell ref="QTE117:QTH117"/>
    <mergeCell ref="QTI117:QTJ117"/>
    <mergeCell ref="QTK117:QTL117"/>
    <mergeCell ref="QTM117:QTP117"/>
    <mergeCell ref="QTQ117:QTR117"/>
    <mergeCell ref="QTS117:QTT117"/>
    <mergeCell ref="QRY117:QSB117"/>
    <mergeCell ref="QSC117:QSD117"/>
    <mergeCell ref="QSE117:QSF117"/>
    <mergeCell ref="QSG117:QSJ117"/>
    <mergeCell ref="QSK117:QSL117"/>
    <mergeCell ref="QSM117:QSN117"/>
    <mergeCell ref="QSO117:QSR117"/>
    <mergeCell ref="QSS117:QST117"/>
    <mergeCell ref="QSU117:QSV117"/>
    <mergeCell ref="QRA117:QRD117"/>
    <mergeCell ref="QRE117:QRF117"/>
    <mergeCell ref="QRG117:QRH117"/>
    <mergeCell ref="QRI117:QRL117"/>
    <mergeCell ref="QRM117:QRN117"/>
    <mergeCell ref="QRO117:QRP117"/>
    <mergeCell ref="QRQ117:QRT117"/>
    <mergeCell ref="QRU117:QRV117"/>
    <mergeCell ref="QRW117:QRX117"/>
    <mergeCell ref="QQC117:QQF117"/>
    <mergeCell ref="QQG117:QQH117"/>
    <mergeCell ref="QQI117:QQJ117"/>
    <mergeCell ref="QQK117:QQN117"/>
    <mergeCell ref="QQO117:QQP117"/>
    <mergeCell ref="QQQ117:QQR117"/>
    <mergeCell ref="QQS117:QQV117"/>
    <mergeCell ref="QQW117:QQX117"/>
    <mergeCell ref="QQY117:QQZ117"/>
    <mergeCell ref="QWO117:QWR117"/>
    <mergeCell ref="QWS117:QWT117"/>
    <mergeCell ref="QWU117:QWV117"/>
    <mergeCell ref="QWW117:QWZ117"/>
    <mergeCell ref="QXA117:QXB117"/>
    <mergeCell ref="QXC117:QXD117"/>
    <mergeCell ref="QXE117:QXH117"/>
    <mergeCell ref="QXI117:QXJ117"/>
    <mergeCell ref="QXK117:QXL117"/>
    <mergeCell ref="QVQ117:QVT117"/>
    <mergeCell ref="QVU117:QVV117"/>
    <mergeCell ref="QVW117:QVX117"/>
    <mergeCell ref="QVY117:QWB117"/>
    <mergeCell ref="QWC117:QWD117"/>
    <mergeCell ref="QWE117:QWF117"/>
    <mergeCell ref="QWG117:QWJ117"/>
    <mergeCell ref="QWK117:QWL117"/>
    <mergeCell ref="QWM117:QWN117"/>
    <mergeCell ref="QUS117:QUV117"/>
    <mergeCell ref="QUW117:QUX117"/>
    <mergeCell ref="QUY117:QUZ117"/>
    <mergeCell ref="QVA117:QVD117"/>
    <mergeCell ref="QVE117:QVF117"/>
    <mergeCell ref="QVG117:QVH117"/>
    <mergeCell ref="QVI117:QVL117"/>
    <mergeCell ref="QVM117:QVN117"/>
    <mergeCell ref="QVO117:QVP117"/>
    <mergeCell ref="QTU117:QTX117"/>
    <mergeCell ref="QTY117:QTZ117"/>
    <mergeCell ref="QUA117:QUB117"/>
    <mergeCell ref="QUC117:QUF117"/>
    <mergeCell ref="QUG117:QUH117"/>
    <mergeCell ref="QUI117:QUJ117"/>
    <mergeCell ref="QUK117:QUN117"/>
    <mergeCell ref="QUO117:QUP117"/>
    <mergeCell ref="QUQ117:QUR117"/>
    <mergeCell ref="RAG117:RAJ117"/>
    <mergeCell ref="RAK117:RAL117"/>
    <mergeCell ref="RAM117:RAN117"/>
    <mergeCell ref="RAO117:RAR117"/>
    <mergeCell ref="RAS117:RAT117"/>
    <mergeCell ref="RAU117:RAV117"/>
    <mergeCell ref="RAW117:RAZ117"/>
    <mergeCell ref="RBA117:RBB117"/>
    <mergeCell ref="RBC117:RBD117"/>
    <mergeCell ref="QZI117:QZL117"/>
    <mergeCell ref="QZM117:QZN117"/>
    <mergeCell ref="QZO117:QZP117"/>
    <mergeCell ref="QZQ117:QZT117"/>
    <mergeCell ref="QZU117:QZV117"/>
    <mergeCell ref="QZW117:QZX117"/>
    <mergeCell ref="QZY117:RAB117"/>
    <mergeCell ref="RAC117:RAD117"/>
    <mergeCell ref="RAE117:RAF117"/>
    <mergeCell ref="QYK117:QYN117"/>
    <mergeCell ref="QYO117:QYP117"/>
    <mergeCell ref="QYQ117:QYR117"/>
    <mergeCell ref="QYS117:QYV117"/>
    <mergeCell ref="QYW117:QYX117"/>
    <mergeCell ref="QYY117:QYZ117"/>
    <mergeCell ref="QZA117:QZD117"/>
    <mergeCell ref="QZE117:QZF117"/>
    <mergeCell ref="QZG117:QZH117"/>
    <mergeCell ref="QXM117:QXP117"/>
    <mergeCell ref="QXQ117:QXR117"/>
    <mergeCell ref="QXS117:QXT117"/>
    <mergeCell ref="QXU117:QXX117"/>
    <mergeCell ref="QXY117:QXZ117"/>
    <mergeCell ref="QYA117:QYB117"/>
    <mergeCell ref="QYC117:QYF117"/>
    <mergeCell ref="QYG117:QYH117"/>
    <mergeCell ref="QYI117:QYJ117"/>
    <mergeCell ref="RDY117:REB117"/>
    <mergeCell ref="REC117:RED117"/>
    <mergeCell ref="REE117:REF117"/>
    <mergeCell ref="REG117:REJ117"/>
    <mergeCell ref="REK117:REL117"/>
    <mergeCell ref="REM117:REN117"/>
    <mergeCell ref="REO117:RER117"/>
    <mergeCell ref="RES117:RET117"/>
    <mergeCell ref="REU117:REV117"/>
    <mergeCell ref="RDA117:RDD117"/>
    <mergeCell ref="RDE117:RDF117"/>
    <mergeCell ref="RDG117:RDH117"/>
    <mergeCell ref="RDI117:RDL117"/>
    <mergeCell ref="RDM117:RDN117"/>
    <mergeCell ref="RDO117:RDP117"/>
    <mergeCell ref="RDQ117:RDT117"/>
    <mergeCell ref="RDU117:RDV117"/>
    <mergeCell ref="RDW117:RDX117"/>
    <mergeCell ref="RCC117:RCF117"/>
    <mergeCell ref="RCG117:RCH117"/>
    <mergeCell ref="RCI117:RCJ117"/>
    <mergeCell ref="RCK117:RCN117"/>
    <mergeCell ref="RCO117:RCP117"/>
    <mergeCell ref="RCQ117:RCR117"/>
    <mergeCell ref="RCS117:RCV117"/>
    <mergeCell ref="RCW117:RCX117"/>
    <mergeCell ref="RCY117:RCZ117"/>
    <mergeCell ref="RBE117:RBH117"/>
    <mergeCell ref="RBI117:RBJ117"/>
    <mergeCell ref="RBK117:RBL117"/>
    <mergeCell ref="RBM117:RBP117"/>
    <mergeCell ref="RBQ117:RBR117"/>
    <mergeCell ref="RBS117:RBT117"/>
    <mergeCell ref="RBU117:RBX117"/>
    <mergeCell ref="RBY117:RBZ117"/>
    <mergeCell ref="RCA117:RCB117"/>
    <mergeCell ref="RHQ117:RHT117"/>
    <mergeCell ref="RHU117:RHV117"/>
    <mergeCell ref="RHW117:RHX117"/>
    <mergeCell ref="RHY117:RIB117"/>
    <mergeCell ref="RIC117:RID117"/>
    <mergeCell ref="RIE117:RIF117"/>
    <mergeCell ref="RIG117:RIJ117"/>
    <mergeCell ref="RIK117:RIL117"/>
    <mergeCell ref="RIM117:RIN117"/>
    <mergeCell ref="RGS117:RGV117"/>
    <mergeCell ref="RGW117:RGX117"/>
    <mergeCell ref="RGY117:RGZ117"/>
    <mergeCell ref="RHA117:RHD117"/>
    <mergeCell ref="RHE117:RHF117"/>
    <mergeCell ref="RHG117:RHH117"/>
    <mergeCell ref="RHI117:RHL117"/>
    <mergeCell ref="RHM117:RHN117"/>
    <mergeCell ref="RHO117:RHP117"/>
    <mergeCell ref="RFU117:RFX117"/>
    <mergeCell ref="RFY117:RFZ117"/>
    <mergeCell ref="RGA117:RGB117"/>
    <mergeCell ref="RGC117:RGF117"/>
    <mergeCell ref="RGG117:RGH117"/>
    <mergeCell ref="RGI117:RGJ117"/>
    <mergeCell ref="RGK117:RGN117"/>
    <mergeCell ref="RGO117:RGP117"/>
    <mergeCell ref="RGQ117:RGR117"/>
    <mergeCell ref="REW117:REZ117"/>
    <mergeCell ref="RFA117:RFB117"/>
    <mergeCell ref="RFC117:RFD117"/>
    <mergeCell ref="RFE117:RFH117"/>
    <mergeCell ref="RFI117:RFJ117"/>
    <mergeCell ref="RFK117:RFL117"/>
    <mergeCell ref="RFM117:RFP117"/>
    <mergeCell ref="RFQ117:RFR117"/>
    <mergeCell ref="RFS117:RFT117"/>
    <mergeCell ref="RLI117:RLL117"/>
    <mergeCell ref="RLM117:RLN117"/>
    <mergeCell ref="RLO117:RLP117"/>
    <mergeCell ref="RLQ117:RLT117"/>
    <mergeCell ref="RLU117:RLV117"/>
    <mergeCell ref="RLW117:RLX117"/>
    <mergeCell ref="RLY117:RMB117"/>
    <mergeCell ref="RMC117:RMD117"/>
    <mergeCell ref="RME117:RMF117"/>
    <mergeCell ref="RKK117:RKN117"/>
    <mergeCell ref="RKO117:RKP117"/>
    <mergeCell ref="RKQ117:RKR117"/>
    <mergeCell ref="RKS117:RKV117"/>
    <mergeCell ref="RKW117:RKX117"/>
    <mergeCell ref="RKY117:RKZ117"/>
    <mergeCell ref="RLA117:RLD117"/>
    <mergeCell ref="RLE117:RLF117"/>
    <mergeCell ref="RLG117:RLH117"/>
    <mergeCell ref="RJM117:RJP117"/>
    <mergeCell ref="RJQ117:RJR117"/>
    <mergeCell ref="RJS117:RJT117"/>
    <mergeCell ref="RJU117:RJX117"/>
    <mergeCell ref="RJY117:RJZ117"/>
    <mergeCell ref="RKA117:RKB117"/>
    <mergeCell ref="RKC117:RKF117"/>
    <mergeCell ref="RKG117:RKH117"/>
    <mergeCell ref="RKI117:RKJ117"/>
    <mergeCell ref="RIO117:RIR117"/>
    <mergeCell ref="RIS117:RIT117"/>
    <mergeCell ref="RIU117:RIV117"/>
    <mergeCell ref="RIW117:RIZ117"/>
    <mergeCell ref="RJA117:RJB117"/>
    <mergeCell ref="RJC117:RJD117"/>
    <mergeCell ref="RJE117:RJH117"/>
    <mergeCell ref="RJI117:RJJ117"/>
    <mergeCell ref="RJK117:RJL117"/>
    <mergeCell ref="RPA117:RPD117"/>
    <mergeCell ref="RPE117:RPF117"/>
    <mergeCell ref="RPG117:RPH117"/>
    <mergeCell ref="RPI117:RPL117"/>
    <mergeCell ref="RPM117:RPN117"/>
    <mergeCell ref="RPO117:RPP117"/>
    <mergeCell ref="RPQ117:RPT117"/>
    <mergeCell ref="RPU117:RPV117"/>
    <mergeCell ref="RPW117:RPX117"/>
    <mergeCell ref="ROC117:ROF117"/>
    <mergeCell ref="ROG117:ROH117"/>
    <mergeCell ref="ROI117:ROJ117"/>
    <mergeCell ref="ROK117:RON117"/>
    <mergeCell ref="ROO117:ROP117"/>
    <mergeCell ref="ROQ117:ROR117"/>
    <mergeCell ref="ROS117:ROV117"/>
    <mergeCell ref="ROW117:ROX117"/>
    <mergeCell ref="ROY117:ROZ117"/>
    <mergeCell ref="RNE117:RNH117"/>
    <mergeCell ref="RNI117:RNJ117"/>
    <mergeCell ref="RNK117:RNL117"/>
    <mergeCell ref="RNM117:RNP117"/>
    <mergeCell ref="RNQ117:RNR117"/>
    <mergeCell ref="RNS117:RNT117"/>
    <mergeCell ref="RNU117:RNX117"/>
    <mergeCell ref="RNY117:RNZ117"/>
    <mergeCell ref="ROA117:ROB117"/>
    <mergeCell ref="RMG117:RMJ117"/>
    <mergeCell ref="RMK117:RML117"/>
    <mergeCell ref="RMM117:RMN117"/>
    <mergeCell ref="RMO117:RMR117"/>
    <mergeCell ref="RMS117:RMT117"/>
    <mergeCell ref="RMU117:RMV117"/>
    <mergeCell ref="RMW117:RMZ117"/>
    <mergeCell ref="RNA117:RNB117"/>
    <mergeCell ref="RNC117:RND117"/>
    <mergeCell ref="RSS117:RSV117"/>
    <mergeCell ref="RSW117:RSX117"/>
    <mergeCell ref="RSY117:RSZ117"/>
    <mergeCell ref="RTA117:RTD117"/>
    <mergeCell ref="RTE117:RTF117"/>
    <mergeCell ref="RTG117:RTH117"/>
    <mergeCell ref="RTI117:RTL117"/>
    <mergeCell ref="RTM117:RTN117"/>
    <mergeCell ref="RTO117:RTP117"/>
    <mergeCell ref="RRU117:RRX117"/>
    <mergeCell ref="RRY117:RRZ117"/>
    <mergeCell ref="RSA117:RSB117"/>
    <mergeCell ref="RSC117:RSF117"/>
    <mergeCell ref="RSG117:RSH117"/>
    <mergeCell ref="RSI117:RSJ117"/>
    <mergeCell ref="RSK117:RSN117"/>
    <mergeCell ref="RSO117:RSP117"/>
    <mergeCell ref="RSQ117:RSR117"/>
    <mergeCell ref="RQW117:RQZ117"/>
    <mergeCell ref="RRA117:RRB117"/>
    <mergeCell ref="RRC117:RRD117"/>
    <mergeCell ref="RRE117:RRH117"/>
    <mergeCell ref="RRI117:RRJ117"/>
    <mergeCell ref="RRK117:RRL117"/>
    <mergeCell ref="RRM117:RRP117"/>
    <mergeCell ref="RRQ117:RRR117"/>
    <mergeCell ref="RRS117:RRT117"/>
    <mergeCell ref="RPY117:RQB117"/>
    <mergeCell ref="RQC117:RQD117"/>
    <mergeCell ref="RQE117:RQF117"/>
    <mergeCell ref="RQG117:RQJ117"/>
    <mergeCell ref="RQK117:RQL117"/>
    <mergeCell ref="RQM117:RQN117"/>
    <mergeCell ref="RQO117:RQR117"/>
    <mergeCell ref="RQS117:RQT117"/>
    <mergeCell ref="RQU117:RQV117"/>
    <mergeCell ref="RWK117:RWN117"/>
    <mergeCell ref="RWO117:RWP117"/>
    <mergeCell ref="RWQ117:RWR117"/>
    <mergeCell ref="RWS117:RWV117"/>
    <mergeCell ref="RWW117:RWX117"/>
    <mergeCell ref="RWY117:RWZ117"/>
    <mergeCell ref="RXA117:RXD117"/>
    <mergeCell ref="RXE117:RXF117"/>
    <mergeCell ref="RXG117:RXH117"/>
    <mergeCell ref="RVM117:RVP117"/>
    <mergeCell ref="RVQ117:RVR117"/>
    <mergeCell ref="RVS117:RVT117"/>
    <mergeCell ref="RVU117:RVX117"/>
    <mergeCell ref="RVY117:RVZ117"/>
    <mergeCell ref="RWA117:RWB117"/>
    <mergeCell ref="RWC117:RWF117"/>
    <mergeCell ref="RWG117:RWH117"/>
    <mergeCell ref="RWI117:RWJ117"/>
    <mergeCell ref="RUO117:RUR117"/>
    <mergeCell ref="RUS117:RUT117"/>
    <mergeCell ref="RUU117:RUV117"/>
    <mergeCell ref="RUW117:RUZ117"/>
    <mergeCell ref="RVA117:RVB117"/>
    <mergeCell ref="RVC117:RVD117"/>
    <mergeCell ref="RVE117:RVH117"/>
    <mergeCell ref="RVI117:RVJ117"/>
    <mergeCell ref="RVK117:RVL117"/>
    <mergeCell ref="RTQ117:RTT117"/>
    <mergeCell ref="RTU117:RTV117"/>
    <mergeCell ref="RTW117:RTX117"/>
    <mergeCell ref="RTY117:RUB117"/>
    <mergeCell ref="RUC117:RUD117"/>
    <mergeCell ref="RUE117:RUF117"/>
    <mergeCell ref="RUG117:RUJ117"/>
    <mergeCell ref="RUK117:RUL117"/>
    <mergeCell ref="RUM117:RUN117"/>
    <mergeCell ref="SAC117:SAF117"/>
    <mergeCell ref="SAG117:SAH117"/>
    <mergeCell ref="SAI117:SAJ117"/>
    <mergeCell ref="SAK117:SAN117"/>
    <mergeCell ref="SAO117:SAP117"/>
    <mergeCell ref="SAQ117:SAR117"/>
    <mergeCell ref="SAS117:SAV117"/>
    <mergeCell ref="SAW117:SAX117"/>
    <mergeCell ref="SAY117:SAZ117"/>
    <mergeCell ref="RZE117:RZH117"/>
    <mergeCell ref="RZI117:RZJ117"/>
    <mergeCell ref="RZK117:RZL117"/>
    <mergeCell ref="RZM117:RZP117"/>
    <mergeCell ref="RZQ117:RZR117"/>
    <mergeCell ref="RZS117:RZT117"/>
    <mergeCell ref="RZU117:RZX117"/>
    <mergeCell ref="RZY117:RZZ117"/>
    <mergeCell ref="SAA117:SAB117"/>
    <mergeCell ref="RYG117:RYJ117"/>
    <mergeCell ref="RYK117:RYL117"/>
    <mergeCell ref="RYM117:RYN117"/>
    <mergeCell ref="RYO117:RYR117"/>
    <mergeCell ref="RYS117:RYT117"/>
    <mergeCell ref="RYU117:RYV117"/>
    <mergeCell ref="RYW117:RYZ117"/>
    <mergeCell ref="RZA117:RZB117"/>
    <mergeCell ref="RZC117:RZD117"/>
    <mergeCell ref="RXI117:RXL117"/>
    <mergeCell ref="RXM117:RXN117"/>
    <mergeCell ref="RXO117:RXP117"/>
    <mergeCell ref="RXQ117:RXT117"/>
    <mergeCell ref="RXU117:RXV117"/>
    <mergeCell ref="RXW117:RXX117"/>
    <mergeCell ref="RXY117:RYB117"/>
    <mergeCell ref="RYC117:RYD117"/>
    <mergeCell ref="RYE117:RYF117"/>
    <mergeCell ref="SDU117:SDX117"/>
    <mergeCell ref="SDY117:SDZ117"/>
    <mergeCell ref="SEA117:SEB117"/>
    <mergeCell ref="SEC117:SEF117"/>
    <mergeCell ref="SEG117:SEH117"/>
    <mergeCell ref="SEI117:SEJ117"/>
    <mergeCell ref="SEK117:SEN117"/>
    <mergeCell ref="SEO117:SEP117"/>
    <mergeCell ref="SEQ117:SER117"/>
    <mergeCell ref="SCW117:SCZ117"/>
    <mergeCell ref="SDA117:SDB117"/>
    <mergeCell ref="SDC117:SDD117"/>
    <mergeCell ref="SDE117:SDH117"/>
    <mergeCell ref="SDI117:SDJ117"/>
    <mergeCell ref="SDK117:SDL117"/>
    <mergeCell ref="SDM117:SDP117"/>
    <mergeCell ref="SDQ117:SDR117"/>
    <mergeCell ref="SDS117:SDT117"/>
    <mergeCell ref="SBY117:SCB117"/>
    <mergeCell ref="SCC117:SCD117"/>
    <mergeCell ref="SCE117:SCF117"/>
    <mergeCell ref="SCG117:SCJ117"/>
    <mergeCell ref="SCK117:SCL117"/>
    <mergeCell ref="SCM117:SCN117"/>
    <mergeCell ref="SCO117:SCR117"/>
    <mergeCell ref="SCS117:SCT117"/>
    <mergeCell ref="SCU117:SCV117"/>
    <mergeCell ref="SBA117:SBD117"/>
    <mergeCell ref="SBE117:SBF117"/>
    <mergeCell ref="SBG117:SBH117"/>
    <mergeCell ref="SBI117:SBL117"/>
    <mergeCell ref="SBM117:SBN117"/>
    <mergeCell ref="SBO117:SBP117"/>
    <mergeCell ref="SBQ117:SBT117"/>
    <mergeCell ref="SBU117:SBV117"/>
    <mergeCell ref="SBW117:SBX117"/>
    <mergeCell ref="SHM117:SHP117"/>
    <mergeCell ref="SHQ117:SHR117"/>
    <mergeCell ref="SHS117:SHT117"/>
    <mergeCell ref="SHU117:SHX117"/>
    <mergeCell ref="SHY117:SHZ117"/>
    <mergeCell ref="SIA117:SIB117"/>
    <mergeCell ref="SIC117:SIF117"/>
    <mergeCell ref="SIG117:SIH117"/>
    <mergeCell ref="SII117:SIJ117"/>
    <mergeCell ref="SGO117:SGR117"/>
    <mergeCell ref="SGS117:SGT117"/>
    <mergeCell ref="SGU117:SGV117"/>
    <mergeCell ref="SGW117:SGZ117"/>
    <mergeCell ref="SHA117:SHB117"/>
    <mergeCell ref="SHC117:SHD117"/>
    <mergeCell ref="SHE117:SHH117"/>
    <mergeCell ref="SHI117:SHJ117"/>
    <mergeCell ref="SHK117:SHL117"/>
    <mergeCell ref="SFQ117:SFT117"/>
    <mergeCell ref="SFU117:SFV117"/>
    <mergeCell ref="SFW117:SFX117"/>
    <mergeCell ref="SFY117:SGB117"/>
    <mergeCell ref="SGC117:SGD117"/>
    <mergeCell ref="SGE117:SGF117"/>
    <mergeCell ref="SGG117:SGJ117"/>
    <mergeCell ref="SGK117:SGL117"/>
    <mergeCell ref="SGM117:SGN117"/>
    <mergeCell ref="SES117:SEV117"/>
    <mergeCell ref="SEW117:SEX117"/>
    <mergeCell ref="SEY117:SEZ117"/>
    <mergeCell ref="SFA117:SFD117"/>
    <mergeCell ref="SFE117:SFF117"/>
    <mergeCell ref="SFG117:SFH117"/>
    <mergeCell ref="SFI117:SFL117"/>
    <mergeCell ref="SFM117:SFN117"/>
    <mergeCell ref="SFO117:SFP117"/>
    <mergeCell ref="SLE117:SLH117"/>
    <mergeCell ref="SLI117:SLJ117"/>
    <mergeCell ref="SLK117:SLL117"/>
    <mergeCell ref="SLM117:SLP117"/>
    <mergeCell ref="SLQ117:SLR117"/>
    <mergeCell ref="SLS117:SLT117"/>
    <mergeCell ref="SLU117:SLX117"/>
    <mergeCell ref="SLY117:SLZ117"/>
    <mergeCell ref="SMA117:SMB117"/>
    <mergeCell ref="SKG117:SKJ117"/>
    <mergeCell ref="SKK117:SKL117"/>
    <mergeCell ref="SKM117:SKN117"/>
    <mergeCell ref="SKO117:SKR117"/>
    <mergeCell ref="SKS117:SKT117"/>
    <mergeCell ref="SKU117:SKV117"/>
    <mergeCell ref="SKW117:SKZ117"/>
    <mergeCell ref="SLA117:SLB117"/>
    <mergeCell ref="SLC117:SLD117"/>
    <mergeCell ref="SJI117:SJL117"/>
    <mergeCell ref="SJM117:SJN117"/>
    <mergeCell ref="SJO117:SJP117"/>
    <mergeCell ref="SJQ117:SJT117"/>
    <mergeCell ref="SJU117:SJV117"/>
    <mergeCell ref="SJW117:SJX117"/>
    <mergeCell ref="SJY117:SKB117"/>
    <mergeCell ref="SKC117:SKD117"/>
    <mergeCell ref="SKE117:SKF117"/>
    <mergeCell ref="SIK117:SIN117"/>
    <mergeCell ref="SIO117:SIP117"/>
    <mergeCell ref="SIQ117:SIR117"/>
    <mergeCell ref="SIS117:SIV117"/>
    <mergeCell ref="SIW117:SIX117"/>
    <mergeCell ref="SIY117:SIZ117"/>
    <mergeCell ref="SJA117:SJD117"/>
    <mergeCell ref="SJE117:SJF117"/>
    <mergeCell ref="SJG117:SJH117"/>
    <mergeCell ref="SOW117:SOZ117"/>
    <mergeCell ref="SPA117:SPB117"/>
    <mergeCell ref="SPC117:SPD117"/>
    <mergeCell ref="SPE117:SPH117"/>
    <mergeCell ref="SPI117:SPJ117"/>
    <mergeCell ref="SPK117:SPL117"/>
    <mergeCell ref="SPM117:SPP117"/>
    <mergeCell ref="SPQ117:SPR117"/>
    <mergeCell ref="SPS117:SPT117"/>
    <mergeCell ref="SNY117:SOB117"/>
    <mergeCell ref="SOC117:SOD117"/>
    <mergeCell ref="SOE117:SOF117"/>
    <mergeCell ref="SOG117:SOJ117"/>
    <mergeCell ref="SOK117:SOL117"/>
    <mergeCell ref="SOM117:SON117"/>
    <mergeCell ref="SOO117:SOR117"/>
    <mergeCell ref="SOS117:SOT117"/>
    <mergeCell ref="SOU117:SOV117"/>
    <mergeCell ref="SNA117:SND117"/>
    <mergeCell ref="SNE117:SNF117"/>
    <mergeCell ref="SNG117:SNH117"/>
    <mergeCell ref="SNI117:SNL117"/>
    <mergeCell ref="SNM117:SNN117"/>
    <mergeCell ref="SNO117:SNP117"/>
    <mergeCell ref="SNQ117:SNT117"/>
    <mergeCell ref="SNU117:SNV117"/>
    <mergeCell ref="SNW117:SNX117"/>
    <mergeCell ref="SMC117:SMF117"/>
    <mergeCell ref="SMG117:SMH117"/>
    <mergeCell ref="SMI117:SMJ117"/>
    <mergeCell ref="SMK117:SMN117"/>
    <mergeCell ref="SMO117:SMP117"/>
    <mergeCell ref="SMQ117:SMR117"/>
    <mergeCell ref="SMS117:SMV117"/>
    <mergeCell ref="SMW117:SMX117"/>
    <mergeCell ref="SMY117:SMZ117"/>
    <mergeCell ref="SSO117:SSR117"/>
    <mergeCell ref="SSS117:SST117"/>
    <mergeCell ref="SSU117:SSV117"/>
    <mergeCell ref="SSW117:SSZ117"/>
    <mergeCell ref="STA117:STB117"/>
    <mergeCell ref="STC117:STD117"/>
    <mergeCell ref="STE117:STH117"/>
    <mergeCell ref="STI117:STJ117"/>
    <mergeCell ref="STK117:STL117"/>
    <mergeCell ref="SRQ117:SRT117"/>
    <mergeCell ref="SRU117:SRV117"/>
    <mergeCell ref="SRW117:SRX117"/>
    <mergeCell ref="SRY117:SSB117"/>
    <mergeCell ref="SSC117:SSD117"/>
    <mergeCell ref="SSE117:SSF117"/>
    <mergeCell ref="SSG117:SSJ117"/>
    <mergeCell ref="SSK117:SSL117"/>
    <mergeCell ref="SSM117:SSN117"/>
    <mergeCell ref="SQS117:SQV117"/>
    <mergeCell ref="SQW117:SQX117"/>
    <mergeCell ref="SQY117:SQZ117"/>
    <mergeCell ref="SRA117:SRD117"/>
    <mergeCell ref="SRE117:SRF117"/>
    <mergeCell ref="SRG117:SRH117"/>
    <mergeCell ref="SRI117:SRL117"/>
    <mergeCell ref="SRM117:SRN117"/>
    <mergeCell ref="SRO117:SRP117"/>
    <mergeCell ref="SPU117:SPX117"/>
    <mergeCell ref="SPY117:SPZ117"/>
    <mergeCell ref="SQA117:SQB117"/>
    <mergeCell ref="SQC117:SQF117"/>
    <mergeCell ref="SQG117:SQH117"/>
    <mergeCell ref="SQI117:SQJ117"/>
    <mergeCell ref="SQK117:SQN117"/>
    <mergeCell ref="SQO117:SQP117"/>
    <mergeCell ref="SQQ117:SQR117"/>
    <mergeCell ref="SWG117:SWJ117"/>
    <mergeCell ref="SWK117:SWL117"/>
    <mergeCell ref="SWM117:SWN117"/>
    <mergeCell ref="SWO117:SWR117"/>
    <mergeCell ref="SWS117:SWT117"/>
    <mergeCell ref="SWU117:SWV117"/>
    <mergeCell ref="SWW117:SWZ117"/>
    <mergeCell ref="SXA117:SXB117"/>
    <mergeCell ref="SXC117:SXD117"/>
    <mergeCell ref="SVI117:SVL117"/>
    <mergeCell ref="SVM117:SVN117"/>
    <mergeCell ref="SVO117:SVP117"/>
    <mergeCell ref="SVQ117:SVT117"/>
    <mergeCell ref="SVU117:SVV117"/>
    <mergeCell ref="SVW117:SVX117"/>
    <mergeCell ref="SVY117:SWB117"/>
    <mergeCell ref="SWC117:SWD117"/>
    <mergeCell ref="SWE117:SWF117"/>
    <mergeCell ref="SUK117:SUN117"/>
    <mergeCell ref="SUO117:SUP117"/>
    <mergeCell ref="SUQ117:SUR117"/>
    <mergeCell ref="SUS117:SUV117"/>
    <mergeCell ref="SUW117:SUX117"/>
    <mergeCell ref="SUY117:SUZ117"/>
    <mergeCell ref="SVA117:SVD117"/>
    <mergeCell ref="SVE117:SVF117"/>
    <mergeCell ref="SVG117:SVH117"/>
    <mergeCell ref="STM117:STP117"/>
    <mergeCell ref="STQ117:STR117"/>
    <mergeCell ref="STS117:STT117"/>
    <mergeCell ref="STU117:STX117"/>
    <mergeCell ref="STY117:STZ117"/>
    <mergeCell ref="SUA117:SUB117"/>
    <mergeCell ref="SUC117:SUF117"/>
    <mergeCell ref="SUG117:SUH117"/>
    <mergeCell ref="SUI117:SUJ117"/>
    <mergeCell ref="SZY117:TAB117"/>
    <mergeCell ref="TAC117:TAD117"/>
    <mergeCell ref="TAE117:TAF117"/>
    <mergeCell ref="TAG117:TAJ117"/>
    <mergeCell ref="TAK117:TAL117"/>
    <mergeCell ref="TAM117:TAN117"/>
    <mergeCell ref="TAO117:TAR117"/>
    <mergeCell ref="TAS117:TAT117"/>
    <mergeCell ref="TAU117:TAV117"/>
    <mergeCell ref="SZA117:SZD117"/>
    <mergeCell ref="SZE117:SZF117"/>
    <mergeCell ref="SZG117:SZH117"/>
    <mergeCell ref="SZI117:SZL117"/>
    <mergeCell ref="SZM117:SZN117"/>
    <mergeCell ref="SZO117:SZP117"/>
    <mergeCell ref="SZQ117:SZT117"/>
    <mergeCell ref="SZU117:SZV117"/>
    <mergeCell ref="SZW117:SZX117"/>
    <mergeCell ref="SYC117:SYF117"/>
    <mergeCell ref="SYG117:SYH117"/>
    <mergeCell ref="SYI117:SYJ117"/>
    <mergeCell ref="SYK117:SYN117"/>
    <mergeCell ref="SYO117:SYP117"/>
    <mergeCell ref="SYQ117:SYR117"/>
    <mergeCell ref="SYS117:SYV117"/>
    <mergeCell ref="SYW117:SYX117"/>
    <mergeCell ref="SYY117:SYZ117"/>
    <mergeCell ref="SXE117:SXH117"/>
    <mergeCell ref="SXI117:SXJ117"/>
    <mergeCell ref="SXK117:SXL117"/>
    <mergeCell ref="SXM117:SXP117"/>
    <mergeCell ref="SXQ117:SXR117"/>
    <mergeCell ref="SXS117:SXT117"/>
    <mergeCell ref="SXU117:SXX117"/>
    <mergeCell ref="SXY117:SXZ117"/>
    <mergeCell ref="SYA117:SYB117"/>
    <mergeCell ref="TDQ117:TDT117"/>
    <mergeCell ref="TDU117:TDV117"/>
    <mergeCell ref="TDW117:TDX117"/>
    <mergeCell ref="TDY117:TEB117"/>
    <mergeCell ref="TEC117:TED117"/>
    <mergeCell ref="TEE117:TEF117"/>
    <mergeCell ref="TEG117:TEJ117"/>
    <mergeCell ref="TEK117:TEL117"/>
    <mergeCell ref="TEM117:TEN117"/>
    <mergeCell ref="TCS117:TCV117"/>
    <mergeCell ref="TCW117:TCX117"/>
    <mergeCell ref="TCY117:TCZ117"/>
    <mergeCell ref="TDA117:TDD117"/>
    <mergeCell ref="TDE117:TDF117"/>
    <mergeCell ref="TDG117:TDH117"/>
    <mergeCell ref="TDI117:TDL117"/>
    <mergeCell ref="TDM117:TDN117"/>
    <mergeCell ref="TDO117:TDP117"/>
    <mergeCell ref="TBU117:TBX117"/>
    <mergeCell ref="TBY117:TBZ117"/>
    <mergeCell ref="TCA117:TCB117"/>
    <mergeCell ref="TCC117:TCF117"/>
    <mergeCell ref="TCG117:TCH117"/>
    <mergeCell ref="TCI117:TCJ117"/>
    <mergeCell ref="TCK117:TCN117"/>
    <mergeCell ref="TCO117:TCP117"/>
    <mergeCell ref="TCQ117:TCR117"/>
    <mergeCell ref="TAW117:TAZ117"/>
    <mergeCell ref="TBA117:TBB117"/>
    <mergeCell ref="TBC117:TBD117"/>
    <mergeCell ref="TBE117:TBH117"/>
    <mergeCell ref="TBI117:TBJ117"/>
    <mergeCell ref="TBK117:TBL117"/>
    <mergeCell ref="TBM117:TBP117"/>
    <mergeCell ref="TBQ117:TBR117"/>
    <mergeCell ref="TBS117:TBT117"/>
    <mergeCell ref="THI117:THL117"/>
    <mergeCell ref="THM117:THN117"/>
    <mergeCell ref="THO117:THP117"/>
    <mergeCell ref="THQ117:THT117"/>
    <mergeCell ref="THU117:THV117"/>
    <mergeCell ref="THW117:THX117"/>
    <mergeCell ref="THY117:TIB117"/>
    <mergeCell ref="TIC117:TID117"/>
    <mergeCell ref="TIE117:TIF117"/>
    <mergeCell ref="TGK117:TGN117"/>
    <mergeCell ref="TGO117:TGP117"/>
    <mergeCell ref="TGQ117:TGR117"/>
    <mergeCell ref="TGS117:TGV117"/>
    <mergeCell ref="TGW117:TGX117"/>
    <mergeCell ref="TGY117:TGZ117"/>
    <mergeCell ref="THA117:THD117"/>
    <mergeCell ref="THE117:THF117"/>
    <mergeCell ref="THG117:THH117"/>
    <mergeCell ref="TFM117:TFP117"/>
    <mergeCell ref="TFQ117:TFR117"/>
    <mergeCell ref="TFS117:TFT117"/>
    <mergeCell ref="TFU117:TFX117"/>
    <mergeCell ref="TFY117:TFZ117"/>
    <mergeCell ref="TGA117:TGB117"/>
    <mergeCell ref="TGC117:TGF117"/>
    <mergeCell ref="TGG117:TGH117"/>
    <mergeCell ref="TGI117:TGJ117"/>
    <mergeCell ref="TEO117:TER117"/>
    <mergeCell ref="TES117:TET117"/>
    <mergeCell ref="TEU117:TEV117"/>
    <mergeCell ref="TEW117:TEZ117"/>
    <mergeCell ref="TFA117:TFB117"/>
    <mergeCell ref="TFC117:TFD117"/>
    <mergeCell ref="TFE117:TFH117"/>
    <mergeCell ref="TFI117:TFJ117"/>
    <mergeCell ref="TFK117:TFL117"/>
    <mergeCell ref="TLA117:TLD117"/>
    <mergeCell ref="TLE117:TLF117"/>
    <mergeCell ref="TLG117:TLH117"/>
    <mergeCell ref="TLI117:TLL117"/>
    <mergeCell ref="TLM117:TLN117"/>
    <mergeCell ref="TLO117:TLP117"/>
    <mergeCell ref="TLQ117:TLT117"/>
    <mergeCell ref="TLU117:TLV117"/>
    <mergeCell ref="TLW117:TLX117"/>
    <mergeCell ref="TKC117:TKF117"/>
    <mergeCell ref="TKG117:TKH117"/>
    <mergeCell ref="TKI117:TKJ117"/>
    <mergeCell ref="TKK117:TKN117"/>
    <mergeCell ref="TKO117:TKP117"/>
    <mergeCell ref="TKQ117:TKR117"/>
    <mergeCell ref="TKS117:TKV117"/>
    <mergeCell ref="TKW117:TKX117"/>
    <mergeCell ref="TKY117:TKZ117"/>
    <mergeCell ref="TJE117:TJH117"/>
    <mergeCell ref="TJI117:TJJ117"/>
    <mergeCell ref="TJK117:TJL117"/>
    <mergeCell ref="TJM117:TJP117"/>
    <mergeCell ref="TJQ117:TJR117"/>
    <mergeCell ref="TJS117:TJT117"/>
    <mergeCell ref="TJU117:TJX117"/>
    <mergeCell ref="TJY117:TJZ117"/>
    <mergeCell ref="TKA117:TKB117"/>
    <mergeCell ref="TIG117:TIJ117"/>
    <mergeCell ref="TIK117:TIL117"/>
    <mergeCell ref="TIM117:TIN117"/>
    <mergeCell ref="TIO117:TIR117"/>
    <mergeCell ref="TIS117:TIT117"/>
    <mergeCell ref="TIU117:TIV117"/>
    <mergeCell ref="TIW117:TIZ117"/>
    <mergeCell ref="TJA117:TJB117"/>
    <mergeCell ref="TJC117:TJD117"/>
    <mergeCell ref="TOS117:TOV117"/>
    <mergeCell ref="TOW117:TOX117"/>
    <mergeCell ref="TOY117:TOZ117"/>
    <mergeCell ref="TPA117:TPD117"/>
    <mergeCell ref="TPE117:TPF117"/>
    <mergeCell ref="TPG117:TPH117"/>
    <mergeCell ref="TPI117:TPL117"/>
    <mergeCell ref="TPM117:TPN117"/>
    <mergeCell ref="TPO117:TPP117"/>
    <mergeCell ref="TNU117:TNX117"/>
    <mergeCell ref="TNY117:TNZ117"/>
    <mergeCell ref="TOA117:TOB117"/>
    <mergeCell ref="TOC117:TOF117"/>
    <mergeCell ref="TOG117:TOH117"/>
    <mergeCell ref="TOI117:TOJ117"/>
    <mergeCell ref="TOK117:TON117"/>
    <mergeCell ref="TOO117:TOP117"/>
    <mergeCell ref="TOQ117:TOR117"/>
    <mergeCell ref="TMW117:TMZ117"/>
    <mergeCell ref="TNA117:TNB117"/>
    <mergeCell ref="TNC117:TND117"/>
    <mergeCell ref="TNE117:TNH117"/>
    <mergeCell ref="TNI117:TNJ117"/>
    <mergeCell ref="TNK117:TNL117"/>
    <mergeCell ref="TNM117:TNP117"/>
    <mergeCell ref="TNQ117:TNR117"/>
    <mergeCell ref="TNS117:TNT117"/>
    <mergeCell ref="TLY117:TMB117"/>
    <mergeCell ref="TMC117:TMD117"/>
    <mergeCell ref="TME117:TMF117"/>
    <mergeCell ref="TMG117:TMJ117"/>
    <mergeCell ref="TMK117:TML117"/>
    <mergeCell ref="TMM117:TMN117"/>
    <mergeCell ref="TMO117:TMR117"/>
    <mergeCell ref="TMS117:TMT117"/>
    <mergeCell ref="TMU117:TMV117"/>
    <mergeCell ref="TSK117:TSN117"/>
    <mergeCell ref="TSO117:TSP117"/>
    <mergeCell ref="TSQ117:TSR117"/>
    <mergeCell ref="TSS117:TSV117"/>
    <mergeCell ref="TSW117:TSX117"/>
    <mergeCell ref="TSY117:TSZ117"/>
    <mergeCell ref="TTA117:TTD117"/>
    <mergeCell ref="TTE117:TTF117"/>
    <mergeCell ref="TTG117:TTH117"/>
    <mergeCell ref="TRM117:TRP117"/>
    <mergeCell ref="TRQ117:TRR117"/>
    <mergeCell ref="TRS117:TRT117"/>
    <mergeCell ref="TRU117:TRX117"/>
    <mergeCell ref="TRY117:TRZ117"/>
    <mergeCell ref="TSA117:TSB117"/>
    <mergeCell ref="TSC117:TSF117"/>
    <mergeCell ref="TSG117:TSH117"/>
    <mergeCell ref="TSI117:TSJ117"/>
    <mergeCell ref="TQO117:TQR117"/>
    <mergeCell ref="TQS117:TQT117"/>
    <mergeCell ref="TQU117:TQV117"/>
    <mergeCell ref="TQW117:TQZ117"/>
    <mergeCell ref="TRA117:TRB117"/>
    <mergeCell ref="TRC117:TRD117"/>
    <mergeCell ref="TRE117:TRH117"/>
    <mergeCell ref="TRI117:TRJ117"/>
    <mergeCell ref="TRK117:TRL117"/>
    <mergeCell ref="TPQ117:TPT117"/>
    <mergeCell ref="TPU117:TPV117"/>
    <mergeCell ref="TPW117:TPX117"/>
    <mergeCell ref="TPY117:TQB117"/>
    <mergeCell ref="TQC117:TQD117"/>
    <mergeCell ref="TQE117:TQF117"/>
    <mergeCell ref="TQG117:TQJ117"/>
    <mergeCell ref="TQK117:TQL117"/>
    <mergeCell ref="TQM117:TQN117"/>
    <mergeCell ref="TWC117:TWF117"/>
    <mergeCell ref="TWG117:TWH117"/>
    <mergeCell ref="TWI117:TWJ117"/>
    <mergeCell ref="TWK117:TWN117"/>
    <mergeCell ref="TWO117:TWP117"/>
    <mergeCell ref="TWQ117:TWR117"/>
    <mergeCell ref="TWS117:TWV117"/>
    <mergeCell ref="TWW117:TWX117"/>
    <mergeCell ref="TWY117:TWZ117"/>
    <mergeCell ref="TVE117:TVH117"/>
    <mergeCell ref="TVI117:TVJ117"/>
    <mergeCell ref="TVK117:TVL117"/>
    <mergeCell ref="TVM117:TVP117"/>
    <mergeCell ref="TVQ117:TVR117"/>
    <mergeCell ref="TVS117:TVT117"/>
    <mergeCell ref="TVU117:TVX117"/>
    <mergeCell ref="TVY117:TVZ117"/>
    <mergeCell ref="TWA117:TWB117"/>
    <mergeCell ref="TUG117:TUJ117"/>
    <mergeCell ref="TUK117:TUL117"/>
    <mergeCell ref="TUM117:TUN117"/>
    <mergeCell ref="TUO117:TUR117"/>
    <mergeCell ref="TUS117:TUT117"/>
    <mergeCell ref="TUU117:TUV117"/>
    <mergeCell ref="TUW117:TUZ117"/>
    <mergeCell ref="TVA117:TVB117"/>
    <mergeCell ref="TVC117:TVD117"/>
    <mergeCell ref="TTI117:TTL117"/>
    <mergeCell ref="TTM117:TTN117"/>
    <mergeCell ref="TTO117:TTP117"/>
    <mergeCell ref="TTQ117:TTT117"/>
    <mergeCell ref="TTU117:TTV117"/>
    <mergeCell ref="TTW117:TTX117"/>
    <mergeCell ref="TTY117:TUB117"/>
    <mergeCell ref="TUC117:TUD117"/>
    <mergeCell ref="TUE117:TUF117"/>
    <mergeCell ref="TZU117:TZX117"/>
    <mergeCell ref="TZY117:TZZ117"/>
    <mergeCell ref="UAA117:UAB117"/>
    <mergeCell ref="UAC117:UAF117"/>
    <mergeCell ref="UAG117:UAH117"/>
    <mergeCell ref="UAI117:UAJ117"/>
    <mergeCell ref="UAK117:UAN117"/>
    <mergeCell ref="UAO117:UAP117"/>
    <mergeCell ref="UAQ117:UAR117"/>
    <mergeCell ref="TYW117:TYZ117"/>
    <mergeCell ref="TZA117:TZB117"/>
    <mergeCell ref="TZC117:TZD117"/>
    <mergeCell ref="TZE117:TZH117"/>
    <mergeCell ref="TZI117:TZJ117"/>
    <mergeCell ref="TZK117:TZL117"/>
    <mergeCell ref="TZM117:TZP117"/>
    <mergeCell ref="TZQ117:TZR117"/>
    <mergeCell ref="TZS117:TZT117"/>
    <mergeCell ref="TXY117:TYB117"/>
    <mergeCell ref="TYC117:TYD117"/>
    <mergeCell ref="TYE117:TYF117"/>
    <mergeCell ref="TYG117:TYJ117"/>
    <mergeCell ref="TYK117:TYL117"/>
    <mergeCell ref="TYM117:TYN117"/>
    <mergeCell ref="TYO117:TYR117"/>
    <mergeCell ref="TYS117:TYT117"/>
    <mergeCell ref="TYU117:TYV117"/>
    <mergeCell ref="TXA117:TXD117"/>
    <mergeCell ref="TXE117:TXF117"/>
    <mergeCell ref="TXG117:TXH117"/>
    <mergeCell ref="TXI117:TXL117"/>
    <mergeCell ref="TXM117:TXN117"/>
    <mergeCell ref="TXO117:TXP117"/>
    <mergeCell ref="TXQ117:TXT117"/>
    <mergeCell ref="TXU117:TXV117"/>
    <mergeCell ref="TXW117:TXX117"/>
    <mergeCell ref="UDM117:UDP117"/>
    <mergeCell ref="UDQ117:UDR117"/>
    <mergeCell ref="UDS117:UDT117"/>
    <mergeCell ref="UDU117:UDX117"/>
    <mergeCell ref="UDY117:UDZ117"/>
    <mergeCell ref="UEA117:UEB117"/>
    <mergeCell ref="UEC117:UEF117"/>
    <mergeCell ref="UEG117:UEH117"/>
    <mergeCell ref="UEI117:UEJ117"/>
    <mergeCell ref="UCO117:UCR117"/>
    <mergeCell ref="UCS117:UCT117"/>
    <mergeCell ref="UCU117:UCV117"/>
    <mergeCell ref="UCW117:UCZ117"/>
    <mergeCell ref="UDA117:UDB117"/>
    <mergeCell ref="UDC117:UDD117"/>
    <mergeCell ref="UDE117:UDH117"/>
    <mergeCell ref="UDI117:UDJ117"/>
    <mergeCell ref="UDK117:UDL117"/>
    <mergeCell ref="UBQ117:UBT117"/>
    <mergeCell ref="UBU117:UBV117"/>
    <mergeCell ref="UBW117:UBX117"/>
    <mergeCell ref="UBY117:UCB117"/>
    <mergeCell ref="UCC117:UCD117"/>
    <mergeCell ref="UCE117:UCF117"/>
    <mergeCell ref="UCG117:UCJ117"/>
    <mergeCell ref="UCK117:UCL117"/>
    <mergeCell ref="UCM117:UCN117"/>
    <mergeCell ref="UAS117:UAV117"/>
    <mergeCell ref="UAW117:UAX117"/>
    <mergeCell ref="UAY117:UAZ117"/>
    <mergeCell ref="UBA117:UBD117"/>
    <mergeCell ref="UBE117:UBF117"/>
    <mergeCell ref="UBG117:UBH117"/>
    <mergeCell ref="UBI117:UBL117"/>
    <mergeCell ref="UBM117:UBN117"/>
    <mergeCell ref="UBO117:UBP117"/>
    <mergeCell ref="UHE117:UHH117"/>
    <mergeCell ref="UHI117:UHJ117"/>
    <mergeCell ref="UHK117:UHL117"/>
    <mergeCell ref="UHM117:UHP117"/>
    <mergeCell ref="UHQ117:UHR117"/>
    <mergeCell ref="UHS117:UHT117"/>
    <mergeCell ref="UHU117:UHX117"/>
    <mergeCell ref="UHY117:UHZ117"/>
    <mergeCell ref="UIA117:UIB117"/>
    <mergeCell ref="UGG117:UGJ117"/>
    <mergeCell ref="UGK117:UGL117"/>
    <mergeCell ref="UGM117:UGN117"/>
    <mergeCell ref="UGO117:UGR117"/>
    <mergeCell ref="UGS117:UGT117"/>
    <mergeCell ref="UGU117:UGV117"/>
    <mergeCell ref="UGW117:UGZ117"/>
    <mergeCell ref="UHA117:UHB117"/>
    <mergeCell ref="UHC117:UHD117"/>
    <mergeCell ref="UFI117:UFL117"/>
    <mergeCell ref="UFM117:UFN117"/>
    <mergeCell ref="UFO117:UFP117"/>
    <mergeCell ref="UFQ117:UFT117"/>
    <mergeCell ref="UFU117:UFV117"/>
    <mergeCell ref="UFW117:UFX117"/>
    <mergeCell ref="UFY117:UGB117"/>
    <mergeCell ref="UGC117:UGD117"/>
    <mergeCell ref="UGE117:UGF117"/>
    <mergeCell ref="UEK117:UEN117"/>
    <mergeCell ref="UEO117:UEP117"/>
    <mergeCell ref="UEQ117:UER117"/>
    <mergeCell ref="UES117:UEV117"/>
    <mergeCell ref="UEW117:UEX117"/>
    <mergeCell ref="UEY117:UEZ117"/>
    <mergeCell ref="UFA117:UFD117"/>
    <mergeCell ref="UFE117:UFF117"/>
    <mergeCell ref="UFG117:UFH117"/>
    <mergeCell ref="UKW117:UKZ117"/>
    <mergeCell ref="ULA117:ULB117"/>
    <mergeCell ref="ULC117:ULD117"/>
    <mergeCell ref="ULE117:ULH117"/>
    <mergeCell ref="ULI117:ULJ117"/>
    <mergeCell ref="ULK117:ULL117"/>
    <mergeCell ref="ULM117:ULP117"/>
    <mergeCell ref="ULQ117:ULR117"/>
    <mergeCell ref="ULS117:ULT117"/>
    <mergeCell ref="UJY117:UKB117"/>
    <mergeCell ref="UKC117:UKD117"/>
    <mergeCell ref="UKE117:UKF117"/>
    <mergeCell ref="UKG117:UKJ117"/>
    <mergeCell ref="UKK117:UKL117"/>
    <mergeCell ref="UKM117:UKN117"/>
    <mergeCell ref="UKO117:UKR117"/>
    <mergeCell ref="UKS117:UKT117"/>
    <mergeCell ref="UKU117:UKV117"/>
    <mergeCell ref="UJA117:UJD117"/>
    <mergeCell ref="UJE117:UJF117"/>
    <mergeCell ref="UJG117:UJH117"/>
    <mergeCell ref="UJI117:UJL117"/>
    <mergeCell ref="UJM117:UJN117"/>
    <mergeCell ref="UJO117:UJP117"/>
    <mergeCell ref="UJQ117:UJT117"/>
    <mergeCell ref="UJU117:UJV117"/>
    <mergeCell ref="UJW117:UJX117"/>
    <mergeCell ref="UIC117:UIF117"/>
    <mergeCell ref="UIG117:UIH117"/>
    <mergeCell ref="UII117:UIJ117"/>
    <mergeCell ref="UIK117:UIN117"/>
    <mergeCell ref="UIO117:UIP117"/>
    <mergeCell ref="UIQ117:UIR117"/>
    <mergeCell ref="UIS117:UIV117"/>
    <mergeCell ref="UIW117:UIX117"/>
    <mergeCell ref="UIY117:UIZ117"/>
    <mergeCell ref="UOO117:UOR117"/>
    <mergeCell ref="UOS117:UOT117"/>
    <mergeCell ref="UOU117:UOV117"/>
    <mergeCell ref="UOW117:UOZ117"/>
    <mergeCell ref="UPA117:UPB117"/>
    <mergeCell ref="UPC117:UPD117"/>
    <mergeCell ref="UPE117:UPH117"/>
    <mergeCell ref="UPI117:UPJ117"/>
    <mergeCell ref="UPK117:UPL117"/>
    <mergeCell ref="UNQ117:UNT117"/>
    <mergeCell ref="UNU117:UNV117"/>
    <mergeCell ref="UNW117:UNX117"/>
    <mergeCell ref="UNY117:UOB117"/>
    <mergeCell ref="UOC117:UOD117"/>
    <mergeCell ref="UOE117:UOF117"/>
    <mergeCell ref="UOG117:UOJ117"/>
    <mergeCell ref="UOK117:UOL117"/>
    <mergeCell ref="UOM117:UON117"/>
    <mergeCell ref="UMS117:UMV117"/>
    <mergeCell ref="UMW117:UMX117"/>
    <mergeCell ref="UMY117:UMZ117"/>
    <mergeCell ref="UNA117:UND117"/>
    <mergeCell ref="UNE117:UNF117"/>
    <mergeCell ref="UNG117:UNH117"/>
    <mergeCell ref="UNI117:UNL117"/>
    <mergeCell ref="UNM117:UNN117"/>
    <mergeCell ref="UNO117:UNP117"/>
    <mergeCell ref="ULU117:ULX117"/>
    <mergeCell ref="ULY117:ULZ117"/>
    <mergeCell ref="UMA117:UMB117"/>
    <mergeCell ref="UMC117:UMF117"/>
    <mergeCell ref="UMG117:UMH117"/>
    <mergeCell ref="UMI117:UMJ117"/>
    <mergeCell ref="UMK117:UMN117"/>
    <mergeCell ref="UMO117:UMP117"/>
    <mergeCell ref="UMQ117:UMR117"/>
    <mergeCell ref="USG117:USJ117"/>
    <mergeCell ref="USK117:USL117"/>
    <mergeCell ref="USM117:USN117"/>
    <mergeCell ref="USO117:USR117"/>
    <mergeCell ref="USS117:UST117"/>
    <mergeCell ref="USU117:USV117"/>
    <mergeCell ref="USW117:USZ117"/>
    <mergeCell ref="UTA117:UTB117"/>
    <mergeCell ref="UTC117:UTD117"/>
    <mergeCell ref="URI117:URL117"/>
    <mergeCell ref="URM117:URN117"/>
    <mergeCell ref="URO117:URP117"/>
    <mergeCell ref="URQ117:URT117"/>
    <mergeCell ref="URU117:URV117"/>
    <mergeCell ref="URW117:URX117"/>
    <mergeCell ref="URY117:USB117"/>
    <mergeCell ref="USC117:USD117"/>
    <mergeCell ref="USE117:USF117"/>
    <mergeCell ref="UQK117:UQN117"/>
    <mergeCell ref="UQO117:UQP117"/>
    <mergeCell ref="UQQ117:UQR117"/>
    <mergeCell ref="UQS117:UQV117"/>
    <mergeCell ref="UQW117:UQX117"/>
    <mergeCell ref="UQY117:UQZ117"/>
    <mergeCell ref="URA117:URD117"/>
    <mergeCell ref="URE117:URF117"/>
    <mergeCell ref="URG117:URH117"/>
    <mergeCell ref="UPM117:UPP117"/>
    <mergeCell ref="UPQ117:UPR117"/>
    <mergeCell ref="UPS117:UPT117"/>
    <mergeCell ref="UPU117:UPX117"/>
    <mergeCell ref="UPY117:UPZ117"/>
    <mergeCell ref="UQA117:UQB117"/>
    <mergeCell ref="UQC117:UQF117"/>
    <mergeCell ref="UQG117:UQH117"/>
    <mergeCell ref="UQI117:UQJ117"/>
    <mergeCell ref="UVY117:UWB117"/>
    <mergeCell ref="UWC117:UWD117"/>
    <mergeCell ref="UWE117:UWF117"/>
    <mergeCell ref="UWG117:UWJ117"/>
    <mergeCell ref="UWK117:UWL117"/>
    <mergeCell ref="UWM117:UWN117"/>
    <mergeCell ref="UWO117:UWR117"/>
    <mergeCell ref="UWS117:UWT117"/>
    <mergeCell ref="UWU117:UWV117"/>
    <mergeCell ref="UVA117:UVD117"/>
    <mergeCell ref="UVE117:UVF117"/>
    <mergeCell ref="UVG117:UVH117"/>
    <mergeCell ref="UVI117:UVL117"/>
    <mergeCell ref="UVM117:UVN117"/>
    <mergeCell ref="UVO117:UVP117"/>
    <mergeCell ref="UVQ117:UVT117"/>
    <mergeCell ref="UVU117:UVV117"/>
    <mergeCell ref="UVW117:UVX117"/>
    <mergeCell ref="UUC117:UUF117"/>
    <mergeCell ref="UUG117:UUH117"/>
    <mergeCell ref="UUI117:UUJ117"/>
    <mergeCell ref="UUK117:UUN117"/>
    <mergeCell ref="UUO117:UUP117"/>
    <mergeCell ref="UUQ117:UUR117"/>
    <mergeCell ref="UUS117:UUV117"/>
    <mergeCell ref="UUW117:UUX117"/>
    <mergeCell ref="UUY117:UUZ117"/>
    <mergeCell ref="UTE117:UTH117"/>
    <mergeCell ref="UTI117:UTJ117"/>
    <mergeCell ref="UTK117:UTL117"/>
    <mergeCell ref="UTM117:UTP117"/>
    <mergeCell ref="UTQ117:UTR117"/>
    <mergeCell ref="UTS117:UTT117"/>
    <mergeCell ref="UTU117:UTX117"/>
    <mergeCell ref="UTY117:UTZ117"/>
    <mergeCell ref="UUA117:UUB117"/>
    <mergeCell ref="UZQ117:UZT117"/>
    <mergeCell ref="UZU117:UZV117"/>
    <mergeCell ref="UZW117:UZX117"/>
    <mergeCell ref="UZY117:VAB117"/>
    <mergeCell ref="VAC117:VAD117"/>
    <mergeCell ref="VAE117:VAF117"/>
    <mergeCell ref="VAG117:VAJ117"/>
    <mergeCell ref="VAK117:VAL117"/>
    <mergeCell ref="VAM117:VAN117"/>
    <mergeCell ref="UYS117:UYV117"/>
    <mergeCell ref="UYW117:UYX117"/>
    <mergeCell ref="UYY117:UYZ117"/>
    <mergeCell ref="UZA117:UZD117"/>
    <mergeCell ref="UZE117:UZF117"/>
    <mergeCell ref="UZG117:UZH117"/>
    <mergeCell ref="UZI117:UZL117"/>
    <mergeCell ref="UZM117:UZN117"/>
    <mergeCell ref="UZO117:UZP117"/>
    <mergeCell ref="UXU117:UXX117"/>
    <mergeCell ref="UXY117:UXZ117"/>
    <mergeCell ref="UYA117:UYB117"/>
    <mergeCell ref="UYC117:UYF117"/>
    <mergeCell ref="UYG117:UYH117"/>
    <mergeCell ref="UYI117:UYJ117"/>
    <mergeCell ref="UYK117:UYN117"/>
    <mergeCell ref="UYO117:UYP117"/>
    <mergeCell ref="UYQ117:UYR117"/>
    <mergeCell ref="UWW117:UWZ117"/>
    <mergeCell ref="UXA117:UXB117"/>
    <mergeCell ref="UXC117:UXD117"/>
    <mergeCell ref="UXE117:UXH117"/>
    <mergeCell ref="UXI117:UXJ117"/>
    <mergeCell ref="UXK117:UXL117"/>
    <mergeCell ref="UXM117:UXP117"/>
    <mergeCell ref="UXQ117:UXR117"/>
    <mergeCell ref="UXS117:UXT117"/>
    <mergeCell ref="VDI117:VDL117"/>
    <mergeCell ref="VDM117:VDN117"/>
    <mergeCell ref="VDO117:VDP117"/>
    <mergeCell ref="VDQ117:VDT117"/>
    <mergeCell ref="VDU117:VDV117"/>
    <mergeCell ref="VDW117:VDX117"/>
    <mergeCell ref="VDY117:VEB117"/>
    <mergeCell ref="VEC117:VED117"/>
    <mergeCell ref="VEE117:VEF117"/>
    <mergeCell ref="VCK117:VCN117"/>
    <mergeCell ref="VCO117:VCP117"/>
    <mergeCell ref="VCQ117:VCR117"/>
    <mergeCell ref="VCS117:VCV117"/>
    <mergeCell ref="VCW117:VCX117"/>
    <mergeCell ref="VCY117:VCZ117"/>
    <mergeCell ref="VDA117:VDD117"/>
    <mergeCell ref="VDE117:VDF117"/>
    <mergeCell ref="VDG117:VDH117"/>
    <mergeCell ref="VBM117:VBP117"/>
    <mergeCell ref="VBQ117:VBR117"/>
    <mergeCell ref="VBS117:VBT117"/>
    <mergeCell ref="VBU117:VBX117"/>
    <mergeCell ref="VBY117:VBZ117"/>
    <mergeCell ref="VCA117:VCB117"/>
    <mergeCell ref="VCC117:VCF117"/>
    <mergeCell ref="VCG117:VCH117"/>
    <mergeCell ref="VCI117:VCJ117"/>
    <mergeCell ref="VAO117:VAR117"/>
    <mergeCell ref="VAS117:VAT117"/>
    <mergeCell ref="VAU117:VAV117"/>
    <mergeCell ref="VAW117:VAZ117"/>
    <mergeCell ref="VBA117:VBB117"/>
    <mergeCell ref="VBC117:VBD117"/>
    <mergeCell ref="VBE117:VBH117"/>
    <mergeCell ref="VBI117:VBJ117"/>
    <mergeCell ref="VBK117:VBL117"/>
    <mergeCell ref="VHA117:VHD117"/>
    <mergeCell ref="VHE117:VHF117"/>
    <mergeCell ref="VHG117:VHH117"/>
    <mergeCell ref="VHI117:VHL117"/>
    <mergeCell ref="VHM117:VHN117"/>
    <mergeCell ref="VHO117:VHP117"/>
    <mergeCell ref="VHQ117:VHT117"/>
    <mergeCell ref="VHU117:VHV117"/>
    <mergeCell ref="VHW117:VHX117"/>
    <mergeCell ref="VGC117:VGF117"/>
    <mergeCell ref="VGG117:VGH117"/>
    <mergeCell ref="VGI117:VGJ117"/>
    <mergeCell ref="VGK117:VGN117"/>
    <mergeCell ref="VGO117:VGP117"/>
    <mergeCell ref="VGQ117:VGR117"/>
    <mergeCell ref="VGS117:VGV117"/>
    <mergeCell ref="VGW117:VGX117"/>
    <mergeCell ref="VGY117:VGZ117"/>
    <mergeCell ref="VFE117:VFH117"/>
    <mergeCell ref="VFI117:VFJ117"/>
    <mergeCell ref="VFK117:VFL117"/>
    <mergeCell ref="VFM117:VFP117"/>
    <mergeCell ref="VFQ117:VFR117"/>
    <mergeCell ref="VFS117:VFT117"/>
    <mergeCell ref="VFU117:VFX117"/>
    <mergeCell ref="VFY117:VFZ117"/>
    <mergeCell ref="VGA117:VGB117"/>
    <mergeCell ref="VEG117:VEJ117"/>
    <mergeCell ref="VEK117:VEL117"/>
    <mergeCell ref="VEM117:VEN117"/>
    <mergeCell ref="VEO117:VER117"/>
    <mergeCell ref="VES117:VET117"/>
    <mergeCell ref="VEU117:VEV117"/>
    <mergeCell ref="VEW117:VEZ117"/>
    <mergeCell ref="VFA117:VFB117"/>
    <mergeCell ref="VFC117:VFD117"/>
    <mergeCell ref="VKS117:VKV117"/>
    <mergeCell ref="VKW117:VKX117"/>
    <mergeCell ref="VKY117:VKZ117"/>
    <mergeCell ref="VLA117:VLD117"/>
    <mergeCell ref="VLE117:VLF117"/>
    <mergeCell ref="VLG117:VLH117"/>
    <mergeCell ref="VLI117:VLL117"/>
    <mergeCell ref="VLM117:VLN117"/>
    <mergeCell ref="VLO117:VLP117"/>
    <mergeCell ref="VJU117:VJX117"/>
    <mergeCell ref="VJY117:VJZ117"/>
    <mergeCell ref="VKA117:VKB117"/>
    <mergeCell ref="VKC117:VKF117"/>
    <mergeCell ref="VKG117:VKH117"/>
    <mergeCell ref="VKI117:VKJ117"/>
    <mergeCell ref="VKK117:VKN117"/>
    <mergeCell ref="VKO117:VKP117"/>
    <mergeCell ref="VKQ117:VKR117"/>
    <mergeCell ref="VIW117:VIZ117"/>
    <mergeCell ref="VJA117:VJB117"/>
    <mergeCell ref="VJC117:VJD117"/>
    <mergeCell ref="VJE117:VJH117"/>
    <mergeCell ref="VJI117:VJJ117"/>
    <mergeCell ref="VJK117:VJL117"/>
    <mergeCell ref="VJM117:VJP117"/>
    <mergeCell ref="VJQ117:VJR117"/>
    <mergeCell ref="VJS117:VJT117"/>
    <mergeCell ref="VHY117:VIB117"/>
    <mergeCell ref="VIC117:VID117"/>
    <mergeCell ref="VIE117:VIF117"/>
    <mergeCell ref="VIG117:VIJ117"/>
    <mergeCell ref="VIK117:VIL117"/>
    <mergeCell ref="VIM117:VIN117"/>
    <mergeCell ref="VIO117:VIR117"/>
    <mergeCell ref="VIS117:VIT117"/>
    <mergeCell ref="VIU117:VIV117"/>
    <mergeCell ref="VOK117:VON117"/>
    <mergeCell ref="VOO117:VOP117"/>
    <mergeCell ref="VOQ117:VOR117"/>
    <mergeCell ref="VOS117:VOV117"/>
    <mergeCell ref="VOW117:VOX117"/>
    <mergeCell ref="VOY117:VOZ117"/>
    <mergeCell ref="VPA117:VPD117"/>
    <mergeCell ref="VPE117:VPF117"/>
    <mergeCell ref="VPG117:VPH117"/>
    <mergeCell ref="VNM117:VNP117"/>
    <mergeCell ref="VNQ117:VNR117"/>
    <mergeCell ref="VNS117:VNT117"/>
    <mergeCell ref="VNU117:VNX117"/>
    <mergeCell ref="VNY117:VNZ117"/>
    <mergeCell ref="VOA117:VOB117"/>
    <mergeCell ref="VOC117:VOF117"/>
    <mergeCell ref="VOG117:VOH117"/>
    <mergeCell ref="VOI117:VOJ117"/>
    <mergeCell ref="VMO117:VMR117"/>
    <mergeCell ref="VMS117:VMT117"/>
    <mergeCell ref="VMU117:VMV117"/>
    <mergeCell ref="VMW117:VMZ117"/>
    <mergeCell ref="VNA117:VNB117"/>
    <mergeCell ref="VNC117:VND117"/>
    <mergeCell ref="VNE117:VNH117"/>
    <mergeCell ref="VNI117:VNJ117"/>
    <mergeCell ref="VNK117:VNL117"/>
    <mergeCell ref="VLQ117:VLT117"/>
    <mergeCell ref="VLU117:VLV117"/>
    <mergeCell ref="VLW117:VLX117"/>
    <mergeCell ref="VLY117:VMB117"/>
    <mergeCell ref="VMC117:VMD117"/>
    <mergeCell ref="VME117:VMF117"/>
    <mergeCell ref="VMG117:VMJ117"/>
    <mergeCell ref="VMK117:VML117"/>
    <mergeCell ref="VMM117:VMN117"/>
    <mergeCell ref="VSC117:VSF117"/>
    <mergeCell ref="VSG117:VSH117"/>
    <mergeCell ref="VSI117:VSJ117"/>
    <mergeCell ref="VSK117:VSN117"/>
    <mergeCell ref="VSO117:VSP117"/>
    <mergeCell ref="VSQ117:VSR117"/>
    <mergeCell ref="VSS117:VSV117"/>
    <mergeCell ref="VSW117:VSX117"/>
    <mergeCell ref="VSY117:VSZ117"/>
    <mergeCell ref="VRE117:VRH117"/>
    <mergeCell ref="VRI117:VRJ117"/>
    <mergeCell ref="VRK117:VRL117"/>
    <mergeCell ref="VRM117:VRP117"/>
    <mergeCell ref="VRQ117:VRR117"/>
    <mergeCell ref="VRS117:VRT117"/>
    <mergeCell ref="VRU117:VRX117"/>
    <mergeCell ref="VRY117:VRZ117"/>
    <mergeCell ref="VSA117:VSB117"/>
    <mergeCell ref="VQG117:VQJ117"/>
    <mergeCell ref="VQK117:VQL117"/>
    <mergeCell ref="VQM117:VQN117"/>
    <mergeCell ref="VQO117:VQR117"/>
    <mergeCell ref="VQS117:VQT117"/>
    <mergeCell ref="VQU117:VQV117"/>
    <mergeCell ref="VQW117:VQZ117"/>
    <mergeCell ref="VRA117:VRB117"/>
    <mergeCell ref="VRC117:VRD117"/>
    <mergeCell ref="VPI117:VPL117"/>
    <mergeCell ref="VPM117:VPN117"/>
    <mergeCell ref="VPO117:VPP117"/>
    <mergeCell ref="VPQ117:VPT117"/>
    <mergeCell ref="VPU117:VPV117"/>
    <mergeCell ref="VPW117:VPX117"/>
    <mergeCell ref="VPY117:VQB117"/>
    <mergeCell ref="VQC117:VQD117"/>
    <mergeCell ref="VQE117:VQF117"/>
    <mergeCell ref="VVU117:VVX117"/>
    <mergeCell ref="VVY117:VVZ117"/>
    <mergeCell ref="VWA117:VWB117"/>
    <mergeCell ref="VWC117:VWF117"/>
    <mergeCell ref="VWG117:VWH117"/>
    <mergeCell ref="VWI117:VWJ117"/>
    <mergeCell ref="VWK117:VWN117"/>
    <mergeCell ref="VWO117:VWP117"/>
    <mergeCell ref="VWQ117:VWR117"/>
    <mergeCell ref="VUW117:VUZ117"/>
    <mergeCell ref="VVA117:VVB117"/>
    <mergeCell ref="VVC117:VVD117"/>
    <mergeCell ref="VVE117:VVH117"/>
    <mergeCell ref="VVI117:VVJ117"/>
    <mergeCell ref="VVK117:VVL117"/>
    <mergeCell ref="VVM117:VVP117"/>
    <mergeCell ref="VVQ117:VVR117"/>
    <mergeCell ref="VVS117:VVT117"/>
    <mergeCell ref="VTY117:VUB117"/>
    <mergeCell ref="VUC117:VUD117"/>
    <mergeCell ref="VUE117:VUF117"/>
    <mergeCell ref="VUG117:VUJ117"/>
    <mergeCell ref="VUK117:VUL117"/>
    <mergeCell ref="VUM117:VUN117"/>
    <mergeCell ref="VUO117:VUR117"/>
    <mergeCell ref="VUS117:VUT117"/>
    <mergeCell ref="VUU117:VUV117"/>
    <mergeCell ref="VTA117:VTD117"/>
    <mergeCell ref="VTE117:VTF117"/>
    <mergeCell ref="VTG117:VTH117"/>
    <mergeCell ref="VTI117:VTL117"/>
    <mergeCell ref="VTM117:VTN117"/>
    <mergeCell ref="VTO117:VTP117"/>
    <mergeCell ref="VTQ117:VTT117"/>
    <mergeCell ref="VTU117:VTV117"/>
    <mergeCell ref="VTW117:VTX117"/>
    <mergeCell ref="VZM117:VZP117"/>
    <mergeCell ref="VZQ117:VZR117"/>
    <mergeCell ref="VZS117:VZT117"/>
    <mergeCell ref="VZU117:VZX117"/>
    <mergeCell ref="VZY117:VZZ117"/>
    <mergeCell ref="WAA117:WAB117"/>
    <mergeCell ref="WAC117:WAF117"/>
    <mergeCell ref="WAG117:WAH117"/>
    <mergeCell ref="WAI117:WAJ117"/>
    <mergeCell ref="VYO117:VYR117"/>
    <mergeCell ref="VYS117:VYT117"/>
    <mergeCell ref="VYU117:VYV117"/>
    <mergeCell ref="VYW117:VYZ117"/>
    <mergeCell ref="VZA117:VZB117"/>
    <mergeCell ref="VZC117:VZD117"/>
    <mergeCell ref="VZE117:VZH117"/>
    <mergeCell ref="VZI117:VZJ117"/>
    <mergeCell ref="VZK117:VZL117"/>
    <mergeCell ref="VXQ117:VXT117"/>
    <mergeCell ref="VXU117:VXV117"/>
    <mergeCell ref="VXW117:VXX117"/>
    <mergeCell ref="VXY117:VYB117"/>
    <mergeCell ref="VYC117:VYD117"/>
    <mergeCell ref="VYE117:VYF117"/>
    <mergeCell ref="VYG117:VYJ117"/>
    <mergeCell ref="VYK117:VYL117"/>
    <mergeCell ref="VYM117:VYN117"/>
    <mergeCell ref="VWS117:VWV117"/>
    <mergeCell ref="VWW117:VWX117"/>
    <mergeCell ref="VWY117:VWZ117"/>
    <mergeCell ref="VXA117:VXD117"/>
    <mergeCell ref="VXE117:VXF117"/>
    <mergeCell ref="VXG117:VXH117"/>
    <mergeCell ref="VXI117:VXL117"/>
    <mergeCell ref="VXM117:VXN117"/>
    <mergeCell ref="VXO117:VXP117"/>
    <mergeCell ref="WDE117:WDH117"/>
    <mergeCell ref="WDI117:WDJ117"/>
    <mergeCell ref="WDK117:WDL117"/>
    <mergeCell ref="WDM117:WDP117"/>
    <mergeCell ref="WDQ117:WDR117"/>
    <mergeCell ref="WDS117:WDT117"/>
    <mergeCell ref="WDU117:WDX117"/>
    <mergeCell ref="WDY117:WDZ117"/>
    <mergeCell ref="WEA117:WEB117"/>
    <mergeCell ref="WCG117:WCJ117"/>
    <mergeCell ref="WCK117:WCL117"/>
    <mergeCell ref="WCM117:WCN117"/>
    <mergeCell ref="WCO117:WCR117"/>
    <mergeCell ref="WCS117:WCT117"/>
    <mergeCell ref="WCU117:WCV117"/>
    <mergeCell ref="WCW117:WCZ117"/>
    <mergeCell ref="WDA117:WDB117"/>
    <mergeCell ref="WDC117:WDD117"/>
    <mergeCell ref="WBI117:WBL117"/>
    <mergeCell ref="WBM117:WBN117"/>
    <mergeCell ref="WBO117:WBP117"/>
    <mergeCell ref="WBQ117:WBT117"/>
    <mergeCell ref="WBU117:WBV117"/>
    <mergeCell ref="WBW117:WBX117"/>
    <mergeCell ref="WBY117:WCB117"/>
    <mergeCell ref="WCC117:WCD117"/>
    <mergeCell ref="WCE117:WCF117"/>
    <mergeCell ref="WAK117:WAN117"/>
    <mergeCell ref="WAO117:WAP117"/>
    <mergeCell ref="WAQ117:WAR117"/>
    <mergeCell ref="WAS117:WAV117"/>
    <mergeCell ref="WAW117:WAX117"/>
    <mergeCell ref="WAY117:WAZ117"/>
    <mergeCell ref="WBA117:WBD117"/>
    <mergeCell ref="WBE117:WBF117"/>
    <mergeCell ref="WBG117:WBH117"/>
    <mergeCell ref="WGW117:WGZ117"/>
    <mergeCell ref="WHA117:WHB117"/>
    <mergeCell ref="WHC117:WHD117"/>
    <mergeCell ref="WHE117:WHH117"/>
    <mergeCell ref="WHI117:WHJ117"/>
    <mergeCell ref="WHK117:WHL117"/>
    <mergeCell ref="WHM117:WHP117"/>
    <mergeCell ref="WHQ117:WHR117"/>
    <mergeCell ref="WHS117:WHT117"/>
    <mergeCell ref="WFY117:WGB117"/>
    <mergeCell ref="WGC117:WGD117"/>
    <mergeCell ref="WGE117:WGF117"/>
    <mergeCell ref="WGG117:WGJ117"/>
    <mergeCell ref="WGK117:WGL117"/>
    <mergeCell ref="WGM117:WGN117"/>
    <mergeCell ref="WGO117:WGR117"/>
    <mergeCell ref="WGS117:WGT117"/>
    <mergeCell ref="WGU117:WGV117"/>
    <mergeCell ref="WFA117:WFD117"/>
    <mergeCell ref="WFE117:WFF117"/>
    <mergeCell ref="WFG117:WFH117"/>
    <mergeCell ref="WFI117:WFL117"/>
    <mergeCell ref="WFM117:WFN117"/>
    <mergeCell ref="WFO117:WFP117"/>
    <mergeCell ref="WFQ117:WFT117"/>
    <mergeCell ref="WFU117:WFV117"/>
    <mergeCell ref="WFW117:WFX117"/>
    <mergeCell ref="WEC117:WEF117"/>
    <mergeCell ref="WEG117:WEH117"/>
    <mergeCell ref="WEI117:WEJ117"/>
    <mergeCell ref="WEK117:WEN117"/>
    <mergeCell ref="WEO117:WEP117"/>
    <mergeCell ref="WEQ117:WER117"/>
    <mergeCell ref="WES117:WEV117"/>
    <mergeCell ref="WEW117:WEX117"/>
    <mergeCell ref="WEY117:WEZ117"/>
    <mergeCell ref="WKO117:WKR117"/>
    <mergeCell ref="WKS117:WKT117"/>
    <mergeCell ref="WKU117:WKV117"/>
    <mergeCell ref="WKW117:WKZ117"/>
    <mergeCell ref="WLA117:WLB117"/>
    <mergeCell ref="WLC117:WLD117"/>
    <mergeCell ref="WLE117:WLH117"/>
    <mergeCell ref="WLI117:WLJ117"/>
    <mergeCell ref="WLK117:WLL117"/>
    <mergeCell ref="WJQ117:WJT117"/>
    <mergeCell ref="WJU117:WJV117"/>
    <mergeCell ref="WJW117:WJX117"/>
    <mergeCell ref="WJY117:WKB117"/>
    <mergeCell ref="WKC117:WKD117"/>
    <mergeCell ref="WKE117:WKF117"/>
    <mergeCell ref="WKG117:WKJ117"/>
    <mergeCell ref="WKK117:WKL117"/>
    <mergeCell ref="WKM117:WKN117"/>
    <mergeCell ref="WIS117:WIV117"/>
    <mergeCell ref="WIW117:WIX117"/>
    <mergeCell ref="WIY117:WIZ117"/>
    <mergeCell ref="WJA117:WJD117"/>
    <mergeCell ref="WJE117:WJF117"/>
    <mergeCell ref="WJG117:WJH117"/>
    <mergeCell ref="WJI117:WJL117"/>
    <mergeCell ref="WJM117:WJN117"/>
    <mergeCell ref="WJO117:WJP117"/>
    <mergeCell ref="WHU117:WHX117"/>
    <mergeCell ref="WHY117:WHZ117"/>
    <mergeCell ref="WIA117:WIB117"/>
    <mergeCell ref="WIC117:WIF117"/>
    <mergeCell ref="WIG117:WIH117"/>
    <mergeCell ref="WII117:WIJ117"/>
    <mergeCell ref="WIK117:WIN117"/>
    <mergeCell ref="WIO117:WIP117"/>
    <mergeCell ref="WIQ117:WIR117"/>
    <mergeCell ref="WOG117:WOJ117"/>
    <mergeCell ref="WOK117:WOL117"/>
    <mergeCell ref="WOM117:WON117"/>
    <mergeCell ref="WOO117:WOR117"/>
    <mergeCell ref="WOS117:WOT117"/>
    <mergeCell ref="WOU117:WOV117"/>
    <mergeCell ref="WOW117:WOZ117"/>
    <mergeCell ref="WPA117:WPB117"/>
    <mergeCell ref="WPC117:WPD117"/>
    <mergeCell ref="WNI117:WNL117"/>
    <mergeCell ref="WNM117:WNN117"/>
    <mergeCell ref="WNO117:WNP117"/>
    <mergeCell ref="WNQ117:WNT117"/>
    <mergeCell ref="WNU117:WNV117"/>
    <mergeCell ref="WNW117:WNX117"/>
    <mergeCell ref="WNY117:WOB117"/>
    <mergeCell ref="WOC117:WOD117"/>
    <mergeCell ref="WOE117:WOF117"/>
    <mergeCell ref="WMK117:WMN117"/>
    <mergeCell ref="WMO117:WMP117"/>
    <mergeCell ref="WMQ117:WMR117"/>
    <mergeCell ref="WMS117:WMV117"/>
    <mergeCell ref="WMW117:WMX117"/>
    <mergeCell ref="WMY117:WMZ117"/>
    <mergeCell ref="WNA117:WND117"/>
    <mergeCell ref="WNE117:WNF117"/>
    <mergeCell ref="WNG117:WNH117"/>
    <mergeCell ref="WLM117:WLP117"/>
    <mergeCell ref="WLQ117:WLR117"/>
    <mergeCell ref="WLS117:WLT117"/>
    <mergeCell ref="WLU117:WLX117"/>
    <mergeCell ref="WLY117:WLZ117"/>
    <mergeCell ref="WMA117:WMB117"/>
    <mergeCell ref="WMC117:WMF117"/>
    <mergeCell ref="WMG117:WMH117"/>
    <mergeCell ref="WMI117:WMJ117"/>
    <mergeCell ref="WRY117:WSB117"/>
    <mergeCell ref="WSC117:WSD117"/>
    <mergeCell ref="WSE117:WSF117"/>
    <mergeCell ref="WSG117:WSJ117"/>
    <mergeCell ref="WSK117:WSL117"/>
    <mergeCell ref="WSM117:WSN117"/>
    <mergeCell ref="WSO117:WSR117"/>
    <mergeCell ref="WSS117:WST117"/>
    <mergeCell ref="WSU117:WSV117"/>
    <mergeCell ref="WRA117:WRD117"/>
    <mergeCell ref="WRE117:WRF117"/>
    <mergeCell ref="WRG117:WRH117"/>
    <mergeCell ref="WRI117:WRL117"/>
    <mergeCell ref="WRM117:WRN117"/>
    <mergeCell ref="WRO117:WRP117"/>
    <mergeCell ref="WRQ117:WRT117"/>
    <mergeCell ref="WRU117:WRV117"/>
    <mergeCell ref="WRW117:WRX117"/>
    <mergeCell ref="WQC117:WQF117"/>
    <mergeCell ref="WQG117:WQH117"/>
    <mergeCell ref="WQI117:WQJ117"/>
    <mergeCell ref="WQK117:WQN117"/>
    <mergeCell ref="WQO117:WQP117"/>
    <mergeCell ref="WQQ117:WQR117"/>
    <mergeCell ref="WQS117:WQV117"/>
    <mergeCell ref="WQW117:WQX117"/>
    <mergeCell ref="WQY117:WQZ117"/>
    <mergeCell ref="WPE117:WPH117"/>
    <mergeCell ref="WPI117:WPJ117"/>
    <mergeCell ref="WPK117:WPL117"/>
    <mergeCell ref="WPM117:WPP117"/>
    <mergeCell ref="WPQ117:WPR117"/>
    <mergeCell ref="WPS117:WPT117"/>
    <mergeCell ref="WPU117:WPX117"/>
    <mergeCell ref="WPY117:WPZ117"/>
    <mergeCell ref="WQA117:WQB117"/>
    <mergeCell ref="WVQ117:WVT117"/>
    <mergeCell ref="WVU117:WVV117"/>
    <mergeCell ref="WVW117:WVX117"/>
    <mergeCell ref="WVY117:WWB117"/>
    <mergeCell ref="WWC117:WWD117"/>
    <mergeCell ref="WWE117:WWF117"/>
    <mergeCell ref="WWG117:WWJ117"/>
    <mergeCell ref="WWK117:WWL117"/>
    <mergeCell ref="WWM117:WWN117"/>
    <mergeCell ref="WUS117:WUV117"/>
    <mergeCell ref="WUW117:WUX117"/>
    <mergeCell ref="WUY117:WUZ117"/>
    <mergeCell ref="WVA117:WVD117"/>
    <mergeCell ref="WVE117:WVF117"/>
    <mergeCell ref="WVG117:WVH117"/>
    <mergeCell ref="WVI117:WVL117"/>
    <mergeCell ref="WVM117:WVN117"/>
    <mergeCell ref="WVO117:WVP117"/>
    <mergeCell ref="WTU117:WTX117"/>
    <mergeCell ref="WTY117:WTZ117"/>
    <mergeCell ref="WUA117:WUB117"/>
    <mergeCell ref="WUC117:WUF117"/>
    <mergeCell ref="WUG117:WUH117"/>
    <mergeCell ref="WUI117:WUJ117"/>
    <mergeCell ref="WUK117:WUN117"/>
    <mergeCell ref="WUO117:WUP117"/>
    <mergeCell ref="WUQ117:WUR117"/>
    <mergeCell ref="WSW117:WSZ117"/>
    <mergeCell ref="WTA117:WTB117"/>
    <mergeCell ref="WTC117:WTD117"/>
    <mergeCell ref="WTE117:WTH117"/>
    <mergeCell ref="WTI117:WTJ117"/>
    <mergeCell ref="WTK117:WTL117"/>
    <mergeCell ref="WTM117:WTP117"/>
    <mergeCell ref="WTQ117:WTR117"/>
    <mergeCell ref="WTS117:WTT117"/>
    <mergeCell ref="XAS117:XAT117"/>
    <mergeCell ref="XAU117:XAV117"/>
    <mergeCell ref="XAW117:XAZ117"/>
    <mergeCell ref="XBA117:XBB117"/>
    <mergeCell ref="XBC117:XBD117"/>
    <mergeCell ref="WZI117:WZL117"/>
    <mergeCell ref="WZM117:WZN117"/>
    <mergeCell ref="WZO117:WZP117"/>
    <mergeCell ref="WZQ117:WZT117"/>
    <mergeCell ref="WZU117:WZV117"/>
    <mergeCell ref="WZW117:WZX117"/>
    <mergeCell ref="WZY117:XAB117"/>
    <mergeCell ref="XAC117:XAD117"/>
    <mergeCell ref="XAE117:XAF117"/>
    <mergeCell ref="WYK117:WYN117"/>
    <mergeCell ref="WYO117:WYP117"/>
    <mergeCell ref="WYQ117:WYR117"/>
    <mergeCell ref="WYS117:WYV117"/>
    <mergeCell ref="WYW117:WYX117"/>
    <mergeCell ref="WYY117:WYZ117"/>
    <mergeCell ref="WZA117:WZD117"/>
    <mergeCell ref="WZE117:WZF117"/>
    <mergeCell ref="WZG117:WZH117"/>
    <mergeCell ref="WXM117:WXP117"/>
    <mergeCell ref="WXQ117:WXR117"/>
    <mergeCell ref="WXS117:WXT117"/>
    <mergeCell ref="WXU117:WXX117"/>
    <mergeCell ref="WXY117:WXZ117"/>
    <mergeCell ref="WYA117:WYB117"/>
    <mergeCell ref="WYC117:WYF117"/>
    <mergeCell ref="WYG117:WYH117"/>
    <mergeCell ref="WYI117:WYJ117"/>
    <mergeCell ref="WWO117:WWR117"/>
    <mergeCell ref="WWS117:WWT117"/>
    <mergeCell ref="WWU117:WWV117"/>
    <mergeCell ref="WWW117:WWZ117"/>
    <mergeCell ref="WXA117:WXB117"/>
    <mergeCell ref="WXC117:WXD117"/>
    <mergeCell ref="WXE117:WXH117"/>
    <mergeCell ref="WXI117:WXJ117"/>
    <mergeCell ref="WXK117:WXL117"/>
    <mergeCell ref="XEW117:XEZ117"/>
    <mergeCell ref="XFA117:XFB117"/>
    <mergeCell ref="XFC117:XFD117"/>
    <mergeCell ref="A118:H118"/>
    <mergeCell ref="I118:P118"/>
    <mergeCell ref="Q118:X118"/>
    <mergeCell ref="Y118:AF118"/>
    <mergeCell ref="AG118:AN118"/>
    <mergeCell ref="AO118:AV118"/>
    <mergeCell ref="AW118:BD118"/>
    <mergeCell ref="BE118:BL118"/>
    <mergeCell ref="BM118:BT118"/>
    <mergeCell ref="BU118:CB118"/>
    <mergeCell ref="CC118:CJ118"/>
    <mergeCell ref="CK118:CR118"/>
    <mergeCell ref="CS118:CZ118"/>
    <mergeCell ref="DA118:DH118"/>
    <mergeCell ref="DI118:DP118"/>
    <mergeCell ref="DQ118:DX118"/>
    <mergeCell ref="DY118:EF118"/>
    <mergeCell ref="EG118:EN118"/>
    <mergeCell ref="EO118:EV118"/>
    <mergeCell ref="EW118:FD118"/>
    <mergeCell ref="FE118:FL118"/>
    <mergeCell ref="XDY117:XEB117"/>
    <mergeCell ref="XEC117:XED117"/>
    <mergeCell ref="XEE117:XEF117"/>
    <mergeCell ref="XEG117:XEJ117"/>
    <mergeCell ref="XEK117:XEL117"/>
    <mergeCell ref="XEM117:XEN117"/>
    <mergeCell ref="XEO117:XER117"/>
    <mergeCell ref="XES117:XET117"/>
    <mergeCell ref="XEU117:XEV117"/>
    <mergeCell ref="XDA117:XDD117"/>
    <mergeCell ref="XDE117:XDF117"/>
    <mergeCell ref="XDG117:XDH117"/>
    <mergeCell ref="XDI117:XDL117"/>
    <mergeCell ref="XDM117:XDN117"/>
    <mergeCell ref="XDO117:XDP117"/>
    <mergeCell ref="XDQ117:XDT117"/>
    <mergeCell ref="XDU117:XDV117"/>
    <mergeCell ref="XDW117:XDX117"/>
    <mergeCell ref="XCC117:XCF117"/>
    <mergeCell ref="XCG117:XCH117"/>
    <mergeCell ref="XCI117:XCJ117"/>
    <mergeCell ref="XCK117:XCN117"/>
    <mergeCell ref="XCO117:XCP117"/>
    <mergeCell ref="XCQ117:XCR117"/>
    <mergeCell ref="XCS117:XCV117"/>
    <mergeCell ref="XCW117:XCX117"/>
    <mergeCell ref="XCY117:XCZ117"/>
    <mergeCell ref="XBE117:XBH117"/>
    <mergeCell ref="XBI117:XBJ117"/>
    <mergeCell ref="XBK117:XBL117"/>
    <mergeCell ref="XBM117:XBP117"/>
    <mergeCell ref="XBQ117:XBR117"/>
    <mergeCell ref="XBS117:XBT117"/>
    <mergeCell ref="XBU117:XBX117"/>
    <mergeCell ref="XBY117:XBZ117"/>
    <mergeCell ref="XCA117:XCB117"/>
    <mergeCell ref="XAG117:XAJ117"/>
    <mergeCell ref="XAK117:XAL117"/>
    <mergeCell ref="XAM117:XAN117"/>
    <mergeCell ref="XAO117:XAR117"/>
    <mergeCell ref="NU118:OB118"/>
    <mergeCell ref="OC118:OJ118"/>
    <mergeCell ref="OK118:OR118"/>
    <mergeCell ref="OS118:OZ118"/>
    <mergeCell ref="PA118:PH118"/>
    <mergeCell ref="PI118:PP118"/>
    <mergeCell ref="PQ118:PX118"/>
    <mergeCell ref="PY118:QF118"/>
    <mergeCell ref="QG118:QN118"/>
    <mergeCell ref="LA118:LH118"/>
    <mergeCell ref="LI118:LP118"/>
    <mergeCell ref="LQ118:LX118"/>
    <mergeCell ref="LY118:MF118"/>
    <mergeCell ref="MG118:MN118"/>
    <mergeCell ref="MO118:MV118"/>
    <mergeCell ref="MW118:ND118"/>
    <mergeCell ref="NE118:NL118"/>
    <mergeCell ref="NM118:NT118"/>
    <mergeCell ref="IG118:IN118"/>
    <mergeCell ref="IO118:IV118"/>
    <mergeCell ref="IW118:JD118"/>
    <mergeCell ref="JE118:JL118"/>
    <mergeCell ref="JM118:JT118"/>
    <mergeCell ref="JU118:KB118"/>
    <mergeCell ref="KC118:KJ118"/>
    <mergeCell ref="KK118:KR118"/>
    <mergeCell ref="KS118:KZ118"/>
    <mergeCell ref="FM118:FT118"/>
    <mergeCell ref="FU118:GB118"/>
    <mergeCell ref="GC118:GJ118"/>
    <mergeCell ref="GK118:GR118"/>
    <mergeCell ref="GS118:GZ118"/>
    <mergeCell ref="HA118:HH118"/>
    <mergeCell ref="HI118:HP118"/>
    <mergeCell ref="HQ118:HX118"/>
    <mergeCell ref="HY118:IF118"/>
    <mergeCell ref="YW118:ZD118"/>
    <mergeCell ref="ZE118:ZL118"/>
    <mergeCell ref="ZM118:ZT118"/>
    <mergeCell ref="ZU118:AAB118"/>
    <mergeCell ref="AAC118:AAJ118"/>
    <mergeCell ref="AAK118:AAR118"/>
    <mergeCell ref="AAS118:AAZ118"/>
    <mergeCell ref="ABA118:ABH118"/>
    <mergeCell ref="ABI118:ABP118"/>
    <mergeCell ref="WC118:WJ118"/>
    <mergeCell ref="WK118:WR118"/>
    <mergeCell ref="WS118:WZ118"/>
    <mergeCell ref="XA118:XH118"/>
    <mergeCell ref="XI118:XP118"/>
    <mergeCell ref="XQ118:XX118"/>
    <mergeCell ref="XY118:YF118"/>
    <mergeCell ref="YG118:YN118"/>
    <mergeCell ref="YO118:YV118"/>
    <mergeCell ref="TI118:TP118"/>
    <mergeCell ref="TQ118:TX118"/>
    <mergeCell ref="TY118:UF118"/>
    <mergeCell ref="UG118:UN118"/>
    <mergeCell ref="UO118:UV118"/>
    <mergeCell ref="UW118:VD118"/>
    <mergeCell ref="VE118:VL118"/>
    <mergeCell ref="VM118:VT118"/>
    <mergeCell ref="VU118:WB118"/>
    <mergeCell ref="QO118:QV118"/>
    <mergeCell ref="QW118:RD118"/>
    <mergeCell ref="RE118:RL118"/>
    <mergeCell ref="RM118:RT118"/>
    <mergeCell ref="RU118:SB118"/>
    <mergeCell ref="SC118:SJ118"/>
    <mergeCell ref="SK118:SR118"/>
    <mergeCell ref="SS118:SZ118"/>
    <mergeCell ref="TA118:TH118"/>
    <mergeCell ref="AJY118:AKF118"/>
    <mergeCell ref="AKG118:AKN118"/>
    <mergeCell ref="AKO118:AKV118"/>
    <mergeCell ref="AKW118:ALD118"/>
    <mergeCell ref="ALE118:ALL118"/>
    <mergeCell ref="ALM118:ALT118"/>
    <mergeCell ref="ALU118:AMB118"/>
    <mergeCell ref="AMC118:AMJ118"/>
    <mergeCell ref="AMK118:AMR118"/>
    <mergeCell ref="AHE118:AHL118"/>
    <mergeCell ref="AHM118:AHT118"/>
    <mergeCell ref="AHU118:AIB118"/>
    <mergeCell ref="AIC118:AIJ118"/>
    <mergeCell ref="AIK118:AIR118"/>
    <mergeCell ref="AIS118:AIZ118"/>
    <mergeCell ref="AJA118:AJH118"/>
    <mergeCell ref="AJI118:AJP118"/>
    <mergeCell ref="AJQ118:AJX118"/>
    <mergeCell ref="AEK118:AER118"/>
    <mergeCell ref="AES118:AEZ118"/>
    <mergeCell ref="AFA118:AFH118"/>
    <mergeCell ref="AFI118:AFP118"/>
    <mergeCell ref="AFQ118:AFX118"/>
    <mergeCell ref="AFY118:AGF118"/>
    <mergeCell ref="AGG118:AGN118"/>
    <mergeCell ref="AGO118:AGV118"/>
    <mergeCell ref="AGW118:AHD118"/>
    <mergeCell ref="ABQ118:ABX118"/>
    <mergeCell ref="ABY118:ACF118"/>
    <mergeCell ref="ACG118:ACN118"/>
    <mergeCell ref="ACO118:ACV118"/>
    <mergeCell ref="ACW118:ADD118"/>
    <mergeCell ref="ADE118:ADL118"/>
    <mergeCell ref="ADM118:ADT118"/>
    <mergeCell ref="ADU118:AEB118"/>
    <mergeCell ref="AEC118:AEJ118"/>
    <mergeCell ref="AVA118:AVH118"/>
    <mergeCell ref="AVI118:AVP118"/>
    <mergeCell ref="AVQ118:AVX118"/>
    <mergeCell ref="AVY118:AWF118"/>
    <mergeCell ref="AWG118:AWN118"/>
    <mergeCell ref="AWO118:AWV118"/>
    <mergeCell ref="AWW118:AXD118"/>
    <mergeCell ref="AXE118:AXL118"/>
    <mergeCell ref="AXM118:AXT118"/>
    <mergeCell ref="ASG118:ASN118"/>
    <mergeCell ref="ASO118:ASV118"/>
    <mergeCell ref="ASW118:ATD118"/>
    <mergeCell ref="ATE118:ATL118"/>
    <mergeCell ref="ATM118:ATT118"/>
    <mergeCell ref="ATU118:AUB118"/>
    <mergeCell ref="AUC118:AUJ118"/>
    <mergeCell ref="AUK118:AUR118"/>
    <mergeCell ref="AUS118:AUZ118"/>
    <mergeCell ref="APM118:APT118"/>
    <mergeCell ref="APU118:AQB118"/>
    <mergeCell ref="AQC118:AQJ118"/>
    <mergeCell ref="AQK118:AQR118"/>
    <mergeCell ref="AQS118:AQZ118"/>
    <mergeCell ref="ARA118:ARH118"/>
    <mergeCell ref="ARI118:ARP118"/>
    <mergeCell ref="ARQ118:ARX118"/>
    <mergeCell ref="ARY118:ASF118"/>
    <mergeCell ref="AMS118:AMZ118"/>
    <mergeCell ref="ANA118:ANH118"/>
    <mergeCell ref="ANI118:ANP118"/>
    <mergeCell ref="ANQ118:ANX118"/>
    <mergeCell ref="ANY118:AOF118"/>
    <mergeCell ref="AOG118:AON118"/>
    <mergeCell ref="AOO118:AOV118"/>
    <mergeCell ref="AOW118:APD118"/>
    <mergeCell ref="APE118:APL118"/>
    <mergeCell ref="BGC118:BGJ118"/>
    <mergeCell ref="BGK118:BGR118"/>
    <mergeCell ref="BGS118:BGZ118"/>
    <mergeCell ref="BHA118:BHH118"/>
    <mergeCell ref="BHI118:BHP118"/>
    <mergeCell ref="BHQ118:BHX118"/>
    <mergeCell ref="BHY118:BIF118"/>
    <mergeCell ref="BIG118:BIN118"/>
    <mergeCell ref="BIO118:BIV118"/>
    <mergeCell ref="BDI118:BDP118"/>
    <mergeCell ref="BDQ118:BDX118"/>
    <mergeCell ref="BDY118:BEF118"/>
    <mergeCell ref="BEG118:BEN118"/>
    <mergeCell ref="BEO118:BEV118"/>
    <mergeCell ref="BEW118:BFD118"/>
    <mergeCell ref="BFE118:BFL118"/>
    <mergeCell ref="BFM118:BFT118"/>
    <mergeCell ref="BFU118:BGB118"/>
    <mergeCell ref="BAO118:BAV118"/>
    <mergeCell ref="BAW118:BBD118"/>
    <mergeCell ref="BBE118:BBL118"/>
    <mergeCell ref="BBM118:BBT118"/>
    <mergeCell ref="BBU118:BCB118"/>
    <mergeCell ref="BCC118:BCJ118"/>
    <mergeCell ref="BCK118:BCR118"/>
    <mergeCell ref="BCS118:BCZ118"/>
    <mergeCell ref="BDA118:BDH118"/>
    <mergeCell ref="AXU118:AYB118"/>
    <mergeCell ref="AYC118:AYJ118"/>
    <mergeCell ref="AYK118:AYR118"/>
    <mergeCell ref="AYS118:AYZ118"/>
    <mergeCell ref="AZA118:AZH118"/>
    <mergeCell ref="AZI118:AZP118"/>
    <mergeCell ref="AZQ118:AZX118"/>
    <mergeCell ref="AZY118:BAF118"/>
    <mergeCell ref="BAG118:BAN118"/>
    <mergeCell ref="BRE118:BRL118"/>
    <mergeCell ref="BRM118:BRT118"/>
    <mergeCell ref="BRU118:BSB118"/>
    <mergeCell ref="BSC118:BSJ118"/>
    <mergeCell ref="BSK118:BSR118"/>
    <mergeCell ref="BSS118:BSZ118"/>
    <mergeCell ref="BTA118:BTH118"/>
    <mergeCell ref="BTI118:BTP118"/>
    <mergeCell ref="BTQ118:BTX118"/>
    <mergeCell ref="BOK118:BOR118"/>
    <mergeCell ref="BOS118:BOZ118"/>
    <mergeCell ref="BPA118:BPH118"/>
    <mergeCell ref="BPI118:BPP118"/>
    <mergeCell ref="BPQ118:BPX118"/>
    <mergeCell ref="BPY118:BQF118"/>
    <mergeCell ref="BQG118:BQN118"/>
    <mergeCell ref="BQO118:BQV118"/>
    <mergeCell ref="BQW118:BRD118"/>
    <mergeCell ref="BLQ118:BLX118"/>
    <mergeCell ref="BLY118:BMF118"/>
    <mergeCell ref="BMG118:BMN118"/>
    <mergeCell ref="BMO118:BMV118"/>
    <mergeCell ref="BMW118:BND118"/>
    <mergeCell ref="BNE118:BNL118"/>
    <mergeCell ref="BNM118:BNT118"/>
    <mergeCell ref="BNU118:BOB118"/>
    <mergeCell ref="BOC118:BOJ118"/>
    <mergeCell ref="BIW118:BJD118"/>
    <mergeCell ref="BJE118:BJL118"/>
    <mergeCell ref="BJM118:BJT118"/>
    <mergeCell ref="BJU118:BKB118"/>
    <mergeCell ref="BKC118:BKJ118"/>
    <mergeCell ref="BKK118:BKR118"/>
    <mergeCell ref="BKS118:BKZ118"/>
    <mergeCell ref="BLA118:BLH118"/>
    <mergeCell ref="BLI118:BLP118"/>
    <mergeCell ref="CCG118:CCN118"/>
    <mergeCell ref="CCO118:CCV118"/>
    <mergeCell ref="CCW118:CDD118"/>
    <mergeCell ref="CDE118:CDL118"/>
    <mergeCell ref="CDM118:CDT118"/>
    <mergeCell ref="CDU118:CEB118"/>
    <mergeCell ref="CEC118:CEJ118"/>
    <mergeCell ref="CEK118:CER118"/>
    <mergeCell ref="CES118:CEZ118"/>
    <mergeCell ref="BZM118:BZT118"/>
    <mergeCell ref="BZU118:CAB118"/>
    <mergeCell ref="CAC118:CAJ118"/>
    <mergeCell ref="CAK118:CAR118"/>
    <mergeCell ref="CAS118:CAZ118"/>
    <mergeCell ref="CBA118:CBH118"/>
    <mergeCell ref="CBI118:CBP118"/>
    <mergeCell ref="CBQ118:CBX118"/>
    <mergeCell ref="CBY118:CCF118"/>
    <mergeCell ref="BWS118:BWZ118"/>
    <mergeCell ref="BXA118:BXH118"/>
    <mergeCell ref="BXI118:BXP118"/>
    <mergeCell ref="BXQ118:BXX118"/>
    <mergeCell ref="BXY118:BYF118"/>
    <mergeCell ref="BYG118:BYN118"/>
    <mergeCell ref="BYO118:BYV118"/>
    <mergeCell ref="BYW118:BZD118"/>
    <mergeCell ref="BZE118:BZL118"/>
    <mergeCell ref="BTY118:BUF118"/>
    <mergeCell ref="BUG118:BUN118"/>
    <mergeCell ref="BUO118:BUV118"/>
    <mergeCell ref="BUW118:BVD118"/>
    <mergeCell ref="BVE118:BVL118"/>
    <mergeCell ref="BVM118:BVT118"/>
    <mergeCell ref="BVU118:BWB118"/>
    <mergeCell ref="BWC118:BWJ118"/>
    <mergeCell ref="BWK118:BWR118"/>
    <mergeCell ref="CNI118:CNP118"/>
    <mergeCell ref="CNQ118:CNX118"/>
    <mergeCell ref="CNY118:COF118"/>
    <mergeCell ref="COG118:CON118"/>
    <mergeCell ref="COO118:COV118"/>
    <mergeCell ref="COW118:CPD118"/>
    <mergeCell ref="CPE118:CPL118"/>
    <mergeCell ref="CPM118:CPT118"/>
    <mergeCell ref="CPU118:CQB118"/>
    <mergeCell ref="CKO118:CKV118"/>
    <mergeCell ref="CKW118:CLD118"/>
    <mergeCell ref="CLE118:CLL118"/>
    <mergeCell ref="CLM118:CLT118"/>
    <mergeCell ref="CLU118:CMB118"/>
    <mergeCell ref="CMC118:CMJ118"/>
    <mergeCell ref="CMK118:CMR118"/>
    <mergeCell ref="CMS118:CMZ118"/>
    <mergeCell ref="CNA118:CNH118"/>
    <mergeCell ref="CHU118:CIB118"/>
    <mergeCell ref="CIC118:CIJ118"/>
    <mergeCell ref="CIK118:CIR118"/>
    <mergeCell ref="CIS118:CIZ118"/>
    <mergeCell ref="CJA118:CJH118"/>
    <mergeCell ref="CJI118:CJP118"/>
    <mergeCell ref="CJQ118:CJX118"/>
    <mergeCell ref="CJY118:CKF118"/>
    <mergeCell ref="CKG118:CKN118"/>
    <mergeCell ref="CFA118:CFH118"/>
    <mergeCell ref="CFI118:CFP118"/>
    <mergeCell ref="CFQ118:CFX118"/>
    <mergeCell ref="CFY118:CGF118"/>
    <mergeCell ref="CGG118:CGN118"/>
    <mergeCell ref="CGO118:CGV118"/>
    <mergeCell ref="CGW118:CHD118"/>
    <mergeCell ref="CHE118:CHL118"/>
    <mergeCell ref="CHM118:CHT118"/>
    <mergeCell ref="CYK118:CYR118"/>
    <mergeCell ref="CYS118:CYZ118"/>
    <mergeCell ref="CZA118:CZH118"/>
    <mergeCell ref="CZI118:CZP118"/>
    <mergeCell ref="CZQ118:CZX118"/>
    <mergeCell ref="CZY118:DAF118"/>
    <mergeCell ref="DAG118:DAN118"/>
    <mergeCell ref="DAO118:DAV118"/>
    <mergeCell ref="DAW118:DBD118"/>
    <mergeCell ref="CVQ118:CVX118"/>
    <mergeCell ref="CVY118:CWF118"/>
    <mergeCell ref="CWG118:CWN118"/>
    <mergeCell ref="CWO118:CWV118"/>
    <mergeCell ref="CWW118:CXD118"/>
    <mergeCell ref="CXE118:CXL118"/>
    <mergeCell ref="CXM118:CXT118"/>
    <mergeCell ref="CXU118:CYB118"/>
    <mergeCell ref="CYC118:CYJ118"/>
    <mergeCell ref="CSW118:CTD118"/>
    <mergeCell ref="CTE118:CTL118"/>
    <mergeCell ref="CTM118:CTT118"/>
    <mergeCell ref="CTU118:CUB118"/>
    <mergeCell ref="CUC118:CUJ118"/>
    <mergeCell ref="CUK118:CUR118"/>
    <mergeCell ref="CUS118:CUZ118"/>
    <mergeCell ref="CVA118:CVH118"/>
    <mergeCell ref="CVI118:CVP118"/>
    <mergeCell ref="CQC118:CQJ118"/>
    <mergeCell ref="CQK118:CQR118"/>
    <mergeCell ref="CQS118:CQZ118"/>
    <mergeCell ref="CRA118:CRH118"/>
    <mergeCell ref="CRI118:CRP118"/>
    <mergeCell ref="CRQ118:CRX118"/>
    <mergeCell ref="CRY118:CSF118"/>
    <mergeCell ref="CSG118:CSN118"/>
    <mergeCell ref="CSO118:CSV118"/>
    <mergeCell ref="DJM118:DJT118"/>
    <mergeCell ref="DJU118:DKB118"/>
    <mergeCell ref="DKC118:DKJ118"/>
    <mergeCell ref="DKK118:DKR118"/>
    <mergeCell ref="DKS118:DKZ118"/>
    <mergeCell ref="DLA118:DLH118"/>
    <mergeCell ref="DLI118:DLP118"/>
    <mergeCell ref="DLQ118:DLX118"/>
    <mergeCell ref="DLY118:DMF118"/>
    <mergeCell ref="DGS118:DGZ118"/>
    <mergeCell ref="DHA118:DHH118"/>
    <mergeCell ref="DHI118:DHP118"/>
    <mergeCell ref="DHQ118:DHX118"/>
    <mergeCell ref="DHY118:DIF118"/>
    <mergeCell ref="DIG118:DIN118"/>
    <mergeCell ref="DIO118:DIV118"/>
    <mergeCell ref="DIW118:DJD118"/>
    <mergeCell ref="DJE118:DJL118"/>
    <mergeCell ref="DDY118:DEF118"/>
    <mergeCell ref="DEG118:DEN118"/>
    <mergeCell ref="DEO118:DEV118"/>
    <mergeCell ref="DEW118:DFD118"/>
    <mergeCell ref="DFE118:DFL118"/>
    <mergeCell ref="DFM118:DFT118"/>
    <mergeCell ref="DFU118:DGB118"/>
    <mergeCell ref="DGC118:DGJ118"/>
    <mergeCell ref="DGK118:DGR118"/>
    <mergeCell ref="DBE118:DBL118"/>
    <mergeCell ref="DBM118:DBT118"/>
    <mergeCell ref="DBU118:DCB118"/>
    <mergeCell ref="DCC118:DCJ118"/>
    <mergeCell ref="DCK118:DCR118"/>
    <mergeCell ref="DCS118:DCZ118"/>
    <mergeCell ref="DDA118:DDH118"/>
    <mergeCell ref="DDI118:DDP118"/>
    <mergeCell ref="DDQ118:DDX118"/>
    <mergeCell ref="DUO118:DUV118"/>
    <mergeCell ref="DUW118:DVD118"/>
    <mergeCell ref="DVE118:DVL118"/>
    <mergeCell ref="DVM118:DVT118"/>
    <mergeCell ref="DVU118:DWB118"/>
    <mergeCell ref="DWC118:DWJ118"/>
    <mergeCell ref="DWK118:DWR118"/>
    <mergeCell ref="DWS118:DWZ118"/>
    <mergeCell ref="DXA118:DXH118"/>
    <mergeCell ref="DRU118:DSB118"/>
    <mergeCell ref="DSC118:DSJ118"/>
    <mergeCell ref="DSK118:DSR118"/>
    <mergeCell ref="DSS118:DSZ118"/>
    <mergeCell ref="DTA118:DTH118"/>
    <mergeCell ref="DTI118:DTP118"/>
    <mergeCell ref="DTQ118:DTX118"/>
    <mergeCell ref="DTY118:DUF118"/>
    <mergeCell ref="DUG118:DUN118"/>
    <mergeCell ref="DPA118:DPH118"/>
    <mergeCell ref="DPI118:DPP118"/>
    <mergeCell ref="DPQ118:DPX118"/>
    <mergeCell ref="DPY118:DQF118"/>
    <mergeCell ref="DQG118:DQN118"/>
    <mergeCell ref="DQO118:DQV118"/>
    <mergeCell ref="DQW118:DRD118"/>
    <mergeCell ref="DRE118:DRL118"/>
    <mergeCell ref="DRM118:DRT118"/>
    <mergeCell ref="DMG118:DMN118"/>
    <mergeCell ref="DMO118:DMV118"/>
    <mergeCell ref="DMW118:DND118"/>
    <mergeCell ref="DNE118:DNL118"/>
    <mergeCell ref="DNM118:DNT118"/>
    <mergeCell ref="DNU118:DOB118"/>
    <mergeCell ref="DOC118:DOJ118"/>
    <mergeCell ref="DOK118:DOR118"/>
    <mergeCell ref="DOS118:DOZ118"/>
    <mergeCell ref="EFQ118:EFX118"/>
    <mergeCell ref="EFY118:EGF118"/>
    <mergeCell ref="EGG118:EGN118"/>
    <mergeCell ref="EGO118:EGV118"/>
    <mergeCell ref="EGW118:EHD118"/>
    <mergeCell ref="EHE118:EHL118"/>
    <mergeCell ref="EHM118:EHT118"/>
    <mergeCell ref="EHU118:EIB118"/>
    <mergeCell ref="EIC118:EIJ118"/>
    <mergeCell ref="ECW118:EDD118"/>
    <mergeCell ref="EDE118:EDL118"/>
    <mergeCell ref="EDM118:EDT118"/>
    <mergeCell ref="EDU118:EEB118"/>
    <mergeCell ref="EEC118:EEJ118"/>
    <mergeCell ref="EEK118:EER118"/>
    <mergeCell ref="EES118:EEZ118"/>
    <mergeCell ref="EFA118:EFH118"/>
    <mergeCell ref="EFI118:EFP118"/>
    <mergeCell ref="EAC118:EAJ118"/>
    <mergeCell ref="EAK118:EAR118"/>
    <mergeCell ref="EAS118:EAZ118"/>
    <mergeCell ref="EBA118:EBH118"/>
    <mergeCell ref="EBI118:EBP118"/>
    <mergeCell ref="EBQ118:EBX118"/>
    <mergeCell ref="EBY118:ECF118"/>
    <mergeCell ref="ECG118:ECN118"/>
    <mergeCell ref="ECO118:ECV118"/>
    <mergeCell ref="DXI118:DXP118"/>
    <mergeCell ref="DXQ118:DXX118"/>
    <mergeCell ref="DXY118:DYF118"/>
    <mergeCell ref="DYG118:DYN118"/>
    <mergeCell ref="DYO118:DYV118"/>
    <mergeCell ref="DYW118:DZD118"/>
    <mergeCell ref="DZE118:DZL118"/>
    <mergeCell ref="DZM118:DZT118"/>
    <mergeCell ref="DZU118:EAB118"/>
    <mergeCell ref="EQS118:EQZ118"/>
    <mergeCell ref="ERA118:ERH118"/>
    <mergeCell ref="ERI118:ERP118"/>
    <mergeCell ref="ERQ118:ERX118"/>
    <mergeCell ref="ERY118:ESF118"/>
    <mergeCell ref="ESG118:ESN118"/>
    <mergeCell ref="ESO118:ESV118"/>
    <mergeCell ref="ESW118:ETD118"/>
    <mergeCell ref="ETE118:ETL118"/>
    <mergeCell ref="ENY118:EOF118"/>
    <mergeCell ref="EOG118:EON118"/>
    <mergeCell ref="EOO118:EOV118"/>
    <mergeCell ref="EOW118:EPD118"/>
    <mergeCell ref="EPE118:EPL118"/>
    <mergeCell ref="EPM118:EPT118"/>
    <mergeCell ref="EPU118:EQB118"/>
    <mergeCell ref="EQC118:EQJ118"/>
    <mergeCell ref="EQK118:EQR118"/>
    <mergeCell ref="ELE118:ELL118"/>
    <mergeCell ref="ELM118:ELT118"/>
    <mergeCell ref="ELU118:EMB118"/>
    <mergeCell ref="EMC118:EMJ118"/>
    <mergeCell ref="EMK118:EMR118"/>
    <mergeCell ref="EMS118:EMZ118"/>
    <mergeCell ref="ENA118:ENH118"/>
    <mergeCell ref="ENI118:ENP118"/>
    <mergeCell ref="ENQ118:ENX118"/>
    <mergeCell ref="EIK118:EIR118"/>
    <mergeCell ref="EIS118:EIZ118"/>
    <mergeCell ref="EJA118:EJH118"/>
    <mergeCell ref="EJI118:EJP118"/>
    <mergeCell ref="EJQ118:EJX118"/>
    <mergeCell ref="EJY118:EKF118"/>
    <mergeCell ref="EKG118:EKN118"/>
    <mergeCell ref="EKO118:EKV118"/>
    <mergeCell ref="EKW118:ELD118"/>
    <mergeCell ref="FBU118:FCB118"/>
    <mergeCell ref="FCC118:FCJ118"/>
    <mergeCell ref="FCK118:FCR118"/>
    <mergeCell ref="FCS118:FCZ118"/>
    <mergeCell ref="FDA118:FDH118"/>
    <mergeCell ref="FDI118:FDP118"/>
    <mergeCell ref="FDQ118:FDX118"/>
    <mergeCell ref="FDY118:FEF118"/>
    <mergeCell ref="FEG118:FEN118"/>
    <mergeCell ref="EZA118:EZH118"/>
    <mergeCell ref="EZI118:EZP118"/>
    <mergeCell ref="EZQ118:EZX118"/>
    <mergeCell ref="EZY118:FAF118"/>
    <mergeCell ref="FAG118:FAN118"/>
    <mergeCell ref="FAO118:FAV118"/>
    <mergeCell ref="FAW118:FBD118"/>
    <mergeCell ref="FBE118:FBL118"/>
    <mergeCell ref="FBM118:FBT118"/>
    <mergeCell ref="EWG118:EWN118"/>
    <mergeCell ref="EWO118:EWV118"/>
    <mergeCell ref="EWW118:EXD118"/>
    <mergeCell ref="EXE118:EXL118"/>
    <mergeCell ref="EXM118:EXT118"/>
    <mergeCell ref="EXU118:EYB118"/>
    <mergeCell ref="EYC118:EYJ118"/>
    <mergeCell ref="EYK118:EYR118"/>
    <mergeCell ref="EYS118:EYZ118"/>
    <mergeCell ref="ETM118:ETT118"/>
    <mergeCell ref="ETU118:EUB118"/>
    <mergeCell ref="EUC118:EUJ118"/>
    <mergeCell ref="EUK118:EUR118"/>
    <mergeCell ref="EUS118:EUZ118"/>
    <mergeCell ref="EVA118:EVH118"/>
    <mergeCell ref="EVI118:EVP118"/>
    <mergeCell ref="EVQ118:EVX118"/>
    <mergeCell ref="EVY118:EWF118"/>
    <mergeCell ref="FMW118:FND118"/>
    <mergeCell ref="FNE118:FNL118"/>
    <mergeCell ref="FNM118:FNT118"/>
    <mergeCell ref="FNU118:FOB118"/>
    <mergeCell ref="FOC118:FOJ118"/>
    <mergeCell ref="FOK118:FOR118"/>
    <mergeCell ref="FOS118:FOZ118"/>
    <mergeCell ref="FPA118:FPH118"/>
    <mergeCell ref="FPI118:FPP118"/>
    <mergeCell ref="FKC118:FKJ118"/>
    <mergeCell ref="FKK118:FKR118"/>
    <mergeCell ref="FKS118:FKZ118"/>
    <mergeCell ref="FLA118:FLH118"/>
    <mergeCell ref="FLI118:FLP118"/>
    <mergeCell ref="FLQ118:FLX118"/>
    <mergeCell ref="FLY118:FMF118"/>
    <mergeCell ref="FMG118:FMN118"/>
    <mergeCell ref="FMO118:FMV118"/>
    <mergeCell ref="FHI118:FHP118"/>
    <mergeCell ref="FHQ118:FHX118"/>
    <mergeCell ref="FHY118:FIF118"/>
    <mergeCell ref="FIG118:FIN118"/>
    <mergeCell ref="FIO118:FIV118"/>
    <mergeCell ref="FIW118:FJD118"/>
    <mergeCell ref="FJE118:FJL118"/>
    <mergeCell ref="FJM118:FJT118"/>
    <mergeCell ref="FJU118:FKB118"/>
    <mergeCell ref="FEO118:FEV118"/>
    <mergeCell ref="FEW118:FFD118"/>
    <mergeCell ref="FFE118:FFL118"/>
    <mergeCell ref="FFM118:FFT118"/>
    <mergeCell ref="FFU118:FGB118"/>
    <mergeCell ref="FGC118:FGJ118"/>
    <mergeCell ref="FGK118:FGR118"/>
    <mergeCell ref="FGS118:FGZ118"/>
    <mergeCell ref="FHA118:FHH118"/>
    <mergeCell ref="FXY118:FYF118"/>
    <mergeCell ref="FYG118:FYN118"/>
    <mergeCell ref="FYO118:FYV118"/>
    <mergeCell ref="FYW118:FZD118"/>
    <mergeCell ref="FZE118:FZL118"/>
    <mergeCell ref="FZM118:FZT118"/>
    <mergeCell ref="FZU118:GAB118"/>
    <mergeCell ref="GAC118:GAJ118"/>
    <mergeCell ref="GAK118:GAR118"/>
    <mergeCell ref="FVE118:FVL118"/>
    <mergeCell ref="FVM118:FVT118"/>
    <mergeCell ref="FVU118:FWB118"/>
    <mergeCell ref="FWC118:FWJ118"/>
    <mergeCell ref="FWK118:FWR118"/>
    <mergeCell ref="FWS118:FWZ118"/>
    <mergeCell ref="FXA118:FXH118"/>
    <mergeCell ref="FXI118:FXP118"/>
    <mergeCell ref="FXQ118:FXX118"/>
    <mergeCell ref="FSK118:FSR118"/>
    <mergeCell ref="FSS118:FSZ118"/>
    <mergeCell ref="FTA118:FTH118"/>
    <mergeCell ref="FTI118:FTP118"/>
    <mergeCell ref="FTQ118:FTX118"/>
    <mergeCell ref="FTY118:FUF118"/>
    <mergeCell ref="FUG118:FUN118"/>
    <mergeCell ref="FUO118:FUV118"/>
    <mergeCell ref="FUW118:FVD118"/>
    <mergeCell ref="FPQ118:FPX118"/>
    <mergeCell ref="FPY118:FQF118"/>
    <mergeCell ref="FQG118:FQN118"/>
    <mergeCell ref="FQO118:FQV118"/>
    <mergeCell ref="FQW118:FRD118"/>
    <mergeCell ref="FRE118:FRL118"/>
    <mergeCell ref="FRM118:FRT118"/>
    <mergeCell ref="FRU118:FSB118"/>
    <mergeCell ref="FSC118:FSJ118"/>
    <mergeCell ref="GJA118:GJH118"/>
    <mergeCell ref="GJI118:GJP118"/>
    <mergeCell ref="GJQ118:GJX118"/>
    <mergeCell ref="GJY118:GKF118"/>
    <mergeCell ref="GKG118:GKN118"/>
    <mergeCell ref="GKO118:GKV118"/>
    <mergeCell ref="GKW118:GLD118"/>
    <mergeCell ref="GLE118:GLL118"/>
    <mergeCell ref="GLM118:GLT118"/>
    <mergeCell ref="GGG118:GGN118"/>
    <mergeCell ref="GGO118:GGV118"/>
    <mergeCell ref="GGW118:GHD118"/>
    <mergeCell ref="GHE118:GHL118"/>
    <mergeCell ref="GHM118:GHT118"/>
    <mergeCell ref="GHU118:GIB118"/>
    <mergeCell ref="GIC118:GIJ118"/>
    <mergeCell ref="GIK118:GIR118"/>
    <mergeCell ref="GIS118:GIZ118"/>
    <mergeCell ref="GDM118:GDT118"/>
    <mergeCell ref="GDU118:GEB118"/>
    <mergeCell ref="GEC118:GEJ118"/>
    <mergeCell ref="GEK118:GER118"/>
    <mergeCell ref="GES118:GEZ118"/>
    <mergeCell ref="GFA118:GFH118"/>
    <mergeCell ref="GFI118:GFP118"/>
    <mergeCell ref="GFQ118:GFX118"/>
    <mergeCell ref="GFY118:GGF118"/>
    <mergeCell ref="GAS118:GAZ118"/>
    <mergeCell ref="GBA118:GBH118"/>
    <mergeCell ref="GBI118:GBP118"/>
    <mergeCell ref="GBQ118:GBX118"/>
    <mergeCell ref="GBY118:GCF118"/>
    <mergeCell ref="GCG118:GCN118"/>
    <mergeCell ref="GCO118:GCV118"/>
    <mergeCell ref="GCW118:GDD118"/>
    <mergeCell ref="GDE118:GDL118"/>
    <mergeCell ref="GUC118:GUJ118"/>
    <mergeCell ref="GUK118:GUR118"/>
    <mergeCell ref="GUS118:GUZ118"/>
    <mergeCell ref="GVA118:GVH118"/>
    <mergeCell ref="GVI118:GVP118"/>
    <mergeCell ref="GVQ118:GVX118"/>
    <mergeCell ref="GVY118:GWF118"/>
    <mergeCell ref="GWG118:GWN118"/>
    <mergeCell ref="GWO118:GWV118"/>
    <mergeCell ref="GRI118:GRP118"/>
    <mergeCell ref="GRQ118:GRX118"/>
    <mergeCell ref="GRY118:GSF118"/>
    <mergeCell ref="GSG118:GSN118"/>
    <mergeCell ref="GSO118:GSV118"/>
    <mergeCell ref="GSW118:GTD118"/>
    <mergeCell ref="GTE118:GTL118"/>
    <mergeCell ref="GTM118:GTT118"/>
    <mergeCell ref="GTU118:GUB118"/>
    <mergeCell ref="GOO118:GOV118"/>
    <mergeCell ref="GOW118:GPD118"/>
    <mergeCell ref="GPE118:GPL118"/>
    <mergeCell ref="GPM118:GPT118"/>
    <mergeCell ref="GPU118:GQB118"/>
    <mergeCell ref="GQC118:GQJ118"/>
    <mergeCell ref="GQK118:GQR118"/>
    <mergeCell ref="GQS118:GQZ118"/>
    <mergeCell ref="GRA118:GRH118"/>
    <mergeCell ref="GLU118:GMB118"/>
    <mergeCell ref="GMC118:GMJ118"/>
    <mergeCell ref="GMK118:GMR118"/>
    <mergeCell ref="GMS118:GMZ118"/>
    <mergeCell ref="GNA118:GNH118"/>
    <mergeCell ref="GNI118:GNP118"/>
    <mergeCell ref="GNQ118:GNX118"/>
    <mergeCell ref="GNY118:GOF118"/>
    <mergeCell ref="GOG118:GON118"/>
    <mergeCell ref="HFE118:HFL118"/>
    <mergeCell ref="HFM118:HFT118"/>
    <mergeCell ref="HFU118:HGB118"/>
    <mergeCell ref="HGC118:HGJ118"/>
    <mergeCell ref="HGK118:HGR118"/>
    <mergeCell ref="HGS118:HGZ118"/>
    <mergeCell ref="HHA118:HHH118"/>
    <mergeCell ref="HHI118:HHP118"/>
    <mergeCell ref="HHQ118:HHX118"/>
    <mergeCell ref="HCK118:HCR118"/>
    <mergeCell ref="HCS118:HCZ118"/>
    <mergeCell ref="HDA118:HDH118"/>
    <mergeCell ref="HDI118:HDP118"/>
    <mergeCell ref="HDQ118:HDX118"/>
    <mergeCell ref="HDY118:HEF118"/>
    <mergeCell ref="HEG118:HEN118"/>
    <mergeCell ref="HEO118:HEV118"/>
    <mergeCell ref="HEW118:HFD118"/>
    <mergeCell ref="GZQ118:GZX118"/>
    <mergeCell ref="GZY118:HAF118"/>
    <mergeCell ref="HAG118:HAN118"/>
    <mergeCell ref="HAO118:HAV118"/>
    <mergeCell ref="HAW118:HBD118"/>
    <mergeCell ref="HBE118:HBL118"/>
    <mergeCell ref="HBM118:HBT118"/>
    <mergeCell ref="HBU118:HCB118"/>
    <mergeCell ref="HCC118:HCJ118"/>
    <mergeCell ref="GWW118:GXD118"/>
    <mergeCell ref="GXE118:GXL118"/>
    <mergeCell ref="GXM118:GXT118"/>
    <mergeCell ref="GXU118:GYB118"/>
    <mergeCell ref="GYC118:GYJ118"/>
    <mergeCell ref="GYK118:GYR118"/>
    <mergeCell ref="GYS118:GYZ118"/>
    <mergeCell ref="GZA118:GZH118"/>
    <mergeCell ref="GZI118:GZP118"/>
    <mergeCell ref="HQG118:HQN118"/>
    <mergeCell ref="HQO118:HQV118"/>
    <mergeCell ref="HQW118:HRD118"/>
    <mergeCell ref="HRE118:HRL118"/>
    <mergeCell ref="HRM118:HRT118"/>
    <mergeCell ref="HRU118:HSB118"/>
    <mergeCell ref="HSC118:HSJ118"/>
    <mergeCell ref="HSK118:HSR118"/>
    <mergeCell ref="HSS118:HSZ118"/>
    <mergeCell ref="HNM118:HNT118"/>
    <mergeCell ref="HNU118:HOB118"/>
    <mergeCell ref="HOC118:HOJ118"/>
    <mergeCell ref="HOK118:HOR118"/>
    <mergeCell ref="HOS118:HOZ118"/>
    <mergeCell ref="HPA118:HPH118"/>
    <mergeCell ref="HPI118:HPP118"/>
    <mergeCell ref="HPQ118:HPX118"/>
    <mergeCell ref="HPY118:HQF118"/>
    <mergeCell ref="HKS118:HKZ118"/>
    <mergeCell ref="HLA118:HLH118"/>
    <mergeCell ref="HLI118:HLP118"/>
    <mergeCell ref="HLQ118:HLX118"/>
    <mergeCell ref="HLY118:HMF118"/>
    <mergeCell ref="HMG118:HMN118"/>
    <mergeCell ref="HMO118:HMV118"/>
    <mergeCell ref="HMW118:HND118"/>
    <mergeCell ref="HNE118:HNL118"/>
    <mergeCell ref="HHY118:HIF118"/>
    <mergeCell ref="HIG118:HIN118"/>
    <mergeCell ref="HIO118:HIV118"/>
    <mergeCell ref="HIW118:HJD118"/>
    <mergeCell ref="HJE118:HJL118"/>
    <mergeCell ref="HJM118:HJT118"/>
    <mergeCell ref="HJU118:HKB118"/>
    <mergeCell ref="HKC118:HKJ118"/>
    <mergeCell ref="HKK118:HKR118"/>
    <mergeCell ref="IBI118:IBP118"/>
    <mergeCell ref="IBQ118:IBX118"/>
    <mergeCell ref="IBY118:ICF118"/>
    <mergeCell ref="ICG118:ICN118"/>
    <mergeCell ref="ICO118:ICV118"/>
    <mergeCell ref="ICW118:IDD118"/>
    <mergeCell ref="IDE118:IDL118"/>
    <mergeCell ref="IDM118:IDT118"/>
    <mergeCell ref="IDU118:IEB118"/>
    <mergeCell ref="HYO118:HYV118"/>
    <mergeCell ref="HYW118:HZD118"/>
    <mergeCell ref="HZE118:HZL118"/>
    <mergeCell ref="HZM118:HZT118"/>
    <mergeCell ref="HZU118:IAB118"/>
    <mergeCell ref="IAC118:IAJ118"/>
    <mergeCell ref="IAK118:IAR118"/>
    <mergeCell ref="IAS118:IAZ118"/>
    <mergeCell ref="IBA118:IBH118"/>
    <mergeCell ref="HVU118:HWB118"/>
    <mergeCell ref="HWC118:HWJ118"/>
    <mergeCell ref="HWK118:HWR118"/>
    <mergeCell ref="HWS118:HWZ118"/>
    <mergeCell ref="HXA118:HXH118"/>
    <mergeCell ref="HXI118:HXP118"/>
    <mergeCell ref="HXQ118:HXX118"/>
    <mergeCell ref="HXY118:HYF118"/>
    <mergeCell ref="HYG118:HYN118"/>
    <mergeCell ref="HTA118:HTH118"/>
    <mergeCell ref="HTI118:HTP118"/>
    <mergeCell ref="HTQ118:HTX118"/>
    <mergeCell ref="HTY118:HUF118"/>
    <mergeCell ref="HUG118:HUN118"/>
    <mergeCell ref="HUO118:HUV118"/>
    <mergeCell ref="HUW118:HVD118"/>
    <mergeCell ref="HVE118:HVL118"/>
    <mergeCell ref="HVM118:HVT118"/>
    <mergeCell ref="IMK118:IMR118"/>
    <mergeCell ref="IMS118:IMZ118"/>
    <mergeCell ref="INA118:INH118"/>
    <mergeCell ref="INI118:INP118"/>
    <mergeCell ref="INQ118:INX118"/>
    <mergeCell ref="INY118:IOF118"/>
    <mergeCell ref="IOG118:ION118"/>
    <mergeCell ref="IOO118:IOV118"/>
    <mergeCell ref="IOW118:IPD118"/>
    <mergeCell ref="IJQ118:IJX118"/>
    <mergeCell ref="IJY118:IKF118"/>
    <mergeCell ref="IKG118:IKN118"/>
    <mergeCell ref="IKO118:IKV118"/>
    <mergeCell ref="IKW118:ILD118"/>
    <mergeCell ref="ILE118:ILL118"/>
    <mergeCell ref="ILM118:ILT118"/>
    <mergeCell ref="ILU118:IMB118"/>
    <mergeCell ref="IMC118:IMJ118"/>
    <mergeCell ref="IGW118:IHD118"/>
    <mergeCell ref="IHE118:IHL118"/>
    <mergeCell ref="IHM118:IHT118"/>
    <mergeCell ref="IHU118:IIB118"/>
    <mergeCell ref="IIC118:IIJ118"/>
    <mergeCell ref="IIK118:IIR118"/>
    <mergeCell ref="IIS118:IIZ118"/>
    <mergeCell ref="IJA118:IJH118"/>
    <mergeCell ref="IJI118:IJP118"/>
    <mergeCell ref="IEC118:IEJ118"/>
    <mergeCell ref="IEK118:IER118"/>
    <mergeCell ref="IES118:IEZ118"/>
    <mergeCell ref="IFA118:IFH118"/>
    <mergeCell ref="IFI118:IFP118"/>
    <mergeCell ref="IFQ118:IFX118"/>
    <mergeCell ref="IFY118:IGF118"/>
    <mergeCell ref="IGG118:IGN118"/>
    <mergeCell ref="IGO118:IGV118"/>
    <mergeCell ref="IXM118:IXT118"/>
    <mergeCell ref="IXU118:IYB118"/>
    <mergeCell ref="IYC118:IYJ118"/>
    <mergeCell ref="IYK118:IYR118"/>
    <mergeCell ref="IYS118:IYZ118"/>
    <mergeCell ref="IZA118:IZH118"/>
    <mergeCell ref="IZI118:IZP118"/>
    <mergeCell ref="IZQ118:IZX118"/>
    <mergeCell ref="IZY118:JAF118"/>
    <mergeCell ref="IUS118:IUZ118"/>
    <mergeCell ref="IVA118:IVH118"/>
    <mergeCell ref="IVI118:IVP118"/>
    <mergeCell ref="IVQ118:IVX118"/>
    <mergeCell ref="IVY118:IWF118"/>
    <mergeCell ref="IWG118:IWN118"/>
    <mergeCell ref="IWO118:IWV118"/>
    <mergeCell ref="IWW118:IXD118"/>
    <mergeCell ref="IXE118:IXL118"/>
    <mergeCell ref="IRY118:ISF118"/>
    <mergeCell ref="ISG118:ISN118"/>
    <mergeCell ref="ISO118:ISV118"/>
    <mergeCell ref="ISW118:ITD118"/>
    <mergeCell ref="ITE118:ITL118"/>
    <mergeCell ref="ITM118:ITT118"/>
    <mergeCell ref="ITU118:IUB118"/>
    <mergeCell ref="IUC118:IUJ118"/>
    <mergeCell ref="IUK118:IUR118"/>
    <mergeCell ref="IPE118:IPL118"/>
    <mergeCell ref="IPM118:IPT118"/>
    <mergeCell ref="IPU118:IQB118"/>
    <mergeCell ref="IQC118:IQJ118"/>
    <mergeCell ref="IQK118:IQR118"/>
    <mergeCell ref="IQS118:IQZ118"/>
    <mergeCell ref="IRA118:IRH118"/>
    <mergeCell ref="IRI118:IRP118"/>
    <mergeCell ref="IRQ118:IRX118"/>
    <mergeCell ref="JIO118:JIV118"/>
    <mergeCell ref="JIW118:JJD118"/>
    <mergeCell ref="JJE118:JJL118"/>
    <mergeCell ref="JJM118:JJT118"/>
    <mergeCell ref="JJU118:JKB118"/>
    <mergeCell ref="JKC118:JKJ118"/>
    <mergeCell ref="JKK118:JKR118"/>
    <mergeCell ref="JKS118:JKZ118"/>
    <mergeCell ref="JLA118:JLH118"/>
    <mergeCell ref="JFU118:JGB118"/>
    <mergeCell ref="JGC118:JGJ118"/>
    <mergeCell ref="JGK118:JGR118"/>
    <mergeCell ref="JGS118:JGZ118"/>
    <mergeCell ref="JHA118:JHH118"/>
    <mergeCell ref="JHI118:JHP118"/>
    <mergeCell ref="JHQ118:JHX118"/>
    <mergeCell ref="JHY118:JIF118"/>
    <mergeCell ref="JIG118:JIN118"/>
    <mergeCell ref="JDA118:JDH118"/>
    <mergeCell ref="JDI118:JDP118"/>
    <mergeCell ref="JDQ118:JDX118"/>
    <mergeCell ref="JDY118:JEF118"/>
    <mergeCell ref="JEG118:JEN118"/>
    <mergeCell ref="JEO118:JEV118"/>
    <mergeCell ref="JEW118:JFD118"/>
    <mergeCell ref="JFE118:JFL118"/>
    <mergeCell ref="JFM118:JFT118"/>
    <mergeCell ref="JAG118:JAN118"/>
    <mergeCell ref="JAO118:JAV118"/>
    <mergeCell ref="JAW118:JBD118"/>
    <mergeCell ref="JBE118:JBL118"/>
    <mergeCell ref="JBM118:JBT118"/>
    <mergeCell ref="JBU118:JCB118"/>
    <mergeCell ref="JCC118:JCJ118"/>
    <mergeCell ref="JCK118:JCR118"/>
    <mergeCell ref="JCS118:JCZ118"/>
    <mergeCell ref="JTQ118:JTX118"/>
    <mergeCell ref="JTY118:JUF118"/>
    <mergeCell ref="JUG118:JUN118"/>
    <mergeCell ref="JUO118:JUV118"/>
    <mergeCell ref="JUW118:JVD118"/>
    <mergeCell ref="JVE118:JVL118"/>
    <mergeCell ref="JVM118:JVT118"/>
    <mergeCell ref="JVU118:JWB118"/>
    <mergeCell ref="JWC118:JWJ118"/>
    <mergeCell ref="JQW118:JRD118"/>
    <mergeCell ref="JRE118:JRL118"/>
    <mergeCell ref="JRM118:JRT118"/>
    <mergeCell ref="JRU118:JSB118"/>
    <mergeCell ref="JSC118:JSJ118"/>
    <mergeCell ref="JSK118:JSR118"/>
    <mergeCell ref="JSS118:JSZ118"/>
    <mergeCell ref="JTA118:JTH118"/>
    <mergeCell ref="JTI118:JTP118"/>
    <mergeCell ref="JOC118:JOJ118"/>
    <mergeCell ref="JOK118:JOR118"/>
    <mergeCell ref="JOS118:JOZ118"/>
    <mergeCell ref="JPA118:JPH118"/>
    <mergeCell ref="JPI118:JPP118"/>
    <mergeCell ref="JPQ118:JPX118"/>
    <mergeCell ref="JPY118:JQF118"/>
    <mergeCell ref="JQG118:JQN118"/>
    <mergeCell ref="JQO118:JQV118"/>
    <mergeCell ref="JLI118:JLP118"/>
    <mergeCell ref="JLQ118:JLX118"/>
    <mergeCell ref="JLY118:JMF118"/>
    <mergeCell ref="JMG118:JMN118"/>
    <mergeCell ref="JMO118:JMV118"/>
    <mergeCell ref="JMW118:JND118"/>
    <mergeCell ref="JNE118:JNL118"/>
    <mergeCell ref="JNM118:JNT118"/>
    <mergeCell ref="JNU118:JOB118"/>
    <mergeCell ref="KES118:KEZ118"/>
    <mergeCell ref="KFA118:KFH118"/>
    <mergeCell ref="KFI118:KFP118"/>
    <mergeCell ref="KFQ118:KFX118"/>
    <mergeCell ref="KFY118:KGF118"/>
    <mergeCell ref="KGG118:KGN118"/>
    <mergeCell ref="KGO118:KGV118"/>
    <mergeCell ref="KGW118:KHD118"/>
    <mergeCell ref="KHE118:KHL118"/>
    <mergeCell ref="KBY118:KCF118"/>
    <mergeCell ref="KCG118:KCN118"/>
    <mergeCell ref="KCO118:KCV118"/>
    <mergeCell ref="KCW118:KDD118"/>
    <mergeCell ref="KDE118:KDL118"/>
    <mergeCell ref="KDM118:KDT118"/>
    <mergeCell ref="KDU118:KEB118"/>
    <mergeCell ref="KEC118:KEJ118"/>
    <mergeCell ref="KEK118:KER118"/>
    <mergeCell ref="JZE118:JZL118"/>
    <mergeCell ref="JZM118:JZT118"/>
    <mergeCell ref="JZU118:KAB118"/>
    <mergeCell ref="KAC118:KAJ118"/>
    <mergeCell ref="KAK118:KAR118"/>
    <mergeCell ref="KAS118:KAZ118"/>
    <mergeCell ref="KBA118:KBH118"/>
    <mergeCell ref="KBI118:KBP118"/>
    <mergeCell ref="KBQ118:KBX118"/>
    <mergeCell ref="JWK118:JWR118"/>
    <mergeCell ref="JWS118:JWZ118"/>
    <mergeCell ref="JXA118:JXH118"/>
    <mergeCell ref="JXI118:JXP118"/>
    <mergeCell ref="JXQ118:JXX118"/>
    <mergeCell ref="JXY118:JYF118"/>
    <mergeCell ref="JYG118:JYN118"/>
    <mergeCell ref="JYO118:JYV118"/>
    <mergeCell ref="JYW118:JZD118"/>
    <mergeCell ref="KPU118:KQB118"/>
    <mergeCell ref="KQC118:KQJ118"/>
    <mergeCell ref="KQK118:KQR118"/>
    <mergeCell ref="KQS118:KQZ118"/>
    <mergeCell ref="KRA118:KRH118"/>
    <mergeCell ref="KRI118:KRP118"/>
    <mergeCell ref="KRQ118:KRX118"/>
    <mergeCell ref="KRY118:KSF118"/>
    <mergeCell ref="KSG118:KSN118"/>
    <mergeCell ref="KNA118:KNH118"/>
    <mergeCell ref="KNI118:KNP118"/>
    <mergeCell ref="KNQ118:KNX118"/>
    <mergeCell ref="KNY118:KOF118"/>
    <mergeCell ref="KOG118:KON118"/>
    <mergeCell ref="KOO118:KOV118"/>
    <mergeCell ref="KOW118:KPD118"/>
    <mergeCell ref="KPE118:KPL118"/>
    <mergeCell ref="KPM118:KPT118"/>
    <mergeCell ref="KKG118:KKN118"/>
    <mergeCell ref="KKO118:KKV118"/>
    <mergeCell ref="KKW118:KLD118"/>
    <mergeCell ref="KLE118:KLL118"/>
    <mergeCell ref="KLM118:KLT118"/>
    <mergeCell ref="KLU118:KMB118"/>
    <mergeCell ref="KMC118:KMJ118"/>
    <mergeCell ref="KMK118:KMR118"/>
    <mergeCell ref="KMS118:KMZ118"/>
    <mergeCell ref="KHM118:KHT118"/>
    <mergeCell ref="KHU118:KIB118"/>
    <mergeCell ref="KIC118:KIJ118"/>
    <mergeCell ref="KIK118:KIR118"/>
    <mergeCell ref="KIS118:KIZ118"/>
    <mergeCell ref="KJA118:KJH118"/>
    <mergeCell ref="KJI118:KJP118"/>
    <mergeCell ref="KJQ118:KJX118"/>
    <mergeCell ref="KJY118:KKF118"/>
    <mergeCell ref="LAW118:LBD118"/>
    <mergeCell ref="LBE118:LBL118"/>
    <mergeCell ref="LBM118:LBT118"/>
    <mergeCell ref="LBU118:LCB118"/>
    <mergeCell ref="LCC118:LCJ118"/>
    <mergeCell ref="LCK118:LCR118"/>
    <mergeCell ref="LCS118:LCZ118"/>
    <mergeCell ref="LDA118:LDH118"/>
    <mergeCell ref="LDI118:LDP118"/>
    <mergeCell ref="KYC118:KYJ118"/>
    <mergeCell ref="KYK118:KYR118"/>
    <mergeCell ref="KYS118:KYZ118"/>
    <mergeCell ref="KZA118:KZH118"/>
    <mergeCell ref="KZI118:KZP118"/>
    <mergeCell ref="KZQ118:KZX118"/>
    <mergeCell ref="KZY118:LAF118"/>
    <mergeCell ref="LAG118:LAN118"/>
    <mergeCell ref="LAO118:LAV118"/>
    <mergeCell ref="KVI118:KVP118"/>
    <mergeCell ref="KVQ118:KVX118"/>
    <mergeCell ref="KVY118:KWF118"/>
    <mergeCell ref="KWG118:KWN118"/>
    <mergeCell ref="KWO118:KWV118"/>
    <mergeCell ref="KWW118:KXD118"/>
    <mergeCell ref="KXE118:KXL118"/>
    <mergeCell ref="KXM118:KXT118"/>
    <mergeCell ref="KXU118:KYB118"/>
    <mergeCell ref="KSO118:KSV118"/>
    <mergeCell ref="KSW118:KTD118"/>
    <mergeCell ref="KTE118:KTL118"/>
    <mergeCell ref="KTM118:KTT118"/>
    <mergeCell ref="KTU118:KUB118"/>
    <mergeCell ref="KUC118:KUJ118"/>
    <mergeCell ref="KUK118:KUR118"/>
    <mergeCell ref="KUS118:KUZ118"/>
    <mergeCell ref="KVA118:KVH118"/>
    <mergeCell ref="LLY118:LMF118"/>
    <mergeCell ref="LMG118:LMN118"/>
    <mergeCell ref="LMO118:LMV118"/>
    <mergeCell ref="LMW118:LND118"/>
    <mergeCell ref="LNE118:LNL118"/>
    <mergeCell ref="LNM118:LNT118"/>
    <mergeCell ref="LNU118:LOB118"/>
    <mergeCell ref="LOC118:LOJ118"/>
    <mergeCell ref="LOK118:LOR118"/>
    <mergeCell ref="LJE118:LJL118"/>
    <mergeCell ref="LJM118:LJT118"/>
    <mergeCell ref="LJU118:LKB118"/>
    <mergeCell ref="LKC118:LKJ118"/>
    <mergeCell ref="LKK118:LKR118"/>
    <mergeCell ref="LKS118:LKZ118"/>
    <mergeCell ref="LLA118:LLH118"/>
    <mergeCell ref="LLI118:LLP118"/>
    <mergeCell ref="LLQ118:LLX118"/>
    <mergeCell ref="LGK118:LGR118"/>
    <mergeCell ref="LGS118:LGZ118"/>
    <mergeCell ref="LHA118:LHH118"/>
    <mergeCell ref="LHI118:LHP118"/>
    <mergeCell ref="LHQ118:LHX118"/>
    <mergeCell ref="LHY118:LIF118"/>
    <mergeCell ref="LIG118:LIN118"/>
    <mergeCell ref="LIO118:LIV118"/>
    <mergeCell ref="LIW118:LJD118"/>
    <mergeCell ref="LDQ118:LDX118"/>
    <mergeCell ref="LDY118:LEF118"/>
    <mergeCell ref="LEG118:LEN118"/>
    <mergeCell ref="LEO118:LEV118"/>
    <mergeCell ref="LEW118:LFD118"/>
    <mergeCell ref="LFE118:LFL118"/>
    <mergeCell ref="LFM118:LFT118"/>
    <mergeCell ref="LFU118:LGB118"/>
    <mergeCell ref="LGC118:LGJ118"/>
    <mergeCell ref="LXA118:LXH118"/>
    <mergeCell ref="LXI118:LXP118"/>
    <mergeCell ref="LXQ118:LXX118"/>
    <mergeCell ref="LXY118:LYF118"/>
    <mergeCell ref="LYG118:LYN118"/>
    <mergeCell ref="LYO118:LYV118"/>
    <mergeCell ref="LYW118:LZD118"/>
    <mergeCell ref="LZE118:LZL118"/>
    <mergeCell ref="LZM118:LZT118"/>
    <mergeCell ref="LUG118:LUN118"/>
    <mergeCell ref="LUO118:LUV118"/>
    <mergeCell ref="LUW118:LVD118"/>
    <mergeCell ref="LVE118:LVL118"/>
    <mergeCell ref="LVM118:LVT118"/>
    <mergeCell ref="LVU118:LWB118"/>
    <mergeCell ref="LWC118:LWJ118"/>
    <mergeCell ref="LWK118:LWR118"/>
    <mergeCell ref="LWS118:LWZ118"/>
    <mergeCell ref="LRM118:LRT118"/>
    <mergeCell ref="LRU118:LSB118"/>
    <mergeCell ref="LSC118:LSJ118"/>
    <mergeCell ref="LSK118:LSR118"/>
    <mergeCell ref="LSS118:LSZ118"/>
    <mergeCell ref="LTA118:LTH118"/>
    <mergeCell ref="LTI118:LTP118"/>
    <mergeCell ref="LTQ118:LTX118"/>
    <mergeCell ref="LTY118:LUF118"/>
    <mergeCell ref="LOS118:LOZ118"/>
    <mergeCell ref="LPA118:LPH118"/>
    <mergeCell ref="LPI118:LPP118"/>
    <mergeCell ref="LPQ118:LPX118"/>
    <mergeCell ref="LPY118:LQF118"/>
    <mergeCell ref="LQG118:LQN118"/>
    <mergeCell ref="LQO118:LQV118"/>
    <mergeCell ref="LQW118:LRD118"/>
    <mergeCell ref="LRE118:LRL118"/>
    <mergeCell ref="MIC118:MIJ118"/>
    <mergeCell ref="MIK118:MIR118"/>
    <mergeCell ref="MIS118:MIZ118"/>
    <mergeCell ref="MJA118:MJH118"/>
    <mergeCell ref="MJI118:MJP118"/>
    <mergeCell ref="MJQ118:MJX118"/>
    <mergeCell ref="MJY118:MKF118"/>
    <mergeCell ref="MKG118:MKN118"/>
    <mergeCell ref="MKO118:MKV118"/>
    <mergeCell ref="MFI118:MFP118"/>
    <mergeCell ref="MFQ118:MFX118"/>
    <mergeCell ref="MFY118:MGF118"/>
    <mergeCell ref="MGG118:MGN118"/>
    <mergeCell ref="MGO118:MGV118"/>
    <mergeCell ref="MGW118:MHD118"/>
    <mergeCell ref="MHE118:MHL118"/>
    <mergeCell ref="MHM118:MHT118"/>
    <mergeCell ref="MHU118:MIB118"/>
    <mergeCell ref="MCO118:MCV118"/>
    <mergeCell ref="MCW118:MDD118"/>
    <mergeCell ref="MDE118:MDL118"/>
    <mergeCell ref="MDM118:MDT118"/>
    <mergeCell ref="MDU118:MEB118"/>
    <mergeCell ref="MEC118:MEJ118"/>
    <mergeCell ref="MEK118:MER118"/>
    <mergeCell ref="MES118:MEZ118"/>
    <mergeCell ref="MFA118:MFH118"/>
    <mergeCell ref="LZU118:MAB118"/>
    <mergeCell ref="MAC118:MAJ118"/>
    <mergeCell ref="MAK118:MAR118"/>
    <mergeCell ref="MAS118:MAZ118"/>
    <mergeCell ref="MBA118:MBH118"/>
    <mergeCell ref="MBI118:MBP118"/>
    <mergeCell ref="MBQ118:MBX118"/>
    <mergeCell ref="MBY118:MCF118"/>
    <mergeCell ref="MCG118:MCN118"/>
    <mergeCell ref="MTE118:MTL118"/>
    <mergeCell ref="MTM118:MTT118"/>
    <mergeCell ref="MTU118:MUB118"/>
    <mergeCell ref="MUC118:MUJ118"/>
    <mergeCell ref="MUK118:MUR118"/>
    <mergeCell ref="MUS118:MUZ118"/>
    <mergeCell ref="MVA118:MVH118"/>
    <mergeCell ref="MVI118:MVP118"/>
    <mergeCell ref="MVQ118:MVX118"/>
    <mergeCell ref="MQK118:MQR118"/>
    <mergeCell ref="MQS118:MQZ118"/>
    <mergeCell ref="MRA118:MRH118"/>
    <mergeCell ref="MRI118:MRP118"/>
    <mergeCell ref="MRQ118:MRX118"/>
    <mergeCell ref="MRY118:MSF118"/>
    <mergeCell ref="MSG118:MSN118"/>
    <mergeCell ref="MSO118:MSV118"/>
    <mergeCell ref="MSW118:MTD118"/>
    <mergeCell ref="MNQ118:MNX118"/>
    <mergeCell ref="MNY118:MOF118"/>
    <mergeCell ref="MOG118:MON118"/>
    <mergeCell ref="MOO118:MOV118"/>
    <mergeCell ref="MOW118:MPD118"/>
    <mergeCell ref="MPE118:MPL118"/>
    <mergeCell ref="MPM118:MPT118"/>
    <mergeCell ref="MPU118:MQB118"/>
    <mergeCell ref="MQC118:MQJ118"/>
    <mergeCell ref="MKW118:MLD118"/>
    <mergeCell ref="MLE118:MLL118"/>
    <mergeCell ref="MLM118:MLT118"/>
    <mergeCell ref="MLU118:MMB118"/>
    <mergeCell ref="MMC118:MMJ118"/>
    <mergeCell ref="MMK118:MMR118"/>
    <mergeCell ref="MMS118:MMZ118"/>
    <mergeCell ref="MNA118:MNH118"/>
    <mergeCell ref="MNI118:MNP118"/>
    <mergeCell ref="NEG118:NEN118"/>
    <mergeCell ref="NEO118:NEV118"/>
    <mergeCell ref="NEW118:NFD118"/>
    <mergeCell ref="NFE118:NFL118"/>
    <mergeCell ref="NFM118:NFT118"/>
    <mergeCell ref="NFU118:NGB118"/>
    <mergeCell ref="NGC118:NGJ118"/>
    <mergeCell ref="NGK118:NGR118"/>
    <mergeCell ref="NGS118:NGZ118"/>
    <mergeCell ref="NBM118:NBT118"/>
    <mergeCell ref="NBU118:NCB118"/>
    <mergeCell ref="NCC118:NCJ118"/>
    <mergeCell ref="NCK118:NCR118"/>
    <mergeCell ref="NCS118:NCZ118"/>
    <mergeCell ref="NDA118:NDH118"/>
    <mergeCell ref="NDI118:NDP118"/>
    <mergeCell ref="NDQ118:NDX118"/>
    <mergeCell ref="NDY118:NEF118"/>
    <mergeCell ref="MYS118:MYZ118"/>
    <mergeCell ref="MZA118:MZH118"/>
    <mergeCell ref="MZI118:MZP118"/>
    <mergeCell ref="MZQ118:MZX118"/>
    <mergeCell ref="MZY118:NAF118"/>
    <mergeCell ref="NAG118:NAN118"/>
    <mergeCell ref="NAO118:NAV118"/>
    <mergeCell ref="NAW118:NBD118"/>
    <mergeCell ref="NBE118:NBL118"/>
    <mergeCell ref="MVY118:MWF118"/>
    <mergeCell ref="MWG118:MWN118"/>
    <mergeCell ref="MWO118:MWV118"/>
    <mergeCell ref="MWW118:MXD118"/>
    <mergeCell ref="MXE118:MXL118"/>
    <mergeCell ref="MXM118:MXT118"/>
    <mergeCell ref="MXU118:MYB118"/>
    <mergeCell ref="MYC118:MYJ118"/>
    <mergeCell ref="MYK118:MYR118"/>
    <mergeCell ref="NPI118:NPP118"/>
    <mergeCell ref="NPQ118:NPX118"/>
    <mergeCell ref="NPY118:NQF118"/>
    <mergeCell ref="NQG118:NQN118"/>
    <mergeCell ref="NQO118:NQV118"/>
    <mergeCell ref="NQW118:NRD118"/>
    <mergeCell ref="NRE118:NRL118"/>
    <mergeCell ref="NRM118:NRT118"/>
    <mergeCell ref="NRU118:NSB118"/>
    <mergeCell ref="NMO118:NMV118"/>
    <mergeCell ref="NMW118:NND118"/>
    <mergeCell ref="NNE118:NNL118"/>
    <mergeCell ref="NNM118:NNT118"/>
    <mergeCell ref="NNU118:NOB118"/>
    <mergeCell ref="NOC118:NOJ118"/>
    <mergeCell ref="NOK118:NOR118"/>
    <mergeCell ref="NOS118:NOZ118"/>
    <mergeCell ref="NPA118:NPH118"/>
    <mergeCell ref="NJU118:NKB118"/>
    <mergeCell ref="NKC118:NKJ118"/>
    <mergeCell ref="NKK118:NKR118"/>
    <mergeCell ref="NKS118:NKZ118"/>
    <mergeCell ref="NLA118:NLH118"/>
    <mergeCell ref="NLI118:NLP118"/>
    <mergeCell ref="NLQ118:NLX118"/>
    <mergeCell ref="NLY118:NMF118"/>
    <mergeCell ref="NMG118:NMN118"/>
    <mergeCell ref="NHA118:NHH118"/>
    <mergeCell ref="NHI118:NHP118"/>
    <mergeCell ref="NHQ118:NHX118"/>
    <mergeCell ref="NHY118:NIF118"/>
    <mergeCell ref="NIG118:NIN118"/>
    <mergeCell ref="NIO118:NIV118"/>
    <mergeCell ref="NIW118:NJD118"/>
    <mergeCell ref="NJE118:NJL118"/>
    <mergeCell ref="NJM118:NJT118"/>
    <mergeCell ref="OAK118:OAR118"/>
    <mergeCell ref="OAS118:OAZ118"/>
    <mergeCell ref="OBA118:OBH118"/>
    <mergeCell ref="OBI118:OBP118"/>
    <mergeCell ref="OBQ118:OBX118"/>
    <mergeCell ref="OBY118:OCF118"/>
    <mergeCell ref="OCG118:OCN118"/>
    <mergeCell ref="OCO118:OCV118"/>
    <mergeCell ref="OCW118:ODD118"/>
    <mergeCell ref="NXQ118:NXX118"/>
    <mergeCell ref="NXY118:NYF118"/>
    <mergeCell ref="NYG118:NYN118"/>
    <mergeCell ref="NYO118:NYV118"/>
    <mergeCell ref="NYW118:NZD118"/>
    <mergeCell ref="NZE118:NZL118"/>
    <mergeCell ref="NZM118:NZT118"/>
    <mergeCell ref="NZU118:OAB118"/>
    <mergeCell ref="OAC118:OAJ118"/>
    <mergeCell ref="NUW118:NVD118"/>
    <mergeCell ref="NVE118:NVL118"/>
    <mergeCell ref="NVM118:NVT118"/>
    <mergeCell ref="NVU118:NWB118"/>
    <mergeCell ref="NWC118:NWJ118"/>
    <mergeCell ref="NWK118:NWR118"/>
    <mergeCell ref="NWS118:NWZ118"/>
    <mergeCell ref="NXA118:NXH118"/>
    <mergeCell ref="NXI118:NXP118"/>
    <mergeCell ref="NSC118:NSJ118"/>
    <mergeCell ref="NSK118:NSR118"/>
    <mergeCell ref="NSS118:NSZ118"/>
    <mergeCell ref="NTA118:NTH118"/>
    <mergeCell ref="NTI118:NTP118"/>
    <mergeCell ref="NTQ118:NTX118"/>
    <mergeCell ref="NTY118:NUF118"/>
    <mergeCell ref="NUG118:NUN118"/>
    <mergeCell ref="NUO118:NUV118"/>
    <mergeCell ref="OLM118:OLT118"/>
    <mergeCell ref="OLU118:OMB118"/>
    <mergeCell ref="OMC118:OMJ118"/>
    <mergeCell ref="OMK118:OMR118"/>
    <mergeCell ref="OMS118:OMZ118"/>
    <mergeCell ref="ONA118:ONH118"/>
    <mergeCell ref="ONI118:ONP118"/>
    <mergeCell ref="ONQ118:ONX118"/>
    <mergeCell ref="ONY118:OOF118"/>
    <mergeCell ref="OIS118:OIZ118"/>
    <mergeCell ref="OJA118:OJH118"/>
    <mergeCell ref="OJI118:OJP118"/>
    <mergeCell ref="OJQ118:OJX118"/>
    <mergeCell ref="OJY118:OKF118"/>
    <mergeCell ref="OKG118:OKN118"/>
    <mergeCell ref="OKO118:OKV118"/>
    <mergeCell ref="OKW118:OLD118"/>
    <mergeCell ref="OLE118:OLL118"/>
    <mergeCell ref="OFY118:OGF118"/>
    <mergeCell ref="OGG118:OGN118"/>
    <mergeCell ref="OGO118:OGV118"/>
    <mergeCell ref="OGW118:OHD118"/>
    <mergeCell ref="OHE118:OHL118"/>
    <mergeCell ref="OHM118:OHT118"/>
    <mergeCell ref="OHU118:OIB118"/>
    <mergeCell ref="OIC118:OIJ118"/>
    <mergeCell ref="OIK118:OIR118"/>
    <mergeCell ref="ODE118:ODL118"/>
    <mergeCell ref="ODM118:ODT118"/>
    <mergeCell ref="ODU118:OEB118"/>
    <mergeCell ref="OEC118:OEJ118"/>
    <mergeCell ref="OEK118:OER118"/>
    <mergeCell ref="OES118:OEZ118"/>
    <mergeCell ref="OFA118:OFH118"/>
    <mergeCell ref="OFI118:OFP118"/>
    <mergeCell ref="OFQ118:OFX118"/>
    <mergeCell ref="OWO118:OWV118"/>
    <mergeCell ref="OWW118:OXD118"/>
    <mergeCell ref="OXE118:OXL118"/>
    <mergeCell ref="OXM118:OXT118"/>
    <mergeCell ref="OXU118:OYB118"/>
    <mergeCell ref="OYC118:OYJ118"/>
    <mergeCell ref="OYK118:OYR118"/>
    <mergeCell ref="OYS118:OYZ118"/>
    <mergeCell ref="OZA118:OZH118"/>
    <mergeCell ref="OTU118:OUB118"/>
    <mergeCell ref="OUC118:OUJ118"/>
    <mergeCell ref="OUK118:OUR118"/>
    <mergeCell ref="OUS118:OUZ118"/>
    <mergeCell ref="OVA118:OVH118"/>
    <mergeCell ref="OVI118:OVP118"/>
    <mergeCell ref="OVQ118:OVX118"/>
    <mergeCell ref="OVY118:OWF118"/>
    <mergeCell ref="OWG118:OWN118"/>
    <mergeCell ref="ORA118:ORH118"/>
    <mergeCell ref="ORI118:ORP118"/>
    <mergeCell ref="ORQ118:ORX118"/>
    <mergeCell ref="ORY118:OSF118"/>
    <mergeCell ref="OSG118:OSN118"/>
    <mergeCell ref="OSO118:OSV118"/>
    <mergeCell ref="OSW118:OTD118"/>
    <mergeCell ref="OTE118:OTL118"/>
    <mergeCell ref="OTM118:OTT118"/>
    <mergeCell ref="OOG118:OON118"/>
    <mergeCell ref="OOO118:OOV118"/>
    <mergeCell ref="OOW118:OPD118"/>
    <mergeCell ref="OPE118:OPL118"/>
    <mergeCell ref="OPM118:OPT118"/>
    <mergeCell ref="OPU118:OQB118"/>
    <mergeCell ref="OQC118:OQJ118"/>
    <mergeCell ref="OQK118:OQR118"/>
    <mergeCell ref="OQS118:OQZ118"/>
    <mergeCell ref="PHQ118:PHX118"/>
    <mergeCell ref="PHY118:PIF118"/>
    <mergeCell ref="PIG118:PIN118"/>
    <mergeCell ref="PIO118:PIV118"/>
    <mergeCell ref="PIW118:PJD118"/>
    <mergeCell ref="PJE118:PJL118"/>
    <mergeCell ref="PJM118:PJT118"/>
    <mergeCell ref="PJU118:PKB118"/>
    <mergeCell ref="PKC118:PKJ118"/>
    <mergeCell ref="PEW118:PFD118"/>
    <mergeCell ref="PFE118:PFL118"/>
    <mergeCell ref="PFM118:PFT118"/>
    <mergeCell ref="PFU118:PGB118"/>
    <mergeCell ref="PGC118:PGJ118"/>
    <mergeCell ref="PGK118:PGR118"/>
    <mergeCell ref="PGS118:PGZ118"/>
    <mergeCell ref="PHA118:PHH118"/>
    <mergeCell ref="PHI118:PHP118"/>
    <mergeCell ref="PCC118:PCJ118"/>
    <mergeCell ref="PCK118:PCR118"/>
    <mergeCell ref="PCS118:PCZ118"/>
    <mergeCell ref="PDA118:PDH118"/>
    <mergeCell ref="PDI118:PDP118"/>
    <mergeCell ref="PDQ118:PDX118"/>
    <mergeCell ref="PDY118:PEF118"/>
    <mergeCell ref="PEG118:PEN118"/>
    <mergeCell ref="PEO118:PEV118"/>
    <mergeCell ref="OZI118:OZP118"/>
    <mergeCell ref="OZQ118:OZX118"/>
    <mergeCell ref="OZY118:PAF118"/>
    <mergeCell ref="PAG118:PAN118"/>
    <mergeCell ref="PAO118:PAV118"/>
    <mergeCell ref="PAW118:PBD118"/>
    <mergeCell ref="PBE118:PBL118"/>
    <mergeCell ref="PBM118:PBT118"/>
    <mergeCell ref="PBU118:PCB118"/>
    <mergeCell ref="PSS118:PSZ118"/>
    <mergeCell ref="PTA118:PTH118"/>
    <mergeCell ref="PTI118:PTP118"/>
    <mergeCell ref="PTQ118:PTX118"/>
    <mergeCell ref="PTY118:PUF118"/>
    <mergeCell ref="PUG118:PUN118"/>
    <mergeCell ref="PUO118:PUV118"/>
    <mergeCell ref="PUW118:PVD118"/>
    <mergeCell ref="PVE118:PVL118"/>
    <mergeCell ref="PPY118:PQF118"/>
    <mergeCell ref="PQG118:PQN118"/>
    <mergeCell ref="PQO118:PQV118"/>
    <mergeCell ref="PQW118:PRD118"/>
    <mergeCell ref="PRE118:PRL118"/>
    <mergeCell ref="PRM118:PRT118"/>
    <mergeCell ref="PRU118:PSB118"/>
    <mergeCell ref="PSC118:PSJ118"/>
    <mergeCell ref="PSK118:PSR118"/>
    <mergeCell ref="PNE118:PNL118"/>
    <mergeCell ref="PNM118:PNT118"/>
    <mergeCell ref="PNU118:POB118"/>
    <mergeCell ref="POC118:POJ118"/>
    <mergeCell ref="POK118:POR118"/>
    <mergeCell ref="POS118:POZ118"/>
    <mergeCell ref="PPA118:PPH118"/>
    <mergeCell ref="PPI118:PPP118"/>
    <mergeCell ref="PPQ118:PPX118"/>
    <mergeCell ref="PKK118:PKR118"/>
    <mergeCell ref="PKS118:PKZ118"/>
    <mergeCell ref="PLA118:PLH118"/>
    <mergeCell ref="PLI118:PLP118"/>
    <mergeCell ref="PLQ118:PLX118"/>
    <mergeCell ref="PLY118:PMF118"/>
    <mergeCell ref="PMG118:PMN118"/>
    <mergeCell ref="PMO118:PMV118"/>
    <mergeCell ref="PMW118:PND118"/>
    <mergeCell ref="QDU118:QEB118"/>
    <mergeCell ref="QEC118:QEJ118"/>
    <mergeCell ref="QEK118:QER118"/>
    <mergeCell ref="QES118:QEZ118"/>
    <mergeCell ref="QFA118:QFH118"/>
    <mergeCell ref="QFI118:QFP118"/>
    <mergeCell ref="QFQ118:QFX118"/>
    <mergeCell ref="QFY118:QGF118"/>
    <mergeCell ref="QGG118:QGN118"/>
    <mergeCell ref="QBA118:QBH118"/>
    <mergeCell ref="QBI118:QBP118"/>
    <mergeCell ref="QBQ118:QBX118"/>
    <mergeCell ref="QBY118:QCF118"/>
    <mergeCell ref="QCG118:QCN118"/>
    <mergeCell ref="QCO118:QCV118"/>
    <mergeCell ref="QCW118:QDD118"/>
    <mergeCell ref="QDE118:QDL118"/>
    <mergeCell ref="QDM118:QDT118"/>
    <mergeCell ref="PYG118:PYN118"/>
    <mergeCell ref="PYO118:PYV118"/>
    <mergeCell ref="PYW118:PZD118"/>
    <mergeCell ref="PZE118:PZL118"/>
    <mergeCell ref="PZM118:PZT118"/>
    <mergeCell ref="PZU118:QAB118"/>
    <mergeCell ref="QAC118:QAJ118"/>
    <mergeCell ref="QAK118:QAR118"/>
    <mergeCell ref="QAS118:QAZ118"/>
    <mergeCell ref="PVM118:PVT118"/>
    <mergeCell ref="PVU118:PWB118"/>
    <mergeCell ref="PWC118:PWJ118"/>
    <mergeCell ref="PWK118:PWR118"/>
    <mergeCell ref="PWS118:PWZ118"/>
    <mergeCell ref="PXA118:PXH118"/>
    <mergeCell ref="PXI118:PXP118"/>
    <mergeCell ref="PXQ118:PXX118"/>
    <mergeCell ref="PXY118:PYF118"/>
    <mergeCell ref="QOW118:QPD118"/>
    <mergeCell ref="QPE118:QPL118"/>
    <mergeCell ref="QPM118:QPT118"/>
    <mergeCell ref="QPU118:QQB118"/>
    <mergeCell ref="QQC118:QQJ118"/>
    <mergeCell ref="QQK118:QQR118"/>
    <mergeCell ref="QQS118:QQZ118"/>
    <mergeCell ref="QRA118:QRH118"/>
    <mergeCell ref="QRI118:QRP118"/>
    <mergeCell ref="QMC118:QMJ118"/>
    <mergeCell ref="QMK118:QMR118"/>
    <mergeCell ref="QMS118:QMZ118"/>
    <mergeCell ref="QNA118:QNH118"/>
    <mergeCell ref="QNI118:QNP118"/>
    <mergeCell ref="QNQ118:QNX118"/>
    <mergeCell ref="QNY118:QOF118"/>
    <mergeCell ref="QOG118:QON118"/>
    <mergeCell ref="QOO118:QOV118"/>
    <mergeCell ref="QJI118:QJP118"/>
    <mergeCell ref="QJQ118:QJX118"/>
    <mergeCell ref="QJY118:QKF118"/>
    <mergeCell ref="QKG118:QKN118"/>
    <mergeCell ref="QKO118:QKV118"/>
    <mergeCell ref="QKW118:QLD118"/>
    <mergeCell ref="QLE118:QLL118"/>
    <mergeCell ref="QLM118:QLT118"/>
    <mergeCell ref="QLU118:QMB118"/>
    <mergeCell ref="QGO118:QGV118"/>
    <mergeCell ref="QGW118:QHD118"/>
    <mergeCell ref="QHE118:QHL118"/>
    <mergeCell ref="QHM118:QHT118"/>
    <mergeCell ref="QHU118:QIB118"/>
    <mergeCell ref="QIC118:QIJ118"/>
    <mergeCell ref="QIK118:QIR118"/>
    <mergeCell ref="QIS118:QIZ118"/>
    <mergeCell ref="QJA118:QJH118"/>
    <mergeCell ref="QZY118:RAF118"/>
    <mergeCell ref="RAG118:RAN118"/>
    <mergeCell ref="RAO118:RAV118"/>
    <mergeCell ref="RAW118:RBD118"/>
    <mergeCell ref="RBE118:RBL118"/>
    <mergeCell ref="RBM118:RBT118"/>
    <mergeCell ref="RBU118:RCB118"/>
    <mergeCell ref="RCC118:RCJ118"/>
    <mergeCell ref="RCK118:RCR118"/>
    <mergeCell ref="QXE118:QXL118"/>
    <mergeCell ref="QXM118:QXT118"/>
    <mergeCell ref="QXU118:QYB118"/>
    <mergeCell ref="QYC118:QYJ118"/>
    <mergeCell ref="QYK118:QYR118"/>
    <mergeCell ref="QYS118:QYZ118"/>
    <mergeCell ref="QZA118:QZH118"/>
    <mergeCell ref="QZI118:QZP118"/>
    <mergeCell ref="QZQ118:QZX118"/>
    <mergeCell ref="QUK118:QUR118"/>
    <mergeCell ref="QUS118:QUZ118"/>
    <mergeCell ref="QVA118:QVH118"/>
    <mergeCell ref="QVI118:QVP118"/>
    <mergeCell ref="QVQ118:QVX118"/>
    <mergeCell ref="QVY118:QWF118"/>
    <mergeCell ref="QWG118:QWN118"/>
    <mergeCell ref="QWO118:QWV118"/>
    <mergeCell ref="QWW118:QXD118"/>
    <mergeCell ref="QRQ118:QRX118"/>
    <mergeCell ref="QRY118:QSF118"/>
    <mergeCell ref="QSG118:QSN118"/>
    <mergeCell ref="QSO118:QSV118"/>
    <mergeCell ref="QSW118:QTD118"/>
    <mergeCell ref="QTE118:QTL118"/>
    <mergeCell ref="QTM118:QTT118"/>
    <mergeCell ref="QTU118:QUB118"/>
    <mergeCell ref="QUC118:QUJ118"/>
    <mergeCell ref="RLA118:RLH118"/>
    <mergeCell ref="RLI118:RLP118"/>
    <mergeCell ref="RLQ118:RLX118"/>
    <mergeCell ref="RLY118:RMF118"/>
    <mergeCell ref="RMG118:RMN118"/>
    <mergeCell ref="RMO118:RMV118"/>
    <mergeCell ref="RMW118:RND118"/>
    <mergeCell ref="RNE118:RNL118"/>
    <mergeCell ref="RNM118:RNT118"/>
    <mergeCell ref="RIG118:RIN118"/>
    <mergeCell ref="RIO118:RIV118"/>
    <mergeCell ref="RIW118:RJD118"/>
    <mergeCell ref="RJE118:RJL118"/>
    <mergeCell ref="RJM118:RJT118"/>
    <mergeCell ref="RJU118:RKB118"/>
    <mergeCell ref="RKC118:RKJ118"/>
    <mergeCell ref="RKK118:RKR118"/>
    <mergeCell ref="RKS118:RKZ118"/>
    <mergeCell ref="RFM118:RFT118"/>
    <mergeCell ref="RFU118:RGB118"/>
    <mergeCell ref="RGC118:RGJ118"/>
    <mergeCell ref="RGK118:RGR118"/>
    <mergeCell ref="RGS118:RGZ118"/>
    <mergeCell ref="RHA118:RHH118"/>
    <mergeCell ref="RHI118:RHP118"/>
    <mergeCell ref="RHQ118:RHX118"/>
    <mergeCell ref="RHY118:RIF118"/>
    <mergeCell ref="RCS118:RCZ118"/>
    <mergeCell ref="RDA118:RDH118"/>
    <mergeCell ref="RDI118:RDP118"/>
    <mergeCell ref="RDQ118:RDX118"/>
    <mergeCell ref="RDY118:REF118"/>
    <mergeCell ref="REG118:REN118"/>
    <mergeCell ref="REO118:REV118"/>
    <mergeCell ref="REW118:RFD118"/>
    <mergeCell ref="RFE118:RFL118"/>
    <mergeCell ref="RWC118:RWJ118"/>
    <mergeCell ref="RWK118:RWR118"/>
    <mergeCell ref="RWS118:RWZ118"/>
    <mergeCell ref="RXA118:RXH118"/>
    <mergeCell ref="RXI118:RXP118"/>
    <mergeCell ref="RXQ118:RXX118"/>
    <mergeCell ref="RXY118:RYF118"/>
    <mergeCell ref="RYG118:RYN118"/>
    <mergeCell ref="RYO118:RYV118"/>
    <mergeCell ref="RTI118:RTP118"/>
    <mergeCell ref="RTQ118:RTX118"/>
    <mergeCell ref="RTY118:RUF118"/>
    <mergeCell ref="RUG118:RUN118"/>
    <mergeCell ref="RUO118:RUV118"/>
    <mergeCell ref="RUW118:RVD118"/>
    <mergeCell ref="RVE118:RVL118"/>
    <mergeCell ref="RVM118:RVT118"/>
    <mergeCell ref="RVU118:RWB118"/>
    <mergeCell ref="RQO118:RQV118"/>
    <mergeCell ref="RQW118:RRD118"/>
    <mergeCell ref="RRE118:RRL118"/>
    <mergeCell ref="RRM118:RRT118"/>
    <mergeCell ref="RRU118:RSB118"/>
    <mergeCell ref="RSC118:RSJ118"/>
    <mergeCell ref="RSK118:RSR118"/>
    <mergeCell ref="RSS118:RSZ118"/>
    <mergeCell ref="RTA118:RTH118"/>
    <mergeCell ref="RNU118:ROB118"/>
    <mergeCell ref="ROC118:ROJ118"/>
    <mergeCell ref="ROK118:ROR118"/>
    <mergeCell ref="ROS118:ROZ118"/>
    <mergeCell ref="RPA118:RPH118"/>
    <mergeCell ref="RPI118:RPP118"/>
    <mergeCell ref="RPQ118:RPX118"/>
    <mergeCell ref="RPY118:RQF118"/>
    <mergeCell ref="RQG118:RQN118"/>
    <mergeCell ref="SHE118:SHL118"/>
    <mergeCell ref="SHM118:SHT118"/>
    <mergeCell ref="SHU118:SIB118"/>
    <mergeCell ref="SIC118:SIJ118"/>
    <mergeCell ref="SIK118:SIR118"/>
    <mergeCell ref="SIS118:SIZ118"/>
    <mergeCell ref="SJA118:SJH118"/>
    <mergeCell ref="SJI118:SJP118"/>
    <mergeCell ref="SJQ118:SJX118"/>
    <mergeCell ref="SEK118:SER118"/>
    <mergeCell ref="SES118:SEZ118"/>
    <mergeCell ref="SFA118:SFH118"/>
    <mergeCell ref="SFI118:SFP118"/>
    <mergeCell ref="SFQ118:SFX118"/>
    <mergeCell ref="SFY118:SGF118"/>
    <mergeCell ref="SGG118:SGN118"/>
    <mergeCell ref="SGO118:SGV118"/>
    <mergeCell ref="SGW118:SHD118"/>
    <mergeCell ref="SBQ118:SBX118"/>
    <mergeCell ref="SBY118:SCF118"/>
    <mergeCell ref="SCG118:SCN118"/>
    <mergeCell ref="SCO118:SCV118"/>
    <mergeCell ref="SCW118:SDD118"/>
    <mergeCell ref="SDE118:SDL118"/>
    <mergeCell ref="SDM118:SDT118"/>
    <mergeCell ref="SDU118:SEB118"/>
    <mergeCell ref="SEC118:SEJ118"/>
    <mergeCell ref="RYW118:RZD118"/>
    <mergeCell ref="RZE118:RZL118"/>
    <mergeCell ref="RZM118:RZT118"/>
    <mergeCell ref="RZU118:SAB118"/>
    <mergeCell ref="SAC118:SAJ118"/>
    <mergeCell ref="SAK118:SAR118"/>
    <mergeCell ref="SAS118:SAZ118"/>
    <mergeCell ref="SBA118:SBH118"/>
    <mergeCell ref="SBI118:SBP118"/>
    <mergeCell ref="SSG118:SSN118"/>
    <mergeCell ref="SSO118:SSV118"/>
    <mergeCell ref="SSW118:STD118"/>
    <mergeCell ref="STE118:STL118"/>
    <mergeCell ref="STM118:STT118"/>
    <mergeCell ref="STU118:SUB118"/>
    <mergeCell ref="SUC118:SUJ118"/>
    <mergeCell ref="SUK118:SUR118"/>
    <mergeCell ref="SUS118:SUZ118"/>
    <mergeCell ref="SPM118:SPT118"/>
    <mergeCell ref="SPU118:SQB118"/>
    <mergeCell ref="SQC118:SQJ118"/>
    <mergeCell ref="SQK118:SQR118"/>
    <mergeCell ref="SQS118:SQZ118"/>
    <mergeCell ref="SRA118:SRH118"/>
    <mergeCell ref="SRI118:SRP118"/>
    <mergeCell ref="SRQ118:SRX118"/>
    <mergeCell ref="SRY118:SSF118"/>
    <mergeCell ref="SMS118:SMZ118"/>
    <mergeCell ref="SNA118:SNH118"/>
    <mergeCell ref="SNI118:SNP118"/>
    <mergeCell ref="SNQ118:SNX118"/>
    <mergeCell ref="SNY118:SOF118"/>
    <mergeCell ref="SOG118:SON118"/>
    <mergeCell ref="SOO118:SOV118"/>
    <mergeCell ref="SOW118:SPD118"/>
    <mergeCell ref="SPE118:SPL118"/>
    <mergeCell ref="SJY118:SKF118"/>
    <mergeCell ref="SKG118:SKN118"/>
    <mergeCell ref="SKO118:SKV118"/>
    <mergeCell ref="SKW118:SLD118"/>
    <mergeCell ref="SLE118:SLL118"/>
    <mergeCell ref="SLM118:SLT118"/>
    <mergeCell ref="SLU118:SMB118"/>
    <mergeCell ref="SMC118:SMJ118"/>
    <mergeCell ref="SMK118:SMR118"/>
    <mergeCell ref="TDI118:TDP118"/>
    <mergeCell ref="TDQ118:TDX118"/>
    <mergeCell ref="TDY118:TEF118"/>
    <mergeCell ref="TEG118:TEN118"/>
    <mergeCell ref="TEO118:TEV118"/>
    <mergeCell ref="TEW118:TFD118"/>
    <mergeCell ref="TFE118:TFL118"/>
    <mergeCell ref="TFM118:TFT118"/>
    <mergeCell ref="TFU118:TGB118"/>
    <mergeCell ref="TAO118:TAV118"/>
    <mergeCell ref="TAW118:TBD118"/>
    <mergeCell ref="TBE118:TBL118"/>
    <mergeCell ref="TBM118:TBT118"/>
    <mergeCell ref="TBU118:TCB118"/>
    <mergeCell ref="TCC118:TCJ118"/>
    <mergeCell ref="TCK118:TCR118"/>
    <mergeCell ref="TCS118:TCZ118"/>
    <mergeCell ref="TDA118:TDH118"/>
    <mergeCell ref="SXU118:SYB118"/>
    <mergeCell ref="SYC118:SYJ118"/>
    <mergeCell ref="SYK118:SYR118"/>
    <mergeCell ref="SYS118:SYZ118"/>
    <mergeCell ref="SZA118:SZH118"/>
    <mergeCell ref="SZI118:SZP118"/>
    <mergeCell ref="SZQ118:SZX118"/>
    <mergeCell ref="SZY118:TAF118"/>
    <mergeCell ref="TAG118:TAN118"/>
    <mergeCell ref="SVA118:SVH118"/>
    <mergeCell ref="SVI118:SVP118"/>
    <mergeCell ref="SVQ118:SVX118"/>
    <mergeCell ref="SVY118:SWF118"/>
    <mergeCell ref="SWG118:SWN118"/>
    <mergeCell ref="SWO118:SWV118"/>
    <mergeCell ref="SWW118:SXD118"/>
    <mergeCell ref="SXE118:SXL118"/>
    <mergeCell ref="SXM118:SXT118"/>
    <mergeCell ref="TOK118:TOR118"/>
    <mergeCell ref="TOS118:TOZ118"/>
    <mergeCell ref="TPA118:TPH118"/>
    <mergeCell ref="TPI118:TPP118"/>
    <mergeCell ref="TPQ118:TPX118"/>
    <mergeCell ref="TPY118:TQF118"/>
    <mergeCell ref="TQG118:TQN118"/>
    <mergeCell ref="TQO118:TQV118"/>
    <mergeCell ref="TQW118:TRD118"/>
    <mergeCell ref="TLQ118:TLX118"/>
    <mergeCell ref="TLY118:TMF118"/>
    <mergeCell ref="TMG118:TMN118"/>
    <mergeCell ref="TMO118:TMV118"/>
    <mergeCell ref="TMW118:TND118"/>
    <mergeCell ref="TNE118:TNL118"/>
    <mergeCell ref="TNM118:TNT118"/>
    <mergeCell ref="TNU118:TOB118"/>
    <mergeCell ref="TOC118:TOJ118"/>
    <mergeCell ref="TIW118:TJD118"/>
    <mergeCell ref="TJE118:TJL118"/>
    <mergeCell ref="TJM118:TJT118"/>
    <mergeCell ref="TJU118:TKB118"/>
    <mergeCell ref="TKC118:TKJ118"/>
    <mergeCell ref="TKK118:TKR118"/>
    <mergeCell ref="TKS118:TKZ118"/>
    <mergeCell ref="TLA118:TLH118"/>
    <mergeCell ref="TLI118:TLP118"/>
    <mergeCell ref="TGC118:TGJ118"/>
    <mergeCell ref="TGK118:TGR118"/>
    <mergeCell ref="TGS118:TGZ118"/>
    <mergeCell ref="THA118:THH118"/>
    <mergeCell ref="THI118:THP118"/>
    <mergeCell ref="THQ118:THX118"/>
    <mergeCell ref="THY118:TIF118"/>
    <mergeCell ref="TIG118:TIN118"/>
    <mergeCell ref="TIO118:TIV118"/>
    <mergeCell ref="TZM118:TZT118"/>
    <mergeCell ref="TZU118:UAB118"/>
    <mergeCell ref="UAC118:UAJ118"/>
    <mergeCell ref="UAK118:UAR118"/>
    <mergeCell ref="UAS118:UAZ118"/>
    <mergeCell ref="UBA118:UBH118"/>
    <mergeCell ref="UBI118:UBP118"/>
    <mergeCell ref="UBQ118:UBX118"/>
    <mergeCell ref="UBY118:UCF118"/>
    <mergeCell ref="TWS118:TWZ118"/>
    <mergeCell ref="TXA118:TXH118"/>
    <mergeCell ref="TXI118:TXP118"/>
    <mergeCell ref="TXQ118:TXX118"/>
    <mergeCell ref="TXY118:TYF118"/>
    <mergeCell ref="TYG118:TYN118"/>
    <mergeCell ref="TYO118:TYV118"/>
    <mergeCell ref="TYW118:TZD118"/>
    <mergeCell ref="TZE118:TZL118"/>
    <mergeCell ref="TTY118:TUF118"/>
    <mergeCell ref="TUG118:TUN118"/>
    <mergeCell ref="TUO118:TUV118"/>
    <mergeCell ref="TUW118:TVD118"/>
    <mergeCell ref="TVE118:TVL118"/>
    <mergeCell ref="TVM118:TVT118"/>
    <mergeCell ref="TVU118:TWB118"/>
    <mergeCell ref="TWC118:TWJ118"/>
    <mergeCell ref="TWK118:TWR118"/>
    <mergeCell ref="TRE118:TRL118"/>
    <mergeCell ref="TRM118:TRT118"/>
    <mergeCell ref="TRU118:TSB118"/>
    <mergeCell ref="TSC118:TSJ118"/>
    <mergeCell ref="TSK118:TSR118"/>
    <mergeCell ref="TSS118:TSZ118"/>
    <mergeCell ref="TTA118:TTH118"/>
    <mergeCell ref="TTI118:TTP118"/>
    <mergeCell ref="TTQ118:TTX118"/>
    <mergeCell ref="UKO118:UKV118"/>
    <mergeCell ref="UKW118:ULD118"/>
    <mergeCell ref="ULE118:ULL118"/>
    <mergeCell ref="ULM118:ULT118"/>
    <mergeCell ref="ULU118:UMB118"/>
    <mergeCell ref="UMC118:UMJ118"/>
    <mergeCell ref="UMK118:UMR118"/>
    <mergeCell ref="UMS118:UMZ118"/>
    <mergeCell ref="UNA118:UNH118"/>
    <mergeCell ref="UHU118:UIB118"/>
    <mergeCell ref="UIC118:UIJ118"/>
    <mergeCell ref="UIK118:UIR118"/>
    <mergeCell ref="UIS118:UIZ118"/>
    <mergeCell ref="UJA118:UJH118"/>
    <mergeCell ref="UJI118:UJP118"/>
    <mergeCell ref="UJQ118:UJX118"/>
    <mergeCell ref="UJY118:UKF118"/>
    <mergeCell ref="UKG118:UKN118"/>
    <mergeCell ref="UFA118:UFH118"/>
    <mergeCell ref="UFI118:UFP118"/>
    <mergeCell ref="UFQ118:UFX118"/>
    <mergeCell ref="UFY118:UGF118"/>
    <mergeCell ref="UGG118:UGN118"/>
    <mergeCell ref="UGO118:UGV118"/>
    <mergeCell ref="UGW118:UHD118"/>
    <mergeCell ref="UHE118:UHL118"/>
    <mergeCell ref="UHM118:UHT118"/>
    <mergeCell ref="UCG118:UCN118"/>
    <mergeCell ref="UCO118:UCV118"/>
    <mergeCell ref="UCW118:UDD118"/>
    <mergeCell ref="UDE118:UDL118"/>
    <mergeCell ref="UDM118:UDT118"/>
    <mergeCell ref="UDU118:UEB118"/>
    <mergeCell ref="UEC118:UEJ118"/>
    <mergeCell ref="UEK118:UER118"/>
    <mergeCell ref="UES118:UEZ118"/>
    <mergeCell ref="UVQ118:UVX118"/>
    <mergeCell ref="UVY118:UWF118"/>
    <mergeCell ref="UWG118:UWN118"/>
    <mergeCell ref="UWO118:UWV118"/>
    <mergeCell ref="UWW118:UXD118"/>
    <mergeCell ref="UXE118:UXL118"/>
    <mergeCell ref="UXM118:UXT118"/>
    <mergeCell ref="UXU118:UYB118"/>
    <mergeCell ref="UYC118:UYJ118"/>
    <mergeCell ref="USW118:UTD118"/>
    <mergeCell ref="UTE118:UTL118"/>
    <mergeCell ref="UTM118:UTT118"/>
    <mergeCell ref="UTU118:UUB118"/>
    <mergeCell ref="UUC118:UUJ118"/>
    <mergeCell ref="UUK118:UUR118"/>
    <mergeCell ref="UUS118:UUZ118"/>
    <mergeCell ref="UVA118:UVH118"/>
    <mergeCell ref="UVI118:UVP118"/>
    <mergeCell ref="UQC118:UQJ118"/>
    <mergeCell ref="UQK118:UQR118"/>
    <mergeCell ref="UQS118:UQZ118"/>
    <mergeCell ref="URA118:URH118"/>
    <mergeCell ref="URI118:URP118"/>
    <mergeCell ref="URQ118:URX118"/>
    <mergeCell ref="URY118:USF118"/>
    <mergeCell ref="USG118:USN118"/>
    <mergeCell ref="USO118:USV118"/>
    <mergeCell ref="UNI118:UNP118"/>
    <mergeCell ref="UNQ118:UNX118"/>
    <mergeCell ref="UNY118:UOF118"/>
    <mergeCell ref="UOG118:UON118"/>
    <mergeCell ref="UOO118:UOV118"/>
    <mergeCell ref="UOW118:UPD118"/>
    <mergeCell ref="UPE118:UPL118"/>
    <mergeCell ref="UPM118:UPT118"/>
    <mergeCell ref="UPU118:UQB118"/>
    <mergeCell ref="VGS118:VGZ118"/>
    <mergeCell ref="VHA118:VHH118"/>
    <mergeCell ref="VHI118:VHP118"/>
    <mergeCell ref="VHQ118:VHX118"/>
    <mergeCell ref="VHY118:VIF118"/>
    <mergeCell ref="VIG118:VIN118"/>
    <mergeCell ref="VIO118:VIV118"/>
    <mergeCell ref="VIW118:VJD118"/>
    <mergeCell ref="VJE118:VJL118"/>
    <mergeCell ref="VDY118:VEF118"/>
    <mergeCell ref="VEG118:VEN118"/>
    <mergeCell ref="VEO118:VEV118"/>
    <mergeCell ref="VEW118:VFD118"/>
    <mergeCell ref="VFE118:VFL118"/>
    <mergeCell ref="VFM118:VFT118"/>
    <mergeCell ref="VFU118:VGB118"/>
    <mergeCell ref="VGC118:VGJ118"/>
    <mergeCell ref="VGK118:VGR118"/>
    <mergeCell ref="VBE118:VBL118"/>
    <mergeCell ref="VBM118:VBT118"/>
    <mergeCell ref="VBU118:VCB118"/>
    <mergeCell ref="VCC118:VCJ118"/>
    <mergeCell ref="VCK118:VCR118"/>
    <mergeCell ref="VCS118:VCZ118"/>
    <mergeCell ref="VDA118:VDH118"/>
    <mergeCell ref="VDI118:VDP118"/>
    <mergeCell ref="VDQ118:VDX118"/>
    <mergeCell ref="UYK118:UYR118"/>
    <mergeCell ref="UYS118:UYZ118"/>
    <mergeCell ref="UZA118:UZH118"/>
    <mergeCell ref="UZI118:UZP118"/>
    <mergeCell ref="UZQ118:UZX118"/>
    <mergeCell ref="UZY118:VAF118"/>
    <mergeCell ref="VAG118:VAN118"/>
    <mergeCell ref="VAO118:VAV118"/>
    <mergeCell ref="VAW118:VBD118"/>
    <mergeCell ref="VRU118:VSB118"/>
    <mergeCell ref="VSC118:VSJ118"/>
    <mergeCell ref="VSK118:VSR118"/>
    <mergeCell ref="VSS118:VSZ118"/>
    <mergeCell ref="VTA118:VTH118"/>
    <mergeCell ref="VTI118:VTP118"/>
    <mergeCell ref="VTQ118:VTX118"/>
    <mergeCell ref="VTY118:VUF118"/>
    <mergeCell ref="VUG118:VUN118"/>
    <mergeCell ref="VPA118:VPH118"/>
    <mergeCell ref="VPI118:VPP118"/>
    <mergeCell ref="VPQ118:VPX118"/>
    <mergeCell ref="VPY118:VQF118"/>
    <mergeCell ref="VQG118:VQN118"/>
    <mergeCell ref="VQO118:VQV118"/>
    <mergeCell ref="VQW118:VRD118"/>
    <mergeCell ref="VRE118:VRL118"/>
    <mergeCell ref="VRM118:VRT118"/>
    <mergeCell ref="VMG118:VMN118"/>
    <mergeCell ref="VMO118:VMV118"/>
    <mergeCell ref="VMW118:VND118"/>
    <mergeCell ref="VNE118:VNL118"/>
    <mergeCell ref="VNM118:VNT118"/>
    <mergeCell ref="VNU118:VOB118"/>
    <mergeCell ref="VOC118:VOJ118"/>
    <mergeCell ref="VOK118:VOR118"/>
    <mergeCell ref="VOS118:VOZ118"/>
    <mergeCell ref="VJM118:VJT118"/>
    <mergeCell ref="VJU118:VKB118"/>
    <mergeCell ref="VKC118:VKJ118"/>
    <mergeCell ref="VKK118:VKR118"/>
    <mergeCell ref="VKS118:VKZ118"/>
    <mergeCell ref="VLA118:VLH118"/>
    <mergeCell ref="VLI118:VLP118"/>
    <mergeCell ref="VLQ118:VLX118"/>
    <mergeCell ref="VLY118:VMF118"/>
    <mergeCell ref="WCW118:WDD118"/>
    <mergeCell ref="WDE118:WDL118"/>
    <mergeCell ref="WDM118:WDT118"/>
    <mergeCell ref="WDU118:WEB118"/>
    <mergeCell ref="WEC118:WEJ118"/>
    <mergeCell ref="WEK118:WER118"/>
    <mergeCell ref="WES118:WEZ118"/>
    <mergeCell ref="WFA118:WFH118"/>
    <mergeCell ref="WFI118:WFP118"/>
    <mergeCell ref="WAC118:WAJ118"/>
    <mergeCell ref="WAK118:WAR118"/>
    <mergeCell ref="WAS118:WAZ118"/>
    <mergeCell ref="WBA118:WBH118"/>
    <mergeCell ref="WBI118:WBP118"/>
    <mergeCell ref="WBQ118:WBX118"/>
    <mergeCell ref="WBY118:WCF118"/>
    <mergeCell ref="WCG118:WCN118"/>
    <mergeCell ref="WCO118:WCV118"/>
    <mergeCell ref="VXI118:VXP118"/>
    <mergeCell ref="VXQ118:VXX118"/>
    <mergeCell ref="VXY118:VYF118"/>
    <mergeCell ref="VYG118:VYN118"/>
    <mergeCell ref="VYO118:VYV118"/>
    <mergeCell ref="VYW118:VZD118"/>
    <mergeCell ref="VZE118:VZL118"/>
    <mergeCell ref="VZM118:VZT118"/>
    <mergeCell ref="VZU118:WAB118"/>
    <mergeCell ref="VUO118:VUV118"/>
    <mergeCell ref="VUW118:VVD118"/>
    <mergeCell ref="VVE118:VVL118"/>
    <mergeCell ref="VVM118:VVT118"/>
    <mergeCell ref="VVU118:VWB118"/>
    <mergeCell ref="VWC118:VWJ118"/>
    <mergeCell ref="VWK118:VWR118"/>
    <mergeCell ref="VWS118:VWZ118"/>
    <mergeCell ref="VXA118:VXH118"/>
    <mergeCell ref="WRY118:WSF118"/>
    <mergeCell ref="WSG118:WSN118"/>
    <mergeCell ref="WSO118:WSV118"/>
    <mergeCell ref="WSW118:WTD118"/>
    <mergeCell ref="WTE118:WTL118"/>
    <mergeCell ref="WNY118:WOF118"/>
    <mergeCell ref="WOG118:WON118"/>
    <mergeCell ref="WOO118:WOV118"/>
    <mergeCell ref="WOW118:WPD118"/>
    <mergeCell ref="WPE118:WPL118"/>
    <mergeCell ref="WPM118:WPT118"/>
    <mergeCell ref="WPU118:WQB118"/>
    <mergeCell ref="WQC118:WQJ118"/>
    <mergeCell ref="WQK118:WQR118"/>
    <mergeCell ref="WLE118:WLL118"/>
    <mergeCell ref="WLM118:WLT118"/>
    <mergeCell ref="WLU118:WMB118"/>
    <mergeCell ref="WMC118:WMJ118"/>
    <mergeCell ref="WMK118:WMR118"/>
    <mergeCell ref="WMS118:WMZ118"/>
    <mergeCell ref="WNA118:WNH118"/>
    <mergeCell ref="WNI118:WNP118"/>
    <mergeCell ref="WNQ118:WNX118"/>
    <mergeCell ref="WIK118:WIR118"/>
    <mergeCell ref="WIS118:WIZ118"/>
    <mergeCell ref="WJA118:WJH118"/>
    <mergeCell ref="WJI118:WJP118"/>
    <mergeCell ref="WJQ118:WJX118"/>
    <mergeCell ref="WJY118:WKF118"/>
    <mergeCell ref="WKG118:WKN118"/>
    <mergeCell ref="WKO118:WKV118"/>
    <mergeCell ref="WKW118:WLD118"/>
    <mergeCell ref="WFQ118:WFX118"/>
    <mergeCell ref="WFY118:WGF118"/>
    <mergeCell ref="WGG118:WGN118"/>
    <mergeCell ref="WGO118:WGV118"/>
    <mergeCell ref="WGW118:WHD118"/>
    <mergeCell ref="WHE118:WHL118"/>
    <mergeCell ref="WHM118:WHT118"/>
    <mergeCell ref="WHU118:WIB118"/>
    <mergeCell ref="WIC118:WIJ118"/>
    <mergeCell ref="XEO118:XEV118"/>
    <mergeCell ref="XEW118:XFD118"/>
    <mergeCell ref="A119:H119"/>
    <mergeCell ref="I119:P119"/>
    <mergeCell ref="Q119:X119"/>
    <mergeCell ref="Y119:AF119"/>
    <mergeCell ref="AG119:AN119"/>
    <mergeCell ref="AO119:AV119"/>
    <mergeCell ref="AW119:BD119"/>
    <mergeCell ref="BE119:BL119"/>
    <mergeCell ref="BM119:BT119"/>
    <mergeCell ref="BU119:CB119"/>
    <mergeCell ref="CC119:CJ119"/>
    <mergeCell ref="CK119:CR119"/>
    <mergeCell ref="CS119:CZ119"/>
    <mergeCell ref="DA119:DH119"/>
    <mergeCell ref="DI119:DP119"/>
    <mergeCell ref="DQ119:DX119"/>
    <mergeCell ref="DY119:EF119"/>
    <mergeCell ref="EG119:EN119"/>
    <mergeCell ref="EO119:EV119"/>
    <mergeCell ref="EW119:FD119"/>
    <mergeCell ref="FE119:FL119"/>
    <mergeCell ref="FM119:FT119"/>
    <mergeCell ref="XBU118:XCB118"/>
    <mergeCell ref="XCC118:XCJ118"/>
    <mergeCell ref="XCK118:XCR118"/>
    <mergeCell ref="XCS118:XCZ118"/>
    <mergeCell ref="XDA118:XDH118"/>
    <mergeCell ref="XDI118:XDP118"/>
    <mergeCell ref="XDQ118:XDX118"/>
    <mergeCell ref="XDY118:XEF118"/>
    <mergeCell ref="XEG118:XEN118"/>
    <mergeCell ref="WZA118:WZH118"/>
    <mergeCell ref="WZI118:WZP118"/>
    <mergeCell ref="WZQ118:WZX118"/>
    <mergeCell ref="WZY118:XAF118"/>
    <mergeCell ref="XAG118:XAN118"/>
    <mergeCell ref="XAO118:XAV118"/>
    <mergeCell ref="XAW118:XBD118"/>
    <mergeCell ref="XBE118:XBL118"/>
    <mergeCell ref="XBM118:XBT118"/>
    <mergeCell ref="WWG118:WWN118"/>
    <mergeCell ref="WWO118:WWV118"/>
    <mergeCell ref="WWW118:WXD118"/>
    <mergeCell ref="WXE118:WXL118"/>
    <mergeCell ref="WXM118:WXT118"/>
    <mergeCell ref="WXU118:WYB118"/>
    <mergeCell ref="WYC118:WYJ118"/>
    <mergeCell ref="WYK118:WYR118"/>
    <mergeCell ref="WYS118:WYZ118"/>
    <mergeCell ref="WTM118:WTT118"/>
    <mergeCell ref="WTU118:WUB118"/>
    <mergeCell ref="WUC118:WUJ118"/>
    <mergeCell ref="WUK118:WUR118"/>
    <mergeCell ref="WUS118:WUZ118"/>
    <mergeCell ref="WVA118:WVH118"/>
    <mergeCell ref="WVI118:WVP118"/>
    <mergeCell ref="WVQ118:WVX118"/>
    <mergeCell ref="WVY118:WWF118"/>
    <mergeCell ref="WQS118:WQZ118"/>
    <mergeCell ref="WRA118:WRH118"/>
    <mergeCell ref="WRI118:WRP118"/>
    <mergeCell ref="WRQ118:WRX118"/>
    <mergeCell ref="OC119:OJ119"/>
    <mergeCell ref="OK119:OR119"/>
    <mergeCell ref="OS119:OZ119"/>
    <mergeCell ref="PA119:PH119"/>
    <mergeCell ref="PI119:PP119"/>
    <mergeCell ref="PQ119:PX119"/>
    <mergeCell ref="PY119:QF119"/>
    <mergeCell ref="QG119:QN119"/>
    <mergeCell ref="QO119:QV119"/>
    <mergeCell ref="LI119:LP119"/>
    <mergeCell ref="LQ119:LX119"/>
    <mergeCell ref="LY119:MF119"/>
    <mergeCell ref="MG119:MN119"/>
    <mergeCell ref="MO119:MV119"/>
    <mergeCell ref="MW119:ND119"/>
    <mergeCell ref="NE119:NL119"/>
    <mergeCell ref="NM119:NT119"/>
    <mergeCell ref="NU119:OB119"/>
    <mergeCell ref="IO119:IV119"/>
    <mergeCell ref="IW119:JD119"/>
    <mergeCell ref="JE119:JL119"/>
    <mergeCell ref="JM119:JT119"/>
    <mergeCell ref="JU119:KB119"/>
    <mergeCell ref="KC119:KJ119"/>
    <mergeCell ref="KK119:KR119"/>
    <mergeCell ref="KS119:KZ119"/>
    <mergeCell ref="LA119:LH119"/>
    <mergeCell ref="FU119:GB119"/>
    <mergeCell ref="GC119:GJ119"/>
    <mergeCell ref="GK119:GR119"/>
    <mergeCell ref="GS119:GZ119"/>
    <mergeCell ref="HA119:HH119"/>
    <mergeCell ref="HI119:HP119"/>
    <mergeCell ref="HQ119:HX119"/>
    <mergeCell ref="HY119:IF119"/>
    <mergeCell ref="IG119:IN119"/>
    <mergeCell ref="ZE119:ZL119"/>
    <mergeCell ref="ZM119:ZT119"/>
    <mergeCell ref="ZU119:AAB119"/>
    <mergeCell ref="AAC119:AAJ119"/>
    <mergeCell ref="AAK119:AAR119"/>
    <mergeCell ref="AAS119:AAZ119"/>
    <mergeCell ref="ABA119:ABH119"/>
    <mergeCell ref="ABI119:ABP119"/>
    <mergeCell ref="ABQ119:ABX119"/>
    <mergeCell ref="WK119:WR119"/>
    <mergeCell ref="WS119:WZ119"/>
    <mergeCell ref="XA119:XH119"/>
    <mergeCell ref="XI119:XP119"/>
    <mergeCell ref="XQ119:XX119"/>
    <mergeCell ref="XY119:YF119"/>
    <mergeCell ref="YG119:YN119"/>
    <mergeCell ref="YO119:YV119"/>
    <mergeCell ref="YW119:ZD119"/>
    <mergeCell ref="TQ119:TX119"/>
    <mergeCell ref="TY119:UF119"/>
    <mergeCell ref="UG119:UN119"/>
    <mergeCell ref="UO119:UV119"/>
    <mergeCell ref="UW119:VD119"/>
    <mergeCell ref="VE119:VL119"/>
    <mergeCell ref="VM119:VT119"/>
    <mergeCell ref="VU119:WB119"/>
    <mergeCell ref="WC119:WJ119"/>
    <mergeCell ref="QW119:RD119"/>
    <mergeCell ref="RE119:RL119"/>
    <mergeCell ref="RM119:RT119"/>
    <mergeCell ref="RU119:SB119"/>
    <mergeCell ref="SC119:SJ119"/>
    <mergeCell ref="SK119:SR119"/>
    <mergeCell ref="SS119:SZ119"/>
    <mergeCell ref="TA119:TH119"/>
    <mergeCell ref="TI119:TP119"/>
    <mergeCell ref="AKG119:AKN119"/>
    <mergeCell ref="AKO119:AKV119"/>
    <mergeCell ref="AKW119:ALD119"/>
    <mergeCell ref="ALE119:ALL119"/>
    <mergeCell ref="ALM119:ALT119"/>
    <mergeCell ref="ALU119:AMB119"/>
    <mergeCell ref="AMC119:AMJ119"/>
    <mergeCell ref="AMK119:AMR119"/>
    <mergeCell ref="AMS119:AMZ119"/>
    <mergeCell ref="AHM119:AHT119"/>
    <mergeCell ref="AHU119:AIB119"/>
    <mergeCell ref="AIC119:AIJ119"/>
    <mergeCell ref="AIK119:AIR119"/>
    <mergeCell ref="AIS119:AIZ119"/>
    <mergeCell ref="AJA119:AJH119"/>
    <mergeCell ref="AJI119:AJP119"/>
    <mergeCell ref="AJQ119:AJX119"/>
    <mergeCell ref="AJY119:AKF119"/>
    <mergeCell ref="AES119:AEZ119"/>
    <mergeCell ref="AFA119:AFH119"/>
    <mergeCell ref="AFI119:AFP119"/>
    <mergeCell ref="AFQ119:AFX119"/>
    <mergeCell ref="AFY119:AGF119"/>
    <mergeCell ref="AGG119:AGN119"/>
    <mergeCell ref="AGO119:AGV119"/>
    <mergeCell ref="AGW119:AHD119"/>
    <mergeCell ref="AHE119:AHL119"/>
    <mergeCell ref="ABY119:ACF119"/>
    <mergeCell ref="ACG119:ACN119"/>
    <mergeCell ref="ACO119:ACV119"/>
    <mergeCell ref="ACW119:ADD119"/>
    <mergeCell ref="ADE119:ADL119"/>
    <mergeCell ref="ADM119:ADT119"/>
    <mergeCell ref="ADU119:AEB119"/>
    <mergeCell ref="AEC119:AEJ119"/>
    <mergeCell ref="AEK119:AER119"/>
    <mergeCell ref="AVI119:AVP119"/>
    <mergeCell ref="AVQ119:AVX119"/>
    <mergeCell ref="AVY119:AWF119"/>
    <mergeCell ref="AWG119:AWN119"/>
    <mergeCell ref="AWO119:AWV119"/>
    <mergeCell ref="AWW119:AXD119"/>
    <mergeCell ref="AXE119:AXL119"/>
    <mergeCell ref="AXM119:AXT119"/>
    <mergeCell ref="AXU119:AYB119"/>
    <mergeCell ref="ASO119:ASV119"/>
    <mergeCell ref="ASW119:ATD119"/>
    <mergeCell ref="ATE119:ATL119"/>
    <mergeCell ref="ATM119:ATT119"/>
    <mergeCell ref="ATU119:AUB119"/>
    <mergeCell ref="AUC119:AUJ119"/>
    <mergeCell ref="AUK119:AUR119"/>
    <mergeCell ref="AUS119:AUZ119"/>
    <mergeCell ref="AVA119:AVH119"/>
    <mergeCell ref="APU119:AQB119"/>
    <mergeCell ref="AQC119:AQJ119"/>
    <mergeCell ref="AQK119:AQR119"/>
    <mergeCell ref="AQS119:AQZ119"/>
    <mergeCell ref="ARA119:ARH119"/>
    <mergeCell ref="ARI119:ARP119"/>
    <mergeCell ref="ARQ119:ARX119"/>
    <mergeCell ref="ARY119:ASF119"/>
    <mergeCell ref="ASG119:ASN119"/>
    <mergeCell ref="ANA119:ANH119"/>
    <mergeCell ref="ANI119:ANP119"/>
    <mergeCell ref="ANQ119:ANX119"/>
    <mergeCell ref="ANY119:AOF119"/>
    <mergeCell ref="AOG119:AON119"/>
    <mergeCell ref="AOO119:AOV119"/>
    <mergeCell ref="AOW119:APD119"/>
    <mergeCell ref="APE119:APL119"/>
    <mergeCell ref="APM119:APT119"/>
    <mergeCell ref="BGK119:BGR119"/>
    <mergeCell ref="BGS119:BGZ119"/>
    <mergeCell ref="BHA119:BHH119"/>
    <mergeCell ref="BHI119:BHP119"/>
    <mergeCell ref="BHQ119:BHX119"/>
    <mergeCell ref="BHY119:BIF119"/>
    <mergeCell ref="BIG119:BIN119"/>
    <mergeCell ref="BIO119:BIV119"/>
    <mergeCell ref="BIW119:BJD119"/>
    <mergeCell ref="BDQ119:BDX119"/>
    <mergeCell ref="BDY119:BEF119"/>
    <mergeCell ref="BEG119:BEN119"/>
    <mergeCell ref="BEO119:BEV119"/>
    <mergeCell ref="BEW119:BFD119"/>
    <mergeCell ref="BFE119:BFL119"/>
    <mergeCell ref="BFM119:BFT119"/>
    <mergeCell ref="BFU119:BGB119"/>
    <mergeCell ref="BGC119:BGJ119"/>
    <mergeCell ref="BAW119:BBD119"/>
    <mergeCell ref="BBE119:BBL119"/>
    <mergeCell ref="BBM119:BBT119"/>
    <mergeCell ref="BBU119:BCB119"/>
    <mergeCell ref="BCC119:BCJ119"/>
    <mergeCell ref="BCK119:BCR119"/>
    <mergeCell ref="BCS119:BCZ119"/>
    <mergeCell ref="BDA119:BDH119"/>
    <mergeCell ref="BDI119:BDP119"/>
    <mergeCell ref="AYC119:AYJ119"/>
    <mergeCell ref="AYK119:AYR119"/>
    <mergeCell ref="AYS119:AYZ119"/>
    <mergeCell ref="AZA119:AZH119"/>
    <mergeCell ref="AZI119:AZP119"/>
    <mergeCell ref="AZQ119:AZX119"/>
    <mergeCell ref="AZY119:BAF119"/>
    <mergeCell ref="BAG119:BAN119"/>
    <mergeCell ref="BAO119:BAV119"/>
    <mergeCell ref="BRM119:BRT119"/>
    <mergeCell ref="BRU119:BSB119"/>
    <mergeCell ref="BSC119:BSJ119"/>
    <mergeCell ref="BSK119:BSR119"/>
    <mergeCell ref="BSS119:BSZ119"/>
    <mergeCell ref="BTA119:BTH119"/>
    <mergeCell ref="BTI119:BTP119"/>
    <mergeCell ref="BTQ119:BTX119"/>
    <mergeCell ref="BTY119:BUF119"/>
    <mergeCell ref="BOS119:BOZ119"/>
    <mergeCell ref="BPA119:BPH119"/>
    <mergeCell ref="BPI119:BPP119"/>
    <mergeCell ref="BPQ119:BPX119"/>
    <mergeCell ref="BPY119:BQF119"/>
    <mergeCell ref="BQG119:BQN119"/>
    <mergeCell ref="BQO119:BQV119"/>
    <mergeCell ref="BQW119:BRD119"/>
    <mergeCell ref="BRE119:BRL119"/>
    <mergeCell ref="BLY119:BMF119"/>
    <mergeCell ref="BMG119:BMN119"/>
    <mergeCell ref="BMO119:BMV119"/>
    <mergeCell ref="BMW119:BND119"/>
    <mergeCell ref="BNE119:BNL119"/>
    <mergeCell ref="BNM119:BNT119"/>
    <mergeCell ref="BNU119:BOB119"/>
    <mergeCell ref="BOC119:BOJ119"/>
    <mergeCell ref="BOK119:BOR119"/>
    <mergeCell ref="BJE119:BJL119"/>
    <mergeCell ref="BJM119:BJT119"/>
    <mergeCell ref="BJU119:BKB119"/>
    <mergeCell ref="BKC119:BKJ119"/>
    <mergeCell ref="BKK119:BKR119"/>
    <mergeCell ref="BKS119:BKZ119"/>
    <mergeCell ref="BLA119:BLH119"/>
    <mergeCell ref="BLI119:BLP119"/>
    <mergeCell ref="BLQ119:BLX119"/>
    <mergeCell ref="CCO119:CCV119"/>
    <mergeCell ref="CCW119:CDD119"/>
    <mergeCell ref="CDE119:CDL119"/>
    <mergeCell ref="CDM119:CDT119"/>
    <mergeCell ref="CDU119:CEB119"/>
    <mergeCell ref="CEC119:CEJ119"/>
    <mergeCell ref="CEK119:CER119"/>
    <mergeCell ref="CES119:CEZ119"/>
    <mergeCell ref="CFA119:CFH119"/>
    <mergeCell ref="BZU119:CAB119"/>
    <mergeCell ref="CAC119:CAJ119"/>
    <mergeCell ref="CAK119:CAR119"/>
    <mergeCell ref="CAS119:CAZ119"/>
    <mergeCell ref="CBA119:CBH119"/>
    <mergeCell ref="CBI119:CBP119"/>
    <mergeCell ref="CBQ119:CBX119"/>
    <mergeCell ref="CBY119:CCF119"/>
    <mergeCell ref="CCG119:CCN119"/>
    <mergeCell ref="BXA119:BXH119"/>
    <mergeCell ref="BXI119:BXP119"/>
    <mergeCell ref="BXQ119:BXX119"/>
    <mergeCell ref="BXY119:BYF119"/>
    <mergeCell ref="BYG119:BYN119"/>
    <mergeCell ref="BYO119:BYV119"/>
    <mergeCell ref="BYW119:BZD119"/>
    <mergeCell ref="BZE119:BZL119"/>
    <mergeCell ref="BZM119:BZT119"/>
    <mergeCell ref="BUG119:BUN119"/>
    <mergeCell ref="BUO119:BUV119"/>
    <mergeCell ref="BUW119:BVD119"/>
    <mergeCell ref="BVE119:BVL119"/>
    <mergeCell ref="BVM119:BVT119"/>
    <mergeCell ref="BVU119:BWB119"/>
    <mergeCell ref="BWC119:BWJ119"/>
    <mergeCell ref="BWK119:BWR119"/>
    <mergeCell ref="BWS119:BWZ119"/>
    <mergeCell ref="CNQ119:CNX119"/>
    <mergeCell ref="CNY119:COF119"/>
    <mergeCell ref="COG119:CON119"/>
    <mergeCell ref="COO119:COV119"/>
    <mergeCell ref="COW119:CPD119"/>
    <mergeCell ref="CPE119:CPL119"/>
    <mergeCell ref="CPM119:CPT119"/>
    <mergeCell ref="CPU119:CQB119"/>
    <mergeCell ref="CQC119:CQJ119"/>
    <mergeCell ref="CKW119:CLD119"/>
    <mergeCell ref="CLE119:CLL119"/>
    <mergeCell ref="CLM119:CLT119"/>
    <mergeCell ref="CLU119:CMB119"/>
    <mergeCell ref="CMC119:CMJ119"/>
    <mergeCell ref="CMK119:CMR119"/>
    <mergeCell ref="CMS119:CMZ119"/>
    <mergeCell ref="CNA119:CNH119"/>
    <mergeCell ref="CNI119:CNP119"/>
    <mergeCell ref="CIC119:CIJ119"/>
    <mergeCell ref="CIK119:CIR119"/>
    <mergeCell ref="CIS119:CIZ119"/>
    <mergeCell ref="CJA119:CJH119"/>
    <mergeCell ref="CJI119:CJP119"/>
    <mergeCell ref="CJQ119:CJX119"/>
    <mergeCell ref="CJY119:CKF119"/>
    <mergeCell ref="CKG119:CKN119"/>
    <mergeCell ref="CKO119:CKV119"/>
    <mergeCell ref="CFI119:CFP119"/>
    <mergeCell ref="CFQ119:CFX119"/>
    <mergeCell ref="CFY119:CGF119"/>
    <mergeCell ref="CGG119:CGN119"/>
    <mergeCell ref="CGO119:CGV119"/>
    <mergeCell ref="CGW119:CHD119"/>
    <mergeCell ref="CHE119:CHL119"/>
    <mergeCell ref="CHM119:CHT119"/>
    <mergeCell ref="CHU119:CIB119"/>
    <mergeCell ref="CYS119:CYZ119"/>
    <mergeCell ref="CZA119:CZH119"/>
    <mergeCell ref="CZI119:CZP119"/>
    <mergeCell ref="CZQ119:CZX119"/>
    <mergeCell ref="CZY119:DAF119"/>
    <mergeCell ref="DAG119:DAN119"/>
    <mergeCell ref="DAO119:DAV119"/>
    <mergeCell ref="DAW119:DBD119"/>
    <mergeCell ref="DBE119:DBL119"/>
    <mergeCell ref="CVY119:CWF119"/>
    <mergeCell ref="CWG119:CWN119"/>
    <mergeCell ref="CWO119:CWV119"/>
    <mergeCell ref="CWW119:CXD119"/>
    <mergeCell ref="CXE119:CXL119"/>
    <mergeCell ref="CXM119:CXT119"/>
    <mergeCell ref="CXU119:CYB119"/>
    <mergeCell ref="CYC119:CYJ119"/>
    <mergeCell ref="CYK119:CYR119"/>
    <mergeCell ref="CTE119:CTL119"/>
    <mergeCell ref="CTM119:CTT119"/>
    <mergeCell ref="CTU119:CUB119"/>
    <mergeCell ref="CUC119:CUJ119"/>
    <mergeCell ref="CUK119:CUR119"/>
    <mergeCell ref="CUS119:CUZ119"/>
    <mergeCell ref="CVA119:CVH119"/>
    <mergeCell ref="CVI119:CVP119"/>
    <mergeCell ref="CVQ119:CVX119"/>
    <mergeCell ref="CQK119:CQR119"/>
    <mergeCell ref="CQS119:CQZ119"/>
    <mergeCell ref="CRA119:CRH119"/>
    <mergeCell ref="CRI119:CRP119"/>
    <mergeCell ref="CRQ119:CRX119"/>
    <mergeCell ref="CRY119:CSF119"/>
    <mergeCell ref="CSG119:CSN119"/>
    <mergeCell ref="CSO119:CSV119"/>
    <mergeCell ref="CSW119:CTD119"/>
    <mergeCell ref="DJU119:DKB119"/>
    <mergeCell ref="DKC119:DKJ119"/>
    <mergeCell ref="DKK119:DKR119"/>
    <mergeCell ref="DKS119:DKZ119"/>
    <mergeCell ref="DLA119:DLH119"/>
    <mergeCell ref="DLI119:DLP119"/>
    <mergeCell ref="DLQ119:DLX119"/>
    <mergeCell ref="DLY119:DMF119"/>
    <mergeCell ref="DMG119:DMN119"/>
    <mergeCell ref="DHA119:DHH119"/>
    <mergeCell ref="DHI119:DHP119"/>
    <mergeCell ref="DHQ119:DHX119"/>
    <mergeCell ref="DHY119:DIF119"/>
    <mergeCell ref="DIG119:DIN119"/>
    <mergeCell ref="DIO119:DIV119"/>
    <mergeCell ref="DIW119:DJD119"/>
    <mergeCell ref="DJE119:DJL119"/>
    <mergeCell ref="DJM119:DJT119"/>
    <mergeCell ref="DEG119:DEN119"/>
    <mergeCell ref="DEO119:DEV119"/>
    <mergeCell ref="DEW119:DFD119"/>
    <mergeCell ref="DFE119:DFL119"/>
    <mergeCell ref="DFM119:DFT119"/>
    <mergeCell ref="DFU119:DGB119"/>
    <mergeCell ref="DGC119:DGJ119"/>
    <mergeCell ref="DGK119:DGR119"/>
    <mergeCell ref="DGS119:DGZ119"/>
    <mergeCell ref="DBM119:DBT119"/>
    <mergeCell ref="DBU119:DCB119"/>
    <mergeCell ref="DCC119:DCJ119"/>
    <mergeCell ref="DCK119:DCR119"/>
    <mergeCell ref="DCS119:DCZ119"/>
    <mergeCell ref="DDA119:DDH119"/>
    <mergeCell ref="DDI119:DDP119"/>
    <mergeCell ref="DDQ119:DDX119"/>
    <mergeCell ref="DDY119:DEF119"/>
    <mergeCell ref="DUW119:DVD119"/>
    <mergeCell ref="DVE119:DVL119"/>
    <mergeCell ref="DVM119:DVT119"/>
    <mergeCell ref="DVU119:DWB119"/>
    <mergeCell ref="DWC119:DWJ119"/>
    <mergeCell ref="DWK119:DWR119"/>
    <mergeCell ref="DWS119:DWZ119"/>
    <mergeCell ref="DXA119:DXH119"/>
    <mergeCell ref="DXI119:DXP119"/>
    <mergeCell ref="DSC119:DSJ119"/>
    <mergeCell ref="DSK119:DSR119"/>
    <mergeCell ref="DSS119:DSZ119"/>
    <mergeCell ref="DTA119:DTH119"/>
    <mergeCell ref="DTI119:DTP119"/>
    <mergeCell ref="DTQ119:DTX119"/>
    <mergeCell ref="DTY119:DUF119"/>
    <mergeCell ref="DUG119:DUN119"/>
    <mergeCell ref="DUO119:DUV119"/>
    <mergeCell ref="DPI119:DPP119"/>
    <mergeCell ref="DPQ119:DPX119"/>
    <mergeCell ref="DPY119:DQF119"/>
    <mergeCell ref="DQG119:DQN119"/>
    <mergeCell ref="DQO119:DQV119"/>
    <mergeCell ref="DQW119:DRD119"/>
    <mergeCell ref="DRE119:DRL119"/>
    <mergeCell ref="DRM119:DRT119"/>
    <mergeCell ref="DRU119:DSB119"/>
    <mergeCell ref="DMO119:DMV119"/>
    <mergeCell ref="DMW119:DND119"/>
    <mergeCell ref="DNE119:DNL119"/>
    <mergeCell ref="DNM119:DNT119"/>
    <mergeCell ref="DNU119:DOB119"/>
    <mergeCell ref="DOC119:DOJ119"/>
    <mergeCell ref="DOK119:DOR119"/>
    <mergeCell ref="DOS119:DOZ119"/>
    <mergeCell ref="DPA119:DPH119"/>
    <mergeCell ref="EFY119:EGF119"/>
    <mergeCell ref="EGG119:EGN119"/>
    <mergeCell ref="EGO119:EGV119"/>
    <mergeCell ref="EGW119:EHD119"/>
    <mergeCell ref="EHE119:EHL119"/>
    <mergeCell ref="EHM119:EHT119"/>
    <mergeCell ref="EHU119:EIB119"/>
    <mergeCell ref="EIC119:EIJ119"/>
    <mergeCell ref="EIK119:EIR119"/>
    <mergeCell ref="EDE119:EDL119"/>
    <mergeCell ref="EDM119:EDT119"/>
    <mergeCell ref="EDU119:EEB119"/>
    <mergeCell ref="EEC119:EEJ119"/>
    <mergeCell ref="EEK119:EER119"/>
    <mergeCell ref="EES119:EEZ119"/>
    <mergeCell ref="EFA119:EFH119"/>
    <mergeCell ref="EFI119:EFP119"/>
    <mergeCell ref="EFQ119:EFX119"/>
    <mergeCell ref="EAK119:EAR119"/>
    <mergeCell ref="EAS119:EAZ119"/>
    <mergeCell ref="EBA119:EBH119"/>
    <mergeCell ref="EBI119:EBP119"/>
    <mergeCell ref="EBQ119:EBX119"/>
    <mergeCell ref="EBY119:ECF119"/>
    <mergeCell ref="ECG119:ECN119"/>
    <mergeCell ref="ECO119:ECV119"/>
    <mergeCell ref="ECW119:EDD119"/>
    <mergeCell ref="DXQ119:DXX119"/>
    <mergeCell ref="DXY119:DYF119"/>
    <mergeCell ref="DYG119:DYN119"/>
    <mergeCell ref="DYO119:DYV119"/>
    <mergeCell ref="DYW119:DZD119"/>
    <mergeCell ref="DZE119:DZL119"/>
    <mergeCell ref="DZM119:DZT119"/>
    <mergeCell ref="DZU119:EAB119"/>
    <mergeCell ref="EAC119:EAJ119"/>
    <mergeCell ref="ERA119:ERH119"/>
    <mergeCell ref="ERI119:ERP119"/>
    <mergeCell ref="ERQ119:ERX119"/>
    <mergeCell ref="ERY119:ESF119"/>
    <mergeCell ref="ESG119:ESN119"/>
    <mergeCell ref="ESO119:ESV119"/>
    <mergeCell ref="ESW119:ETD119"/>
    <mergeCell ref="ETE119:ETL119"/>
    <mergeCell ref="ETM119:ETT119"/>
    <mergeCell ref="EOG119:EON119"/>
    <mergeCell ref="EOO119:EOV119"/>
    <mergeCell ref="EOW119:EPD119"/>
    <mergeCell ref="EPE119:EPL119"/>
    <mergeCell ref="EPM119:EPT119"/>
    <mergeCell ref="EPU119:EQB119"/>
    <mergeCell ref="EQC119:EQJ119"/>
    <mergeCell ref="EQK119:EQR119"/>
    <mergeCell ref="EQS119:EQZ119"/>
    <mergeCell ref="ELM119:ELT119"/>
    <mergeCell ref="ELU119:EMB119"/>
    <mergeCell ref="EMC119:EMJ119"/>
    <mergeCell ref="EMK119:EMR119"/>
    <mergeCell ref="EMS119:EMZ119"/>
    <mergeCell ref="ENA119:ENH119"/>
    <mergeCell ref="ENI119:ENP119"/>
    <mergeCell ref="ENQ119:ENX119"/>
    <mergeCell ref="ENY119:EOF119"/>
    <mergeCell ref="EIS119:EIZ119"/>
    <mergeCell ref="EJA119:EJH119"/>
    <mergeCell ref="EJI119:EJP119"/>
    <mergeCell ref="EJQ119:EJX119"/>
    <mergeCell ref="EJY119:EKF119"/>
    <mergeCell ref="EKG119:EKN119"/>
    <mergeCell ref="EKO119:EKV119"/>
    <mergeCell ref="EKW119:ELD119"/>
    <mergeCell ref="ELE119:ELL119"/>
    <mergeCell ref="FCC119:FCJ119"/>
    <mergeCell ref="FCK119:FCR119"/>
    <mergeCell ref="FCS119:FCZ119"/>
    <mergeCell ref="FDA119:FDH119"/>
    <mergeCell ref="FDI119:FDP119"/>
    <mergeCell ref="FDQ119:FDX119"/>
    <mergeCell ref="FDY119:FEF119"/>
    <mergeCell ref="FEG119:FEN119"/>
    <mergeCell ref="FEO119:FEV119"/>
    <mergeCell ref="EZI119:EZP119"/>
    <mergeCell ref="EZQ119:EZX119"/>
    <mergeCell ref="EZY119:FAF119"/>
    <mergeCell ref="FAG119:FAN119"/>
    <mergeCell ref="FAO119:FAV119"/>
    <mergeCell ref="FAW119:FBD119"/>
    <mergeCell ref="FBE119:FBL119"/>
    <mergeCell ref="FBM119:FBT119"/>
    <mergeCell ref="FBU119:FCB119"/>
    <mergeCell ref="EWO119:EWV119"/>
    <mergeCell ref="EWW119:EXD119"/>
    <mergeCell ref="EXE119:EXL119"/>
    <mergeCell ref="EXM119:EXT119"/>
    <mergeCell ref="EXU119:EYB119"/>
    <mergeCell ref="EYC119:EYJ119"/>
    <mergeCell ref="EYK119:EYR119"/>
    <mergeCell ref="EYS119:EYZ119"/>
    <mergeCell ref="EZA119:EZH119"/>
    <mergeCell ref="ETU119:EUB119"/>
    <mergeCell ref="EUC119:EUJ119"/>
    <mergeCell ref="EUK119:EUR119"/>
    <mergeCell ref="EUS119:EUZ119"/>
    <mergeCell ref="EVA119:EVH119"/>
    <mergeCell ref="EVI119:EVP119"/>
    <mergeCell ref="EVQ119:EVX119"/>
    <mergeCell ref="EVY119:EWF119"/>
    <mergeCell ref="EWG119:EWN119"/>
    <mergeCell ref="FNE119:FNL119"/>
    <mergeCell ref="FNM119:FNT119"/>
    <mergeCell ref="FNU119:FOB119"/>
    <mergeCell ref="FOC119:FOJ119"/>
    <mergeCell ref="FOK119:FOR119"/>
    <mergeCell ref="FOS119:FOZ119"/>
    <mergeCell ref="FPA119:FPH119"/>
    <mergeCell ref="FPI119:FPP119"/>
    <mergeCell ref="FPQ119:FPX119"/>
    <mergeCell ref="FKK119:FKR119"/>
    <mergeCell ref="FKS119:FKZ119"/>
    <mergeCell ref="FLA119:FLH119"/>
    <mergeCell ref="FLI119:FLP119"/>
    <mergeCell ref="FLQ119:FLX119"/>
    <mergeCell ref="FLY119:FMF119"/>
    <mergeCell ref="FMG119:FMN119"/>
    <mergeCell ref="FMO119:FMV119"/>
    <mergeCell ref="FMW119:FND119"/>
    <mergeCell ref="FHQ119:FHX119"/>
    <mergeCell ref="FHY119:FIF119"/>
    <mergeCell ref="FIG119:FIN119"/>
    <mergeCell ref="FIO119:FIV119"/>
    <mergeCell ref="FIW119:FJD119"/>
    <mergeCell ref="FJE119:FJL119"/>
    <mergeCell ref="FJM119:FJT119"/>
    <mergeCell ref="FJU119:FKB119"/>
    <mergeCell ref="FKC119:FKJ119"/>
    <mergeCell ref="FEW119:FFD119"/>
    <mergeCell ref="FFE119:FFL119"/>
    <mergeCell ref="FFM119:FFT119"/>
    <mergeCell ref="FFU119:FGB119"/>
    <mergeCell ref="FGC119:FGJ119"/>
    <mergeCell ref="FGK119:FGR119"/>
    <mergeCell ref="FGS119:FGZ119"/>
    <mergeCell ref="FHA119:FHH119"/>
    <mergeCell ref="FHI119:FHP119"/>
    <mergeCell ref="FYG119:FYN119"/>
    <mergeCell ref="FYO119:FYV119"/>
    <mergeCell ref="FYW119:FZD119"/>
    <mergeCell ref="FZE119:FZL119"/>
    <mergeCell ref="FZM119:FZT119"/>
    <mergeCell ref="FZU119:GAB119"/>
    <mergeCell ref="GAC119:GAJ119"/>
    <mergeCell ref="GAK119:GAR119"/>
    <mergeCell ref="GAS119:GAZ119"/>
    <mergeCell ref="FVM119:FVT119"/>
    <mergeCell ref="FVU119:FWB119"/>
    <mergeCell ref="FWC119:FWJ119"/>
    <mergeCell ref="FWK119:FWR119"/>
    <mergeCell ref="FWS119:FWZ119"/>
    <mergeCell ref="FXA119:FXH119"/>
    <mergeCell ref="FXI119:FXP119"/>
    <mergeCell ref="FXQ119:FXX119"/>
    <mergeCell ref="FXY119:FYF119"/>
    <mergeCell ref="FSS119:FSZ119"/>
    <mergeCell ref="FTA119:FTH119"/>
    <mergeCell ref="FTI119:FTP119"/>
    <mergeCell ref="FTQ119:FTX119"/>
    <mergeCell ref="FTY119:FUF119"/>
    <mergeCell ref="FUG119:FUN119"/>
    <mergeCell ref="FUO119:FUV119"/>
    <mergeCell ref="FUW119:FVD119"/>
    <mergeCell ref="FVE119:FVL119"/>
    <mergeCell ref="FPY119:FQF119"/>
    <mergeCell ref="FQG119:FQN119"/>
    <mergeCell ref="FQO119:FQV119"/>
    <mergeCell ref="FQW119:FRD119"/>
    <mergeCell ref="FRE119:FRL119"/>
    <mergeCell ref="FRM119:FRT119"/>
    <mergeCell ref="FRU119:FSB119"/>
    <mergeCell ref="FSC119:FSJ119"/>
    <mergeCell ref="FSK119:FSR119"/>
    <mergeCell ref="GJI119:GJP119"/>
    <mergeCell ref="GJQ119:GJX119"/>
    <mergeCell ref="GJY119:GKF119"/>
    <mergeCell ref="GKG119:GKN119"/>
    <mergeCell ref="GKO119:GKV119"/>
    <mergeCell ref="GKW119:GLD119"/>
    <mergeCell ref="GLE119:GLL119"/>
    <mergeCell ref="GLM119:GLT119"/>
    <mergeCell ref="GLU119:GMB119"/>
    <mergeCell ref="GGO119:GGV119"/>
    <mergeCell ref="GGW119:GHD119"/>
    <mergeCell ref="GHE119:GHL119"/>
    <mergeCell ref="GHM119:GHT119"/>
    <mergeCell ref="GHU119:GIB119"/>
    <mergeCell ref="GIC119:GIJ119"/>
    <mergeCell ref="GIK119:GIR119"/>
    <mergeCell ref="GIS119:GIZ119"/>
    <mergeCell ref="GJA119:GJH119"/>
    <mergeCell ref="GDU119:GEB119"/>
    <mergeCell ref="GEC119:GEJ119"/>
    <mergeCell ref="GEK119:GER119"/>
    <mergeCell ref="GES119:GEZ119"/>
    <mergeCell ref="GFA119:GFH119"/>
    <mergeCell ref="GFI119:GFP119"/>
    <mergeCell ref="GFQ119:GFX119"/>
    <mergeCell ref="GFY119:GGF119"/>
    <mergeCell ref="GGG119:GGN119"/>
    <mergeCell ref="GBA119:GBH119"/>
    <mergeCell ref="GBI119:GBP119"/>
    <mergeCell ref="GBQ119:GBX119"/>
    <mergeCell ref="GBY119:GCF119"/>
    <mergeCell ref="GCG119:GCN119"/>
    <mergeCell ref="GCO119:GCV119"/>
    <mergeCell ref="GCW119:GDD119"/>
    <mergeCell ref="GDE119:GDL119"/>
    <mergeCell ref="GDM119:GDT119"/>
    <mergeCell ref="GUK119:GUR119"/>
    <mergeCell ref="GUS119:GUZ119"/>
    <mergeCell ref="GVA119:GVH119"/>
    <mergeCell ref="GVI119:GVP119"/>
    <mergeCell ref="GVQ119:GVX119"/>
    <mergeCell ref="GVY119:GWF119"/>
    <mergeCell ref="GWG119:GWN119"/>
    <mergeCell ref="GWO119:GWV119"/>
    <mergeCell ref="GWW119:GXD119"/>
    <mergeCell ref="GRQ119:GRX119"/>
    <mergeCell ref="GRY119:GSF119"/>
    <mergeCell ref="GSG119:GSN119"/>
    <mergeCell ref="GSO119:GSV119"/>
    <mergeCell ref="GSW119:GTD119"/>
    <mergeCell ref="GTE119:GTL119"/>
    <mergeCell ref="GTM119:GTT119"/>
    <mergeCell ref="GTU119:GUB119"/>
    <mergeCell ref="GUC119:GUJ119"/>
    <mergeCell ref="GOW119:GPD119"/>
    <mergeCell ref="GPE119:GPL119"/>
    <mergeCell ref="GPM119:GPT119"/>
    <mergeCell ref="GPU119:GQB119"/>
    <mergeCell ref="GQC119:GQJ119"/>
    <mergeCell ref="GQK119:GQR119"/>
    <mergeCell ref="GQS119:GQZ119"/>
    <mergeCell ref="GRA119:GRH119"/>
    <mergeCell ref="GRI119:GRP119"/>
    <mergeCell ref="GMC119:GMJ119"/>
    <mergeCell ref="GMK119:GMR119"/>
    <mergeCell ref="GMS119:GMZ119"/>
    <mergeCell ref="GNA119:GNH119"/>
    <mergeCell ref="GNI119:GNP119"/>
    <mergeCell ref="GNQ119:GNX119"/>
    <mergeCell ref="GNY119:GOF119"/>
    <mergeCell ref="GOG119:GON119"/>
    <mergeCell ref="GOO119:GOV119"/>
    <mergeCell ref="HFM119:HFT119"/>
    <mergeCell ref="HFU119:HGB119"/>
    <mergeCell ref="HGC119:HGJ119"/>
    <mergeCell ref="HGK119:HGR119"/>
    <mergeCell ref="HGS119:HGZ119"/>
    <mergeCell ref="HHA119:HHH119"/>
    <mergeCell ref="HHI119:HHP119"/>
    <mergeCell ref="HHQ119:HHX119"/>
    <mergeCell ref="HHY119:HIF119"/>
    <mergeCell ref="HCS119:HCZ119"/>
    <mergeCell ref="HDA119:HDH119"/>
    <mergeCell ref="HDI119:HDP119"/>
    <mergeCell ref="HDQ119:HDX119"/>
    <mergeCell ref="HDY119:HEF119"/>
    <mergeCell ref="HEG119:HEN119"/>
    <mergeCell ref="HEO119:HEV119"/>
    <mergeCell ref="HEW119:HFD119"/>
    <mergeCell ref="HFE119:HFL119"/>
    <mergeCell ref="GZY119:HAF119"/>
    <mergeCell ref="HAG119:HAN119"/>
    <mergeCell ref="HAO119:HAV119"/>
    <mergeCell ref="HAW119:HBD119"/>
    <mergeCell ref="HBE119:HBL119"/>
    <mergeCell ref="HBM119:HBT119"/>
    <mergeCell ref="HBU119:HCB119"/>
    <mergeCell ref="HCC119:HCJ119"/>
    <mergeCell ref="HCK119:HCR119"/>
    <mergeCell ref="GXE119:GXL119"/>
    <mergeCell ref="GXM119:GXT119"/>
    <mergeCell ref="GXU119:GYB119"/>
    <mergeCell ref="GYC119:GYJ119"/>
    <mergeCell ref="GYK119:GYR119"/>
    <mergeCell ref="GYS119:GYZ119"/>
    <mergeCell ref="GZA119:GZH119"/>
    <mergeCell ref="GZI119:GZP119"/>
    <mergeCell ref="GZQ119:GZX119"/>
    <mergeCell ref="HQO119:HQV119"/>
    <mergeCell ref="HQW119:HRD119"/>
    <mergeCell ref="HRE119:HRL119"/>
    <mergeCell ref="HRM119:HRT119"/>
    <mergeCell ref="HRU119:HSB119"/>
    <mergeCell ref="HSC119:HSJ119"/>
    <mergeCell ref="HSK119:HSR119"/>
    <mergeCell ref="HSS119:HSZ119"/>
    <mergeCell ref="HTA119:HTH119"/>
    <mergeCell ref="HNU119:HOB119"/>
    <mergeCell ref="HOC119:HOJ119"/>
    <mergeCell ref="HOK119:HOR119"/>
    <mergeCell ref="HOS119:HOZ119"/>
    <mergeCell ref="HPA119:HPH119"/>
    <mergeCell ref="HPI119:HPP119"/>
    <mergeCell ref="HPQ119:HPX119"/>
    <mergeCell ref="HPY119:HQF119"/>
    <mergeCell ref="HQG119:HQN119"/>
    <mergeCell ref="HLA119:HLH119"/>
    <mergeCell ref="HLI119:HLP119"/>
    <mergeCell ref="HLQ119:HLX119"/>
    <mergeCell ref="HLY119:HMF119"/>
    <mergeCell ref="HMG119:HMN119"/>
    <mergeCell ref="HMO119:HMV119"/>
    <mergeCell ref="HMW119:HND119"/>
    <mergeCell ref="HNE119:HNL119"/>
    <mergeCell ref="HNM119:HNT119"/>
    <mergeCell ref="HIG119:HIN119"/>
    <mergeCell ref="HIO119:HIV119"/>
    <mergeCell ref="HIW119:HJD119"/>
    <mergeCell ref="HJE119:HJL119"/>
    <mergeCell ref="HJM119:HJT119"/>
    <mergeCell ref="HJU119:HKB119"/>
    <mergeCell ref="HKC119:HKJ119"/>
    <mergeCell ref="HKK119:HKR119"/>
    <mergeCell ref="HKS119:HKZ119"/>
    <mergeCell ref="IBQ119:IBX119"/>
    <mergeCell ref="IBY119:ICF119"/>
    <mergeCell ref="ICG119:ICN119"/>
    <mergeCell ref="ICO119:ICV119"/>
    <mergeCell ref="ICW119:IDD119"/>
    <mergeCell ref="IDE119:IDL119"/>
    <mergeCell ref="IDM119:IDT119"/>
    <mergeCell ref="IDU119:IEB119"/>
    <mergeCell ref="IEC119:IEJ119"/>
    <mergeCell ref="HYW119:HZD119"/>
    <mergeCell ref="HZE119:HZL119"/>
    <mergeCell ref="HZM119:HZT119"/>
    <mergeCell ref="HZU119:IAB119"/>
    <mergeCell ref="IAC119:IAJ119"/>
    <mergeCell ref="IAK119:IAR119"/>
    <mergeCell ref="IAS119:IAZ119"/>
    <mergeCell ref="IBA119:IBH119"/>
    <mergeCell ref="IBI119:IBP119"/>
    <mergeCell ref="HWC119:HWJ119"/>
    <mergeCell ref="HWK119:HWR119"/>
    <mergeCell ref="HWS119:HWZ119"/>
    <mergeCell ref="HXA119:HXH119"/>
    <mergeCell ref="HXI119:HXP119"/>
    <mergeCell ref="HXQ119:HXX119"/>
    <mergeCell ref="HXY119:HYF119"/>
    <mergeCell ref="HYG119:HYN119"/>
    <mergeCell ref="HYO119:HYV119"/>
    <mergeCell ref="HTI119:HTP119"/>
    <mergeCell ref="HTQ119:HTX119"/>
    <mergeCell ref="HTY119:HUF119"/>
    <mergeCell ref="HUG119:HUN119"/>
    <mergeCell ref="HUO119:HUV119"/>
    <mergeCell ref="HUW119:HVD119"/>
    <mergeCell ref="HVE119:HVL119"/>
    <mergeCell ref="HVM119:HVT119"/>
    <mergeCell ref="HVU119:HWB119"/>
    <mergeCell ref="IMS119:IMZ119"/>
    <mergeCell ref="INA119:INH119"/>
    <mergeCell ref="INI119:INP119"/>
    <mergeCell ref="INQ119:INX119"/>
    <mergeCell ref="INY119:IOF119"/>
    <mergeCell ref="IOG119:ION119"/>
    <mergeCell ref="IOO119:IOV119"/>
    <mergeCell ref="IOW119:IPD119"/>
    <mergeCell ref="IPE119:IPL119"/>
    <mergeCell ref="IJY119:IKF119"/>
    <mergeCell ref="IKG119:IKN119"/>
    <mergeCell ref="IKO119:IKV119"/>
    <mergeCell ref="IKW119:ILD119"/>
    <mergeCell ref="ILE119:ILL119"/>
    <mergeCell ref="ILM119:ILT119"/>
    <mergeCell ref="ILU119:IMB119"/>
    <mergeCell ref="IMC119:IMJ119"/>
    <mergeCell ref="IMK119:IMR119"/>
    <mergeCell ref="IHE119:IHL119"/>
    <mergeCell ref="IHM119:IHT119"/>
    <mergeCell ref="IHU119:IIB119"/>
    <mergeCell ref="IIC119:IIJ119"/>
    <mergeCell ref="IIK119:IIR119"/>
    <mergeCell ref="IIS119:IIZ119"/>
    <mergeCell ref="IJA119:IJH119"/>
    <mergeCell ref="IJI119:IJP119"/>
    <mergeCell ref="IJQ119:IJX119"/>
    <mergeCell ref="IEK119:IER119"/>
    <mergeCell ref="IES119:IEZ119"/>
    <mergeCell ref="IFA119:IFH119"/>
    <mergeCell ref="IFI119:IFP119"/>
    <mergeCell ref="IFQ119:IFX119"/>
    <mergeCell ref="IFY119:IGF119"/>
    <mergeCell ref="IGG119:IGN119"/>
    <mergeCell ref="IGO119:IGV119"/>
    <mergeCell ref="IGW119:IHD119"/>
    <mergeCell ref="IXU119:IYB119"/>
    <mergeCell ref="IYC119:IYJ119"/>
    <mergeCell ref="IYK119:IYR119"/>
    <mergeCell ref="IYS119:IYZ119"/>
    <mergeCell ref="IZA119:IZH119"/>
    <mergeCell ref="IZI119:IZP119"/>
    <mergeCell ref="IZQ119:IZX119"/>
    <mergeCell ref="IZY119:JAF119"/>
    <mergeCell ref="JAG119:JAN119"/>
    <mergeCell ref="IVA119:IVH119"/>
    <mergeCell ref="IVI119:IVP119"/>
    <mergeCell ref="IVQ119:IVX119"/>
    <mergeCell ref="IVY119:IWF119"/>
    <mergeCell ref="IWG119:IWN119"/>
    <mergeCell ref="IWO119:IWV119"/>
    <mergeCell ref="IWW119:IXD119"/>
    <mergeCell ref="IXE119:IXL119"/>
    <mergeCell ref="IXM119:IXT119"/>
    <mergeCell ref="ISG119:ISN119"/>
    <mergeCell ref="ISO119:ISV119"/>
    <mergeCell ref="ISW119:ITD119"/>
    <mergeCell ref="ITE119:ITL119"/>
    <mergeCell ref="ITM119:ITT119"/>
    <mergeCell ref="ITU119:IUB119"/>
    <mergeCell ref="IUC119:IUJ119"/>
    <mergeCell ref="IUK119:IUR119"/>
    <mergeCell ref="IUS119:IUZ119"/>
    <mergeCell ref="IPM119:IPT119"/>
    <mergeCell ref="IPU119:IQB119"/>
    <mergeCell ref="IQC119:IQJ119"/>
    <mergeCell ref="IQK119:IQR119"/>
    <mergeCell ref="IQS119:IQZ119"/>
    <mergeCell ref="IRA119:IRH119"/>
    <mergeCell ref="IRI119:IRP119"/>
    <mergeCell ref="IRQ119:IRX119"/>
    <mergeCell ref="IRY119:ISF119"/>
    <mergeCell ref="JIW119:JJD119"/>
    <mergeCell ref="JJE119:JJL119"/>
    <mergeCell ref="JJM119:JJT119"/>
    <mergeCell ref="JJU119:JKB119"/>
    <mergeCell ref="JKC119:JKJ119"/>
    <mergeCell ref="JKK119:JKR119"/>
    <mergeCell ref="JKS119:JKZ119"/>
    <mergeCell ref="JLA119:JLH119"/>
    <mergeCell ref="JLI119:JLP119"/>
    <mergeCell ref="JGC119:JGJ119"/>
    <mergeCell ref="JGK119:JGR119"/>
    <mergeCell ref="JGS119:JGZ119"/>
    <mergeCell ref="JHA119:JHH119"/>
    <mergeCell ref="JHI119:JHP119"/>
    <mergeCell ref="JHQ119:JHX119"/>
    <mergeCell ref="JHY119:JIF119"/>
    <mergeCell ref="JIG119:JIN119"/>
    <mergeCell ref="JIO119:JIV119"/>
    <mergeCell ref="JDI119:JDP119"/>
    <mergeCell ref="JDQ119:JDX119"/>
    <mergeCell ref="JDY119:JEF119"/>
    <mergeCell ref="JEG119:JEN119"/>
    <mergeCell ref="JEO119:JEV119"/>
    <mergeCell ref="JEW119:JFD119"/>
    <mergeCell ref="JFE119:JFL119"/>
    <mergeCell ref="JFM119:JFT119"/>
    <mergeCell ref="JFU119:JGB119"/>
    <mergeCell ref="JAO119:JAV119"/>
    <mergeCell ref="JAW119:JBD119"/>
    <mergeCell ref="JBE119:JBL119"/>
    <mergeCell ref="JBM119:JBT119"/>
    <mergeCell ref="JBU119:JCB119"/>
    <mergeCell ref="JCC119:JCJ119"/>
    <mergeCell ref="JCK119:JCR119"/>
    <mergeCell ref="JCS119:JCZ119"/>
    <mergeCell ref="JDA119:JDH119"/>
    <mergeCell ref="JTY119:JUF119"/>
    <mergeCell ref="JUG119:JUN119"/>
    <mergeCell ref="JUO119:JUV119"/>
    <mergeCell ref="JUW119:JVD119"/>
    <mergeCell ref="JVE119:JVL119"/>
    <mergeCell ref="JVM119:JVT119"/>
    <mergeCell ref="JVU119:JWB119"/>
    <mergeCell ref="JWC119:JWJ119"/>
    <mergeCell ref="JWK119:JWR119"/>
    <mergeCell ref="JRE119:JRL119"/>
    <mergeCell ref="JRM119:JRT119"/>
    <mergeCell ref="JRU119:JSB119"/>
    <mergeCell ref="JSC119:JSJ119"/>
    <mergeCell ref="JSK119:JSR119"/>
    <mergeCell ref="JSS119:JSZ119"/>
    <mergeCell ref="JTA119:JTH119"/>
    <mergeCell ref="JTI119:JTP119"/>
    <mergeCell ref="JTQ119:JTX119"/>
    <mergeCell ref="JOK119:JOR119"/>
    <mergeCell ref="JOS119:JOZ119"/>
    <mergeCell ref="JPA119:JPH119"/>
    <mergeCell ref="JPI119:JPP119"/>
    <mergeCell ref="JPQ119:JPX119"/>
    <mergeCell ref="JPY119:JQF119"/>
    <mergeCell ref="JQG119:JQN119"/>
    <mergeCell ref="JQO119:JQV119"/>
    <mergeCell ref="JQW119:JRD119"/>
    <mergeCell ref="JLQ119:JLX119"/>
    <mergeCell ref="JLY119:JMF119"/>
    <mergeCell ref="JMG119:JMN119"/>
    <mergeCell ref="JMO119:JMV119"/>
    <mergeCell ref="JMW119:JND119"/>
    <mergeCell ref="JNE119:JNL119"/>
    <mergeCell ref="JNM119:JNT119"/>
    <mergeCell ref="JNU119:JOB119"/>
    <mergeCell ref="JOC119:JOJ119"/>
    <mergeCell ref="KFA119:KFH119"/>
    <mergeCell ref="KFI119:KFP119"/>
    <mergeCell ref="KFQ119:KFX119"/>
    <mergeCell ref="KFY119:KGF119"/>
    <mergeCell ref="KGG119:KGN119"/>
    <mergeCell ref="KGO119:KGV119"/>
    <mergeCell ref="KGW119:KHD119"/>
    <mergeCell ref="KHE119:KHL119"/>
    <mergeCell ref="KHM119:KHT119"/>
    <mergeCell ref="KCG119:KCN119"/>
    <mergeCell ref="KCO119:KCV119"/>
    <mergeCell ref="KCW119:KDD119"/>
    <mergeCell ref="KDE119:KDL119"/>
    <mergeCell ref="KDM119:KDT119"/>
    <mergeCell ref="KDU119:KEB119"/>
    <mergeCell ref="KEC119:KEJ119"/>
    <mergeCell ref="KEK119:KER119"/>
    <mergeCell ref="KES119:KEZ119"/>
    <mergeCell ref="JZM119:JZT119"/>
    <mergeCell ref="JZU119:KAB119"/>
    <mergeCell ref="KAC119:KAJ119"/>
    <mergeCell ref="KAK119:KAR119"/>
    <mergeCell ref="KAS119:KAZ119"/>
    <mergeCell ref="KBA119:KBH119"/>
    <mergeCell ref="KBI119:KBP119"/>
    <mergeCell ref="KBQ119:KBX119"/>
    <mergeCell ref="KBY119:KCF119"/>
    <mergeCell ref="JWS119:JWZ119"/>
    <mergeCell ref="JXA119:JXH119"/>
    <mergeCell ref="JXI119:JXP119"/>
    <mergeCell ref="JXQ119:JXX119"/>
    <mergeCell ref="JXY119:JYF119"/>
    <mergeCell ref="JYG119:JYN119"/>
    <mergeCell ref="JYO119:JYV119"/>
    <mergeCell ref="JYW119:JZD119"/>
    <mergeCell ref="JZE119:JZL119"/>
    <mergeCell ref="KQC119:KQJ119"/>
    <mergeCell ref="KQK119:KQR119"/>
    <mergeCell ref="KQS119:KQZ119"/>
    <mergeCell ref="KRA119:KRH119"/>
    <mergeCell ref="KRI119:KRP119"/>
    <mergeCell ref="KRQ119:KRX119"/>
    <mergeCell ref="KRY119:KSF119"/>
    <mergeCell ref="KSG119:KSN119"/>
    <mergeCell ref="KSO119:KSV119"/>
    <mergeCell ref="KNI119:KNP119"/>
    <mergeCell ref="KNQ119:KNX119"/>
    <mergeCell ref="KNY119:KOF119"/>
    <mergeCell ref="KOG119:KON119"/>
    <mergeCell ref="KOO119:KOV119"/>
    <mergeCell ref="KOW119:KPD119"/>
    <mergeCell ref="KPE119:KPL119"/>
    <mergeCell ref="KPM119:KPT119"/>
    <mergeCell ref="KPU119:KQB119"/>
    <mergeCell ref="KKO119:KKV119"/>
    <mergeCell ref="KKW119:KLD119"/>
    <mergeCell ref="KLE119:KLL119"/>
    <mergeCell ref="KLM119:KLT119"/>
    <mergeCell ref="KLU119:KMB119"/>
    <mergeCell ref="KMC119:KMJ119"/>
    <mergeCell ref="KMK119:KMR119"/>
    <mergeCell ref="KMS119:KMZ119"/>
    <mergeCell ref="KNA119:KNH119"/>
    <mergeCell ref="KHU119:KIB119"/>
    <mergeCell ref="KIC119:KIJ119"/>
    <mergeCell ref="KIK119:KIR119"/>
    <mergeCell ref="KIS119:KIZ119"/>
    <mergeCell ref="KJA119:KJH119"/>
    <mergeCell ref="KJI119:KJP119"/>
    <mergeCell ref="KJQ119:KJX119"/>
    <mergeCell ref="KJY119:KKF119"/>
    <mergeCell ref="KKG119:KKN119"/>
    <mergeCell ref="LBE119:LBL119"/>
    <mergeCell ref="LBM119:LBT119"/>
    <mergeCell ref="LBU119:LCB119"/>
    <mergeCell ref="LCC119:LCJ119"/>
    <mergeCell ref="LCK119:LCR119"/>
    <mergeCell ref="LCS119:LCZ119"/>
    <mergeCell ref="LDA119:LDH119"/>
    <mergeCell ref="LDI119:LDP119"/>
    <mergeCell ref="LDQ119:LDX119"/>
    <mergeCell ref="KYK119:KYR119"/>
    <mergeCell ref="KYS119:KYZ119"/>
    <mergeCell ref="KZA119:KZH119"/>
    <mergeCell ref="KZI119:KZP119"/>
    <mergeCell ref="KZQ119:KZX119"/>
    <mergeCell ref="KZY119:LAF119"/>
    <mergeCell ref="LAG119:LAN119"/>
    <mergeCell ref="LAO119:LAV119"/>
    <mergeCell ref="LAW119:LBD119"/>
    <mergeCell ref="KVQ119:KVX119"/>
    <mergeCell ref="KVY119:KWF119"/>
    <mergeCell ref="KWG119:KWN119"/>
    <mergeCell ref="KWO119:KWV119"/>
    <mergeCell ref="KWW119:KXD119"/>
    <mergeCell ref="KXE119:KXL119"/>
    <mergeCell ref="KXM119:KXT119"/>
    <mergeCell ref="KXU119:KYB119"/>
    <mergeCell ref="KYC119:KYJ119"/>
    <mergeCell ref="KSW119:KTD119"/>
    <mergeCell ref="KTE119:KTL119"/>
    <mergeCell ref="KTM119:KTT119"/>
    <mergeCell ref="KTU119:KUB119"/>
    <mergeCell ref="KUC119:KUJ119"/>
    <mergeCell ref="KUK119:KUR119"/>
    <mergeCell ref="KUS119:KUZ119"/>
    <mergeCell ref="KVA119:KVH119"/>
    <mergeCell ref="KVI119:KVP119"/>
    <mergeCell ref="LMG119:LMN119"/>
    <mergeCell ref="LMO119:LMV119"/>
    <mergeCell ref="LMW119:LND119"/>
    <mergeCell ref="LNE119:LNL119"/>
    <mergeCell ref="LNM119:LNT119"/>
    <mergeCell ref="LNU119:LOB119"/>
    <mergeCell ref="LOC119:LOJ119"/>
    <mergeCell ref="LOK119:LOR119"/>
    <mergeCell ref="LOS119:LOZ119"/>
    <mergeCell ref="LJM119:LJT119"/>
    <mergeCell ref="LJU119:LKB119"/>
    <mergeCell ref="LKC119:LKJ119"/>
    <mergeCell ref="LKK119:LKR119"/>
    <mergeCell ref="LKS119:LKZ119"/>
    <mergeCell ref="LLA119:LLH119"/>
    <mergeCell ref="LLI119:LLP119"/>
    <mergeCell ref="LLQ119:LLX119"/>
    <mergeCell ref="LLY119:LMF119"/>
    <mergeCell ref="LGS119:LGZ119"/>
    <mergeCell ref="LHA119:LHH119"/>
    <mergeCell ref="LHI119:LHP119"/>
    <mergeCell ref="LHQ119:LHX119"/>
    <mergeCell ref="LHY119:LIF119"/>
    <mergeCell ref="LIG119:LIN119"/>
    <mergeCell ref="LIO119:LIV119"/>
    <mergeCell ref="LIW119:LJD119"/>
    <mergeCell ref="LJE119:LJL119"/>
    <mergeCell ref="LDY119:LEF119"/>
    <mergeCell ref="LEG119:LEN119"/>
    <mergeCell ref="LEO119:LEV119"/>
    <mergeCell ref="LEW119:LFD119"/>
    <mergeCell ref="LFE119:LFL119"/>
    <mergeCell ref="LFM119:LFT119"/>
    <mergeCell ref="LFU119:LGB119"/>
    <mergeCell ref="LGC119:LGJ119"/>
    <mergeCell ref="LGK119:LGR119"/>
    <mergeCell ref="LXI119:LXP119"/>
    <mergeCell ref="LXQ119:LXX119"/>
    <mergeCell ref="LXY119:LYF119"/>
    <mergeCell ref="LYG119:LYN119"/>
    <mergeCell ref="LYO119:LYV119"/>
    <mergeCell ref="LYW119:LZD119"/>
    <mergeCell ref="LZE119:LZL119"/>
    <mergeCell ref="LZM119:LZT119"/>
    <mergeCell ref="LZU119:MAB119"/>
    <mergeCell ref="LUO119:LUV119"/>
    <mergeCell ref="LUW119:LVD119"/>
    <mergeCell ref="LVE119:LVL119"/>
    <mergeCell ref="LVM119:LVT119"/>
    <mergeCell ref="LVU119:LWB119"/>
    <mergeCell ref="LWC119:LWJ119"/>
    <mergeCell ref="LWK119:LWR119"/>
    <mergeCell ref="LWS119:LWZ119"/>
    <mergeCell ref="LXA119:LXH119"/>
    <mergeCell ref="LRU119:LSB119"/>
    <mergeCell ref="LSC119:LSJ119"/>
    <mergeCell ref="LSK119:LSR119"/>
    <mergeCell ref="LSS119:LSZ119"/>
    <mergeCell ref="LTA119:LTH119"/>
    <mergeCell ref="LTI119:LTP119"/>
    <mergeCell ref="LTQ119:LTX119"/>
    <mergeCell ref="LTY119:LUF119"/>
    <mergeCell ref="LUG119:LUN119"/>
    <mergeCell ref="LPA119:LPH119"/>
    <mergeCell ref="LPI119:LPP119"/>
    <mergeCell ref="LPQ119:LPX119"/>
    <mergeCell ref="LPY119:LQF119"/>
    <mergeCell ref="LQG119:LQN119"/>
    <mergeCell ref="LQO119:LQV119"/>
    <mergeCell ref="LQW119:LRD119"/>
    <mergeCell ref="LRE119:LRL119"/>
    <mergeCell ref="LRM119:LRT119"/>
    <mergeCell ref="MIK119:MIR119"/>
    <mergeCell ref="MIS119:MIZ119"/>
    <mergeCell ref="MJA119:MJH119"/>
    <mergeCell ref="MJI119:MJP119"/>
    <mergeCell ref="MJQ119:MJX119"/>
    <mergeCell ref="MJY119:MKF119"/>
    <mergeCell ref="MKG119:MKN119"/>
    <mergeCell ref="MKO119:MKV119"/>
    <mergeCell ref="MKW119:MLD119"/>
    <mergeCell ref="MFQ119:MFX119"/>
    <mergeCell ref="MFY119:MGF119"/>
    <mergeCell ref="MGG119:MGN119"/>
    <mergeCell ref="MGO119:MGV119"/>
    <mergeCell ref="MGW119:MHD119"/>
    <mergeCell ref="MHE119:MHL119"/>
    <mergeCell ref="MHM119:MHT119"/>
    <mergeCell ref="MHU119:MIB119"/>
    <mergeCell ref="MIC119:MIJ119"/>
    <mergeCell ref="MCW119:MDD119"/>
    <mergeCell ref="MDE119:MDL119"/>
    <mergeCell ref="MDM119:MDT119"/>
    <mergeCell ref="MDU119:MEB119"/>
    <mergeCell ref="MEC119:MEJ119"/>
    <mergeCell ref="MEK119:MER119"/>
    <mergeCell ref="MES119:MEZ119"/>
    <mergeCell ref="MFA119:MFH119"/>
    <mergeCell ref="MFI119:MFP119"/>
    <mergeCell ref="MAC119:MAJ119"/>
    <mergeCell ref="MAK119:MAR119"/>
    <mergeCell ref="MAS119:MAZ119"/>
    <mergeCell ref="MBA119:MBH119"/>
    <mergeCell ref="MBI119:MBP119"/>
    <mergeCell ref="MBQ119:MBX119"/>
    <mergeCell ref="MBY119:MCF119"/>
    <mergeCell ref="MCG119:MCN119"/>
    <mergeCell ref="MCO119:MCV119"/>
    <mergeCell ref="MTM119:MTT119"/>
    <mergeCell ref="MTU119:MUB119"/>
    <mergeCell ref="MUC119:MUJ119"/>
    <mergeCell ref="MUK119:MUR119"/>
    <mergeCell ref="MUS119:MUZ119"/>
    <mergeCell ref="MVA119:MVH119"/>
    <mergeCell ref="MVI119:MVP119"/>
    <mergeCell ref="MVQ119:MVX119"/>
    <mergeCell ref="MVY119:MWF119"/>
    <mergeCell ref="MQS119:MQZ119"/>
    <mergeCell ref="MRA119:MRH119"/>
    <mergeCell ref="MRI119:MRP119"/>
    <mergeCell ref="MRQ119:MRX119"/>
    <mergeCell ref="MRY119:MSF119"/>
    <mergeCell ref="MSG119:MSN119"/>
    <mergeCell ref="MSO119:MSV119"/>
    <mergeCell ref="MSW119:MTD119"/>
    <mergeCell ref="MTE119:MTL119"/>
    <mergeCell ref="MNY119:MOF119"/>
    <mergeCell ref="MOG119:MON119"/>
    <mergeCell ref="MOO119:MOV119"/>
    <mergeCell ref="MOW119:MPD119"/>
    <mergeCell ref="MPE119:MPL119"/>
    <mergeCell ref="MPM119:MPT119"/>
    <mergeCell ref="MPU119:MQB119"/>
    <mergeCell ref="MQC119:MQJ119"/>
    <mergeCell ref="MQK119:MQR119"/>
    <mergeCell ref="MLE119:MLL119"/>
    <mergeCell ref="MLM119:MLT119"/>
    <mergeCell ref="MLU119:MMB119"/>
    <mergeCell ref="MMC119:MMJ119"/>
    <mergeCell ref="MMK119:MMR119"/>
    <mergeCell ref="MMS119:MMZ119"/>
    <mergeCell ref="MNA119:MNH119"/>
    <mergeCell ref="MNI119:MNP119"/>
    <mergeCell ref="MNQ119:MNX119"/>
    <mergeCell ref="NEO119:NEV119"/>
    <mergeCell ref="NEW119:NFD119"/>
    <mergeCell ref="NFE119:NFL119"/>
    <mergeCell ref="NFM119:NFT119"/>
    <mergeCell ref="NFU119:NGB119"/>
    <mergeCell ref="NGC119:NGJ119"/>
    <mergeCell ref="NGK119:NGR119"/>
    <mergeCell ref="NGS119:NGZ119"/>
    <mergeCell ref="NHA119:NHH119"/>
    <mergeCell ref="NBU119:NCB119"/>
    <mergeCell ref="NCC119:NCJ119"/>
    <mergeCell ref="NCK119:NCR119"/>
    <mergeCell ref="NCS119:NCZ119"/>
    <mergeCell ref="NDA119:NDH119"/>
    <mergeCell ref="NDI119:NDP119"/>
    <mergeCell ref="NDQ119:NDX119"/>
    <mergeCell ref="NDY119:NEF119"/>
    <mergeCell ref="NEG119:NEN119"/>
    <mergeCell ref="MZA119:MZH119"/>
    <mergeCell ref="MZI119:MZP119"/>
    <mergeCell ref="MZQ119:MZX119"/>
    <mergeCell ref="MZY119:NAF119"/>
    <mergeCell ref="NAG119:NAN119"/>
    <mergeCell ref="NAO119:NAV119"/>
    <mergeCell ref="NAW119:NBD119"/>
    <mergeCell ref="NBE119:NBL119"/>
    <mergeCell ref="NBM119:NBT119"/>
    <mergeCell ref="MWG119:MWN119"/>
    <mergeCell ref="MWO119:MWV119"/>
    <mergeCell ref="MWW119:MXD119"/>
    <mergeCell ref="MXE119:MXL119"/>
    <mergeCell ref="MXM119:MXT119"/>
    <mergeCell ref="MXU119:MYB119"/>
    <mergeCell ref="MYC119:MYJ119"/>
    <mergeCell ref="MYK119:MYR119"/>
    <mergeCell ref="MYS119:MYZ119"/>
    <mergeCell ref="NPQ119:NPX119"/>
    <mergeCell ref="NPY119:NQF119"/>
    <mergeCell ref="NQG119:NQN119"/>
    <mergeCell ref="NQO119:NQV119"/>
    <mergeCell ref="NQW119:NRD119"/>
    <mergeCell ref="NRE119:NRL119"/>
    <mergeCell ref="NRM119:NRT119"/>
    <mergeCell ref="NRU119:NSB119"/>
    <mergeCell ref="NSC119:NSJ119"/>
    <mergeCell ref="NMW119:NND119"/>
    <mergeCell ref="NNE119:NNL119"/>
    <mergeCell ref="NNM119:NNT119"/>
    <mergeCell ref="NNU119:NOB119"/>
    <mergeCell ref="NOC119:NOJ119"/>
    <mergeCell ref="NOK119:NOR119"/>
    <mergeCell ref="NOS119:NOZ119"/>
    <mergeCell ref="NPA119:NPH119"/>
    <mergeCell ref="NPI119:NPP119"/>
    <mergeCell ref="NKC119:NKJ119"/>
    <mergeCell ref="NKK119:NKR119"/>
    <mergeCell ref="NKS119:NKZ119"/>
    <mergeCell ref="NLA119:NLH119"/>
    <mergeCell ref="NLI119:NLP119"/>
    <mergeCell ref="NLQ119:NLX119"/>
    <mergeCell ref="NLY119:NMF119"/>
    <mergeCell ref="NMG119:NMN119"/>
    <mergeCell ref="NMO119:NMV119"/>
    <mergeCell ref="NHI119:NHP119"/>
    <mergeCell ref="NHQ119:NHX119"/>
    <mergeCell ref="NHY119:NIF119"/>
    <mergeCell ref="NIG119:NIN119"/>
    <mergeCell ref="NIO119:NIV119"/>
    <mergeCell ref="NIW119:NJD119"/>
    <mergeCell ref="NJE119:NJL119"/>
    <mergeCell ref="NJM119:NJT119"/>
    <mergeCell ref="NJU119:NKB119"/>
    <mergeCell ref="OAS119:OAZ119"/>
    <mergeCell ref="OBA119:OBH119"/>
    <mergeCell ref="OBI119:OBP119"/>
    <mergeCell ref="OBQ119:OBX119"/>
    <mergeCell ref="OBY119:OCF119"/>
    <mergeCell ref="OCG119:OCN119"/>
    <mergeCell ref="OCO119:OCV119"/>
    <mergeCell ref="OCW119:ODD119"/>
    <mergeCell ref="ODE119:ODL119"/>
    <mergeCell ref="NXY119:NYF119"/>
    <mergeCell ref="NYG119:NYN119"/>
    <mergeCell ref="NYO119:NYV119"/>
    <mergeCell ref="NYW119:NZD119"/>
    <mergeCell ref="NZE119:NZL119"/>
    <mergeCell ref="NZM119:NZT119"/>
    <mergeCell ref="NZU119:OAB119"/>
    <mergeCell ref="OAC119:OAJ119"/>
    <mergeCell ref="OAK119:OAR119"/>
    <mergeCell ref="NVE119:NVL119"/>
    <mergeCell ref="NVM119:NVT119"/>
    <mergeCell ref="NVU119:NWB119"/>
    <mergeCell ref="NWC119:NWJ119"/>
    <mergeCell ref="NWK119:NWR119"/>
    <mergeCell ref="NWS119:NWZ119"/>
    <mergeCell ref="NXA119:NXH119"/>
    <mergeCell ref="NXI119:NXP119"/>
    <mergeCell ref="NXQ119:NXX119"/>
    <mergeCell ref="NSK119:NSR119"/>
    <mergeCell ref="NSS119:NSZ119"/>
    <mergeCell ref="NTA119:NTH119"/>
    <mergeCell ref="NTI119:NTP119"/>
    <mergeCell ref="NTQ119:NTX119"/>
    <mergeCell ref="NTY119:NUF119"/>
    <mergeCell ref="NUG119:NUN119"/>
    <mergeCell ref="NUO119:NUV119"/>
    <mergeCell ref="NUW119:NVD119"/>
    <mergeCell ref="OLU119:OMB119"/>
    <mergeCell ref="OMC119:OMJ119"/>
    <mergeCell ref="OMK119:OMR119"/>
    <mergeCell ref="OMS119:OMZ119"/>
    <mergeCell ref="ONA119:ONH119"/>
    <mergeCell ref="ONI119:ONP119"/>
    <mergeCell ref="ONQ119:ONX119"/>
    <mergeCell ref="ONY119:OOF119"/>
    <mergeCell ref="OOG119:OON119"/>
    <mergeCell ref="OJA119:OJH119"/>
    <mergeCell ref="OJI119:OJP119"/>
    <mergeCell ref="OJQ119:OJX119"/>
    <mergeCell ref="OJY119:OKF119"/>
    <mergeCell ref="OKG119:OKN119"/>
    <mergeCell ref="OKO119:OKV119"/>
    <mergeCell ref="OKW119:OLD119"/>
    <mergeCell ref="OLE119:OLL119"/>
    <mergeCell ref="OLM119:OLT119"/>
    <mergeCell ref="OGG119:OGN119"/>
    <mergeCell ref="OGO119:OGV119"/>
    <mergeCell ref="OGW119:OHD119"/>
    <mergeCell ref="OHE119:OHL119"/>
    <mergeCell ref="OHM119:OHT119"/>
    <mergeCell ref="OHU119:OIB119"/>
    <mergeCell ref="OIC119:OIJ119"/>
    <mergeCell ref="OIK119:OIR119"/>
    <mergeCell ref="OIS119:OIZ119"/>
    <mergeCell ref="ODM119:ODT119"/>
    <mergeCell ref="ODU119:OEB119"/>
    <mergeCell ref="OEC119:OEJ119"/>
    <mergeCell ref="OEK119:OER119"/>
    <mergeCell ref="OES119:OEZ119"/>
    <mergeCell ref="OFA119:OFH119"/>
    <mergeCell ref="OFI119:OFP119"/>
    <mergeCell ref="OFQ119:OFX119"/>
    <mergeCell ref="OFY119:OGF119"/>
    <mergeCell ref="OWW119:OXD119"/>
    <mergeCell ref="OXE119:OXL119"/>
    <mergeCell ref="OXM119:OXT119"/>
    <mergeCell ref="OXU119:OYB119"/>
    <mergeCell ref="OYC119:OYJ119"/>
    <mergeCell ref="OYK119:OYR119"/>
    <mergeCell ref="OYS119:OYZ119"/>
    <mergeCell ref="OZA119:OZH119"/>
    <mergeCell ref="OZI119:OZP119"/>
    <mergeCell ref="OUC119:OUJ119"/>
    <mergeCell ref="OUK119:OUR119"/>
    <mergeCell ref="OUS119:OUZ119"/>
    <mergeCell ref="OVA119:OVH119"/>
    <mergeCell ref="OVI119:OVP119"/>
    <mergeCell ref="OVQ119:OVX119"/>
    <mergeCell ref="OVY119:OWF119"/>
    <mergeCell ref="OWG119:OWN119"/>
    <mergeCell ref="OWO119:OWV119"/>
    <mergeCell ref="ORI119:ORP119"/>
    <mergeCell ref="ORQ119:ORX119"/>
    <mergeCell ref="ORY119:OSF119"/>
    <mergeCell ref="OSG119:OSN119"/>
    <mergeCell ref="OSO119:OSV119"/>
    <mergeCell ref="OSW119:OTD119"/>
    <mergeCell ref="OTE119:OTL119"/>
    <mergeCell ref="OTM119:OTT119"/>
    <mergeCell ref="OTU119:OUB119"/>
    <mergeCell ref="OOO119:OOV119"/>
    <mergeCell ref="OOW119:OPD119"/>
    <mergeCell ref="OPE119:OPL119"/>
    <mergeCell ref="OPM119:OPT119"/>
    <mergeCell ref="OPU119:OQB119"/>
    <mergeCell ref="OQC119:OQJ119"/>
    <mergeCell ref="OQK119:OQR119"/>
    <mergeCell ref="OQS119:OQZ119"/>
    <mergeCell ref="ORA119:ORH119"/>
    <mergeCell ref="PHY119:PIF119"/>
    <mergeCell ref="PIG119:PIN119"/>
    <mergeCell ref="PIO119:PIV119"/>
    <mergeCell ref="PIW119:PJD119"/>
    <mergeCell ref="PJE119:PJL119"/>
    <mergeCell ref="PJM119:PJT119"/>
    <mergeCell ref="PJU119:PKB119"/>
    <mergeCell ref="PKC119:PKJ119"/>
    <mergeCell ref="PKK119:PKR119"/>
    <mergeCell ref="PFE119:PFL119"/>
    <mergeCell ref="PFM119:PFT119"/>
    <mergeCell ref="PFU119:PGB119"/>
    <mergeCell ref="PGC119:PGJ119"/>
    <mergeCell ref="PGK119:PGR119"/>
    <mergeCell ref="PGS119:PGZ119"/>
    <mergeCell ref="PHA119:PHH119"/>
    <mergeCell ref="PHI119:PHP119"/>
    <mergeCell ref="PHQ119:PHX119"/>
    <mergeCell ref="PCK119:PCR119"/>
    <mergeCell ref="PCS119:PCZ119"/>
    <mergeCell ref="PDA119:PDH119"/>
    <mergeCell ref="PDI119:PDP119"/>
    <mergeCell ref="PDQ119:PDX119"/>
    <mergeCell ref="PDY119:PEF119"/>
    <mergeCell ref="PEG119:PEN119"/>
    <mergeCell ref="PEO119:PEV119"/>
    <mergeCell ref="PEW119:PFD119"/>
    <mergeCell ref="OZQ119:OZX119"/>
    <mergeCell ref="OZY119:PAF119"/>
    <mergeCell ref="PAG119:PAN119"/>
    <mergeCell ref="PAO119:PAV119"/>
    <mergeCell ref="PAW119:PBD119"/>
    <mergeCell ref="PBE119:PBL119"/>
    <mergeCell ref="PBM119:PBT119"/>
    <mergeCell ref="PBU119:PCB119"/>
    <mergeCell ref="PCC119:PCJ119"/>
    <mergeCell ref="PTA119:PTH119"/>
    <mergeCell ref="PTI119:PTP119"/>
    <mergeCell ref="PTQ119:PTX119"/>
    <mergeCell ref="PTY119:PUF119"/>
    <mergeCell ref="PUG119:PUN119"/>
    <mergeCell ref="PUO119:PUV119"/>
    <mergeCell ref="PUW119:PVD119"/>
    <mergeCell ref="PVE119:PVL119"/>
    <mergeCell ref="PVM119:PVT119"/>
    <mergeCell ref="PQG119:PQN119"/>
    <mergeCell ref="PQO119:PQV119"/>
    <mergeCell ref="PQW119:PRD119"/>
    <mergeCell ref="PRE119:PRL119"/>
    <mergeCell ref="PRM119:PRT119"/>
    <mergeCell ref="PRU119:PSB119"/>
    <mergeCell ref="PSC119:PSJ119"/>
    <mergeCell ref="PSK119:PSR119"/>
    <mergeCell ref="PSS119:PSZ119"/>
    <mergeCell ref="PNM119:PNT119"/>
    <mergeCell ref="PNU119:POB119"/>
    <mergeCell ref="POC119:POJ119"/>
    <mergeCell ref="POK119:POR119"/>
    <mergeCell ref="POS119:POZ119"/>
    <mergeCell ref="PPA119:PPH119"/>
    <mergeCell ref="PPI119:PPP119"/>
    <mergeCell ref="PPQ119:PPX119"/>
    <mergeCell ref="PPY119:PQF119"/>
    <mergeCell ref="PKS119:PKZ119"/>
    <mergeCell ref="PLA119:PLH119"/>
    <mergeCell ref="PLI119:PLP119"/>
    <mergeCell ref="PLQ119:PLX119"/>
    <mergeCell ref="PLY119:PMF119"/>
    <mergeCell ref="PMG119:PMN119"/>
    <mergeCell ref="PMO119:PMV119"/>
    <mergeCell ref="PMW119:PND119"/>
    <mergeCell ref="PNE119:PNL119"/>
    <mergeCell ref="QEC119:QEJ119"/>
    <mergeCell ref="QEK119:QER119"/>
    <mergeCell ref="QES119:QEZ119"/>
    <mergeCell ref="QFA119:QFH119"/>
    <mergeCell ref="QFI119:QFP119"/>
    <mergeCell ref="QFQ119:QFX119"/>
    <mergeCell ref="QFY119:QGF119"/>
    <mergeCell ref="QGG119:QGN119"/>
    <mergeCell ref="QGO119:QGV119"/>
    <mergeCell ref="QBI119:QBP119"/>
    <mergeCell ref="QBQ119:QBX119"/>
    <mergeCell ref="QBY119:QCF119"/>
    <mergeCell ref="QCG119:QCN119"/>
    <mergeCell ref="QCO119:QCV119"/>
    <mergeCell ref="QCW119:QDD119"/>
    <mergeCell ref="QDE119:QDL119"/>
    <mergeCell ref="QDM119:QDT119"/>
    <mergeCell ref="QDU119:QEB119"/>
    <mergeCell ref="PYO119:PYV119"/>
    <mergeCell ref="PYW119:PZD119"/>
    <mergeCell ref="PZE119:PZL119"/>
    <mergeCell ref="PZM119:PZT119"/>
    <mergeCell ref="PZU119:QAB119"/>
    <mergeCell ref="QAC119:QAJ119"/>
    <mergeCell ref="QAK119:QAR119"/>
    <mergeCell ref="QAS119:QAZ119"/>
    <mergeCell ref="QBA119:QBH119"/>
    <mergeCell ref="PVU119:PWB119"/>
    <mergeCell ref="PWC119:PWJ119"/>
    <mergeCell ref="PWK119:PWR119"/>
    <mergeCell ref="PWS119:PWZ119"/>
    <mergeCell ref="PXA119:PXH119"/>
    <mergeCell ref="PXI119:PXP119"/>
    <mergeCell ref="PXQ119:PXX119"/>
    <mergeCell ref="PXY119:PYF119"/>
    <mergeCell ref="PYG119:PYN119"/>
    <mergeCell ref="QPE119:QPL119"/>
    <mergeCell ref="QPM119:QPT119"/>
    <mergeCell ref="QPU119:QQB119"/>
    <mergeCell ref="QQC119:QQJ119"/>
    <mergeCell ref="QQK119:QQR119"/>
    <mergeCell ref="QQS119:QQZ119"/>
    <mergeCell ref="QRA119:QRH119"/>
    <mergeCell ref="QRI119:QRP119"/>
    <mergeCell ref="QRQ119:QRX119"/>
    <mergeCell ref="QMK119:QMR119"/>
    <mergeCell ref="QMS119:QMZ119"/>
    <mergeCell ref="QNA119:QNH119"/>
    <mergeCell ref="QNI119:QNP119"/>
    <mergeCell ref="QNQ119:QNX119"/>
    <mergeCell ref="QNY119:QOF119"/>
    <mergeCell ref="QOG119:QON119"/>
    <mergeCell ref="QOO119:QOV119"/>
    <mergeCell ref="QOW119:QPD119"/>
    <mergeCell ref="QJQ119:QJX119"/>
    <mergeCell ref="QJY119:QKF119"/>
    <mergeCell ref="QKG119:QKN119"/>
    <mergeCell ref="QKO119:QKV119"/>
    <mergeCell ref="QKW119:QLD119"/>
    <mergeCell ref="QLE119:QLL119"/>
    <mergeCell ref="QLM119:QLT119"/>
    <mergeCell ref="QLU119:QMB119"/>
    <mergeCell ref="QMC119:QMJ119"/>
    <mergeCell ref="QGW119:QHD119"/>
    <mergeCell ref="QHE119:QHL119"/>
    <mergeCell ref="QHM119:QHT119"/>
    <mergeCell ref="QHU119:QIB119"/>
    <mergeCell ref="QIC119:QIJ119"/>
    <mergeCell ref="QIK119:QIR119"/>
    <mergeCell ref="QIS119:QIZ119"/>
    <mergeCell ref="QJA119:QJH119"/>
    <mergeCell ref="QJI119:QJP119"/>
    <mergeCell ref="RAG119:RAN119"/>
    <mergeCell ref="RAO119:RAV119"/>
    <mergeCell ref="RAW119:RBD119"/>
    <mergeCell ref="RBE119:RBL119"/>
    <mergeCell ref="RBM119:RBT119"/>
    <mergeCell ref="RBU119:RCB119"/>
    <mergeCell ref="RCC119:RCJ119"/>
    <mergeCell ref="RCK119:RCR119"/>
    <mergeCell ref="RCS119:RCZ119"/>
    <mergeCell ref="QXM119:QXT119"/>
    <mergeCell ref="QXU119:QYB119"/>
    <mergeCell ref="QYC119:QYJ119"/>
    <mergeCell ref="QYK119:QYR119"/>
    <mergeCell ref="QYS119:QYZ119"/>
    <mergeCell ref="QZA119:QZH119"/>
    <mergeCell ref="QZI119:QZP119"/>
    <mergeCell ref="QZQ119:QZX119"/>
    <mergeCell ref="QZY119:RAF119"/>
    <mergeCell ref="QUS119:QUZ119"/>
    <mergeCell ref="QVA119:QVH119"/>
    <mergeCell ref="QVI119:QVP119"/>
    <mergeCell ref="QVQ119:QVX119"/>
    <mergeCell ref="QVY119:QWF119"/>
    <mergeCell ref="QWG119:QWN119"/>
    <mergeCell ref="QWO119:QWV119"/>
    <mergeCell ref="QWW119:QXD119"/>
    <mergeCell ref="QXE119:QXL119"/>
    <mergeCell ref="QRY119:QSF119"/>
    <mergeCell ref="QSG119:QSN119"/>
    <mergeCell ref="QSO119:QSV119"/>
    <mergeCell ref="QSW119:QTD119"/>
    <mergeCell ref="QTE119:QTL119"/>
    <mergeCell ref="QTM119:QTT119"/>
    <mergeCell ref="QTU119:QUB119"/>
    <mergeCell ref="QUC119:QUJ119"/>
    <mergeCell ref="QUK119:QUR119"/>
    <mergeCell ref="RLI119:RLP119"/>
    <mergeCell ref="RLQ119:RLX119"/>
    <mergeCell ref="RLY119:RMF119"/>
    <mergeCell ref="RMG119:RMN119"/>
    <mergeCell ref="RMO119:RMV119"/>
    <mergeCell ref="RMW119:RND119"/>
    <mergeCell ref="RNE119:RNL119"/>
    <mergeCell ref="RNM119:RNT119"/>
    <mergeCell ref="RNU119:ROB119"/>
    <mergeCell ref="RIO119:RIV119"/>
    <mergeCell ref="RIW119:RJD119"/>
    <mergeCell ref="RJE119:RJL119"/>
    <mergeCell ref="RJM119:RJT119"/>
    <mergeCell ref="RJU119:RKB119"/>
    <mergeCell ref="RKC119:RKJ119"/>
    <mergeCell ref="RKK119:RKR119"/>
    <mergeCell ref="RKS119:RKZ119"/>
    <mergeCell ref="RLA119:RLH119"/>
    <mergeCell ref="RFU119:RGB119"/>
    <mergeCell ref="RGC119:RGJ119"/>
    <mergeCell ref="RGK119:RGR119"/>
    <mergeCell ref="RGS119:RGZ119"/>
    <mergeCell ref="RHA119:RHH119"/>
    <mergeCell ref="RHI119:RHP119"/>
    <mergeCell ref="RHQ119:RHX119"/>
    <mergeCell ref="RHY119:RIF119"/>
    <mergeCell ref="RIG119:RIN119"/>
    <mergeCell ref="RDA119:RDH119"/>
    <mergeCell ref="RDI119:RDP119"/>
    <mergeCell ref="RDQ119:RDX119"/>
    <mergeCell ref="RDY119:REF119"/>
    <mergeCell ref="REG119:REN119"/>
    <mergeCell ref="REO119:REV119"/>
    <mergeCell ref="REW119:RFD119"/>
    <mergeCell ref="RFE119:RFL119"/>
    <mergeCell ref="RFM119:RFT119"/>
    <mergeCell ref="RWK119:RWR119"/>
    <mergeCell ref="RWS119:RWZ119"/>
    <mergeCell ref="RXA119:RXH119"/>
    <mergeCell ref="RXI119:RXP119"/>
    <mergeCell ref="RXQ119:RXX119"/>
    <mergeCell ref="RXY119:RYF119"/>
    <mergeCell ref="RYG119:RYN119"/>
    <mergeCell ref="RYO119:RYV119"/>
    <mergeCell ref="RYW119:RZD119"/>
    <mergeCell ref="RTQ119:RTX119"/>
    <mergeCell ref="RTY119:RUF119"/>
    <mergeCell ref="RUG119:RUN119"/>
    <mergeCell ref="RUO119:RUV119"/>
    <mergeCell ref="RUW119:RVD119"/>
    <mergeCell ref="RVE119:RVL119"/>
    <mergeCell ref="RVM119:RVT119"/>
    <mergeCell ref="RVU119:RWB119"/>
    <mergeCell ref="RWC119:RWJ119"/>
    <mergeCell ref="RQW119:RRD119"/>
    <mergeCell ref="RRE119:RRL119"/>
    <mergeCell ref="RRM119:RRT119"/>
    <mergeCell ref="RRU119:RSB119"/>
    <mergeCell ref="RSC119:RSJ119"/>
    <mergeCell ref="RSK119:RSR119"/>
    <mergeCell ref="RSS119:RSZ119"/>
    <mergeCell ref="RTA119:RTH119"/>
    <mergeCell ref="RTI119:RTP119"/>
    <mergeCell ref="ROC119:ROJ119"/>
    <mergeCell ref="ROK119:ROR119"/>
    <mergeCell ref="ROS119:ROZ119"/>
    <mergeCell ref="RPA119:RPH119"/>
    <mergeCell ref="RPI119:RPP119"/>
    <mergeCell ref="RPQ119:RPX119"/>
    <mergeCell ref="RPY119:RQF119"/>
    <mergeCell ref="RQG119:RQN119"/>
    <mergeCell ref="RQO119:RQV119"/>
    <mergeCell ref="SHM119:SHT119"/>
    <mergeCell ref="SHU119:SIB119"/>
    <mergeCell ref="SIC119:SIJ119"/>
    <mergeCell ref="SIK119:SIR119"/>
    <mergeCell ref="SIS119:SIZ119"/>
    <mergeCell ref="SJA119:SJH119"/>
    <mergeCell ref="SJI119:SJP119"/>
    <mergeCell ref="SJQ119:SJX119"/>
    <mergeCell ref="SJY119:SKF119"/>
    <mergeCell ref="SES119:SEZ119"/>
    <mergeCell ref="SFA119:SFH119"/>
    <mergeCell ref="SFI119:SFP119"/>
    <mergeCell ref="SFQ119:SFX119"/>
    <mergeCell ref="SFY119:SGF119"/>
    <mergeCell ref="SGG119:SGN119"/>
    <mergeCell ref="SGO119:SGV119"/>
    <mergeCell ref="SGW119:SHD119"/>
    <mergeCell ref="SHE119:SHL119"/>
    <mergeCell ref="SBY119:SCF119"/>
    <mergeCell ref="SCG119:SCN119"/>
    <mergeCell ref="SCO119:SCV119"/>
    <mergeCell ref="SCW119:SDD119"/>
    <mergeCell ref="SDE119:SDL119"/>
    <mergeCell ref="SDM119:SDT119"/>
    <mergeCell ref="SDU119:SEB119"/>
    <mergeCell ref="SEC119:SEJ119"/>
    <mergeCell ref="SEK119:SER119"/>
    <mergeCell ref="RZE119:RZL119"/>
    <mergeCell ref="RZM119:RZT119"/>
    <mergeCell ref="RZU119:SAB119"/>
    <mergeCell ref="SAC119:SAJ119"/>
    <mergeCell ref="SAK119:SAR119"/>
    <mergeCell ref="SAS119:SAZ119"/>
    <mergeCell ref="SBA119:SBH119"/>
    <mergeCell ref="SBI119:SBP119"/>
    <mergeCell ref="SBQ119:SBX119"/>
    <mergeCell ref="SSO119:SSV119"/>
    <mergeCell ref="SSW119:STD119"/>
    <mergeCell ref="STE119:STL119"/>
    <mergeCell ref="STM119:STT119"/>
    <mergeCell ref="STU119:SUB119"/>
    <mergeCell ref="SUC119:SUJ119"/>
    <mergeCell ref="SUK119:SUR119"/>
    <mergeCell ref="SUS119:SUZ119"/>
    <mergeCell ref="SVA119:SVH119"/>
    <mergeCell ref="SPU119:SQB119"/>
    <mergeCell ref="SQC119:SQJ119"/>
    <mergeCell ref="SQK119:SQR119"/>
    <mergeCell ref="SQS119:SQZ119"/>
    <mergeCell ref="SRA119:SRH119"/>
    <mergeCell ref="SRI119:SRP119"/>
    <mergeCell ref="SRQ119:SRX119"/>
    <mergeCell ref="SRY119:SSF119"/>
    <mergeCell ref="SSG119:SSN119"/>
    <mergeCell ref="SNA119:SNH119"/>
    <mergeCell ref="SNI119:SNP119"/>
    <mergeCell ref="SNQ119:SNX119"/>
    <mergeCell ref="SNY119:SOF119"/>
    <mergeCell ref="SOG119:SON119"/>
    <mergeCell ref="SOO119:SOV119"/>
    <mergeCell ref="SOW119:SPD119"/>
    <mergeCell ref="SPE119:SPL119"/>
    <mergeCell ref="SPM119:SPT119"/>
    <mergeCell ref="SKG119:SKN119"/>
    <mergeCell ref="SKO119:SKV119"/>
    <mergeCell ref="SKW119:SLD119"/>
    <mergeCell ref="SLE119:SLL119"/>
    <mergeCell ref="SLM119:SLT119"/>
    <mergeCell ref="SLU119:SMB119"/>
    <mergeCell ref="SMC119:SMJ119"/>
    <mergeCell ref="SMK119:SMR119"/>
    <mergeCell ref="SMS119:SMZ119"/>
    <mergeCell ref="TDQ119:TDX119"/>
    <mergeCell ref="TDY119:TEF119"/>
    <mergeCell ref="TEG119:TEN119"/>
    <mergeCell ref="TEO119:TEV119"/>
    <mergeCell ref="TEW119:TFD119"/>
    <mergeCell ref="TFE119:TFL119"/>
    <mergeCell ref="TFM119:TFT119"/>
    <mergeCell ref="TFU119:TGB119"/>
    <mergeCell ref="TGC119:TGJ119"/>
    <mergeCell ref="TAW119:TBD119"/>
    <mergeCell ref="TBE119:TBL119"/>
    <mergeCell ref="TBM119:TBT119"/>
    <mergeCell ref="TBU119:TCB119"/>
    <mergeCell ref="TCC119:TCJ119"/>
    <mergeCell ref="TCK119:TCR119"/>
    <mergeCell ref="TCS119:TCZ119"/>
    <mergeCell ref="TDA119:TDH119"/>
    <mergeCell ref="TDI119:TDP119"/>
    <mergeCell ref="SYC119:SYJ119"/>
    <mergeCell ref="SYK119:SYR119"/>
    <mergeCell ref="SYS119:SYZ119"/>
    <mergeCell ref="SZA119:SZH119"/>
    <mergeCell ref="SZI119:SZP119"/>
    <mergeCell ref="SZQ119:SZX119"/>
    <mergeCell ref="SZY119:TAF119"/>
    <mergeCell ref="TAG119:TAN119"/>
    <mergeCell ref="TAO119:TAV119"/>
    <mergeCell ref="SVI119:SVP119"/>
    <mergeCell ref="SVQ119:SVX119"/>
    <mergeCell ref="SVY119:SWF119"/>
    <mergeCell ref="SWG119:SWN119"/>
    <mergeCell ref="SWO119:SWV119"/>
    <mergeCell ref="SWW119:SXD119"/>
    <mergeCell ref="SXE119:SXL119"/>
    <mergeCell ref="SXM119:SXT119"/>
    <mergeCell ref="SXU119:SYB119"/>
    <mergeCell ref="TOS119:TOZ119"/>
    <mergeCell ref="TPA119:TPH119"/>
    <mergeCell ref="TPI119:TPP119"/>
    <mergeCell ref="TPQ119:TPX119"/>
    <mergeCell ref="TPY119:TQF119"/>
    <mergeCell ref="TQG119:TQN119"/>
    <mergeCell ref="TQO119:TQV119"/>
    <mergeCell ref="TQW119:TRD119"/>
    <mergeCell ref="TRE119:TRL119"/>
    <mergeCell ref="TLY119:TMF119"/>
    <mergeCell ref="TMG119:TMN119"/>
    <mergeCell ref="TMO119:TMV119"/>
    <mergeCell ref="TMW119:TND119"/>
    <mergeCell ref="TNE119:TNL119"/>
    <mergeCell ref="TNM119:TNT119"/>
    <mergeCell ref="TNU119:TOB119"/>
    <mergeCell ref="TOC119:TOJ119"/>
    <mergeCell ref="TOK119:TOR119"/>
    <mergeCell ref="TJE119:TJL119"/>
    <mergeCell ref="TJM119:TJT119"/>
    <mergeCell ref="TJU119:TKB119"/>
    <mergeCell ref="TKC119:TKJ119"/>
    <mergeCell ref="TKK119:TKR119"/>
    <mergeCell ref="TKS119:TKZ119"/>
    <mergeCell ref="TLA119:TLH119"/>
    <mergeCell ref="TLI119:TLP119"/>
    <mergeCell ref="TLQ119:TLX119"/>
    <mergeCell ref="TGK119:TGR119"/>
    <mergeCell ref="TGS119:TGZ119"/>
    <mergeCell ref="THA119:THH119"/>
    <mergeCell ref="THI119:THP119"/>
    <mergeCell ref="THQ119:THX119"/>
    <mergeCell ref="THY119:TIF119"/>
    <mergeCell ref="TIG119:TIN119"/>
    <mergeCell ref="TIO119:TIV119"/>
    <mergeCell ref="TIW119:TJD119"/>
    <mergeCell ref="TZU119:UAB119"/>
    <mergeCell ref="UAC119:UAJ119"/>
    <mergeCell ref="UAK119:UAR119"/>
    <mergeCell ref="UAS119:UAZ119"/>
    <mergeCell ref="UBA119:UBH119"/>
    <mergeCell ref="UBI119:UBP119"/>
    <mergeCell ref="UBQ119:UBX119"/>
    <mergeCell ref="UBY119:UCF119"/>
    <mergeCell ref="UCG119:UCN119"/>
    <mergeCell ref="TXA119:TXH119"/>
    <mergeCell ref="TXI119:TXP119"/>
    <mergeCell ref="TXQ119:TXX119"/>
    <mergeCell ref="TXY119:TYF119"/>
    <mergeCell ref="TYG119:TYN119"/>
    <mergeCell ref="TYO119:TYV119"/>
    <mergeCell ref="TYW119:TZD119"/>
    <mergeCell ref="TZE119:TZL119"/>
    <mergeCell ref="TZM119:TZT119"/>
    <mergeCell ref="TUG119:TUN119"/>
    <mergeCell ref="TUO119:TUV119"/>
    <mergeCell ref="TUW119:TVD119"/>
    <mergeCell ref="TVE119:TVL119"/>
    <mergeCell ref="TVM119:TVT119"/>
    <mergeCell ref="TVU119:TWB119"/>
    <mergeCell ref="TWC119:TWJ119"/>
    <mergeCell ref="TWK119:TWR119"/>
    <mergeCell ref="TWS119:TWZ119"/>
    <mergeCell ref="TRM119:TRT119"/>
    <mergeCell ref="TRU119:TSB119"/>
    <mergeCell ref="TSC119:TSJ119"/>
    <mergeCell ref="TSK119:TSR119"/>
    <mergeCell ref="TSS119:TSZ119"/>
    <mergeCell ref="TTA119:TTH119"/>
    <mergeCell ref="TTI119:TTP119"/>
    <mergeCell ref="TTQ119:TTX119"/>
    <mergeCell ref="TTY119:TUF119"/>
    <mergeCell ref="UKW119:ULD119"/>
    <mergeCell ref="ULE119:ULL119"/>
    <mergeCell ref="ULM119:ULT119"/>
    <mergeCell ref="ULU119:UMB119"/>
    <mergeCell ref="UMC119:UMJ119"/>
    <mergeCell ref="UMK119:UMR119"/>
    <mergeCell ref="UMS119:UMZ119"/>
    <mergeCell ref="UNA119:UNH119"/>
    <mergeCell ref="UNI119:UNP119"/>
    <mergeCell ref="UIC119:UIJ119"/>
    <mergeCell ref="UIK119:UIR119"/>
    <mergeCell ref="UIS119:UIZ119"/>
    <mergeCell ref="UJA119:UJH119"/>
    <mergeCell ref="UJI119:UJP119"/>
    <mergeCell ref="UJQ119:UJX119"/>
    <mergeCell ref="UJY119:UKF119"/>
    <mergeCell ref="UKG119:UKN119"/>
    <mergeCell ref="UKO119:UKV119"/>
    <mergeCell ref="UFI119:UFP119"/>
    <mergeCell ref="UFQ119:UFX119"/>
    <mergeCell ref="UFY119:UGF119"/>
    <mergeCell ref="UGG119:UGN119"/>
    <mergeCell ref="UGO119:UGV119"/>
    <mergeCell ref="UGW119:UHD119"/>
    <mergeCell ref="UHE119:UHL119"/>
    <mergeCell ref="UHM119:UHT119"/>
    <mergeCell ref="UHU119:UIB119"/>
    <mergeCell ref="UCO119:UCV119"/>
    <mergeCell ref="UCW119:UDD119"/>
    <mergeCell ref="UDE119:UDL119"/>
    <mergeCell ref="UDM119:UDT119"/>
    <mergeCell ref="UDU119:UEB119"/>
    <mergeCell ref="UEC119:UEJ119"/>
    <mergeCell ref="UEK119:UER119"/>
    <mergeCell ref="UES119:UEZ119"/>
    <mergeCell ref="UFA119:UFH119"/>
    <mergeCell ref="UVY119:UWF119"/>
    <mergeCell ref="UWG119:UWN119"/>
    <mergeCell ref="UWO119:UWV119"/>
    <mergeCell ref="UWW119:UXD119"/>
    <mergeCell ref="UXE119:UXL119"/>
    <mergeCell ref="UXM119:UXT119"/>
    <mergeCell ref="UXU119:UYB119"/>
    <mergeCell ref="UYC119:UYJ119"/>
    <mergeCell ref="UYK119:UYR119"/>
    <mergeCell ref="UTE119:UTL119"/>
    <mergeCell ref="UTM119:UTT119"/>
    <mergeCell ref="UTU119:UUB119"/>
    <mergeCell ref="UUC119:UUJ119"/>
    <mergeCell ref="UUK119:UUR119"/>
    <mergeCell ref="UUS119:UUZ119"/>
    <mergeCell ref="UVA119:UVH119"/>
    <mergeCell ref="UVI119:UVP119"/>
    <mergeCell ref="UVQ119:UVX119"/>
    <mergeCell ref="UQK119:UQR119"/>
    <mergeCell ref="UQS119:UQZ119"/>
    <mergeCell ref="URA119:URH119"/>
    <mergeCell ref="URI119:URP119"/>
    <mergeCell ref="URQ119:URX119"/>
    <mergeCell ref="URY119:USF119"/>
    <mergeCell ref="USG119:USN119"/>
    <mergeCell ref="USO119:USV119"/>
    <mergeCell ref="USW119:UTD119"/>
    <mergeCell ref="UNQ119:UNX119"/>
    <mergeCell ref="UNY119:UOF119"/>
    <mergeCell ref="UOG119:UON119"/>
    <mergeCell ref="UOO119:UOV119"/>
    <mergeCell ref="UOW119:UPD119"/>
    <mergeCell ref="UPE119:UPL119"/>
    <mergeCell ref="UPM119:UPT119"/>
    <mergeCell ref="UPU119:UQB119"/>
    <mergeCell ref="UQC119:UQJ119"/>
    <mergeCell ref="VHA119:VHH119"/>
    <mergeCell ref="VHI119:VHP119"/>
    <mergeCell ref="VHQ119:VHX119"/>
    <mergeCell ref="VHY119:VIF119"/>
    <mergeCell ref="VIG119:VIN119"/>
    <mergeCell ref="VIO119:VIV119"/>
    <mergeCell ref="VIW119:VJD119"/>
    <mergeCell ref="VJE119:VJL119"/>
    <mergeCell ref="VJM119:VJT119"/>
    <mergeCell ref="VEG119:VEN119"/>
    <mergeCell ref="VEO119:VEV119"/>
    <mergeCell ref="VEW119:VFD119"/>
    <mergeCell ref="VFE119:VFL119"/>
    <mergeCell ref="VFM119:VFT119"/>
    <mergeCell ref="VFU119:VGB119"/>
    <mergeCell ref="VGC119:VGJ119"/>
    <mergeCell ref="VGK119:VGR119"/>
    <mergeCell ref="VGS119:VGZ119"/>
    <mergeCell ref="VBM119:VBT119"/>
    <mergeCell ref="VBU119:VCB119"/>
    <mergeCell ref="VCC119:VCJ119"/>
    <mergeCell ref="VCK119:VCR119"/>
    <mergeCell ref="VCS119:VCZ119"/>
    <mergeCell ref="VDA119:VDH119"/>
    <mergeCell ref="VDI119:VDP119"/>
    <mergeCell ref="VDQ119:VDX119"/>
    <mergeCell ref="VDY119:VEF119"/>
    <mergeCell ref="UYS119:UYZ119"/>
    <mergeCell ref="UZA119:UZH119"/>
    <mergeCell ref="UZI119:UZP119"/>
    <mergeCell ref="UZQ119:UZX119"/>
    <mergeCell ref="UZY119:VAF119"/>
    <mergeCell ref="VAG119:VAN119"/>
    <mergeCell ref="VAO119:VAV119"/>
    <mergeCell ref="VAW119:VBD119"/>
    <mergeCell ref="VBE119:VBL119"/>
    <mergeCell ref="VSC119:VSJ119"/>
    <mergeCell ref="VSK119:VSR119"/>
    <mergeCell ref="VSS119:VSZ119"/>
    <mergeCell ref="VTA119:VTH119"/>
    <mergeCell ref="VTI119:VTP119"/>
    <mergeCell ref="VTQ119:VTX119"/>
    <mergeCell ref="VTY119:VUF119"/>
    <mergeCell ref="VUG119:VUN119"/>
    <mergeCell ref="VUO119:VUV119"/>
    <mergeCell ref="VPI119:VPP119"/>
    <mergeCell ref="VPQ119:VPX119"/>
    <mergeCell ref="VPY119:VQF119"/>
    <mergeCell ref="VQG119:VQN119"/>
    <mergeCell ref="VQO119:VQV119"/>
    <mergeCell ref="VQW119:VRD119"/>
    <mergeCell ref="VRE119:VRL119"/>
    <mergeCell ref="VRM119:VRT119"/>
    <mergeCell ref="VRU119:VSB119"/>
    <mergeCell ref="VMO119:VMV119"/>
    <mergeCell ref="VMW119:VND119"/>
    <mergeCell ref="VNE119:VNL119"/>
    <mergeCell ref="VNM119:VNT119"/>
    <mergeCell ref="VNU119:VOB119"/>
    <mergeCell ref="VOC119:VOJ119"/>
    <mergeCell ref="VOK119:VOR119"/>
    <mergeCell ref="VOS119:VOZ119"/>
    <mergeCell ref="VPA119:VPH119"/>
    <mergeCell ref="VJU119:VKB119"/>
    <mergeCell ref="VKC119:VKJ119"/>
    <mergeCell ref="VKK119:VKR119"/>
    <mergeCell ref="VKS119:VKZ119"/>
    <mergeCell ref="VLA119:VLH119"/>
    <mergeCell ref="VLI119:VLP119"/>
    <mergeCell ref="VLQ119:VLX119"/>
    <mergeCell ref="VLY119:VMF119"/>
    <mergeCell ref="VMG119:VMN119"/>
    <mergeCell ref="WDE119:WDL119"/>
    <mergeCell ref="WDM119:WDT119"/>
    <mergeCell ref="WDU119:WEB119"/>
    <mergeCell ref="WEC119:WEJ119"/>
    <mergeCell ref="WEK119:WER119"/>
    <mergeCell ref="WES119:WEZ119"/>
    <mergeCell ref="WFA119:WFH119"/>
    <mergeCell ref="WFI119:WFP119"/>
    <mergeCell ref="WFQ119:WFX119"/>
    <mergeCell ref="WAK119:WAR119"/>
    <mergeCell ref="WAS119:WAZ119"/>
    <mergeCell ref="WBA119:WBH119"/>
    <mergeCell ref="WBI119:WBP119"/>
    <mergeCell ref="WBQ119:WBX119"/>
    <mergeCell ref="WBY119:WCF119"/>
    <mergeCell ref="WCG119:WCN119"/>
    <mergeCell ref="WCO119:WCV119"/>
    <mergeCell ref="WCW119:WDD119"/>
    <mergeCell ref="VXQ119:VXX119"/>
    <mergeCell ref="VXY119:VYF119"/>
    <mergeCell ref="VYG119:VYN119"/>
    <mergeCell ref="VYO119:VYV119"/>
    <mergeCell ref="VYW119:VZD119"/>
    <mergeCell ref="VZE119:VZL119"/>
    <mergeCell ref="VZM119:VZT119"/>
    <mergeCell ref="VZU119:WAB119"/>
    <mergeCell ref="WAC119:WAJ119"/>
    <mergeCell ref="VUW119:VVD119"/>
    <mergeCell ref="VVE119:VVL119"/>
    <mergeCell ref="VVM119:VVT119"/>
    <mergeCell ref="VVU119:VWB119"/>
    <mergeCell ref="VWC119:VWJ119"/>
    <mergeCell ref="VWK119:VWR119"/>
    <mergeCell ref="VWS119:VWZ119"/>
    <mergeCell ref="VXA119:VXH119"/>
    <mergeCell ref="VXI119:VXP119"/>
    <mergeCell ref="WSG119:WSN119"/>
    <mergeCell ref="WSO119:WSV119"/>
    <mergeCell ref="WSW119:WTD119"/>
    <mergeCell ref="WTE119:WTL119"/>
    <mergeCell ref="WTM119:WTT119"/>
    <mergeCell ref="WOG119:WON119"/>
    <mergeCell ref="WOO119:WOV119"/>
    <mergeCell ref="WOW119:WPD119"/>
    <mergeCell ref="WPE119:WPL119"/>
    <mergeCell ref="WPM119:WPT119"/>
    <mergeCell ref="WPU119:WQB119"/>
    <mergeCell ref="WQC119:WQJ119"/>
    <mergeCell ref="WQK119:WQR119"/>
    <mergeCell ref="WQS119:WQZ119"/>
    <mergeCell ref="WLM119:WLT119"/>
    <mergeCell ref="WLU119:WMB119"/>
    <mergeCell ref="WMC119:WMJ119"/>
    <mergeCell ref="WMK119:WMR119"/>
    <mergeCell ref="WMS119:WMZ119"/>
    <mergeCell ref="WNA119:WNH119"/>
    <mergeCell ref="WNI119:WNP119"/>
    <mergeCell ref="WNQ119:WNX119"/>
    <mergeCell ref="WNY119:WOF119"/>
    <mergeCell ref="WIS119:WIZ119"/>
    <mergeCell ref="WJA119:WJH119"/>
    <mergeCell ref="WJI119:WJP119"/>
    <mergeCell ref="WJQ119:WJX119"/>
    <mergeCell ref="WJY119:WKF119"/>
    <mergeCell ref="WKG119:WKN119"/>
    <mergeCell ref="WKO119:WKV119"/>
    <mergeCell ref="WKW119:WLD119"/>
    <mergeCell ref="WLE119:WLL119"/>
    <mergeCell ref="WFY119:WGF119"/>
    <mergeCell ref="WGG119:WGN119"/>
    <mergeCell ref="WGO119:WGV119"/>
    <mergeCell ref="WGW119:WHD119"/>
    <mergeCell ref="WHE119:WHL119"/>
    <mergeCell ref="WHM119:WHT119"/>
    <mergeCell ref="WHU119:WIB119"/>
    <mergeCell ref="WIC119:WIJ119"/>
    <mergeCell ref="WIK119:WIR119"/>
    <mergeCell ref="XEW119:XFD119"/>
    <mergeCell ref="A120:D120"/>
    <mergeCell ref="I120:L120"/>
    <mergeCell ref="Q120:T120"/>
    <mergeCell ref="Y120:AB120"/>
    <mergeCell ref="AG120:AJ120"/>
    <mergeCell ref="AO120:AR120"/>
    <mergeCell ref="AW120:AZ120"/>
    <mergeCell ref="BE120:BH120"/>
    <mergeCell ref="BM120:BP120"/>
    <mergeCell ref="BU120:BX120"/>
    <mergeCell ref="CC120:CF120"/>
    <mergeCell ref="CK120:CN120"/>
    <mergeCell ref="CS120:CV120"/>
    <mergeCell ref="DA120:DD120"/>
    <mergeCell ref="DI120:DL120"/>
    <mergeCell ref="DQ120:DT120"/>
    <mergeCell ref="DY120:EB120"/>
    <mergeCell ref="EG120:EJ120"/>
    <mergeCell ref="EO120:ER120"/>
    <mergeCell ref="EW120:EZ120"/>
    <mergeCell ref="FE120:FH120"/>
    <mergeCell ref="FM120:FP120"/>
    <mergeCell ref="FU120:FX120"/>
    <mergeCell ref="XCC119:XCJ119"/>
    <mergeCell ref="XCK119:XCR119"/>
    <mergeCell ref="XCS119:XCZ119"/>
    <mergeCell ref="XDA119:XDH119"/>
    <mergeCell ref="XDI119:XDP119"/>
    <mergeCell ref="XDQ119:XDX119"/>
    <mergeCell ref="XDY119:XEF119"/>
    <mergeCell ref="XEG119:XEN119"/>
    <mergeCell ref="XEO119:XEV119"/>
    <mergeCell ref="WZI119:WZP119"/>
    <mergeCell ref="WZQ119:WZX119"/>
    <mergeCell ref="WZY119:XAF119"/>
    <mergeCell ref="XAG119:XAN119"/>
    <mergeCell ref="XAO119:XAV119"/>
    <mergeCell ref="XAW119:XBD119"/>
    <mergeCell ref="XBE119:XBL119"/>
    <mergeCell ref="XBM119:XBT119"/>
    <mergeCell ref="XBU119:XCB119"/>
    <mergeCell ref="WWO119:WWV119"/>
    <mergeCell ref="WWW119:WXD119"/>
    <mergeCell ref="WXE119:WXL119"/>
    <mergeCell ref="WXM119:WXT119"/>
    <mergeCell ref="WXU119:WYB119"/>
    <mergeCell ref="WYC119:WYJ119"/>
    <mergeCell ref="WYK119:WYR119"/>
    <mergeCell ref="WYS119:WYZ119"/>
    <mergeCell ref="WZA119:WZH119"/>
    <mergeCell ref="WTU119:WUB119"/>
    <mergeCell ref="WUC119:WUJ119"/>
    <mergeCell ref="WUK119:WUR119"/>
    <mergeCell ref="WUS119:WUZ119"/>
    <mergeCell ref="WVA119:WVH119"/>
    <mergeCell ref="WVI119:WVP119"/>
    <mergeCell ref="WVQ119:WVX119"/>
    <mergeCell ref="WVY119:WWF119"/>
    <mergeCell ref="WWG119:WWN119"/>
    <mergeCell ref="WRA119:WRH119"/>
    <mergeCell ref="WRI119:WRP119"/>
    <mergeCell ref="WRQ119:WRX119"/>
    <mergeCell ref="WRY119:WSF119"/>
    <mergeCell ref="OK120:ON120"/>
    <mergeCell ref="OS120:OV120"/>
    <mergeCell ref="PA120:PD120"/>
    <mergeCell ref="PI120:PL120"/>
    <mergeCell ref="PQ120:PT120"/>
    <mergeCell ref="PY120:QB120"/>
    <mergeCell ref="QG120:QJ120"/>
    <mergeCell ref="QO120:QR120"/>
    <mergeCell ref="QW120:QZ120"/>
    <mergeCell ref="LQ120:LT120"/>
    <mergeCell ref="LY120:MB120"/>
    <mergeCell ref="MG120:MJ120"/>
    <mergeCell ref="MO120:MR120"/>
    <mergeCell ref="MW120:MZ120"/>
    <mergeCell ref="NE120:NH120"/>
    <mergeCell ref="NM120:NP120"/>
    <mergeCell ref="NU120:NX120"/>
    <mergeCell ref="OC120:OF120"/>
    <mergeCell ref="IW120:IZ120"/>
    <mergeCell ref="JE120:JH120"/>
    <mergeCell ref="JM120:JP120"/>
    <mergeCell ref="JU120:JX120"/>
    <mergeCell ref="KC120:KF120"/>
    <mergeCell ref="KK120:KN120"/>
    <mergeCell ref="KS120:KV120"/>
    <mergeCell ref="LA120:LD120"/>
    <mergeCell ref="LI120:LL120"/>
    <mergeCell ref="GC120:GF120"/>
    <mergeCell ref="GK120:GN120"/>
    <mergeCell ref="GS120:GV120"/>
    <mergeCell ref="HA120:HD120"/>
    <mergeCell ref="HI120:HL120"/>
    <mergeCell ref="HQ120:HT120"/>
    <mergeCell ref="HY120:IB120"/>
    <mergeCell ref="IG120:IJ120"/>
    <mergeCell ref="IO120:IR120"/>
    <mergeCell ref="ZM120:ZP120"/>
    <mergeCell ref="ZU120:ZX120"/>
    <mergeCell ref="AAC120:AAF120"/>
    <mergeCell ref="AAK120:AAN120"/>
    <mergeCell ref="AAS120:AAV120"/>
    <mergeCell ref="ABA120:ABD120"/>
    <mergeCell ref="ABI120:ABL120"/>
    <mergeCell ref="ABQ120:ABT120"/>
    <mergeCell ref="ABY120:ACB120"/>
    <mergeCell ref="WS120:WV120"/>
    <mergeCell ref="XA120:XD120"/>
    <mergeCell ref="XI120:XL120"/>
    <mergeCell ref="XQ120:XT120"/>
    <mergeCell ref="XY120:YB120"/>
    <mergeCell ref="YG120:YJ120"/>
    <mergeCell ref="YO120:YR120"/>
    <mergeCell ref="YW120:YZ120"/>
    <mergeCell ref="ZE120:ZH120"/>
    <mergeCell ref="TY120:UB120"/>
    <mergeCell ref="UG120:UJ120"/>
    <mergeCell ref="UO120:UR120"/>
    <mergeCell ref="UW120:UZ120"/>
    <mergeCell ref="VE120:VH120"/>
    <mergeCell ref="VM120:VP120"/>
    <mergeCell ref="VU120:VX120"/>
    <mergeCell ref="WC120:WF120"/>
    <mergeCell ref="WK120:WN120"/>
    <mergeCell ref="RE120:RH120"/>
    <mergeCell ref="RM120:RP120"/>
    <mergeCell ref="RU120:RX120"/>
    <mergeCell ref="SC120:SF120"/>
    <mergeCell ref="SK120:SN120"/>
    <mergeCell ref="SS120:SV120"/>
    <mergeCell ref="TA120:TD120"/>
    <mergeCell ref="TI120:TL120"/>
    <mergeCell ref="TQ120:TT120"/>
    <mergeCell ref="AKO120:AKR120"/>
    <mergeCell ref="AKW120:AKZ120"/>
    <mergeCell ref="ALE120:ALH120"/>
    <mergeCell ref="ALM120:ALP120"/>
    <mergeCell ref="ALU120:ALX120"/>
    <mergeCell ref="AMC120:AMF120"/>
    <mergeCell ref="AMK120:AMN120"/>
    <mergeCell ref="AMS120:AMV120"/>
    <mergeCell ref="ANA120:AND120"/>
    <mergeCell ref="AHU120:AHX120"/>
    <mergeCell ref="AIC120:AIF120"/>
    <mergeCell ref="AIK120:AIN120"/>
    <mergeCell ref="AIS120:AIV120"/>
    <mergeCell ref="AJA120:AJD120"/>
    <mergeCell ref="AJI120:AJL120"/>
    <mergeCell ref="AJQ120:AJT120"/>
    <mergeCell ref="AJY120:AKB120"/>
    <mergeCell ref="AKG120:AKJ120"/>
    <mergeCell ref="AFA120:AFD120"/>
    <mergeCell ref="AFI120:AFL120"/>
    <mergeCell ref="AFQ120:AFT120"/>
    <mergeCell ref="AFY120:AGB120"/>
    <mergeCell ref="AGG120:AGJ120"/>
    <mergeCell ref="AGO120:AGR120"/>
    <mergeCell ref="AGW120:AGZ120"/>
    <mergeCell ref="AHE120:AHH120"/>
    <mergeCell ref="AHM120:AHP120"/>
    <mergeCell ref="ACG120:ACJ120"/>
    <mergeCell ref="ACO120:ACR120"/>
    <mergeCell ref="ACW120:ACZ120"/>
    <mergeCell ref="ADE120:ADH120"/>
    <mergeCell ref="ADM120:ADP120"/>
    <mergeCell ref="ADU120:ADX120"/>
    <mergeCell ref="AEC120:AEF120"/>
    <mergeCell ref="AEK120:AEN120"/>
    <mergeCell ref="AES120:AEV120"/>
    <mergeCell ref="AVQ120:AVT120"/>
    <mergeCell ref="AVY120:AWB120"/>
    <mergeCell ref="AWG120:AWJ120"/>
    <mergeCell ref="AWO120:AWR120"/>
    <mergeCell ref="AWW120:AWZ120"/>
    <mergeCell ref="AXE120:AXH120"/>
    <mergeCell ref="AXM120:AXP120"/>
    <mergeCell ref="AXU120:AXX120"/>
    <mergeCell ref="AYC120:AYF120"/>
    <mergeCell ref="ASW120:ASZ120"/>
    <mergeCell ref="ATE120:ATH120"/>
    <mergeCell ref="ATM120:ATP120"/>
    <mergeCell ref="ATU120:ATX120"/>
    <mergeCell ref="AUC120:AUF120"/>
    <mergeCell ref="AUK120:AUN120"/>
    <mergeCell ref="AUS120:AUV120"/>
    <mergeCell ref="AVA120:AVD120"/>
    <mergeCell ref="AVI120:AVL120"/>
    <mergeCell ref="AQC120:AQF120"/>
    <mergeCell ref="AQK120:AQN120"/>
    <mergeCell ref="AQS120:AQV120"/>
    <mergeCell ref="ARA120:ARD120"/>
    <mergeCell ref="ARI120:ARL120"/>
    <mergeCell ref="ARQ120:ART120"/>
    <mergeCell ref="ARY120:ASB120"/>
    <mergeCell ref="ASG120:ASJ120"/>
    <mergeCell ref="ASO120:ASR120"/>
    <mergeCell ref="ANI120:ANL120"/>
    <mergeCell ref="ANQ120:ANT120"/>
    <mergeCell ref="ANY120:AOB120"/>
    <mergeCell ref="AOG120:AOJ120"/>
    <mergeCell ref="AOO120:AOR120"/>
    <mergeCell ref="AOW120:AOZ120"/>
    <mergeCell ref="APE120:APH120"/>
    <mergeCell ref="APM120:APP120"/>
    <mergeCell ref="APU120:APX120"/>
    <mergeCell ref="BGS120:BGV120"/>
    <mergeCell ref="BHA120:BHD120"/>
    <mergeCell ref="BHI120:BHL120"/>
    <mergeCell ref="BHQ120:BHT120"/>
    <mergeCell ref="BHY120:BIB120"/>
    <mergeCell ref="BIG120:BIJ120"/>
    <mergeCell ref="BIO120:BIR120"/>
    <mergeCell ref="BIW120:BIZ120"/>
    <mergeCell ref="BJE120:BJH120"/>
    <mergeCell ref="BDY120:BEB120"/>
    <mergeCell ref="BEG120:BEJ120"/>
    <mergeCell ref="BEO120:BER120"/>
    <mergeCell ref="BEW120:BEZ120"/>
    <mergeCell ref="BFE120:BFH120"/>
    <mergeCell ref="BFM120:BFP120"/>
    <mergeCell ref="BFU120:BFX120"/>
    <mergeCell ref="BGC120:BGF120"/>
    <mergeCell ref="BGK120:BGN120"/>
    <mergeCell ref="BBE120:BBH120"/>
    <mergeCell ref="BBM120:BBP120"/>
    <mergeCell ref="BBU120:BBX120"/>
    <mergeCell ref="BCC120:BCF120"/>
    <mergeCell ref="BCK120:BCN120"/>
    <mergeCell ref="BCS120:BCV120"/>
    <mergeCell ref="BDA120:BDD120"/>
    <mergeCell ref="BDI120:BDL120"/>
    <mergeCell ref="BDQ120:BDT120"/>
    <mergeCell ref="AYK120:AYN120"/>
    <mergeCell ref="AYS120:AYV120"/>
    <mergeCell ref="AZA120:AZD120"/>
    <mergeCell ref="AZI120:AZL120"/>
    <mergeCell ref="AZQ120:AZT120"/>
    <mergeCell ref="AZY120:BAB120"/>
    <mergeCell ref="BAG120:BAJ120"/>
    <mergeCell ref="BAO120:BAR120"/>
    <mergeCell ref="BAW120:BAZ120"/>
    <mergeCell ref="BRU120:BRX120"/>
    <mergeCell ref="BSC120:BSF120"/>
    <mergeCell ref="BSK120:BSN120"/>
    <mergeCell ref="BSS120:BSV120"/>
    <mergeCell ref="BTA120:BTD120"/>
    <mergeCell ref="BTI120:BTL120"/>
    <mergeCell ref="BTQ120:BTT120"/>
    <mergeCell ref="BTY120:BUB120"/>
    <mergeCell ref="BUG120:BUJ120"/>
    <mergeCell ref="BPA120:BPD120"/>
    <mergeCell ref="BPI120:BPL120"/>
    <mergeCell ref="BPQ120:BPT120"/>
    <mergeCell ref="BPY120:BQB120"/>
    <mergeCell ref="BQG120:BQJ120"/>
    <mergeCell ref="BQO120:BQR120"/>
    <mergeCell ref="BQW120:BQZ120"/>
    <mergeCell ref="BRE120:BRH120"/>
    <mergeCell ref="BRM120:BRP120"/>
    <mergeCell ref="BMG120:BMJ120"/>
    <mergeCell ref="BMO120:BMR120"/>
    <mergeCell ref="BMW120:BMZ120"/>
    <mergeCell ref="BNE120:BNH120"/>
    <mergeCell ref="BNM120:BNP120"/>
    <mergeCell ref="BNU120:BNX120"/>
    <mergeCell ref="BOC120:BOF120"/>
    <mergeCell ref="BOK120:BON120"/>
    <mergeCell ref="BOS120:BOV120"/>
    <mergeCell ref="BJM120:BJP120"/>
    <mergeCell ref="BJU120:BJX120"/>
    <mergeCell ref="BKC120:BKF120"/>
    <mergeCell ref="BKK120:BKN120"/>
    <mergeCell ref="BKS120:BKV120"/>
    <mergeCell ref="BLA120:BLD120"/>
    <mergeCell ref="BLI120:BLL120"/>
    <mergeCell ref="BLQ120:BLT120"/>
    <mergeCell ref="BLY120:BMB120"/>
    <mergeCell ref="CCW120:CCZ120"/>
    <mergeCell ref="CDE120:CDH120"/>
    <mergeCell ref="CDM120:CDP120"/>
    <mergeCell ref="CDU120:CDX120"/>
    <mergeCell ref="CEC120:CEF120"/>
    <mergeCell ref="CEK120:CEN120"/>
    <mergeCell ref="CES120:CEV120"/>
    <mergeCell ref="CFA120:CFD120"/>
    <mergeCell ref="CFI120:CFL120"/>
    <mergeCell ref="CAC120:CAF120"/>
    <mergeCell ref="CAK120:CAN120"/>
    <mergeCell ref="CAS120:CAV120"/>
    <mergeCell ref="CBA120:CBD120"/>
    <mergeCell ref="CBI120:CBL120"/>
    <mergeCell ref="CBQ120:CBT120"/>
    <mergeCell ref="CBY120:CCB120"/>
    <mergeCell ref="CCG120:CCJ120"/>
    <mergeCell ref="CCO120:CCR120"/>
    <mergeCell ref="BXI120:BXL120"/>
    <mergeCell ref="BXQ120:BXT120"/>
    <mergeCell ref="BXY120:BYB120"/>
    <mergeCell ref="BYG120:BYJ120"/>
    <mergeCell ref="BYO120:BYR120"/>
    <mergeCell ref="BYW120:BYZ120"/>
    <mergeCell ref="BZE120:BZH120"/>
    <mergeCell ref="BZM120:BZP120"/>
    <mergeCell ref="BZU120:BZX120"/>
    <mergeCell ref="BUO120:BUR120"/>
    <mergeCell ref="BUW120:BUZ120"/>
    <mergeCell ref="BVE120:BVH120"/>
    <mergeCell ref="BVM120:BVP120"/>
    <mergeCell ref="BVU120:BVX120"/>
    <mergeCell ref="BWC120:BWF120"/>
    <mergeCell ref="BWK120:BWN120"/>
    <mergeCell ref="BWS120:BWV120"/>
    <mergeCell ref="BXA120:BXD120"/>
    <mergeCell ref="CNY120:COB120"/>
    <mergeCell ref="COG120:COJ120"/>
    <mergeCell ref="COO120:COR120"/>
    <mergeCell ref="COW120:COZ120"/>
    <mergeCell ref="CPE120:CPH120"/>
    <mergeCell ref="CPM120:CPP120"/>
    <mergeCell ref="CPU120:CPX120"/>
    <mergeCell ref="CQC120:CQF120"/>
    <mergeCell ref="CQK120:CQN120"/>
    <mergeCell ref="CLE120:CLH120"/>
    <mergeCell ref="CLM120:CLP120"/>
    <mergeCell ref="CLU120:CLX120"/>
    <mergeCell ref="CMC120:CMF120"/>
    <mergeCell ref="CMK120:CMN120"/>
    <mergeCell ref="CMS120:CMV120"/>
    <mergeCell ref="CNA120:CND120"/>
    <mergeCell ref="CNI120:CNL120"/>
    <mergeCell ref="CNQ120:CNT120"/>
    <mergeCell ref="CIK120:CIN120"/>
    <mergeCell ref="CIS120:CIV120"/>
    <mergeCell ref="CJA120:CJD120"/>
    <mergeCell ref="CJI120:CJL120"/>
    <mergeCell ref="CJQ120:CJT120"/>
    <mergeCell ref="CJY120:CKB120"/>
    <mergeCell ref="CKG120:CKJ120"/>
    <mergeCell ref="CKO120:CKR120"/>
    <mergeCell ref="CKW120:CKZ120"/>
    <mergeCell ref="CFQ120:CFT120"/>
    <mergeCell ref="CFY120:CGB120"/>
    <mergeCell ref="CGG120:CGJ120"/>
    <mergeCell ref="CGO120:CGR120"/>
    <mergeCell ref="CGW120:CGZ120"/>
    <mergeCell ref="CHE120:CHH120"/>
    <mergeCell ref="CHM120:CHP120"/>
    <mergeCell ref="CHU120:CHX120"/>
    <mergeCell ref="CIC120:CIF120"/>
    <mergeCell ref="CZA120:CZD120"/>
    <mergeCell ref="CZI120:CZL120"/>
    <mergeCell ref="CZQ120:CZT120"/>
    <mergeCell ref="CZY120:DAB120"/>
    <mergeCell ref="DAG120:DAJ120"/>
    <mergeCell ref="DAO120:DAR120"/>
    <mergeCell ref="DAW120:DAZ120"/>
    <mergeCell ref="DBE120:DBH120"/>
    <mergeCell ref="DBM120:DBP120"/>
    <mergeCell ref="CWG120:CWJ120"/>
    <mergeCell ref="CWO120:CWR120"/>
    <mergeCell ref="CWW120:CWZ120"/>
    <mergeCell ref="CXE120:CXH120"/>
    <mergeCell ref="CXM120:CXP120"/>
    <mergeCell ref="CXU120:CXX120"/>
    <mergeCell ref="CYC120:CYF120"/>
    <mergeCell ref="CYK120:CYN120"/>
    <mergeCell ref="CYS120:CYV120"/>
    <mergeCell ref="CTM120:CTP120"/>
    <mergeCell ref="CTU120:CTX120"/>
    <mergeCell ref="CUC120:CUF120"/>
    <mergeCell ref="CUK120:CUN120"/>
    <mergeCell ref="CUS120:CUV120"/>
    <mergeCell ref="CVA120:CVD120"/>
    <mergeCell ref="CVI120:CVL120"/>
    <mergeCell ref="CVQ120:CVT120"/>
    <mergeCell ref="CVY120:CWB120"/>
    <mergeCell ref="CQS120:CQV120"/>
    <mergeCell ref="CRA120:CRD120"/>
    <mergeCell ref="CRI120:CRL120"/>
    <mergeCell ref="CRQ120:CRT120"/>
    <mergeCell ref="CRY120:CSB120"/>
    <mergeCell ref="CSG120:CSJ120"/>
    <mergeCell ref="CSO120:CSR120"/>
    <mergeCell ref="CSW120:CSZ120"/>
    <mergeCell ref="CTE120:CTH120"/>
    <mergeCell ref="DKC120:DKF120"/>
    <mergeCell ref="DKK120:DKN120"/>
    <mergeCell ref="DKS120:DKV120"/>
    <mergeCell ref="DLA120:DLD120"/>
    <mergeCell ref="DLI120:DLL120"/>
    <mergeCell ref="DLQ120:DLT120"/>
    <mergeCell ref="DLY120:DMB120"/>
    <mergeCell ref="DMG120:DMJ120"/>
    <mergeCell ref="DMO120:DMR120"/>
    <mergeCell ref="DHI120:DHL120"/>
    <mergeCell ref="DHQ120:DHT120"/>
    <mergeCell ref="DHY120:DIB120"/>
    <mergeCell ref="DIG120:DIJ120"/>
    <mergeCell ref="DIO120:DIR120"/>
    <mergeCell ref="DIW120:DIZ120"/>
    <mergeCell ref="DJE120:DJH120"/>
    <mergeCell ref="DJM120:DJP120"/>
    <mergeCell ref="DJU120:DJX120"/>
    <mergeCell ref="DEO120:DER120"/>
    <mergeCell ref="DEW120:DEZ120"/>
    <mergeCell ref="DFE120:DFH120"/>
    <mergeCell ref="DFM120:DFP120"/>
    <mergeCell ref="DFU120:DFX120"/>
    <mergeCell ref="DGC120:DGF120"/>
    <mergeCell ref="DGK120:DGN120"/>
    <mergeCell ref="DGS120:DGV120"/>
    <mergeCell ref="DHA120:DHD120"/>
    <mergeCell ref="DBU120:DBX120"/>
    <mergeCell ref="DCC120:DCF120"/>
    <mergeCell ref="DCK120:DCN120"/>
    <mergeCell ref="DCS120:DCV120"/>
    <mergeCell ref="DDA120:DDD120"/>
    <mergeCell ref="DDI120:DDL120"/>
    <mergeCell ref="DDQ120:DDT120"/>
    <mergeCell ref="DDY120:DEB120"/>
    <mergeCell ref="DEG120:DEJ120"/>
    <mergeCell ref="DVE120:DVH120"/>
    <mergeCell ref="DVM120:DVP120"/>
    <mergeCell ref="DVU120:DVX120"/>
    <mergeCell ref="DWC120:DWF120"/>
    <mergeCell ref="DWK120:DWN120"/>
    <mergeCell ref="DWS120:DWV120"/>
    <mergeCell ref="DXA120:DXD120"/>
    <mergeCell ref="DXI120:DXL120"/>
    <mergeCell ref="DXQ120:DXT120"/>
    <mergeCell ref="DSK120:DSN120"/>
    <mergeCell ref="DSS120:DSV120"/>
    <mergeCell ref="DTA120:DTD120"/>
    <mergeCell ref="DTI120:DTL120"/>
    <mergeCell ref="DTQ120:DTT120"/>
    <mergeCell ref="DTY120:DUB120"/>
    <mergeCell ref="DUG120:DUJ120"/>
    <mergeCell ref="DUO120:DUR120"/>
    <mergeCell ref="DUW120:DUZ120"/>
    <mergeCell ref="DPQ120:DPT120"/>
    <mergeCell ref="DPY120:DQB120"/>
    <mergeCell ref="DQG120:DQJ120"/>
    <mergeCell ref="DQO120:DQR120"/>
    <mergeCell ref="DQW120:DQZ120"/>
    <mergeCell ref="DRE120:DRH120"/>
    <mergeCell ref="DRM120:DRP120"/>
    <mergeCell ref="DRU120:DRX120"/>
    <mergeCell ref="DSC120:DSF120"/>
    <mergeCell ref="DMW120:DMZ120"/>
    <mergeCell ref="DNE120:DNH120"/>
    <mergeCell ref="DNM120:DNP120"/>
    <mergeCell ref="DNU120:DNX120"/>
    <mergeCell ref="DOC120:DOF120"/>
    <mergeCell ref="DOK120:DON120"/>
    <mergeCell ref="DOS120:DOV120"/>
    <mergeCell ref="DPA120:DPD120"/>
    <mergeCell ref="DPI120:DPL120"/>
    <mergeCell ref="EGG120:EGJ120"/>
    <mergeCell ref="EGO120:EGR120"/>
    <mergeCell ref="EGW120:EGZ120"/>
    <mergeCell ref="EHE120:EHH120"/>
    <mergeCell ref="EHM120:EHP120"/>
    <mergeCell ref="EHU120:EHX120"/>
    <mergeCell ref="EIC120:EIF120"/>
    <mergeCell ref="EIK120:EIN120"/>
    <mergeCell ref="EIS120:EIV120"/>
    <mergeCell ref="EDM120:EDP120"/>
    <mergeCell ref="EDU120:EDX120"/>
    <mergeCell ref="EEC120:EEF120"/>
    <mergeCell ref="EEK120:EEN120"/>
    <mergeCell ref="EES120:EEV120"/>
    <mergeCell ref="EFA120:EFD120"/>
    <mergeCell ref="EFI120:EFL120"/>
    <mergeCell ref="EFQ120:EFT120"/>
    <mergeCell ref="EFY120:EGB120"/>
    <mergeCell ref="EAS120:EAV120"/>
    <mergeCell ref="EBA120:EBD120"/>
    <mergeCell ref="EBI120:EBL120"/>
    <mergeCell ref="EBQ120:EBT120"/>
    <mergeCell ref="EBY120:ECB120"/>
    <mergeCell ref="ECG120:ECJ120"/>
    <mergeCell ref="ECO120:ECR120"/>
    <mergeCell ref="ECW120:ECZ120"/>
    <mergeCell ref="EDE120:EDH120"/>
    <mergeCell ref="DXY120:DYB120"/>
    <mergeCell ref="DYG120:DYJ120"/>
    <mergeCell ref="DYO120:DYR120"/>
    <mergeCell ref="DYW120:DYZ120"/>
    <mergeCell ref="DZE120:DZH120"/>
    <mergeCell ref="DZM120:DZP120"/>
    <mergeCell ref="DZU120:DZX120"/>
    <mergeCell ref="EAC120:EAF120"/>
    <mergeCell ref="EAK120:EAN120"/>
    <mergeCell ref="ERI120:ERL120"/>
    <mergeCell ref="ERQ120:ERT120"/>
    <mergeCell ref="ERY120:ESB120"/>
    <mergeCell ref="ESG120:ESJ120"/>
    <mergeCell ref="ESO120:ESR120"/>
    <mergeCell ref="ESW120:ESZ120"/>
    <mergeCell ref="ETE120:ETH120"/>
    <mergeCell ref="ETM120:ETP120"/>
    <mergeCell ref="ETU120:ETX120"/>
    <mergeCell ref="EOO120:EOR120"/>
    <mergeCell ref="EOW120:EOZ120"/>
    <mergeCell ref="EPE120:EPH120"/>
    <mergeCell ref="EPM120:EPP120"/>
    <mergeCell ref="EPU120:EPX120"/>
    <mergeCell ref="EQC120:EQF120"/>
    <mergeCell ref="EQK120:EQN120"/>
    <mergeCell ref="EQS120:EQV120"/>
    <mergeCell ref="ERA120:ERD120"/>
    <mergeCell ref="ELU120:ELX120"/>
    <mergeCell ref="EMC120:EMF120"/>
    <mergeCell ref="EMK120:EMN120"/>
    <mergeCell ref="EMS120:EMV120"/>
    <mergeCell ref="ENA120:END120"/>
    <mergeCell ref="ENI120:ENL120"/>
    <mergeCell ref="ENQ120:ENT120"/>
    <mergeCell ref="ENY120:EOB120"/>
    <mergeCell ref="EOG120:EOJ120"/>
    <mergeCell ref="EJA120:EJD120"/>
    <mergeCell ref="EJI120:EJL120"/>
    <mergeCell ref="EJQ120:EJT120"/>
    <mergeCell ref="EJY120:EKB120"/>
    <mergeCell ref="EKG120:EKJ120"/>
    <mergeCell ref="EKO120:EKR120"/>
    <mergeCell ref="EKW120:EKZ120"/>
    <mergeCell ref="ELE120:ELH120"/>
    <mergeCell ref="ELM120:ELP120"/>
    <mergeCell ref="FCK120:FCN120"/>
    <mergeCell ref="FCS120:FCV120"/>
    <mergeCell ref="FDA120:FDD120"/>
    <mergeCell ref="FDI120:FDL120"/>
    <mergeCell ref="FDQ120:FDT120"/>
    <mergeCell ref="FDY120:FEB120"/>
    <mergeCell ref="FEG120:FEJ120"/>
    <mergeCell ref="FEO120:FER120"/>
    <mergeCell ref="FEW120:FEZ120"/>
    <mergeCell ref="EZQ120:EZT120"/>
    <mergeCell ref="EZY120:FAB120"/>
    <mergeCell ref="FAG120:FAJ120"/>
    <mergeCell ref="FAO120:FAR120"/>
    <mergeCell ref="FAW120:FAZ120"/>
    <mergeCell ref="FBE120:FBH120"/>
    <mergeCell ref="FBM120:FBP120"/>
    <mergeCell ref="FBU120:FBX120"/>
    <mergeCell ref="FCC120:FCF120"/>
    <mergeCell ref="EWW120:EWZ120"/>
    <mergeCell ref="EXE120:EXH120"/>
    <mergeCell ref="EXM120:EXP120"/>
    <mergeCell ref="EXU120:EXX120"/>
    <mergeCell ref="EYC120:EYF120"/>
    <mergeCell ref="EYK120:EYN120"/>
    <mergeCell ref="EYS120:EYV120"/>
    <mergeCell ref="EZA120:EZD120"/>
    <mergeCell ref="EZI120:EZL120"/>
    <mergeCell ref="EUC120:EUF120"/>
    <mergeCell ref="EUK120:EUN120"/>
    <mergeCell ref="EUS120:EUV120"/>
    <mergeCell ref="EVA120:EVD120"/>
    <mergeCell ref="EVI120:EVL120"/>
    <mergeCell ref="EVQ120:EVT120"/>
    <mergeCell ref="EVY120:EWB120"/>
    <mergeCell ref="EWG120:EWJ120"/>
    <mergeCell ref="EWO120:EWR120"/>
    <mergeCell ref="FNM120:FNP120"/>
    <mergeCell ref="FNU120:FNX120"/>
    <mergeCell ref="FOC120:FOF120"/>
    <mergeCell ref="FOK120:FON120"/>
    <mergeCell ref="FOS120:FOV120"/>
    <mergeCell ref="FPA120:FPD120"/>
    <mergeCell ref="FPI120:FPL120"/>
    <mergeCell ref="FPQ120:FPT120"/>
    <mergeCell ref="FPY120:FQB120"/>
    <mergeCell ref="FKS120:FKV120"/>
    <mergeCell ref="FLA120:FLD120"/>
    <mergeCell ref="FLI120:FLL120"/>
    <mergeCell ref="FLQ120:FLT120"/>
    <mergeCell ref="FLY120:FMB120"/>
    <mergeCell ref="FMG120:FMJ120"/>
    <mergeCell ref="FMO120:FMR120"/>
    <mergeCell ref="FMW120:FMZ120"/>
    <mergeCell ref="FNE120:FNH120"/>
    <mergeCell ref="FHY120:FIB120"/>
    <mergeCell ref="FIG120:FIJ120"/>
    <mergeCell ref="FIO120:FIR120"/>
    <mergeCell ref="FIW120:FIZ120"/>
    <mergeCell ref="FJE120:FJH120"/>
    <mergeCell ref="FJM120:FJP120"/>
    <mergeCell ref="FJU120:FJX120"/>
    <mergeCell ref="FKC120:FKF120"/>
    <mergeCell ref="FKK120:FKN120"/>
    <mergeCell ref="FFE120:FFH120"/>
    <mergeCell ref="FFM120:FFP120"/>
    <mergeCell ref="FFU120:FFX120"/>
    <mergeCell ref="FGC120:FGF120"/>
    <mergeCell ref="FGK120:FGN120"/>
    <mergeCell ref="FGS120:FGV120"/>
    <mergeCell ref="FHA120:FHD120"/>
    <mergeCell ref="FHI120:FHL120"/>
    <mergeCell ref="FHQ120:FHT120"/>
    <mergeCell ref="FYO120:FYR120"/>
    <mergeCell ref="FYW120:FYZ120"/>
    <mergeCell ref="FZE120:FZH120"/>
    <mergeCell ref="FZM120:FZP120"/>
    <mergeCell ref="FZU120:FZX120"/>
    <mergeCell ref="GAC120:GAF120"/>
    <mergeCell ref="GAK120:GAN120"/>
    <mergeCell ref="GAS120:GAV120"/>
    <mergeCell ref="GBA120:GBD120"/>
    <mergeCell ref="FVU120:FVX120"/>
    <mergeCell ref="FWC120:FWF120"/>
    <mergeCell ref="FWK120:FWN120"/>
    <mergeCell ref="FWS120:FWV120"/>
    <mergeCell ref="FXA120:FXD120"/>
    <mergeCell ref="FXI120:FXL120"/>
    <mergeCell ref="FXQ120:FXT120"/>
    <mergeCell ref="FXY120:FYB120"/>
    <mergeCell ref="FYG120:FYJ120"/>
    <mergeCell ref="FTA120:FTD120"/>
    <mergeCell ref="FTI120:FTL120"/>
    <mergeCell ref="FTQ120:FTT120"/>
    <mergeCell ref="FTY120:FUB120"/>
    <mergeCell ref="FUG120:FUJ120"/>
    <mergeCell ref="FUO120:FUR120"/>
    <mergeCell ref="FUW120:FUZ120"/>
    <mergeCell ref="FVE120:FVH120"/>
    <mergeCell ref="FVM120:FVP120"/>
    <mergeCell ref="FQG120:FQJ120"/>
    <mergeCell ref="FQO120:FQR120"/>
    <mergeCell ref="FQW120:FQZ120"/>
    <mergeCell ref="FRE120:FRH120"/>
    <mergeCell ref="FRM120:FRP120"/>
    <mergeCell ref="FRU120:FRX120"/>
    <mergeCell ref="FSC120:FSF120"/>
    <mergeCell ref="FSK120:FSN120"/>
    <mergeCell ref="FSS120:FSV120"/>
    <mergeCell ref="GJQ120:GJT120"/>
    <mergeCell ref="GJY120:GKB120"/>
    <mergeCell ref="GKG120:GKJ120"/>
    <mergeCell ref="GKO120:GKR120"/>
    <mergeCell ref="GKW120:GKZ120"/>
    <mergeCell ref="GLE120:GLH120"/>
    <mergeCell ref="GLM120:GLP120"/>
    <mergeCell ref="GLU120:GLX120"/>
    <mergeCell ref="GMC120:GMF120"/>
    <mergeCell ref="GGW120:GGZ120"/>
    <mergeCell ref="GHE120:GHH120"/>
    <mergeCell ref="GHM120:GHP120"/>
    <mergeCell ref="GHU120:GHX120"/>
    <mergeCell ref="GIC120:GIF120"/>
    <mergeCell ref="GIK120:GIN120"/>
    <mergeCell ref="GIS120:GIV120"/>
    <mergeCell ref="GJA120:GJD120"/>
    <mergeCell ref="GJI120:GJL120"/>
    <mergeCell ref="GEC120:GEF120"/>
    <mergeCell ref="GEK120:GEN120"/>
    <mergeCell ref="GES120:GEV120"/>
    <mergeCell ref="GFA120:GFD120"/>
    <mergeCell ref="GFI120:GFL120"/>
    <mergeCell ref="GFQ120:GFT120"/>
    <mergeCell ref="GFY120:GGB120"/>
    <mergeCell ref="GGG120:GGJ120"/>
    <mergeCell ref="GGO120:GGR120"/>
    <mergeCell ref="GBI120:GBL120"/>
    <mergeCell ref="GBQ120:GBT120"/>
    <mergeCell ref="GBY120:GCB120"/>
    <mergeCell ref="GCG120:GCJ120"/>
    <mergeCell ref="GCO120:GCR120"/>
    <mergeCell ref="GCW120:GCZ120"/>
    <mergeCell ref="GDE120:GDH120"/>
    <mergeCell ref="GDM120:GDP120"/>
    <mergeCell ref="GDU120:GDX120"/>
    <mergeCell ref="GUS120:GUV120"/>
    <mergeCell ref="GVA120:GVD120"/>
    <mergeCell ref="GVI120:GVL120"/>
    <mergeCell ref="GVQ120:GVT120"/>
    <mergeCell ref="GVY120:GWB120"/>
    <mergeCell ref="GWG120:GWJ120"/>
    <mergeCell ref="GWO120:GWR120"/>
    <mergeCell ref="GWW120:GWZ120"/>
    <mergeCell ref="GXE120:GXH120"/>
    <mergeCell ref="GRY120:GSB120"/>
    <mergeCell ref="GSG120:GSJ120"/>
    <mergeCell ref="GSO120:GSR120"/>
    <mergeCell ref="GSW120:GSZ120"/>
    <mergeCell ref="GTE120:GTH120"/>
    <mergeCell ref="GTM120:GTP120"/>
    <mergeCell ref="GTU120:GTX120"/>
    <mergeCell ref="GUC120:GUF120"/>
    <mergeCell ref="GUK120:GUN120"/>
    <mergeCell ref="GPE120:GPH120"/>
    <mergeCell ref="GPM120:GPP120"/>
    <mergeCell ref="GPU120:GPX120"/>
    <mergeCell ref="GQC120:GQF120"/>
    <mergeCell ref="GQK120:GQN120"/>
    <mergeCell ref="GQS120:GQV120"/>
    <mergeCell ref="GRA120:GRD120"/>
    <mergeCell ref="GRI120:GRL120"/>
    <mergeCell ref="GRQ120:GRT120"/>
    <mergeCell ref="GMK120:GMN120"/>
    <mergeCell ref="GMS120:GMV120"/>
    <mergeCell ref="GNA120:GND120"/>
    <mergeCell ref="GNI120:GNL120"/>
    <mergeCell ref="GNQ120:GNT120"/>
    <mergeCell ref="GNY120:GOB120"/>
    <mergeCell ref="GOG120:GOJ120"/>
    <mergeCell ref="GOO120:GOR120"/>
    <mergeCell ref="GOW120:GOZ120"/>
    <mergeCell ref="HFU120:HFX120"/>
    <mergeCell ref="HGC120:HGF120"/>
    <mergeCell ref="HGK120:HGN120"/>
    <mergeCell ref="HGS120:HGV120"/>
    <mergeCell ref="HHA120:HHD120"/>
    <mergeCell ref="HHI120:HHL120"/>
    <mergeCell ref="HHQ120:HHT120"/>
    <mergeCell ref="HHY120:HIB120"/>
    <mergeCell ref="HIG120:HIJ120"/>
    <mergeCell ref="HDA120:HDD120"/>
    <mergeCell ref="HDI120:HDL120"/>
    <mergeCell ref="HDQ120:HDT120"/>
    <mergeCell ref="HDY120:HEB120"/>
    <mergeCell ref="HEG120:HEJ120"/>
    <mergeCell ref="HEO120:HER120"/>
    <mergeCell ref="HEW120:HEZ120"/>
    <mergeCell ref="HFE120:HFH120"/>
    <mergeCell ref="HFM120:HFP120"/>
    <mergeCell ref="HAG120:HAJ120"/>
    <mergeCell ref="HAO120:HAR120"/>
    <mergeCell ref="HAW120:HAZ120"/>
    <mergeCell ref="HBE120:HBH120"/>
    <mergeCell ref="HBM120:HBP120"/>
    <mergeCell ref="HBU120:HBX120"/>
    <mergeCell ref="HCC120:HCF120"/>
    <mergeCell ref="HCK120:HCN120"/>
    <mergeCell ref="HCS120:HCV120"/>
    <mergeCell ref="GXM120:GXP120"/>
    <mergeCell ref="GXU120:GXX120"/>
    <mergeCell ref="GYC120:GYF120"/>
    <mergeCell ref="GYK120:GYN120"/>
    <mergeCell ref="GYS120:GYV120"/>
    <mergeCell ref="GZA120:GZD120"/>
    <mergeCell ref="GZI120:GZL120"/>
    <mergeCell ref="GZQ120:GZT120"/>
    <mergeCell ref="GZY120:HAB120"/>
    <mergeCell ref="HQW120:HQZ120"/>
    <mergeCell ref="HRE120:HRH120"/>
    <mergeCell ref="HRM120:HRP120"/>
    <mergeCell ref="HRU120:HRX120"/>
    <mergeCell ref="HSC120:HSF120"/>
    <mergeCell ref="HSK120:HSN120"/>
    <mergeCell ref="HSS120:HSV120"/>
    <mergeCell ref="HTA120:HTD120"/>
    <mergeCell ref="HTI120:HTL120"/>
    <mergeCell ref="HOC120:HOF120"/>
    <mergeCell ref="HOK120:HON120"/>
    <mergeCell ref="HOS120:HOV120"/>
    <mergeCell ref="HPA120:HPD120"/>
    <mergeCell ref="HPI120:HPL120"/>
    <mergeCell ref="HPQ120:HPT120"/>
    <mergeCell ref="HPY120:HQB120"/>
    <mergeCell ref="HQG120:HQJ120"/>
    <mergeCell ref="HQO120:HQR120"/>
    <mergeCell ref="HLI120:HLL120"/>
    <mergeCell ref="HLQ120:HLT120"/>
    <mergeCell ref="HLY120:HMB120"/>
    <mergeCell ref="HMG120:HMJ120"/>
    <mergeCell ref="HMO120:HMR120"/>
    <mergeCell ref="HMW120:HMZ120"/>
    <mergeCell ref="HNE120:HNH120"/>
    <mergeCell ref="HNM120:HNP120"/>
    <mergeCell ref="HNU120:HNX120"/>
    <mergeCell ref="HIO120:HIR120"/>
    <mergeCell ref="HIW120:HIZ120"/>
    <mergeCell ref="HJE120:HJH120"/>
    <mergeCell ref="HJM120:HJP120"/>
    <mergeCell ref="HJU120:HJX120"/>
    <mergeCell ref="HKC120:HKF120"/>
    <mergeCell ref="HKK120:HKN120"/>
    <mergeCell ref="HKS120:HKV120"/>
    <mergeCell ref="HLA120:HLD120"/>
    <mergeCell ref="IBY120:ICB120"/>
    <mergeCell ref="ICG120:ICJ120"/>
    <mergeCell ref="ICO120:ICR120"/>
    <mergeCell ref="ICW120:ICZ120"/>
    <mergeCell ref="IDE120:IDH120"/>
    <mergeCell ref="IDM120:IDP120"/>
    <mergeCell ref="IDU120:IDX120"/>
    <mergeCell ref="IEC120:IEF120"/>
    <mergeCell ref="IEK120:IEN120"/>
    <mergeCell ref="HZE120:HZH120"/>
    <mergeCell ref="HZM120:HZP120"/>
    <mergeCell ref="HZU120:HZX120"/>
    <mergeCell ref="IAC120:IAF120"/>
    <mergeCell ref="IAK120:IAN120"/>
    <mergeCell ref="IAS120:IAV120"/>
    <mergeCell ref="IBA120:IBD120"/>
    <mergeCell ref="IBI120:IBL120"/>
    <mergeCell ref="IBQ120:IBT120"/>
    <mergeCell ref="HWK120:HWN120"/>
    <mergeCell ref="HWS120:HWV120"/>
    <mergeCell ref="HXA120:HXD120"/>
    <mergeCell ref="HXI120:HXL120"/>
    <mergeCell ref="HXQ120:HXT120"/>
    <mergeCell ref="HXY120:HYB120"/>
    <mergeCell ref="HYG120:HYJ120"/>
    <mergeCell ref="HYO120:HYR120"/>
    <mergeCell ref="HYW120:HYZ120"/>
    <mergeCell ref="HTQ120:HTT120"/>
    <mergeCell ref="HTY120:HUB120"/>
    <mergeCell ref="HUG120:HUJ120"/>
    <mergeCell ref="HUO120:HUR120"/>
    <mergeCell ref="HUW120:HUZ120"/>
    <mergeCell ref="HVE120:HVH120"/>
    <mergeCell ref="HVM120:HVP120"/>
    <mergeCell ref="HVU120:HVX120"/>
    <mergeCell ref="HWC120:HWF120"/>
    <mergeCell ref="INA120:IND120"/>
    <mergeCell ref="INI120:INL120"/>
    <mergeCell ref="INQ120:INT120"/>
    <mergeCell ref="INY120:IOB120"/>
    <mergeCell ref="IOG120:IOJ120"/>
    <mergeCell ref="IOO120:IOR120"/>
    <mergeCell ref="IOW120:IOZ120"/>
    <mergeCell ref="IPE120:IPH120"/>
    <mergeCell ref="IPM120:IPP120"/>
    <mergeCell ref="IKG120:IKJ120"/>
    <mergeCell ref="IKO120:IKR120"/>
    <mergeCell ref="IKW120:IKZ120"/>
    <mergeCell ref="ILE120:ILH120"/>
    <mergeCell ref="ILM120:ILP120"/>
    <mergeCell ref="ILU120:ILX120"/>
    <mergeCell ref="IMC120:IMF120"/>
    <mergeCell ref="IMK120:IMN120"/>
    <mergeCell ref="IMS120:IMV120"/>
    <mergeCell ref="IHM120:IHP120"/>
    <mergeCell ref="IHU120:IHX120"/>
    <mergeCell ref="IIC120:IIF120"/>
    <mergeCell ref="IIK120:IIN120"/>
    <mergeCell ref="IIS120:IIV120"/>
    <mergeCell ref="IJA120:IJD120"/>
    <mergeCell ref="IJI120:IJL120"/>
    <mergeCell ref="IJQ120:IJT120"/>
    <mergeCell ref="IJY120:IKB120"/>
    <mergeCell ref="IES120:IEV120"/>
    <mergeCell ref="IFA120:IFD120"/>
    <mergeCell ref="IFI120:IFL120"/>
    <mergeCell ref="IFQ120:IFT120"/>
    <mergeCell ref="IFY120:IGB120"/>
    <mergeCell ref="IGG120:IGJ120"/>
    <mergeCell ref="IGO120:IGR120"/>
    <mergeCell ref="IGW120:IGZ120"/>
    <mergeCell ref="IHE120:IHH120"/>
    <mergeCell ref="IYC120:IYF120"/>
    <mergeCell ref="IYK120:IYN120"/>
    <mergeCell ref="IYS120:IYV120"/>
    <mergeCell ref="IZA120:IZD120"/>
    <mergeCell ref="IZI120:IZL120"/>
    <mergeCell ref="IZQ120:IZT120"/>
    <mergeCell ref="IZY120:JAB120"/>
    <mergeCell ref="JAG120:JAJ120"/>
    <mergeCell ref="JAO120:JAR120"/>
    <mergeCell ref="IVI120:IVL120"/>
    <mergeCell ref="IVQ120:IVT120"/>
    <mergeCell ref="IVY120:IWB120"/>
    <mergeCell ref="IWG120:IWJ120"/>
    <mergeCell ref="IWO120:IWR120"/>
    <mergeCell ref="IWW120:IWZ120"/>
    <mergeCell ref="IXE120:IXH120"/>
    <mergeCell ref="IXM120:IXP120"/>
    <mergeCell ref="IXU120:IXX120"/>
    <mergeCell ref="ISO120:ISR120"/>
    <mergeCell ref="ISW120:ISZ120"/>
    <mergeCell ref="ITE120:ITH120"/>
    <mergeCell ref="ITM120:ITP120"/>
    <mergeCell ref="ITU120:ITX120"/>
    <mergeCell ref="IUC120:IUF120"/>
    <mergeCell ref="IUK120:IUN120"/>
    <mergeCell ref="IUS120:IUV120"/>
    <mergeCell ref="IVA120:IVD120"/>
    <mergeCell ref="IPU120:IPX120"/>
    <mergeCell ref="IQC120:IQF120"/>
    <mergeCell ref="IQK120:IQN120"/>
    <mergeCell ref="IQS120:IQV120"/>
    <mergeCell ref="IRA120:IRD120"/>
    <mergeCell ref="IRI120:IRL120"/>
    <mergeCell ref="IRQ120:IRT120"/>
    <mergeCell ref="IRY120:ISB120"/>
    <mergeCell ref="ISG120:ISJ120"/>
    <mergeCell ref="JJE120:JJH120"/>
    <mergeCell ref="JJM120:JJP120"/>
    <mergeCell ref="JJU120:JJX120"/>
    <mergeCell ref="JKC120:JKF120"/>
    <mergeCell ref="JKK120:JKN120"/>
    <mergeCell ref="JKS120:JKV120"/>
    <mergeCell ref="JLA120:JLD120"/>
    <mergeCell ref="JLI120:JLL120"/>
    <mergeCell ref="JLQ120:JLT120"/>
    <mergeCell ref="JGK120:JGN120"/>
    <mergeCell ref="JGS120:JGV120"/>
    <mergeCell ref="JHA120:JHD120"/>
    <mergeCell ref="JHI120:JHL120"/>
    <mergeCell ref="JHQ120:JHT120"/>
    <mergeCell ref="JHY120:JIB120"/>
    <mergeCell ref="JIG120:JIJ120"/>
    <mergeCell ref="JIO120:JIR120"/>
    <mergeCell ref="JIW120:JIZ120"/>
    <mergeCell ref="JDQ120:JDT120"/>
    <mergeCell ref="JDY120:JEB120"/>
    <mergeCell ref="JEG120:JEJ120"/>
    <mergeCell ref="JEO120:JER120"/>
    <mergeCell ref="JEW120:JEZ120"/>
    <mergeCell ref="JFE120:JFH120"/>
    <mergeCell ref="JFM120:JFP120"/>
    <mergeCell ref="JFU120:JFX120"/>
    <mergeCell ref="JGC120:JGF120"/>
    <mergeCell ref="JAW120:JAZ120"/>
    <mergeCell ref="JBE120:JBH120"/>
    <mergeCell ref="JBM120:JBP120"/>
    <mergeCell ref="JBU120:JBX120"/>
    <mergeCell ref="JCC120:JCF120"/>
    <mergeCell ref="JCK120:JCN120"/>
    <mergeCell ref="JCS120:JCV120"/>
    <mergeCell ref="JDA120:JDD120"/>
    <mergeCell ref="JDI120:JDL120"/>
    <mergeCell ref="JUG120:JUJ120"/>
    <mergeCell ref="JUO120:JUR120"/>
    <mergeCell ref="JUW120:JUZ120"/>
    <mergeCell ref="JVE120:JVH120"/>
    <mergeCell ref="JVM120:JVP120"/>
    <mergeCell ref="JVU120:JVX120"/>
    <mergeCell ref="JWC120:JWF120"/>
    <mergeCell ref="JWK120:JWN120"/>
    <mergeCell ref="JWS120:JWV120"/>
    <mergeCell ref="JRM120:JRP120"/>
    <mergeCell ref="JRU120:JRX120"/>
    <mergeCell ref="JSC120:JSF120"/>
    <mergeCell ref="JSK120:JSN120"/>
    <mergeCell ref="JSS120:JSV120"/>
    <mergeCell ref="JTA120:JTD120"/>
    <mergeCell ref="JTI120:JTL120"/>
    <mergeCell ref="JTQ120:JTT120"/>
    <mergeCell ref="JTY120:JUB120"/>
    <mergeCell ref="JOS120:JOV120"/>
    <mergeCell ref="JPA120:JPD120"/>
    <mergeCell ref="JPI120:JPL120"/>
    <mergeCell ref="JPQ120:JPT120"/>
    <mergeCell ref="JPY120:JQB120"/>
    <mergeCell ref="JQG120:JQJ120"/>
    <mergeCell ref="JQO120:JQR120"/>
    <mergeCell ref="JQW120:JQZ120"/>
    <mergeCell ref="JRE120:JRH120"/>
    <mergeCell ref="JLY120:JMB120"/>
    <mergeCell ref="JMG120:JMJ120"/>
    <mergeCell ref="JMO120:JMR120"/>
    <mergeCell ref="JMW120:JMZ120"/>
    <mergeCell ref="JNE120:JNH120"/>
    <mergeCell ref="JNM120:JNP120"/>
    <mergeCell ref="JNU120:JNX120"/>
    <mergeCell ref="JOC120:JOF120"/>
    <mergeCell ref="JOK120:JON120"/>
    <mergeCell ref="KFI120:KFL120"/>
    <mergeCell ref="KFQ120:KFT120"/>
    <mergeCell ref="KFY120:KGB120"/>
    <mergeCell ref="KGG120:KGJ120"/>
    <mergeCell ref="KGO120:KGR120"/>
    <mergeCell ref="KGW120:KGZ120"/>
    <mergeCell ref="KHE120:KHH120"/>
    <mergeCell ref="KHM120:KHP120"/>
    <mergeCell ref="KHU120:KHX120"/>
    <mergeCell ref="KCO120:KCR120"/>
    <mergeCell ref="KCW120:KCZ120"/>
    <mergeCell ref="KDE120:KDH120"/>
    <mergeCell ref="KDM120:KDP120"/>
    <mergeCell ref="KDU120:KDX120"/>
    <mergeCell ref="KEC120:KEF120"/>
    <mergeCell ref="KEK120:KEN120"/>
    <mergeCell ref="KES120:KEV120"/>
    <mergeCell ref="KFA120:KFD120"/>
    <mergeCell ref="JZU120:JZX120"/>
    <mergeCell ref="KAC120:KAF120"/>
    <mergeCell ref="KAK120:KAN120"/>
    <mergeCell ref="KAS120:KAV120"/>
    <mergeCell ref="KBA120:KBD120"/>
    <mergeCell ref="KBI120:KBL120"/>
    <mergeCell ref="KBQ120:KBT120"/>
    <mergeCell ref="KBY120:KCB120"/>
    <mergeCell ref="KCG120:KCJ120"/>
    <mergeCell ref="JXA120:JXD120"/>
    <mergeCell ref="JXI120:JXL120"/>
    <mergeCell ref="JXQ120:JXT120"/>
    <mergeCell ref="JXY120:JYB120"/>
    <mergeCell ref="JYG120:JYJ120"/>
    <mergeCell ref="JYO120:JYR120"/>
    <mergeCell ref="JYW120:JYZ120"/>
    <mergeCell ref="JZE120:JZH120"/>
    <mergeCell ref="JZM120:JZP120"/>
    <mergeCell ref="KQK120:KQN120"/>
    <mergeCell ref="KQS120:KQV120"/>
    <mergeCell ref="KRA120:KRD120"/>
    <mergeCell ref="KRI120:KRL120"/>
    <mergeCell ref="KRQ120:KRT120"/>
    <mergeCell ref="KRY120:KSB120"/>
    <mergeCell ref="KSG120:KSJ120"/>
    <mergeCell ref="KSO120:KSR120"/>
    <mergeCell ref="KSW120:KSZ120"/>
    <mergeCell ref="KNQ120:KNT120"/>
    <mergeCell ref="KNY120:KOB120"/>
    <mergeCell ref="KOG120:KOJ120"/>
    <mergeCell ref="KOO120:KOR120"/>
    <mergeCell ref="KOW120:KOZ120"/>
    <mergeCell ref="KPE120:KPH120"/>
    <mergeCell ref="KPM120:KPP120"/>
    <mergeCell ref="KPU120:KPX120"/>
    <mergeCell ref="KQC120:KQF120"/>
    <mergeCell ref="KKW120:KKZ120"/>
    <mergeCell ref="KLE120:KLH120"/>
    <mergeCell ref="KLM120:KLP120"/>
    <mergeCell ref="KLU120:KLX120"/>
    <mergeCell ref="KMC120:KMF120"/>
    <mergeCell ref="KMK120:KMN120"/>
    <mergeCell ref="KMS120:KMV120"/>
    <mergeCell ref="KNA120:KND120"/>
    <mergeCell ref="KNI120:KNL120"/>
    <mergeCell ref="KIC120:KIF120"/>
    <mergeCell ref="KIK120:KIN120"/>
    <mergeCell ref="KIS120:KIV120"/>
    <mergeCell ref="KJA120:KJD120"/>
    <mergeCell ref="KJI120:KJL120"/>
    <mergeCell ref="KJQ120:KJT120"/>
    <mergeCell ref="KJY120:KKB120"/>
    <mergeCell ref="KKG120:KKJ120"/>
    <mergeCell ref="KKO120:KKR120"/>
    <mergeCell ref="LBM120:LBP120"/>
    <mergeCell ref="LBU120:LBX120"/>
    <mergeCell ref="LCC120:LCF120"/>
    <mergeCell ref="LCK120:LCN120"/>
    <mergeCell ref="LCS120:LCV120"/>
    <mergeCell ref="LDA120:LDD120"/>
    <mergeCell ref="LDI120:LDL120"/>
    <mergeCell ref="LDQ120:LDT120"/>
    <mergeCell ref="LDY120:LEB120"/>
    <mergeCell ref="KYS120:KYV120"/>
    <mergeCell ref="KZA120:KZD120"/>
    <mergeCell ref="KZI120:KZL120"/>
    <mergeCell ref="KZQ120:KZT120"/>
    <mergeCell ref="KZY120:LAB120"/>
    <mergeCell ref="LAG120:LAJ120"/>
    <mergeCell ref="LAO120:LAR120"/>
    <mergeCell ref="LAW120:LAZ120"/>
    <mergeCell ref="LBE120:LBH120"/>
    <mergeCell ref="KVY120:KWB120"/>
    <mergeCell ref="KWG120:KWJ120"/>
    <mergeCell ref="KWO120:KWR120"/>
    <mergeCell ref="KWW120:KWZ120"/>
    <mergeCell ref="KXE120:KXH120"/>
    <mergeCell ref="KXM120:KXP120"/>
    <mergeCell ref="KXU120:KXX120"/>
    <mergeCell ref="KYC120:KYF120"/>
    <mergeCell ref="KYK120:KYN120"/>
    <mergeCell ref="KTE120:KTH120"/>
    <mergeCell ref="KTM120:KTP120"/>
    <mergeCell ref="KTU120:KTX120"/>
    <mergeCell ref="KUC120:KUF120"/>
    <mergeCell ref="KUK120:KUN120"/>
    <mergeCell ref="KUS120:KUV120"/>
    <mergeCell ref="KVA120:KVD120"/>
    <mergeCell ref="KVI120:KVL120"/>
    <mergeCell ref="KVQ120:KVT120"/>
    <mergeCell ref="LMO120:LMR120"/>
    <mergeCell ref="LMW120:LMZ120"/>
    <mergeCell ref="LNE120:LNH120"/>
    <mergeCell ref="LNM120:LNP120"/>
    <mergeCell ref="LNU120:LNX120"/>
    <mergeCell ref="LOC120:LOF120"/>
    <mergeCell ref="LOK120:LON120"/>
    <mergeCell ref="LOS120:LOV120"/>
    <mergeCell ref="LPA120:LPD120"/>
    <mergeCell ref="LJU120:LJX120"/>
    <mergeCell ref="LKC120:LKF120"/>
    <mergeCell ref="LKK120:LKN120"/>
    <mergeCell ref="LKS120:LKV120"/>
    <mergeCell ref="LLA120:LLD120"/>
    <mergeCell ref="LLI120:LLL120"/>
    <mergeCell ref="LLQ120:LLT120"/>
    <mergeCell ref="LLY120:LMB120"/>
    <mergeCell ref="LMG120:LMJ120"/>
    <mergeCell ref="LHA120:LHD120"/>
    <mergeCell ref="LHI120:LHL120"/>
    <mergeCell ref="LHQ120:LHT120"/>
    <mergeCell ref="LHY120:LIB120"/>
    <mergeCell ref="LIG120:LIJ120"/>
    <mergeCell ref="LIO120:LIR120"/>
    <mergeCell ref="LIW120:LIZ120"/>
    <mergeCell ref="LJE120:LJH120"/>
    <mergeCell ref="LJM120:LJP120"/>
    <mergeCell ref="LEG120:LEJ120"/>
    <mergeCell ref="LEO120:LER120"/>
    <mergeCell ref="LEW120:LEZ120"/>
    <mergeCell ref="LFE120:LFH120"/>
    <mergeCell ref="LFM120:LFP120"/>
    <mergeCell ref="LFU120:LFX120"/>
    <mergeCell ref="LGC120:LGF120"/>
    <mergeCell ref="LGK120:LGN120"/>
    <mergeCell ref="LGS120:LGV120"/>
    <mergeCell ref="LXQ120:LXT120"/>
    <mergeCell ref="LXY120:LYB120"/>
    <mergeCell ref="LYG120:LYJ120"/>
    <mergeCell ref="LYO120:LYR120"/>
    <mergeCell ref="LYW120:LYZ120"/>
    <mergeCell ref="LZE120:LZH120"/>
    <mergeCell ref="LZM120:LZP120"/>
    <mergeCell ref="LZU120:LZX120"/>
    <mergeCell ref="MAC120:MAF120"/>
    <mergeCell ref="LUW120:LUZ120"/>
    <mergeCell ref="LVE120:LVH120"/>
    <mergeCell ref="LVM120:LVP120"/>
    <mergeCell ref="LVU120:LVX120"/>
    <mergeCell ref="LWC120:LWF120"/>
    <mergeCell ref="LWK120:LWN120"/>
    <mergeCell ref="LWS120:LWV120"/>
    <mergeCell ref="LXA120:LXD120"/>
    <mergeCell ref="LXI120:LXL120"/>
    <mergeCell ref="LSC120:LSF120"/>
    <mergeCell ref="LSK120:LSN120"/>
    <mergeCell ref="LSS120:LSV120"/>
    <mergeCell ref="LTA120:LTD120"/>
    <mergeCell ref="LTI120:LTL120"/>
    <mergeCell ref="LTQ120:LTT120"/>
    <mergeCell ref="LTY120:LUB120"/>
    <mergeCell ref="LUG120:LUJ120"/>
    <mergeCell ref="LUO120:LUR120"/>
    <mergeCell ref="LPI120:LPL120"/>
    <mergeCell ref="LPQ120:LPT120"/>
    <mergeCell ref="LPY120:LQB120"/>
    <mergeCell ref="LQG120:LQJ120"/>
    <mergeCell ref="LQO120:LQR120"/>
    <mergeCell ref="LQW120:LQZ120"/>
    <mergeCell ref="LRE120:LRH120"/>
    <mergeCell ref="LRM120:LRP120"/>
    <mergeCell ref="LRU120:LRX120"/>
    <mergeCell ref="MIS120:MIV120"/>
    <mergeCell ref="MJA120:MJD120"/>
    <mergeCell ref="MJI120:MJL120"/>
    <mergeCell ref="MJQ120:MJT120"/>
    <mergeCell ref="MJY120:MKB120"/>
    <mergeCell ref="MKG120:MKJ120"/>
    <mergeCell ref="MKO120:MKR120"/>
    <mergeCell ref="MKW120:MKZ120"/>
    <mergeCell ref="MLE120:MLH120"/>
    <mergeCell ref="MFY120:MGB120"/>
    <mergeCell ref="MGG120:MGJ120"/>
    <mergeCell ref="MGO120:MGR120"/>
    <mergeCell ref="MGW120:MGZ120"/>
    <mergeCell ref="MHE120:MHH120"/>
    <mergeCell ref="MHM120:MHP120"/>
    <mergeCell ref="MHU120:MHX120"/>
    <mergeCell ref="MIC120:MIF120"/>
    <mergeCell ref="MIK120:MIN120"/>
    <mergeCell ref="MDE120:MDH120"/>
    <mergeCell ref="MDM120:MDP120"/>
    <mergeCell ref="MDU120:MDX120"/>
    <mergeCell ref="MEC120:MEF120"/>
    <mergeCell ref="MEK120:MEN120"/>
    <mergeCell ref="MES120:MEV120"/>
    <mergeCell ref="MFA120:MFD120"/>
    <mergeCell ref="MFI120:MFL120"/>
    <mergeCell ref="MFQ120:MFT120"/>
    <mergeCell ref="MAK120:MAN120"/>
    <mergeCell ref="MAS120:MAV120"/>
    <mergeCell ref="MBA120:MBD120"/>
    <mergeCell ref="MBI120:MBL120"/>
    <mergeCell ref="MBQ120:MBT120"/>
    <mergeCell ref="MBY120:MCB120"/>
    <mergeCell ref="MCG120:MCJ120"/>
    <mergeCell ref="MCO120:MCR120"/>
    <mergeCell ref="MCW120:MCZ120"/>
    <mergeCell ref="MTU120:MTX120"/>
    <mergeCell ref="MUC120:MUF120"/>
    <mergeCell ref="MUK120:MUN120"/>
    <mergeCell ref="MUS120:MUV120"/>
    <mergeCell ref="MVA120:MVD120"/>
    <mergeCell ref="MVI120:MVL120"/>
    <mergeCell ref="MVQ120:MVT120"/>
    <mergeCell ref="MVY120:MWB120"/>
    <mergeCell ref="MWG120:MWJ120"/>
    <mergeCell ref="MRA120:MRD120"/>
    <mergeCell ref="MRI120:MRL120"/>
    <mergeCell ref="MRQ120:MRT120"/>
    <mergeCell ref="MRY120:MSB120"/>
    <mergeCell ref="MSG120:MSJ120"/>
    <mergeCell ref="MSO120:MSR120"/>
    <mergeCell ref="MSW120:MSZ120"/>
    <mergeCell ref="MTE120:MTH120"/>
    <mergeCell ref="MTM120:MTP120"/>
    <mergeCell ref="MOG120:MOJ120"/>
    <mergeCell ref="MOO120:MOR120"/>
    <mergeCell ref="MOW120:MOZ120"/>
    <mergeCell ref="MPE120:MPH120"/>
    <mergeCell ref="MPM120:MPP120"/>
    <mergeCell ref="MPU120:MPX120"/>
    <mergeCell ref="MQC120:MQF120"/>
    <mergeCell ref="MQK120:MQN120"/>
    <mergeCell ref="MQS120:MQV120"/>
    <mergeCell ref="MLM120:MLP120"/>
    <mergeCell ref="MLU120:MLX120"/>
    <mergeCell ref="MMC120:MMF120"/>
    <mergeCell ref="MMK120:MMN120"/>
    <mergeCell ref="MMS120:MMV120"/>
    <mergeCell ref="MNA120:MND120"/>
    <mergeCell ref="MNI120:MNL120"/>
    <mergeCell ref="MNQ120:MNT120"/>
    <mergeCell ref="MNY120:MOB120"/>
    <mergeCell ref="NEW120:NEZ120"/>
    <mergeCell ref="NFE120:NFH120"/>
    <mergeCell ref="NFM120:NFP120"/>
    <mergeCell ref="NFU120:NFX120"/>
    <mergeCell ref="NGC120:NGF120"/>
    <mergeCell ref="NGK120:NGN120"/>
    <mergeCell ref="NGS120:NGV120"/>
    <mergeCell ref="NHA120:NHD120"/>
    <mergeCell ref="NHI120:NHL120"/>
    <mergeCell ref="NCC120:NCF120"/>
    <mergeCell ref="NCK120:NCN120"/>
    <mergeCell ref="NCS120:NCV120"/>
    <mergeCell ref="NDA120:NDD120"/>
    <mergeCell ref="NDI120:NDL120"/>
    <mergeCell ref="NDQ120:NDT120"/>
    <mergeCell ref="NDY120:NEB120"/>
    <mergeCell ref="NEG120:NEJ120"/>
    <mergeCell ref="NEO120:NER120"/>
    <mergeCell ref="MZI120:MZL120"/>
    <mergeCell ref="MZQ120:MZT120"/>
    <mergeCell ref="MZY120:NAB120"/>
    <mergeCell ref="NAG120:NAJ120"/>
    <mergeCell ref="NAO120:NAR120"/>
    <mergeCell ref="NAW120:NAZ120"/>
    <mergeCell ref="NBE120:NBH120"/>
    <mergeCell ref="NBM120:NBP120"/>
    <mergeCell ref="NBU120:NBX120"/>
    <mergeCell ref="MWO120:MWR120"/>
    <mergeCell ref="MWW120:MWZ120"/>
    <mergeCell ref="MXE120:MXH120"/>
    <mergeCell ref="MXM120:MXP120"/>
    <mergeCell ref="MXU120:MXX120"/>
    <mergeCell ref="MYC120:MYF120"/>
    <mergeCell ref="MYK120:MYN120"/>
    <mergeCell ref="MYS120:MYV120"/>
    <mergeCell ref="MZA120:MZD120"/>
    <mergeCell ref="NPY120:NQB120"/>
    <mergeCell ref="NQG120:NQJ120"/>
    <mergeCell ref="NQO120:NQR120"/>
    <mergeCell ref="NQW120:NQZ120"/>
    <mergeCell ref="NRE120:NRH120"/>
    <mergeCell ref="NRM120:NRP120"/>
    <mergeCell ref="NRU120:NRX120"/>
    <mergeCell ref="NSC120:NSF120"/>
    <mergeCell ref="NSK120:NSN120"/>
    <mergeCell ref="NNE120:NNH120"/>
    <mergeCell ref="NNM120:NNP120"/>
    <mergeCell ref="NNU120:NNX120"/>
    <mergeCell ref="NOC120:NOF120"/>
    <mergeCell ref="NOK120:NON120"/>
    <mergeCell ref="NOS120:NOV120"/>
    <mergeCell ref="NPA120:NPD120"/>
    <mergeCell ref="NPI120:NPL120"/>
    <mergeCell ref="NPQ120:NPT120"/>
    <mergeCell ref="NKK120:NKN120"/>
    <mergeCell ref="NKS120:NKV120"/>
    <mergeCell ref="NLA120:NLD120"/>
    <mergeCell ref="NLI120:NLL120"/>
    <mergeCell ref="NLQ120:NLT120"/>
    <mergeCell ref="NLY120:NMB120"/>
    <mergeCell ref="NMG120:NMJ120"/>
    <mergeCell ref="NMO120:NMR120"/>
    <mergeCell ref="NMW120:NMZ120"/>
    <mergeCell ref="NHQ120:NHT120"/>
    <mergeCell ref="NHY120:NIB120"/>
    <mergeCell ref="NIG120:NIJ120"/>
    <mergeCell ref="NIO120:NIR120"/>
    <mergeCell ref="NIW120:NIZ120"/>
    <mergeCell ref="NJE120:NJH120"/>
    <mergeCell ref="NJM120:NJP120"/>
    <mergeCell ref="NJU120:NJX120"/>
    <mergeCell ref="NKC120:NKF120"/>
    <mergeCell ref="OBA120:OBD120"/>
    <mergeCell ref="OBI120:OBL120"/>
    <mergeCell ref="OBQ120:OBT120"/>
    <mergeCell ref="OBY120:OCB120"/>
    <mergeCell ref="OCG120:OCJ120"/>
    <mergeCell ref="OCO120:OCR120"/>
    <mergeCell ref="OCW120:OCZ120"/>
    <mergeCell ref="ODE120:ODH120"/>
    <mergeCell ref="ODM120:ODP120"/>
    <mergeCell ref="NYG120:NYJ120"/>
    <mergeCell ref="NYO120:NYR120"/>
    <mergeCell ref="NYW120:NYZ120"/>
    <mergeCell ref="NZE120:NZH120"/>
    <mergeCell ref="NZM120:NZP120"/>
    <mergeCell ref="NZU120:NZX120"/>
    <mergeCell ref="OAC120:OAF120"/>
    <mergeCell ref="OAK120:OAN120"/>
    <mergeCell ref="OAS120:OAV120"/>
    <mergeCell ref="NVM120:NVP120"/>
    <mergeCell ref="NVU120:NVX120"/>
    <mergeCell ref="NWC120:NWF120"/>
    <mergeCell ref="NWK120:NWN120"/>
    <mergeCell ref="NWS120:NWV120"/>
    <mergeCell ref="NXA120:NXD120"/>
    <mergeCell ref="NXI120:NXL120"/>
    <mergeCell ref="NXQ120:NXT120"/>
    <mergeCell ref="NXY120:NYB120"/>
    <mergeCell ref="NSS120:NSV120"/>
    <mergeCell ref="NTA120:NTD120"/>
    <mergeCell ref="NTI120:NTL120"/>
    <mergeCell ref="NTQ120:NTT120"/>
    <mergeCell ref="NTY120:NUB120"/>
    <mergeCell ref="NUG120:NUJ120"/>
    <mergeCell ref="NUO120:NUR120"/>
    <mergeCell ref="NUW120:NUZ120"/>
    <mergeCell ref="NVE120:NVH120"/>
    <mergeCell ref="OMC120:OMF120"/>
    <mergeCell ref="OMK120:OMN120"/>
    <mergeCell ref="OMS120:OMV120"/>
    <mergeCell ref="ONA120:OND120"/>
    <mergeCell ref="ONI120:ONL120"/>
    <mergeCell ref="ONQ120:ONT120"/>
    <mergeCell ref="ONY120:OOB120"/>
    <mergeCell ref="OOG120:OOJ120"/>
    <mergeCell ref="OOO120:OOR120"/>
    <mergeCell ref="OJI120:OJL120"/>
    <mergeCell ref="OJQ120:OJT120"/>
    <mergeCell ref="OJY120:OKB120"/>
    <mergeCell ref="OKG120:OKJ120"/>
    <mergeCell ref="OKO120:OKR120"/>
    <mergeCell ref="OKW120:OKZ120"/>
    <mergeCell ref="OLE120:OLH120"/>
    <mergeCell ref="OLM120:OLP120"/>
    <mergeCell ref="OLU120:OLX120"/>
    <mergeCell ref="OGO120:OGR120"/>
    <mergeCell ref="OGW120:OGZ120"/>
    <mergeCell ref="OHE120:OHH120"/>
    <mergeCell ref="OHM120:OHP120"/>
    <mergeCell ref="OHU120:OHX120"/>
    <mergeCell ref="OIC120:OIF120"/>
    <mergeCell ref="OIK120:OIN120"/>
    <mergeCell ref="OIS120:OIV120"/>
    <mergeCell ref="OJA120:OJD120"/>
    <mergeCell ref="ODU120:ODX120"/>
    <mergeCell ref="OEC120:OEF120"/>
    <mergeCell ref="OEK120:OEN120"/>
    <mergeCell ref="OES120:OEV120"/>
    <mergeCell ref="OFA120:OFD120"/>
    <mergeCell ref="OFI120:OFL120"/>
    <mergeCell ref="OFQ120:OFT120"/>
    <mergeCell ref="OFY120:OGB120"/>
    <mergeCell ref="OGG120:OGJ120"/>
    <mergeCell ref="OXE120:OXH120"/>
    <mergeCell ref="OXM120:OXP120"/>
    <mergeCell ref="OXU120:OXX120"/>
    <mergeCell ref="OYC120:OYF120"/>
    <mergeCell ref="OYK120:OYN120"/>
    <mergeCell ref="OYS120:OYV120"/>
    <mergeCell ref="OZA120:OZD120"/>
    <mergeCell ref="OZI120:OZL120"/>
    <mergeCell ref="OZQ120:OZT120"/>
    <mergeCell ref="OUK120:OUN120"/>
    <mergeCell ref="OUS120:OUV120"/>
    <mergeCell ref="OVA120:OVD120"/>
    <mergeCell ref="OVI120:OVL120"/>
    <mergeCell ref="OVQ120:OVT120"/>
    <mergeCell ref="OVY120:OWB120"/>
    <mergeCell ref="OWG120:OWJ120"/>
    <mergeCell ref="OWO120:OWR120"/>
    <mergeCell ref="OWW120:OWZ120"/>
    <mergeCell ref="ORQ120:ORT120"/>
    <mergeCell ref="ORY120:OSB120"/>
    <mergeCell ref="OSG120:OSJ120"/>
    <mergeCell ref="OSO120:OSR120"/>
    <mergeCell ref="OSW120:OSZ120"/>
    <mergeCell ref="OTE120:OTH120"/>
    <mergeCell ref="OTM120:OTP120"/>
    <mergeCell ref="OTU120:OTX120"/>
    <mergeCell ref="OUC120:OUF120"/>
    <mergeCell ref="OOW120:OOZ120"/>
    <mergeCell ref="OPE120:OPH120"/>
    <mergeCell ref="OPM120:OPP120"/>
    <mergeCell ref="OPU120:OPX120"/>
    <mergeCell ref="OQC120:OQF120"/>
    <mergeCell ref="OQK120:OQN120"/>
    <mergeCell ref="OQS120:OQV120"/>
    <mergeCell ref="ORA120:ORD120"/>
    <mergeCell ref="ORI120:ORL120"/>
    <mergeCell ref="PIG120:PIJ120"/>
    <mergeCell ref="PIO120:PIR120"/>
    <mergeCell ref="PIW120:PIZ120"/>
    <mergeCell ref="PJE120:PJH120"/>
    <mergeCell ref="PJM120:PJP120"/>
    <mergeCell ref="PJU120:PJX120"/>
    <mergeCell ref="PKC120:PKF120"/>
    <mergeCell ref="PKK120:PKN120"/>
    <mergeCell ref="PKS120:PKV120"/>
    <mergeCell ref="PFM120:PFP120"/>
    <mergeCell ref="PFU120:PFX120"/>
    <mergeCell ref="PGC120:PGF120"/>
    <mergeCell ref="PGK120:PGN120"/>
    <mergeCell ref="PGS120:PGV120"/>
    <mergeCell ref="PHA120:PHD120"/>
    <mergeCell ref="PHI120:PHL120"/>
    <mergeCell ref="PHQ120:PHT120"/>
    <mergeCell ref="PHY120:PIB120"/>
    <mergeCell ref="PCS120:PCV120"/>
    <mergeCell ref="PDA120:PDD120"/>
    <mergeCell ref="PDI120:PDL120"/>
    <mergeCell ref="PDQ120:PDT120"/>
    <mergeCell ref="PDY120:PEB120"/>
    <mergeCell ref="PEG120:PEJ120"/>
    <mergeCell ref="PEO120:PER120"/>
    <mergeCell ref="PEW120:PEZ120"/>
    <mergeCell ref="PFE120:PFH120"/>
    <mergeCell ref="OZY120:PAB120"/>
    <mergeCell ref="PAG120:PAJ120"/>
    <mergeCell ref="PAO120:PAR120"/>
    <mergeCell ref="PAW120:PAZ120"/>
    <mergeCell ref="PBE120:PBH120"/>
    <mergeCell ref="PBM120:PBP120"/>
    <mergeCell ref="PBU120:PBX120"/>
    <mergeCell ref="PCC120:PCF120"/>
    <mergeCell ref="PCK120:PCN120"/>
    <mergeCell ref="PTI120:PTL120"/>
    <mergeCell ref="PTQ120:PTT120"/>
    <mergeCell ref="PTY120:PUB120"/>
    <mergeCell ref="PUG120:PUJ120"/>
    <mergeCell ref="PUO120:PUR120"/>
    <mergeCell ref="PUW120:PUZ120"/>
    <mergeCell ref="PVE120:PVH120"/>
    <mergeCell ref="PVM120:PVP120"/>
    <mergeCell ref="PVU120:PVX120"/>
    <mergeCell ref="PQO120:PQR120"/>
    <mergeCell ref="PQW120:PQZ120"/>
    <mergeCell ref="PRE120:PRH120"/>
    <mergeCell ref="PRM120:PRP120"/>
    <mergeCell ref="PRU120:PRX120"/>
    <mergeCell ref="PSC120:PSF120"/>
    <mergeCell ref="PSK120:PSN120"/>
    <mergeCell ref="PSS120:PSV120"/>
    <mergeCell ref="PTA120:PTD120"/>
    <mergeCell ref="PNU120:PNX120"/>
    <mergeCell ref="POC120:POF120"/>
    <mergeCell ref="POK120:PON120"/>
    <mergeCell ref="POS120:POV120"/>
    <mergeCell ref="PPA120:PPD120"/>
    <mergeCell ref="PPI120:PPL120"/>
    <mergeCell ref="PPQ120:PPT120"/>
    <mergeCell ref="PPY120:PQB120"/>
    <mergeCell ref="PQG120:PQJ120"/>
    <mergeCell ref="PLA120:PLD120"/>
    <mergeCell ref="PLI120:PLL120"/>
    <mergeCell ref="PLQ120:PLT120"/>
    <mergeCell ref="PLY120:PMB120"/>
    <mergeCell ref="PMG120:PMJ120"/>
    <mergeCell ref="PMO120:PMR120"/>
    <mergeCell ref="PMW120:PMZ120"/>
    <mergeCell ref="PNE120:PNH120"/>
    <mergeCell ref="PNM120:PNP120"/>
    <mergeCell ref="QEK120:QEN120"/>
    <mergeCell ref="QES120:QEV120"/>
    <mergeCell ref="QFA120:QFD120"/>
    <mergeCell ref="QFI120:QFL120"/>
    <mergeCell ref="QFQ120:QFT120"/>
    <mergeCell ref="QFY120:QGB120"/>
    <mergeCell ref="QGG120:QGJ120"/>
    <mergeCell ref="QGO120:QGR120"/>
    <mergeCell ref="QGW120:QGZ120"/>
    <mergeCell ref="QBQ120:QBT120"/>
    <mergeCell ref="QBY120:QCB120"/>
    <mergeCell ref="QCG120:QCJ120"/>
    <mergeCell ref="QCO120:QCR120"/>
    <mergeCell ref="QCW120:QCZ120"/>
    <mergeCell ref="QDE120:QDH120"/>
    <mergeCell ref="QDM120:QDP120"/>
    <mergeCell ref="QDU120:QDX120"/>
    <mergeCell ref="QEC120:QEF120"/>
    <mergeCell ref="PYW120:PYZ120"/>
    <mergeCell ref="PZE120:PZH120"/>
    <mergeCell ref="PZM120:PZP120"/>
    <mergeCell ref="PZU120:PZX120"/>
    <mergeCell ref="QAC120:QAF120"/>
    <mergeCell ref="QAK120:QAN120"/>
    <mergeCell ref="QAS120:QAV120"/>
    <mergeCell ref="QBA120:QBD120"/>
    <mergeCell ref="QBI120:QBL120"/>
    <mergeCell ref="PWC120:PWF120"/>
    <mergeCell ref="PWK120:PWN120"/>
    <mergeCell ref="PWS120:PWV120"/>
    <mergeCell ref="PXA120:PXD120"/>
    <mergeCell ref="PXI120:PXL120"/>
    <mergeCell ref="PXQ120:PXT120"/>
    <mergeCell ref="PXY120:PYB120"/>
    <mergeCell ref="PYG120:PYJ120"/>
    <mergeCell ref="PYO120:PYR120"/>
    <mergeCell ref="QPM120:QPP120"/>
    <mergeCell ref="QPU120:QPX120"/>
    <mergeCell ref="QQC120:QQF120"/>
    <mergeCell ref="QQK120:QQN120"/>
    <mergeCell ref="QQS120:QQV120"/>
    <mergeCell ref="QRA120:QRD120"/>
    <mergeCell ref="QRI120:QRL120"/>
    <mergeCell ref="QRQ120:QRT120"/>
    <mergeCell ref="QRY120:QSB120"/>
    <mergeCell ref="QMS120:QMV120"/>
    <mergeCell ref="QNA120:QND120"/>
    <mergeCell ref="QNI120:QNL120"/>
    <mergeCell ref="QNQ120:QNT120"/>
    <mergeCell ref="QNY120:QOB120"/>
    <mergeCell ref="QOG120:QOJ120"/>
    <mergeCell ref="QOO120:QOR120"/>
    <mergeCell ref="QOW120:QOZ120"/>
    <mergeCell ref="QPE120:QPH120"/>
    <mergeCell ref="QJY120:QKB120"/>
    <mergeCell ref="QKG120:QKJ120"/>
    <mergeCell ref="QKO120:QKR120"/>
    <mergeCell ref="QKW120:QKZ120"/>
    <mergeCell ref="QLE120:QLH120"/>
    <mergeCell ref="QLM120:QLP120"/>
    <mergeCell ref="QLU120:QLX120"/>
    <mergeCell ref="QMC120:QMF120"/>
    <mergeCell ref="QMK120:QMN120"/>
    <mergeCell ref="QHE120:QHH120"/>
    <mergeCell ref="QHM120:QHP120"/>
    <mergeCell ref="QHU120:QHX120"/>
    <mergeCell ref="QIC120:QIF120"/>
    <mergeCell ref="QIK120:QIN120"/>
    <mergeCell ref="QIS120:QIV120"/>
    <mergeCell ref="QJA120:QJD120"/>
    <mergeCell ref="QJI120:QJL120"/>
    <mergeCell ref="QJQ120:QJT120"/>
    <mergeCell ref="RAO120:RAR120"/>
    <mergeCell ref="RAW120:RAZ120"/>
    <mergeCell ref="RBE120:RBH120"/>
    <mergeCell ref="RBM120:RBP120"/>
    <mergeCell ref="RBU120:RBX120"/>
    <mergeCell ref="RCC120:RCF120"/>
    <mergeCell ref="RCK120:RCN120"/>
    <mergeCell ref="RCS120:RCV120"/>
    <mergeCell ref="RDA120:RDD120"/>
    <mergeCell ref="QXU120:QXX120"/>
    <mergeCell ref="QYC120:QYF120"/>
    <mergeCell ref="QYK120:QYN120"/>
    <mergeCell ref="QYS120:QYV120"/>
    <mergeCell ref="QZA120:QZD120"/>
    <mergeCell ref="QZI120:QZL120"/>
    <mergeCell ref="QZQ120:QZT120"/>
    <mergeCell ref="QZY120:RAB120"/>
    <mergeCell ref="RAG120:RAJ120"/>
    <mergeCell ref="QVA120:QVD120"/>
    <mergeCell ref="QVI120:QVL120"/>
    <mergeCell ref="QVQ120:QVT120"/>
    <mergeCell ref="QVY120:QWB120"/>
    <mergeCell ref="QWG120:QWJ120"/>
    <mergeCell ref="QWO120:QWR120"/>
    <mergeCell ref="QWW120:QWZ120"/>
    <mergeCell ref="QXE120:QXH120"/>
    <mergeCell ref="QXM120:QXP120"/>
    <mergeCell ref="QSG120:QSJ120"/>
    <mergeCell ref="QSO120:QSR120"/>
    <mergeCell ref="QSW120:QSZ120"/>
    <mergeCell ref="QTE120:QTH120"/>
    <mergeCell ref="QTM120:QTP120"/>
    <mergeCell ref="QTU120:QTX120"/>
    <mergeCell ref="QUC120:QUF120"/>
    <mergeCell ref="QUK120:QUN120"/>
    <mergeCell ref="QUS120:QUV120"/>
    <mergeCell ref="RLQ120:RLT120"/>
    <mergeCell ref="RLY120:RMB120"/>
    <mergeCell ref="RMG120:RMJ120"/>
    <mergeCell ref="RMO120:RMR120"/>
    <mergeCell ref="RMW120:RMZ120"/>
    <mergeCell ref="RNE120:RNH120"/>
    <mergeCell ref="RNM120:RNP120"/>
    <mergeCell ref="RNU120:RNX120"/>
    <mergeCell ref="ROC120:ROF120"/>
    <mergeCell ref="RIW120:RIZ120"/>
    <mergeCell ref="RJE120:RJH120"/>
    <mergeCell ref="RJM120:RJP120"/>
    <mergeCell ref="RJU120:RJX120"/>
    <mergeCell ref="RKC120:RKF120"/>
    <mergeCell ref="RKK120:RKN120"/>
    <mergeCell ref="RKS120:RKV120"/>
    <mergeCell ref="RLA120:RLD120"/>
    <mergeCell ref="RLI120:RLL120"/>
    <mergeCell ref="RGC120:RGF120"/>
    <mergeCell ref="RGK120:RGN120"/>
    <mergeCell ref="RGS120:RGV120"/>
    <mergeCell ref="RHA120:RHD120"/>
    <mergeCell ref="RHI120:RHL120"/>
    <mergeCell ref="RHQ120:RHT120"/>
    <mergeCell ref="RHY120:RIB120"/>
    <mergeCell ref="RIG120:RIJ120"/>
    <mergeCell ref="RIO120:RIR120"/>
    <mergeCell ref="RDI120:RDL120"/>
    <mergeCell ref="RDQ120:RDT120"/>
    <mergeCell ref="RDY120:REB120"/>
    <mergeCell ref="REG120:REJ120"/>
    <mergeCell ref="REO120:RER120"/>
    <mergeCell ref="REW120:REZ120"/>
    <mergeCell ref="RFE120:RFH120"/>
    <mergeCell ref="RFM120:RFP120"/>
    <mergeCell ref="RFU120:RFX120"/>
    <mergeCell ref="RWS120:RWV120"/>
    <mergeCell ref="RXA120:RXD120"/>
    <mergeCell ref="RXI120:RXL120"/>
    <mergeCell ref="RXQ120:RXT120"/>
    <mergeCell ref="RXY120:RYB120"/>
    <mergeCell ref="RYG120:RYJ120"/>
    <mergeCell ref="RYO120:RYR120"/>
    <mergeCell ref="RYW120:RYZ120"/>
    <mergeCell ref="RZE120:RZH120"/>
    <mergeCell ref="RTY120:RUB120"/>
    <mergeCell ref="RUG120:RUJ120"/>
    <mergeCell ref="RUO120:RUR120"/>
    <mergeCell ref="RUW120:RUZ120"/>
    <mergeCell ref="RVE120:RVH120"/>
    <mergeCell ref="RVM120:RVP120"/>
    <mergeCell ref="RVU120:RVX120"/>
    <mergeCell ref="RWC120:RWF120"/>
    <mergeCell ref="RWK120:RWN120"/>
    <mergeCell ref="RRE120:RRH120"/>
    <mergeCell ref="RRM120:RRP120"/>
    <mergeCell ref="RRU120:RRX120"/>
    <mergeCell ref="RSC120:RSF120"/>
    <mergeCell ref="RSK120:RSN120"/>
    <mergeCell ref="RSS120:RSV120"/>
    <mergeCell ref="RTA120:RTD120"/>
    <mergeCell ref="RTI120:RTL120"/>
    <mergeCell ref="RTQ120:RTT120"/>
    <mergeCell ref="ROK120:RON120"/>
    <mergeCell ref="ROS120:ROV120"/>
    <mergeCell ref="RPA120:RPD120"/>
    <mergeCell ref="RPI120:RPL120"/>
    <mergeCell ref="RPQ120:RPT120"/>
    <mergeCell ref="RPY120:RQB120"/>
    <mergeCell ref="RQG120:RQJ120"/>
    <mergeCell ref="RQO120:RQR120"/>
    <mergeCell ref="RQW120:RQZ120"/>
    <mergeCell ref="SHU120:SHX120"/>
    <mergeCell ref="SIC120:SIF120"/>
    <mergeCell ref="SIK120:SIN120"/>
    <mergeCell ref="SIS120:SIV120"/>
    <mergeCell ref="SJA120:SJD120"/>
    <mergeCell ref="SJI120:SJL120"/>
    <mergeCell ref="SJQ120:SJT120"/>
    <mergeCell ref="SJY120:SKB120"/>
    <mergeCell ref="SKG120:SKJ120"/>
    <mergeCell ref="SFA120:SFD120"/>
    <mergeCell ref="SFI120:SFL120"/>
    <mergeCell ref="SFQ120:SFT120"/>
    <mergeCell ref="SFY120:SGB120"/>
    <mergeCell ref="SGG120:SGJ120"/>
    <mergeCell ref="SGO120:SGR120"/>
    <mergeCell ref="SGW120:SGZ120"/>
    <mergeCell ref="SHE120:SHH120"/>
    <mergeCell ref="SHM120:SHP120"/>
    <mergeCell ref="SCG120:SCJ120"/>
    <mergeCell ref="SCO120:SCR120"/>
    <mergeCell ref="SCW120:SCZ120"/>
    <mergeCell ref="SDE120:SDH120"/>
    <mergeCell ref="SDM120:SDP120"/>
    <mergeCell ref="SDU120:SDX120"/>
    <mergeCell ref="SEC120:SEF120"/>
    <mergeCell ref="SEK120:SEN120"/>
    <mergeCell ref="SES120:SEV120"/>
    <mergeCell ref="RZM120:RZP120"/>
    <mergeCell ref="RZU120:RZX120"/>
    <mergeCell ref="SAC120:SAF120"/>
    <mergeCell ref="SAK120:SAN120"/>
    <mergeCell ref="SAS120:SAV120"/>
    <mergeCell ref="SBA120:SBD120"/>
    <mergeCell ref="SBI120:SBL120"/>
    <mergeCell ref="SBQ120:SBT120"/>
    <mergeCell ref="SBY120:SCB120"/>
    <mergeCell ref="SSW120:SSZ120"/>
    <mergeCell ref="STE120:STH120"/>
    <mergeCell ref="STM120:STP120"/>
    <mergeCell ref="STU120:STX120"/>
    <mergeCell ref="SUC120:SUF120"/>
    <mergeCell ref="SUK120:SUN120"/>
    <mergeCell ref="SUS120:SUV120"/>
    <mergeCell ref="SVA120:SVD120"/>
    <mergeCell ref="SVI120:SVL120"/>
    <mergeCell ref="SQC120:SQF120"/>
    <mergeCell ref="SQK120:SQN120"/>
    <mergeCell ref="SQS120:SQV120"/>
    <mergeCell ref="SRA120:SRD120"/>
    <mergeCell ref="SRI120:SRL120"/>
    <mergeCell ref="SRQ120:SRT120"/>
    <mergeCell ref="SRY120:SSB120"/>
    <mergeCell ref="SSG120:SSJ120"/>
    <mergeCell ref="SSO120:SSR120"/>
    <mergeCell ref="SNI120:SNL120"/>
    <mergeCell ref="SNQ120:SNT120"/>
    <mergeCell ref="SNY120:SOB120"/>
    <mergeCell ref="SOG120:SOJ120"/>
    <mergeCell ref="SOO120:SOR120"/>
    <mergeCell ref="SOW120:SOZ120"/>
    <mergeCell ref="SPE120:SPH120"/>
    <mergeCell ref="SPM120:SPP120"/>
    <mergeCell ref="SPU120:SPX120"/>
    <mergeCell ref="SKO120:SKR120"/>
    <mergeCell ref="SKW120:SKZ120"/>
    <mergeCell ref="SLE120:SLH120"/>
    <mergeCell ref="SLM120:SLP120"/>
    <mergeCell ref="SLU120:SLX120"/>
    <mergeCell ref="SMC120:SMF120"/>
    <mergeCell ref="SMK120:SMN120"/>
    <mergeCell ref="SMS120:SMV120"/>
    <mergeCell ref="SNA120:SND120"/>
    <mergeCell ref="TDY120:TEB120"/>
    <mergeCell ref="TEG120:TEJ120"/>
    <mergeCell ref="TEO120:TER120"/>
    <mergeCell ref="TEW120:TEZ120"/>
    <mergeCell ref="TFE120:TFH120"/>
    <mergeCell ref="TFM120:TFP120"/>
    <mergeCell ref="TFU120:TFX120"/>
    <mergeCell ref="TGC120:TGF120"/>
    <mergeCell ref="TGK120:TGN120"/>
    <mergeCell ref="TBE120:TBH120"/>
    <mergeCell ref="TBM120:TBP120"/>
    <mergeCell ref="TBU120:TBX120"/>
    <mergeCell ref="TCC120:TCF120"/>
    <mergeCell ref="TCK120:TCN120"/>
    <mergeCell ref="TCS120:TCV120"/>
    <mergeCell ref="TDA120:TDD120"/>
    <mergeCell ref="TDI120:TDL120"/>
    <mergeCell ref="TDQ120:TDT120"/>
    <mergeCell ref="SYK120:SYN120"/>
    <mergeCell ref="SYS120:SYV120"/>
    <mergeCell ref="SZA120:SZD120"/>
    <mergeCell ref="SZI120:SZL120"/>
    <mergeCell ref="SZQ120:SZT120"/>
    <mergeCell ref="SZY120:TAB120"/>
    <mergeCell ref="TAG120:TAJ120"/>
    <mergeCell ref="TAO120:TAR120"/>
    <mergeCell ref="TAW120:TAZ120"/>
    <mergeCell ref="SVQ120:SVT120"/>
    <mergeCell ref="SVY120:SWB120"/>
    <mergeCell ref="SWG120:SWJ120"/>
    <mergeCell ref="SWO120:SWR120"/>
    <mergeCell ref="SWW120:SWZ120"/>
    <mergeCell ref="SXE120:SXH120"/>
    <mergeCell ref="SXM120:SXP120"/>
    <mergeCell ref="SXU120:SXX120"/>
    <mergeCell ref="SYC120:SYF120"/>
    <mergeCell ref="TPA120:TPD120"/>
    <mergeCell ref="TPI120:TPL120"/>
    <mergeCell ref="TPQ120:TPT120"/>
    <mergeCell ref="TPY120:TQB120"/>
    <mergeCell ref="TQG120:TQJ120"/>
    <mergeCell ref="TQO120:TQR120"/>
    <mergeCell ref="TQW120:TQZ120"/>
    <mergeCell ref="TRE120:TRH120"/>
    <mergeCell ref="TRM120:TRP120"/>
    <mergeCell ref="TMG120:TMJ120"/>
    <mergeCell ref="TMO120:TMR120"/>
    <mergeCell ref="TMW120:TMZ120"/>
    <mergeCell ref="TNE120:TNH120"/>
    <mergeCell ref="TNM120:TNP120"/>
    <mergeCell ref="TNU120:TNX120"/>
    <mergeCell ref="TOC120:TOF120"/>
    <mergeCell ref="TOK120:TON120"/>
    <mergeCell ref="TOS120:TOV120"/>
    <mergeCell ref="TJM120:TJP120"/>
    <mergeCell ref="TJU120:TJX120"/>
    <mergeCell ref="TKC120:TKF120"/>
    <mergeCell ref="TKK120:TKN120"/>
    <mergeCell ref="TKS120:TKV120"/>
    <mergeCell ref="TLA120:TLD120"/>
    <mergeCell ref="TLI120:TLL120"/>
    <mergeCell ref="TLQ120:TLT120"/>
    <mergeCell ref="TLY120:TMB120"/>
    <mergeCell ref="TGS120:TGV120"/>
    <mergeCell ref="THA120:THD120"/>
    <mergeCell ref="THI120:THL120"/>
    <mergeCell ref="THQ120:THT120"/>
    <mergeCell ref="THY120:TIB120"/>
    <mergeCell ref="TIG120:TIJ120"/>
    <mergeCell ref="TIO120:TIR120"/>
    <mergeCell ref="TIW120:TIZ120"/>
    <mergeCell ref="TJE120:TJH120"/>
    <mergeCell ref="UAC120:UAF120"/>
    <mergeCell ref="UAK120:UAN120"/>
    <mergeCell ref="UAS120:UAV120"/>
    <mergeCell ref="UBA120:UBD120"/>
    <mergeCell ref="UBI120:UBL120"/>
    <mergeCell ref="UBQ120:UBT120"/>
    <mergeCell ref="UBY120:UCB120"/>
    <mergeCell ref="UCG120:UCJ120"/>
    <mergeCell ref="UCO120:UCR120"/>
    <mergeCell ref="TXI120:TXL120"/>
    <mergeCell ref="TXQ120:TXT120"/>
    <mergeCell ref="TXY120:TYB120"/>
    <mergeCell ref="TYG120:TYJ120"/>
    <mergeCell ref="TYO120:TYR120"/>
    <mergeCell ref="TYW120:TYZ120"/>
    <mergeCell ref="TZE120:TZH120"/>
    <mergeCell ref="TZM120:TZP120"/>
    <mergeCell ref="TZU120:TZX120"/>
    <mergeCell ref="TUO120:TUR120"/>
    <mergeCell ref="TUW120:TUZ120"/>
    <mergeCell ref="TVE120:TVH120"/>
    <mergeCell ref="TVM120:TVP120"/>
    <mergeCell ref="TVU120:TVX120"/>
    <mergeCell ref="TWC120:TWF120"/>
    <mergeCell ref="TWK120:TWN120"/>
    <mergeCell ref="TWS120:TWV120"/>
    <mergeCell ref="TXA120:TXD120"/>
    <mergeCell ref="TRU120:TRX120"/>
    <mergeCell ref="TSC120:TSF120"/>
    <mergeCell ref="TSK120:TSN120"/>
    <mergeCell ref="TSS120:TSV120"/>
    <mergeCell ref="TTA120:TTD120"/>
    <mergeCell ref="TTI120:TTL120"/>
    <mergeCell ref="TTQ120:TTT120"/>
    <mergeCell ref="TTY120:TUB120"/>
    <mergeCell ref="TUG120:TUJ120"/>
    <mergeCell ref="ULE120:ULH120"/>
    <mergeCell ref="ULM120:ULP120"/>
    <mergeCell ref="ULU120:ULX120"/>
    <mergeCell ref="UMC120:UMF120"/>
    <mergeCell ref="UMK120:UMN120"/>
    <mergeCell ref="UMS120:UMV120"/>
    <mergeCell ref="UNA120:UND120"/>
    <mergeCell ref="UNI120:UNL120"/>
    <mergeCell ref="UNQ120:UNT120"/>
    <mergeCell ref="UIK120:UIN120"/>
    <mergeCell ref="UIS120:UIV120"/>
    <mergeCell ref="UJA120:UJD120"/>
    <mergeCell ref="UJI120:UJL120"/>
    <mergeCell ref="UJQ120:UJT120"/>
    <mergeCell ref="UJY120:UKB120"/>
    <mergeCell ref="UKG120:UKJ120"/>
    <mergeCell ref="UKO120:UKR120"/>
    <mergeCell ref="UKW120:UKZ120"/>
    <mergeCell ref="UFQ120:UFT120"/>
    <mergeCell ref="UFY120:UGB120"/>
    <mergeCell ref="UGG120:UGJ120"/>
    <mergeCell ref="UGO120:UGR120"/>
    <mergeCell ref="UGW120:UGZ120"/>
    <mergeCell ref="UHE120:UHH120"/>
    <mergeCell ref="UHM120:UHP120"/>
    <mergeCell ref="UHU120:UHX120"/>
    <mergeCell ref="UIC120:UIF120"/>
    <mergeCell ref="UCW120:UCZ120"/>
    <mergeCell ref="UDE120:UDH120"/>
    <mergeCell ref="UDM120:UDP120"/>
    <mergeCell ref="UDU120:UDX120"/>
    <mergeCell ref="UEC120:UEF120"/>
    <mergeCell ref="UEK120:UEN120"/>
    <mergeCell ref="UES120:UEV120"/>
    <mergeCell ref="UFA120:UFD120"/>
    <mergeCell ref="UFI120:UFL120"/>
    <mergeCell ref="UWG120:UWJ120"/>
    <mergeCell ref="UWO120:UWR120"/>
    <mergeCell ref="UWW120:UWZ120"/>
    <mergeCell ref="UXE120:UXH120"/>
    <mergeCell ref="UXM120:UXP120"/>
    <mergeCell ref="UXU120:UXX120"/>
    <mergeCell ref="UYC120:UYF120"/>
    <mergeCell ref="UYK120:UYN120"/>
    <mergeCell ref="UYS120:UYV120"/>
    <mergeCell ref="UTM120:UTP120"/>
    <mergeCell ref="UTU120:UTX120"/>
    <mergeCell ref="UUC120:UUF120"/>
    <mergeCell ref="UUK120:UUN120"/>
    <mergeCell ref="UUS120:UUV120"/>
    <mergeCell ref="UVA120:UVD120"/>
    <mergeCell ref="UVI120:UVL120"/>
    <mergeCell ref="UVQ120:UVT120"/>
    <mergeCell ref="UVY120:UWB120"/>
    <mergeCell ref="UQS120:UQV120"/>
    <mergeCell ref="URA120:URD120"/>
    <mergeCell ref="URI120:URL120"/>
    <mergeCell ref="URQ120:URT120"/>
    <mergeCell ref="URY120:USB120"/>
    <mergeCell ref="USG120:USJ120"/>
    <mergeCell ref="USO120:USR120"/>
    <mergeCell ref="USW120:USZ120"/>
    <mergeCell ref="UTE120:UTH120"/>
    <mergeCell ref="UNY120:UOB120"/>
    <mergeCell ref="UOG120:UOJ120"/>
    <mergeCell ref="UOO120:UOR120"/>
    <mergeCell ref="UOW120:UOZ120"/>
    <mergeCell ref="UPE120:UPH120"/>
    <mergeCell ref="UPM120:UPP120"/>
    <mergeCell ref="UPU120:UPX120"/>
    <mergeCell ref="UQC120:UQF120"/>
    <mergeCell ref="UQK120:UQN120"/>
    <mergeCell ref="VHI120:VHL120"/>
    <mergeCell ref="VHQ120:VHT120"/>
    <mergeCell ref="VHY120:VIB120"/>
    <mergeCell ref="VIG120:VIJ120"/>
    <mergeCell ref="VIO120:VIR120"/>
    <mergeCell ref="VIW120:VIZ120"/>
    <mergeCell ref="VJE120:VJH120"/>
    <mergeCell ref="VJM120:VJP120"/>
    <mergeCell ref="VJU120:VJX120"/>
    <mergeCell ref="VEO120:VER120"/>
    <mergeCell ref="VEW120:VEZ120"/>
    <mergeCell ref="VFE120:VFH120"/>
    <mergeCell ref="VFM120:VFP120"/>
    <mergeCell ref="VFU120:VFX120"/>
    <mergeCell ref="VGC120:VGF120"/>
    <mergeCell ref="VGK120:VGN120"/>
    <mergeCell ref="VGS120:VGV120"/>
    <mergeCell ref="VHA120:VHD120"/>
    <mergeCell ref="VBU120:VBX120"/>
    <mergeCell ref="VCC120:VCF120"/>
    <mergeCell ref="VCK120:VCN120"/>
    <mergeCell ref="VCS120:VCV120"/>
    <mergeCell ref="VDA120:VDD120"/>
    <mergeCell ref="VDI120:VDL120"/>
    <mergeCell ref="VDQ120:VDT120"/>
    <mergeCell ref="VDY120:VEB120"/>
    <mergeCell ref="VEG120:VEJ120"/>
    <mergeCell ref="UZA120:UZD120"/>
    <mergeCell ref="UZI120:UZL120"/>
    <mergeCell ref="UZQ120:UZT120"/>
    <mergeCell ref="UZY120:VAB120"/>
    <mergeCell ref="VAG120:VAJ120"/>
    <mergeCell ref="VAO120:VAR120"/>
    <mergeCell ref="VAW120:VAZ120"/>
    <mergeCell ref="VBE120:VBH120"/>
    <mergeCell ref="VBM120:VBP120"/>
    <mergeCell ref="VSK120:VSN120"/>
    <mergeCell ref="VSS120:VSV120"/>
    <mergeCell ref="VTA120:VTD120"/>
    <mergeCell ref="VTI120:VTL120"/>
    <mergeCell ref="VTQ120:VTT120"/>
    <mergeCell ref="VTY120:VUB120"/>
    <mergeCell ref="VUG120:VUJ120"/>
    <mergeCell ref="VUO120:VUR120"/>
    <mergeCell ref="VUW120:VUZ120"/>
    <mergeCell ref="VPQ120:VPT120"/>
    <mergeCell ref="VPY120:VQB120"/>
    <mergeCell ref="VQG120:VQJ120"/>
    <mergeCell ref="VQO120:VQR120"/>
    <mergeCell ref="VQW120:VQZ120"/>
    <mergeCell ref="VRE120:VRH120"/>
    <mergeCell ref="VRM120:VRP120"/>
    <mergeCell ref="VRU120:VRX120"/>
    <mergeCell ref="VSC120:VSF120"/>
    <mergeCell ref="VMW120:VMZ120"/>
    <mergeCell ref="VNE120:VNH120"/>
    <mergeCell ref="VNM120:VNP120"/>
    <mergeCell ref="VNU120:VNX120"/>
    <mergeCell ref="VOC120:VOF120"/>
    <mergeCell ref="VOK120:VON120"/>
    <mergeCell ref="VOS120:VOV120"/>
    <mergeCell ref="VPA120:VPD120"/>
    <mergeCell ref="VPI120:VPL120"/>
    <mergeCell ref="VKC120:VKF120"/>
    <mergeCell ref="VKK120:VKN120"/>
    <mergeCell ref="VKS120:VKV120"/>
    <mergeCell ref="VLA120:VLD120"/>
    <mergeCell ref="VLI120:VLL120"/>
    <mergeCell ref="VLQ120:VLT120"/>
    <mergeCell ref="VLY120:VMB120"/>
    <mergeCell ref="VMG120:VMJ120"/>
    <mergeCell ref="VMO120:VMR120"/>
    <mergeCell ref="WDM120:WDP120"/>
    <mergeCell ref="WDU120:WDX120"/>
    <mergeCell ref="WEC120:WEF120"/>
    <mergeCell ref="WEK120:WEN120"/>
    <mergeCell ref="WES120:WEV120"/>
    <mergeCell ref="WFA120:WFD120"/>
    <mergeCell ref="WFI120:WFL120"/>
    <mergeCell ref="WFQ120:WFT120"/>
    <mergeCell ref="WFY120:WGB120"/>
    <mergeCell ref="WAS120:WAV120"/>
    <mergeCell ref="WBA120:WBD120"/>
    <mergeCell ref="WBI120:WBL120"/>
    <mergeCell ref="WBQ120:WBT120"/>
    <mergeCell ref="WBY120:WCB120"/>
    <mergeCell ref="WCG120:WCJ120"/>
    <mergeCell ref="WCO120:WCR120"/>
    <mergeCell ref="WCW120:WCZ120"/>
    <mergeCell ref="WDE120:WDH120"/>
    <mergeCell ref="VXY120:VYB120"/>
    <mergeCell ref="VYG120:VYJ120"/>
    <mergeCell ref="VYO120:VYR120"/>
    <mergeCell ref="VYW120:VYZ120"/>
    <mergeCell ref="VZE120:VZH120"/>
    <mergeCell ref="VZM120:VZP120"/>
    <mergeCell ref="VZU120:VZX120"/>
    <mergeCell ref="WAC120:WAF120"/>
    <mergeCell ref="WAK120:WAN120"/>
    <mergeCell ref="VVE120:VVH120"/>
    <mergeCell ref="VVM120:VVP120"/>
    <mergeCell ref="VVU120:VVX120"/>
    <mergeCell ref="VWC120:VWF120"/>
    <mergeCell ref="VWK120:VWN120"/>
    <mergeCell ref="VWS120:VWV120"/>
    <mergeCell ref="VXA120:VXD120"/>
    <mergeCell ref="VXI120:VXL120"/>
    <mergeCell ref="VXQ120:VXT120"/>
    <mergeCell ref="WOW120:WOZ120"/>
    <mergeCell ref="WPE120:WPH120"/>
    <mergeCell ref="WPM120:WPP120"/>
    <mergeCell ref="WPU120:WPX120"/>
    <mergeCell ref="WQC120:WQF120"/>
    <mergeCell ref="WQK120:WQN120"/>
    <mergeCell ref="WQS120:WQV120"/>
    <mergeCell ref="WRA120:WRD120"/>
    <mergeCell ref="WLU120:WLX120"/>
    <mergeCell ref="WMC120:WMF120"/>
    <mergeCell ref="WMK120:WMN120"/>
    <mergeCell ref="WMS120:WMV120"/>
    <mergeCell ref="WNA120:WND120"/>
    <mergeCell ref="WNI120:WNL120"/>
    <mergeCell ref="WNQ120:WNT120"/>
    <mergeCell ref="WNY120:WOB120"/>
    <mergeCell ref="WOG120:WOJ120"/>
    <mergeCell ref="WJA120:WJD120"/>
    <mergeCell ref="WJI120:WJL120"/>
    <mergeCell ref="WJQ120:WJT120"/>
    <mergeCell ref="WJY120:WKB120"/>
    <mergeCell ref="WKG120:WKJ120"/>
    <mergeCell ref="WKO120:WKR120"/>
    <mergeCell ref="WKW120:WKZ120"/>
    <mergeCell ref="WLE120:WLH120"/>
    <mergeCell ref="WLM120:WLP120"/>
    <mergeCell ref="WGG120:WGJ120"/>
    <mergeCell ref="WGO120:WGR120"/>
    <mergeCell ref="WGW120:WGZ120"/>
    <mergeCell ref="WHE120:WHH120"/>
    <mergeCell ref="WHM120:WHP120"/>
    <mergeCell ref="WHU120:WHX120"/>
    <mergeCell ref="WIC120:WIF120"/>
    <mergeCell ref="WIK120:WIN120"/>
    <mergeCell ref="WIS120:WIV120"/>
    <mergeCell ref="CD121:CF121"/>
    <mergeCell ref="CL121:CN121"/>
    <mergeCell ref="CT121:CV121"/>
    <mergeCell ref="DB121:DD121"/>
    <mergeCell ref="DJ121:DL121"/>
    <mergeCell ref="DR121:DT121"/>
    <mergeCell ref="DZ121:EB121"/>
    <mergeCell ref="EH121:EJ121"/>
    <mergeCell ref="EP121:ER121"/>
    <mergeCell ref="J121:L121"/>
    <mergeCell ref="R121:T121"/>
    <mergeCell ref="Z121:AB121"/>
    <mergeCell ref="AH121:AJ121"/>
    <mergeCell ref="AP121:AR121"/>
    <mergeCell ref="AX121:AZ121"/>
    <mergeCell ref="BF121:BH121"/>
    <mergeCell ref="BN121:BP121"/>
    <mergeCell ref="BV121:BX121"/>
    <mergeCell ref="XCK120:XCN120"/>
    <mergeCell ref="XCS120:XCV120"/>
    <mergeCell ref="XDA120:XDD120"/>
    <mergeCell ref="XDI120:XDL120"/>
    <mergeCell ref="XDQ120:XDT120"/>
    <mergeCell ref="XDY120:XEB120"/>
    <mergeCell ref="XEG120:XEJ120"/>
    <mergeCell ref="XEO120:XER120"/>
    <mergeCell ref="XEW120:XEZ120"/>
    <mergeCell ref="WZQ120:WZT120"/>
    <mergeCell ref="WZY120:XAB120"/>
    <mergeCell ref="XAG120:XAJ120"/>
    <mergeCell ref="XAO120:XAR120"/>
    <mergeCell ref="XAW120:XAZ120"/>
    <mergeCell ref="XBE120:XBH120"/>
    <mergeCell ref="XBM120:XBP120"/>
    <mergeCell ref="XBU120:XBX120"/>
    <mergeCell ref="XCC120:XCF120"/>
    <mergeCell ref="WWW120:WWZ120"/>
    <mergeCell ref="WXE120:WXH120"/>
    <mergeCell ref="WXM120:WXP120"/>
    <mergeCell ref="WXU120:WXX120"/>
    <mergeCell ref="WYC120:WYF120"/>
    <mergeCell ref="WYK120:WYN120"/>
    <mergeCell ref="WYS120:WYV120"/>
    <mergeCell ref="WZA120:WZD120"/>
    <mergeCell ref="WZI120:WZL120"/>
    <mergeCell ref="WUC120:WUF120"/>
    <mergeCell ref="WUK120:WUN120"/>
    <mergeCell ref="WUS120:WUV120"/>
    <mergeCell ref="WVA120:WVD120"/>
    <mergeCell ref="WVI120:WVL120"/>
    <mergeCell ref="WVQ120:WVT120"/>
    <mergeCell ref="WVY120:WWB120"/>
    <mergeCell ref="WWG120:WWJ120"/>
    <mergeCell ref="WWO120:WWR120"/>
    <mergeCell ref="WRI120:WRL120"/>
    <mergeCell ref="WRQ120:WRT120"/>
    <mergeCell ref="WRY120:WSB120"/>
    <mergeCell ref="WSG120:WSJ120"/>
    <mergeCell ref="WSO120:WSR120"/>
    <mergeCell ref="WSW120:WSZ120"/>
    <mergeCell ref="WTE120:WTH120"/>
    <mergeCell ref="WTM120:WTP120"/>
    <mergeCell ref="WTU120:WTX120"/>
    <mergeCell ref="WOO120:WOR120"/>
    <mergeCell ref="NF121:NH121"/>
    <mergeCell ref="NN121:NP121"/>
    <mergeCell ref="NV121:NX121"/>
    <mergeCell ref="OD121:OF121"/>
    <mergeCell ref="OL121:ON121"/>
    <mergeCell ref="OT121:OV121"/>
    <mergeCell ref="PB121:PD121"/>
    <mergeCell ref="PJ121:PL121"/>
    <mergeCell ref="PR121:PT121"/>
    <mergeCell ref="KL121:KN121"/>
    <mergeCell ref="KT121:KV121"/>
    <mergeCell ref="LB121:LD121"/>
    <mergeCell ref="LJ121:LL121"/>
    <mergeCell ref="LR121:LT121"/>
    <mergeCell ref="LZ121:MB121"/>
    <mergeCell ref="MH121:MJ121"/>
    <mergeCell ref="MP121:MR121"/>
    <mergeCell ref="MX121:MZ121"/>
    <mergeCell ref="HR121:HT121"/>
    <mergeCell ref="HZ121:IB121"/>
    <mergeCell ref="IH121:IJ121"/>
    <mergeCell ref="IP121:IR121"/>
    <mergeCell ref="IX121:IZ121"/>
    <mergeCell ref="JF121:JH121"/>
    <mergeCell ref="JN121:JP121"/>
    <mergeCell ref="JV121:JX121"/>
    <mergeCell ref="KD121:KF121"/>
    <mergeCell ref="EX121:EZ121"/>
    <mergeCell ref="FF121:FH121"/>
    <mergeCell ref="FN121:FP121"/>
    <mergeCell ref="FV121:FX121"/>
    <mergeCell ref="GD121:GF121"/>
    <mergeCell ref="GL121:GN121"/>
    <mergeCell ref="GT121:GV121"/>
    <mergeCell ref="HB121:HD121"/>
    <mergeCell ref="HJ121:HL121"/>
    <mergeCell ref="YH121:YJ121"/>
    <mergeCell ref="YP121:YR121"/>
    <mergeCell ref="YX121:YZ121"/>
    <mergeCell ref="ZF121:ZH121"/>
    <mergeCell ref="ZN121:ZP121"/>
    <mergeCell ref="ZV121:ZX121"/>
    <mergeCell ref="AAD121:AAF121"/>
    <mergeCell ref="AAL121:AAN121"/>
    <mergeCell ref="AAT121:AAV121"/>
    <mergeCell ref="VN121:VP121"/>
    <mergeCell ref="VV121:VX121"/>
    <mergeCell ref="WD121:WF121"/>
    <mergeCell ref="WL121:WN121"/>
    <mergeCell ref="WT121:WV121"/>
    <mergeCell ref="XB121:XD121"/>
    <mergeCell ref="XJ121:XL121"/>
    <mergeCell ref="XR121:XT121"/>
    <mergeCell ref="XZ121:YB121"/>
    <mergeCell ref="ST121:SV121"/>
    <mergeCell ref="TB121:TD121"/>
    <mergeCell ref="TJ121:TL121"/>
    <mergeCell ref="TR121:TT121"/>
    <mergeCell ref="TZ121:UB121"/>
    <mergeCell ref="UH121:UJ121"/>
    <mergeCell ref="UP121:UR121"/>
    <mergeCell ref="UX121:UZ121"/>
    <mergeCell ref="VF121:VH121"/>
    <mergeCell ref="PZ121:QB121"/>
    <mergeCell ref="QH121:QJ121"/>
    <mergeCell ref="QP121:QR121"/>
    <mergeCell ref="QX121:QZ121"/>
    <mergeCell ref="RF121:RH121"/>
    <mergeCell ref="RN121:RP121"/>
    <mergeCell ref="RV121:RX121"/>
    <mergeCell ref="SD121:SF121"/>
    <mergeCell ref="SL121:SN121"/>
    <mergeCell ref="AJJ121:AJL121"/>
    <mergeCell ref="AJR121:AJT121"/>
    <mergeCell ref="AJZ121:AKB121"/>
    <mergeCell ref="AKH121:AKJ121"/>
    <mergeCell ref="AKP121:AKR121"/>
    <mergeCell ref="AKX121:AKZ121"/>
    <mergeCell ref="ALF121:ALH121"/>
    <mergeCell ref="ALN121:ALP121"/>
    <mergeCell ref="ALV121:ALX121"/>
    <mergeCell ref="AGP121:AGR121"/>
    <mergeCell ref="AGX121:AGZ121"/>
    <mergeCell ref="AHF121:AHH121"/>
    <mergeCell ref="AHN121:AHP121"/>
    <mergeCell ref="AHV121:AHX121"/>
    <mergeCell ref="AID121:AIF121"/>
    <mergeCell ref="AIL121:AIN121"/>
    <mergeCell ref="AIT121:AIV121"/>
    <mergeCell ref="AJB121:AJD121"/>
    <mergeCell ref="ADV121:ADX121"/>
    <mergeCell ref="AED121:AEF121"/>
    <mergeCell ref="AEL121:AEN121"/>
    <mergeCell ref="AET121:AEV121"/>
    <mergeCell ref="AFB121:AFD121"/>
    <mergeCell ref="AFJ121:AFL121"/>
    <mergeCell ref="AFR121:AFT121"/>
    <mergeCell ref="AFZ121:AGB121"/>
    <mergeCell ref="AGH121:AGJ121"/>
    <mergeCell ref="ABB121:ABD121"/>
    <mergeCell ref="ABJ121:ABL121"/>
    <mergeCell ref="ABR121:ABT121"/>
    <mergeCell ref="ABZ121:ACB121"/>
    <mergeCell ref="ACH121:ACJ121"/>
    <mergeCell ref="ACP121:ACR121"/>
    <mergeCell ref="ACX121:ACZ121"/>
    <mergeCell ref="ADF121:ADH121"/>
    <mergeCell ref="ADN121:ADP121"/>
    <mergeCell ref="AUL121:AUN121"/>
    <mergeCell ref="AUT121:AUV121"/>
    <mergeCell ref="AVB121:AVD121"/>
    <mergeCell ref="AVJ121:AVL121"/>
    <mergeCell ref="AVR121:AVT121"/>
    <mergeCell ref="AVZ121:AWB121"/>
    <mergeCell ref="AWH121:AWJ121"/>
    <mergeCell ref="AWP121:AWR121"/>
    <mergeCell ref="AWX121:AWZ121"/>
    <mergeCell ref="ARR121:ART121"/>
    <mergeCell ref="ARZ121:ASB121"/>
    <mergeCell ref="ASH121:ASJ121"/>
    <mergeCell ref="ASP121:ASR121"/>
    <mergeCell ref="ASX121:ASZ121"/>
    <mergeCell ref="ATF121:ATH121"/>
    <mergeCell ref="ATN121:ATP121"/>
    <mergeCell ref="ATV121:ATX121"/>
    <mergeCell ref="AUD121:AUF121"/>
    <mergeCell ref="AOX121:AOZ121"/>
    <mergeCell ref="APF121:APH121"/>
    <mergeCell ref="APN121:APP121"/>
    <mergeCell ref="APV121:APX121"/>
    <mergeCell ref="AQD121:AQF121"/>
    <mergeCell ref="AQL121:AQN121"/>
    <mergeCell ref="AQT121:AQV121"/>
    <mergeCell ref="ARB121:ARD121"/>
    <mergeCell ref="ARJ121:ARL121"/>
    <mergeCell ref="AMD121:AMF121"/>
    <mergeCell ref="AML121:AMN121"/>
    <mergeCell ref="AMT121:AMV121"/>
    <mergeCell ref="ANB121:AND121"/>
    <mergeCell ref="ANJ121:ANL121"/>
    <mergeCell ref="ANR121:ANT121"/>
    <mergeCell ref="ANZ121:AOB121"/>
    <mergeCell ref="AOH121:AOJ121"/>
    <mergeCell ref="AOP121:AOR121"/>
    <mergeCell ref="BFN121:BFP121"/>
    <mergeCell ref="BFV121:BFX121"/>
    <mergeCell ref="BGD121:BGF121"/>
    <mergeCell ref="BGL121:BGN121"/>
    <mergeCell ref="BGT121:BGV121"/>
    <mergeCell ref="BHB121:BHD121"/>
    <mergeCell ref="BHJ121:BHL121"/>
    <mergeCell ref="BHR121:BHT121"/>
    <mergeCell ref="BHZ121:BIB121"/>
    <mergeCell ref="BCT121:BCV121"/>
    <mergeCell ref="BDB121:BDD121"/>
    <mergeCell ref="BDJ121:BDL121"/>
    <mergeCell ref="BDR121:BDT121"/>
    <mergeCell ref="BDZ121:BEB121"/>
    <mergeCell ref="BEH121:BEJ121"/>
    <mergeCell ref="BEP121:BER121"/>
    <mergeCell ref="BEX121:BEZ121"/>
    <mergeCell ref="BFF121:BFH121"/>
    <mergeCell ref="AZZ121:BAB121"/>
    <mergeCell ref="BAH121:BAJ121"/>
    <mergeCell ref="BAP121:BAR121"/>
    <mergeCell ref="BAX121:BAZ121"/>
    <mergeCell ref="BBF121:BBH121"/>
    <mergeCell ref="BBN121:BBP121"/>
    <mergeCell ref="BBV121:BBX121"/>
    <mergeCell ref="BCD121:BCF121"/>
    <mergeCell ref="BCL121:BCN121"/>
    <mergeCell ref="AXF121:AXH121"/>
    <mergeCell ref="AXN121:AXP121"/>
    <mergeCell ref="AXV121:AXX121"/>
    <mergeCell ref="AYD121:AYF121"/>
    <mergeCell ref="AYL121:AYN121"/>
    <mergeCell ref="AYT121:AYV121"/>
    <mergeCell ref="AZB121:AZD121"/>
    <mergeCell ref="AZJ121:AZL121"/>
    <mergeCell ref="AZR121:AZT121"/>
    <mergeCell ref="BQP121:BQR121"/>
    <mergeCell ref="BQX121:BQZ121"/>
    <mergeCell ref="BRF121:BRH121"/>
    <mergeCell ref="BRN121:BRP121"/>
    <mergeCell ref="BRV121:BRX121"/>
    <mergeCell ref="BSD121:BSF121"/>
    <mergeCell ref="BSL121:BSN121"/>
    <mergeCell ref="BST121:BSV121"/>
    <mergeCell ref="BTB121:BTD121"/>
    <mergeCell ref="BNV121:BNX121"/>
    <mergeCell ref="BOD121:BOF121"/>
    <mergeCell ref="BOL121:BON121"/>
    <mergeCell ref="BOT121:BOV121"/>
    <mergeCell ref="BPB121:BPD121"/>
    <mergeCell ref="BPJ121:BPL121"/>
    <mergeCell ref="BPR121:BPT121"/>
    <mergeCell ref="BPZ121:BQB121"/>
    <mergeCell ref="BQH121:BQJ121"/>
    <mergeCell ref="BLB121:BLD121"/>
    <mergeCell ref="BLJ121:BLL121"/>
    <mergeCell ref="BLR121:BLT121"/>
    <mergeCell ref="BLZ121:BMB121"/>
    <mergeCell ref="BMH121:BMJ121"/>
    <mergeCell ref="BMP121:BMR121"/>
    <mergeCell ref="BMX121:BMZ121"/>
    <mergeCell ref="BNF121:BNH121"/>
    <mergeCell ref="BNN121:BNP121"/>
    <mergeCell ref="BIH121:BIJ121"/>
    <mergeCell ref="BIP121:BIR121"/>
    <mergeCell ref="BIX121:BIZ121"/>
    <mergeCell ref="BJF121:BJH121"/>
    <mergeCell ref="BJN121:BJP121"/>
    <mergeCell ref="BJV121:BJX121"/>
    <mergeCell ref="BKD121:BKF121"/>
    <mergeCell ref="BKL121:BKN121"/>
    <mergeCell ref="BKT121:BKV121"/>
    <mergeCell ref="CBR121:CBT121"/>
    <mergeCell ref="CBZ121:CCB121"/>
    <mergeCell ref="CCH121:CCJ121"/>
    <mergeCell ref="CCP121:CCR121"/>
    <mergeCell ref="CCX121:CCZ121"/>
    <mergeCell ref="CDF121:CDH121"/>
    <mergeCell ref="CDN121:CDP121"/>
    <mergeCell ref="CDV121:CDX121"/>
    <mergeCell ref="CED121:CEF121"/>
    <mergeCell ref="BYX121:BYZ121"/>
    <mergeCell ref="BZF121:BZH121"/>
    <mergeCell ref="BZN121:BZP121"/>
    <mergeCell ref="BZV121:BZX121"/>
    <mergeCell ref="CAD121:CAF121"/>
    <mergeCell ref="CAL121:CAN121"/>
    <mergeCell ref="CAT121:CAV121"/>
    <mergeCell ref="CBB121:CBD121"/>
    <mergeCell ref="CBJ121:CBL121"/>
    <mergeCell ref="BWD121:BWF121"/>
    <mergeCell ref="BWL121:BWN121"/>
    <mergeCell ref="BWT121:BWV121"/>
    <mergeCell ref="BXB121:BXD121"/>
    <mergeCell ref="BXJ121:BXL121"/>
    <mergeCell ref="BXR121:BXT121"/>
    <mergeCell ref="BXZ121:BYB121"/>
    <mergeCell ref="BYH121:BYJ121"/>
    <mergeCell ref="BYP121:BYR121"/>
    <mergeCell ref="BTJ121:BTL121"/>
    <mergeCell ref="BTR121:BTT121"/>
    <mergeCell ref="BTZ121:BUB121"/>
    <mergeCell ref="BUH121:BUJ121"/>
    <mergeCell ref="BUP121:BUR121"/>
    <mergeCell ref="BUX121:BUZ121"/>
    <mergeCell ref="BVF121:BVH121"/>
    <mergeCell ref="BVN121:BVP121"/>
    <mergeCell ref="BVV121:BVX121"/>
    <mergeCell ref="CMT121:CMV121"/>
    <mergeCell ref="CNB121:CND121"/>
    <mergeCell ref="CNJ121:CNL121"/>
    <mergeCell ref="CNR121:CNT121"/>
    <mergeCell ref="CNZ121:COB121"/>
    <mergeCell ref="COH121:COJ121"/>
    <mergeCell ref="COP121:COR121"/>
    <mergeCell ref="COX121:COZ121"/>
    <mergeCell ref="CPF121:CPH121"/>
    <mergeCell ref="CJZ121:CKB121"/>
    <mergeCell ref="CKH121:CKJ121"/>
    <mergeCell ref="CKP121:CKR121"/>
    <mergeCell ref="CKX121:CKZ121"/>
    <mergeCell ref="CLF121:CLH121"/>
    <mergeCell ref="CLN121:CLP121"/>
    <mergeCell ref="CLV121:CLX121"/>
    <mergeCell ref="CMD121:CMF121"/>
    <mergeCell ref="CML121:CMN121"/>
    <mergeCell ref="CHF121:CHH121"/>
    <mergeCell ref="CHN121:CHP121"/>
    <mergeCell ref="CHV121:CHX121"/>
    <mergeCell ref="CID121:CIF121"/>
    <mergeCell ref="CIL121:CIN121"/>
    <mergeCell ref="CIT121:CIV121"/>
    <mergeCell ref="CJB121:CJD121"/>
    <mergeCell ref="CJJ121:CJL121"/>
    <mergeCell ref="CJR121:CJT121"/>
    <mergeCell ref="CEL121:CEN121"/>
    <mergeCell ref="CET121:CEV121"/>
    <mergeCell ref="CFB121:CFD121"/>
    <mergeCell ref="CFJ121:CFL121"/>
    <mergeCell ref="CFR121:CFT121"/>
    <mergeCell ref="CFZ121:CGB121"/>
    <mergeCell ref="CGH121:CGJ121"/>
    <mergeCell ref="CGP121:CGR121"/>
    <mergeCell ref="CGX121:CGZ121"/>
    <mergeCell ref="CXV121:CXX121"/>
    <mergeCell ref="CYD121:CYF121"/>
    <mergeCell ref="CYL121:CYN121"/>
    <mergeCell ref="CYT121:CYV121"/>
    <mergeCell ref="CZB121:CZD121"/>
    <mergeCell ref="CZJ121:CZL121"/>
    <mergeCell ref="CZR121:CZT121"/>
    <mergeCell ref="CZZ121:DAB121"/>
    <mergeCell ref="DAH121:DAJ121"/>
    <mergeCell ref="CVB121:CVD121"/>
    <mergeCell ref="CVJ121:CVL121"/>
    <mergeCell ref="CVR121:CVT121"/>
    <mergeCell ref="CVZ121:CWB121"/>
    <mergeCell ref="CWH121:CWJ121"/>
    <mergeCell ref="CWP121:CWR121"/>
    <mergeCell ref="CWX121:CWZ121"/>
    <mergeCell ref="CXF121:CXH121"/>
    <mergeCell ref="CXN121:CXP121"/>
    <mergeCell ref="CSH121:CSJ121"/>
    <mergeCell ref="CSP121:CSR121"/>
    <mergeCell ref="CSX121:CSZ121"/>
    <mergeCell ref="CTF121:CTH121"/>
    <mergeCell ref="CTN121:CTP121"/>
    <mergeCell ref="CTV121:CTX121"/>
    <mergeCell ref="CUD121:CUF121"/>
    <mergeCell ref="CUL121:CUN121"/>
    <mergeCell ref="CUT121:CUV121"/>
    <mergeCell ref="CPN121:CPP121"/>
    <mergeCell ref="CPV121:CPX121"/>
    <mergeCell ref="CQD121:CQF121"/>
    <mergeCell ref="CQL121:CQN121"/>
    <mergeCell ref="CQT121:CQV121"/>
    <mergeCell ref="CRB121:CRD121"/>
    <mergeCell ref="CRJ121:CRL121"/>
    <mergeCell ref="CRR121:CRT121"/>
    <mergeCell ref="CRZ121:CSB121"/>
    <mergeCell ref="DIX121:DIZ121"/>
    <mergeCell ref="DJF121:DJH121"/>
    <mergeCell ref="DJN121:DJP121"/>
    <mergeCell ref="DJV121:DJX121"/>
    <mergeCell ref="DKD121:DKF121"/>
    <mergeCell ref="DKL121:DKN121"/>
    <mergeCell ref="DKT121:DKV121"/>
    <mergeCell ref="DLB121:DLD121"/>
    <mergeCell ref="DLJ121:DLL121"/>
    <mergeCell ref="DGD121:DGF121"/>
    <mergeCell ref="DGL121:DGN121"/>
    <mergeCell ref="DGT121:DGV121"/>
    <mergeCell ref="DHB121:DHD121"/>
    <mergeCell ref="DHJ121:DHL121"/>
    <mergeCell ref="DHR121:DHT121"/>
    <mergeCell ref="DHZ121:DIB121"/>
    <mergeCell ref="DIH121:DIJ121"/>
    <mergeCell ref="DIP121:DIR121"/>
    <mergeCell ref="DDJ121:DDL121"/>
    <mergeCell ref="DDR121:DDT121"/>
    <mergeCell ref="DDZ121:DEB121"/>
    <mergeCell ref="DEH121:DEJ121"/>
    <mergeCell ref="DEP121:DER121"/>
    <mergeCell ref="DEX121:DEZ121"/>
    <mergeCell ref="DFF121:DFH121"/>
    <mergeCell ref="DFN121:DFP121"/>
    <mergeCell ref="DFV121:DFX121"/>
    <mergeCell ref="DAP121:DAR121"/>
    <mergeCell ref="DAX121:DAZ121"/>
    <mergeCell ref="DBF121:DBH121"/>
    <mergeCell ref="DBN121:DBP121"/>
    <mergeCell ref="DBV121:DBX121"/>
    <mergeCell ref="DCD121:DCF121"/>
    <mergeCell ref="DCL121:DCN121"/>
    <mergeCell ref="DCT121:DCV121"/>
    <mergeCell ref="DDB121:DDD121"/>
    <mergeCell ref="DTZ121:DUB121"/>
    <mergeCell ref="DUH121:DUJ121"/>
    <mergeCell ref="DUP121:DUR121"/>
    <mergeCell ref="DUX121:DUZ121"/>
    <mergeCell ref="DVF121:DVH121"/>
    <mergeCell ref="DVN121:DVP121"/>
    <mergeCell ref="DVV121:DVX121"/>
    <mergeCell ref="DWD121:DWF121"/>
    <mergeCell ref="DWL121:DWN121"/>
    <mergeCell ref="DRF121:DRH121"/>
    <mergeCell ref="DRN121:DRP121"/>
    <mergeCell ref="DRV121:DRX121"/>
    <mergeCell ref="DSD121:DSF121"/>
    <mergeCell ref="DSL121:DSN121"/>
    <mergeCell ref="DST121:DSV121"/>
    <mergeCell ref="DTB121:DTD121"/>
    <mergeCell ref="DTJ121:DTL121"/>
    <mergeCell ref="DTR121:DTT121"/>
    <mergeCell ref="DOL121:DON121"/>
    <mergeCell ref="DOT121:DOV121"/>
    <mergeCell ref="DPB121:DPD121"/>
    <mergeCell ref="DPJ121:DPL121"/>
    <mergeCell ref="DPR121:DPT121"/>
    <mergeCell ref="DPZ121:DQB121"/>
    <mergeCell ref="DQH121:DQJ121"/>
    <mergeCell ref="DQP121:DQR121"/>
    <mergeCell ref="DQX121:DQZ121"/>
    <mergeCell ref="DLR121:DLT121"/>
    <mergeCell ref="DLZ121:DMB121"/>
    <mergeCell ref="DMH121:DMJ121"/>
    <mergeCell ref="DMP121:DMR121"/>
    <mergeCell ref="DMX121:DMZ121"/>
    <mergeCell ref="DNF121:DNH121"/>
    <mergeCell ref="DNN121:DNP121"/>
    <mergeCell ref="DNV121:DNX121"/>
    <mergeCell ref="DOD121:DOF121"/>
    <mergeCell ref="EFB121:EFD121"/>
    <mergeCell ref="EFJ121:EFL121"/>
    <mergeCell ref="EFR121:EFT121"/>
    <mergeCell ref="EFZ121:EGB121"/>
    <mergeCell ref="EGH121:EGJ121"/>
    <mergeCell ref="EGP121:EGR121"/>
    <mergeCell ref="EGX121:EGZ121"/>
    <mergeCell ref="EHF121:EHH121"/>
    <mergeCell ref="EHN121:EHP121"/>
    <mergeCell ref="ECH121:ECJ121"/>
    <mergeCell ref="ECP121:ECR121"/>
    <mergeCell ref="ECX121:ECZ121"/>
    <mergeCell ref="EDF121:EDH121"/>
    <mergeCell ref="EDN121:EDP121"/>
    <mergeCell ref="EDV121:EDX121"/>
    <mergeCell ref="EED121:EEF121"/>
    <mergeCell ref="EEL121:EEN121"/>
    <mergeCell ref="EET121:EEV121"/>
    <mergeCell ref="DZN121:DZP121"/>
    <mergeCell ref="DZV121:DZX121"/>
    <mergeCell ref="EAD121:EAF121"/>
    <mergeCell ref="EAL121:EAN121"/>
    <mergeCell ref="EAT121:EAV121"/>
    <mergeCell ref="EBB121:EBD121"/>
    <mergeCell ref="EBJ121:EBL121"/>
    <mergeCell ref="EBR121:EBT121"/>
    <mergeCell ref="EBZ121:ECB121"/>
    <mergeCell ref="DWT121:DWV121"/>
    <mergeCell ref="DXB121:DXD121"/>
    <mergeCell ref="DXJ121:DXL121"/>
    <mergeCell ref="DXR121:DXT121"/>
    <mergeCell ref="DXZ121:DYB121"/>
    <mergeCell ref="DYH121:DYJ121"/>
    <mergeCell ref="DYP121:DYR121"/>
    <mergeCell ref="DYX121:DYZ121"/>
    <mergeCell ref="DZF121:DZH121"/>
    <mergeCell ref="EQD121:EQF121"/>
    <mergeCell ref="EQL121:EQN121"/>
    <mergeCell ref="EQT121:EQV121"/>
    <mergeCell ref="ERB121:ERD121"/>
    <mergeCell ref="ERJ121:ERL121"/>
    <mergeCell ref="ERR121:ERT121"/>
    <mergeCell ref="ERZ121:ESB121"/>
    <mergeCell ref="ESH121:ESJ121"/>
    <mergeCell ref="ESP121:ESR121"/>
    <mergeCell ref="ENJ121:ENL121"/>
    <mergeCell ref="ENR121:ENT121"/>
    <mergeCell ref="ENZ121:EOB121"/>
    <mergeCell ref="EOH121:EOJ121"/>
    <mergeCell ref="EOP121:EOR121"/>
    <mergeCell ref="EOX121:EOZ121"/>
    <mergeCell ref="EPF121:EPH121"/>
    <mergeCell ref="EPN121:EPP121"/>
    <mergeCell ref="EPV121:EPX121"/>
    <mergeCell ref="EKP121:EKR121"/>
    <mergeCell ref="EKX121:EKZ121"/>
    <mergeCell ref="ELF121:ELH121"/>
    <mergeCell ref="ELN121:ELP121"/>
    <mergeCell ref="ELV121:ELX121"/>
    <mergeCell ref="EMD121:EMF121"/>
    <mergeCell ref="EML121:EMN121"/>
    <mergeCell ref="EMT121:EMV121"/>
    <mergeCell ref="ENB121:END121"/>
    <mergeCell ref="EHV121:EHX121"/>
    <mergeCell ref="EID121:EIF121"/>
    <mergeCell ref="EIL121:EIN121"/>
    <mergeCell ref="EIT121:EIV121"/>
    <mergeCell ref="EJB121:EJD121"/>
    <mergeCell ref="EJJ121:EJL121"/>
    <mergeCell ref="EJR121:EJT121"/>
    <mergeCell ref="EJZ121:EKB121"/>
    <mergeCell ref="EKH121:EKJ121"/>
    <mergeCell ref="FBF121:FBH121"/>
    <mergeCell ref="FBN121:FBP121"/>
    <mergeCell ref="FBV121:FBX121"/>
    <mergeCell ref="FCD121:FCF121"/>
    <mergeCell ref="FCL121:FCN121"/>
    <mergeCell ref="FCT121:FCV121"/>
    <mergeCell ref="FDB121:FDD121"/>
    <mergeCell ref="FDJ121:FDL121"/>
    <mergeCell ref="FDR121:FDT121"/>
    <mergeCell ref="EYL121:EYN121"/>
    <mergeCell ref="EYT121:EYV121"/>
    <mergeCell ref="EZB121:EZD121"/>
    <mergeCell ref="EZJ121:EZL121"/>
    <mergeCell ref="EZR121:EZT121"/>
    <mergeCell ref="EZZ121:FAB121"/>
    <mergeCell ref="FAH121:FAJ121"/>
    <mergeCell ref="FAP121:FAR121"/>
    <mergeCell ref="FAX121:FAZ121"/>
    <mergeCell ref="EVR121:EVT121"/>
    <mergeCell ref="EVZ121:EWB121"/>
    <mergeCell ref="EWH121:EWJ121"/>
    <mergeCell ref="EWP121:EWR121"/>
    <mergeCell ref="EWX121:EWZ121"/>
    <mergeCell ref="EXF121:EXH121"/>
    <mergeCell ref="EXN121:EXP121"/>
    <mergeCell ref="EXV121:EXX121"/>
    <mergeCell ref="EYD121:EYF121"/>
    <mergeCell ref="ESX121:ESZ121"/>
    <mergeCell ref="ETF121:ETH121"/>
    <mergeCell ref="ETN121:ETP121"/>
    <mergeCell ref="ETV121:ETX121"/>
    <mergeCell ref="EUD121:EUF121"/>
    <mergeCell ref="EUL121:EUN121"/>
    <mergeCell ref="EUT121:EUV121"/>
    <mergeCell ref="EVB121:EVD121"/>
    <mergeCell ref="EVJ121:EVL121"/>
    <mergeCell ref="FMH121:FMJ121"/>
    <mergeCell ref="FMP121:FMR121"/>
    <mergeCell ref="FMX121:FMZ121"/>
    <mergeCell ref="FNF121:FNH121"/>
    <mergeCell ref="FNN121:FNP121"/>
    <mergeCell ref="FNV121:FNX121"/>
    <mergeCell ref="FOD121:FOF121"/>
    <mergeCell ref="FOL121:FON121"/>
    <mergeCell ref="FOT121:FOV121"/>
    <mergeCell ref="FJN121:FJP121"/>
    <mergeCell ref="FJV121:FJX121"/>
    <mergeCell ref="FKD121:FKF121"/>
    <mergeCell ref="FKL121:FKN121"/>
    <mergeCell ref="FKT121:FKV121"/>
    <mergeCell ref="FLB121:FLD121"/>
    <mergeCell ref="FLJ121:FLL121"/>
    <mergeCell ref="FLR121:FLT121"/>
    <mergeCell ref="FLZ121:FMB121"/>
    <mergeCell ref="FGT121:FGV121"/>
    <mergeCell ref="FHB121:FHD121"/>
    <mergeCell ref="FHJ121:FHL121"/>
    <mergeCell ref="FHR121:FHT121"/>
    <mergeCell ref="FHZ121:FIB121"/>
    <mergeCell ref="FIH121:FIJ121"/>
    <mergeCell ref="FIP121:FIR121"/>
    <mergeCell ref="FIX121:FIZ121"/>
    <mergeCell ref="FJF121:FJH121"/>
    <mergeCell ref="FDZ121:FEB121"/>
    <mergeCell ref="FEH121:FEJ121"/>
    <mergeCell ref="FEP121:FER121"/>
    <mergeCell ref="FEX121:FEZ121"/>
    <mergeCell ref="FFF121:FFH121"/>
    <mergeCell ref="FFN121:FFP121"/>
    <mergeCell ref="FFV121:FFX121"/>
    <mergeCell ref="FGD121:FGF121"/>
    <mergeCell ref="FGL121:FGN121"/>
    <mergeCell ref="FXJ121:FXL121"/>
    <mergeCell ref="FXR121:FXT121"/>
    <mergeCell ref="FXZ121:FYB121"/>
    <mergeCell ref="FYH121:FYJ121"/>
    <mergeCell ref="FYP121:FYR121"/>
    <mergeCell ref="FYX121:FYZ121"/>
    <mergeCell ref="FZF121:FZH121"/>
    <mergeCell ref="FZN121:FZP121"/>
    <mergeCell ref="FZV121:FZX121"/>
    <mergeCell ref="FUP121:FUR121"/>
    <mergeCell ref="FUX121:FUZ121"/>
    <mergeCell ref="FVF121:FVH121"/>
    <mergeCell ref="FVN121:FVP121"/>
    <mergeCell ref="FVV121:FVX121"/>
    <mergeCell ref="FWD121:FWF121"/>
    <mergeCell ref="FWL121:FWN121"/>
    <mergeCell ref="FWT121:FWV121"/>
    <mergeCell ref="FXB121:FXD121"/>
    <mergeCell ref="FRV121:FRX121"/>
    <mergeCell ref="FSD121:FSF121"/>
    <mergeCell ref="FSL121:FSN121"/>
    <mergeCell ref="FST121:FSV121"/>
    <mergeCell ref="FTB121:FTD121"/>
    <mergeCell ref="FTJ121:FTL121"/>
    <mergeCell ref="FTR121:FTT121"/>
    <mergeCell ref="FTZ121:FUB121"/>
    <mergeCell ref="FUH121:FUJ121"/>
    <mergeCell ref="FPB121:FPD121"/>
    <mergeCell ref="FPJ121:FPL121"/>
    <mergeCell ref="FPR121:FPT121"/>
    <mergeCell ref="FPZ121:FQB121"/>
    <mergeCell ref="FQH121:FQJ121"/>
    <mergeCell ref="FQP121:FQR121"/>
    <mergeCell ref="FQX121:FQZ121"/>
    <mergeCell ref="FRF121:FRH121"/>
    <mergeCell ref="FRN121:FRP121"/>
    <mergeCell ref="GIL121:GIN121"/>
    <mergeCell ref="GIT121:GIV121"/>
    <mergeCell ref="GJB121:GJD121"/>
    <mergeCell ref="GJJ121:GJL121"/>
    <mergeCell ref="GJR121:GJT121"/>
    <mergeCell ref="GJZ121:GKB121"/>
    <mergeCell ref="GKH121:GKJ121"/>
    <mergeCell ref="GKP121:GKR121"/>
    <mergeCell ref="GKX121:GKZ121"/>
    <mergeCell ref="GFR121:GFT121"/>
    <mergeCell ref="GFZ121:GGB121"/>
    <mergeCell ref="GGH121:GGJ121"/>
    <mergeCell ref="GGP121:GGR121"/>
    <mergeCell ref="GGX121:GGZ121"/>
    <mergeCell ref="GHF121:GHH121"/>
    <mergeCell ref="GHN121:GHP121"/>
    <mergeCell ref="GHV121:GHX121"/>
    <mergeCell ref="GID121:GIF121"/>
    <mergeCell ref="GCX121:GCZ121"/>
    <mergeCell ref="GDF121:GDH121"/>
    <mergeCell ref="GDN121:GDP121"/>
    <mergeCell ref="GDV121:GDX121"/>
    <mergeCell ref="GED121:GEF121"/>
    <mergeCell ref="GEL121:GEN121"/>
    <mergeCell ref="GET121:GEV121"/>
    <mergeCell ref="GFB121:GFD121"/>
    <mergeCell ref="GFJ121:GFL121"/>
    <mergeCell ref="GAD121:GAF121"/>
    <mergeCell ref="GAL121:GAN121"/>
    <mergeCell ref="GAT121:GAV121"/>
    <mergeCell ref="GBB121:GBD121"/>
    <mergeCell ref="GBJ121:GBL121"/>
    <mergeCell ref="GBR121:GBT121"/>
    <mergeCell ref="GBZ121:GCB121"/>
    <mergeCell ref="GCH121:GCJ121"/>
    <mergeCell ref="GCP121:GCR121"/>
    <mergeCell ref="GTN121:GTP121"/>
    <mergeCell ref="GTV121:GTX121"/>
    <mergeCell ref="GUD121:GUF121"/>
    <mergeCell ref="GUL121:GUN121"/>
    <mergeCell ref="GUT121:GUV121"/>
    <mergeCell ref="GVB121:GVD121"/>
    <mergeCell ref="GVJ121:GVL121"/>
    <mergeCell ref="GVR121:GVT121"/>
    <mergeCell ref="GVZ121:GWB121"/>
    <mergeCell ref="GQT121:GQV121"/>
    <mergeCell ref="GRB121:GRD121"/>
    <mergeCell ref="GRJ121:GRL121"/>
    <mergeCell ref="GRR121:GRT121"/>
    <mergeCell ref="GRZ121:GSB121"/>
    <mergeCell ref="GSH121:GSJ121"/>
    <mergeCell ref="GSP121:GSR121"/>
    <mergeCell ref="GSX121:GSZ121"/>
    <mergeCell ref="GTF121:GTH121"/>
    <mergeCell ref="GNZ121:GOB121"/>
    <mergeCell ref="GOH121:GOJ121"/>
    <mergeCell ref="GOP121:GOR121"/>
    <mergeCell ref="GOX121:GOZ121"/>
    <mergeCell ref="GPF121:GPH121"/>
    <mergeCell ref="GPN121:GPP121"/>
    <mergeCell ref="GPV121:GPX121"/>
    <mergeCell ref="GQD121:GQF121"/>
    <mergeCell ref="GQL121:GQN121"/>
    <mergeCell ref="GLF121:GLH121"/>
    <mergeCell ref="GLN121:GLP121"/>
    <mergeCell ref="GLV121:GLX121"/>
    <mergeCell ref="GMD121:GMF121"/>
    <mergeCell ref="GML121:GMN121"/>
    <mergeCell ref="GMT121:GMV121"/>
    <mergeCell ref="GNB121:GND121"/>
    <mergeCell ref="GNJ121:GNL121"/>
    <mergeCell ref="GNR121:GNT121"/>
    <mergeCell ref="HEP121:HER121"/>
    <mergeCell ref="HEX121:HEZ121"/>
    <mergeCell ref="HFF121:HFH121"/>
    <mergeCell ref="HFN121:HFP121"/>
    <mergeCell ref="HFV121:HFX121"/>
    <mergeCell ref="HGD121:HGF121"/>
    <mergeCell ref="HGL121:HGN121"/>
    <mergeCell ref="HGT121:HGV121"/>
    <mergeCell ref="HHB121:HHD121"/>
    <mergeCell ref="HBV121:HBX121"/>
    <mergeCell ref="HCD121:HCF121"/>
    <mergeCell ref="HCL121:HCN121"/>
    <mergeCell ref="HCT121:HCV121"/>
    <mergeCell ref="HDB121:HDD121"/>
    <mergeCell ref="HDJ121:HDL121"/>
    <mergeCell ref="HDR121:HDT121"/>
    <mergeCell ref="HDZ121:HEB121"/>
    <mergeCell ref="HEH121:HEJ121"/>
    <mergeCell ref="GZB121:GZD121"/>
    <mergeCell ref="GZJ121:GZL121"/>
    <mergeCell ref="GZR121:GZT121"/>
    <mergeCell ref="GZZ121:HAB121"/>
    <mergeCell ref="HAH121:HAJ121"/>
    <mergeCell ref="HAP121:HAR121"/>
    <mergeCell ref="HAX121:HAZ121"/>
    <mergeCell ref="HBF121:HBH121"/>
    <mergeCell ref="HBN121:HBP121"/>
    <mergeCell ref="GWH121:GWJ121"/>
    <mergeCell ref="GWP121:GWR121"/>
    <mergeCell ref="GWX121:GWZ121"/>
    <mergeCell ref="GXF121:GXH121"/>
    <mergeCell ref="GXN121:GXP121"/>
    <mergeCell ref="GXV121:GXX121"/>
    <mergeCell ref="GYD121:GYF121"/>
    <mergeCell ref="GYL121:GYN121"/>
    <mergeCell ref="GYT121:GYV121"/>
    <mergeCell ref="HPR121:HPT121"/>
    <mergeCell ref="HPZ121:HQB121"/>
    <mergeCell ref="HQH121:HQJ121"/>
    <mergeCell ref="HQP121:HQR121"/>
    <mergeCell ref="HQX121:HQZ121"/>
    <mergeCell ref="HRF121:HRH121"/>
    <mergeCell ref="HRN121:HRP121"/>
    <mergeCell ref="HRV121:HRX121"/>
    <mergeCell ref="HSD121:HSF121"/>
    <mergeCell ref="HMX121:HMZ121"/>
    <mergeCell ref="HNF121:HNH121"/>
    <mergeCell ref="HNN121:HNP121"/>
    <mergeCell ref="HNV121:HNX121"/>
    <mergeCell ref="HOD121:HOF121"/>
    <mergeCell ref="HOL121:HON121"/>
    <mergeCell ref="HOT121:HOV121"/>
    <mergeCell ref="HPB121:HPD121"/>
    <mergeCell ref="HPJ121:HPL121"/>
    <mergeCell ref="HKD121:HKF121"/>
    <mergeCell ref="HKL121:HKN121"/>
    <mergeCell ref="HKT121:HKV121"/>
    <mergeCell ref="HLB121:HLD121"/>
    <mergeCell ref="HLJ121:HLL121"/>
    <mergeCell ref="HLR121:HLT121"/>
    <mergeCell ref="HLZ121:HMB121"/>
    <mergeCell ref="HMH121:HMJ121"/>
    <mergeCell ref="HMP121:HMR121"/>
    <mergeCell ref="HHJ121:HHL121"/>
    <mergeCell ref="HHR121:HHT121"/>
    <mergeCell ref="HHZ121:HIB121"/>
    <mergeCell ref="HIH121:HIJ121"/>
    <mergeCell ref="HIP121:HIR121"/>
    <mergeCell ref="HIX121:HIZ121"/>
    <mergeCell ref="HJF121:HJH121"/>
    <mergeCell ref="HJN121:HJP121"/>
    <mergeCell ref="HJV121:HJX121"/>
    <mergeCell ref="IAT121:IAV121"/>
    <mergeCell ref="IBB121:IBD121"/>
    <mergeCell ref="IBJ121:IBL121"/>
    <mergeCell ref="IBR121:IBT121"/>
    <mergeCell ref="IBZ121:ICB121"/>
    <mergeCell ref="ICH121:ICJ121"/>
    <mergeCell ref="ICP121:ICR121"/>
    <mergeCell ref="ICX121:ICZ121"/>
    <mergeCell ref="IDF121:IDH121"/>
    <mergeCell ref="HXZ121:HYB121"/>
    <mergeCell ref="HYH121:HYJ121"/>
    <mergeCell ref="HYP121:HYR121"/>
    <mergeCell ref="HYX121:HYZ121"/>
    <mergeCell ref="HZF121:HZH121"/>
    <mergeCell ref="HZN121:HZP121"/>
    <mergeCell ref="HZV121:HZX121"/>
    <mergeCell ref="IAD121:IAF121"/>
    <mergeCell ref="IAL121:IAN121"/>
    <mergeCell ref="HVF121:HVH121"/>
    <mergeCell ref="HVN121:HVP121"/>
    <mergeCell ref="HVV121:HVX121"/>
    <mergeCell ref="HWD121:HWF121"/>
    <mergeCell ref="HWL121:HWN121"/>
    <mergeCell ref="HWT121:HWV121"/>
    <mergeCell ref="HXB121:HXD121"/>
    <mergeCell ref="HXJ121:HXL121"/>
    <mergeCell ref="HXR121:HXT121"/>
    <mergeCell ref="HSL121:HSN121"/>
    <mergeCell ref="HST121:HSV121"/>
    <mergeCell ref="HTB121:HTD121"/>
    <mergeCell ref="HTJ121:HTL121"/>
    <mergeCell ref="HTR121:HTT121"/>
    <mergeCell ref="HTZ121:HUB121"/>
    <mergeCell ref="HUH121:HUJ121"/>
    <mergeCell ref="HUP121:HUR121"/>
    <mergeCell ref="HUX121:HUZ121"/>
    <mergeCell ref="ILV121:ILX121"/>
    <mergeCell ref="IMD121:IMF121"/>
    <mergeCell ref="IML121:IMN121"/>
    <mergeCell ref="IMT121:IMV121"/>
    <mergeCell ref="INB121:IND121"/>
    <mergeCell ref="INJ121:INL121"/>
    <mergeCell ref="INR121:INT121"/>
    <mergeCell ref="INZ121:IOB121"/>
    <mergeCell ref="IOH121:IOJ121"/>
    <mergeCell ref="IJB121:IJD121"/>
    <mergeCell ref="IJJ121:IJL121"/>
    <mergeCell ref="IJR121:IJT121"/>
    <mergeCell ref="IJZ121:IKB121"/>
    <mergeCell ref="IKH121:IKJ121"/>
    <mergeCell ref="IKP121:IKR121"/>
    <mergeCell ref="IKX121:IKZ121"/>
    <mergeCell ref="ILF121:ILH121"/>
    <mergeCell ref="ILN121:ILP121"/>
    <mergeCell ref="IGH121:IGJ121"/>
    <mergeCell ref="IGP121:IGR121"/>
    <mergeCell ref="IGX121:IGZ121"/>
    <mergeCell ref="IHF121:IHH121"/>
    <mergeCell ref="IHN121:IHP121"/>
    <mergeCell ref="IHV121:IHX121"/>
    <mergeCell ref="IID121:IIF121"/>
    <mergeCell ref="IIL121:IIN121"/>
    <mergeCell ref="IIT121:IIV121"/>
    <mergeCell ref="IDN121:IDP121"/>
    <mergeCell ref="IDV121:IDX121"/>
    <mergeCell ref="IED121:IEF121"/>
    <mergeCell ref="IEL121:IEN121"/>
    <mergeCell ref="IET121:IEV121"/>
    <mergeCell ref="IFB121:IFD121"/>
    <mergeCell ref="IFJ121:IFL121"/>
    <mergeCell ref="IFR121:IFT121"/>
    <mergeCell ref="IFZ121:IGB121"/>
    <mergeCell ref="IWX121:IWZ121"/>
    <mergeCell ref="IXF121:IXH121"/>
    <mergeCell ref="IXN121:IXP121"/>
    <mergeCell ref="IXV121:IXX121"/>
    <mergeCell ref="IYD121:IYF121"/>
    <mergeCell ref="IYL121:IYN121"/>
    <mergeCell ref="IYT121:IYV121"/>
    <mergeCell ref="IZB121:IZD121"/>
    <mergeCell ref="IZJ121:IZL121"/>
    <mergeCell ref="IUD121:IUF121"/>
    <mergeCell ref="IUL121:IUN121"/>
    <mergeCell ref="IUT121:IUV121"/>
    <mergeCell ref="IVB121:IVD121"/>
    <mergeCell ref="IVJ121:IVL121"/>
    <mergeCell ref="IVR121:IVT121"/>
    <mergeCell ref="IVZ121:IWB121"/>
    <mergeCell ref="IWH121:IWJ121"/>
    <mergeCell ref="IWP121:IWR121"/>
    <mergeCell ref="IRJ121:IRL121"/>
    <mergeCell ref="IRR121:IRT121"/>
    <mergeCell ref="IRZ121:ISB121"/>
    <mergeCell ref="ISH121:ISJ121"/>
    <mergeCell ref="ISP121:ISR121"/>
    <mergeCell ref="ISX121:ISZ121"/>
    <mergeCell ref="ITF121:ITH121"/>
    <mergeCell ref="ITN121:ITP121"/>
    <mergeCell ref="ITV121:ITX121"/>
    <mergeCell ref="IOP121:IOR121"/>
    <mergeCell ref="IOX121:IOZ121"/>
    <mergeCell ref="IPF121:IPH121"/>
    <mergeCell ref="IPN121:IPP121"/>
    <mergeCell ref="IPV121:IPX121"/>
    <mergeCell ref="IQD121:IQF121"/>
    <mergeCell ref="IQL121:IQN121"/>
    <mergeCell ref="IQT121:IQV121"/>
    <mergeCell ref="IRB121:IRD121"/>
    <mergeCell ref="JHZ121:JIB121"/>
    <mergeCell ref="JIH121:JIJ121"/>
    <mergeCell ref="JIP121:JIR121"/>
    <mergeCell ref="JIX121:JIZ121"/>
    <mergeCell ref="JJF121:JJH121"/>
    <mergeCell ref="JJN121:JJP121"/>
    <mergeCell ref="JJV121:JJX121"/>
    <mergeCell ref="JKD121:JKF121"/>
    <mergeCell ref="JKL121:JKN121"/>
    <mergeCell ref="JFF121:JFH121"/>
    <mergeCell ref="JFN121:JFP121"/>
    <mergeCell ref="JFV121:JFX121"/>
    <mergeCell ref="JGD121:JGF121"/>
    <mergeCell ref="JGL121:JGN121"/>
    <mergeCell ref="JGT121:JGV121"/>
    <mergeCell ref="JHB121:JHD121"/>
    <mergeCell ref="JHJ121:JHL121"/>
    <mergeCell ref="JHR121:JHT121"/>
    <mergeCell ref="JCL121:JCN121"/>
    <mergeCell ref="JCT121:JCV121"/>
    <mergeCell ref="JDB121:JDD121"/>
    <mergeCell ref="JDJ121:JDL121"/>
    <mergeCell ref="JDR121:JDT121"/>
    <mergeCell ref="JDZ121:JEB121"/>
    <mergeCell ref="JEH121:JEJ121"/>
    <mergeCell ref="JEP121:JER121"/>
    <mergeCell ref="JEX121:JEZ121"/>
    <mergeCell ref="IZR121:IZT121"/>
    <mergeCell ref="IZZ121:JAB121"/>
    <mergeCell ref="JAH121:JAJ121"/>
    <mergeCell ref="JAP121:JAR121"/>
    <mergeCell ref="JAX121:JAZ121"/>
    <mergeCell ref="JBF121:JBH121"/>
    <mergeCell ref="JBN121:JBP121"/>
    <mergeCell ref="JBV121:JBX121"/>
    <mergeCell ref="JCD121:JCF121"/>
    <mergeCell ref="JTB121:JTD121"/>
    <mergeCell ref="JTJ121:JTL121"/>
    <mergeCell ref="JTR121:JTT121"/>
    <mergeCell ref="JTZ121:JUB121"/>
    <mergeCell ref="JUH121:JUJ121"/>
    <mergeCell ref="JUP121:JUR121"/>
    <mergeCell ref="JUX121:JUZ121"/>
    <mergeCell ref="JVF121:JVH121"/>
    <mergeCell ref="JVN121:JVP121"/>
    <mergeCell ref="JQH121:JQJ121"/>
    <mergeCell ref="JQP121:JQR121"/>
    <mergeCell ref="JQX121:JQZ121"/>
    <mergeCell ref="JRF121:JRH121"/>
    <mergeCell ref="JRN121:JRP121"/>
    <mergeCell ref="JRV121:JRX121"/>
    <mergeCell ref="JSD121:JSF121"/>
    <mergeCell ref="JSL121:JSN121"/>
    <mergeCell ref="JST121:JSV121"/>
    <mergeCell ref="JNN121:JNP121"/>
    <mergeCell ref="JNV121:JNX121"/>
    <mergeCell ref="JOD121:JOF121"/>
    <mergeCell ref="JOL121:JON121"/>
    <mergeCell ref="JOT121:JOV121"/>
    <mergeCell ref="JPB121:JPD121"/>
    <mergeCell ref="JPJ121:JPL121"/>
    <mergeCell ref="JPR121:JPT121"/>
    <mergeCell ref="JPZ121:JQB121"/>
    <mergeCell ref="JKT121:JKV121"/>
    <mergeCell ref="JLB121:JLD121"/>
    <mergeCell ref="JLJ121:JLL121"/>
    <mergeCell ref="JLR121:JLT121"/>
    <mergeCell ref="JLZ121:JMB121"/>
    <mergeCell ref="JMH121:JMJ121"/>
    <mergeCell ref="JMP121:JMR121"/>
    <mergeCell ref="JMX121:JMZ121"/>
    <mergeCell ref="JNF121:JNH121"/>
    <mergeCell ref="KED121:KEF121"/>
    <mergeCell ref="KEL121:KEN121"/>
    <mergeCell ref="KET121:KEV121"/>
    <mergeCell ref="KFB121:KFD121"/>
    <mergeCell ref="KFJ121:KFL121"/>
    <mergeCell ref="KFR121:KFT121"/>
    <mergeCell ref="KFZ121:KGB121"/>
    <mergeCell ref="KGH121:KGJ121"/>
    <mergeCell ref="KGP121:KGR121"/>
    <mergeCell ref="KBJ121:KBL121"/>
    <mergeCell ref="KBR121:KBT121"/>
    <mergeCell ref="KBZ121:KCB121"/>
    <mergeCell ref="KCH121:KCJ121"/>
    <mergeCell ref="KCP121:KCR121"/>
    <mergeCell ref="KCX121:KCZ121"/>
    <mergeCell ref="KDF121:KDH121"/>
    <mergeCell ref="KDN121:KDP121"/>
    <mergeCell ref="KDV121:KDX121"/>
    <mergeCell ref="JYP121:JYR121"/>
    <mergeCell ref="JYX121:JYZ121"/>
    <mergeCell ref="JZF121:JZH121"/>
    <mergeCell ref="JZN121:JZP121"/>
    <mergeCell ref="JZV121:JZX121"/>
    <mergeCell ref="KAD121:KAF121"/>
    <mergeCell ref="KAL121:KAN121"/>
    <mergeCell ref="KAT121:KAV121"/>
    <mergeCell ref="KBB121:KBD121"/>
    <mergeCell ref="JVV121:JVX121"/>
    <mergeCell ref="JWD121:JWF121"/>
    <mergeCell ref="JWL121:JWN121"/>
    <mergeCell ref="JWT121:JWV121"/>
    <mergeCell ref="JXB121:JXD121"/>
    <mergeCell ref="JXJ121:JXL121"/>
    <mergeCell ref="JXR121:JXT121"/>
    <mergeCell ref="JXZ121:JYB121"/>
    <mergeCell ref="JYH121:JYJ121"/>
    <mergeCell ref="KPF121:KPH121"/>
    <mergeCell ref="KPN121:KPP121"/>
    <mergeCell ref="KPV121:KPX121"/>
    <mergeCell ref="KQD121:KQF121"/>
    <mergeCell ref="KQL121:KQN121"/>
    <mergeCell ref="KQT121:KQV121"/>
    <mergeCell ref="KRB121:KRD121"/>
    <mergeCell ref="KRJ121:KRL121"/>
    <mergeCell ref="KRR121:KRT121"/>
    <mergeCell ref="KML121:KMN121"/>
    <mergeCell ref="KMT121:KMV121"/>
    <mergeCell ref="KNB121:KND121"/>
    <mergeCell ref="KNJ121:KNL121"/>
    <mergeCell ref="KNR121:KNT121"/>
    <mergeCell ref="KNZ121:KOB121"/>
    <mergeCell ref="KOH121:KOJ121"/>
    <mergeCell ref="KOP121:KOR121"/>
    <mergeCell ref="KOX121:KOZ121"/>
    <mergeCell ref="KJR121:KJT121"/>
    <mergeCell ref="KJZ121:KKB121"/>
    <mergeCell ref="KKH121:KKJ121"/>
    <mergeCell ref="KKP121:KKR121"/>
    <mergeCell ref="KKX121:KKZ121"/>
    <mergeCell ref="KLF121:KLH121"/>
    <mergeCell ref="KLN121:KLP121"/>
    <mergeCell ref="KLV121:KLX121"/>
    <mergeCell ref="KMD121:KMF121"/>
    <mergeCell ref="KGX121:KGZ121"/>
    <mergeCell ref="KHF121:KHH121"/>
    <mergeCell ref="KHN121:KHP121"/>
    <mergeCell ref="KHV121:KHX121"/>
    <mergeCell ref="KID121:KIF121"/>
    <mergeCell ref="KIL121:KIN121"/>
    <mergeCell ref="KIT121:KIV121"/>
    <mergeCell ref="KJB121:KJD121"/>
    <mergeCell ref="KJJ121:KJL121"/>
    <mergeCell ref="LAH121:LAJ121"/>
    <mergeCell ref="LAP121:LAR121"/>
    <mergeCell ref="LAX121:LAZ121"/>
    <mergeCell ref="LBF121:LBH121"/>
    <mergeCell ref="LBN121:LBP121"/>
    <mergeCell ref="LBV121:LBX121"/>
    <mergeCell ref="LCD121:LCF121"/>
    <mergeCell ref="LCL121:LCN121"/>
    <mergeCell ref="LCT121:LCV121"/>
    <mergeCell ref="KXN121:KXP121"/>
    <mergeCell ref="KXV121:KXX121"/>
    <mergeCell ref="KYD121:KYF121"/>
    <mergeCell ref="KYL121:KYN121"/>
    <mergeCell ref="KYT121:KYV121"/>
    <mergeCell ref="KZB121:KZD121"/>
    <mergeCell ref="KZJ121:KZL121"/>
    <mergeCell ref="KZR121:KZT121"/>
    <mergeCell ref="KZZ121:LAB121"/>
    <mergeCell ref="KUT121:KUV121"/>
    <mergeCell ref="KVB121:KVD121"/>
    <mergeCell ref="KVJ121:KVL121"/>
    <mergeCell ref="KVR121:KVT121"/>
    <mergeCell ref="KVZ121:KWB121"/>
    <mergeCell ref="KWH121:KWJ121"/>
    <mergeCell ref="KWP121:KWR121"/>
    <mergeCell ref="KWX121:KWZ121"/>
    <mergeCell ref="KXF121:KXH121"/>
    <mergeCell ref="KRZ121:KSB121"/>
    <mergeCell ref="KSH121:KSJ121"/>
    <mergeCell ref="KSP121:KSR121"/>
    <mergeCell ref="KSX121:KSZ121"/>
    <mergeCell ref="KTF121:KTH121"/>
    <mergeCell ref="KTN121:KTP121"/>
    <mergeCell ref="KTV121:KTX121"/>
    <mergeCell ref="KUD121:KUF121"/>
    <mergeCell ref="KUL121:KUN121"/>
    <mergeCell ref="LLJ121:LLL121"/>
    <mergeCell ref="LLR121:LLT121"/>
    <mergeCell ref="LLZ121:LMB121"/>
    <mergeCell ref="LMH121:LMJ121"/>
    <mergeCell ref="LMP121:LMR121"/>
    <mergeCell ref="LMX121:LMZ121"/>
    <mergeCell ref="LNF121:LNH121"/>
    <mergeCell ref="LNN121:LNP121"/>
    <mergeCell ref="LNV121:LNX121"/>
    <mergeCell ref="LIP121:LIR121"/>
    <mergeCell ref="LIX121:LIZ121"/>
    <mergeCell ref="LJF121:LJH121"/>
    <mergeCell ref="LJN121:LJP121"/>
    <mergeCell ref="LJV121:LJX121"/>
    <mergeCell ref="LKD121:LKF121"/>
    <mergeCell ref="LKL121:LKN121"/>
    <mergeCell ref="LKT121:LKV121"/>
    <mergeCell ref="LLB121:LLD121"/>
    <mergeCell ref="LFV121:LFX121"/>
    <mergeCell ref="LGD121:LGF121"/>
    <mergeCell ref="LGL121:LGN121"/>
    <mergeCell ref="LGT121:LGV121"/>
    <mergeCell ref="LHB121:LHD121"/>
    <mergeCell ref="LHJ121:LHL121"/>
    <mergeCell ref="LHR121:LHT121"/>
    <mergeCell ref="LHZ121:LIB121"/>
    <mergeCell ref="LIH121:LIJ121"/>
    <mergeCell ref="LDB121:LDD121"/>
    <mergeCell ref="LDJ121:LDL121"/>
    <mergeCell ref="LDR121:LDT121"/>
    <mergeCell ref="LDZ121:LEB121"/>
    <mergeCell ref="LEH121:LEJ121"/>
    <mergeCell ref="LEP121:LER121"/>
    <mergeCell ref="LEX121:LEZ121"/>
    <mergeCell ref="LFF121:LFH121"/>
    <mergeCell ref="LFN121:LFP121"/>
    <mergeCell ref="LWL121:LWN121"/>
    <mergeCell ref="LWT121:LWV121"/>
    <mergeCell ref="LXB121:LXD121"/>
    <mergeCell ref="LXJ121:LXL121"/>
    <mergeCell ref="LXR121:LXT121"/>
    <mergeCell ref="LXZ121:LYB121"/>
    <mergeCell ref="LYH121:LYJ121"/>
    <mergeCell ref="LYP121:LYR121"/>
    <mergeCell ref="LYX121:LYZ121"/>
    <mergeCell ref="LTR121:LTT121"/>
    <mergeCell ref="LTZ121:LUB121"/>
    <mergeCell ref="LUH121:LUJ121"/>
    <mergeCell ref="LUP121:LUR121"/>
    <mergeCell ref="LUX121:LUZ121"/>
    <mergeCell ref="LVF121:LVH121"/>
    <mergeCell ref="LVN121:LVP121"/>
    <mergeCell ref="LVV121:LVX121"/>
    <mergeCell ref="LWD121:LWF121"/>
    <mergeCell ref="LQX121:LQZ121"/>
    <mergeCell ref="LRF121:LRH121"/>
    <mergeCell ref="LRN121:LRP121"/>
    <mergeCell ref="LRV121:LRX121"/>
    <mergeCell ref="LSD121:LSF121"/>
    <mergeCell ref="LSL121:LSN121"/>
    <mergeCell ref="LST121:LSV121"/>
    <mergeCell ref="LTB121:LTD121"/>
    <mergeCell ref="LTJ121:LTL121"/>
    <mergeCell ref="LOD121:LOF121"/>
    <mergeCell ref="LOL121:LON121"/>
    <mergeCell ref="LOT121:LOV121"/>
    <mergeCell ref="LPB121:LPD121"/>
    <mergeCell ref="LPJ121:LPL121"/>
    <mergeCell ref="LPR121:LPT121"/>
    <mergeCell ref="LPZ121:LQB121"/>
    <mergeCell ref="LQH121:LQJ121"/>
    <mergeCell ref="LQP121:LQR121"/>
    <mergeCell ref="MHN121:MHP121"/>
    <mergeCell ref="MHV121:MHX121"/>
    <mergeCell ref="MID121:MIF121"/>
    <mergeCell ref="MIL121:MIN121"/>
    <mergeCell ref="MIT121:MIV121"/>
    <mergeCell ref="MJB121:MJD121"/>
    <mergeCell ref="MJJ121:MJL121"/>
    <mergeCell ref="MJR121:MJT121"/>
    <mergeCell ref="MJZ121:MKB121"/>
    <mergeCell ref="MET121:MEV121"/>
    <mergeCell ref="MFB121:MFD121"/>
    <mergeCell ref="MFJ121:MFL121"/>
    <mergeCell ref="MFR121:MFT121"/>
    <mergeCell ref="MFZ121:MGB121"/>
    <mergeCell ref="MGH121:MGJ121"/>
    <mergeCell ref="MGP121:MGR121"/>
    <mergeCell ref="MGX121:MGZ121"/>
    <mergeCell ref="MHF121:MHH121"/>
    <mergeCell ref="MBZ121:MCB121"/>
    <mergeCell ref="MCH121:MCJ121"/>
    <mergeCell ref="MCP121:MCR121"/>
    <mergeCell ref="MCX121:MCZ121"/>
    <mergeCell ref="MDF121:MDH121"/>
    <mergeCell ref="MDN121:MDP121"/>
    <mergeCell ref="MDV121:MDX121"/>
    <mergeCell ref="MED121:MEF121"/>
    <mergeCell ref="MEL121:MEN121"/>
    <mergeCell ref="LZF121:LZH121"/>
    <mergeCell ref="LZN121:LZP121"/>
    <mergeCell ref="LZV121:LZX121"/>
    <mergeCell ref="MAD121:MAF121"/>
    <mergeCell ref="MAL121:MAN121"/>
    <mergeCell ref="MAT121:MAV121"/>
    <mergeCell ref="MBB121:MBD121"/>
    <mergeCell ref="MBJ121:MBL121"/>
    <mergeCell ref="MBR121:MBT121"/>
    <mergeCell ref="MSP121:MSR121"/>
    <mergeCell ref="MSX121:MSZ121"/>
    <mergeCell ref="MTF121:MTH121"/>
    <mergeCell ref="MTN121:MTP121"/>
    <mergeCell ref="MTV121:MTX121"/>
    <mergeCell ref="MUD121:MUF121"/>
    <mergeCell ref="MUL121:MUN121"/>
    <mergeCell ref="MUT121:MUV121"/>
    <mergeCell ref="MVB121:MVD121"/>
    <mergeCell ref="MPV121:MPX121"/>
    <mergeCell ref="MQD121:MQF121"/>
    <mergeCell ref="MQL121:MQN121"/>
    <mergeCell ref="MQT121:MQV121"/>
    <mergeCell ref="MRB121:MRD121"/>
    <mergeCell ref="MRJ121:MRL121"/>
    <mergeCell ref="MRR121:MRT121"/>
    <mergeCell ref="MRZ121:MSB121"/>
    <mergeCell ref="MSH121:MSJ121"/>
    <mergeCell ref="MNB121:MND121"/>
    <mergeCell ref="MNJ121:MNL121"/>
    <mergeCell ref="MNR121:MNT121"/>
    <mergeCell ref="MNZ121:MOB121"/>
    <mergeCell ref="MOH121:MOJ121"/>
    <mergeCell ref="MOP121:MOR121"/>
    <mergeCell ref="MOX121:MOZ121"/>
    <mergeCell ref="MPF121:MPH121"/>
    <mergeCell ref="MPN121:MPP121"/>
    <mergeCell ref="MKH121:MKJ121"/>
    <mergeCell ref="MKP121:MKR121"/>
    <mergeCell ref="MKX121:MKZ121"/>
    <mergeCell ref="MLF121:MLH121"/>
    <mergeCell ref="MLN121:MLP121"/>
    <mergeCell ref="MLV121:MLX121"/>
    <mergeCell ref="MMD121:MMF121"/>
    <mergeCell ref="MML121:MMN121"/>
    <mergeCell ref="MMT121:MMV121"/>
    <mergeCell ref="NDR121:NDT121"/>
    <mergeCell ref="NDZ121:NEB121"/>
    <mergeCell ref="NEH121:NEJ121"/>
    <mergeCell ref="NEP121:NER121"/>
    <mergeCell ref="NEX121:NEZ121"/>
    <mergeCell ref="NFF121:NFH121"/>
    <mergeCell ref="NFN121:NFP121"/>
    <mergeCell ref="NFV121:NFX121"/>
    <mergeCell ref="NGD121:NGF121"/>
    <mergeCell ref="NAX121:NAZ121"/>
    <mergeCell ref="NBF121:NBH121"/>
    <mergeCell ref="NBN121:NBP121"/>
    <mergeCell ref="NBV121:NBX121"/>
    <mergeCell ref="NCD121:NCF121"/>
    <mergeCell ref="NCL121:NCN121"/>
    <mergeCell ref="NCT121:NCV121"/>
    <mergeCell ref="NDB121:NDD121"/>
    <mergeCell ref="NDJ121:NDL121"/>
    <mergeCell ref="MYD121:MYF121"/>
    <mergeCell ref="MYL121:MYN121"/>
    <mergeCell ref="MYT121:MYV121"/>
    <mergeCell ref="MZB121:MZD121"/>
    <mergeCell ref="MZJ121:MZL121"/>
    <mergeCell ref="MZR121:MZT121"/>
    <mergeCell ref="MZZ121:NAB121"/>
    <mergeCell ref="NAH121:NAJ121"/>
    <mergeCell ref="NAP121:NAR121"/>
    <mergeCell ref="MVJ121:MVL121"/>
    <mergeCell ref="MVR121:MVT121"/>
    <mergeCell ref="MVZ121:MWB121"/>
    <mergeCell ref="MWH121:MWJ121"/>
    <mergeCell ref="MWP121:MWR121"/>
    <mergeCell ref="MWX121:MWZ121"/>
    <mergeCell ref="MXF121:MXH121"/>
    <mergeCell ref="MXN121:MXP121"/>
    <mergeCell ref="MXV121:MXX121"/>
    <mergeCell ref="NOT121:NOV121"/>
    <mergeCell ref="NPB121:NPD121"/>
    <mergeCell ref="NPJ121:NPL121"/>
    <mergeCell ref="NPR121:NPT121"/>
    <mergeCell ref="NPZ121:NQB121"/>
    <mergeCell ref="NQH121:NQJ121"/>
    <mergeCell ref="NQP121:NQR121"/>
    <mergeCell ref="NQX121:NQZ121"/>
    <mergeCell ref="NRF121:NRH121"/>
    <mergeCell ref="NLZ121:NMB121"/>
    <mergeCell ref="NMH121:NMJ121"/>
    <mergeCell ref="NMP121:NMR121"/>
    <mergeCell ref="NMX121:NMZ121"/>
    <mergeCell ref="NNF121:NNH121"/>
    <mergeCell ref="NNN121:NNP121"/>
    <mergeCell ref="NNV121:NNX121"/>
    <mergeCell ref="NOD121:NOF121"/>
    <mergeCell ref="NOL121:NON121"/>
    <mergeCell ref="NJF121:NJH121"/>
    <mergeCell ref="NJN121:NJP121"/>
    <mergeCell ref="NJV121:NJX121"/>
    <mergeCell ref="NKD121:NKF121"/>
    <mergeCell ref="NKL121:NKN121"/>
    <mergeCell ref="NKT121:NKV121"/>
    <mergeCell ref="NLB121:NLD121"/>
    <mergeCell ref="NLJ121:NLL121"/>
    <mergeCell ref="NLR121:NLT121"/>
    <mergeCell ref="NGL121:NGN121"/>
    <mergeCell ref="NGT121:NGV121"/>
    <mergeCell ref="NHB121:NHD121"/>
    <mergeCell ref="NHJ121:NHL121"/>
    <mergeCell ref="NHR121:NHT121"/>
    <mergeCell ref="NHZ121:NIB121"/>
    <mergeCell ref="NIH121:NIJ121"/>
    <mergeCell ref="NIP121:NIR121"/>
    <mergeCell ref="NIX121:NIZ121"/>
    <mergeCell ref="NZV121:NZX121"/>
    <mergeCell ref="OAD121:OAF121"/>
    <mergeCell ref="OAL121:OAN121"/>
    <mergeCell ref="OAT121:OAV121"/>
    <mergeCell ref="OBB121:OBD121"/>
    <mergeCell ref="OBJ121:OBL121"/>
    <mergeCell ref="OBR121:OBT121"/>
    <mergeCell ref="OBZ121:OCB121"/>
    <mergeCell ref="OCH121:OCJ121"/>
    <mergeCell ref="NXB121:NXD121"/>
    <mergeCell ref="NXJ121:NXL121"/>
    <mergeCell ref="NXR121:NXT121"/>
    <mergeCell ref="NXZ121:NYB121"/>
    <mergeCell ref="NYH121:NYJ121"/>
    <mergeCell ref="NYP121:NYR121"/>
    <mergeCell ref="NYX121:NYZ121"/>
    <mergeCell ref="NZF121:NZH121"/>
    <mergeCell ref="NZN121:NZP121"/>
    <mergeCell ref="NUH121:NUJ121"/>
    <mergeCell ref="NUP121:NUR121"/>
    <mergeCell ref="NUX121:NUZ121"/>
    <mergeCell ref="NVF121:NVH121"/>
    <mergeCell ref="NVN121:NVP121"/>
    <mergeCell ref="NVV121:NVX121"/>
    <mergeCell ref="NWD121:NWF121"/>
    <mergeCell ref="NWL121:NWN121"/>
    <mergeCell ref="NWT121:NWV121"/>
    <mergeCell ref="NRN121:NRP121"/>
    <mergeCell ref="NRV121:NRX121"/>
    <mergeCell ref="NSD121:NSF121"/>
    <mergeCell ref="NSL121:NSN121"/>
    <mergeCell ref="NST121:NSV121"/>
    <mergeCell ref="NTB121:NTD121"/>
    <mergeCell ref="NTJ121:NTL121"/>
    <mergeCell ref="NTR121:NTT121"/>
    <mergeCell ref="NTZ121:NUB121"/>
    <mergeCell ref="OKX121:OKZ121"/>
    <mergeCell ref="OLF121:OLH121"/>
    <mergeCell ref="OLN121:OLP121"/>
    <mergeCell ref="OLV121:OLX121"/>
    <mergeCell ref="OMD121:OMF121"/>
    <mergeCell ref="OML121:OMN121"/>
    <mergeCell ref="OMT121:OMV121"/>
    <mergeCell ref="ONB121:OND121"/>
    <mergeCell ref="ONJ121:ONL121"/>
    <mergeCell ref="OID121:OIF121"/>
    <mergeCell ref="OIL121:OIN121"/>
    <mergeCell ref="OIT121:OIV121"/>
    <mergeCell ref="OJB121:OJD121"/>
    <mergeCell ref="OJJ121:OJL121"/>
    <mergeCell ref="OJR121:OJT121"/>
    <mergeCell ref="OJZ121:OKB121"/>
    <mergeCell ref="OKH121:OKJ121"/>
    <mergeCell ref="OKP121:OKR121"/>
    <mergeCell ref="OFJ121:OFL121"/>
    <mergeCell ref="OFR121:OFT121"/>
    <mergeCell ref="OFZ121:OGB121"/>
    <mergeCell ref="OGH121:OGJ121"/>
    <mergeCell ref="OGP121:OGR121"/>
    <mergeCell ref="OGX121:OGZ121"/>
    <mergeCell ref="OHF121:OHH121"/>
    <mergeCell ref="OHN121:OHP121"/>
    <mergeCell ref="OHV121:OHX121"/>
    <mergeCell ref="OCP121:OCR121"/>
    <mergeCell ref="OCX121:OCZ121"/>
    <mergeCell ref="ODF121:ODH121"/>
    <mergeCell ref="ODN121:ODP121"/>
    <mergeCell ref="ODV121:ODX121"/>
    <mergeCell ref="OED121:OEF121"/>
    <mergeCell ref="OEL121:OEN121"/>
    <mergeCell ref="OET121:OEV121"/>
    <mergeCell ref="OFB121:OFD121"/>
    <mergeCell ref="OVZ121:OWB121"/>
    <mergeCell ref="OWH121:OWJ121"/>
    <mergeCell ref="OWP121:OWR121"/>
    <mergeCell ref="OWX121:OWZ121"/>
    <mergeCell ref="OXF121:OXH121"/>
    <mergeCell ref="OXN121:OXP121"/>
    <mergeCell ref="OXV121:OXX121"/>
    <mergeCell ref="OYD121:OYF121"/>
    <mergeCell ref="OYL121:OYN121"/>
    <mergeCell ref="OTF121:OTH121"/>
    <mergeCell ref="OTN121:OTP121"/>
    <mergeCell ref="OTV121:OTX121"/>
    <mergeCell ref="OUD121:OUF121"/>
    <mergeCell ref="OUL121:OUN121"/>
    <mergeCell ref="OUT121:OUV121"/>
    <mergeCell ref="OVB121:OVD121"/>
    <mergeCell ref="OVJ121:OVL121"/>
    <mergeCell ref="OVR121:OVT121"/>
    <mergeCell ref="OQL121:OQN121"/>
    <mergeCell ref="OQT121:OQV121"/>
    <mergeCell ref="ORB121:ORD121"/>
    <mergeCell ref="ORJ121:ORL121"/>
    <mergeCell ref="ORR121:ORT121"/>
    <mergeCell ref="ORZ121:OSB121"/>
    <mergeCell ref="OSH121:OSJ121"/>
    <mergeCell ref="OSP121:OSR121"/>
    <mergeCell ref="OSX121:OSZ121"/>
    <mergeCell ref="ONR121:ONT121"/>
    <mergeCell ref="ONZ121:OOB121"/>
    <mergeCell ref="OOH121:OOJ121"/>
    <mergeCell ref="OOP121:OOR121"/>
    <mergeCell ref="OOX121:OOZ121"/>
    <mergeCell ref="OPF121:OPH121"/>
    <mergeCell ref="OPN121:OPP121"/>
    <mergeCell ref="OPV121:OPX121"/>
    <mergeCell ref="OQD121:OQF121"/>
    <mergeCell ref="PHB121:PHD121"/>
    <mergeCell ref="PHJ121:PHL121"/>
    <mergeCell ref="PHR121:PHT121"/>
    <mergeCell ref="PHZ121:PIB121"/>
    <mergeCell ref="PIH121:PIJ121"/>
    <mergeCell ref="PIP121:PIR121"/>
    <mergeCell ref="PIX121:PIZ121"/>
    <mergeCell ref="PJF121:PJH121"/>
    <mergeCell ref="PJN121:PJP121"/>
    <mergeCell ref="PEH121:PEJ121"/>
    <mergeCell ref="PEP121:PER121"/>
    <mergeCell ref="PEX121:PEZ121"/>
    <mergeCell ref="PFF121:PFH121"/>
    <mergeCell ref="PFN121:PFP121"/>
    <mergeCell ref="PFV121:PFX121"/>
    <mergeCell ref="PGD121:PGF121"/>
    <mergeCell ref="PGL121:PGN121"/>
    <mergeCell ref="PGT121:PGV121"/>
    <mergeCell ref="PBN121:PBP121"/>
    <mergeCell ref="PBV121:PBX121"/>
    <mergeCell ref="PCD121:PCF121"/>
    <mergeCell ref="PCL121:PCN121"/>
    <mergeCell ref="PCT121:PCV121"/>
    <mergeCell ref="PDB121:PDD121"/>
    <mergeCell ref="PDJ121:PDL121"/>
    <mergeCell ref="PDR121:PDT121"/>
    <mergeCell ref="PDZ121:PEB121"/>
    <mergeCell ref="OYT121:OYV121"/>
    <mergeCell ref="OZB121:OZD121"/>
    <mergeCell ref="OZJ121:OZL121"/>
    <mergeCell ref="OZR121:OZT121"/>
    <mergeCell ref="OZZ121:PAB121"/>
    <mergeCell ref="PAH121:PAJ121"/>
    <mergeCell ref="PAP121:PAR121"/>
    <mergeCell ref="PAX121:PAZ121"/>
    <mergeCell ref="PBF121:PBH121"/>
    <mergeCell ref="PSD121:PSF121"/>
    <mergeCell ref="PSL121:PSN121"/>
    <mergeCell ref="PST121:PSV121"/>
    <mergeCell ref="PTB121:PTD121"/>
    <mergeCell ref="PTJ121:PTL121"/>
    <mergeCell ref="PTR121:PTT121"/>
    <mergeCell ref="PTZ121:PUB121"/>
    <mergeCell ref="PUH121:PUJ121"/>
    <mergeCell ref="PUP121:PUR121"/>
    <mergeCell ref="PPJ121:PPL121"/>
    <mergeCell ref="PPR121:PPT121"/>
    <mergeCell ref="PPZ121:PQB121"/>
    <mergeCell ref="PQH121:PQJ121"/>
    <mergeCell ref="PQP121:PQR121"/>
    <mergeCell ref="PQX121:PQZ121"/>
    <mergeCell ref="PRF121:PRH121"/>
    <mergeCell ref="PRN121:PRP121"/>
    <mergeCell ref="PRV121:PRX121"/>
    <mergeCell ref="PMP121:PMR121"/>
    <mergeCell ref="PMX121:PMZ121"/>
    <mergeCell ref="PNF121:PNH121"/>
    <mergeCell ref="PNN121:PNP121"/>
    <mergeCell ref="PNV121:PNX121"/>
    <mergeCell ref="POD121:POF121"/>
    <mergeCell ref="POL121:PON121"/>
    <mergeCell ref="POT121:POV121"/>
    <mergeCell ref="PPB121:PPD121"/>
    <mergeCell ref="PJV121:PJX121"/>
    <mergeCell ref="PKD121:PKF121"/>
    <mergeCell ref="PKL121:PKN121"/>
    <mergeCell ref="PKT121:PKV121"/>
    <mergeCell ref="PLB121:PLD121"/>
    <mergeCell ref="PLJ121:PLL121"/>
    <mergeCell ref="PLR121:PLT121"/>
    <mergeCell ref="PLZ121:PMB121"/>
    <mergeCell ref="PMH121:PMJ121"/>
    <mergeCell ref="QDF121:QDH121"/>
    <mergeCell ref="QDN121:QDP121"/>
    <mergeCell ref="QDV121:QDX121"/>
    <mergeCell ref="QED121:QEF121"/>
    <mergeCell ref="QEL121:QEN121"/>
    <mergeCell ref="QET121:QEV121"/>
    <mergeCell ref="QFB121:QFD121"/>
    <mergeCell ref="QFJ121:QFL121"/>
    <mergeCell ref="QFR121:QFT121"/>
    <mergeCell ref="QAL121:QAN121"/>
    <mergeCell ref="QAT121:QAV121"/>
    <mergeCell ref="QBB121:QBD121"/>
    <mergeCell ref="QBJ121:QBL121"/>
    <mergeCell ref="QBR121:QBT121"/>
    <mergeCell ref="QBZ121:QCB121"/>
    <mergeCell ref="QCH121:QCJ121"/>
    <mergeCell ref="QCP121:QCR121"/>
    <mergeCell ref="QCX121:QCZ121"/>
    <mergeCell ref="PXR121:PXT121"/>
    <mergeCell ref="PXZ121:PYB121"/>
    <mergeCell ref="PYH121:PYJ121"/>
    <mergeCell ref="PYP121:PYR121"/>
    <mergeCell ref="PYX121:PYZ121"/>
    <mergeCell ref="PZF121:PZH121"/>
    <mergeCell ref="PZN121:PZP121"/>
    <mergeCell ref="PZV121:PZX121"/>
    <mergeCell ref="QAD121:QAF121"/>
    <mergeCell ref="PUX121:PUZ121"/>
    <mergeCell ref="PVF121:PVH121"/>
    <mergeCell ref="PVN121:PVP121"/>
    <mergeCell ref="PVV121:PVX121"/>
    <mergeCell ref="PWD121:PWF121"/>
    <mergeCell ref="PWL121:PWN121"/>
    <mergeCell ref="PWT121:PWV121"/>
    <mergeCell ref="PXB121:PXD121"/>
    <mergeCell ref="PXJ121:PXL121"/>
    <mergeCell ref="QOH121:QOJ121"/>
    <mergeCell ref="QOP121:QOR121"/>
    <mergeCell ref="QOX121:QOZ121"/>
    <mergeCell ref="QPF121:QPH121"/>
    <mergeCell ref="QPN121:QPP121"/>
    <mergeCell ref="QPV121:QPX121"/>
    <mergeCell ref="QQD121:QQF121"/>
    <mergeCell ref="QQL121:QQN121"/>
    <mergeCell ref="QQT121:QQV121"/>
    <mergeCell ref="QLN121:QLP121"/>
    <mergeCell ref="QLV121:QLX121"/>
    <mergeCell ref="QMD121:QMF121"/>
    <mergeCell ref="QML121:QMN121"/>
    <mergeCell ref="QMT121:QMV121"/>
    <mergeCell ref="QNB121:QND121"/>
    <mergeCell ref="QNJ121:QNL121"/>
    <mergeCell ref="QNR121:QNT121"/>
    <mergeCell ref="QNZ121:QOB121"/>
    <mergeCell ref="QIT121:QIV121"/>
    <mergeCell ref="QJB121:QJD121"/>
    <mergeCell ref="QJJ121:QJL121"/>
    <mergeCell ref="QJR121:QJT121"/>
    <mergeCell ref="QJZ121:QKB121"/>
    <mergeCell ref="QKH121:QKJ121"/>
    <mergeCell ref="QKP121:QKR121"/>
    <mergeCell ref="QKX121:QKZ121"/>
    <mergeCell ref="QLF121:QLH121"/>
    <mergeCell ref="QFZ121:QGB121"/>
    <mergeCell ref="QGH121:QGJ121"/>
    <mergeCell ref="QGP121:QGR121"/>
    <mergeCell ref="QGX121:QGZ121"/>
    <mergeCell ref="QHF121:QHH121"/>
    <mergeCell ref="QHN121:QHP121"/>
    <mergeCell ref="QHV121:QHX121"/>
    <mergeCell ref="QID121:QIF121"/>
    <mergeCell ref="QIL121:QIN121"/>
    <mergeCell ref="QZJ121:QZL121"/>
    <mergeCell ref="QZR121:QZT121"/>
    <mergeCell ref="QZZ121:RAB121"/>
    <mergeCell ref="RAH121:RAJ121"/>
    <mergeCell ref="RAP121:RAR121"/>
    <mergeCell ref="RAX121:RAZ121"/>
    <mergeCell ref="RBF121:RBH121"/>
    <mergeCell ref="RBN121:RBP121"/>
    <mergeCell ref="RBV121:RBX121"/>
    <mergeCell ref="QWP121:QWR121"/>
    <mergeCell ref="QWX121:QWZ121"/>
    <mergeCell ref="QXF121:QXH121"/>
    <mergeCell ref="QXN121:QXP121"/>
    <mergeCell ref="QXV121:QXX121"/>
    <mergeCell ref="QYD121:QYF121"/>
    <mergeCell ref="QYL121:QYN121"/>
    <mergeCell ref="QYT121:QYV121"/>
    <mergeCell ref="QZB121:QZD121"/>
    <mergeCell ref="QTV121:QTX121"/>
    <mergeCell ref="QUD121:QUF121"/>
    <mergeCell ref="QUL121:QUN121"/>
    <mergeCell ref="QUT121:QUV121"/>
    <mergeCell ref="QVB121:QVD121"/>
    <mergeCell ref="QVJ121:QVL121"/>
    <mergeCell ref="QVR121:QVT121"/>
    <mergeCell ref="QVZ121:QWB121"/>
    <mergeCell ref="QWH121:QWJ121"/>
    <mergeCell ref="QRB121:QRD121"/>
    <mergeCell ref="QRJ121:QRL121"/>
    <mergeCell ref="QRR121:QRT121"/>
    <mergeCell ref="QRZ121:QSB121"/>
    <mergeCell ref="QSH121:QSJ121"/>
    <mergeCell ref="QSP121:QSR121"/>
    <mergeCell ref="QSX121:QSZ121"/>
    <mergeCell ref="QTF121:QTH121"/>
    <mergeCell ref="QTN121:QTP121"/>
    <mergeCell ref="RKL121:RKN121"/>
    <mergeCell ref="RKT121:RKV121"/>
    <mergeCell ref="RLB121:RLD121"/>
    <mergeCell ref="RLJ121:RLL121"/>
    <mergeCell ref="RLR121:RLT121"/>
    <mergeCell ref="RLZ121:RMB121"/>
    <mergeCell ref="RMH121:RMJ121"/>
    <mergeCell ref="RMP121:RMR121"/>
    <mergeCell ref="RMX121:RMZ121"/>
    <mergeCell ref="RHR121:RHT121"/>
    <mergeCell ref="RHZ121:RIB121"/>
    <mergeCell ref="RIH121:RIJ121"/>
    <mergeCell ref="RIP121:RIR121"/>
    <mergeCell ref="RIX121:RIZ121"/>
    <mergeCell ref="RJF121:RJH121"/>
    <mergeCell ref="RJN121:RJP121"/>
    <mergeCell ref="RJV121:RJX121"/>
    <mergeCell ref="RKD121:RKF121"/>
    <mergeCell ref="REX121:REZ121"/>
    <mergeCell ref="RFF121:RFH121"/>
    <mergeCell ref="RFN121:RFP121"/>
    <mergeCell ref="RFV121:RFX121"/>
    <mergeCell ref="RGD121:RGF121"/>
    <mergeCell ref="RGL121:RGN121"/>
    <mergeCell ref="RGT121:RGV121"/>
    <mergeCell ref="RHB121:RHD121"/>
    <mergeCell ref="RHJ121:RHL121"/>
    <mergeCell ref="RCD121:RCF121"/>
    <mergeCell ref="RCL121:RCN121"/>
    <mergeCell ref="RCT121:RCV121"/>
    <mergeCell ref="RDB121:RDD121"/>
    <mergeCell ref="RDJ121:RDL121"/>
    <mergeCell ref="RDR121:RDT121"/>
    <mergeCell ref="RDZ121:REB121"/>
    <mergeCell ref="REH121:REJ121"/>
    <mergeCell ref="REP121:RER121"/>
    <mergeCell ref="RVN121:RVP121"/>
    <mergeCell ref="RVV121:RVX121"/>
    <mergeCell ref="RWD121:RWF121"/>
    <mergeCell ref="RWL121:RWN121"/>
    <mergeCell ref="RWT121:RWV121"/>
    <mergeCell ref="RXB121:RXD121"/>
    <mergeCell ref="RXJ121:RXL121"/>
    <mergeCell ref="RXR121:RXT121"/>
    <mergeCell ref="RXZ121:RYB121"/>
    <mergeCell ref="RST121:RSV121"/>
    <mergeCell ref="RTB121:RTD121"/>
    <mergeCell ref="RTJ121:RTL121"/>
    <mergeCell ref="RTR121:RTT121"/>
    <mergeCell ref="RTZ121:RUB121"/>
    <mergeCell ref="RUH121:RUJ121"/>
    <mergeCell ref="RUP121:RUR121"/>
    <mergeCell ref="RUX121:RUZ121"/>
    <mergeCell ref="RVF121:RVH121"/>
    <mergeCell ref="RPZ121:RQB121"/>
    <mergeCell ref="RQH121:RQJ121"/>
    <mergeCell ref="RQP121:RQR121"/>
    <mergeCell ref="RQX121:RQZ121"/>
    <mergeCell ref="RRF121:RRH121"/>
    <mergeCell ref="RRN121:RRP121"/>
    <mergeCell ref="RRV121:RRX121"/>
    <mergeCell ref="RSD121:RSF121"/>
    <mergeCell ref="RSL121:RSN121"/>
    <mergeCell ref="RNF121:RNH121"/>
    <mergeCell ref="RNN121:RNP121"/>
    <mergeCell ref="RNV121:RNX121"/>
    <mergeCell ref="ROD121:ROF121"/>
    <mergeCell ref="ROL121:RON121"/>
    <mergeCell ref="ROT121:ROV121"/>
    <mergeCell ref="RPB121:RPD121"/>
    <mergeCell ref="RPJ121:RPL121"/>
    <mergeCell ref="RPR121:RPT121"/>
    <mergeCell ref="SGP121:SGR121"/>
    <mergeCell ref="SGX121:SGZ121"/>
    <mergeCell ref="SHF121:SHH121"/>
    <mergeCell ref="SHN121:SHP121"/>
    <mergeCell ref="SHV121:SHX121"/>
    <mergeCell ref="SID121:SIF121"/>
    <mergeCell ref="SIL121:SIN121"/>
    <mergeCell ref="SIT121:SIV121"/>
    <mergeCell ref="SJB121:SJD121"/>
    <mergeCell ref="SDV121:SDX121"/>
    <mergeCell ref="SED121:SEF121"/>
    <mergeCell ref="SEL121:SEN121"/>
    <mergeCell ref="SET121:SEV121"/>
    <mergeCell ref="SFB121:SFD121"/>
    <mergeCell ref="SFJ121:SFL121"/>
    <mergeCell ref="SFR121:SFT121"/>
    <mergeCell ref="SFZ121:SGB121"/>
    <mergeCell ref="SGH121:SGJ121"/>
    <mergeCell ref="SBB121:SBD121"/>
    <mergeCell ref="SBJ121:SBL121"/>
    <mergeCell ref="SBR121:SBT121"/>
    <mergeCell ref="SBZ121:SCB121"/>
    <mergeCell ref="SCH121:SCJ121"/>
    <mergeCell ref="SCP121:SCR121"/>
    <mergeCell ref="SCX121:SCZ121"/>
    <mergeCell ref="SDF121:SDH121"/>
    <mergeCell ref="SDN121:SDP121"/>
    <mergeCell ref="RYH121:RYJ121"/>
    <mergeCell ref="RYP121:RYR121"/>
    <mergeCell ref="RYX121:RYZ121"/>
    <mergeCell ref="RZF121:RZH121"/>
    <mergeCell ref="RZN121:RZP121"/>
    <mergeCell ref="RZV121:RZX121"/>
    <mergeCell ref="SAD121:SAF121"/>
    <mergeCell ref="SAL121:SAN121"/>
    <mergeCell ref="SAT121:SAV121"/>
    <mergeCell ref="SRR121:SRT121"/>
    <mergeCell ref="SRZ121:SSB121"/>
    <mergeCell ref="SSH121:SSJ121"/>
    <mergeCell ref="SSP121:SSR121"/>
    <mergeCell ref="SSX121:SSZ121"/>
    <mergeCell ref="STF121:STH121"/>
    <mergeCell ref="STN121:STP121"/>
    <mergeCell ref="STV121:STX121"/>
    <mergeCell ref="SUD121:SUF121"/>
    <mergeCell ref="SOX121:SOZ121"/>
    <mergeCell ref="SPF121:SPH121"/>
    <mergeCell ref="SPN121:SPP121"/>
    <mergeCell ref="SPV121:SPX121"/>
    <mergeCell ref="SQD121:SQF121"/>
    <mergeCell ref="SQL121:SQN121"/>
    <mergeCell ref="SQT121:SQV121"/>
    <mergeCell ref="SRB121:SRD121"/>
    <mergeCell ref="SRJ121:SRL121"/>
    <mergeCell ref="SMD121:SMF121"/>
    <mergeCell ref="SML121:SMN121"/>
    <mergeCell ref="SMT121:SMV121"/>
    <mergeCell ref="SNB121:SND121"/>
    <mergeCell ref="SNJ121:SNL121"/>
    <mergeCell ref="SNR121:SNT121"/>
    <mergeCell ref="SNZ121:SOB121"/>
    <mergeCell ref="SOH121:SOJ121"/>
    <mergeCell ref="SOP121:SOR121"/>
    <mergeCell ref="SJJ121:SJL121"/>
    <mergeCell ref="SJR121:SJT121"/>
    <mergeCell ref="SJZ121:SKB121"/>
    <mergeCell ref="SKH121:SKJ121"/>
    <mergeCell ref="SKP121:SKR121"/>
    <mergeCell ref="SKX121:SKZ121"/>
    <mergeCell ref="SLF121:SLH121"/>
    <mergeCell ref="SLN121:SLP121"/>
    <mergeCell ref="SLV121:SLX121"/>
    <mergeCell ref="TCT121:TCV121"/>
    <mergeCell ref="TDB121:TDD121"/>
    <mergeCell ref="TDJ121:TDL121"/>
    <mergeCell ref="TDR121:TDT121"/>
    <mergeCell ref="TDZ121:TEB121"/>
    <mergeCell ref="TEH121:TEJ121"/>
    <mergeCell ref="TEP121:TER121"/>
    <mergeCell ref="TEX121:TEZ121"/>
    <mergeCell ref="TFF121:TFH121"/>
    <mergeCell ref="SZZ121:TAB121"/>
    <mergeCell ref="TAH121:TAJ121"/>
    <mergeCell ref="TAP121:TAR121"/>
    <mergeCell ref="TAX121:TAZ121"/>
    <mergeCell ref="TBF121:TBH121"/>
    <mergeCell ref="TBN121:TBP121"/>
    <mergeCell ref="TBV121:TBX121"/>
    <mergeCell ref="TCD121:TCF121"/>
    <mergeCell ref="TCL121:TCN121"/>
    <mergeCell ref="SXF121:SXH121"/>
    <mergeCell ref="SXN121:SXP121"/>
    <mergeCell ref="SXV121:SXX121"/>
    <mergeCell ref="SYD121:SYF121"/>
    <mergeCell ref="SYL121:SYN121"/>
    <mergeCell ref="SYT121:SYV121"/>
    <mergeCell ref="SZB121:SZD121"/>
    <mergeCell ref="SZJ121:SZL121"/>
    <mergeCell ref="SZR121:SZT121"/>
    <mergeCell ref="SUL121:SUN121"/>
    <mergeCell ref="SUT121:SUV121"/>
    <mergeCell ref="SVB121:SVD121"/>
    <mergeCell ref="SVJ121:SVL121"/>
    <mergeCell ref="SVR121:SVT121"/>
    <mergeCell ref="SVZ121:SWB121"/>
    <mergeCell ref="SWH121:SWJ121"/>
    <mergeCell ref="SWP121:SWR121"/>
    <mergeCell ref="SWX121:SWZ121"/>
    <mergeCell ref="TNV121:TNX121"/>
    <mergeCell ref="TOD121:TOF121"/>
    <mergeCell ref="TOL121:TON121"/>
    <mergeCell ref="TOT121:TOV121"/>
    <mergeCell ref="TPB121:TPD121"/>
    <mergeCell ref="TPJ121:TPL121"/>
    <mergeCell ref="TPR121:TPT121"/>
    <mergeCell ref="TPZ121:TQB121"/>
    <mergeCell ref="TQH121:TQJ121"/>
    <mergeCell ref="TLB121:TLD121"/>
    <mergeCell ref="TLJ121:TLL121"/>
    <mergeCell ref="TLR121:TLT121"/>
    <mergeCell ref="TLZ121:TMB121"/>
    <mergeCell ref="TMH121:TMJ121"/>
    <mergeCell ref="TMP121:TMR121"/>
    <mergeCell ref="TMX121:TMZ121"/>
    <mergeCell ref="TNF121:TNH121"/>
    <mergeCell ref="TNN121:TNP121"/>
    <mergeCell ref="TIH121:TIJ121"/>
    <mergeCell ref="TIP121:TIR121"/>
    <mergeCell ref="TIX121:TIZ121"/>
    <mergeCell ref="TJF121:TJH121"/>
    <mergeCell ref="TJN121:TJP121"/>
    <mergeCell ref="TJV121:TJX121"/>
    <mergeCell ref="TKD121:TKF121"/>
    <mergeCell ref="TKL121:TKN121"/>
    <mergeCell ref="TKT121:TKV121"/>
    <mergeCell ref="TFN121:TFP121"/>
    <mergeCell ref="TFV121:TFX121"/>
    <mergeCell ref="TGD121:TGF121"/>
    <mergeCell ref="TGL121:TGN121"/>
    <mergeCell ref="TGT121:TGV121"/>
    <mergeCell ref="THB121:THD121"/>
    <mergeCell ref="THJ121:THL121"/>
    <mergeCell ref="THR121:THT121"/>
    <mergeCell ref="THZ121:TIB121"/>
    <mergeCell ref="TYX121:TYZ121"/>
    <mergeCell ref="TZF121:TZH121"/>
    <mergeCell ref="TZN121:TZP121"/>
    <mergeCell ref="TZV121:TZX121"/>
    <mergeCell ref="UAD121:UAF121"/>
    <mergeCell ref="UAL121:UAN121"/>
    <mergeCell ref="UAT121:UAV121"/>
    <mergeCell ref="UBB121:UBD121"/>
    <mergeCell ref="UBJ121:UBL121"/>
    <mergeCell ref="TWD121:TWF121"/>
    <mergeCell ref="TWL121:TWN121"/>
    <mergeCell ref="TWT121:TWV121"/>
    <mergeCell ref="TXB121:TXD121"/>
    <mergeCell ref="TXJ121:TXL121"/>
    <mergeCell ref="TXR121:TXT121"/>
    <mergeCell ref="TXZ121:TYB121"/>
    <mergeCell ref="TYH121:TYJ121"/>
    <mergeCell ref="TYP121:TYR121"/>
    <mergeCell ref="TTJ121:TTL121"/>
    <mergeCell ref="TTR121:TTT121"/>
    <mergeCell ref="TTZ121:TUB121"/>
    <mergeCell ref="TUH121:TUJ121"/>
    <mergeCell ref="TUP121:TUR121"/>
    <mergeCell ref="TUX121:TUZ121"/>
    <mergeCell ref="TVF121:TVH121"/>
    <mergeCell ref="TVN121:TVP121"/>
    <mergeCell ref="TVV121:TVX121"/>
    <mergeCell ref="TQP121:TQR121"/>
    <mergeCell ref="TQX121:TQZ121"/>
    <mergeCell ref="TRF121:TRH121"/>
    <mergeCell ref="TRN121:TRP121"/>
    <mergeCell ref="TRV121:TRX121"/>
    <mergeCell ref="TSD121:TSF121"/>
    <mergeCell ref="TSL121:TSN121"/>
    <mergeCell ref="TST121:TSV121"/>
    <mergeCell ref="TTB121:TTD121"/>
    <mergeCell ref="UJZ121:UKB121"/>
    <mergeCell ref="UKH121:UKJ121"/>
    <mergeCell ref="UKP121:UKR121"/>
    <mergeCell ref="UKX121:UKZ121"/>
    <mergeCell ref="ULF121:ULH121"/>
    <mergeCell ref="ULN121:ULP121"/>
    <mergeCell ref="ULV121:ULX121"/>
    <mergeCell ref="UMD121:UMF121"/>
    <mergeCell ref="UML121:UMN121"/>
    <mergeCell ref="UHF121:UHH121"/>
    <mergeCell ref="UHN121:UHP121"/>
    <mergeCell ref="UHV121:UHX121"/>
    <mergeCell ref="UID121:UIF121"/>
    <mergeCell ref="UIL121:UIN121"/>
    <mergeCell ref="UIT121:UIV121"/>
    <mergeCell ref="UJB121:UJD121"/>
    <mergeCell ref="UJJ121:UJL121"/>
    <mergeCell ref="UJR121:UJT121"/>
    <mergeCell ref="UEL121:UEN121"/>
    <mergeCell ref="UET121:UEV121"/>
    <mergeCell ref="UFB121:UFD121"/>
    <mergeCell ref="UFJ121:UFL121"/>
    <mergeCell ref="UFR121:UFT121"/>
    <mergeCell ref="UFZ121:UGB121"/>
    <mergeCell ref="UGH121:UGJ121"/>
    <mergeCell ref="UGP121:UGR121"/>
    <mergeCell ref="UGX121:UGZ121"/>
    <mergeCell ref="UBR121:UBT121"/>
    <mergeCell ref="UBZ121:UCB121"/>
    <mergeCell ref="UCH121:UCJ121"/>
    <mergeCell ref="UCP121:UCR121"/>
    <mergeCell ref="UCX121:UCZ121"/>
    <mergeCell ref="UDF121:UDH121"/>
    <mergeCell ref="UDN121:UDP121"/>
    <mergeCell ref="UDV121:UDX121"/>
    <mergeCell ref="UED121:UEF121"/>
    <mergeCell ref="UVB121:UVD121"/>
    <mergeCell ref="UVJ121:UVL121"/>
    <mergeCell ref="UVR121:UVT121"/>
    <mergeCell ref="UVZ121:UWB121"/>
    <mergeCell ref="UWH121:UWJ121"/>
    <mergeCell ref="UWP121:UWR121"/>
    <mergeCell ref="UWX121:UWZ121"/>
    <mergeCell ref="UXF121:UXH121"/>
    <mergeCell ref="UXN121:UXP121"/>
    <mergeCell ref="USH121:USJ121"/>
    <mergeCell ref="USP121:USR121"/>
    <mergeCell ref="USX121:USZ121"/>
    <mergeCell ref="UTF121:UTH121"/>
    <mergeCell ref="UTN121:UTP121"/>
    <mergeCell ref="UTV121:UTX121"/>
    <mergeCell ref="UUD121:UUF121"/>
    <mergeCell ref="UUL121:UUN121"/>
    <mergeCell ref="UUT121:UUV121"/>
    <mergeCell ref="UPN121:UPP121"/>
    <mergeCell ref="UPV121:UPX121"/>
    <mergeCell ref="UQD121:UQF121"/>
    <mergeCell ref="UQL121:UQN121"/>
    <mergeCell ref="UQT121:UQV121"/>
    <mergeCell ref="URB121:URD121"/>
    <mergeCell ref="URJ121:URL121"/>
    <mergeCell ref="URR121:URT121"/>
    <mergeCell ref="URZ121:USB121"/>
    <mergeCell ref="UMT121:UMV121"/>
    <mergeCell ref="UNB121:UND121"/>
    <mergeCell ref="UNJ121:UNL121"/>
    <mergeCell ref="UNR121:UNT121"/>
    <mergeCell ref="UNZ121:UOB121"/>
    <mergeCell ref="UOH121:UOJ121"/>
    <mergeCell ref="UOP121:UOR121"/>
    <mergeCell ref="UOX121:UOZ121"/>
    <mergeCell ref="UPF121:UPH121"/>
    <mergeCell ref="VGD121:VGF121"/>
    <mergeCell ref="VGL121:VGN121"/>
    <mergeCell ref="VGT121:VGV121"/>
    <mergeCell ref="VHB121:VHD121"/>
    <mergeCell ref="VHJ121:VHL121"/>
    <mergeCell ref="VHR121:VHT121"/>
    <mergeCell ref="VHZ121:VIB121"/>
    <mergeCell ref="VIH121:VIJ121"/>
    <mergeCell ref="VIP121:VIR121"/>
    <mergeCell ref="VDJ121:VDL121"/>
    <mergeCell ref="VDR121:VDT121"/>
    <mergeCell ref="VDZ121:VEB121"/>
    <mergeCell ref="VEH121:VEJ121"/>
    <mergeCell ref="VEP121:VER121"/>
    <mergeCell ref="VEX121:VEZ121"/>
    <mergeCell ref="VFF121:VFH121"/>
    <mergeCell ref="VFN121:VFP121"/>
    <mergeCell ref="VFV121:VFX121"/>
    <mergeCell ref="VAP121:VAR121"/>
    <mergeCell ref="VAX121:VAZ121"/>
    <mergeCell ref="VBF121:VBH121"/>
    <mergeCell ref="VBN121:VBP121"/>
    <mergeCell ref="VBV121:VBX121"/>
    <mergeCell ref="VCD121:VCF121"/>
    <mergeCell ref="VCL121:VCN121"/>
    <mergeCell ref="VCT121:VCV121"/>
    <mergeCell ref="VDB121:VDD121"/>
    <mergeCell ref="UXV121:UXX121"/>
    <mergeCell ref="UYD121:UYF121"/>
    <mergeCell ref="UYL121:UYN121"/>
    <mergeCell ref="UYT121:UYV121"/>
    <mergeCell ref="UZB121:UZD121"/>
    <mergeCell ref="UZJ121:UZL121"/>
    <mergeCell ref="UZR121:UZT121"/>
    <mergeCell ref="UZZ121:VAB121"/>
    <mergeCell ref="VAH121:VAJ121"/>
    <mergeCell ref="VRF121:VRH121"/>
    <mergeCell ref="VRN121:VRP121"/>
    <mergeCell ref="VRV121:VRX121"/>
    <mergeCell ref="VSD121:VSF121"/>
    <mergeCell ref="VSL121:VSN121"/>
    <mergeCell ref="VST121:VSV121"/>
    <mergeCell ref="VTB121:VTD121"/>
    <mergeCell ref="VTJ121:VTL121"/>
    <mergeCell ref="VTR121:VTT121"/>
    <mergeCell ref="VOL121:VON121"/>
    <mergeCell ref="VOT121:VOV121"/>
    <mergeCell ref="VPB121:VPD121"/>
    <mergeCell ref="VPJ121:VPL121"/>
    <mergeCell ref="VPR121:VPT121"/>
    <mergeCell ref="VPZ121:VQB121"/>
    <mergeCell ref="VQH121:VQJ121"/>
    <mergeCell ref="VQP121:VQR121"/>
    <mergeCell ref="VQX121:VQZ121"/>
    <mergeCell ref="VLR121:VLT121"/>
    <mergeCell ref="VLZ121:VMB121"/>
    <mergeCell ref="VMH121:VMJ121"/>
    <mergeCell ref="VMP121:VMR121"/>
    <mergeCell ref="VMX121:VMZ121"/>
    <mergeCell ref="VNF121:VNH121"/>
    <mergeCell ref="VNN121:VNP121"/>
    <mergeCell ref="VNV121:VNX121"/>
    <mergeCell ref="VOD121:VOF121"/>
    <mergeCell ref="VIX121:VIZ121"/>
    <mergeCell ref="VJF121:VJH121"/>
    <mergeCell ref="VJN121:VJP121"/>
    <mergeCell ref="VJV121:VJX121"/>
    <mergeCell ref="VKD121:VKF121"/>
    <mergeCell ref="VKL121:VKN121"/>
    <mergeCell ref="VKT121:VKV121"/>
    <mergeCell ref="VLB121:VLD121"/>
    <mergeCell ref="VLJ121:VLL121"/>
    <mergeCell ref="WCH121:WCJ121"/>
    <mergeCell ref="WCP121:WCR121"/>
    <mergeCell ref="WCX121:WCZ121"/>
    <mergeCell ref="WDF121:WDH121"/>
    <mergeCell ref="WDN121:WDP121"/>
    <mergeCell ref="WDV121:WDX121"/>
    <mergeCell ref="WED121:WEF121"/>
    <mergeCell ref="WEL121:WEN121"/>
    <mergeCell ref="WET121:WEV121"/>
    <mergeCell ref="VZN121:VZP121"/>
    <mergeCell ref="VZV121:VZX121"/>
    <mergeCell ref="WAD121:WAF121"/>
    <mergeCell ref="WAL121:WAN121"/>
    <mergeCell ref="WAT121:WAV121"/>
    <mergeCell ref="WBB121:WBD121"/>
    <mergeCell ref="WBJ121:WBL121"/>
    <mergeCell ref="WBR121:WBT121"/>
    <mergeCell ref="WBZ121:WCB121"/>
    <mergeCell ref="VWT121:VWV121"/>
    <mergeCell ref="VXB121:VXD121"/>
    <mergeCell ref="VXJ121:VXL121"/>
    <mergeCell ref="VXR121:VXT121"/>
    <mergeCell ref="VXZ121:VYB121"/>
    <mergeCell ref="VYH121:VYJ121"/>
    <mergeCell ref="VYP121:VYR121"/>
    <mergeCell ref="VYX121:VYZ121"/>
    <mergeCell ref="VZF121:VZH121"/>
    <mergeCell ref="VTZ121:VUB121"/>
    <mergeCell ref="VUH121:VUJ121"/>
    <mergeCell ref="VUP121:VUR121"/>
    <mergeCell ref="VUX121:VUZ121"/>
    <mergeCell ref="VVF121:VVH121"/>
    <mergeCell ref="VVN121:VVP121"/>
    <mergeCell ref="VVV121:VVX121"/>
    <mergeCell ref="VWD121:VWF121"/>
    <mergeCell ref="VWL121:VWN121"/>
    <mergeCell ref="WRJ121:WRL121"/>
    <mergeCell ref="WRR121:WRT121"/>
    <mergeCell ref="WRZ121:WSB121"/>
    <mergeCell ref="WSH121:WSJ121"/>
    <mergeCell ref="WSP121:WSR121"/>
    <mergeCell ref="WNJ121:WNL121"/>
    <mergeCell ref="WNR121:WNT121"/>
    <mergeCell ref="WNZ121:WOB121"/>
    <mergeCell ref="WOH121:WOJ121"/>
    <mergeCell ref="WOP121:WOR121"/>
    <mergeCell ref="WOX121:WOZ121"/>
    <mergeCell ref="WPF121:WPH121"/>
    <mergeCell ref="WPN121:WPP121"/>
    <mergeCell ref="WPV121:WPX121"/>
    <mergeCell ref="WKP121:WKR121"/>
    <mergeCell ref="WKX121:WKZ121"/>
    <mergeCell ref="WLF121:WLH121"/>
    <mergeCell ref="WLN121:WLP121"/>
    <mergeCell ref="WLV121:WLX121"/>
    <mergeCell ref="WMD121:WMF121"/>
    <mergeCell ref="WML121:WMN121"/>
    <mergeCell ref="WMT121:WMV121"/>
    <mergeCell ref="WNB121:WND121"/>
    <mergeCell ref="WHV121:WHX121"/>
    <mergeCell ref="WID121:WIF121"/>
    <mergeCell ref="WIL121:WIN121"/>
    <mergeCell ref="WIT121:WIV121"/>
    <mergeCell ref="WJB121:WJD121"/>
    <mergeCell ref="WJJ121:WJL121"/>
    <mergeCell ref="WJR121:WJT121"/>
    <mergeCell ref="WJZ121:WKB121"/>
    <mergeCell ref="WKH121:WKJ121"/>
    <mergeCell ref="WFB121:WFD121"/>
    <mergeCell ref="WFJ121:WFL121"/>
    <mergeCell ref="WFR121:WFT121"/>
    <mergeCell ref="WFZ121:WGB121"/>
    <mergeCell ref="WGH121:WGJ121"/>
    <mergeCell ref="WGP121:WGR121"/>
    <mergeCell ref="WGX121:WGZ121"/>
    <mergeCell ref="WHF121:WHH121"/>
    <mergeCell ref="WHN121:WHP121"/>
    <mergeCell ref="XDZ121:XEB121"/>
    <mergeCell ref="XEH121:XEJ121"/>
    <mergeCell ref="XEP121:XER121"/>
    <mergeCell ref="XEX121:XEZ121"/>
    <mergeCell ref="B122:D122"/>
    <mergeCell ref="J122:L122"/>
    <mergeCell ref="R122:T122"/>
    <mergeCell ref="Z122:AB122"/>
    <mergeCell ref="AH122:AJ122"/>
    <mergeCell ref="AP122:AR122"/>
    <mergeCell ref="AX122:AZ122"/>
    <mergeCell ref="BF122:BH122"/>
    <mergeCell ref="BN122:BP122"/>
    <mergeCell ref="BV122:BX122"/>
    <mergeCell ref="CD122:CF122"/>
    <mergeCell ref="CL122:CN122"/>
    <mergeCell ref="CT122:CV122"/>
    <mergeCell ref="DB122:DD122"/>
    <mergeCell ref="DJ122:DL122"/>
    <mergeCell ref="DR122:DT122"/>
    <mergeCell ref="DZ122:EB122"/>
    <mergeCell ref="EH122:EJ122"/>
    <mergeCell ref="EP122:ER122"/>
    <mergeCell ref="EX122:EZ122"/>
    <mergeCell ref="XBF121:XBH121"/>
    <mergeCell ref="XBN121:XBP121"/>
    <mergeCell ref="XBV121:XBX121"/>
    <mergeCell ref="XCD121:XCF121"/>
    <mergeCell ref="XCL121:XCN121"/>
    <mergeCell ref="XCT121:XCV121"/>
    <mergeCell ref="XDB121:XDD121"/>
    <mergeCell ref="XDJ121:XDL121"/>
    <mergeCell ref="XDR121:XDT121"/>
    <mergeCell ref="WYL121:WYN121"/>
    <mergeCell ref="WYT121:WYV121"/>
    <mergeCell ref="WZB121:WZD121"/>
    <mergeCell ref="WZJ121:WZL121"/>
    <mergeCell ref="WZR121:WZT121"/>
    <mergeCell ref="WZZ121:XAB121"/>
    <mergeCell ref="XAH121:XAJ121"/>
    <mergeCell ref="XAP121:XAR121"/>
    <mergeCell ref="XAX121:XAZ121"/>
    <mergeCell ref="WVR121:WVT121"/>
    <mergeCell ref="WVZ121:WWB121"/>
    <mergeCell ref="WWH121:WWJ121"/>
    <mergeCell ref="WWP121:WWR121"/>
    <mergeCell ref="WWX121:WWZ121"/>
    <mergeCell ref="WXF121:WXH121"/>
    <mergeCell ref="WXN121:WXP121"/>
    <mergeCell ref="WXV121:WXX121"/>
    <mergeCell ref="WYD121:WYF121"/>
    <mergeCell ref="WSX121:WSZ121"/>
    <mergeCell ref="WTF121:WTH121"/>
    <mergeCell ref="WTN121:WTP121"/>
    <mergeCell ref="WTV121:WTX121"/>
    <mergeCell ref="WUD121:WUF121"/>
    <mergeCell ref="WUL121:WUN121"/>
    <mergeCell ref="WUT121:WUV121"/>
    <mergeCell ref="WVB121:WVD121"/>
    <mergeCell ref="WVJ121:WVL121"/>
    <mergeCell ref="WQD121:WQF121"/>
    <mergeCell ref="WQL121:WQN121"/>
    <mergeCell ref="WQT121:WQV121"/>
    <mergeCell ref="WRB121:WRD121"/>
    <mergeCell ref="NN122:NP122"/>
    <mergeCell ref="NV122:NX122"/>
    <mergeCell ref="OD122:OF122"/>
    <mergeCell ref="OL122:ON122"/>
    <mergeCell ref="OT122:OV122"/>
    <mergeCell ref="PB122:PD122"/>
    <mergeCell ref="PJ122:PL122"/>
    <mergeCell ref="PR122:PT122"/>
    <mergeCell ref="PZ122:QB122"/>
    <mergeCell ref="KT122:KV122"/>
    <mergeCell ref="LB122:LD122"/>
    <mergeCell ref="LJ122:LL122"/>
    <mergeCell ref="LR122:LT122"/>
    <mergeCell ref="LZ122:MB122"/>
    <mergeCell ref="MH122:MJ122"/>
    <mergeCell ref="MP122:MR122"/>
    <mergeCell ref="MX122:MZ122"/>
    <mergeCell ref="NF122:NH122"/>
    <mergeCell ref="HZ122:IB122"/>
    <mergeCell ref="IH122:IJ122"/>
    <mergeCell ref="IP122:IR122"/>
    <mergeCell ref="IX122:IZ122"/>
    <mergeCell ref="JF122:JH122"/>
    <mergeCell ref="JN122:JP122"/>
    <mergeCell ref="JV122:JX122"/>
    <mergeCell ref="KD122:KF122"/>
    <mergeCell ref="KL122:KN122"/>
    <mergeCell ref="FF122:FH122"/>
    <mergeCell ref="FN122:FP122"/>
    <mergeCell ref="FV122:FX122"/>
    <mergeCell ref="GD122:GF122"/>
    <mergeCell ref="GL122:GN122"/>
    <mergeCell ref="GT122:GV122"/>
    <mergeCell ref="HB122:HD122"/>
    <mergeCell ref="HJ122:HL122"/>
    <mergeCell ref="HR122:HT122"/>
    <mergeCell ref="YP122:YR122"/>
    <mergeCell ref="YX122:YZ122"/>
    <mergeCell ref="ZF122:ZH122"/>
    <mergeCell ref="ZN122:ZP122"/>
    <mergeCell ref="ZV122:ZX122"/>
    <mergeCell ref="AAD122:AAF122"/>
    <mergeCell ref="AAL122:AAN122"/>
    <mergeCell ref="AAT122:AAV122"/>
    <mergeCell ref="ABB122:ABD122"/>
    <mergeCell ref="VV122:VX122"/>
    <mergeCell ref="WD122:WF122"/>
    <mergeCell ref="WL122:WN122"/>
    <mergeCell ref="WT122:WV122"/>
    <mergeCell ref="XB122:XD122"/>
    <mergeCell ref="XJ122:XL122"/>
    <mergeCell ref="XR122:XT122"/>
    <mergeCell ref="XZ122:YB122"/>
    <mergeCell ref="YH122:YJ122"/>
    <mergeCell ref="TB122:TD122"/>
    <mergeCell ref="TJ122:TL122"/>
    <mergeCell ref="TR122:TT122"/>
    <mergeCell ref="TZ122:UB122"/>
    <mergeCell ref="UH122:UJ122"/>
    <mergeCell ref="UP122:UR122"/>
    <mergeCell ref="UX122:UZ122"/>
    <mergeCell ref="VF122:VH122"/>
    <mergeCell ref="VN122:VP122"/>
    <mergeCell ref="QH122:QJ122"/>
    <mergeCell ref="QP122:QR122"/>
    <mergeCell ref="QX122:QZ122"/>
    <mergeCell ref="RF122:RH122"/>
    <mergeCell ref="RN122:RP122"/>
    <mergeCell ref="RV122:RX122"/>
    <mergeCell ref="SD122:SF122"/>
    <mergeCell ref="SL122:SN122"/>
    <mergeCell ref="ST122:SV122"/>
    <mergeCell ref="AJR122:AJT122"/>
    <mergeCell ref="AJZ122:AKB122"/>
    <mergeCell ref="AKH122:AKJ122"/>
    <mergeCell ref="AKP122:AKR122"/>
    <mergeCell ref="AKX122:AKZ122"/>
    <mergeCell ref="ALF122:ALH122"/>
    <mergeCell ref="ALN122:ALP122"/>
    <mergeCell ref="ALV122:ALX122"/>
    <mergeCell ref="AMD122:AMF122"/>
    <mergeCell ref="AGX122:AGZ122"/>
    <mergeCell ref="AHF122:AHH122"/>
    <mergeCell ref="AHN122:AHP122"/>
    <mergeCell ref="AHV122:AHX122"/>
    <mergeCell ref="AID122:AIF122"/>
    <mergeCell ref="AIL122:AIN122"/>
    <mergeCell ref="AIT122:AIV122"/>
    <mergeCell ref="AJB122:AJD122"/>
    <mergeCell ref="AJJ122:AJL122"/>
    <mergeCell ref="AED122:AEF122"/>
    <mergeCell ref="AEL122:AEN122"/>
    <mergeCell ref="AET122:AEV122"/>
    <mergeCell ref="AFB122:AFD122"/>
    <mergeCell ref="AFJ122:AFL122"/>
    <mergeCell ref="AFR122:AFT122"/>
    <mergeCell ref="AFZ122:AGB122"/>
    <mergeCell ref="AGH122:AGJ122"/>
    <mergeCell ref="AGP122:AGR122"/>
    <mergeCell ref="ABJ122:ABL122"/>
    <mergeCell ref="ABR122:ABT122"/>
    <mergeCell ref="ABZ122:ACB122"/>
    <mergeCell ref="ACH122:ACJ122"/>
    <mergeCell ref="ACP122:ACR122"/>
    <mergeCell ref="ACX122:ACZ122"/>
    <mergeCell ref="ADF122:ADH122"/>
    <mergeCell ref="ADN122:ADP122"/>
    <mergeCell ref="ADV122:ADX122"/>
    <mergeCell ref="AUT122:AUV122"/>
    <mergeCell ref="AVB122:AVD122"/>
    <mergeCell ref="AVJ122:AVL122"/>
    <mergeCell ref="AVR122:AVT122"/>
    <mergeCell ref="AVZ122:AWB122"/>
    <mergeCell ref="AWH122:AWJ122"/>
    <mergeCell ref="AWP122:AWR122"/>
    <mergeCell ref="AWX122:AWZ122"/>
    <mergeCell ref="AXF122:AXH122"/>
    <mergeCell ref="ARZ122:ASB122"/>
    <mergeCell ref="ASH122:ASJ122"/>
    <mergeCell ref="ASP122:ASR122"/>
    <mergeCell ref="ASX122:ASZ122"/>
    <mergeCell ref="ATF122:ATH122"/>
    <mergeCell ref="ATN122:ATP122"/>
    <mergeCell ref="ATV122:ATX122"/>
    <mergeCell ref="AUD122:AUF122"/>
    <mergeCell ref="AUL122:AUN122"/>
    <mergeCell ref="APF122:APH122"/>
    <mergeCell ref="APN122:APP122"/>
    <mergeCell ref="APV122:APX122"/>
    <mergeCell ref="AQD122:AQF122"/>
    <mergeCell ref="AQL122:AQN122"/>
    <mergeCell ref="AQT122:AQV122"/>
    <mergeCell ref="ARB122:ARD122"/>
    <mergeCell ref="ARJ122:ARL122"/>
    <mergeCell ref="ARR122:ART122"/>
    <mergeCell ref="AML122:AMN122"/>
    <mergeCell ref="AMT122:AMV122"/>
    <mergeCell ref="ANB122:AND122"/>
    <mergeCell ref="ANJ122:ANL122"/>
    <mergeCell ref="ANR122:ANT122"/>
    <mergeCell ref="ANZ122:AOB122"/>
    <mergeCell ref="AOH122:AOJ122"/>
    <mergeCell ref="AOP122:AOR122"/>
    <mergeCell ref="AOX122:AOZ122"/>
    <mergeCell ref="BFV122:BFX122"/>
    <mergeCell ref="BGD122:BGF122"/>
    <mergeCell ref="BGL122:BGN122"/>
    <mergeCell ref="BGT122:BGV122"/>
    <mergeCell ref="BHB122:BHD122"/>
    <mergeCell ref="BHJ122:BHL122"/>
    <mergeCell ref="BHR122:BHT122"/>
    <mergeCell ref="BHZ122:BIB122"/>
    <mergeCell ref="BIH122:BIJ122"/>
    <mergeCell ref="BDB122:BDD122"/>
    <mergeCell ref="BDJ122:BDL122"/>
    <mergeCell ref="BDR122:BDT122"/>
    <mergeCell ref="BDZ122:BEB122"/>
    <mergeCell ref="BEH122:BEJ122"/>
    <mergeCell ref="BEP122:BER122"/>
    <mergeCell ref="BEX122:BEZ122"/>
    <mergeCell ref="BFF122:BFH122"/>
    <mergeCell ref="BFN122:BFP122"/>
    <mergeCell ref="BAH122:BAJ122"/>
    <mergeCell ref="BAP122:BAR122"/>
    <mergeCell ref="BAX122:BAZ122"/>
    <mergeCell ref="BBF122:BBH122"/>
    <mergeCell ref="BBN122:BBP122"/>
    <mergeCell ref="BBV122:BBX122"/>
    <mergeCell ref="BCD122:BCF122"/>
    <mergeCell ref="BCL122:BCN122"/>
    <mergeCell ref="BCT122:BCV122"/>
    <mergeCell ref="AXN122:AXP122"/>
    <mergeCell ref="AXV122:AXX122"/>
    <mergeCell ref="AYD122:AYF122"/>
    <mergeCell ref="AYL122:AYN122"/>
    <mergeCell ref="AYT122:AYV122"/>
    <mergeCell ref="AZB122:AZD122"/>
    <mergeCell ref="AZJ122:AZL122"/>
    <mergeCell ref="AZR122:AZT122"/>
    <mergeCell ref="AZZ122:BAB122"/>
    <mergeCell ref="BQX122:BQZ122"/>
    <mergeCell ref="BRF122:BRH122"/>
    <mergeCell ref="BRN122:BRP122"/>
    <mergeCell ref="BRV122:BRX122"/>
    <mergeCell ref="BSD122:BSF122"/>
    <mergeCell ref="BSL122:BSN122"/>
    <mergeCell ref="BST122:BSV122"/>
    <mergeCell ref="BTB122:BTD122"/>
    <mergeCell ref="BTJ122:BTL122"/>
    <mergeCell ref="BOD122:BOF122"/>
    <mergeCell ref="BOL122:BON122"/>
    <mergeCell ref="BOT122:BOV122"/>
    <mergeCell ref="BPB122:BPD122"/>
    <mergeCell ref="BPJ122:BPL122"/>
    <mergeCell ref="BPR122:BPT122"/>
    <mergeCell ref="BPZ122:BQB122"/>
    <mergeCell ref="BQH122:BQJ122"/>
    <mergeCell ref="BQP122:BQR122"/>
    <mergeCell ref="BLJ122:BLL122"/>
    <mergeCell ref="BLR122:BLT122"/>
    <mergeCell ref="BLZ122:BMB122"/>
    <mergeCell ref="BMH122:BMJ122"/>
    <mergeCell ref="BMP122:BMR122"/>
    <mergeCell ref="BMX122:BMZ122"/>
    <mergeCell ref="BNF122:BNH122"/>
    <mergeCell ref="BNN122:BNP122"/>
    <mergeCell ref="BNV122:BNX122"/>
    <mergeCell ref="BIP122:BIR122"/>
    <mergeCell ref="BIX122:BIZ122"/>
    <mergeCell ref="BJF122:BJH122"/>
    <mergeCell ref="BJN122:BJP122"/>
    <mergeCell ref="BJV122:BJX122"/>
    <mergeCell ref="BKD122:BKF122"/>
    <mergeCell ref="BKL122:BKN122"/>
    <mergeCell ref="BKT122:BKV122"/>
    <mergeCell ref="BLB122:BLD122"/>
    <mergeCell ref="CBZ122:CCB122"/>
    <mergeCell ref="CCH122:CCJ122"/>
    <mergeCell ref="CCP122:CCR122"/>
    <mergeCell ref="CCX122:CCZ122"/>
    <mergeCell ref="CDF122:CDH122"/>
    <mergeCell ref="CDN122:CDP122"/>
    <mergeCell ref="CDV122:CDX122"/>
    <mergeCell ref="CED122:CEF122"/>
    <mergeCell ref="CEL122:CEN122"/>
    <mergeCell ref="BZF122:BZH122"/>
    <mergeCell ref="BZN122:BZP122"/>
    <mergeCell ref="BZV122:BZX122"/>
    <mergeCell ref="CAD122:CAF122"/>
    <mergeCell ref="CAL122:CAN122"/>
    <mergeCell ref="CAT122:CAV122"/>
    <mergeCell ref="CBB122:CBD122"/>
    <mergeCell ref="CBJ122:CBL122"/>
    <mergeCell ref="CBR122:CBT122"/>
    <mergeCell ref="BWL122:BWN122"/>
    <mergeCell ref="BWT122:BWV122"/>
    <mergeCell ref="BXB122:BXD122"/>
    <mergeCell ref="BXJ122:BXL122"/>
    <mergeCell ref="BXR122:BXT122"/>
    <mergeCell ref="BXZ122:BYB122"/>
    <mergeCell ref="BYH122:BYJ122"/>
    <mergeCell ref="BYP122:BYR122"/>
    <mergeCell ref="BYX122:BYZ122"/>
    <mergeCell ref="BTR122:BTT122"/>
    <mergeCell ref="BTZ122:BUB122"/>
    <mergeCell ref="BUH122:BUJ122"/>
    <mergeCell ref="BUP122:BUR122"/>
    <mergeCell ref="BUX122:BUZ122"/>
    <mergeCell ref="BVF122:BVH122"/>
    <mergeCell ref="BVN122:BVP122"/>
    <mergeCell ref="BVV122:BVX122"/>
    <mergeCell ref="BWD122:BWF122"/>
    <mergeCell ref="CNB122:CND122"/>
    <mergeCell ref="CNJ122:CNL122"/>
    <mergeCell ref="CNR122:CNT122"/>
    <mergeCell ref="CNZ122:COB122"/>
    <mergeCell ref="COH122:COJ122"/>
    <mergeCell ref="COP122:COR122"/>
    <mergeCell ref="COX122:COZ122"/>
    <mergeCell ref="CPF122:CPH122"/>
    <mergeCell ref="CPN122:CPP122"/>
    <mergeCell ref="CKH122:CKJ122"/>
    <mergeCell ref="CKP122:CKR122"/>
    <mergeCell ref="CKX122:CKZ122"/>
    <mergeCell ref="CLF122:CLH122"/>
    <mergeCell ref="CLN122:CLP122"/>
    <mergeCell ref="CLV122:CLX122"/>
    <mergeCell ref="CMD122:CMF122"/>
    <mergeCell ref="CML122:CMN122"/>
    <mergeCell ref="CMT122:CMV122"/>
    <mergeCell ref="CHN122:CHP122"/>
    <mergeCell ref="CHV122:CHX122"/>
    <mergeCell ref="CID122:CIF122"/>
    <mergeCell ref="CIL122:CIN122"/>
    <mergeCell ref="CIT122:CIV122"/>
    <mergeCell ref="CJB122:CJD122"/>
    <mergeCell ref="CJJ122:CJL122"/>
    <mergeCell ref="CJR122:CJT122"/>
    <mergeCell ref="CJZ122:CKB122"/>
    <mergeCell ref="CET122:CEV122"/>
    <mergeCell ref="CFB122:CFD122"/>
    <mergeCell ref="CFJ122:CFL122"/>
    <mergeCell ref="CFR122:CFT122"/>
    <mergeCell ref="CFZ122:CGB122"/>
    <mergeCell ref="CGH122:CGJ122"/>
    <mergeCell ref="CGP122:CGR122"/>
    <mergeCell ref="CGX122:CGZ122"/>
    <mergeCell ref="CHF122:CHH122"/>
    <mergeCell ref="CYD122:CYF122"/>
    <mergeCell ref="CYL122:CYN122"/>
    <mergeCell ref="CYT122:CYV122"/>
    <mergeCell ref="CZB122:CZD122"/>
    <mergeCell ref="CZJ122:CZL122"/>
    <mergeCell ref="CZR122:CZT122"/>
    <mergeCell ref="CZZ122:DAB122"/>
    <mergeCell ref="DAH122:DAJ122"/>
    <mergeCell ref="DAP122:DAR122"/>
    <mergeCell ref="CVJ122:CVL122"/>
    <mergeCell ref="CVR122:CVT122"/>
    <mergeCell ref="CVZ122:CWB122"/>
    <mergeCell ref="CWH122:CWJ122"/>
    <mergeCell ref="CWP122:CWR122"/>
    <mergeCell ref="CWX122:CWZ122"/>
    <mergeCell ref="CXF122:CXH122"/>
    <mergeCell ref="CXN122:CXP122"/>
    <mergeCell ref="CXV122:CXX122"/>
    <mergeCell ref="CSP122:CSR122"/>
    <mergeCell ref="CSX122:CSZ122"/>
    <mergeCell ref="CTF122:CTH122"/>
    <mergeCell ref="CTN122:CTP122"/>
    <mergeCell ref="CTV122:CTX122"/>
    <mergeCell ref="CUD122:CUF122"/>
    <mergeCell ref="CUL122:CUN122"/>
    <mergeCell ref="CUT122:CUV122"/>
    <mergeCell ref="CVB122:CVD122"/>
    <mergeCell ref="CPV122:CPX122"/>
    <mergeCell ref="CQD122:CQF122"/>
    <mergeCell ref="CQL122:CQN122"/>
    <mergeCell ref="CQT122:CQV122"/>
    <mergeCell ref="CRB122:CRD122"/>
    <mergeCell ref="CRJ122:CRL122"/>
    <mergeCell ref="CRR122:CRT122"/>
    <mergeCell ref="CRZ122:CSB122"/>
    <mergeCell ref="CSH122:CSJ122"/>
    <mergeCell ref="DJF122:DJH122"/>
    <mergeCell ref="DJN122:DJP122"/>
    <mergeCell ref="DJV122:DJX122"/>
    <mergeCell ref="DKD122:DKF122"/>
    <mergeCell ref="DKL122:DKN122"/>
    <mergeCell ref="DKT122:DKV122"/>
    <mergeCell ref="DLB122:DLD122"/>
    <mergeCell ref="DLJ122:DLL122"/>
    <mergeCell ref="DLR122:DLT122"/>
    <mergeCell ref="DGL122:DGN122"/>
    <mergeCell ref="DGT122:DGV122"/>
    <mergeCell ref="DHB122:DHD122"/>
    <mergeCell ref="DHJ122:DHL122"/>
    <mergeCell ref="DHR122:DHT122"/>
    <mergeCell ref="DHZ122:DIB122"/>
    <mergeCell ref="DIH122:DIJ122"/>
    <mergeCell ref="DIP122:DIR122"/>
    <mergeCell ref="DIX122:DIZ122"/>
    <mergeCell ref="DDR122:DDT122"/>
    <mergeCell ref="DDZ122:DEB122"/>
    <mergeCell ref="DEH122:DEJ122"/>
    <mergeCell ref="DEP122:DER122"/>
    <mergeCell ref="DEX122:DEZ122"/>
    <mergeCell ref="DFF122:DFH122"/>
    <mergeCell ref="DFN122:DFP122"/>
    <mergeCell ref="DFV122:DFX122"/>
    <mergeCell ref="DGD122:DGF122"/>
    <mergeCell ref="DAX122:DAZ122"/>
    <mergeCell ref="DBF122:DBH122"/>
    <mergeCell ref="DBN122:DBP122"/>
    <mergeCell ref="DBV122:DBX122"/>
    <mergeCell ref="DCD122:DCF122"/>
    <mergeCell ref="DCL122:DCN122"/>
    <mergeCell ref="DCT122:DCV122"/>
    <mergeCell ref="DDB122:DDD122"/>
    <mergeCell ref="DDJ122:DDL122"/>
    <mergeCell ref="DUH122:DUJ122"/>
    <mergeCell ref="DUP122:DUR122"/>
    <mergeCell ref="DUX122:DUZ122"/>
    <mergeCell ref="DVF122:DVH122"/>
    <mergeCell ref="DVN122:DVP122"/>
    <mergeCell ref="DVV122:DVX122"/>
    <mergeCell ref="DWD122:DWF122"/>
    <mergeCell ref="DWL122:DWN122"/>
    <mergeCell ref="DWT122:DWV122"/>
    <mergeCell ref="DRN122:DRP122"/>
    <mergeCell ref="DRV122:DRX122"/>
    <mergeCell ref="DSD122:DSF122"/>
    <mergeCell ref="DSL122:DSN122"/>
    <mergeCell ref="DST122:DSV122"/>
    <mergeCell ref="DTB122:DTD122"/>
    <mergeCell ref="DTJ122:DTL122"/>
    <mergeCell ref="DTR122:DTT122"/>
    <mergeCell ref="DTZ122:DUB122"/>
    <mergeCell ref="DOT122:DOV122"/>
    <mergeCell ref="DPB122:DPD122"/>
    <mergeCell ref="DPJ122:DPL122"/>
    <mergeCell ref="DPR122:DPT122"/>
    <mergeCell ref="DPZ122:DQB122"/>
    <mergeCell ref="DQH122:DQJ122"/>
    <mergeCell ref="DQP122:DQR122"/>
    <mergeCell ref="DQX122:DQZ122"/>
    <mergeCell ref="DRF122:DRH122"/>
    <mergeCell ref="DLZ122:DMB122"/>
    <mergeCell ref="DMH122:DMJ122"/>
    <mergeCell ref="DMP122:DMR122"/>
    <mergeCell ref="DMX122:DMZ122"/>
    <mergeCell ref="DNF122:DNH122"/>
    <mergeCell ref="DNN122:DNP122"/>
    <mergeCell ref="DNV122:DNX122"/>
    <mergeCell ref="DOD122:DOF122"/>
    <mergeCell ref="DOL122:DON122"/>
    <mergeCell ref="EFJ122:EFL122"/>
    <mergeCell ref="EFR122:EFT122"/>
    <mergeCell ref="EFZ122:EGB122"/>
    <mergeCell ref="EGH122:EGJ122"/>
    <mergeCell ref="EGP122:EGR122"/>
    <mergeCell ref="EGX122:EGZ122"/>
    <mergeCell ref="EHF122:EHH122"/>
    <mergeCell ref="EHN122:EHP122"/>
    <mergeCell ref="EHV122:EHX122"/>
    <mergeCell ref="ECP122:ECR122"/>
    <mergeCell ref="ECX122:ECZ122"/>
    <mergeCell ref="EDF122:EDH122"/>
    <mergeCell ref="EDN122:EDP122"/>
    <mergeCell ref="EDV122:EDX122"/>
    <mergeCell ref="EED122:EEF122"/>
    <mergeCell ref="EEL122:EEN122"/>
    <mergeCell ref="EET122:EEV122"/>
    <mergeCell ref="EFB122:EFD122"/>
    <mergeCell ref="DZV122:DZX122"/>
    <mergeCell ref="EAD122:EAF122"/>
    <mergeCell ref="EAL122:EAN122"/>
    <mergeCell ref="EAT122:EAV122"/>
    <mergeCell ref="EBB122:EBD122"/>
    <mergeCell ref="EBJ122:EBL122"/>
    <mergeCell ref="EBR122:EBT122"/>
    <mergeCell ref="EBZ122:ECB122"/>
    <mergeCell ref="ECH122:ECJ122"/>
    <mergeCell ref="DXB122:DXD122"/>
    <mergeCell ref="DXJ122:DXL122"/>
    <mergeCell ref="DXR122:DXT122"/>
    <mergeCell ref="DXZ122:DYB122"/>
    <mergeCell ref="DYH122:DYJ122"/>
    <mergeCell ref="DYP122:DYR122"/>
    <mergeCell ref="DYX122:DYZ122"/>
    <mergeCell ref="DZF122:DZH122"/>
    <mergeCell ref="DZN122:DZP122"/>
    <mergeCell ref="EQL122:EQN122"/>
    <mergeCell ref="EQT122:EQV122"/>
    <mergeCell ref="ERB122:ERD122"/>
    <mergeCell ref="ERJ122:ERL122"/>
    <mergeCell ref="ERR122:ERT122"/>
    <mergeCell ref="ERZ122:ESB122"/>
    <mergeCell ref="ESH122:ESJ122"/>
    <mergeCell ref="ESP122:ESR122"/>
    <mergeCell ref="ESX122:ESZ122"/>
    <mergeCell ref="ENR122:ENT122"/>
    <mergeCell ref="ENZ122:EOB122"/>
    <mergeCell ref="EOH122:EOJ122"/>
    <mergeCell ref="EOP122:EOR122"/>
    <mergeCell ref="EOX122:EOZ122"/>
    <mergeCell ref="EPF122:EPH122"/>
    <mergeCell ref="EPN122:EPP122"/>
    <mergeCell ref="EPV122:EPX122"/>
    <mergeCell ref="EQD122:EQF122"/>
    <mergeCell ref="EKX122:EKZ122"/>
    <mergeCell ref="ELF122:ELH122"/>
    <mergeCell ref="ELN122:ELP122"/>
    <mergeCell ref="ELV122:ELX122"/>
    <mergeCell ref="EMD122:EMF122"/>
    <mergeCell ref="EML122:EMN122"/>
    <mergeCell ref="EMT122:EMV122"/>
    <mergeCell ref="ENB122:END122"/>
    <mergeCell ref="ENJ122:ENL122"/>
    <mergeCell ref="EID122:EIF122"/>
    <mergeCell ref="EIL122:EIN122"/>
    <mergeCell ref="EIT122:EIV122"/>
    <mergeCell ref="EJB122:EJD122"/>
    <mergeCell ref="EJJ122:EJL122"/>
    <mergeCell ref="EJR122:EJT122"/>
    <mergeCell ref="EJZ122:EKB122"/>
    <mergeCell ref="EKH122:EKJ122"/>
    <mergeCell ref="EKP122:EKR122"/>
    <mergeCell ref="FBN122:FBP122"/>
    <mergeCell ref="FBV122:FBX122"/>
    <mergeCell ref="FCD122:FCF122"/>
    <mergeCell ref="FCL122:FCN122"/>
    <mergeCell ref="FCT122:FCV122"/>
    <mergeCell ref="FDB122:FDD122"/>
    <mergeCell ref="FDJ122:FDL122"/>
    <mergeCell ref="FDR122:FDT122"/>
    <mergeCell ref="FDZ122:FEB122"/>
    <mergeCell ref="EYT122:EYV122"/>
    <mergeCell ref="EZB122:EZD122"/>
    <mergeCell ref="EZJ122:EZL122"/>
    <mergeCell ref="EZR122:EZT122"/>
    <mergeCell ref="EZZ122:FAB122"/>
    <mergeCell ref="FAH122:FAJ122"/>
    <mergeCell ref="FAP122:FAR122"/>
    <mergeCell ref="FAX122:FAZ122"/>
    <mergeCell ref="FBF122:FBH122"/>
    <mergeCell ref="EVZ122:EWB122"/>
    <mergeCell ref="EWH122:EWJ122"/>
    <mergeCell ref="EWP122:EWR122"/>
    <mergeCell ref="EWX122:EWZ122"/>
    <mergeCell ref="EXF122:EXH122"/>
    <mergeCell ref="EXN122:EXP122"/>
    <mergeCell ref="EXV122:EXX122"/>
    <mergeCell ref="EYD122:EYF122"/>
    <mergeCell ref="EYL122:EYN122"/>
    <mergeCell ref="ETF122:ETH122"/>
    <mergeCell ref="ETN122:ETP122"/>
    <mergeCell ref="ETV122:ETX122"/>
    <mergeCell ref="EUD122:EUF122"/>
    <mergeCell ref="EUL122:EUN122"/>
    <mergeCell ref="EUT122:EUV122"/>
    <mergeCell ref="EVB122:EVD122"/>
    <mergeCell ref="EVJ122:EVL122"/>
    <mergeCell ref="EVR122:EVT122"/>
    <mergeCell ref="FMP122:FMR122"/>
    <mergeCell ref="FMX122:FMZ122"/>
    <mergeCell ref="FNF122:FNH122"/>
    <mergeCell ref="FNN122:FNP122"/>
    <mergeCell ref="FNV122:FNX122"/>
    <mergeCell ref="FOD122:FOF122"/>
    <mergeCell ref="FOL122:FON122"/>
    <mergeCell ref="FOT122:FOV122"/>
    <mergeCell ref="FPB122:FPD122"/>
    <mergeCell ref="FJV122:FJX122"/>
    <mergeCell ref="FKD122:FKF122"/>
    <mergeCell ref="FKL122:FKN122"/>
    <mergeCell ref="FKT122:FKV122"/>
    <mergeCell ref="FLB122:FLD122"/>
    <mergeCell ref="FLJ122:FLL122"/>
    <mergeCell ref="FLR122:FLT122"/>
    <mergeCell ref="FLZ122:FMB122"/>
    <mergeCell ref="FMH122:FMJ122"/>
    <mergeCell ref="FHB122:FHD122"/>
    <mergeCell ref="FHJ122:FHL122"/>
    <mergeCell ref="FHR122:FHT122"/>
    <mergeCell ref="FHZ122:FIB122"/>
    <mergeCell ref="FIH122:FIJ122"/>
    <mergeCell ref="FIP122:FIR122"/>
    <mergeCell ref="FIX122:FIZ122"/>
    <mergeCell ref="FJF122:FJH122"/>
    <mergeCell ref="FJN122:FJP122"/>
    <mergeCell ref="FEH122:FEJ122"/>
    <mergeCell ref="FEP122:FER122"/>
    <mergeCell ref="FEX122:FEZ122"/>
    <mergeCell ref="FFF122:FFH122"/>
    <mergeCell ref="FFN122:FFP122"/>
    <mergeCell ref="FFV122:FFX122"/>
    <mergeCell ref="FGD122:FGF122"/>
    <mergeCell ref="FGL122:FGN122"/>
    <mergeCell ref="FGT122:FGV122"/>
    <mergeCell ref="FXR122:FXT122"/>
    <mergeCell ref="FXZ122:FYB122"/>
    <mergeCell ref="FYH122:FYJ122"/>
    <mergeCell ref="FYP122:FYR122"/>
    <mergeCell ref="FYX122:FYZ122"/>
    <mergeCell ref="FZF122:FZH122"/>
    <mergeCell ref="FZN122:FZP122"/>
    <mergeCell ref="FZV122:FZX122"/>
    <mergeCell ref="GAD122:GAF122"/>
    <mergeCell ref="FUX122:FUZ122"/>
    <mergeCell ref="FVF122:FVH122"/>
    <mergeCell ref="FVN122:FVP122"/>
    <mergeCell ref="FVV122:FVX122"/>
    <mergeCell ref="FWD122:FWF122"/>
    <mergeCell ref="FWL122:FWN122"/>
    <mergeCell ref="FWT122:FWV122"/>
    <mergeCell ref="FXB122:FXD122"/>
    <mergeCell ref="FXJ122:FXL122"/>
    <mergeCell ref="FSD122:FSF122"/>
    <mergeCell ref="FSL122:FSN122"/>
    <mergeCell ref="FST122:FSV122"/>
    <mergeCell ref="FTB122:FTD122"/>
    <mergeCell ref="FTJ122:FTL122"/>
    <mergeCell ref="FTR122:FTT122"/>
    <mergeCell ref="FTZ122:FUB122"/>
    <mergeCell ref="FUH122:FUJ122"/>
    <mergeCell ref="FUP122:FUR122"/>
    <mergeCell ref="FPJ122:FPL122"/>
    <mergeCell ref="FPR122:FPT122"/>
    <mergeCell ref="FPZ122:FQB122"/>
    <mergeCell ref="FQH122:FQJ122"/>
    <mergeCell ref="FQP122:FQR122"/>
    <mergeCell ref="FQX122:FQZ122"/>
    <mergeCell ref="FRF122:FRH122"/>
    <mergeCell ref="FRN122:FRP122"/>
    <mergeCell ref="FRV122:FRX122"/>
    <mergeCell ref="GIT122:GIV122"/>
    <mergeCell ref="GJB122:GJD122"/>
    <mergeCell ref="GJJ122:GJL122"/>
    <mergeCell ref="GJR122:GJT122"/>
    <mergeCell ref="GJZ122:GKB122"/>
    <mergeCell ref="GKH122:GKJ122"/>
    <mergeCell ref="GKP122:GKR122"/>
    <mergeCell ref="GKX122:GKZ122"/>
    <mergeCell ref="GLF122:GLH122"/>
    <mergeCell ref="GFZ122:GGB122"/>
    <mergeCell ref="GGH122:GGJ122"/>
    <mergeCell ref="GGP122:GGR122"/>
    <mergeCell ref="GGX122:GGZ122"/>
    <mergeCell ref="GHF122:GHH122"/>
    <mergeCell ref="GHN122:GHP122"/>
    <mergeCell ref="GHV122:GHX122"/>
    <mergeCell ref="GID122:GIF122"/>
    <mergeCell ref="GIL122:GIN122"/>
    <mergeCell ref="GDF122:GDH122"/>
    <mergeCell ref="GDN122:GDP122"/>
    <mergeCell ref="GDV122:GDX122"/>
    <mergeCell ref="GED122:GEF122"/>
    <mergeCell ref="GEL122:GEN122"/>
    <mergeCell ref="GET122:GEV122"/>
    <mergeCell ref="GFB122:GFD122"/>
    <mergeCell ref="GFJ122:GFL122"/>
    <mergeCell ref="GFR122:GFT122"/>
    <mergeCell ref="GAL122:GAN122"/>
    <mergeCell ref="GAT122:GAV122"/>
    <mergeCell ref="GBB122:GBD122"/>
    <mergeCell ref="GBJ122:GBL122"/>
    <mergeCell ref="GBR122:GBT122"/>
    <mergeCell ref="GBZ122:GCB122"/>
    <mergeCell ref="GCH122:GCJ122"/>
    <mergeCell ref="GCP122:GCR122"/>
    <mergeCell ref="GCX122:GCZ122"/>
    <mergeCell ref="GTV122:GTX122"/>
    <mergeCell ref="GUD122:GUF122"/>
    <mergeCell ref="GUL122:GUN122"/>
    <mergeCell ref="GUT122:GUV122"/>
    <mergeCell ref="GVB122:GVD122"/>
    <mergeCell ref="GVJ122:GVL122"/>
    <mergeCell ref="GVR122:GVT122"/>
    <mergeCell ref="GVZ122:GWB122"/>
    <mergeCell ref="GWH122:GWJ122"/>
    <mergeCell ref="GRB122:GRD122"/>
    <mergeCell ref="GRJ122:GRL122"/>
    <mergeCell ref="GRR122:GRT122"/>
    <mergeCell ref="GRZ122:GSB122"/>
    <mergeCell ref="GSH122:GSJ122"/>
    <mergeCell ref="GSP122:GSR122"/>
    <mergeCell ref="GSX122:GSZ122"/>
    <mergeCell ref="GTF122:GTH122"/>
    <mergeCell ref="GTN122:GTP122"/>
    <mergeCell ref="GOH122:GOJ122"/>
    <mergeCell ref="GOP122:GOR122"/>
    <mergeCell ref="GOX122:GOZ122"/>
    <mergeCell ref="GPF122:GPH122"/>
    <mergeCell ref="GPN122:GPP122"/>
    <mergeCell ref="GPV122:GPX122"/>
    <mergeCell ref="GQD122:GQF122"/>
    <mergeCell ref="GQL122:GQN122"/>
    <mergeCell ref="GQT122:GQV122"/>
    <mergeCell ref="GLN122:GLP122"/>
    <mergeCell ref="GLV122:GLX122"/>
    <mergeCell ref="GMD122:GMF122"/>
    <mergeCell ref="GML122:GMN122"/>
    <mergeCell ref="GMT122:GMV122"/>
    <mergeCell ref="GNB122:GND122"/>
    <mergeCell ref="GNJ122:GNL122"/>
    <mergeCell ref="GNR122:GNT122"/>
    <mergeCell ref="GNZ122:GOB122"/>
    <mergeCell ref="HEX122:HEZ122"/>
    <mergeCell ref="HFF122:HFH122"/>
    <mergeCell ref="HFN122:HFP122"/>
    <mergeCell ref="HFV122:HFX122"/>
    <mergeCell ref="HGD122:HGF122"/>
    <mergeCell ref="HGL122:HGN122"/>
    <mergeCell ref="HGT122:HGV122"/>
    <mergeCell ref="HHB122:HHD122"/>
    <mergeCell ref="HHJ122:HHL122"/>
    <mergeCell ref="HCD122:HCF122"/>
    <mergeCell ref="HCL122:HCN122"/>
    <mergeCell ref="HCT122:HCV122"/>
    <mergeCell ref="HDB122:HDD122"/>
    <mergeCell ref="HDJ122:HDL122"/>
    <mergeCell ref="HDR122:HDT122"/>
    <mergeCell ref="HDZ122:HEB122"/>
    <mergeCell ref="HEH122:HEJ122"/>
    <mergeCell ref="HEP122:HER122"/>
    <mergeCell ref="GZJ122:GZL122"/>
    <mergeCell ref="GZR122:GZT122"/>
    <mergeCell ref="GZZ122:HAB122"/>
    <mergeCell ref="HAH122:HAJ122"/>
    <mergeCell ref="HAP122:HAR122"/>
    <mergeCell ref="HAX122:HAZ122"/>
    <mergeCell ref="HBF122:HBH122"/>
    <mergeCell ref="HBN122:HBP122"/>
    <mergeCell ref="HBV122:HBX122"/>
    <mergeCell ref="GWP122:GWR122"/>
    <mergeCell ref="GWX122:GWZ122"/>
    <mergeCell ref="GXF122:GXH122"/>
    <mergeCell ref="GXN122:GXP122"/>
    <mergeCell ref="GXV122:GXX122"/>
    <mergeCell ref="GYD122:GYF122"/>
    <mergeCell ref="GYL122:GYN122"/>
    <mergeCell ref="GYT122:GYV122"/>
    <mergeCell ref="GZB122:GZD122"/>
    <mergeCell ref="HPZ122:HQB122"/>
    <mergeCell ref="HQH122:HQJ122"/>
    <mergeCell ref="HQP122:HQR122"/>
    <mergeCell ref="HQX122:HQZ122"/>
    <mergeCell ref="HRF122:HRH122"/>
    <mergeCell ref="HRN122:HRP122"/>
    <mergeCell ref="HRV122:HRX122"/>
    <mergeCell ref="HSD122:HSF122"/>
    <mergeCell ref="HSL122:HSN122"/>
    <mergeCell ref="HNF122:HNH122"/>
    <mergeCell ref="HNN122:HNP122"/>
    <mergeCell ref="HNV122:HNX122"/>
    <mergeCell ref="HOD122:HOF122"/>
    <mergeCell ref="HOL122:HON122"/>
    <mergeCell ref="HOT122:HOV122"/>
    <mergeCell ref="HPB122:HPD122"/>
    <mergeCell ref="HPJ122:HPL122"/>
    <mergeCell ref="HPR122:HPT122"/>
    <mergeCell ref="HKL122:HKN122"/>
    <mergeCell ref="HKT122:HKV122"/>
    <mergeCell ref="HLB122:HLD122"/>
    <mergeCell ref="HLJ122:HLL122"/>
    <mergeCell ref="HLR122:HLT122"/>
    <mergeCell ref="HLZ122:HMB122"/>
    <mergeCell ref="HMH122:HMJ122"/>
    <mergeCell ref="HMP122:HMR122"/>
    <mergeCell ref="HMX122:HMZ122"/>
    <mergeCell ref="HHR122:HHT122"/>
    <mergeCell ref="HHZ122:HIB122"/>
    <mergeCell ref="HIH122:HIJ122"/>
    <mergeCell ref="HIP122:HIR122"/>
    <mergeCell ref="HIX122:HIZ122"/>
    <mergeCell ref="HJF122:HJH122"/>
    <mergeCell ref="HJN122:HJP122"/>
    <mergeCell ref="HJV122:HJX122"/>
    <mergeCell ref="HKD122:HKF122"/>
    <mergeCell ref="IBB122:IBD122"/>
    <mergeCell ref="IBJ122:IBL122"/>
    <mergeCell ref="IBR122:IBT122"/>
    <mergeCell ref="IBZ122:ICB122"/>
    <mergeCell ref="ICH122:ICJ122"/>
    <mergeCell ref="ICP122:ICR122"/>
    <mergeCell ref="ICX122:ICZ122"/>
    <mergeCell ref="IDF122:IDH122"/>
    <mergeCell ref="IDN122:IDP122"/>
    <mergeCell ref="HYH122:HYJ122"/>
    <mergeCell ref="HYP122:HYR122"/>
    <mergeCell ref="HYX122:HYZ122"/>
    <mergeCell ref="HZF122:HZH122"/>
    <mergeCell ref="HZN122:HZP122"/>
    <mergeCell ref="HZV122:HZX122"/>
    <mergeCell ref="IAD122:IAF122"/>
    <mergeCell ref="IAL122:IAN122"/>
    <mergeCell ref="IAT122:IAV122"/>
    <mergeCell ref="HVN122:HVP122"/>
    <mergeCell ref="HVV122:HVX122"/>
    <mergeCell ref="HWD122:HWF122"/>
    <mergeCell ref="HWL122:HWN122"/>
    <mergeCell ref="HWT122:HWV122"/>
    <mergeCell ref="HXB122:HXD122"/>
    <mergeCell ref="HXJ122:HXL122"/>
    <mergeCell ref="HXR122:HXT122"/>
    <mergeCell ref="HXZ122:HYB122"/>
    <mergeCell ref="HST122:HSV122"/>
    <mergeCell ref="HTB122:HTD122"/>
    <mergeCell ref="HTJ122:HTL122"/>
    <mergeCell ref="HTR122:HTT122"/>
    <mergeCell ref="HTZ122:HUB122"/>
    <mergeCell ref="HUH122:HUJ122"/>
    <mergeCell ref="HUP122:HUR122"/>
    <mergeCell ref="HUX122:HUZ122"/>
    <mergeCell ref="HVF122:HVH122"/>
    <mergeCell ref="IMD122:IMF122"/>
    <mergeCell ref="IML122:IMN122"/>
    <mergeCell ref="IMT122:IMV122"/>
    <mergeCell ref="INB122:IND122"/>
    <mergeCell ref="INJ122:INL122"/>
    <mergeCell ref="INR122:INT122"/>
    <mergeCell ref="INZ122:IOB122"/>
    <mergeCell ref="IOH122:IOJ122"/>
    <mergeCell ref="IOP122:IOR122"/>
    <mergeCell ref="IJJ122:IJL122"/>
    <mergeCell ref="IJR122:IJT122"/>
    <mergeCell ref="IJZ122:IKB122"/>
    <mergeCell ref="IKH122:IKJ122"/>
    <mergeCell ref="IKP122:IKR122"/>
    <mergeCell ref="IKX122:IKZ122"/>
    <mergeCell ref="ILF122:ILH122"/>
    <mergeCell ref="ILN122:ILP122"/>
    <mergeCell ref="ILV122:ILX122"/>
    <mergeCell ref="IGP122:IGR122"/>
    <mergeCell ref="IGX122:IGZ122"/>
    <mergeCell ref="IHF122:IHH122"/>
    <mergeCell ref="IHN122:IHP122"/>
    <mergeCell ref="IHV122:IHX122"/>
    <mergeCell ref="IID122:IIF122"/>
    <mergeCell ref="IIL122:IIN122"/>
    <mergeCell ref="IIT122:IIV122"/>
    <mergeCell ref="IJB122:IJD122"/>
    <mergeCell ref="IDV122:IDX122"/>
    <mergeCell ref="IED122:IEF122"/>
    <mergeCell ref="IEL122:IEN122"/>
    <mergeCell ref="IET122:IEV122"/>
    <mergeCell ref="IFB122:IFD122"/>
    <mergeCell ref="IFJ122:IFL122"/>
    <mergeCell ref="IFR122:IFT122"/>
    <mergeCell ref="IFZ122:IGB122"/>
    <mergeCell ref="IGH122:IGJ122"/>
    <mergeCell ref="IXF122:IXH122"/>
    <mergeCell ref="IXN122:IXP122"/>
    <mergeCell ref="IXV122:IXX122"/>
    <mergeCell ref="IYD122:IYF122"/>
    <mergeCell ref="IYL122:IYN122"/>
    <mergeCell ref="IYT122:IYV122"/>
    <mergeCell ref="IZB122:IZD122"/>
    <mergeCell ref="IZJ122:IZL122"/>
    <mergeCell ref="IZR122:IZT122"/>
    <mergeCell ref="IUL122:IUN122"/>
    <mergeCell ref="IUT122:IUV122"/>
    <mergeCell ref="IVB122:IVD122"/>
    <mergeCell ref="IVJ122:IVL122"/>
    <mergeCell ref="IVR122:IVT122"/>
    <mergeCell ref="IVZ122:IWB122"/>
    <mergeCell ref="IWH122:IWJ122"/>
    <mergeCell ref="IWP122:IWR122"/>
    <mergeCell ref="IWX122:IWZ122"/>
    <mergeCell ref="IRR122:IRT122"/>
    <mergeCell ref="IRZ122:ISB122"/>
    <mergeCell ref="ISH122:ISJ122"/>
    <mergeCell ref="ISP122:ISR122"/>
    <mergeCell ref="ISX122:ISZ122"/>
    <mergeCell ref="ITF122:ITH122"/>
    <mergeCell ref="ITN122:ITP122"/>
    <mergeCell ref="ITV122:ITX122"/>
    <mergeCell ref="IUD122:IUF122"/>
    <mergeCell ref="IOX122:IOZ122"/>
    <mergeCell ref="IPF122:IPH122"/>
    <mergeCell ref="IPN122:IPP122"/>
    <mergeCell ref="IPV122:IPX122"/>
    <mergeCell ref="IQD122:IQF122"/>
    <mergeCell ref="IQL122:IQN122"/>
    <mergeCell ref="IQT122:IQV122"/>
    <mergeCell ref="IRB122:IRD122"/>
    <mergeCell ref="IRJ122:IRL122"/>
    <mergeCell ref="JIH122:JIJ122"/>
    <mergeCell ref="JIP122:JIR122"/>
    <mergeCell ref="JIX122:JIZ122"/>
    <mergeCell ref="JJF122:JJH122"/>
    <mergeCell ref="JJN122:JJP122"/>
    <mergeCell ref="JJV122:JJX122"/>
    <mergeCell ref="JKD122:JKF122"/>
    <mergeCell ref="JKL122:JKN122"/>
    <mergeCell ref="JKT122:JKV122"/>
    <mergeCell ref="JFN122:JFP122"/>
    <mergeCell ref="JFV122:JFX122"/>
    <mergeCell ref="JGD122:JGF122"/>
    <mergeCell ref="JGL122:JGN122"/>
    <mergeCell ref="JGT122:JGV122"/>
    <mergeCell ref="JHB122:JHD122"/>
    <mergeCell ref="JHJ122:JHL122"/>
    <mergeCell ref="JHR122:JHT122"/>
    <mergeCell ref="JHZ122:JIB122"/>
    <mergeCell ref="JCT122:JCV122"/>
    <mergeCell ref="JDB122:JDD122"/>
    <mergeCell ref="JDJ122:JDL122"/>
    <mergeCell ref="JDR122:JDT122"/>
    <mergeCell ref="JDZ122:JEB122"/>
    <mergeCell ref="JEH122:JEJ122"/>
    <mergeCell ref="JEP122:JER122"/>
    <mergeCell ref="JEX122:JEZ122"/>
    <mergeCell ref="JFF122:JFH122"/>
    <mergeCell ref="IZZ122:JAB122"/>
    <mergeCell ref="JAH122:JAJ122"/>
    <mergeCell ref="JAP122:JAR122"/>
    <mergeCell ref="JAX122:JAZ122"/>
    <mergeCell ref="JBF122:JBH122"/>
    <mergeCell ref="JBN122:JBP122"/>
    <mergeCell ref="JBV122:JBX122"/>
    <mergeCell ref="JCD122:JCF122"/>
    <mergeCell ref="JCL122:JCN122"/>
    <mergeCell ref="JTJ122:JTL122"/>
    <mergeCell ref="JTR122:JTT122"/>
    <mergeCell ref="JTZ122:JUB122"/>
    <mergeCell ref="JUH122:JUJ122"/>
    <mergeCell ref="JUP122:JUR122"/>
    <mergeCell ref="JUX122:JUZ122"/>
    <mergeCell ref="JVF122:JVH122"/>
    <mergeCell ref="JVN122:JVP122"/>
    <mergeCell ref="JVV122:JVX122"/>
    <mergeCell ref="JQP122:JQR122"/>
    <mergeCell ref="JQX122:JQZ122"/>
    <mergeCell ref="JRF122:JRH122"/>
    <mergeCell ref="JRN122:JRP122"/>
    <mergeCell ref="JRV122:JRX122"/>
    <mergeCell ref="JSD122:JSF122"/>
    <mergeCell ref="JSL122:JSN122"/>
    <mergeCell ref="JST122:JSV122"/>
    <mergeCell ref="JTB122:JTD122"/>
    <mergeCell ref="JNV122:JNX122"/>
    <mergeCell ref="JOD122:JOF122"/>
    <mergeCell ref="JOL122:JON122"/>
    <mergeCell ref="JOT122:JOV122"/>
    <mergeCell ref="JPB122:JPD122"/>
    <mergeCell ref="JPJ122:JPL122"/>
    <mergeCell ref="JPR122:JPT122"/>
    <mergeCell ref="JPZ122:JQB122"/>
    <mergeCell ref="JQH122:JQJ122"/>
    <mergeCell ref="JLB122:JLD122"/>
    <mergeCell ref="JLJ122:JLL122"/>
    <mergeCell ref="JLR122:JLT122"/>
    <mergeCell ref="JLZ122:JMB122"/>
    <mergeCell ref="JMH122:JMJ122"/>
    <mergeCell ref="JMP122:JMR122"/>
    <mergeCell ref="JMX122:JMZ122"/>
    <mergeCell ref="JNF122:JNH122"/>
    <mergeCell ref="JNN122:JNP122"/>
    <mergeCell ref="KEL122:KEN122"/>
    <mergeCell ref="KET122:KEV122"/>
    <mergeCell ref="KFB122:KFD122"/>
    <mergeCell ref="KFJ122:KFL122"/>
    <mergeCell ref="KFR122:KFT122"/>
    <mergeCell ref="KFZ122:KGB122"/>
    <mergeCell ref="KGH122:KGJ122"/>
    <mergeCell ref="KGP122:KGR122"/>
    <mergeCell ref="KGX122:KGZ122"/>
    <mergeCell ref="KBR122:KBT122"/>
    <mergeCell ref="KBZ122:KCB122"/>
    <mergeCell ref="KCH122:KCJ122"/>
    <mergeCell ref="KCP122:KCR122"/>
    <mergeCell ref="KCX122:KCZ122"/>
    <mergeCell ref="KDF122:KDH122"/>
    <mergeCell ref="KDN122:KDP122"/>
    <mergeCell ref="KDV122:KDX122"/>
    <mergeCell ref="KED122:KEF122"/>
    <mergeCell ref="JYX122:JYZ122"/>
    <mergeCell ref="JZF122:JZH122"/>
    <mergeCell ref="JZN122:JZP122"/>
    <mergeCell ref="JZV122:JZX122"/>
    <mergeCell ref="KAD122:KAF122"/>
    <mergeCell ref="KAL122:KAN122"/>
    <mergeCell ref="KAT122:KAV122"/>
    <mergeCell ref="KBB122:KBD122"/>
    <mergeCell ref="KBJ122:KBL122"/>
    <mergeCell ref="JWD122:JWF122"/>
    <mergeCell ref="JWL122:JWN122"/>
    <mergeCell ref="JWT122:JWV122"/>
    <mergeCell ref="JXB122:JXD122"/>
    <mergeCell ref="JXJ122:JXL122"/>
    <mergeCell ref="JXR122:JXT122"/>
    <mergeCell ref="JXZ122:JYB122"/>
    <mergeCell ref="JYH122:JYJ122"/>
    <mergeCell ref="JYP122:JYR122"/>
    <mergeCell ref="KPN122:KPP122"/>
    <mergeCell ref="KPV122:KPX122"/>
    <mergeCell ref="KQD122:KQF122"/>
    <mergeCell ref="KQL122:KQN122"/>
    <mergeCell ref="KQT122:KQV122"/>
    <mergeCell ref="KRB122:KRD122"/>
    <mergeCell ref="KRJ122:KRL122"/>
    <mergeCell ref="KRR122:KRT122"/>
    <mergeCell ref="KRZ122:KSB122"/>
    <mergeCell ref="KMT122:KMV122"/>
    <mergeCell ref="KNB122:KND122"/>
    <mergeCell ref="KNJ122:KNL122"/>
    <mergeCell ref="KNR122:KNT122"/>
    <mergeCell ref="KNZ122:KOB122"/>
    <mergeCell ref="KOH122:KOJ122"/>
    <mergeCell ref="KOP122:KOR122"/>
    <mergeCell ref="KOX122:KOZ122"/>
    <mergeCell ref="KPF122:KPH122"/>
    <mergeCell ref="KJZ122:KKB122"/>
    <mergeCell ref="KKH122:KKJ122"/>
    <mergeCell ref="KKP122:KKR122"/>
    <mergeCell ref="KKX122:KKZ122"/>
    <mergeCell ref="KLF122:KLH122"/>
    <mergeCell ref="KLN122:KLP122"/>
    <mergeCell ref="KLV122:KLX122"/>
    <mergeCell ref="KMD122:KMF122"/>
    <mergeCell ref="KML122:KMN122"/>
    <mergeCell ref="KHF122:KHH122"/>
    <mergeCell ref="KHN122:KHP122"/>
    <mergeCell ref="KHV122:KHX122"/>
    <mergeCell ref="KID122:KIF122"/>
    <mergeCell ref="KIL122:KIN122"/>
    <mergeCell ref="KIT122:KIV122"/>
    <mergeCell ref="KJB122:KJD122"/>
    <mergeCell ref="KJJ122:KJL122"/>
    <mergeCell ref="KJR122:KJT122"/>
    <mergeCell ref="LAP122:LAR122"/>
    <mergeCell ref="LAX122:LAZ122"/>
    <mergeCell ref="LBF122:LBH122"/>
    <mergeCell ref="LBN122:LBP122"/>
    <mergeCell ref="LBV122:LBX122"/>
    <mergeCell ref="LCD122:LCF122"/>
    <mergeCell ref="LCL122:LCN122"/>
    <mergeCell ref="LCT122:LCV122"/>
    <mergeCell ref="LDB122:LDD122"/>
    <mergeCell ref="KXV122:KXX122"/>
    <mergeCell ref="KYD122:KYF122"/>
    <mergeCell ref="KYL122:KYN122"/>
    <mergeCell ref="KYT122:KYV122"/>
    <mergeCell ref="KZB122:KZD122"/>
    <mergeCell ref="KZJ122:KZL122"/>
    <mergeCell ref="KZR122:KZT122"/>
    <mergeCell ref="KZZ122:LAB122"/>
    <mergeCell ref="LAH122:LAJ122"/>
    <mergeCell ref="KVB122:KVD122"/>
    <mergeCell ref="KVJ122:KVL122"/>
    <mergeCell ref="KVR122:KVT122"/>
    <mergeCell ref="KVZ122:KWB122"/>
    <mergeCell ref="KWH122:KWJ122"/>
    <mergeCell ref="KWP122:KWR122"/>
    <mergeCell ref="KWX122:KWZ122"/>
    <mergeCell ref="KXF122:KXH122"/>
    <mergeCell ref="KXN122:KXP122"/>
    <mergeCell ref="KSH122:KSJ122"/>
    <mergeCell ref="KSP122:KSR122"/>
    <mergeCell ref="KSX122:KSZ122"/>
    <mergeCell ref="KTF122:KTH122"/>
    <mergeCell ref="KTN122:KTP122"/>
    <mergeCell ref="KTV122:KTX122"/>
    <mergeCell ref="KUD122:KUF122"/>
    <mergeCell ref="KUL122:KUN122"/>
    <mergeCell ref="KUT122:KUV122"/>
    <mergeCell ref="LLR122:LLT122"/>
    <mergeCell ref="LLZ122:LMB122"/>
    <mergeCell ref="LMH122:LMJ122"/>
    <mergeCell ref="LMP122:LMR122"/>
    <mergeCell ref="LMX122:LMZ122"/>
    <mergeCell ref="LNF122:LNH122"/>
    <mergeCell ref="LNN122:LNP122"/>
    <mergeCell ref="LNV122:LNX122"/>
    <mergeCell ref="LOD122:LOF122"/>
    <mergeCell ref="LIX122:LIZ122"/>
    <mergeCell ref="LJF122:LJH122"/>
    <mergeCell ref="LJN122:LJP122"/>
    <mergeCell ref="LJV122:LJX122"/>
    <mergeCell ref="LKD122:LKF122"/>
    <mergeCell ref="LKL122:LKN122"/>
    <mergeCell ref="LKT122:LKV122"/>
    <mergeCell ref="LLB122:LLD122"/>
    <mergeCell ref="LLJ122:LLL122"/>
    <mergeCell ref="LGD122:LGF122"/>
    <mergeCell ref="LGL122:LGN122"/>
    <mergeCell ref="LGT122:LGV122"/>
    <mergeCell ref="LHB122:LHD122"/>
    <mergeCell ref="LHJ122:LHL122"/>
    <mergeCell ref="LHR122:LHT122"/>
    <mergeCell ref="LHZ122:LIB122"/>
    <mergeCell ref="LIH122:LIJ122"/>
    <mergeCell ref="LIP122:LIR122"/>
    <mergeCell ref="LDJ122:LDL122"/>
    <mergeCell ref="LDR122:LDT122"/>
    <mergeCell ref="LDZ122:LEB122"/>
    <mergeCell ref="LEH122:LEJ122"/>
    <mergeCell ref="LEP122:LER122"/>
    <mergeCell ref="LEX122:LEZ122"/>
    <mergeCell ref="LFF122:LFH122"/>
    <mergeCell ref="LFN122:LFP122"/>
    <mergeCell ref="LFV122:LFX122"/>
    <mergeCell ref="LWT122:LWV122"/>
    <mergeCell ref="LXB122:LXD122"/>
    <mergeCell ref="LXJ122:LXL122"/>
    <mergeCell ref="LXR122:LXT122"/>
    <mergeCell ref="LXZ122:LYB122"/>
    <mergeCell ref="LYH122:LYJ122"/>
    <mergeCell ref="LYP122:LYR122"/>
    <mergeCell ref="LYX122:LYZ122"/>
    <mergeCell ref="LZF122:LZH122"/>
    <mergeCell ref="LTZ122:LUB122"/>
    <mergeCell ref="LUH122:LUJ122"/>
    <mergeCell ref="LUP122:LUR122"/>
    <mergeCell ref="LUX122:LUZ122"/>
    <mergeCell ref="LVF122:LVH122"/>
    <mergeCell ref="LVN122:LVP122"/>
    <mergeCell ref="LVV122:LVX122"/>
    <mergeCell ref="LWD122:LWF122"/>
    <mergeCell ref="LWL122:LWN122"/>
    <mergeCell ref="LRF122:LRH122"/>
    <mergeCell ref="LRN122:LRP122"/>
    <mergeCell ref="LRV122:LRX122"/>
    <mergeCell ref="LSD122:LSF122"/>
    <mergeCell ref="LSL122:LSN122"/>
    <mergeCell ref="LST122:LSV122"/>
    <mergeCell ref="LTB122:LTD122"/>
    <mergeCell ref="LTJ122:LTL122"/>
    <mergeCell ref="LTR122:LTT122"/>
    <mergeCell ref="LOL122:LON122"/>
    <mergeCell ref="LOT122:LOV122"/>
    <mergeCell ref="LPB122:LPD122"/>
    <mergeCell ref="LPJ122:LPL122"/>
    <mergeCell ref="LPR122:LPT122"/>
    <mergeCell ref="LPZ122:LQB122"/>
    <mergeCell ref="LQH122:LQJ122"/>
    <mergeCell ref="LQP122:LQR122"/>
    <mergeCell ref="LQX122:LQZ122"/>
    <mergeCell ref="MHV122:MHX122"/>
    <mergeCell ref="MID122:MIF122"/>
    <mergeCell ref="MIL122:MIN122"/>
    <mergeCell ref="MIT122:MIV122"/>
    <mergeCell ref="MJB122:MJD122"/>
    <mergeCell ref="MJJ122:MJL122"/>
    <mergeCell ref="MJR122:MJT122"/>
    <mergeCell ref="MJZ122:MKB122"/>
    <mergeCell ref="MKH122:MKJ122"/>
    <mergeCell ref="MFB122:MFD122"/>
    <mergeCell ref="MFJ122:MFL122"/>
    <mergeCell ref="MFR122:MFT122"/>
    <mergeCell ref="MFZ122:MGB122"/>
    <mergeCell ref="MGH122:MGJ122"/>
    <mergeCell ref="MGP122:MGR122"/>
    <mergeCell ref="MGX122:MGZ122"/>
    <mergeCell ref="MHF122:MHH122"/>
    <mergeCell ref="MHN122:MHP122"/>
    <mergeCell ref="MCH122:MCJ122"/>
    <mergeCell ref="MCP122:MCR122"/>
    <mergeCell ref="MCX122:MCZ122"/>
    <mergeCell ref="MDF122:MDH122"/>
    <mergeCell ref="MDN122:MDP122"/>
    <mergeCell ref="MDV122:MDX122"/>
    <mergeCell ref="MED122:MEF122"/>
    <mergeCell ref="MEL122:MEN122"/>
    <mergeCell ref="MET122:MEV122"/>
    <mergeCell ref="LZN122:LZP122"/>
    <mergeCell ref="LZV122:LZX122"/>
    <mergeCell ref="MAD122:MAF122"/>
    <mergeCell ref="MAL122:MAN122"/>
    <mergeCell ref="MAT122:MAV122"/>
    <mergeCell ref="MBB122:MBD122"/>
    <mergeCell ref="MBJ122:MBL122"/>
    <mergeCell ref="MBR122:MBT122"/>
    <mergeCell ref="MBZ122:MCB122"/>
    <mergeCell ref="MSX122:MSZ122"/>
    <mergeCell ref="MTF122:MTH122"/>
    <mergeCell ref="MTN122:MTP122"/>
    <mergeCell ref="MTV122:MTX122"/>
    <mergeCell ref="MUD122:MUF122"/>
    <mergeCell ref="MUL122:MUN122"/>
    <mergeCell ref="MUT122:MUV122"/>
    <mergeCell ref="MVB122:MVD122"/>
    <mergeCell ref="MVJ122:MVL122"/>
    <mergeCell ref="MQD122:MQF122"/>
    <mergeCell ref="MQL122:MQN122"/>
    <mergeCell ref="MQT122:MQV122"/>
    <mergeCell ref="MRB122:MRD122"/>
    <mergeCell ref="MRJ122:MRL122"/>
    <mergeCell ref="MRR122:MRT122"/>
    <mergeCell ref="MRZ122:MSB122"/>
    <mergeCell ref="MSH122:MSJ122"/>
    <mergeCell ref="MSP122:MSR122"/>
    <mergeCell ref="MNJ122:MNL122"/>
    <mergeCell ref="MNR122:MNT122"/>
    <mergeCell ref="MNZ122:MOB122"/>
    <mergeCell ref="MOH122:MOJ122"/>
    <mergeCell ref="MOP122:MOR122"/>
    <mergeCell ref="MOX122:MOZ122"/>
    <mergeCell ref="MPF122:MPH122"/>
    <mergeCell ref="MPN122:MPP122"/>
    <mergeCell ref="MPV122:MPX122"/>
    <mergeCell ref="MKP122:MKR122"/>
    <mergeCell ref="MKX122:MKZ122"/>
    <mergeCell ref="MLF122:MLH122"/>
    <mergeCell ref="MLN122:MLP122"/>
    <mergeCell ref="MLV122:MLX122"/>
    <mergeCell ref="MMD122:MMF122"/>
    <mergeCell ref="MML122:MMN122"/>
    <mergeCell ref="MMT122:MMV122"/>
    <mergeCell ref="MNB122:MND122"/>
    <mergeCell ref="NDZ122:NEB122"/>
    <mergeCell ref="NEH122:NEJ122"/>
    <mergeCell ref="NEP122:NER122"/>
    <mergeCell ref="NEX122:NEZ122"/>
    <mergeCell ref="NFF122:NFH122"/>
    <mergeCell ref="NFN122:NFP122"/>
    <mergeCell ref="NFV122:NFX122"/>
    <mergeCell ref="NGD122:NGF122"/>
    <mergeCell ref="NGL122:NGN122"/>
    <mergeCell ref="NBF122:NBH122"/>
    <mergeCell ref="NBN122:NBP122"/>
    <mergeCell ref="NBV122:NBX122"/>
    <mergeCell ref="NCD122:NCF122"/>
    <mergeCell ref="NCL122:NCN122"/>
    <mergeCell ref="NCT122:NCV122"/>
    <mergeCell ref="NDB122:NDD122"/>
    <mergeCell ref="NDJ122:NDL122"/>
    <mergeCell ref="NDR122:NDT122"/>
    <mergeCell ref="MYL122:MYN122"/>
    <mergeCell ref="MYT122:MYV122"/>
    <mergeCell ref="MZB122:MZD122"/>
    <mergeCell ref="MZJ122:MZL122"/>
    <mergeCell ref="MZR122:MZT122"/>
    <mergeCell ref="MZZ122:NAB122"/>
    <mergeCell ref="NAH122:NAJ122"/>
    <mergeCell ref="NAP122:NAR122"/>
    <mergeCell ref="NAX122:NAZ122"/>
    <mergeCell ref="MVR122:MVT122"/>
    <mergeCell ref="MVZ122:MWB122"/>
    <mergeCell ref="MWH122:MWJ122"/>
    <mergeCell ref="MWP122:MWR122"/>
    <mergeCell ref="MWX122:MWZ122"/>
    <mergeCell ref="MXF122:MXH122"/>
    <mergeCell ref="MXN122:MXP122"/>
    <mergeCell ref="MXV122:MXX122"/>
    <mergeCell ref="MYD122:MYF122"/>
    <mergeCell ref="NPB122:NPD122"/>
    <mergeCell ref="NPJ122:NPL122"/>
    <mergeCell ref="NPR122:NPT122"/>
    <mergeCell ref="NPZ122:NQB122"/>
    <mergeCell ref="NQH122:NQJ122"/>
    <mergeCell ref="NQP122:NQR122"/>
    <mergeCell ref="NQX122:NQZ122"/>
    <mergeCell ref="NRF122:NRH122"/>
    <mergeCell ref="NRN122:NRP122"/>
    <mergeCell ref="NMH122:NMJ122"/>
    <mergeCell ref="NMP122:NMR122"/>
    <mergeCell ref="NMX122:NMZ122"/>
    <mergeCell ref="NNF122:NNH122"/>
    <mergeCell ref="NNN122:NNP122"/>
    <mergeCell ref="NNV122:NNX122"/>
    <mergeCell ref="NOD122:NOF122"/>
    <mergeCell ref="NOL122:NON122"/>
    <mergeCell ref="NOT122:NOV122"/>
    <mergeCell ref="NJN122:NJP122"/>
    <mergeCell ref="NJV122:NJX122"/>
    <mergeCell ref="NKD122:NKF122"/>
    <mergeCell ref="NKL122:NKN122"/>
    <mergeCell ref="NKT122:NKV122"/>
    <mergeCell ref="NLB122:NLD122"/>
    <mergeCell ref="NLJ122:NLL122"/>
    <mergeCell ref="NLR122:NLT122"/>
    <mergeCell ref="NLZ122:NMB122"/>
    <mergeCell ref="NGT122:NGV122"/>
    <mergeCell ref="NHB122:NHD122"/>
    <mergeCell ref="NHJ122:NHL122"/>
    <mergeCell ref="NHR122:NHT122"/>
    <mergeCell ref="NHZ122:NIB122"/>
    <mergeCell ref="NIH122:NIJ122"/>
    <mergeCell ref="NIP122:NIR122"/>
    <mergeCell ref="NIX122:NIZ122"/>
    <mergeCell ref="NJF122:NJH122"/>
    <mergeCell ref="OAD122:OAF122"/>
    <mergeCell ref="OAL122:OAN122"/>
    <mergeCell ref="OAT122:OAV122"/>
    <mergeCell ref="OBB122:OBD122"/>
    <mergeCell ref="OBJ122:OBL122"/>
    <mergeCell ref="OBR122:OBT122"/>
    <mergeCell ref="OBZ122:OCB122"/>
    <mergeCell ref="OCH122:OCJ122"/>
    <mergeCell ref="OCP122:OCR122"/>
    <mergeCell ref="NXJ122:NXL122"/>
    <mergeCell ref="NXR122:NXT122"/>
    <mergeCell ref="NXZ122:NYB122"/>
    <mergeCell ref="NYH122:NYJ122"/>
    <mergeCell ref="NYP122:NYR122"/>
    <mergeCell ref="NYX122:NYZ122"/>
    <mergeCell ref="NZF122:NZH122"/>
    <mergeCell ref="NZN122:NZP122"/>
    <mergeCell ref="NZV122:NZX122"/>
    <mergeCell ref="NUP122:NUR122"/>
    <mergeCell ref="NUX122:NUZ122"/>
    <mergeCell ref="NVF122:NVH122"/>
    <mergeCell ref="NVN122:NVP122"/>
    <mergeCell ref="NVV122:NVX122"/>
    <mergeCell ref="NWD122:NWF122"/>
    <mergeCell ref="NWL122:NWN122"/>
    <mergeCell ref="NWT122:NWV122"/>
    <mergeCell ref="NXB122:NXD122"/>
    <mergeCell ref="NRV122:NRX122"/>
    <mergeCell ref="NSD122:NSF122"/>
    <mergeCell ref="NSL122:NSN122"/>
    <mergeCell ref="NST122:NSV122"/>
    <mergeCell ref="NTB122:NTD122"/>
    <mergeCell ref="NTJ122:NTL122"/>
    <mergeCell ref="NTR122:NTT122"/>
    <mergeCell ref="NTZ122:NUB122"/>
    <mergeCell ref="NUH122:NUJ122"/>
    <mergeCell ref="OLF122:OLH122"/>
    <mergeCell ref="OLN122:OLP122"/>
    <mergeCell ref="OLV122:OLX122"/>
    <mergeCell ref="OMD122:OMF122"/>
    <mergeCell ref="OML122:OMN122"/>
    <mergeCell ref="OMT122:OMV122"/>
    <mergeCell ref="ONB122:OND122"/>
    <mergeCell ref="ONJ122:ONL122"/>
    <mergeCell ref="ONR122:ONT122"/>
    <mergeCell ref="OIL122:OIN122"/>
    <mergeCell ref="OIT122:OIV122"/>
    <mergeCell ref="OJB122:OJD122"/>
    <mergeCell ref="OJJ122:OJL122"/>
    <mergeCell ref="OJR122:OJT122"/>
    <mergeCell ref="OJZ122:OKB122"/>
    <mergeCell ref="OKH122:OKJ122"/>
    <mergeCell ref="OKP122:OKR122"/>
    <mergeCell ref="OKX122:OKZ122"/>
    <mergeCell ref="OFR122:OFT122"/>
    <mergeCell ref="OFZ122:OGB122"/>
    <mergeCell ref="OGH122:OGJ122"/>
    <mergeCell ref="OGP122:OGR122"/>
    <mergeCell ref="OGX122:OGZ122"/>
    <mergeCell ref="OHF122:OHH122"/>
    <mergeCell ref="OHN122:OHP122"/>
    <mergeCell ref="OHV122:OHX122"/>
    <mergeCell ref="OID122:OIF122"/>
    <mergeCell ref="OCX122:OCZ122"/>
    <mergeCell ref="ODF122:ODH122"/>
    <mergeCell ref="ODN122:ODP122"/>
    <mergeCell ref="ODV122:ODX122"/>
    <mergeCell ref="OED122:OEF122"/>
    <mergeCell ref="OEL122:OEN122"/>
    <mergeCell ref="OET122:OEV122"/>
    <mergeCell ref="OFB122:OFD122"/>
    <mergeCell ref="OFJ122:OFL122"/>
    <mergeCell ref="OWH122:OWJ122"/>
    <mergeCell ref="OWP122:OWR122"/>
    <mergeCell ref="OWX122:OWZ122"/>
    <mergeCell ref="OXF122:OXH122"/>
    <mergeCell ref="OXN122:OXP122"/>
    <mergeCell ref="OXV122:OXX122"/>
    <mergeCell ref="OYD122:OYF122"/>
    <mergeCell ref="OYL122:OYN122"/>
    <mergeCell ref="OYT122:OYV122"/>
    <mergeCell ref="OTN122:OTP122"/>
    <mergeCell ref="OTV122:OTX122"/>
    <mergeCell ref="OUD122:OUF122"/>
    <mergeCell ref="OUL122:OUN122"/>
    <mergeCell ref="OUT122:OUV122"/>
    <mergeCell ref="OVB122:OVD122"/>
    <mergeCell ref="OVJ122:OVL122"/>
    <mergeCell ref="OVR122:OVT122"/>
    <mergeCell ref="OVZ122:OWB122"/>
    <mergeCell ref="OQT122:OQV122"/>
    <mergeCell ref="ORB122:ORD122"/>
    <mergeCell ref="ORJ122:ORL122"/>
    <mergeCell ref="ORR122:ORT122"/>
    <mergeCell ref="ORZ122:OSB122"/>
    <mergeCell ref="OSH122:OSJ122"/>
    <mergeCell ref="OSP122:OSR122"/>
    <mergeCell ref="OSX122:OSZ122"/>
    <mergeCell ref="OTF122:OTH122"/>
    <mergeCell ref="ONZ122:OOB122"/>
    <mergeCell ref="OOH122:OOJ122"/>
    <mergeCell ref="OOP122:OOR122"/>
    <mergeCell ref="OOX122:OOZ122"/>
    <mergeCell ref="OPF122:OPH122"/>
    <mergeCell ref="OPN122:OPP122"/>
    <mergeCell ref="OPV122:OPX122"/>
    <mergeCell ref="OQD122:OQF122"/>
    <mergeCell ref="OQL122:OQN122"/>
    <mergeCell ref="PHJ122:PHL122"/>
    <mergeCell ref="PHR122:PHT122"/>
    <mergeCell ref="PHZ122:PIB122"/>
    <mergeCell ref="PIH122:PIJ122"/>
    <mergeCell ref="PIP122:PIR122"/>
    <mergeCell ref="PIX122:PIZ122"/>
    <mergeCell ref="PJF122:PJH122"/>
    <mergeCell ref="PJN122:PJP122"/>
    <mergeCell ref="PJV122:PJX122"/>
    <mergeCell ref="PEP122:PER122"/>
    <mergeCell ref="PEX122:PEZ122"/>
    <mergeCell ref="PFF122:PFH122"/>
    <mergeCell ref="PFN122:PFP122"/>
    <mergeCell ref="PFV122:PFX122"/>
    <mergeCell ref="PGD122:PGF122"/>
    <mergeCell ref="PGL122:PGN122"/>
    <mergeCell ref="PGT122:PGV122"/>
    <mergeCell ref="PHB122:PHD122"/>
    <mergeCell ref="PBV122:PBX122"/>
    <mergeCell ref="PCD122:PCF122"/>
    <mergeCell ref="PCL122:PCN122"/>
    <mergeCell ref="PCT122:PCV122"/>
    <mergeCell ref="PDB122:PDD122"/>
    <mergeCell ref="PDJ122:PDL122"/>
    <mergeCell ref="PDR122:PDT122"/>
    <mergeCell ref="PDZ122:PEB122"/>
    <mergeCell ref="PEH122:PEJ122"/>
    <mergeCell ref="OZB122:OZD122"/>
    <mergeCell ref="OZJ122:OZL122"/>
    <mergeCell ref="OZR122:OZT122"/>
    <mergeCell ref="OZZ122:PAB122"/>
    <mergeCell ref="PAH122:PAJ122"/>
    <mergeCell ref="PAP122:PAR122"/>
    <mergeCell ref="PAX122:PAZ122"/>
    <mergeCell ref="PBF122:PBH122"/>
    <mergeCell ref="PBN122:PBP122"/>
    <mergeCell ref="PSL122:PSN122"/>
    <mergeCell ref="PST122:PSV122"/>
    <mergeCell ref="PTB122:PTD122"/>
    <mergeCell ref="PTJ122:PTL122"/>
    <mergeCell ref="PTR122:PTT122"/>
    <mergeCell ref="PTZ122:PUB122"/>
    <mergeCell ref="PUH122:PUJ122"/>
    <mergeCell ref="PUP122:PUR122"/>
    <mergeCell ref="PUX122:PUZ122"/>
    <mergeCell ref="PPR122:PPT122"/>
    <mergeCell ref="PPZ122:PQB122"/>
    <mergeCell ref="PQH122:PQJ122"/>
    <mergeCell ref="PQP122:PQR122"/>
    <mergeCell ref="PQX122:PQZ122"/>
    <mergeCell ref="PRF122:PRH122"/>
    <mergeCell ref="PRN122:PRP122"/>
    <mergeCell ref="PRV122:PRX122"/>
    <mergeCell ref="PSD122:PSF122"/>
    <mergeCell ref="PMX122:PMZ122"/>
    <mergeCell ref="PNF122:PNH122"/>
    <mergeCell ref="PNN122:PNP122"/>
    <mergeCell ref="PNV122:PNX122"/>
    <mergeCell ref="POD122:POF122"/>
    <mergeCell ref="POL122:PON122"/>
    <mergeCell ref="POT122:POV122"/>
    <mergeCell ref="PPB122:PPD122"/>
    <mergeCell ref="PPJ122:PPL122"/>
    <mergeCell ref="PKD122:PKF122"/>
    <mergeCell ref="PKL122:PKN122"/>
    <mergeCell ref="PKT122:PKV122"/>
    <mergeCell ref="PLB122:PLD122"/>
    <mergeCell ref="PLJ122:PLL122"/>
    <mergeCell ref="PLR122:PLT122"/>
    <mergeCell ref="PLZ122:PMB122"/>
    <mergeCell ref="PMH122:PMJ122"/>
    <mergeCell ref="PMP122:PMR122"/>
    <mergeCell ref="QDN122:QDP122"/>
    <mergeCell ref="QDV122:QDX122"/>
    <mergeCell ref="QED122:QEF122"/>
    <mergeCell ref="QEL122:QEN122"/>
    <mergeCell ref="QET122:QEV122"/>
    <mergeCell ref="QFB122:QFD122"/>
    <mergeCell ref="QFJ122:QFL122"/>
    <mergeCell ref="QFR122:QFT122"/>
    <mergeCell ref="QFZ122:QGB122"/>
    <mergeCell ref="QAT122:QAV122"/>
    <mergeCell ref="QBB122:QBD122"/>
    <mergeCell ref="QBJ122:QBL122"/>
    <mergeCell ref="QBR122:QBT122"/>
    <mergeCell ref="QBZ122:QCB122"/>
    <mergeCell ref="QCH122:QCJ122"/>
    <mergeCell ref="QCP122:QCR122"/>
    <mergeCell ref="QCX122:QCZ122"/>
    <mergeCell ref="QDF122:QDH122"/>
    <mergeCell ref="PXZ122:PYB122"/>
    <mergeCell ref="PYH122:PYJ122"/>
    <mergeCell ref="PYP122:PYR122"/>
    <mergeCell ref="PYX122:PYZ122"/>
    <mergeCell ref="PZF122:PZH122"/>
    <mergeCell ref="PZN122:PZP122"/>
    <mergeCell ref="PZV122:PZX122"/>
    <mergeCell ref="QAD122:QAF122"/>
    <mergeCell ref="QAL122:QAN122"/>
    <mergeCell ref="PVF122:PVH122"/>
    <mergeCell ref="PVN122:PVP122"/>
    <mergeCell ref="PVV122:PVX122"/>
    <mergeCell ref="PWD122:PWF122"/>
    <mergeCell ref="PWL122:PWN122"/>
    <mergeCell ref="PWT122:PWV122"/>
    <mergeCell ref="PXB122:PXD122"/>
    <mergeCell ref="PXJ122:PXL122"/>
    <mergeCell ref="PXR122:PXT122"/>
    <mergeCell ref="QOP122:QOR122"/>
    <mergeCell ref="QOX122:QOZ122"/>
    <mergeCell ref="QPF122:QPH122"/>
    <mergeCell ref="QPN122:QPP122"/>
    <mergeCell ref="QPV122:QPX122"/>
    <mergeCell ref="QQD122:QQF122"/>
    <mergeCell ref="QQL122:QQN122"/>
    <mergeCell ref="QQT122:QQV122"/>
    <mergeCell ref="QRB122:QRD122"/>
    <mergeCell ref="QLV122:QLX122"/>
    <mergeCell ref="QMD122:QMF122"/>
    <mergeCell ref="QML122:QMN122"/>
    <mergeCell ref="QMT122:QMV122"/>
    <mergeCell ref="QNB122:QND122"/>
    <mergeCell ref="QNJ122:QNL122"/>
    <mergeCell ref="QNR122:QNT122"/>
    <mergeCell ref="QNZ122:QOB122"/>
    <mergeCell ref="QOH122:QOJ122"/>
    <mergeCell ref="QJB122:QJD122"/>
    <mergeCell ref="QJJ122:QJL122"/>
    <mergeCell ref="QJR122:QJT122"/>
    <mergeCell ref="QJZ122:QKB122"/>
    <mergeCell ref="QKH122:QKJ122"/>
    <mergeCell ref="QKP122:QKR122"/>
    <mergeCell ref="QKX122:QKZ122"/>
    <mergeCell ref="QLF122:QLH122"/>
    <mergeCell ref="QLN122:QLP122"/>
    <mergeCell ref="QGH122:QGJ122"/>
    <mergeCell ref="QGP122:QGR122"/>
    <mergeCell ref="QGX122:QGZ122"/>
    <mergeCell ref="QHF122:QHH122"/>
    <mergeCell ref="QHN122:QHP122"/>
    <mergeCell ref="QHV122:QHX122"/>
    <mergeCell ref="QID122:QIF122"/>
    <mergeCell ref="QIL122:QIN122"/>
    <mergeCell ref="QIT122:QIV122"/>
    <mergeCell ref="QZR122:QZT122"/>
    <mergeCell ref="QZZ122:RAB122"/>
    <mergeCell ref="RAH122:RAJ122"/>
    <mergeCell ref="RAP122:RAR122"/>
    <mergeCell ref="RAX122:RAZ122"/>
    <mergeCell ref="RBF122:RBH122"/>
    <mergeCell ref="RBN122:RBP122"/>
    <mergeCell ref="RBV122:RBX122"/>
    <mergeCell ref="RCD122:RCF122"/>
    <mergeCell ref="QWX122:QWZ122"/>
    <mergeCell ref="QXF122:QXH122"/>
    <mergeCell ref="QXN122:QXP122"/>
    <mergeCell ref="QXV122:QXX122"/>
    <mergeCell ref="QYD122:QYF122"/>
    <mergeCell ref="QYL122:QYN122"/>
    <mergeCell ref="QYT122:QYV122"/>
    <mergeCell ref="QZB122:QZD122"/>
    <mergeCell ref="QZJ122:QZL122"/>
    <mergeCell ref="QUD122:QUF122"/>
    <mergeCell ref="QUL122:QUN122"/>
    <mergeCell ref="QUT122:QUV122"/>
    <mergeCell ref="QVB122:QVD122"/>
    <mergeCell ref="QVJ122:QVL122"/>
    <mergeCell ref="QVR122:QVT122"/>
    <mergeCell ref="QVZ122:QWB122"/>
    <mergeCell ref="QWH122:QWJ122"/>
    <mergeCell ref="QWP122:QWR122"/>
    <mergeCell ref="QRJ122:QRL122"/>
    <mergeCell ref="QRR122:QRT122"/>
    <mergeCell ref="QRZ122:QSB122"/>
    <mergeCell ref="QSH122:QSJ122"/>
    <mergeCell ref="QSP122:QSR122"/>
    <mergeCell ref="QSX122:QSZ122"/>
    <mergeCell ref="QTF122:QTH122"/>
    <mergeCell ref="QTN122:QTP122"/>
    <mergeCell ref="QTV122:QTX122"/>
    <mergeCell ref="RKT122:RKV122"/>
    <mergeCell ref="RLB122:RLD122"/>
    <mergeCell ref="RLJ122:RLL122"/>
    <mergeCell ref="RLR122:RLT122"/>
    <mergeCell ref="RLZ122:RMB122"/>
    <mergeCell ref="RMH122:RMJ122"/>
    <mergeCell ref="RMP122:RMR122"/>
    <mergeCell ref="RMX122:RMZ122"/>
    <mergeCell ref="RNF122:RNH122"/>
    <mergeCell ref="RHZ122:RIB122"/>
    <mergeCell ref="RIH122:RIJ122"/>
    <mergeCell ref="RIP122:RIR122"/>
    <mergeCell ref="RIX122:RIZ122"/>
    <mergeCell ref="RJF122:RJH122"/>
    <mergeCell ref="RJN122:RJP122"/>
    <mergeCell ref="RJV122:RJX122"/>
    <mergeCell ref="RKD122:RKF122"/>
    <mergeCell ref="RKL122:RKN122"/>
    <mergeCell ref="RFF122:RFH122"/>
    <mergeCell ref="RFN122:RFP122"/>
    <mergeCell ref="RFV122:RFX122"/>
    <mergeCell ref="RGD122:RGF122"/>
    <mergeCell ref="RGL122:RGN122"/>
    <mergeCell ref="RGT122:RGV122"/>
    <mergeCell ref="RHB122:RHD122"/>
    <mergeCell ref="RHJ122:RHL122"/>
    <mergeCell ref="RHR122:RHT122"/>
    <mergeCell ref="RCL122:RCN122"/>
    <mergeCell ref="RCT122:RCV122"/>
    <mergeCell ref="RDB122:RDD122"/>
    <mergeCell ref="RDJ122:RDL122"/>
    <mergeCell ref="RDR122:RDT122"/>
    <mergeCell ref="RDZ122:REB122"/>
    <mergeCell ref="REH122:REJ122"/>
    <mergeCell ref="REP122:RER122"/>
    <mergeCell ref="REX122:REZ122"/>
    <mergeCell ref="RVV122:RVX122"/>
    <mergeCell ref="RWD122:RWF122"/>
    <mergeCell ref="RWL122:RWN122"/>
    <mergeCell ref="RWT122:RWV122"/>
    <mergeCell ref="RXB122:RXD122"/>
    <mergeCell ref="RXJ122:RXL122"/>
    <mergeCell ref="RXR122:RXT122"/>
    <mergeCell ref="RXZ122:RYB122"/>
    <mergeCell ref="RYH122:RYJ122"/>
    <mergeCell ref="RTB122:RTD122"/>
    <mergeCell ref="RTJ122:RTL122"/>
    <mergeCell ref="RTR122:RTT122"/>
    <mergeCell ref="RTZ122:RUB122"/>
    <mergeCell ref="RUH122:RUJ122"/>
    <mergeCell ref="RUP122:RUR122"/>
    <mergeCell ref="RUX122:RUZ122"/>
    <mergeCell ref="RVF122:RVH122"/>
    <mergeCell ref="RVN122:RVP122"/>
    <mergeCell ref="RQH122:RQJ122"/>
    <mergeCell ref="RQP122:RQR122"/>
    <mergeCell ref="RQX122:RQZ122"/>
    <mergeCell ref="RRF122:RRH122"/>
    <mergeCell ref="RRN122:RRP122"/>
    <mergeCell ref="RRV122:RRX122"/>
    <mergeCell ref="RSD122:RSF122"/>
    <mergeCell ref="RSL122:RSN122"/>
    <mergeCell ref="RST122:RSV122"/>
    <mergeCell ref="RNN122:RNP122"/>
    <mergeCell ref="RNV122:RNX122"/>
    <mergeCell ref="ROD122:ROF122"/>
    <mergeCell ref="ROL122:RON122"/>
    <mergeCell ref="ROT122:ROV122"/>
    <mergeCell ref="RPB122:RPD122"/>
    <mergeCell ref="RPJ122:RPL122"/>
    <mergeCell ref="RPR122:RPT122"/>
    <mergeCell ref="RPZ122:RQB122"/>
    <mergeCell ref="SGX122:SGZ122"/>
    <mergeCell ref="SHF122:SHH122"/>
    <mergeCell ref="SHN122:SHP122"/>
    <mergeCell ref="SHV122:SHX122"/>
    <mergeCell ref="SID122:SIF122"/>
    <mergeCell ref="SIL122:SIN122"/>
    <mergeCell ref="SIT122:SIV122"/>
    <mergeCell ref="SJB122:SJD122"/>
    <mergeCell ref="SJJ122:SJL122"/>
    <mergeCell ref="SED122:SEF122"/>
    <mergeCell ref="SEL122:SEN122"/>
    <mergeCell ref="SET122:SEV122"/>
    <mergeCell ref="SFB122:SFD122"/>
    <mergeCell ref="SFJ122:SFL122"/>
    <mergeCell ref="SFR122:SFT122"/>
    <mergeCell ref="SFZ122:SGB122"/>
    <mergeCell ref="SGH122:SGJ122"/>
    <mergeCell ref="SGP122:SGR122"/>
    <mergeCell ref="SBJ122:SBL122"/>
    <mergeCell ref="SBR122:SBT122"/>
    <mergeCell ref="SBZ122:SCB122"/>
    <mergeCell ref="SCH122:SCJ122"/>
    <mergeCell ref="SCP122:SCR122"/>
    <mergeCell ref="SCX122:SCZ122"/>
    <mergeCell ref="SDF122:SDH122"/>
    <mergeCell ref="SDN122:SDP122"/>
    <mergeCell ref="SDV122:SDX122"/>
    <mergeCell ref="RYP122:RYR122"/>
    <mergeCell ref="RYX122:RYZ122"/>
    <mergeCell ref="RZF122:RZH122"/>
    <mergeCell ref="RZN122:RZP122"/>
    <mergeCell ref="RZV122:RZX122"/>
    <mergeCell ref="SAD122:SAF122"/>
    <mergeCell ref="SAL122:SAN122"/>
    <mergeCell ref="SAT122:SAV122"/>
    <mergeCell ref="SBB122:SBD122"/>
    <mergeCell ref="SRZ122:SSB122"/>
    <mergeCell ref="SSH122:SSJ122"/>
    <mergeCell ref="SSP122:SSR122"/>
    <mergeCell ref="SSX122:SSZ122"/>
    <mergeCell ref="STF122:STH122"/>
    <mergeCell ref="STN122:STP122"/>
    <mergeCell ref="STV122:STX122"/>
    <mergeCell ref="SUD122:SUF122"/>
    <mergeCell ref="SUL122:SUN122"/>
    <mergeCell ref="SPF122:SPH122"/>
    <mergeCell ref="SPN122:SPP122"/>
    <mergeCell ref="SPV122:SPX122"/>
    <mergeCell ref="SQD122:SQF122"/>
    <mergeCell ref="SQL122:SQN122"/>
    <mergeCell ref="SQT122:SQV122"/>
    <mergeCell ref="SRB122:SRD122"/>
    <mergeCell ref="SRJ122:SRL122"/>
    <mergeCell ref="SRR122:SRT122"/>
    <mergeCell ref="SML122:SMN122"/>
    <mergeCell ref="SMT122:SMV122"/>
    <mergeCell ref="SNB122:SND122"/>
    <mergeCell ref="SNJ122:SNL122"/>
    <mergeCell ref="SNR122:SNT122"/>
    <mergeCell ref="SNZ122:SOB122"/>
    <mergeCell ref="SOH122:SOJ122"/>
    <mergeCell ref="SOP122:SOR122"/>
    <mergeCell ref="SOX122:SOZ122"/>
    <mergeCell ref="SJR122:SJT122"/>
    <mergeCell ref="SJZ122:SKB122"/>
    <mergeCell ref="SKH122:SKJ122"/>
    <mergeCell ref="SKP122:SKR122"/>
    <mergeCell ref="SKX122:SKZ122"/>
    <mergeCell ref="SLF122:SLH122"/>
    <mergeCell ref="SLN122:SLP122"/>
    <mergeCell ref="SLV122:SLX122"/>
    <mergeCell ref="SMD122:SMF122"/>
    <mergeCell ref="TDB122:TDD122"/>
    <mergeCell ref="TDJ122:TDL122"/>
    <mergeCell ref="TDR122:TDT122"/>
    <mergeCell ref="TDZ122:TEB122"/>
    <mergeCell ref="TEH122:TEJ122"/>
    <mergeCell ref="TEP122:TER122"/>
    <mergeCell ref="TEX122:TEZ122"/>
    <mergeCell ref="TFF122:TFH122"/>
    <mergeCell ref="TFN122:TFP122"/>
    <mergeCell ref="TAH122:TAJ122"/>
    <mergeCell ref="TAP122:TAR122"/>
    <mergeCell ref="TAX122:TAZ122"/>
    <mergeCell ref="TBF122:TBH122"/>
    <mergeCell ref="TBN122:TBP122"/>
    <mergeCell ref="TBV122:TBX122"/>
    <mergeCell ref="TCD122:TCF122"/>
    <mergeCell ref="TCL122:TCN122"/>
    <mergeCell ref="TCT122:TCV122"/>
    <mergeCell ref="SXN122:SXP122"/>
    <mergeCell ref="SXV122:SXX122"/>
    <mergeCell ref="SYD122:SYF122"/>
    <mergeCell ref="SYL122:SYN122"/>
    <mergeCell ref="SYT122:SYV122"/>
    <mergeCell ref="SZB122:SZD122"/>
    <mergeCell ref="SZJ122:SZL122"/>
    <mergeCell ref="SZR122:SZT122"/>
    <mergeCell ref="SZZ122:TAB122"/>
    <mergeCell ref="SUT122:SUV122"/>
    <mergeCell ref="SVB122:SVD122"/>
    <mergeCell ref="SVJ122:SVL122"/>
    <mergeCell ref="SVR122:SVT122"/>
    <mergeCell ref="SVZ122:SWB122"/>
    <mergeCell ref="SWH122:SWJ122"/>
    <mergeCell ref="SWP122:SWR122"/>
    <mergeCell ref="SWX122:SWZ122"/>
    <mergeCell ref="SXF122:SXH122"/>
    <mergeCell ref="TOD122:TOF122"/>
    <mergeCell ref="TOL122:TON122"/>
    <mergeCell ref="TOT122:TOV122"/>
    <mergeCell ref="TPB122:TPD122"/>
    <mergeCell ref="TPJ122:TPL122"/>
    <mergeCell ref="TPR122:TPT122"/>
    <mergeCell ref="TPZ122:TQB122"/>
    <mergeCell ref="TQH122:TQJ122"/>
    <mergeCell ref="TQP122:TQR122"/>
    <mergeCell ref="TLJ122:TLL122"/>
    <mergeCell ref="TLR122:TLT122"/>
    <mergeCell ref="TLZ122:TMB122"/>
    <mergeCell ref="TMH122:TMJ122"/>
    <mergeCell ref="TMP122:TMR122"/>
    <mergeCell ref="TMX122:TMZ122"/>
    <mergeCell ref="TNF122:TNH122"/>
    <mergeCell ref="TNN122:TNP122"/>
    <mergeCell ref="TNV122:TNX122"/>
    <mergeCell ref="TIP122:TIR122"/>
    <mergeCell ref="TIX122:TIZ122"/>
    <mergeCell ref="TJF122:TJH122"/>
    <mergeCell ref="TJN122:TJP122"/>
    <mergeCell ref="TJV122:TJX122"/>
    <mergeCell ref="TKD122:TKF122"/>
    <mergeCell ref="TKL122:TKN122"/>
    <mergeCell ref="TKT122:TKV122"/>
    <mergeCell ref="TLB122:TLD122"/>
    <mergeCell ref="TFV122:TFX122"/>
    <mergeCell ref="TGD122:TGF122"/>
    <mergeCell ref="TGL122:TGN122"/>
    <mergeCell ref="TGT122:TGV122"/>
    <mergeCell ref="THB122:THD122"/>
    <mergeCell ref="THJ122:THL122"/>
    <mergeCell ref="THR122:THT122"/>
    <mergeCell ref="THZ122:TIB122"/>
    <mergeCell ref="TIH122:TIJ122"/>
    <mergeCell ref="TZF122:TZH122"/>
    <mergeCell ref="TZN122:TZP122"/>
    <mergeCell ref="TZV122:TZX122"/>
    <mergeCell ref="UAD122:UAF122"/>
    <mergeCell ref="UAL122:UAN122"/>
    <mergeCell ref="UAT122:UAV122"/>
    <mergeCell ref="UBB122:UBD122"/>
    <mergeCell ref="UBJ122:UBL122"/>
    <mergeCell ref="UBR122:UBT122"/>
    <mergeCell ref="TWL122:TWN122"/>
    <mergeCell ref="TWT122:TWV122"/>
    <mergeCell ref="TXB122:TXD122"/>
    <mergeCell ref="TXJ122:TXL122"/>
    <mergeCell ref="TXR122:TXT122"/>
    <mergeCell ref="TXZ122:TYB122"/>
    <mergeCell ref="TYH122:TYJ122"/>
    <mergeCell ref="TYP122:TYR122"/>
    <mergeCell ref="TYX122:TYZ122"/>
    <mergeCell ref="TTR122:TTT122"/>
    <mergeCell ref="TTZ122:TUB122"/>
    <mergeCell ref="TUH122:TUJ122"/>
    <mergeCell ref="TUP122:TUR122"/>
    <mergeCell ref="TUX122:TUZ122"/>
    <mergeCell ref="TVF122:TVH122"/>
    <mergeCell ref="TVN122:TVP122"/>
    <mergeCell ref="TVV122:TVX122"/>
    <mergeCell ref="TWD122:TWF122"/>
    <mergeCell ref="TQX122:TQZ122"/>
    <mergeCell ref="TRF122:TRH122"/>
    <mergeCell ref="TRN122:TRP122"/>
    <mergeCell ref="TRV122:TRX122"/>
    <mergeCell ref="TSD122:TSF122"/>
    <mergeCell ref="TSL122:TSN122"/>
    <mergeCell ref="TST122:TSV122"/>
    <mergeCell ref="TTB122:TTD122"/>
    <mergeCell ref="TTJ122:TTL122"/>
    <mergeCell ref="UKH122:UKJ122"/>
    <mergeCell ref="UKP122:UKR122"/>
    <mergeCell ref="UKX122:UKZ122"/>
    <mergeCell ref="ULF122:ULH122"/>
    <mergeCell ref="ULN122:ULP122"/>
    <mergeCell ref="ULV122:ULX122"/>
    <mergeCell ref="UMD122:UMF122"/>
    <mergeCell ref="UML122:UMN122"/>
    <mergeCell ref="UMT122:UMV122"/>
    <mergeCell ref="UHN122:UHP122"/>
    <mergeCell ref="UHV122:UHX122"/>
    <mergeCell ref="UID122:UIF122"/>
    <mergeCell ref="UIL122:UIN122"/>
    <mergeCell ref="UIT122:UIV122"/>
    <mergeCell ref="UJB122:UJD122"/>
    <mergeCell ref="UJJ122:UJL122"/>
    <mergeCell ref="UJR122:UJT122"/>
    <mergeCell ref="UJZ122:UKB122"/>
    <mergeCell ref="UET122:UEV122"/>
    <mergeCell ref="UFB122:UFD122"/>
    <mergeCell ref="UFJ122:UFL122"/>
    <mergeCell ref="UFR122:UFT122"/>
    <mergeCell ref="UFZ122:UGB122"/>
    <mergeCell ref="UGH122:UGJ122"/>
    <mergeCell ref="UGP122:UGR122"/>
    <mergeCell ref="UGX122:UGZ122"/>
    <mergeCell ref="UHF122:UHH122"/>
    <mergeCell ref="UBZ122:UCB122"/>
    <mergeCell ref="UCH122:UCJ122"/>
    <mergeCell ref="UCP122:UCR122"/>
    <mergeCell ref="UCX122:UCZ122"/>
    <mergeCell ref="UDF122:UDH122"/>
    <mergeCell ref="UDN122:UDP122"/>
    <mergeCell ref="UDV122:UDX122"/>
    <mergeCell ref="UED122:UEF122"/>
    <mergeCell ref="UEL122:UEN122"/>
    <mergeCell ref="UVJ122:UVL122"/>
    <mergeCell ref="UVR122:UVT122"/>
    <mergeCell ref="UVZ122:UWB122"/>
    <mergeCell ref="UWH122:UWJ122"/>
    <mergeCell ref="UWP122:UWR122"/>
    <mergeCell ref="UWX122:UWZ122"/>
    <mergeCell ref="UXF122:UXH122"/>
    <mergeCell ref="UXN122:UXP122"/>
    <mergeCell ref="UXV122:UXX122"/>
    <mergeCell ref="USP122:USR122"/>
    <mergeCell ref="USX122:USZ122"/>
    <mergeCell ref="UTF122:UTH122"/>
    <mergeCell ref="UTN122:UTP122"/>
    <mergeCell ref="UTV122:UTX122"/>
    <mergeCell ref="UUD122:UUF122"/>
    <mergeCell ref="UUL122:UUN122"/>
    <mergeCell ref="UUT122:UUV122"/>
    <mergeCell ref="UVB122:UVD122"/>
    <mergeCell ref="UPV122:UPX122"/>
    <mergeCell ref="UQD122:UQF122"/>
    <mergeCell ref="UQL122:UQN122"/>
    <mergeCell ref="UQT122:UQV122"/>
    <mergeCell ref="URB122:URD122"/>
    <mergeCell ref="URJ122:URL122"/>
    <mergeCell ref="URR122:URT122"/>
    <mergeCell ref="URZ122:USB122"/>
    <mergeCell ref="USH122:USJ122"/>
    <mergeCell ref="UNB122:UND122"/>
    <mergeCell ref="UNJ122:UNL122"/>
    <mergeCell ref="UNR122:UNT122"/>
    <mergeCell ref="UNZ122:UOB122"/>
    <mergeCell ref="UOH122:UOJ122"/>
    <mergeCell ref="UOP122:UOR122"/>
    <mergeCell ref="UOX122:UOZ122"/>
    <mergeCell ref="UPF122:UPH122"/>
    <mergeCell ref="UPN122:UPP122"/>
    <mergeCell ref="VGL122:VGN122"/>
    <mergeCell ref="VGT122:VGV122"/>
    <mergeCell ref="VHB122:VHD122"/>
    <mergeCell ref="VHJ122:VHL122"/>
    <mergeCell ref="VHR122:VHT122"/>
    <mergeCell ref="VHZ122:VIB122"/>
    <mergeCell ref="VIH122:VIJ122"/>
    <mergeCell ref="VIP122:VIR122"/>
    <mergeCell ref="VIX122:VIZ122"/>
    <mergeCell ref="VDR122:VDT122"/>
    <mergeCell ref="VDZ122:VEB122"/>
    <mergeCell ref="VEH122:VEJ122"/>
    <mergeCell ref="VEP122:VER122"/>
    <mergeCell ref="VEX122:VEZ122"/>
    <mergeCell ref="VFF122:VFH122"/>
    <mergeCell ref="VFN122:VFP122"/>
    <mergeCell ref="VFV122:VFX122"/>
    <mergeCell ref="VGD122:VGF122"/>
    <mergeCell ref="VAX122:VAZ122"/>
    <mergeCell ref="VBF122:VBH122"/>
    <mergeCell ref="VBN122:VBP122"/>
    <mergeCell ref="VBV122:VBX122"/>
    <mergeCell ref="VCD122:VCF122"/>
    <mergeCell ref="VCL122:VCN122"/>
    <mergeCell ref="VCT122:VCV122"/>
    <mergeCell ref="VDB122:VDD122"/>
    <mergeCell ref="VDJ122:VDL122"/>
    <mergeCell ref="UYD122:UYF122"/>
    <mergeCell ref="UYL122:UYN122"/>
    <mergeCell ref="UYT122:UYV122"/>
    <mergeCell ref="UZB122:UZD122"/>
    <mergeCell ref="UZJ122:UZL122"/>
    <mergeCell ref="UZR122:UZT122"/>
    <mergeCell ref="UZZ122:VAB122"/>
    <mergeCell ref="VAH122:VAJ122"/>
    <mergeCell ref="VAP122:VAR122"/>
    <mergeCell ref="VRN122:VRP122"/>
    <mergeCell ref="VRV122:VRX122"/>
    <mergeCell ref="VSD122:VSF122"/>
    <mergeCell ref="VSL122:VSN122"/>
    <mergeCell ref="VST122:VSV122"/>
    <mergeCell ref="VTB122:VTD122"/>
    <mergeCell ref="VTJ122:VTL122"/>
    <mergeCell ref="VTR122:VTT122"/>
    <mergeCell ref="VTZ122:VUB122"/>
    <mergeCell ref="VOT122:VOV122"/>
    <mergeCell ref="VPB122:VPD122"/>
    <mergeCell ref="VPJ122:VPL122"/>
    <mergeCell ref="VPR122:VPT122"/>
    <mergeCell ref="VPZ122:VQB122"/>
    <mergeCell ref="VQH122:VQJ122"/>
    <mergeCell ref="VQP122:VQR122"/>
    <mergeCell ref="VQX122:VQZ122"/>
    <mergeCell ref="VRF122:VRH122"/>
    <mergeCell ref="VLZ122:VMB122"/>
    <mergeCell ref="VMH122:VMJ122"/>
    <mergeCell ref="VMP122:VMR122"/>
    <mergeCell ref="VMX122:VMZ122"/>
    <mergeCell ref="VNF122:VNH122"/>
    <mergeCell ref="VNN122:VNP122"/>
    <mergeCell ref="VNV122:VNX122"/>
    <mergeCell ref="VOD122:VOF122"/>
    <mergeCell ref="VOL122:VON122"/>
    <mergeCell ref="VJF122:VJH122"/>
    <mergeCell ref="VJN122:VJP122"/>
    <mergeCell ref="VJV122:VJX122"/>
    <mergeCell ref="VKD122:VKF122"/>
    <mergeCell ref="VKL122:VKN122"/>
    <mergeCell ref="VKT122:VKV122"/>
    <mergeCell ref="VLB122:VLD122"/>
    <mergeCell ref="VLJ122:VLL122"/>
    <mergeCell ref="VLR122:VLT122"/>
    <mergeCell ref="WCP122:WCR122"/>
    <mergeCell ref="WCX122:WCZ122"/>
    <mergeCell ref="WDF122:WDH122"/>
    <mergeCell ref="WDN122:WDP122"/>
    <mergeCell ref="WDV122:WDX122"/>
    <mergeCell ref="WED122:WEF122"/>
    <mergeCell ref="WEL122:WEN122"/>
    <mergeCell ref="WET122:WEV122"/>
    <mergeCell ref="WFB122:WFD122"/>
    <mergeCell ref="VZV122:VZX122"/>
    <mergeCell ref="WAD122:WAF122"/>
    <mergeCell ref="WAL122:WAN122"/>
    <mergeCell ref="WAT122:WAV122"/>
    <mergeCell ref="WBB122:WBD122"/>
    <mergeCell ref="WBJ122:WBL122"/>
    <mergeCell ref="WBR122:WBT122"/>
    <mergeCell ref="WBZ122:WCB122"/>
    <mergeCell ref="WCH122:WCJ122"/>
    <mergeCell ref="VXB122:VXD122"/>
    <mergeCell ref="VXJ122:VXL122"/>
    <mergeCell ref="VXR122:VXT122"/>
    <mergeCell ref="VXZ122:VYB122"/>
    <mergeCell ref="VYH122:VYJ122"/>
    <mergeCell ref="VYP122:VYR122"/>
    <mergeCell ref="VYX122:VYZ122"/>
    <mergeCell ref="VZF122:VZH122"/>
    <mergeCell ref="VZN122:VZP122"/>
    <mergeCell ref="VUH122:VUJ122"/>
    <mergeCell ref="VUP122:VUR122"/>
    <mergeCell ref="VUX122:VUZ122"/>
    <mergeCell ref="VVF122:VVH122"/>
    <mergeCell ref="VVN122:VVP122"/>
    <mergeCell ref="VVV122:VVX122"/>
    <mergeCell ref="VWD122:VWF122"/>
    <mergeCell ref="VWL122:VWN122"/>
    <mergeCell ref="VWT122:VWV122"/>
    <mergeCell ref="WRR122:WRT122"/>
    <mergeCell ref="WRZ122:WSB122"/>
    <mergeCell ref="WSH122:WSJ122"/>
    <mergeCell ref="WSP122:WSR122"/>
    <mergeCell ref="WSX122:WSZ122"/>
    <mergeCell ref="WNR122:WNT122"/>
    <mergeCell ref="WNZ122:WOB122"/>
    <mergeCell ref="WOH122:WOJ122"/>
    <mergeCell ref="WOP122:WOR122"/>
    <mergeCell ref="WOX122:WOZ122"/>
    <mergeCell ref="WPF122:WPH122"/>
    <mergeCell ref="WPN122:WPP122"/>
    <mergeCell ref="WPV122:WPX122"/>
    <mergeCell ref="WQD122:WQF122"/>
    <mergeCell ref="WKX122:WKZ122"/>
    <mergeCell ref="WLF122:WLH122"/>
    <mergeCell ref="WLN122:WLP122"/>
    <mergeCell ref="WLV122:WLX122"/>
    <mergeCell ref="WMD122:WMF122"/>
    <mergeCell ref="WML122:WMN122"/>
    <mergeCell ref="WMT122:WMV122"/>
    <mergeCell ref="WNB122:WND122"/>
    <mergeCell ref="WNJ122:WNL122"/>
    <mergeCell ref="WID122:WIF122"/>
    <mergeCell ref="WIL122:WIN122"/>
    <mergeCell ref="WIT122:WIV122"/>
    <mergeCell ref="WJB122:WJD122"/>
    <mergeCell ref="WJJ122:WJL122"/>
    <mergeCell ref="WJR122:WJT122"/>
    <mergeCell ref="WJZ122:WKB122"/>
    <mergeCell ref="WKH122:WKJ122"/>
    <mergeCell ref="WKP122:WKR122"/>
    <mergeCell ref="WFJ122:WFL122"/>
    <mergeCell ref="WFR122:WFT122"/>
    <mergeCell ref="WFZ122:WGB122"/>
    <mergeCell ref="WGH122:WGJ122"/>
    <mergeCell ref="WGP122:WGR122"/>
    <mergeCell ref="WGX122:WGZ122"/>
    <mergeCell ref="WHF122:WHH122"/>
    <mergeCell ref="WHN122:WHP122"/>
    <mergeCell ref="WHV122:WHX122"/>
    <mergeCell ref="XEH122:XEJ122"/>
    <mergeCell ref="XEP122:XER122"/>
    <mergeCell ref="XEX122:XEZ122"/>
    <mergeCell ref="A123:G123"/>
    <mergeCell ref="I123:O123"/>
    <mergeCell ref="Q123:W123"/>
    <mergeCell ref="Y123:AE123"/>
    <mergeCell ref="AG123:AM123"/>
    <mergeCell ref="AO123:AU123"/>
    <mergeCell ref="AW123:BC123"/>
    <mergeCell ref="BE123:BK123"/>
    <mergeCell ref="BM123:BS123"/>
    <mergeCell ref="BU123:CA123"/>
    <mergeCell ref="CC123:CI123"/>
    <mergeCell ref="CK123:CQ123"/>
    <mergeCell ref="CS123:CY123"/>
    <mergeCell ref="DA123:DG123"/>
    <mergeCell ref="DI123:DO123"/>
    <mergeCell ref="DQ123:DW123"/>
    <mergeCell ref="DY123:EE123"/>
    <mergeCell ref="EG123:EM123"/>
    <mergeCell ref="EO123:EU123"/>
    <mergeCell ref="EW123:FC123"/>
    <mergeCell ref="FE123:FK123"/>
    <mergeCell ref="XBN122:XBP122"/>
    <mergeCell ref="XBV122:XBX122"/>
    <mergeCell ref="XCD122:XCF122"/>
    <mergeCell ref="XCL122:XCN122"/>
    <mergeCell ref="XCT122:XCV122"/>
    <mergeCell ref="XDB122:XDD122"/>
    <mergeCell ref="XDJ122:XDL122"/>
    <mergeCell ref="XDR122:XDT122"/>
    <mergeCell ref="XDZ122:XEB122"/>
    <mergeCell ref="WYT122:WYV122"/>
    <mergeCell ref="WZB122:WZD122"/>
    <mergeCell ref="WZJ122:WZL122"/>
    <mergeCell ref="WZR122:WZT122"/>
    <mergeCell ref="WZZ122:XAB122"/>
    <mergeCell ref="XAH122:XAJ122"/>
    <mergeCell ref="XAP122:XAR122"/>
    <mergeCell ref="XAX122:XAZ122"/>
    <mergeCell ref="XBF122:XBH122"/>
    <mergeCell ref="WVZ122:WWB122"/>
    <mergeCell ref="WWH122:WWJ122"/>
    <mergeCell ref="WWP122:WWR122"/>
    <mergeCell ref="WWX122:WWZ122"/>
    <mergeCell ref="WXF122:WXH122"/>
    <mergeCell ref="WXN122:WXP122"/>
    <mergeCell ref="WXV122:WXX122"/>
    <mergeCell ref="WYD122:WYF122"/>
    <mergeCell ref="WYL122:WYN122"/>
    <mergeCell ref="WTF122:WTH122"/>
    <mergeCell ref="WTN122:WTP122"/>
    <mergeCell ref="WTV122:WTX122"/>
    <mergeCell ref="WUD122:WUF122"/>
    <mergeCell ref="WUL122:WUN122"/>
    <mergeCell ref="WUT122:WUV122"/>
    <mergeCell ref="WVB122:WVD122"/>
    <mergeCell ref="WVJ122:WVL122"/>
    <mergeCell ref="WVR122:WVT122"/>
    <mergeCell ref="WQL122:WQN122"/>
    <mergeCell ref="WQT122:WQV122"/>
    <mergeCell ref="WRB122:WRD122"/>
    <mergeCell ref="WRJ122:WRL122"/>
    <mergeCell ref="NU123:OA123"/>
    <mergeCell ref="OC123:OI123"/>
    <mergeCell ref="OK123:OQ123"/>
    <mergeCell ref="OS123:OY123"/>
    <mergeCell ref="PA123:PG123"/>
    <mergeCell ref="PI123:PO123"/>
    <mergeCell ref="PQ123:PW123"/>
    <mergeCell ref="PY123:QE123"/>
    <mergeCell ref="QG123:QM123"/>
    <mergeCell ref="LA123:LG123"/>
    <mergeCell ref="LI123:LO123"/>
    <mergeCell ref="LQ123:LW123"/>
    <mergeCell ref="LY123:ME123"/>
    <mergeCell ref="MG123:MM123"/>
    <mergeCell ref="MO123:MU123"/>
    <mergeCell ref="MW123:NC123"/>
    <mergeCell ref="NE123:NK123"/>
    <mergeCell ref="NM123:NS123"/>
    <mergeCell ref="IG123:IM123"/>
    <mergeCell ref="IO123:IU123"/>
    <mergeCell ref="IW123:JC123"/>
    <mergeCell ref="JE123:JK123"/>
    <mergeCell ref="JM123:JS123"/>
    <mergeCell ref="JU123:KA123"/>
    <mergeCell ref="KC123:KI123"/>
    <mergeCell ref="KK123:KQ123"/>
    <mergeCell ref="KS123:KY123"/>
    <mergeCell ref="FM123:FS123"/>
    <mergeCell ref="FU123:GA123"/>
    <mergeCell ref="GC123:GI123"/>
    <mergeCell ref="GK123:GQ123"/>
    <mergeCell ref="GS123:GY123"/>
    <mergeCell ref="HA123:HG123"/>
    <mergeCell ref="HI123:HO123"/>
    <mergeCell ref="HQ123:HW123"/>
    <mergeCell ref="HY123:IE123"/>
    <mergeCell ref="YW123:ZC123"/>
    <mergeCell ref="ZE123:ZK123"/>
    <mergeCell ref="ZM123:ZS123"/>
    <mergeCell ref="ZU123:AAA123"/>
    <mergeCell ref="AAC123:AAI123"/>
    <mergeCell ref="AAK123:AAQ123"/>
    <mergeCell ref="AAS123:AAY123"/>
    <mergeCell ref="ABA123:ABG123"/>
    <mergeCell ref="ABI123:ABO123"/>
    <mergeCell ref="WC123:WI123"/>
    <mergeCell ref="WK123:WQ123"/>
    <mergeCell ref="WS123:WY123"/>
    <mergeCell ref="XA123:XG123"/>
    <mergeCell ref="XI123:XO123"/>
    <mergeCell ref="XQ123:XW123"/>
    <mergeCell ref="XY123:YE123"/>
    <mergeCell ref="YG123:YM123"/>
    <mergeCell ref="YO123:YU123"/>
    <mergeCell ref="TI123:TO123"/>
    <mergeCell ref="TQ123:TW123"/>
    <mergeCell ref="TY123:UE123"/>
    <mergeCell ref="UG123:UM123"/>
    <mergeCell ref="UO123:UU123"/>
    <mergeCell ref="UW123:VC123"/>
    <mergeCell ref="VE123:VK123"/>
    <mergeCell ref="VM123:VS123"/>
    <mergeCell ref="VU123:WA123"/>
    <mergeCell ref="QO123:QU123"/>
    <mergeCell ref="QW123:RC123"/>
    <mergeCell ref="RE123:RK123"/>
    <mergeCell ref="RM123:RS123"/>
    <mergeCell ref="RU123:SA123"/>
    <mergeCell ref="SC123:SI123"/>
    <mergeCell ref="SK123:SQ123"/>
    <mergeCell ref="SS123:SY123"/>
    <mergeCell ref="TA123:TG123"/>
    <mergeCell ref="AJY123:AKE123"/>
    <mergeCell ref="AKG123:AKM123"/>
    <mergeCell ref="AKO123:AKU123"/>
    <mergeCell ref="AKW123:ALC123"/>
    <mergeCell ref="ALE123:ALK123"/>
    <mergeCell ref="ALM123:ALS123"/>
    <mergeCell ref="ALU123:AMA123"/>
    <mergeCell ref="AMC123:AMI123"/>
    <mergeCell ref="AMK123:AMQ123"/>
    <mergeCell ref="AHE123:AHK123"/>
    <mergeCell ref="AHM123:AHS123"/>
    <mergeCell ref="AHU123:AIA123"/>
    <mergeCell ref="AIC123:AII123"/>
    <mergeCell ref="AIK123:AIQ123"/>
    <mergeCell ref="AIS123:AIY123"/>
    <mergeCell ref="AJA123:AJG123"/>
    <mergeCell ref="AJI123:AJO123"/>
    <mergeCell ref="AJQ123:AJW123"/>
    <mergeCell ref="AEK123:AEQ123"/>
    <mergeCell ref="AES123:AEY123"/>
    <mergeCell ref="AFA123:AFG123"/>
    <mergeCell ref="AFI123:AFO123"/>
    <mergeCell ref="AFQ123:AFW123"/>
    <mergeCell ref="AFY123:AGE123"/>
    <mergeCell ref="AGG123:AGM123"/>
    <mergeCell ref="AGO123:AGU123"/>
    <mergeCell ref="AGW123:AHC123"/>
    <mergeCell ref="ABQ123:ABW123"/>
    <mergeCell ref="ABY123:ACE123"/>
    <mergeCell ref="ACG123:ACM123"/>
    <mergeCell ref="ACO123:ACU123"/>
    <mergeCell ref="ACW123:ADC123"/>
    <mergeCell ref="ADE123:ADK123"/>
    <mergeCell ref="ADM123:ADS123"/>
    <mergeCell ref="ADU123:AEA123"/>
    <mergeCell ref="AEC123:AEI123"/>
    <mergeCell ref="AVA123:AVG123"/>
    <mergeCell ref="AVI123:AVO123"/>
    <mergeCell ref="AVQ123:AVW123"/>
    <mergeCell ref="AVY123:AWE123"/>
    <mergeCell ref="AWG123:AWM123"/>
    <mergeCell ref="AWO123:AWU123"/>
    <mergeCell ref="AWW123:AXC123"/>
    <mergeCell ref="AXE123:AXK123"/>
    <mergeCell ref="AXM123:AXS123"/>
    <mergeCell ref="ASG123:ASM123"/>
    <mergeCell ref="ASO123:ASU123"/>
    <mergeCell ref="ASW123:ATC123"/>
    <mergeCell ref="ATE123:ATK123"/>
    <mergeCell ref="ATM123:ATS123"/>
    <mergeCell ref="ATU123:AUA123"/>
    <mergeCell ref="AUC123:AUI123"/>
    <mergeCell ref="AUK123:AUQ123"/>
    <mergeCell ref="AUS123:AUY123"/>
    <mergeCell ref="APM123:APS123"/>
    <mergeCell ref="APU123:AQA123"/>
    <mergeCell ref="AQC123:AQI123"/>
    <mergeCell ref="AQK123:AQQ123"/>
    <mergeCell ref="AQS123:AQY123"/>
    <mergeCell ref="ARA123:ARG123"/>
    <mergeCell ref="ARI123:ARO123"/>
    <mergeCell ref="ARQ123:ARW123"/>
    <mergeCell ref="ARY123:ASE123"/>
    <mergeCell ref="AMS123:AMY123"/>
    <mergeCell ref="ANA123:ANG123"/>
    <mergeCell ref="ANI123:ANO123"/>
    <mergeCell ref="ANQ123:ANW123"/>
    <mergeCell ref="ANY123:AOE123"/>
    <mergeCell ref="AOG123:AOM123"/>
    <mergeCell ref="AOO123:AOU123"/>
    <mergeCell ref="AOW123:APC123"/>
    <mergeCell ref="APE123:APK123"/>
    <mergeCell ref="BGC123:BGI123"/>
    <mergeCell ref="BGK123:BGQ123"/>
    <mergeCell ref="BGS123:BGY123"/>
    <mergeCell ref="BHA123:BHG123"/>
    <mergeCell ref="BHI123:BHO123"/>
    <mergeCell ref="BHQ123:BHW123"/>
    <mergeCell ref="BHY123:BIE123"/>
    <mergeCell ref="BIG123:BIM123"/>
    <mergeCell ref="BIO123:BIU123"/>
    <mergeCell ref="BDI123:BDO123"/>
    <mergeCell ref="BDQ123:BDW123"/>
    <mergeCell ref="BDY123:BEE123"/>
    <mergeCell ref="BEG123:BEM123"/>
    <mergeCell ref="BEO123:BEU123"/>
    <mergeCell ref="BEW123:BFC123"/>
    <mergeCell ref="BFE123:BFK123"/>
    <mergeCell ref="BFM123:BFS123"/>
    <mergeCell ref="BFU123:BGA123"/>
    <mergeCell ref="BAO123:BAU123"/>
    <mergeCell ref="BAW123:BBC123"/>
    <mergeCell ref="BBE123:BBK123"/>
    <mergeCell ref="BBM123:BBS123"/>
    <mergeCell ref="BBU123:BCA123"/>
    <mergeCell ref="BCC123:BCI123"/>
    <mergeCell ref="BCK123:BCQ123"/>
    <mergeCell ref="BCS123:BCY123"/>
    <mergeCell ref="BDA123:BDG123"/>
    <mergeCell ref="AXU123:AYA123"/>
    <mergeCell ref="AYC123:AYI123"/>
    <mergeCell ref="AYK123:AYQ123"/>
    <mergeCell ref="AYS123:AYY123"/>
    <mergeCell ref="AZA123:AZG123"/>
    <mergeCell ref="AZI123:AZO123"/>
    <mergeCell ref="AZQ123:AZW123"/>
    <mergeCell ref="AZY123:BAE123"/>
    <mergeCell ref="BAG123:BAM123"/>
    <mergeCell ref="BRE123:BRK123"/>
    <mergeCell ref="BRM123:BRS123"/>
    <mergeCell ref="BRU123:BSA123"/>
    <mergeCell ref="BSC123:BSI123"/>
    <mergeCell ref="BSK123:BSQ123"/>
    <mergeCell ref="BSS123:BSY123"/>
    <mergeCell ref="BTA123:BTG123"/>
    <mergeCell ref="BTI123:BTO123"/>
    <mergeCell ref="BTQ123:BTW123"/>
    <mergeCell ref="BOK123:BOQ123"/>
    <mergeCell ref="BOS123:BOY123"/>
    <mergeCell ref="BPA123:BPG123"/>
    <mergeCell ref="BPI123:BPO123"/>
    <mergeCell ref="BPQ123:BPW123"/>
    <mergeCell ref="BPY123:BQE123"/>
    <mergeCell ref="BQG123:BQM123"/>
    <mergeCell ref="BQO123:BQU123"/>
    <mergeCell ref="BQW123:BRC123"/>
    <mergeCell ref="BLQ123:BLW123"/>
    <mergeCell ref="BLY123:BME123"/>
    <mergeCell ref="BMG123:BMM123"/>
    <mergeCell ref="BMO123:BMU123"/>
    <mergeCell ref="BMW123:BNC123"/>
    <mergeCell ref="BNE123:BNK123"/>
    <mergeCell ref="BNM123:BNS123"/>
    <mergeCell ref="BNU123:BOA123"/>
    <mergeCell ref="BOC123:BOI123"/>
    <mergeCell ref="BIW123:BJC123"/>
    <mergeCell ref="BJE123:BJK123"/>
    <mergeCell ref="BJM123:BJS123"/>
    <mergeCell ref="BJU123:BKA123"/>
    <mergeCell ref="BKC123:BKI123"/>
    <mergeCell ref="BKK123:BKQ123"/>
    <mergeCell ref="BKS123:BKY123"/>
    <mergeCell ref="BLA123:BLG123"/>
    <mergeCell ref="BLI123:BLO123"/>
    <mergeCell ref="CCG123:CCM123"/>
    <mergeCell ref="CCO123:CCU123"/>
    <mergeCell ref="CCW123:CDC123"/>
    <mergeCell ref="CDE123:CDK123"/>
    <mergeCell ref="CDM123:CDS123"/>
    <mergeCell ref="CDU123:CEA123"/>
    <mergeCell ref="CEC123:CEI123"/>
    <mergeCell ref="CEK123:CEQ123"/>
    <mergeCell ref="CES123:CEY123"/>
    <mergeCell ref="BZM123:BZS123"/>
    <mergeCell ref="BZU123:CAA123"/>
    <mergeCell ref="CAC123:CAI123"/>
    <mergeCell ref="CAK123:CAQ123"/>
    <mergeCell ref="CAS123:CAY123"/>
    <mergeCell ref="CBA123:CBG123"/>
    <mergeCell ref="CBI123:CBO123"/>
    <mergeCell ref="CBQ123:CBW123"/>
    <mergeCell ref="CBY123:CCE123"/>
    <mergeCell ref="BWS123:BWY123"/>
    <mergeCell ref="BXA123:BXG123"/>
    <mergeCell ref="BXI123:BXO123"/>
    <mergeCell ref="BXQ123:BXW123"/>
    <mergeCell ref="BXY123:BYE123"/>
    <mergeCell ref="BYG123:BYM123"/>
    <mergeCell ref="BYO123:BYU123"/>
    <mergeCell ref="BYW123:BZC123"/>
    <mergeCell ref="BZE123:BZK123"/>
    <mergeCell ref="BTY123:BUE123"/>
    <mergeCell ref="BUG123:BUM123"/>
    <mergeCell ref="BUO123:BUU123"/>
    <mergeCell ref="BUW123:BVC123"/>
    <mergeCell ref="BVE123:BVK123"/>
    <mergeCell ref="BVM123:BVS123"/>
    <mergeCell ref="BVU123:BWA123"/>
    <mergeCell ref="BWC123:BWI123"/>
    <mergeCell ref="BWK123:BWQ123"/>
    <mergeCell ref="CNI123:CNO123"/>
    <mergeCell ref="CNQ123:CNW123"/>
    <mergeCell ref="CNY123:COE123"/>
    <mergeCell ref="COG123:COM123"/>
    <mergeCell ref="COO123:COU123"/>
    <mergeCell ref="COW123:CPC123"/>
    <mergeCell ref="CPE123:CPK123"/>
    <mergeCell ref="CPM123:CPS123"/>
    <mergeCell ref="CPU123:CQA123"/>
    <mergeCell ref="CKO123:CKU123"/>
    <mergeCell ref="CKW123:CLC123"/>
    <mergeCell ref="CLE123:CLK123"/>
    <mergeCell ref="CLM123:CLS123"/>
    <mergeCell ref="CLU123:CMA123"/>
    <mergeCell ref="CMC123:CMI123"/>
    <mergeCell ref="CMK123:CMQ123"/>
    <mergeCell ref="CMS123:CMY123"/>
    <mergeCell ref="CNA123:CNG123"/>
    <mergeCell ref="CHU123:CIA123"/>
    <mergeCell ref="CIC123:CII123"/>
    <mergeCell ref="CIK123:CIQ123"/>
    <mergeCell ref="CIS123:CIY123"/>
    <mergeCell ref="CJA123:CJG123"/>
    <mergeCell ref="CJI123:CJO123"/>
    <mergeCell ref="CJQ123:CJW123"/>
    <mergeCell ref="CJY123:CKE123"/>
    <mergeCell ref="CKG123:CKM123"/>
    <mergeCell ref="CFA123:CFG123"/>
    <mergeCell ref="CFI123:CFO123"/>
    <mergeCell ref="CFQ123:CFW123"/>
    <mergeCell ref="CFY123:CGE123"/>
    <mergeCell ref="CGG123:CGM123"/>
    <mergeCell ref="CGO123:CGU123"/>
    <mergeCell ref="CGW123:CHC123"/>
    <mergeCell ref="CHE123:CHK123"/>
    <mergeCell ref="CHM123:CHS123"/>
    <mergeCell ref="CYK123:CYQ123"/>
    <mergeCell ref="CYS123:CYY123"/>
    <mergeCell ref="CZA123:CZG123"/>
    <mergeCell ref="CZI123:CZO123"/>
    <mergeCell ref="CZQ123:CZW123"/>
    <mergeCell ref="CZY123:DAE123"/>
    <mergeCell ref="DAG123:DAM123"/>
    <mergeCell ref="DAO123:DAU123"/>
    <mergeCell ref="DAW123:DBC123"/>
    <mergeCell ref="CVQ123:CVW123"/>
    <mergeCell ref="CVY123:CWE123"/>
    <mergeCell ref="CWG123:CWM123"/>
    <mergeCell ref="CWO123:CWU123"/>
    <mergeCell ref="CWW123:CXC123"/>
    <mergeCell ref="CXE123:CXK123"/>
    <mergeCell ref="CXM123:CXS123"/>
    <mergeCell ref="CXU123:CYA123"/>
    <mergeCell ref="CYC123:CYI123"/>
    <mergeCell ref="CSW123:CTC123"/>
    <mergeCell ref="CTE123:CTK123"/>
    <mergeCell ref="CTM123:CTS123"/>
    <mergeCell ref="CTU123:CUA123"/>
    <mergeCell ref="CUC123:CUI123"/>
    <mergeCell ref="CUK123:CUQ123"/>
    <mergeCell ref="CUS123:CUY123"/>
    <mergeCell ref="CVA123:CVG123"/>
    <mergeCell ref="CVI123:CVO123"/>
    <mergeCell ref="CQC123:CQI123"/>
    <mergeCell ref="CQK123:CQQ123"/>
    <mergeCell ref="CQS123:CQY123"/>
    <mergeCell ref="CRA123:CRG123"/>
    <mergeCell ref="CRI123:CRO123"/>
    <mergeCell ref="CRQ123:CRW123"/>
    <mergeCell ref="CRY123:CSE123"/>
    <mergeCell ref="CSG123:CSM123"/>
    <mergeCell ref="CSO123:CSU123"/>
    <mergeCell ref="DJM123:DJS123"/>
    <mergeCell ref="DJU123:DKA123"/>
    <mergeCell ref="DKC123:DKI123"/>
    <mergeCell ref="DKK123:DKQ123"/>
    <mergeCell ref="DKS123:DKY123"/>
    <mergeCell ref="DLA123:DLG123"/>
    <mergeCell ref="DLI123:DLO123"/>
    <mergeCell ref="DLQ123:DLW123"/>
    <mergeCell ref="DLY123:DME123"/>
    <mergeCell ref="DGS123:DGY123"/>
    <mergeCell ref="DHA123:DHG123"/>
    <mergeCell ref="DHI123:DHO123"/>
    <mergeCell ref="DHQ123:DHW123"/>
    <mergeCell ref="DHY123:DIE123"/>
    <mergeCell ref="DIG123:DIM123"/>
    <mergeCell ref="DIO123:DIU123"/>
    <mergeCell ref="DIW123:DJC123"/>
    <mergeCell ref="DJE123:DJK123"/>
    <mergeCell ref="DDY123:DEE123"/>
    <mergeCell ref="DEG123:DEM123"/>
    <mergeCell ref="DEO123:DEU123"/>
    <mergeCell ref="DEW123:DFC123"/>
    <mergeCell ref="DFE123:DFK123"/>
    <mergeCell ref="DFM123:DFS123"/>
    <mergeCell ref="DFU123:DGA123"/>
    <mergeCell ref="DGC123:DGI123"/>
    <mergeCell ref="DGK123:DGQ123"/>
    <mergeCell ref="DBE123:DBK123"/>
    <mergeCell ref="DBM123:DBS123"/>
    <mergeCell ref="DBU123:DCA123"/>
    <mergeCell ref="DCC123:DCI123"/>
    <mergeCell ref="DCK123:DCQ123"/>
    <mergeCell ref="DCS123:DCY123"/>
    <mergeCell ref="DDA123:DDG123"/>
    <mergeCell ref="DDI123:DDO123"/>
    <mergeCell ref="DDQ123:DDW123"/>
    <mergeCell ref="DUO123:DUU123"/>
    <mergeCell ref="DUW123:DVC123"/>
    <mergeCell ref="DVE123:DVK123"/>
    <mergeCell ref="DVM123:DVS123"/>
    <mergeCell ref="DVU123:DWA123"/>
    <mergeCell ref="DWC123:DWI123"/>
    <mergeCell ref="DWK123:DWQ123"/>
    <mergeCell ref="DWS123:DWY123"/>
    <mergeCell ref="DXA123:DXG123"/>
    <mergeCell ref="DRU123:DSA123"/>
    <mergeCell ref="DSC123:DSI123"/>
    <mergeCell ref="DSK123:DSQ123"/>
    <mergeCell ref="DSS123:DSY123"/>
    <mergeCell ref="DTA123:DTG123"/>
    <mergeCell ref="DTI123:DTO123"/>
    <mergeCell ref="DTQ123:DTW123"/>
    <mergeCell ref="DTY123:DUE123"/>
    <mergeCell ref="DUG123:DUM123"/>
    <mergeCell ref="DPA123:DPG123"/>
    <mergeCell ref="DPI123:DPO123"/>
    <mergeCell ref="DPQ123:DPW123"/>
    <mergeCell ref="DPY123:DQE123"/>
    <mergeCell ref="DQG123:DQM123"/>
    <mergeCell ref="DQO123:DQU123"/>
    <mergeCell ref="DQW123:DRC123"/>
    <mergeCell ref="DRE123:DRK123"/>
    <mergeCell ref="DRM123:DRS123"/>
    <mergeCell ref="DMG123:DMM123"/>
    <mergeCell ref="DMO123:DMU123"/>
    <mergeCell ref="DMW123:DNC123"/>
    <mergeCell ref="DNE123:DNK123"/>
    <mergeCell ref="DNM123:DNS123"/>
    <mergeCell ref="DNU123:DOA123"/>
    <mergeCell ref="DOC123:DOI123"/>
    <mergeCell ref="DOK123:DOQ123"/>
    <mergeCell ref="DOS123:DOY123"/>
    <mergeCell ref="EFQ123:EFW123"/>
    <mergeCell ref="EFY123:EGE123"/>
    <mergeCell ref="EGG123:EGM123"/>
    <mergeCell ref="EGO123:EGU123"/>
    <mergeCell ref="EGW123:EHC123"/>
    <mergeCell ref="EHE123:EHK123"/>
    <mergeCell ref="EHM123:EHS123"/>
    <mergeCell ref="EHU123:EIA123"/>
    <mergeCell ref="EIC123:EII123"/>
    <mergeCell ref="ECW123:EDC123"/>
    <mergeCell ref="EDE123:EDK123"/>
    <mergeCell ref="EDM123:EDS123"/>
    <mergeCell ref="EDU123:EEA123"/>
    <mergeCell ref="EEC123:EEI123"/>
    <mergeCell ref="EEK123:EEQ123"/>
    <mergeCell ref="EES123:EEY123"/>
    <mergeCell ref="EFA123:EFG123"/>
    <mergeCell ref="EFI123:EFO123"/>
    <mergeCell ref="EAC123:EAI123"/>
    <mergeCell ref="EAK123:EAQ123"/>
    <mergeCell ref="EAS123:EAY123"/>
    <mergeCell ref="EBA123:EBG123"/>
    <mergeCell ref="EBI123:EBO123"/>
    <mergeCell ref="EBQ123:EBW123"/>
    <mergeCell ref="EBY123:ECE123"/>
    <mergeCell ref="ECG123:ECM123"/>
    <mergeCell ref="ECO123:ECU123"/>
    <mergeCell ref="DXI123:DXO123"/>
    <mergeCell ref="DXQ123:DXW123"/>
    <mergeCell ref="DXY123:DYE123"/>
    <mergeCell ref="DYG123:DYM123"/>
    <mergeCell ref="DYO123:DYU123"/>
    <mergeCell ref="DYW123:DZC123"/>
    <mergeCell ref="DZE123:DZK123"/>
    <mergeCell ref="DZM123:DZS123"/>
    <mergeCell ref="DZU123:EAA123"/>
    <mergeCell ref="EQS123:EQY123"/>
    <mergeCell ref="ERA123:ERG123"/>
    <mergeCell ref="ERI123:ERO123"/>
    <mergeCell ref="ERQ123:ERW123"/>
    <mergeCell ref="ERY123:ESE123"/>
    <mergeCell ref="ESG123:ESM123"/>
    <mergeCell ref="ESO123:ESU123"/>
    <mergeCell ref="ESW123:ETC123"/>
    <mergeCell ref="ETE123:ETK123"/>
    <mergeCell ref="ENY123:EOE123"/>
    <mergeCell ref="EOG123:EOM123"/>
    <mergeCell ref="EOO123:EOU123"/>
    <mergeCell ref="EOW123:EPC123"/>
    <mergeCell ref="EPE123:EPK123"/>
    <mergeCell ref="EPM123:EPS123"/>
    <mergeCell ref="EPU123:EQA123"/>
    <mergeCell ref="EQC123:EQI123"/>
    <mergeCell ref="EQK123:EQQ123"/>
    <mergeCell ref="ELE123:ELK123"/>
    <mergeCell ref="ELM123:ELS123"/>
    <mergeCell ref="ELU123:EMA123"/>
    <mergeCell ref="EMC123:EMI123"/>
    <mergeCell ref="EMK123:EMQ123"/>
    <mergeCell ref="EMS123:EMY123"/>
    <mergeCell ref="ENA123:ENG123"/>
    <mergeCell ref="ENI123:ENO123"/>
    <mergeCell ref="ENQ123:ENW123"/>
    <mergeCell ref="EIK123:EIQ123"/>
    <mergeCell ref="EIS123:EIY123"/>
    <mergeCell ref="EJA123:EJG123"/>
    <mergeCell ref="EJI123:EJO123"/>
    <mergeCell ref="EJQ123:EJW123"/>
    <mergeCell ref="EJY123:EKE123"/>
    <mergeCell ref="EKG123:EKM123"/>
    <mergeCell ref="EKO123:EKU123"/>
    <mergeCell ref="EKW123:ELC123"/>
    <mergeCell ref="FBU123:FCA123"/>
    <mergeCell ref="FCC123:FCI123"/>
    <mergeCell ref="FCK123:FCQ123"/>
    <mergeCell ref="FCS123:FCY123"/>
    <mergeCell ref="FDA123:FDG123"/>
    <mergeCell ref="FDI123:FDO123"/>
    <mergeCell ref="FDQ123:FDW123"/>
    <mergeCell ref="FDY123:FEE123"/>
    <mergeCell ref="FEG123:FEM123"/>
    <mergeCell ref="EZA123:EZG123"/>
    <mergeCell ref="EZI123:EZO123"/>
    <mergeCell ref="EZQ123:EZW123"/>
    <mergeCell ref="EZY123:FAE123"/>
    <mergeCell ref="FAG123:FAM123"/>
    <mergeCell ref="FAO123:FAU123"/>
    <mergeCell ref="FAW123:FBC123"/>
    <mergeCell ref="FBE123:FBK123"/>
    <mergeCell ref="FBM123:FBS123"/>
    <mergeCell ref="EWG123:EWM123"/>
    <mergeCell ref="EWO123:EWU123"/>
    <mergeCell ref="EWW123:EXC123"/>
    <mergeCell ref="EXE123:EXK123"/>
    <mergeCell ref="EXM123:EXS123"/>
    <mergeCell ref="EXU123:EYA123"/>
    <mergeCell ref="EYC123:EYI123"/>
    <mergeCell ref="EYK123:EYQ123"/>
    <mergeCell ref="EYS123:EYY123"/>
    <mergeCell ref="ETM123:ETS123"/>
    <mergeCell ref="ETU123:EUA123"/>
    <mergeCell ref="EUC123:EUI123"/>
    <mergeCell ref="EUK123:EUQ123"/>
    <mergeCell ref="EUS123:EUY123"/>
    <mergeCell ref="EVA123:EVG123"/>
    <mergeCell ref="EVI123:EVO123"/>
    <mergeCell ref="EVQ123:EVW123"/>
    <mergeCell ref="EVY123:EWE123"/>
    <mergeCell ref="FMW123:FNC123"/>
    <mergeCell ref="FNE123:FNK123"/>
    <mergeCell ref="FNM123:FNS123"/>
    <mergeCell ref="FNU123:FOA123"/>
    <mergeCell ref="FOC123:FOI123"/>
    <mergeCell ref="FOK123:FOQ123"/>
    <mergeCell ref="FOS123:FOY123"/>
    <mergeCell ref="FPA123:FPG123"/>
    <mergeCell ref="FPI123:FPO123"/>
    <mergeCell ref="FKC123:FKI123"/>
    <mergeCell ref="FKK123:FKQ123"/>
    <mergeCell ref="FKS123:FKY123"/>
    <mergeCell ref="FLA123:FLG123"/>
    <mergeCell ref="FLI123:FLO123"/>
    <mergeCell ref="FLQ123:FLW123"/>
    <mergeCell ref="FLY123:FME123"/>
    <mergeCell ref="FMG123:FMM123"/>
    <mergeCell ref="FMO123:FMU123"/>
    <mergeCell ref="FHI123:FHO123"/>
    <mergeCell ref="FHQ123:FHW123"/>
    <mergeCell ref="FHY123:FIE123"/>
    <mergeCell ref="FIG123:FIM123"/>
    <mergeCell ref="FIO123:FIU123"/>
    <mergeCell ref="FIW123:FJC123"/>
    <mergeCell ref="FJE123:FJK123"/>
    <mergeCell ref="FJM123:FJS123"/>
    <mergeCell ref="FJU123:FKA123"/>
    <mergeCell ref="FEO123:FEU123"/>
    <mergeCell ref="FEW123:FFC123"/>
    <mergeCell ref="FFE123:FFK123"/>
    <mergeCell ref="FFM123:FFS123"/>
    <mergeCell ref="FFU123:FGA123"/>
    <mergeCell ref="FGC123:FGI123"/>
    <mergeCell ref="FGK123:FGQ123"/>
    <mergeCell ref="FGS123:FGY123"/>
    <mergeCell ref="FHA123:FHG123"/>
    <mergeCell ref="FXY123:FYE123"/>
    <mergeCell ref="FYG123:FYM123"/>
    <mergeCell ref="FYO123:FYU123"/>
    <mergeCell ref="FYW123:FZC123"/>
    <mergeCell ref="FZE123:FZK123"/>
    <mergeCell ref="FZM123:FZS123"/>
    <mergeCell ref="FZU123:GAA123"/>
    <mergeCell ref="GAC123:GAI123"/>
    <mergeCell ref="GAK123:GAQ123"/>
    <mergeCell ref="FVE123:FVK123"/>
    <mergeCell ref="FVM123:FVS123"/>
    <mergeCell ref="FVU123:FWA123"/>
    <mergeCell ref="FWC123:FWI123"/>
    <mergeCell ref="FWK123:FWQ123"/>
    <mergeCell ref="FWS123:FWY123"/>
    <mergeCell ref="FXA123:FXG123"/>
    <mergeCell ref="FXI123:FXO123"/>
    <mergeCell ref="FXQ123:FXW123"/>
    <mergeCell ref="FSK123:FSQ123"/>
    <mergeCell ref="FSS123:FSY123"/>
    <mergeCell ref="FTA123:FTG123"/>
    <mergeCell ref="FTI123:FTO123"/>
    <mergeCell ref="FTQ123:FTW123"/>
    <mergeCell ref="FTY123:FUE123"/>
    <mergeCell ref="FUG123:FUM123"/>
    <mergeCell ref="FUO123:FUU123"/>
    <mergeCell ref="FUW123:FVC123"/>
    <mergeCell ref="FPQ123:FPW123"/>
    <mergeCell ref="FPY123:FQE123"/>
    <mergeCell ref="FQG123:FQM123"/>
    <mergeCell ref="FQO123:FQU123"/>
    <mergeCell ref="FQW123:FRC123"/>
    <mergeCell ref="FRE123:FRK123"/>
    <mergeCell ref="FRM123:FRS123"/>
    <mergeCell ref="FRU123:FSA123"/>
    <mergeCell ref="FSC123:FSI123"/>
    <mergeCell ref="GJA123:GJG123"/>
    <mergeCell ref="GJI123:GJO123"/>
    <mergeCell ref="GJQ123:GJW123"/>
    <mergeCell ref="GJY123:GKE123"/>
    <mergeCell ref="GKG123:GKM123"/>
    <mergeCell ref="GKO123:GKU123"/>
    <mergeCell ref="GKW123:GLC123"/>
    <mergeCell ref="GLE123:GLK123"/>
    <mergeCell ref="GLM123:GLS123"/>
    <mergeCell ref="GGG123:GGM123"/>
    <mergeCell ref="GGO123:GGU123"/>
    <mergeCell ref="GGW123:GHC123"/>
    <mergeCell ref="GHE123:GHK123"/>
    <mergeCell ref="GHM123:GHS123"/>
    <mergeCell ref="GHU123:GIA123"/>
    <mergeCell ref="GIC123:GII123"/>
    <mergeCell ref="GIK123:GIQ123"/>
    <mergeCell ref="GIS123:GIY123"/>
    <mergeCell ref="GDM123:GDS123"/>
    <mergeCell ref="GDU123:GEA123"/>
    <mergeCell ref="GEC123:GEI123"/>
    <mergeCell ref="GEK123:GEQ123"/>
    <mergeCell ref="GES123:GEY123"/>
    <mergeCell ref="GFA123:GFG123"/>
    <mergeCell ref="GFI123:GFO123"/>
    <mergeCell ref="GFQ123:GFW123"/>
    <mergeCell ref="GFY123:GGE123"/>
    <mergeCell ref="GAS123:GAY123"/>
    <mergeCell ref="GBA123:GBG123"/>
    <mergeCell ref="GBI123:GBO123"/>
    <mergeCell ref="GBQ123:GBW123"/>
    <mergeCell ref="GBY123:GCE123"/>
    <mergeCell ref="GCG123:GCM123"/>
    <mergeCell ref="GCO123:GCU123"/>
    <mergeCell ref="GCW123:GDC123"/>
    <mergeCell ref="GDE123:GDK123"/>
    <mergeCell ref="GUC123:GUI123"/>
    <mergeCell ref="GUK123:GUQ123"/>
    <mergeCell ref="GUS123:GUY123"/>
    <mergeCell ref="GVA123:GVG123"/>
    <mergeCell ref="GVI123:GVO123"/>
    <mergeCell ref="GVQ123:GVW123"/>
    <mergeCell ref="GVY123:GWE123"/>
    <mergeCell ref="GWG123:GWM123"/>
    <mergeCell ref="GWO123:GWU123"/>
    <mergeCell ref="GRI123:GRO123"/>
    <mergeCell ref="GRQ123:GRW123"/>
    <mergeCell ref="GRY123:GSE123"/>
    <mergeCell ref="GSG123:GSM123"/>
    <mergeCell ref="GSO123:GSU123"/>
    <mergeCell ref="GSW123:GTC123"/>
    <mergeCell ref="GTE123:GTK123"/>
    <mergeCell ref="GTM123:GTS123"/>
    <mergeCell ref="GTU123:GUA123"/>
    <mergeCell ref="GOO123:GOU123"/>
    <mergeCell ref="GOW123:GPC123"/>
    <mergeCell ref="GPE123:GPK123"/>
    <mergeCell ref="GPM123:GPS123"/>
    <mergeCell ref="GPU123:GQA123"/>
    <mergeCell ref="GQC123:GQI123"/>
    <mergeCell ref="GQK123:GQQ123"/>
    <mergeCell ref="GQS123:GQY123"/>
    <mergeCell ref="GRA123:GRG123"/>
    <mergeCell ref="GLU123:GMA123"/>
    <mergeCell ref="GMC123:GMI123"/>
    <mergeCell ref="GMK123:GMQ123"/>
    <mergeCell ref="GMS123:GMY123"/>
    <mergeCell ref="GNA123:GNG123"/>
    <mergeCell ref="GNI123:GNO123"/>
    <mergeCell ref="GNQ123:GNW123"/>
    <mergeCell ref="GNY123:GOE123"/>
    <mergeCell ref="GOG123:GOM123"/>
    <mergeCell ref="HFE123:HFK123"/>
    <mergeCell ref="HFM123:HFS123"/>
    <mergeCell ref="HFU123:HGA123"/>
    <mergeCell ref="HGC123:HGI123"/>
    <mergeCell ref="HGK123:HGQ123"/>
    <mergeCell ref="HGS123:HGY123"/>
    <mergeCell ref="HHA123:HHG123"/>
    <mergeCell ref="HHI123:HHO123"/>
    <mergeCell ref="HHQ123:HHW123"/>
    <mergeCell ref="HCK123:HCQ123"/>
    <mergeCell ref="HCS123:HCY123"/>
    <mergeCell ref="HDA123:HDG123"/>
    <mergeCell ref="HDI123:HDO123"/>
    <mergeCell ref="HDQ123:HDW123"/>
    <mergeCell ref="HDY123:HEE123"/>
    <mergeCell ref="HEG123:HEM123"/>
    <mergeCell ref="HEO123:HEU123"/>
    <mergeCell ref="HEW123:HFC123"/>
    <mergeCell ref="GZQ123:GZW123"/>
    <mergeCell ref="GZY123:HAE123"/>
    <mergeCell ref="HAG123:HAM123"/>
    <mergeCell ref="HAO123:HAU123"/>
    <mergeCell ref="HAW123:HBC123"/>
    <mergeCell ref="HBE123:HBK123"/>
    <mergeCell ref="HBM123:HBS123"/>
    <mergeCell ref="HBU123:HCA123"/>
    <mergeCell ref="HCC123:HCI123"/>
    <mergeCell ref="GWW123:GXC123"/>
    <mergeCell ref="GXE123:GXK123"/>
    <mergeCell ref="GXM123:GXS123"/>
    <mergeCell ref="GXU123:GYA123"/>
    <mergeCell ref="GYC123:GYI123"/>
    <mergeCell ref="GYK123:GYQ123"/>
    <mergeCell ref="GYS123:GYY123"/>
    <mergeCell ref="GZA123:GZG123"/>
    <mergeCell ref="GZI123:GZO123"/>
    <mergeCell ref="HQG123:HQM123"/>
    <mergeCell ref="HQO123:HQU123"/>
    <mergeCell ref="HQW123:HRC123"/>
    <mergeCell ref="HRE123:HRK123"/>
    <mergeCell ref="HRM123:HRS123"/>
    <mergeCell ref="HRU123:HSA123"/>
    <mergeCell ref="HSC123:HSI123"/>
    <mergeCell ref="HSK123:HSQ123"/>
    <mergeCell ref="HSS123:HSY123"/>
    <mergeCell ref="HNM123:HNS123"/>
    <mergeCell ref="HNU123:HOA123"/>
    <mergeCell ref="HOC123:HOI123"/>
    <mergeCell ref="HOK123:HOQ123"/>
    <mergeCell ref="HOS123:HOY123"/>
    <mergeCell ref="HPA123:HPG123"/>
    <mergeCell ref="HPI123:HPO123"/>
    <mergeCell ref="HPQ123:HPW123"/>
    <mergeCell ref="HPY123:HQE123"/>
    <mergeCell ref="HKS123:HKY123"/>
    <mergeCell ref="HLA123:HLG123"/>
    <mergeCell ref="HLI123:HLO123"/>
    <mergeCell ref="HLQ123:HLW123"/>
    <mergeCell ref="HLY123:HME123"/>
    <mergeCell ref="HMG123:HMM123"/>
    <mergeCell ref="HMO123:HMU123"/>
    <mergeCell ref="HMW123:HNC123"/>
    <mergeCell ref="HNE123:HNK123"/>
    <mergeCell ref="HHY123:HIE123"/>
    <mergeCell ref="HIG123:HIM123"/>
    <mergeCell ref="HIO123:HIU123"/>
    <mergeCell ref="HIW123:HJC123"/>
    <mergeCell ref="HJE123:HJK123"/>
    <mergeCell ref="HJM123:HJS123"/>
    <mergeCell ref="HJU123:HKA123"/>
    <mergeCell ref="HKC123:HKI123"/>
    <mergeCell ref="HKK123:HKQ123"/>
    <mergeCell ref="IBI123:IBO123"/>
    <mergeCell ref="IBQ123:IBW123"/>
    <mergeCell ref="IBY123:ICE123"/>
    <mergeCell ref="ICG123:ICM123"/>
    <mergeCell ref="ICO123:ICU123"/>
    <mergeCell ref="ICW123:IDC123"/>
    <mergeCell ref="IDE123:IDK123"/>
    <mergeCell ref="IDM123:IDS123"/>
    <mergeCell ref="IDU123:IEA123"/>
    <mergeCell ref="HYO123:HYU123"/>
    <mergeCell ref="HYW123:HZC123"/>
    <mergeCell ref="HZE123:HZK123"/>
    <mergeCell ref="HZM123:HZS123"/>
    <mergeCell ref="HZU123:IAA123"/>
    <mergeCell ref="IAC123:IAI123"/>
    <mergeCell ref="IAK123:IAQ123"/>
    <mergeCell ref="IAS123:IAY123"/>
    <mergeCell ref="IBA123:IBG123"/>
    <mergeCell ref="HVU123:HWA123"/>
    <mergeCell ref="HWC123:HWI123"/>
    <mergeCell ref="HWK123:HWQ123"/>
    <mergeCell ref="HWS123:HWY123"/>
    <mergeCell ref="HXA123:HXG123"/>
    <mergeCell ref="HXI123:HXO123"/>
    <mergeCell ref="HXQ123:HXW123"/>
    <mergeCell ref="HXY123:HYE123"/>
    <mergeCell ref="HYG123:HYM123"/>
    <mergeCell ref="HTA123:HTG123"/>
    <mergeCell ref="HTI123:HTO123"/>
    <mergeCell ref="HTQ123:HTW123"/>
    <mergeCell ref="HTY123:HUE123"/>
    <mergeCell ref="HUG123:HUM123"/>
    <mergeCell ref="HUO123:HUU123"/>
    <mergeCell ref="HUW123:HVC123"/>
    <mergeCell ref="HVE123:HVK123"/>
    <mergeCell ref="HVM123:HVS123"/>
    <mergeCell ref="IMK123:IMQ123"/>
    <mergeCell ref="IMS123:IMY123"/>
    <mergeCell ref="INA123:ING123"/>
    <mergeCell ref="INI123:INO123"/>
    <mergeCell ref="INQ123:INW123"/>
    <mergeCell ref="INY123:IOE123"/>
    <mergeCell ref="IOG123:IOM123"/>
    <mergeCell ref="IOO123:IOU123"/>
    <mergeCell ref="IOW123:IPC123"/>
    <mergeCell ref="IJQ123:IJW123"/>
    <mergeCell ref="IJY123:IKE123"/>
    <mergeCell ref="IKG123:IKM123"/>
    <mergeCell ref="IKO123:IKU123"/>
    <mergeCell ref="IKW123:ILC123"/>
    <mergeCell ref="ILE123:ILK123"/>
    <mergeCell ref="ILM123:ILS123"/>
    <mergeCell ref="ILU123:IMA123"/>
    <mergeCell ref="IMC123:IMI123"/>
    <mergeCell ref="IGW123:IHC123"/>
    <mergeCell ref="IHE123:IHK123"/>
    <mergeCell ref="IHM123:IHS123"/>
    <mergeCell ref="IHU123:IIA123"/>
    <mergeCell ref="IIC123:III123"/>
    <mergeCell ref="IIK123:IIQ123"/>
    <mergeCell ref="IIS123:IIY123"/>
    <mergeCell ref="IJA123:IJG123"/>
    <mergeCell ref="IJI123:IJO123"/>
    <mergeCell ref="IEC123:IEI123"/>
    <mergeCell ref="IEK123:IEQ123"/>
    <mergeCell ref="IES123:IEY123"/>
    <mergeCell ref="IFA123:IFG123"/>
    <mergeCell ref="IFI123:IFO123"/>
    <mergeCell ref="IFQ123:IFW123"/>
    <mergeCell ref="IFY123:IGE123"/>
    <mergeCell ref="IGG123:IGM123"/>
    <mergeCell ref="IGO123:IGU123"/>
    <mergeCell ref="IXM123:IXS123"/>
    <mergeCell ref="IXU123:IYA123"/>
    <mergeCell ref="IYC123:IYI123"/>
    <mergeCell ref="IYK123:IYQ123"/>
    <mergeCell ref="IYS123:IYY123"/>
    <mergeCell ref="IZA123:IZG123"/>
    <mergeCell ref="IZI123:IZO123"/>
    <mergeCell ref="IZQ123:IZW123"/>
    <mergeCell ref="IZY123:JAE123"/>
    <mergeCell ref="IUS123:IUY123"/>
    <mergeCell ref="IVA123:IVG123"/>
    <mergeCell ref="IVI123:IVO123"/>
    <mergeCell ref="IVQ123:IVW123"/>
    <mergeCell ref="IVY123:IWE123"/>
    <mergeCell ref="IWG123:IWM123"/>
    <mergeCell ref="IWO123:IWU123"/>
    <mergeCell ref="IWW123:IXC123"/>
    <mergeCell ref="IXE123:IXK123"/>
    <mergeCell ref="IRY123:ISE123"/>
    <mergeCell ref="ISG123:ISM123"/>
    <mergeCell ref="ISO123:ISU123"/>
    <mergeCell ref="ISW123:ITC123"/>
    <mergeCell ref="ITE123:ITK123"/>
    <mergeCell ref="ITM123:ITS123"/>
    <mergeCell ref="ITU123:IUA123"/>
    <mergeCell ref="IUC123:IUI123"/>
    <mergeCell ref="IUK123:IUQ123"/>
    <mergeCell ref="IPE123:IPK123"/>
    <mergeCell ref="IPM123:IPS123"/>
    <mergeCell ref="IPU123:IQA123"/>
    <mergeCell ref="IQC123:IQI123"/>
    <mergeCell ref="IQK123:IQQ123"/>
    <mergeCell ref="IQS123:IQY123"/>
    <mergeCell ref="IRA123:IRG123"/>
    <mergeCell ref="IRI123:IRO123"/>
    <mergeCell ref="IRQ123:IRW123"/>
    <mergeCell ref="JIO123:JIU123"/>
    <mergeCell ref="JIW123:JJC123"/>
    <mergeCell ref="JJE123:JJK123"/>
    <mergeCell ref="JJM123:JJS123"/>
    <mergeCell ref="JJU123:JKA123"/>
    <mergeCell ref="JKC123:JKI123"/>
    <mergeCell ref="JKK123:JKQ123"/>
    <mergeCell ref="JKS123:JKY123"/>
    <mergeCell ref="JLA123:JLG123"/>
    <mergeCell ref="JFU123:JGA123"/>
    <mergeCell ref="JGC123:JGI123"/>
    <mergeCell ref="JGK123:JGQ123"/>
    <mergeCell ref="JGS123:JGY123"/>
    <mergeCell ref="JHA123:JHG123"/>
    <mergeCell ref="JHI123:JHO123"/>
    <mergeCell ref="JHQ123:JHW123"/>
    <mergeCell ref="JHY123:JIE123"/>
    <mergeCell ref="JIG123:JIM123"/>
    <mergeCell ref="JDA123:JDG123"/>
    <mergeCell ref="JDI123:JDO123"/>
    <mergeCell ref="JDQ123:JDW123"/>
    <mergeCell ref="JDY123:JEE123"/>
    <mergeCell ref="JEG123:JEM123"/>
    <mergeCell ref="JEO123:JEU123"/>
    <mergeCell ref="JEW123:JFC123"/>
    <mergeCell ref="JFE123:JFK123"/>
    <mergeCell ref="JFM123:JFS123"/>
    <mergeCell ref="JAG123:JAM123"/>
    <mergeCell ref="JAO123:JAU123"/>
    <mergeCell ref="JAW123:JBC123"/>
    <mergeCell ref="JBE123:JBK123"/>
    <mergeCell ref="JBM123:JBS123"/>
    <mergeCell ref="JBU123:JCA123"/>
    <mergeCell ref="JCC123:JCI123"/>
    <mergeCell ref="JCK123:JCQ123"/>
    <mergeCell ref="JCS123:JCY123"/>
    <mergeCell ref="JTQ123:JTW123"/>
    <mergeCell ref="JTY123:JUE123"/>
    <mergeCell ref="JUG123:JUM123"/>
    <mergeCell ref="JUO123:JUU123"/>
    <mergeCell ref="JUW123:JVC123"/>
    <mergeCell ref="JVE123:JVK123"/>
    <mergeCell ref="JVM123:JVS123"/>
    <mergeCell ref="JVU123:JWA123"/>
    <mergeCell ref="JWC123:JWI123"/>
    <mergeCell ref="JQW123:JRC123"/>
    <mergeCell ref="JRE123:JRK123"/>
    <mergeCell ref="JRM123:JRS123"/>
    <mergeCell ref="JRU123:JSA123"/>
    <mergeCell ref="JSC123:JSI123"/>
    <mergeCell ref="JSK123:JSQ123"/>
    <mergeCell ref="JSS123:JSY123"/>
    <mergeCell ref="JTA123:JTG123"/>
    <mergeCell ref="JTI123:JTO123"/>
    <mergeCell ref="JOC123:JOI123"/>
    <mergeCell ref="JOK123:JOQ123"/>
    <mergeCell ref="JOS123:JOY123"/>
    <mergeCell ref="JPA123:JPG123"/>
    <mergeCell ref="JPI123:JPO123"/>
    <mergeCell ref="JPQ123:JPW123"/>
    <mergeCell ref="JPY123:JQE123"/>
    <mergeCell ref="JQG123:JQM123"/>
    <mergeCell ref="JQO123:JQU123"/>
    <mergeCell ref="JLI123:JLO123"/>
    <mergeCell ref="JLQ123:JLW123"/>
    <mergeCell ref="JLY123:JME123"/>
    <mergeCell ref="JMG123:JMM123"/>
    <mergeCell ref="JMO123:JMU123"/>
    <mergeCell ref="JMW123:JNC123"/>
    <mergeCell ref="JNE123:JNK123"/>
    <mergeCell ref="JNM123:JNS123"/>
    <mergeCell ref="JNU123:JOA123"/>
    <mergeCell ref="KES123:KEY123"/>
    <mergeCell ref="KFA123:KFG123"/>
    <mergeCell ref="KFI123:KFO123"/>
    <mergeCell ref="KFQ123:KFW123"/>
    <mergeCell ref="KFY123:KGE123"/>
    <mergeCell ref="KGG123:KGM123"/>
    <mergeCell ref="KGO123:KGU123"/>
    <mergeCell ref="KGW123:KHC123"/>
    <mergeCell ref="KHE123:KHK123"/>
    <mergeCell ref="KBY123:KCE123"/>
    <mergeCell ref="KCG123:KCM123"/>
    <mergeCell ref="KCO123:KCU123"/>
    <mergeCell ref="KCW123:KDC123"/>
    <mergeCell ref="KDE123:KDK123"/>
    <mergeCell ref="KDM123:KDS123"/>
    <mergeCell ref="KDU123:KEA123"/>
    <mergeCell ref="KEC123:KEI123"/>
    <mergeCell ref="KEK123:KEQ123"/>
    <mergeCell ref="JZE123:JZK123"/>
    <mergeCell ref="JZM123:JZS123"/>
    <mergeCell ref="JZU123:KAA123"/>
    <mergeCell ref="KAC123:KAI123"/>
    <mergeCell ref="KAK123:KAQ123"/>
    <mergeCell ref="KAS123:KAY123"/>
    <mergeCell ref="KBA123:KBG123"/>
    <mergeCell ref="KBI123:KBO123"/>
    <mergeCell ref="KBQ123:KBW123"/>
    <mergeCell ref="JWK123:JWQ123"/>
    <mergeCell ref="JWS123:JWY123"/>
    <mergeCell ref="JXA123:JXG123"/>
    <mergeCell ref="JXI123:JXO123"/>
    <mergeCell ref="JXQ123:JXW123"/>
    <mergeCell ref="JXY123:JYE123"/>
    <mergeCell ref="JYG123:JYM123"/>
    <mergeCell ref="JYO123:JYU123"/>
    <mergeCell ref="JYW123:JZC123"/>
    <mergeCell ref="KPU123:KQA123"/>
    <mergeCell ref="KQC123:KQI123"/>
    <mergeCell ref="KQK123:KQQ123"/>
    <mergeCell ref="KQS123:KQY123"/>
    <mergeCell ref="KRA123:KRG123"/>
    <mergeCell ref="KRI123:KRO123"/>
    <mergeCell ref="KRQ123:KRW123"/>
    <mergeCell ref="KRY123:KSE123"/>
    <mergeCell ref="KSG123:KSM123"/>
    <mergeCell ref="KNA123:KNG123"/>
    <mergeCell ref="KNI123:KNO123"/>
    <mergeCell ref="KNQ123:KNW123"/>
    <mergeCell ref="KNY123:KOE123"/>
    <mergeCell ref="KOG123:KOM123"/>
    <mergeCell ref="KOO123:KOU123"/>
    <mergeCell ref="KOW123:KPC123"/>
    <mergeCell ref="KPE123:KPK123"/>
    <mergeCell ref="KPM123:KPS123"/>
    <mergeCell ref="KKG123:KKM123"/>
    <mergeCell ref="KKO123:KKU123"/>
    <mergeCell ref="KKW123:KLC123"/>
    <mergeCell ref="KLE123:KLK123"/>
    <mergeCell ref="KLM123:KLS123"/>
    <mergeCell ref="KLU123:KMA123"/>
    <mergeCell ref="KMC123:KMI123"/>
    <mergeCell ref="KMK123:KMQ123"/>
    <mergeCell ref="KMS123:KMY123"/>
    <mergeCell ref="KHM123:KHS123"/>
    <mergeCell ref="KHU123:KIA123"/>
    <mergeCell ref="KIC123:KII123"/>
    <mergeCell ref="KIK123:KIQ123"/>
    <mergeCell ref="KIS123:KIY123"/>
    <mergeCell ref="KJA123:KJG123"/>
    <mergeCell ref="KJI123:KJO123"/>
    <mergeCell ref="KJQ123:KJW123"/>
    <mergeCell ref="KJY123:KKE123"/>
    <mergeCell ref="LAW123:LBC123"/>
    <mergeCell ref="LBE123:LBK123"/>
    <mergeCell ref="LBM123:LBS123"/>
    <mergeCell ref="LBU123:LCA123"/>
    <mergeCell ref="LCC123:LCI123"/>
    <mergeCell ref="LCK123:LCQ123"/>
    <mergeCell ref="LCS123:LCY123"/>
    <mergeCell ref="LDA123:LDG123"/>
    <mergeCell ref="LDI123:LDO123"/>
    <mergeCell ref="KYC123:KYI123"/>
    <mergeCell ref="KYK123:KYQ123"/>
    <mergeCell ref="KYS123:KYY123"/>
    <mergeCell ref="KZA123:KZG123"/>
    <mergeCell ref="KZI123:KZO123"/>
    <mergeCell ref="KZQ123:KZW123"/>
    <mergeCell ref="KZY123:LAE123"/>
    <mergeCell ref="LAG123:LAM123"/>
    <mergeCell ref="LAO123:LAU123"/>
    <mergeCell ref="KVI123:KVO123"/>
    <mergeCell ref="KVQ123:KVW123"/>
    <mergeCell ref="KVY123:KWE123"/>
    <mergeCell ref="KWG123:KWM123"/>
    <mergeCell ref="KWO123:KWU123"/>
    <mergeCell ref="KWW123:KXC123"/>
    <mergeCell ref="KXE123:KXK123"/>
    <mergeCell ref="KXM123:KXS123"/>
    <mergeCell ref="KXU123:KYA123"/>
    <mergeCell ref="KSO123:KSU123"/>
    <mergeCell ref="KSW123:KTC123"/>
    <mergeCell ref="KTE123:KTK123"/>
    <mergeCell ref="KTM123:KTS123"/>
    <mergeCell ref="KTU123:KUA123"/>
    <mergeCell ref="KUC123:KUI123"/>
    <mergeCell ref="KUK123:KUQ123"/>
    <mergeCell ref="KUS123:KUY123"/>
    <mergeCell ref="KVA123:KVG123"/>
    <mergeCell ref="LLY123:LME123"/>
    <mergeCell ref="LMG123:LMM123"/>
    <mergeCell ref="LMO123:LMU123"/>
    <mergeCell ref="LMW123:LNC123"/>
    <mergeCell ref="LNE123:LNK123"/>
    <mergeCell ref="LNM123:LNS123"/>
    <mergeCell ref="LNU123:LOA123"/>
    <mergeCell ref="LOC123:LOI123"/>
    <mergeCell ref="LOK123:LOQ123"/>
    <mergeCell ref="LJE123:LJK123"/>
    <mergeCell ref="LJM123:LJS123"/>
    <mergeCell ref="LJU123:LKA123"/>
    <mergeCell ref="LKC123:LKI123"/>
    <mergeCell ref="LKK123:LKQ123"/>
    <mergeCell ref="LKS123:LKY123"/>
    <mergeCell ref="LLA123:LLG123"/>
    <mergeCell ref="LLI123:LLO123"/>
    <mergeCell ref="LLQ123:LLW123"/>
    <mergeCell ref="LGK123:LGQ123"/>
    <mergeCell ref="LGS123:LGY123"/>
    <mergeCell ref="LHA123:LHG123"/>
    <mergeCell ref="LHI123:LHO123"/>
    <mergeCell ref="LHQ123:LHW123"/>
    <mergeCell ref="LHY123:LIE123"/>
    <mergeCell ref="LIG123:LIM123"/>
    <mergeCell ref="LIO123:LIU123"/>
    <mergeCell ref="LIW123:LJC123"/>
    <mergeCell ref="LDQ123:LDW123"/>
    <mergeCell ref="LDY123:LEE123"/>
    <mergeCell ref="LEG123:LEM123"/>
    <mergeCell ref="LEO123:LEU123"/>
    <mergeCell ref="LEW123:LFC123"/>
    <mergeCell ref="LFE123:LFK123"/>
    <mergeCell ref="LFM123:LFS123"/>
    <mergeCell ref="LFU123:LGA123"/>
    <mergeCell ref="LGC123:LGI123"/>
    <mergeCell ref="LXA123:LXG123"/>
    <mergeCell ref="LXI123:LXO123"/>
    <mergeCell ref="LXQ123:LXW123"/>
    <mergeCell ref="LXY123:LYE123"/>
    <mergeCell ref="LYG123:LYM123"/>
    <mergeCell ref="LYO123:LYU123"/>
    <mergeCell ref="LYW123:LZC123"/>
    <mergeCell ref="LZE123:LZK123"/>
    <mergeCell ref="LZM123:LZS123"/>
    <mergeCell ref="LUG123:LUM123"/>
    <mergeCell ref="LUO123:LUU123"/>
    <mergeCell ref="LUW123:LVC123"/>
    <mergeCell ref="LVE123:LVK123"/>
    <mergeCell ref="LVM123:LVS123"/>
    <mergeCell ref="LVU123:LWA123"/>
    <mergeCell ref="LWC123:LWI123"/>
    <mergeCell ref="LWK123:LWQ123"/>
    <mergeCell ref="LWS123:LWY123"/>
    <mergeCell ref="LRM123:LRS123"/>
    <mergeCell ref="LRU123:LSA123"/>
    <mergeCell ref="LSC123:LSI123"/>
    <mergeCell ref="LSK123:LSQ123"/>
    <mergeCell ref="LSS123:LSY123"/>
    <mergeCell ref="LTA123:LTG123"/>
    <mergeCell ref="LTI123:LTO123"/>
    <mergeCell ref="LTQ123:LTW123"/>
    <mergeCell ref="LTY123:LUE123"/>
    <mergeCell ref="LOS123:LOY123"/>
    <mergeCell ref="LPA123:LPG123"/>
    <mergeCell ref="LPI123:LPO123"/>
    <mergeCell ref="LPQ123:LPW123"/>
    <mergeCell ref="LPY123:LQE123"/>
    <mergeCell ref="LQG123:LQM123"/>
    <mergeCell ref="LQO123:LQU123"/>
    <mergeCell ref="LQW123:LRC123"/>
    <mergeCell ref="LRE123:LRK123"/>
    <mergeCell ref="MIC123:MII123"/>
    <mergeCell ref="MIK123:MIQ123"/>
    <mergeCell ref="MIS123:MIY123"/>
    <mergeCell ref="MJA123:MJG123"/>
    <mergeCell ref="MJI123:MJO123"/>
    <mergeCell ref="MJQ123:MJW123"/>
    <mergeCell ref="MJY123:MKE123"/>
    <mergeCell ref="MKG123:MKM123"/>
    <mergeCell ref="MKO123:MKU123"/>
    <mergeCell ref="MFI123:MFO123"/>
    <mergeCell ref="MFQ123:MFW123"/>
    <mergeCell ref="MFY123:MGE123"/>
    <mergeCell ref="MGG123:MGM123"/>
    <mergeCell ref="MGO123:MGU123"/>
    <mergeCell ref="MGW123:MHC123"/>
    <mergeCell ref="MHE123:MHK123"/>
    <mergeCell ref="MHM123:MHS123"/>
    <mergeCell ref="MHU123:MIA123"/>
    <mergeCell ref="MCO123:MCU123"/>
    <mergeCell ref="MCW123:MDC123"/>
    <mergeCell ref="MDE123:MDK123"/>
    <mergeCell ref="MDM123:MDS123"/>
    <mergeCell ref="MDU123:MEA123"/>
    <mergeCell ref="MEC123:MEI123"/>
    <mergeCell ref="MEK123:MEQ123"/>
    <mergeCell ref="MES123:MEY123"/>
    <mergeCell ref="MFA123:MFG123"/>
    <mergeCell ref="LZU123:MAA123"/>
    <mergeCell ref="MAC123:MAI123"/>
    <mergeCell ref="MAK123:MAQ123"/>
    <mergeCell ref="MAS123:MAY123"/>
    <mergeCell ref="MBA123:MBG123"/>
    <mergeCell ref="MBI123:MBO123"/>
    <mergeCell ref="MBQ123:MBW123"/>
    <mergeCell ref="MBY123:MCE123"/>
    <mergeCell ref="MCG123:MCM123"/>
    <mergeCell ref="MTE123:MTK123"/>
    <mergeCell ref="MTM123:MTS123"/>
    <mergeCell ref="MTU123:MUA123"/>
    <mergeCell ref="MUC123:MUI123"/>
    <mergeCell ref="MUK123:MUQ123"/>
    <mergeCell ref="MUS123:MUY123"/>
    <mergeCell ref="MVA123:MVG123"/>
    <mergeCell ref="MVI123:MVO123"/>
    <mergeCell ref="MVQ123:MVW123"/>
    <mergeCell ref="MQK123:MQQ123"/>
    <mergeCell ref="MQS123:MQY123"/>
    <mergeCell ref="MRA123:MRG123"/>
    <mergeCell ref="MRI123:MRO123"/>
    <mergeCell ref="MRQ123:MRW123"/>
    <mergeCell ref="MRY123:MSE123"/>
    <mergeCell ref="MSG123:MSM123"/>
    <mergeCell ref="MSO123:MSU123"/>
    <mergeCell ref="MSW123:MTC123"/>
    <mergeCell ref="MNQ123:MNW123"/>
    <mergeCell ref="MNY123:MOE123"/>
    <mergeCell ref="MOG123:MOM123"/>
    <mergeCell ref="MOO123:MOU123"/>
    <mergeCell ref="MOW123:MPC123"/>
    <mergeCell ref="MPE123:MPK123"/>
    <mergeCell ref="MPM123:MPS123"/>
    <mergeCell ref="MPU123:MQA123"/>
    <mergeCell ref="MQC123:MQI123"/>
    <mergeCell ref="MKW123:MLC123"/>
    <mergeCell ref="MLE123:MLK123"/>
    <mergeCell ref="MLM123:MLS123"/>
    <mergeCell ref="MLU123:MMA123"/>
    <mergeCell ref="MMC123:MMI123"/>
    <mergeCell ref="MMK123:MMQ123"/>
    <mergeCell ref="MMS123:MMY123"/>
    <mergeCell ref="MNA123:MNG123"/>
    <mergeCell ref="MNI123:MNO123"/>
    <mergeCell ref="NEG123:NEM123"/>
    <mergeCell ref="NEO123:NEU123"/>
    <mergeCell ref="NEW123:NFC123"/>
    <mergeCell ref="NFE123:NFK123"/>
    <mergeCell ref="NFM123:NFS123"/>
    <mergeCell ref="NFU123:NGA123"/>
    <mergeCell ref="NGC123:NGI123"/>
    <mergeCell ref="NGK123:NGQ123"/>
    <mergeCell ref="NGS123:NGY123"/>
    <mergeCell ref="NBM123:NBS123"/>
    <mergeCell ref="NBU123:NCA123"/>
    <mergeCell ref="NCC123:NCI123"/>
    <mergeCell ref="NCK123:NCQ123"/>
    <mergeCell ref="NCS123:NCY123"/>
    <mergeCell ref="NDA123:NDG123"/>
    <mergeCell ref="NDI123:NDO123"/>
    <mergeCell ref="NDQ123:NDW123"/>
    <mergeCell ref="NDY123:NEE123"/>
    <mergeCell ref="MYS123:MYY123"/>
    <mergeCell ref="MZA123:MZG123"/>
    <mergeCell ref="MZI123:MZO123"/>
    <mergeCell ref="MZQ123:MZW123"/>
    <mergeCell ref="MZY123:NAE123"/>
    <mergeCell ref="NAG123:NAM123"/>
    <mergeCell ref="NAO123:NAU123"/>
    <mergeCell ref="NAW123:NBC123"/>
    <mergeCell ref="NBE123:NBK123"/>
    <mergeCell ref="MVY123:MWE123"/>
    <mergeCell ref="MWG123:MWM123"/>
    <mergeCell ref="MWO123:MWU123"/>
    <mergeCell ref="MWW123:MXC123"/>
    <mergeCell ref="MXE123:MXK123"/>
    <mergeCell ref="MXM123:MXS123"/>
    <mergeCell ref="MXU123:MYA123"/>
    <mergeCell ref="MYC123:MYI123"/>
    <mergeCell ref="MYK123:MYQ123"/>
    <mergeCell ref="NPI123:NPO123"/>
    <mergeCell ref="NPQ123:NPW123"/>
    <mergeCell ref="NPY123:NQE123"/>
    <mergeCell ref="NQG123:NQM123"/>
    <mergeCell ref="NQO123:NQU123"/>
    <mergeCell ref="NQW123:NRC123"/>
    <mergeCell ref="NRE123:NRK123"/>
    <mergeCell ref="NRM123:NRS123"/>
    <mergeCell ref="NRU123:NSA123"/>
    <mergeCell ref="NMO123:NMU123"/>
    <mergeCell ref="NMW123:NNC123"/>
    <mergeCell ref="NNE123:NNK123"/>
    <mergeCell ref="NNM123:NNS123"/>
    <mergeCell ref="NNU123:NOA123"/>
    <mergeCell ref="NOC123:NOI123"/>
    <mergeCell ref="NOK123:NOQ123"/>
    <mergeCell ref="NOS123:NOY123"/>
    <mergeCell ref="NPA123:NPG123"/>
    <mergeCell ref="NJU123:NKA123"/>
    <mergeCell ref="NKC123:NKI123"/>
    <mergeCell ref="NKK123:NKQ123"/>
    <mergeCell ref="NKS123:NKY123"/>
    <mergeCell ref="NLA123:NLG123"/>
    <mergeCell ref="NLI123:NLO123"/>
    <mergeCell ref="NLQ123:NLW123"/>
    <mergeCell ref="NLY123:NME123"/>
    <mergeCell ref="NMG123:NMM123"/>
    <mergeCell ref="NHA123:NHG123"/>
    <mergeCell ref="NHI123:NHO123"/>
    <mergeCell ref="NHQ123:NHW123"/>
    <mergeCell ref="NHY123:NIE123"/>
    <mergeCell ref="NIG123:NIM123"/>
    <mergeCell ref="NIO123:NIU123"/>
    <mergeCell ref="NIW123:NJC123"/>
    <mergeCell ref="NJE123:NJK123"/>
    <mergeCell ref="NJM123:NJS123"/>
    <mergeCell ref="OAK123:OAQ123"/>
    <mergeCell ref="OAS123:OAY123"/>
    <mergeCell ref="OBA123:OBG123"/>
    <mergeCell ref="OBI123:OBO123"/>
    <mergeCell ref="OBQ123:OBW123"/>
    <mergeCell ref="OBY123:OCE123"/>
    <mergeCell ref="OCG123:OCM123"/>
    <mergeCell ref="OCO123:OCU123"/>
    <mergeCell ref="OCW123:ODC123"/>
    <mergeCell ref="NXQ123:NXW123"/>
    <mergeCell ref="NXY123:NYE123"/>
    <mergeCell ref="NYG123:NYM123"/>
    <mergeCell ref="NYO123:NYU123"/>
    <mergeCell ref="NYW123:NZC123"/>
    <mergeCell ref="NZE123:NZK123"/>
    <mergeCell ref="NZM123:NZS123"/>
    <mergeCell ref="NZU123:OAA123"/>
    <mergeCell ref="OAC123:OAI123"/>
    <mergeCell ref="NUW123:NVC123"/>
    <mergeCell ref="NVE123:NVK123"/>
    <mergeCell ref="NVM123:NVS123"/>
    <mergeCell ref="NVU123:NWA123"/>
    <mergeCell ref="NWC123:NWI123"/>
    <mergeCell ref="NWK123:NWQ123"/>
    <mergeCell ref="NWS123:NWY123"/>
    <mergeCell ref="NXA123:NXG123"/>
    <mergeCell ref="NXI123:NXO123"/>
    <mergeCell ref="NSC123:NSI123"/>
    <mergeCell ref="NSK123:NSQ123"/>
    <mergeCell ref="NSS123:NSY123"/>
    <mergeCell ref="NTA123:NTG123"/>
    <mergeCell ref="NTI123:NTO123"/>
    <mergeCell ref="NTQ123:NTW123"/>
    <mergeCell ref="NTY123:NUE123"/>
    <mergeCell ref="NUG123:NUM123"/>
    <mergeCell ref="NUO123:NUU123"/>
    <mergeCell ref="OLM123:OLS123"/>
    <mergeCell ref="OLU123:OMA123"/>
    <mergeCell ref="OMC123:OMI123"/>
    <mergeCell ref="OMK123:OMQ123"/>
    <mergeCell ref="OMS123:OMY123"/>
    <mergeCell ref="ONA123:ONG123"/>
    <mergeCell ref="ONI123:ONO123"/>
    <mergeCell ref="ONQ123:ONW123"/>
    <mergeCell ref="ONY123:OOE123"/>
    <mergeCell ref="OIS123:OIY123"/>
    <mergeCell ref="OJA123:OJG123"/>
    <mergeCell ref="OJI123:OJO123"/>
    <mergeCell ref="OJQ123:OJW123"/>
    <mergeCell ref="OJY123:OKE123"/>
    <mergeCell ref="OKG123:OKM123"/>
    <mergeCell ref="OKO123:OKU123"/>
    <mergeCell ref="OKW123:OLC123"/>
    <mergeCell ref="OLE123:OLK123"/>
    <mergeCell ref="OFY123:OGE123"/>
    <mergeCell ref="OGG123:OGM123"/>
    <mergeCell ref="OGO123:OGU123"/>
    <mergeCell ref="OGW123:OHC123"/>
    <mergeCell ref="OHE123:OHK123"/>
    <mergeCell ref="OHM123:OHS123"/>
    <mergeCell ref="OHU123:OIA123"/>
    <mergeCell ref="OIC123:OII123"/>
    <mergeCell ref="OIK123:OIQ123"/>
    <mergeCell ref="ODE123:ODK123"/>
    <mergeCell ref="ODM123:ODS123"/>
    <mergeCell ref="ODU123:OEA123"/>
    <mergeCell ref="OEC123:OEI123"/>
    <mergeCell ref="OEK123:OEQ123"/>
    <mergeCell ref="OES123:OEY123"/>
    <mergeCell ref="OFA123:OFG123"/>
    <mergeCell ref="OFI123:OFO123"/>
    <mergeCell ref="OFQ123:OFW123"/>
    <mergeCell ref="OWO123:OWU123"/>
    <mergeCell ref="OWW123:OXC123"/>
    <mergeCell ref="OXE123:OXK123"/>
    <mergeCell ref="OXM123:OXS123"/>
    <mergeCell ref="OXU123:OYA123"/>
    <mergeCell ref="OYC123:OYI123"/>
    <mergeCell ref="OYK123:OYQ123"/>
    <mergeCell ref="OYS123:OYY123"/>
    <mergeCell ref="OZA123:OZG123"/>
    <mergeCell ref="OTU123:OUA123"/>
    <mergeCell ref="OUC123:OUI123"/>
    <mergeCell ref="OUK123:OUQ123"/>
    <mergeCell ref="OUS123:OUY123"/>
    <mergeCell ref="OVA123:OVG123"/>
    <mergeCell ref="OVI123:OVO123"/>
    <mergeCell ref="OVQ123:OVW123"/>
    <mergeCell ref="OVY123:OWE123"/>
    <mergeCell ref="OWG123:OWM123"/>
    <mergeCell ref="ORA123:ORG123"/>
    <mergeCell ref="ORI123:ORO123"/>
    <mergeCell ref="ORQ123:ORW123"/>
    <mergeCell ref="ORY123:OSE123"/>
    <mergeCell ref="OSG123:OSM123"/>
    <mergeCell ref="OSO123:OSU123"/>
    <mergeCell ref="OSW123:OTC123"/>
    <mergeCell ref="OTE123:OTK123"/>
    <mergeCell ref="OTM123:OTS123"/>
    <mergeCell ref="OOG123:OOM123"/>
    <mergeCell ref="OOO123:OOU123"/>
    <mergeCell ref="OOW123:OPC123"/>
    <mergeCell ref="OPE123:OPK123"/>
    <mergeCell ref="OPM123:OPS123"/>
    <mergeCell ref="OPU123:OQA123"/>
    <mergeCell ref="OQC123:OQI123"/>
    <mergeCell ref="OQK123:OQQ123"/>
    <mergeCell ref="OQS123:OQY123"/>
    <mergeCell ref="PHQ123:PHW123"/>
    <mergeCell ref="PHY123:PIE123"/>
    <mergeCell ref="PIG123:PIM123"/>
    <mergeCell ref="PIO123:PIU123"/>
    <mergeCell ref="PIW123:PJC123"/>
    <mergeCell ref="PJE123:PJK123"/>
    <mergeCell ref="PJM123:PJS123"/>
    <mergeCell ref="PJU123:PKA123"/>
    <mergeCell ref="PKC123:PKI123"/>
    <mergeCell ref="PEW123:PFC123"/>
    <mergeCell ref="PFE123:PFK123"/>
    <mergeCell ref="PFM123:PFS123"/>
    <mergeCell ref="PFU123:PGA123"/>
    <mergeCell ref="PGC123:PGI123"/>
    <mergeCell ref="PGK123:PGQ123"/>
    <mergeCell ref="PGS123:PGY123"/>
    <mergeCell ref="PHA123:PHG123"/>
    <mergeCell ref="PHI123:PHO123"/>
    <mergeCell ref="PCC123:PCI123"/>
    <mergeCell ref="PCK123:PCQ123"/>
    <mergeCell ref="PCS123:PCY123"/>
    <mergeCell ref="PDA123:PDG123"/>
    <mergeCell ref="PDI123:PDO123"/>
    <mergeCell ref="PDQ123:PDW123"/>
    <mergeCell ref="PDY123:PEE123"/>
    <mergeCell ref="PEG123:PEM123"/>
    <mergeCell ref="PEO123:PEU123"/>
    <mergeCell ref="OZI123:OZO123"/>
    <mergeCell ref="OZQ123:OZW123"/>
    <mergeCell ref="OZY123:PAE123"/>
    <mergeCell ref="PAG123:PAM123"/>
    <mergeCell ref="PAO123:PAU123"/>
    <mergeCell ref="PAW123:PBC123"/>
    <mergeCell ref="PBE123:PBK123"/>
    <mergeCell ref="PBM123:PBS123"/>
    <mergeCell ref="PBU123:PCA123"/>
    <mergeCell ref="PSS123:PSY123"/>
    <mergeCell ref="PTA123:PTG123"/>
    <mergeCell ref="PTI123:PTO123"/>
    <mergeCell ref="PTQ123:PTW123"/>
    <mergeCell ref="PTY123:PUE123"/>
    <mergeCell ref="PUG123:PUM123"/>
    <mergeCell ref="PUO123:PUU123"/>
    <mergeCell ref="PUW123:PVC123"/>
    <mergeCell ref="PVE123:PVK123"/>
    <mergeCell ref="PPY123:PQE123"/>
    <mergeCell ref="PQG123:PQM123"/>
    <mergeCell ref="PQO123:PQU123"/>
    <mergeCell ref="PQW123:PRC123"/>
    <mergeCell ref="PRE123:PRK123"/>
    <mergeCell ref="PRM123:PRS123"/>
    <mergeCell ref="PRU123:PSA123"/>
    <mergeCell ref="PSC123:PSI123"/>
    <mergeCell ref="PSK123:PSQ123"/>
    <mergeCell ref="PNE123:PNK123"/>
    <mergeCell ref="PNM123:PNS123"/>
    <mergeCell ref="PNU123:POA123"/>
    <mergeCell ref="POC123:POI123"/>
    <mergeCell ref="POK123:POQ123"/>
    <mergeCell ref="POS123:POY123"/>
    <mergeCell ref="PPA123:PPG123"/>
    <mergeCell ref="PPI123:PPO123"/>
    <mergeCell ref="PPQ123:PPW123"/>
    <mergeCell ref="PKK123:PKQ123"/>
    <mergeCell ref="PKS123:PKY123"/>
    <mergeCell ref="PLA123:PLG123"/>
    <mergeCell ref="PLI123:PLO123"/>
    <mergeCell ref="PLQ123:PLW123"/>
    <mergeCell ref="PLY123:PME123"/>
    <mergeCell ref="PMG123:PMM123"/>
    <mergeCell ref="PMO123:PMU123"/>
    <mergeCell ref="PMW123:PNC123"/>
    <mergeCell ref="QDU123:QEA123"/>
    <mergeCell ref="QEC123:QEI123"/>
    <mergeCell ref="QEK123:QEQ123"/>
    <mergeCell ref="QES123:QEY123"/>
    <mergeCell ref="QFA123:QFG123"/>
    <mergeCell ref="QFI123:QFO123"/>
    <mergeCell ref="QFQ123:QFW123"/>
    <mergeCell ref="QFY123:QGE123"/>
    <mergeCell ref="QGG123:QGM123"/>
    <mergeCell ref="QBA123:QBG123"/>
    <mergeCell ref="QBI123:QBO123"/>
    <mergeCell ref="QBQ123:QBW123"/>
    <mergeCell ref="QBY123:QCE123"/>
    <mergeCell ref="QCG123:QCM123"/>
    <mergeCell ref="QCO123:QCU123"/>
    <mergeCell ref="QCW123:QDC123"/>
    <mergeCell ref="QDE123:QDK123"/>
    <mergeCell ref="QDM123:QDS123"/>
    <mergeCell ref="PYG123:PYM123"/>
    <mergeCell ref="PYO123:PYU123"/>
    <mergeCell ref="PYW123:PZC123"/>
    <mergeCell ref="PZE123:PZK123"/>
    <mergeCell ref="PZM123:PZS123"/>
    <mergeCell ref="PZU123:QAA123"/>
    <mergeCell ref="QAC123:QAI123"/>
    <mergeCell ref="QAK123:QAQ123"/>
    <mergeCell ref="QAS123:QAY123"/>
    <mergeCell ref="PVM123:PVS123"/>
    <mergeCell ref="PVU123:PWA123"/>
    <mergeCell ref="PWC123:PWI123"/>
    <mergeCell ref="PWK123:PWQ123"/>
    <mergeCell ref="PWS123:PWY123"/>
    <mergeCell ref="PXA123:PXG123"/>
    <mergeCell ref="PXI123:PXO123"/>
    <mergeCell ref="PXQ123:PXW123"/>
    <mergeCell ref="PXY123:PYE123"/>
    <mergeCell ref="QOW123:QPC123"/>
    <mergeCell ref="QPE123:QPK123"/>
    <mergeCell ref="QPM123:QPS123"/>
    <mergeCell ref="QPU123:QQA123"/>
    <mergeCell ref="QQC123:QQI123"/>
    <mergeCell ref="QQK123:QQQ123"/>
    <mergeCell ref="QQS123:QQY123"/>
    <mergeCell ref="QRA123:QRG123"/>
    <mergeCell ref="QRI123:QRO123"/>
    <mergeCell ref="QMC123:QMI123"/>
    <mergeCell ref="QMK123:QMQ123"/>
    <mergeCell ref="QMS123:QMY123"/>
    <mergeCell ref="QNA123:QNG123"/>
    <mergeCell ref="QNI123:QNO123"/>
    <mergeCell ref="QNQ123:QNW123"/>
    <mergeCell ref="QNY123:QOE123"/>
    <mergeCell ref="QOG123:QOM123"/>
    <mergeCell ref="QOO123:QOU123"/>
    <mergeCell ref="QJI123:QJO123"/>
    <mergeCell ref="QJQ123:QJW123"/>
    <mergeCell ref="QJY123:QKE123"/>
    <mergeCell ref="QKG123:QKM123"/>
    <mergeCell ref="QKO123:QKU123"/>
    <mergeCell ref="QKW123:QLC123"/>
    <mergeCell ref="QLE123:QLK123"/>
    <mergeCell ref="QLM123:QLS123"/>
    <mergeCell ref="QLU123:QMA123"/>
    <mergeCell ref="QGO123:QGU123"/>
    <mergeCell ref="QGW123:QHC123"/>
    <mergeCell ref="QHE123:QHK123"/>
    <mergeCell ref="QHM123:QHS123"/>
    <mergeCell ref="QHU123:QIA123"/>
    <mergeCell ref="QIC123:QII123"/>
    <mergeCell ref="QIK123:QIQ123"/>
    <mergeCell ref="QIS123:QIY123"/>
    <mergeCell ref="QJA123:QJG123"/>
    <mergeCell ref="QZY123:RAE123"/>
    <mergeCell ref="RAG123:RAM123"/>
    <mergeCell ref="RAO123:RAU123"/>
    <mergeCell ref="RAW123:RBC123"/>
    <mergeCell ref="RBE123:RBK123"/>
    <mergeCell ref="RBM123:RBS123"/>
    <mergeCell ref="RBU123:RCA123"/>
    <mergeCell ref="RCC123:RCI123"/>
    <mergeCell ref="RCK123:RCQ123"/>
    <mergeCell ref="QXE123:QXK123"/>
    <mergeCell ref="QXM123:QXS123"/>
    <mergeCell ref="QXU123:QYA123"/>
    <mergeCell ref="QYC123:QYI123"/>
    <mergeCell ref="QYK123:QYQ123"/>
    <mergeCell ref="QYS123:QYY123"/>
    <mergeCell ref="QZA123:QZG123"/>
    <mergeCell ref="QZI123:QZO123"/>
    <mergeCell ref="QZQ123:QZW123"/>
    <mergeCell ref="QUK123:QUQ123"/>
    <mergeCell ref="QUS123:QUY123"/>
    <mergeCell ref="QVA123:QVG123"/>
    <mergeCell ref="QVI123:QVO123"/>
    <mergeCell ref="QVQ123:QVW123"/>
    <mergeCell ref="QVY123:QWE123"/>
    <mergeCell ref="QWG123:QWM123"/>
    <mergeCell ref="QWO123:QWU123"/>
    <mergeCell ref="QWW123:QXC123"/>
    <mergeCell ref="QRQ123:QRW123"/>
    <mergeCell ref="QRY123:QSE123"/>
    <mergeCell ref="QSG123:QSM123"/>
    <mergeCell ref="QSO123:QSU123"/>
    <mergeCell ref="QSW123:QTC123"/>
    <mergeCell ref="QTE123:QTK123"/>
    <mergeCell ref="QTM123:QTS123"/>
    <mergeCell ref="QTU123:QUA123"/>
    <mergeCell ref="QUC123:QUI123"/>
    <mergeCell ref="RLA123:RLG123"/>
    <mergeCell ref="RLI123:RLO123"/>
    <mergeCell ref="RLQ123:RLW123"/>
    <mergeCell ref="RLY123:RME123"/>
    <mergeCell ref="RMG123:RMM123"/>
    <mergeCell ref="RMO123:RMU123"/>
    <mergeCell ref="RMW123:RNC123"/>
    <mergeCell ref="RNE123:RNK123"/>
    <mergeCell ref="RNM123:RNS123"/>
    <mergeCell ref="RIG123:RIM123"/>
    <mergeCell ref="RIO123:RIU123"/>
    <mergeCell ref="RIW123:RJC123"/>
    <mergeCell ref="RJE123:RJK123"/>
    <mergeCell ref="RJM123:RJS123"/>
    <mergeCell ref="RJU123:RKA123"/>
    <mergeCell ref="RKC123:RKI123"/>
    <mergeCell ref="RKK123:RKQ123"/>
    <mergeCell ref="RKS123:RKY123"/>
    <mergeCell ref="RFM123:RFS123"/>
    <mergeCell ref="RFU123:RGA123"/>
    <mergeCell ref="RGC123:RGI123"/>
    <mergeCell ref="RGK123:RGQ123"/>
    <mergeCell ref="RGS123:RGY123"/>
    <mergeCell ref="RHA123:RHG123"/>
    <mergeCell ref="RHI123:RHO123"/>
    <mergeCell ref="RHQ123:RHW123"/>
    <mergeCell ref="RHY123:RIE123"/>
    <mergeCell ref="RCS123:RCY123"/>
    <mergeCell ref="RDA123:RDG123"/>
    <mergeCell ref="RDI123:RDO123"/>
    <mergeCell ref="RDQ123:RDW123"/>
    <mergeCell ref="RDY123:REE123"/>
    <mergeCell ref="REG123:REM123"/>
    <mergeCell ref="REO123:REU123"/>
    <mergeCell ref="REW123:RFC123"/>
    <mergeCell ref="RFE123:RFK123"/>
    <mergeCell ref="RWC123:RWI123"/>
    <mergeCell ref="RWK123:RWQ123"/>
    <mergeCell ref="RWS123:RWY123"/>
    <mergeCell ref="RXA123:RXG123"/>
    <mergeCell ref="RXI123:RXO123"/>
    <mergeCell ref="RXQ123:RXW123"/>
    <mergeCell ref="RXY123:RYE123"/>
    <mergeCell ref="RYG123:RYM123"/>
    <mergeCell ref="RYO123:RYU123"/>
    <mergeCell ref="RTI123:RTO123"/>
    <mergeCell ref="RTQ123:RTW123"/>
    <mergeCell ref="RTY123:RUE123"/>
    <mergeCell ref="RUG123:RUM123"/>
    <mergeCell ref="RUO123:RUU123"/>
    <mergeCell ref="RUW123:RVC123"/>
    <mergeCell ref="RVE123:RVK123"/>
    <mergeCell ref="RVM123:RVS123"/>
    <mergeCell ref="RVU123:RWA123"/>
    <mergeCell ref="RQO123:RQU123"/>
    <mergeCell ref="RQW123:RRC123"/>
    <mergeCell ref="RRE123:RRK123"/>
    <mergeCell ref="RRM123:RRS123"/>
    <mergeCell ref="RRU123:RSA123"/>
    <mergeCell ref="RSC123:RSI123"/>
    <mergeCell ref="RSK123:RSQ123"/>
    <mergeCell ref="RSS123:RSY123"/>
    <mergeCell ref="RTA123:RTG123"/>
    <mergeCell ref="RNU123:ROA123"/>
    <mergeCell ref="ROC123:ROI123"/>
    <mergeCell ref="ROK123:ROQ123"/>
    <mergeCell ref="ROS123:ROY123"/>
    <mergeCell ref="RPA123:RPG123"/>
    <mergeCell ref="RPI123:RPO123"/>
    <mergeCell ref="RPQ123:RPW123"/>
    <mergeCell ref="RPY123:RQE123"/>
    <mergeCell ref="RQG123:RQM123"/>
    <mergeCell ref="SHE123:SHK123"/>
    <mergeCell ref="SHM123:SHS123"/>
    <mergeCell ref="SHU123:SIA123"/>
    <mergeCell ref="SIC123:SII123"/>
    <mergeCell ref="SIK123:SIQ123"/>
    <mergeCell ref="SIS123:SIY123"/>
    <mergeCell ref="SJA123:SJG123"/>
    <mergeCell ref="SJI123:SJO123"/>
    <mergeCell ref="SJQ123:SJW123"/>
    <mergeCell ref="SEK123:SEQ123"/>
    <mergeCell ref="SES123:SEY123"/>
    <mergeCell ref="SFA123:SFG123"/>
    <mergeCell ref="SFI123:SFO123"/>
    <mergeCell ref="SFQ123:SFW123"/>
    <mergeCell ref="SFY123:SGE123"/>
    <mergeCell ref="SGG123:SGM123"/>
    <mergeCell ref="SGO123:SGU123"/>
    <mergeCell ref="SGW123:SHC123"/>
    <mergeCell ref="SBQ123:SBW123"/>
    <mergeCell ref="SBY123:SCE123"/>
    <mergeCell ref="SCG123:SCM123"/>
    <mergeCell ref="SCO123:SCU123"/>
    <mergeCell ref="SCW123:SDC123"/>
    <mergeCell ref="SDE123:SDK123"/>
    <mergeCell ref="SDM123:SDS123"/>
    <mergeCell ref="SDU123:SEA123"/>
    <mergeCell ref="SEC123:SEI123"/>
    <mergeCell ref="RYW123:RZC123"/>
    <mergeCell ref="RZE123:RZK123"/>
    <mergeCell ref="RZM123:RZS123"/>
    <mergeCell ref="RZU123:SAA123"/>
    <mergeCell ref="SAC123:SAI123"/>
    <mergeCell ref="SAK123:SAQ123"/>
    <mergeCell ref="SAS123:SAY123"/>
    <mergeCell ref="SBA123:SBG123"/>
    <mergeCell ref="SBI123:SBO123"/>
    <mergeCell ref="SSG123:SSM123"/>
    <mergeCell ref="SSO123:SSU123"/>
    <mergeCell ref="SSW123:STC123"/>
    <mergeCell ref="STE123:STK123"/>
    <mergeCell ref="STM123:STS123"/>
    <mergeCell ref="STU123:SUA123"/>
    <mergeCell ref="SUC123:SUI123"/>
    <mergeCell ref="SUK123:SUQ123"/>
    <mergeCell ref="SUS123:SUY123"/>
    <mergeCell ref="SPM123:SPS123"/>
    <mergeCell ref="SPU123:SQA123"/>
    <mergeCell ref="SQC123:SQI123"/>
    <mergeCell ref="SQK123:SQQ123"/>
    <mergeCell ref="SQS123:SQY123"/>
    <mergeCell ref="SRA123:SRG123"/>
    <mergeCell ref="SRI123:SRO123"/>
    <mergeCell ref="SRQ123:SRW123"/>
    <mergeCell ref="SRY123:SSE123"/>
    <mergeCell ref="SMS123:SMY123"/>
    <mergeCell ref="SNA123:SNG123"/>
    <mergeCell ref="SNI123:SNO123"/>
    <mergeCell ref="SNQ123:SNW123"/>
    <mergeCell ref="SNY123:SOE123"/>
    <mergeCell ref="SOG123:SOM123"/>
    <mergeCell ref="SOO123:SOU123"/>
    <mergeCell ref="SOW123:SPC123"/>
    <mergeCell ref="SPE123:SPK123"/>
    <mergeCell ref="SJY123:SKE123"/>
    <mergeCell ref="SKG123:SKM123"/>
    <mergeCell ref="SKO123:SKU123"/>
    <mergeCell ref="SKW123:SLC123"/>
    <mergeCell ref="SLE123:SLK123"/>
    <mergeCell ref="SLM123:SLS123"/>
    <mergeCell ref="SLU123:SMA123"/>
    <mergeCell ref="SMC123:SMI123"/>
    <mergeCell ref="SMK123:SMQ123"/>
    <mergeCell ref="TDI123:TDO123"/>
    <mergeCell ref="TDQ123:TDW123"/>
    <mergeCell ref="TDY123:TEE123"/>
    <mergeCell ref="TEG123:TEM123"/>
    <mergeCell ref="TEO123:TEU123"/>
    <mergeCell ref="TEW123:TFC123"/>
    <mergeCell ref="TFE123:TFK123"/>
    <mergeCell ref="TFM123:TFS123"/>
    <mergeCell ref="TFU123:TGA123"/>
    <mergeCell ref="TAO123:TAU123"/>
    <mergeCell ref="TAW123:TBC123"/>
    <mergeCell ref="TBE123:TBK123"/>
    <mergeCell ref="TBM123:TBS123"/>
    <mergeCell ref="TBU123:TCA123"/>
    <mergeCell ref="TCC123:TCI123"/>
    <mergeCell ref="TCK123:TCQ123"/>
    <mergeCell ref="TCS123:TCY123"/>
    <mergeCell ref="TDA123:TDG123"/>
    <mergeCell ref="SXU123:SYA123"/>
    <mergeCell ref="SYC123:SYI123"/>
    <mergeCell ref="SYK123:SYQ123"/>
    <mergeCell ref="SYS123:SYY123"/>
    <mergeCell ref="SZA123:SZG123"/>
    <mergeCell ref="SZI123:SZO123"/>
    <mergeCell ref="SZQ123:SZW123"/>
    <mergeCell ref="SZY123:TAE123"/>
    <mergeCell ref="TAG123:TAM123"/>
    <mergeCell ref="SVA123:SVG123"/>
    <mergeCell ref="SVI123:SVO123"/>
    <mergeCell ref="SVQ123:SVW123"/>
    <mergeCell ref="SVY123:SWE123"/>
    <mergeCell ref="SWG123:SWM123"/>
    <mergeCell ref="SWO123:SWU123"/>
    <mergeCell ref="SWW123:SXC123"/>
    <mergeCell ref="SXE123:SXK123"/>
    <mergeCell ref="SXM123:SXS123"/>
    <mergeCell ref="TOK123:TOQ123"/>
    <mergeCell ref="TOS123:TOY123"/>
    <mergeCell ref="TPA123:TPG123"/>
    <mergeCell ref="TPI123:TPO123"/>
    <mergeCell ref="TPQ123:TPW123"/>
    <mergeCell ref="TPY123:TQE123"/>
    <mergeCell ref="TQG123:TQM123"/>
    <mergeCell ref="TQO123:TQU123"/>
    <mergeCell ref="TQW123:TRC123"/>
    <mergeCell ref="TLQ123:TLW123"/>
    <mergeCell ref="TLY123:TME123"/>
    <mergeCell ref="TMG123:TMM123"/>
    <mergeCell ref="TMO123:TMU123"/>
    <mergeCell ref="TMW123:TNC123"/>
    <mergeCell ref="TNE123:TNK123"/>
    <mergeCell ref="TNM123:TNS123"/>
    <mergeCell ref="TNU123:TOA123"/>
    <mergeCell ref="TOC123:TOI123"/>
    <mergeCell ref="TIW123:TJC123"/>
    <mergeCell ref="TJE123:TJK123"/>
    <mergeCell ref="TJM123:TJS123"/>
    <mergeCell ref="TJU123:TKA123"/>
    <mergeCell ref="TKC123:TKI123"/>
    <mergeCell ref="TKK123:TKQ123"/>
    <mergeCell ref="TKS123:TKY123"/>
    <mergeCell ref="TLA123:TLG123"/>
    <mergeCell ref="TLI123:TLO123"/>
    <mergeCell ref="TGC123:TGI123"/>
    <mergeCell ref="TGK123:TGQ123"/>
    <mergeCell ref="TGS123:TGY123"/>
    <mergeCell ref="THA123:THG123"/>
    <mergeCell ref="THI123:THO123"/>
    <mergeCell ref="THQ123:THW123"/>
    <mergeCell ref="THY123:TIE123"/>
    <mergeCell ref="TIG123:TIM123"/>
    <mergeCell ref="TIO123:TIU123"/>
    <mergeCell ref="TZM123:TZS123"/>
    <mergeCell ref="TZU123:UAA123"/>
    <mergeCell ref="UAC123:UAI123"/>
    <mergeCell ref="UAK123:UAQ123"/>
    <mergeCell ref="UAS123:UAY123"/>
    <mergeCell ref="UBA123:UBG123"/>
    <mergeCell ref="UBI123:UBO123"/>
    <mergeCell ref="UBQ123:UBW123"/>
    <mergeCell ref="UBY123:UCE123"/>
    <mergeCell ref="TWS123:TWY123"/>
    <mergeCell ref="TXA123:TXG123"/>
    <mergeCell ref="TXI123:TXO123"/>
    <mergeCell ref="TXQ123:TXW123"/>
    <mergeCell ref="TXY123:TYE123"/>
    <mergeCell ref="TYG123:TYM123"/>
    <mergeCell ref="TYO123:TYU123"/>
    <mergeCell ref="TYW123:TZC123"/>
    <mergeCell ref="TZE123:TZK123"/>
    <mergeCell ref="TTY123:TUE123"/>
    <mergeCell ref="TUG123:TUM123"/>
    <mergeCell ref="TUO123:TUU123"/>
    <mergeCell ref="TUW123:TVC123"/>
    <mergeCell ref="TVE123:TVK123"/>
    <mergeCell ref="TVM123:TVS123"/>
    <mergeCell ref="TVU123:TWA123"/>
    <mergeCell ref="TWC123:TWI123"/>
    <mergeCell ref="TWK123:TWQ123"/>
    <mergeCell ref="TRE123:TRK123"/>
    <mergeCell ref="TRM123:TRS123"/>
    <mergeCell ref="TRU123:TSA123"/>
    <mergeCell ref="TSC123:TSI123"/>
    <mergeCell ref="TSK123:TSQ123"/>
    <mergeCell ref="TSS123:TSY123"/>
    <mergeCell ref="TTA123:TTG123"/>
    <mergeCell ref="TTI123:TTO123"/>
    <mergeCell ref="TTQ123:TTW123"/>
    <mergeCell ref="UKO123:UKU123"/>
    <mergeCell ref="UKW123:ULC123"/>
    <mergeCell ref="ULE123:ULK123"/>
    <mergeCell ref="ULM123:ULS123"/>
    <mergeCell ref="ULU123:UMA123"/>
    <mergeCell ref="UMC123:UMI123"/>
    <mergeCell ref="UMK123:UMQ123"/>
    <mergeCell ref="UMS123:UMY123"/>
    <mergeCell ref="UNA123:UNG123"/>
    <mergeCell ref="UHU123:UIA123"/>
    <mergeCell ref="UIC123:UII123"/>
    <mergeCell ref="UIK123:UIQ123"/>
    <mergeCell ref="UIS123:UIY123"/>
    <mergeCell ref="UJA123:UJG123"/>
    <mergeCell ref="UJI123:UJO123"/>
    <mergeCell ref="UJQ123:UJW123"/>
    <mergeCell ref="UJY123:UKE123"/>
    <mergeCell ref="UKG123:UKM123"/>
    <mergeCell ref="UFA123:UFG123"/>
    <mergeCell ref="UFI123:UFO123"/>
    <mergeCell ref="UFQ123:UFW123"/>
    <mergeCell ref="UFY123:UGE123"/>
    <mergeCell ref="UGG123:UGM123"/>
    <mergeCell ref="UGO123:UGU123"/>
    <mergeCell ref="UGW123:UHC123"/>
    <mergeCell ref="UHE123:UHK123"/>
    <mergeCell ref="UHM123:UHS123"/>
    <mergeCell ref="UCG123:UCM123"/>
    <mergeCell ref="UCO123:UCU123"/>
    <mergeCell ref="UCW123:UDC123"/>
    <mergeCell ref="UDE123:UDK123"/>
    <mergeCell ref="UDM123:UDS123"/>
    <mergeCell ref="UDU123:UEA123"/>
    <mergeCell ref="UEC123:UEI123"/>
    <mergeCell ref="UEK123:UEQ123"/>
    <mergeCell ref="UES123:UEY123"/>
    <mergeCell ref="UVQ123:UVW123"/>
    <mergeCell ref="UVY123:UWE123"/>
    <mergeCell ref="UWG123:UWM123"/>
    <mergeCell ref="UWO123:UWU123"/>
    <mergeCell ref="UWW123:UXC123"/>
    <mergeCell ref="UXE123:UXK123"/>
    <mergeCell ref="UXM123:UXS123"/>
    <mergeCell ref="UXU123:UYA123"/>
    <mergeCell ref="UYC123:UYI123"/>
    <mergeCell ref="USW123:UTC123"/>
    <mergeCell ref="UTE123:UTK123"/>
    <mergeCell ref="UTM123:UTS123"/>
    <mergeCell ref="UTU123:UUA123"/>
    <mergeCell ref="UUC123:UUI123"/>
    <mergeCell ref="UUK123:UUQ123"/>
    <mergeCell ref="UUS123:UUY123"/>
    <mergeCell ref="UVA123:UVG123"/>
    <mergeCell ref="UVI123:UVO123"/>
    <mergeCell ref="UQC123:UQI123"/>
    <mergeCell ref="UQK123:UQQ123"/>
    <mergeCell ref="UQS123:UQY123"/>
    <mergeCell ref="URA123:URG123"/>
    <mergeCell ref="URI123:URO123"/>
    <mergeCell ref="URQ123:URW123"/>
    <mergeCell ref="URY123:USE123"/>
    <mergeCell ref="USG123:USM123"/>
    <mergeCell ref="USO123:USU123"/>
    <mergeCell ref="UNI123:UNO123"/>
    <mergeCell ref="UNQ123:UNW123"/>
    <mergeCell ref="UNY123:UOE123"/>
    <mergeCell ref="UOG123:UOM123"/>
    <mergeCell ref="UOO123:UOU123"/>
    <mergeCell ref="UOW123:UPC123"/>
    <mergeCell ref="UPE123:UPK123"/>
    <mergeCell ref="UPM123:UPS123"/>
    <mergeCell ref="UPU123:UQA123"/>
    <mergeCell ref="VGS123:VGY123"/>
    <mergeCell ref="VHA123:VHG123"/>
    <mergeCell ref="VHI123:VHO123"/>
    <mergeCell ref="VHQ123:VHW123"/>
    <mergeCell ref="VHY123:VIE123"/>
    <mergeCell ref="VIG123:VIM123"/>
    <mergeCell ref="VIO123:VIU123"/>
    <mergeCell ref="VIW123:VJC123"/>
    <mergeCell ref="VJE123:VJK123"/>
    <mergeCell ref="VDY123:VEE123"/>
    <mergeCell ref="VEG123:VEM123"/>
    <mergeCell ref="VEO123:VEU123"/>
    <mergeCell ref="VEW123:VFC123"/>
    <mergeCell ref="VFE123:VFK123"/>
    <mergeCell ref="VFM123:VFS123"/>
    <mergeCell ref="VFU123:VGA123"/>
    <mergeCell ref="VGC123:VGI123"/>
    <mergeCell ref="VGK123:VGQ123"/>
    <mergeCell ref="VBE123:VBK123"/>
    <mergeCell ref="VBM123:VBS123"/>
    <mergeCell ref="VBU123:VCA123"/>
    <mergeCell ref="VCC123:VCI123"/>
    <mergeCell ref="VCK123:VCQ123"/>
    <mergeCell ref="VCS123:VCY123"/>
    <mergeCell ref="VDA123:VDG123"/>
    <mergeCell ref="VDI123:VDO123"/>
    <mergeCell ref="VDQ123:VDW123"/>
    <mergeCell ref="UYK123:UYQ123"/>
    <mergeCell ref="UYS123:UYY123"/>
    <mergeCell ref="UZA123:UZG123"/>
    <mergeCell ref="UZI123:UZO123"/>
    <mergeCell ref="UZQ123:UZW123"/>
    <mergeCell ref="UZY123:VAE123"/>
    <mergeCell ref="VAG123:VAM123"/>
    <mergeCell ref="VAO123:VAU123"/>
    <mergeCell ref="VAW123:VBC123"/>
    <mergeCell ref="VRU123:VSA123"/>
    <mergeCell ref="VSC123:VSI123"/>
    <mergeCell ref="VSK123:VSQ123"/>
    <mergeCell ref="VSS123:VSY123"/>
    <mergeCell ref="VTA123:VTG123"/>
    <mergeCell ref="VTI123:VTO123"/>
    <mergeCell ref="VTQ123:VTW123"/>
    <mergeCell ref="VTY123:VUE123"/>
    <mergeCell ref="VUG123:VUM123"/>
    <mergeCell ref="VPA123:VPG123"/>
    <mergeCell ref="VPI123:VPO123"/>
    <mergeCell ref="VPQ123:VPW123"/>
    <mergeCell ref="VPY123:VQE123"/>
    <mergeCell ref="VQG123:VQM123"/>
    <mergeCell ref="VQO123:VQU123"/>
    <mergeCell ref="VQW123:VRC123"/>
    <mergeCell ref="VRE123:VRK123"/>
    <mergeCell ref="VRM123:VRS123"/>
    <mergeCell ref="VMG123:VMM123"/>
    <mergeCell ref="VMO123:VMU123"/>
    <mergeCell ref="VMW123:VNC123"/>
    <mergeCell ref="VNE123:VNK123"/>
    <mergeCell ref="VNM123:VNS123"/>
    <mergeCell ref="VNU123:VOA123"/>
    <mergeCell ref="VOC123:VOI123"/>
    <mergeCell ref="VOK123:VOQ123"/>
    <mergeCell ref="VOS123:VOY123"/>
    <mergeCell ref="VJM123:VJS123"/>
    <mergeCell ref="VJU123:VKA123"/>
    <mergeCell ref="VKC123:VKI123"/>
    <mergeCell ref="VKK123:VKQ123"/>
    <mergeCell ref="VKS123:VKY123"/>
    <mergeCell ref="VLA123:VLG123"/>
    <mergeCell ref="VLI123:VLO123"/>
    <mergeCell ref="VLQ123:VLW123"/>
    <mergeCell ref="VLY123:VME123"/>
    <mergeCell ref="WCW123:WDC123"/>
    <mergeCell ref="WDE123:WDK123"/>
    <mergeCell ref="WDM123:WDS123"/>
    <mergeCell ref="WDU123:WEA123"/>
    <mergeCell ref="WEC123:WEI123"/>
    <mergeCell ref="WEK123:WEQ123"/>
    <mergeCell ref="WES123:WEY123"/>
    <mergeCell ref="WFA123:WFG123"/>
    <mergeCell ref="WFI123:WFO123"/>
    <mergeCell ref="WAC123:WAI123"/>
    <mergeCell ref="WAK123:WAQ123"/>
    <mergeCell ref="WAS123:WAY123"/>
    <mergeCell ref="WBA123:WBG123"/>
    <mergeCell ref="WBI123:WBO123"/>
    <mergeCell ref="WBQ123:WBW123"/>
    <mergeCell ref="WBY123:WCE123"/>
    <mergeCell ref="WCG123:WCM123"/>
    <mergeCell ref="WCO123:WCU123"/>
    <mergeCell ref="VXI123:VXO123"/>
    <mergeCell ref="VXQ123:VXW123"/>
    <mergeCell ref="VXY123:VYE123"/>
    <mergeCell ref="VYG123:VYM123"/>
    <mergeCell ref="VYO123:VYU123"/>
    <mergeCell ref="VYW123:VZC123"/>
    <mergeCell ref="VZE123:VZK123"/>
    <mergeCell ref="VZM123:VZS123"/>
    <mergeCell ref="VZU123:WAA123"/>
    <mergeCell ref="VUO123:VUU123"/>
    <mergeCell ref="VUW123:VVC123"/>
    <mergeCell ref="VVE123:VVK123"/>
    <mergeCell ref="VVM123:VVS123"/>
    <mergeCell ref="VVU123:VWA123"/>
    <mergeCell ref="VWC123:VWI123"/>
    <mergeCell ref="VWK123:VWQ123"/>
    <mergeCell ref="VWS123:VWY123"/>
    <mergeCell ref="VXA123:VXG123"/>
    <mergeCell ref="WRY123:WSE123"/>
    <mergeCell ref="WSG123:WSM123"/>
    <mergeCell ref="WSO123:WSU123"/>
    <mergeCell ref="WSW123:WTC123"/>
    <mergeCell ref="WTE123:WTK123"/>
    <mergeCell ref="WNY123:WOE123"/>
    <mergeCell ref="WOG123:WOM123"/>
    <mergeCell ref="WOO123:WOU123"/>
    <mergeCell ref="WOW123:WPC123"/>
    <mergeCell ref="WPE123:WPK123"/>
    <mergeCell ref="WPM123:WPS123"/>
    <mergeCell ref="WPU123:WQA123"/>
    <mergeCell ref="WQC123:WQI123"/>
    <mergeCell ref="WQK123:WQQ123"/>
    <mergeCell ref="WLE123:WLK123"/>
    <mergeCell ref="WLM123:WLS123"/>
    <mergeCell ref="WLU123:WMA123"/>
    <mergeCell ref="WMC123:WMI123"/>
    <mergeCell ref="WMK123:WMQ123"/>
    <mergeCell ref="WMS123:WMY123"/>
    <mergeCell ref="WNA123:WNG123"/>
    <mergeCell ref="WNI123:WNO123"/>
    <mergeCell ref="WNQ123:WNW123"/>
    <mergeCell ref="WIK123:WIQ123"/>
    <mergeCell ref="WIS123:WIY123"/>
    <mergeCell ref="WJA123:WJG123"/>
    <mergeCell ref="WJI123:WJO123"/>
    <mergeCell ref="WJQ123:WJW123"/>
    <mergeCell ref="WJY123:WKE123"/>
    <mergeCell ref="WKG123:WKM123"/>
    <mergeCell ref="WKO123:WKU123"/>
    <mergeCell ref="WKW123:WLC123"/>
    <mergeCell ref="WFQ123:WFW123"/>
    <mergeCell ref="WFY123:WGE123"/>
    <mergeCell ref="WGG123:WGM123"/>
    <mergeCell ref="WGO123:WGU123"/>
    <mergeCell ref="WGW123:WHC123"/>
    <mergeCell ref="WHE123:WHK123"/>
    <mergeCell ref="WHM123:WHS123"/>
    <mergeCell ref="WHU123:WIA123"/>
    <mergeCell ref="WIC123:WII123"/>
    <mergeCell ref="XEO123:XEU123"/>
    <mergeCell ref="XEW123:XFC123"/>
    <mergeCell ref="A124:H124"/>
    <mergeCell ref="I124:P124"/>
    <mergeCell ref="Q124:X124"/>
    <mergeCell ref="Y124:AF124"/>
    <mergeCell ref="AG124:AN124"/>
    <mergeCell ref="AO124:AV124"/>
    <mergeCell ref="AW124:BD124"/>
    <mergeCell ref="BE124:BL124"/>
    <mergeCell ref="BM124:BT124"/>
    <mergeCell ref="BU124:CB124"/>
    <mergeCell ref="CC124:CJ124"/>
    <mergeCell ref="CK124:CR124"/>
    <mergeCell ref="CS124:CZ124"/>
    <mergeCell ref="DA124:DH124"/>
    <mergeCell ref="DI124:DP124"/>
    <mergeCell ref="DQ124:DX124"/>
    <mergeCell ref="DY124:EF124"/>
    <mergeCell ref="EG124:EN124"/>
    <mergeCell ref="EO124:EV124"/>
    <mergeCell ref="EW124:FD124"/>
    <mergeCell ref="FE124:FL124"/>
    <mergeCell ref="FM124:FT124"/>
    <mergeCell ref="XBU123:XCA123"/>
    <mergeCell ref="XCC123:XCI123"/>
    <mergeCell ref="XCK123:XCQ123"/>
    <mergeCell ref="XCS123:XCY123"/>
    <mergeCell ref="XDA123:XDG123"/>
    <mergeCell ref="XDI123:XDO123"/>
    <mergeCell ref="XDQ123:XDW123"/>
    <mergeCell ref="XDY123:XEE123"/>
    <mergeCell ref="XEG123:XEM123"/>
    <mergeCell ref="WZA123:WZG123"/>
    <mergeCell ref="WZI123:WZO123"/>
    <mergeCell ref="WZQ123:WZW123"/>
    <mergeCell ref="WZY123:XAE123"/>
    <mergeCell ref="XAG123:XAM123"/>
    <mergeCell ref="XAO123:XAU123"/>
    <mergeCell ref="XAW123:XBC123"/>
    <mergeCell ref="XBE123:XBK123"/>
    <mergeCell ref="XBM123:XBS123"/>
    <mergeCell ref="WWG123:WWM123"/>
    <mergeCell ref="WWO123:WWU123"/>
    <mergeCell ref="WWW123:WXC123"/>
    <mergeCell ref="WXE123:WXK123"/>
    <mergeCell ref="WXM123:WXS123"/>
    <mergeCell ref="WXU123:WYA123"/>
    <mergeCell ref="WYC123:WYI123"/>
    <mergeCell ref="WYK123:WYQ123"/>
    <mergeCell ref="WYS123:WYY123"/>
    <mergeCell ref="WTM123:WTS123"/>
    <mergeCell ref="WTU123:WUA123"/>
    <mergeCell ref="WUC123:WUI123"/>
    <mergeCell ref="WUK123:WUQ123"/>
    <mergeCell ref="WUS123:WUY123"/>
    <mergeCell ref="WVA123:WVG123"/>
    <mergeCell ref="WVI123:WVO123"/>
    <mergeCell ref="WVQ123:WVW123"/>
    <mergeCell ref="WVY123:WWE123"/>
    <mergeCell ref="WQS123:WQY123"/>
    <mergeCell ref="WRA123:WRG123"/>
    <mergeCell ref="WRI123:WRO123"/>
    <mergeCell ref="WRQ123:WRW123"/>
    <mergeCell ref="OC124:OJ124"/>
    <mergeCell ref="OK124:OR124"/>
    <mergeCell ref="OS124:OZ124"/>
    <mergeCell ref="PA124:PH124"/>
    <mergeCell ref="PI124:PP124"/>
    <mergeCell ref="PQ124:PX124"/>
    <mergeCell ref="PY124:QF124"/>
    <mergeCell ref="QG124:QN124"/>
    <mergeCell ref="QO124:QV124"/>
    <mergeCell ref="LI124:LP124"/>
    <mergeCell ref="LQ124:LX124"/>
    <mergeCell ref="LY124:MF124"/>
    <mergeCell ref="MG124:MN124"/>
    <mergeCell ref="MO124:MV124"/>
    <mergeCell ref="MW124:ND124"/>
    <mergeCell ref="NE124:NL124"/>
    <mergeCell ref="NM124:NT124"/>
    <mergeCell ref="NU124:OB124"/>
    <mergeCell ref="IO124:IV124"/>
    <mergeCell ref="IW124:JD124"/>
    <mergeCell ref="JE124:JL124"/>
    <mergeCell ref="JM124:JT124"/>
    <mergeCell ref="JU124:KB124"/>
    <mergeCell ref="KC124:KJ124"/>
    <mergeCell ref="KK124:KR124"/>
    <mergeCell ref="KS124:KZ124"/>
    <mergeCell ref="LA124:LH124"/>
    <mergeCell ref="FU124:GB124"/>
    <mergeCell ref="GC124:GJ124"/>
    <mergeCell ref="GK124:GR124"/>
    <mergeCell ref="GS124:GZ124"/>
    <mergeCell ref="HA124:HH124"/>
    <mergeCell ref="HI124:HP124"/>
    <mergeCell ref="HQ124:HX124"/>
    <mergeCell ref="HY124:IF124"/>
    <mergeCell ref="IG124:IN124"/>
    <mergeCell ref="ZE124:ZL124"/>
    <mergeCell ref="ZM124:ZT124"/>
    <mergeCell ref="ZU124:AAB124"/>
    <mergeCell ref="AAC124:AAJ124"/>
    <mergeCell ref="AAK124:AAR124"/>
    <mergeCell ref="AAS124:AAZ124"/>
    <mergeCell ref="ABA124:ABH124"/>
    <mergeCell ref="ABI124:ABP124"/>
    <mergeCell ref="ABQ124:ABX124"/>
    <mergeCell ref="WK124:WR124"/>
    <mergeCell ref="WS124:WZ124"/>
    <mergeCell ref="XA124:XH124"/>
    <mergeCell ref="XI124:XP124"/>
    <mergeCell ref="XQ124:XX124"/>
    <mergeCell ref="XY124:YF124"/>
    <mergeCell ref="YG124:YN124"/>
    <mergeCell ref="YO124:YV124"/>
    <mergeCell ref="YW124:ZD124"/>
    <mergeCell ref="TQ124:TX124"/>
    <mergeCell ref="TY124:UF124"/>
    <mergeCell ref="UG124:UN124"/>
    <mergeCell ref="UO124:UV124"/>
    <mergeCell ref="UW124:VD124"/>
    <mergeCell ref="VE124:VL124"/>
    <mergeCell ref="VM124:VT124"/>
    <mergeCell ref="VU124:WB124"/>
    <mergeCell ref="WC124:WJ124"/>
    <mergeCell ref="QW124:RD124"/>
    <mergeCell ref="RE124:RL124"/>
    <mergeCell ref="RM124:RT124"/>
    <mergeCell ref="RU124:SB124"/>
    <mergeCell ref="SC124:SJ124"/>
    <mergeCell ref="SK124:SR124"/>
    <mergeCell ref="SS124:SZ124"/>
    <mergeCell ref="TA124:TH124"/>
    <mergeCell ref="TI124:TP124"/>
    <mergeCell ref="AKG124:AKN124"/>
    <mergeCell ref="AKO124:AKV124"/>
    <mergeCell ref="AKW124:ALD124"/>
    <mergeCell ref="ALE124:ALL124"/>
    <mergeCell ref="ALM124:ALT124"/>
    <mergeCell ref="ALU124:AMB124"/>
    <mergeCell ref="AMC124:AMJ124"/>
    <mergeCell ref="AMK124:AMR124"/>
    <mergeCell ref="AMS124:AMZ124"/>
    <mergeCell ref="AHM124:AHT124"/>
    <mergeCell ref="AHU124:AIB124"/>
    <mergeCell ref="AIC124:AIJ124"/>
    <mergeCell ref="AIK124:AIR124"/>
    <mergeCell ref="AIS124:AIZ124"/>
    <mergeCell ref="AJA124:AJH124"/>
    <mergeCell ref="AJI124:AJP124"/>
    <mergeCell ref="AJQ124:AJX124"/>
    <mergeCell ref="AJY124:AKF124"/>
    <mergeCell ref="AES124:AEZ124"/>
    <mergeCell ref="AFA124:AFH124"/>
    <mergeCell ref="AFI124:AFP124"/>
    <mergeCell ref="AFQ124:AFX124"/>
    <mergeCell ref="AFY124:AGF124"/>
    <mergeCell ref="AGG124:AGN124"/>
    <mergeCell ref="AGO124:AGV124"/>
    <mergeCell ref="AGW124:AHD124"/>
    <mergeCell ref="AHE124:AHL124"/>
    <mergeCell ref="ABY124:ACF124"/>
    <mergeCell ref="ACG124:ACN124"/>
    <mergeCell ref="ACO124:ACV124"/>
    <mergeCell ref="ACW124:ADD124"/>
    <mergeCell ref="ADE124:ADL124"/>
    <mergeCell ref="ADM124:ADT124"/>
    <mergeCell ref="ADU124:AEB124"/>
    <mergeCell ref="AEC124:AEJ124"/>
    <mergeCell ref="AEK124:AER124"/>
    <mergeCell ref="AVI124:AVP124"/>
    <mergeCell ref="AVQ124:AVX124"/>
    <mergeCell ref="AVY124:AWF124"/>
    <mergeCell ref="AWG124:AWN124"/>
    <mergeCell ref="AWO124:AWV124"/>
    <mergeCell ref="AWW124:AXD124"/>
    <mergeCell ref="AXE124:AXL124"/>
    <mergeCell ref="AXM124:AXT124"/>
    <mergeCell ref="AXU124:AYB124"/>
    <mergeCell ref="ASO124:ASV124"/>
    <mergeCell ref="ASW124:ATD124"/>
    <mergeCell ref="ATE124:ATL124"/>
    <mergeCell ref="ATM124:ATT124"/>
    <mergeCell ref="ATU124:AUB124"/>
    <mergeCell ref="AUC124:AUJ124"/>
    <mergeCell ref="AUK124:AUR124"/>
    <mergeCell ref="AUS124:AUZ124"/>
    <mergeCell ref="AVA124:AVH124"/>
    <mergeCell ref="APU124:AQB124"/>
    <mergeCell ref="AQC124:AQJ124"/>
    <mergeCell ref="AQK124:AQR124"/>
    <mergeCell ref="AQS124:AQZ124"/>
    <mergeCell ref="ARA124:ARH124"/>
    <mergeCell ref="ARI124:ARP124"/>
    <mergeCell ref="ARQ124:ARX124"/>
    <mergeCell ref="ARY124:ASF124"/>
    <mergeCell ref="ASG124:ASN124"/>
    <mergeCell ref="ANA124:ANH124"/>
    <mergeCell ref="ANI124:ANP124"/>
    <mergeCell ref="ANQ124:ANX124"/>
    <mergeCell ref="ANY124:AOF124"/>
    <mergeCell ref="AOG124:AON124"/>
    <mergeCell ref="AOO124:AOV124"/>
    <mergeCell ref="AOW124:APD124"/>
    <mergeCell ref="APE124:APL124"/>
    <mergeCell ref="APM124:APT124"/>
    <mergeCell ref="BGK124:BGR124"/>
    <mergeCell ref="BGS124:BGZ124"/>
    <mergeCell ref="BHA124:BHH124"/>
    <mergeCell ref="BHI124:BHP124"/>
    <mergeCell ref="BHQ124:BHX124"/>
    <mergeCell ref="BHY124:BIF124"/>
    <mergeCell ref="BIG124:BIN124"/>
    <mergeCell ref="BIO124:BIV124"/>
    <mergeCell ref="BIW124:BJD124"/>
    <mergeCell ref="BDQ124:BDX124"/>
    <mergeCell ref="BDY124:BEF124"/>
    <mergeCell ref="BEG124:BEN124"/>
    <mergeCell ref="BEO124:BEV124"/>
    <mergeCell ref="BEW124:BFD124"/>
    <mergeCell ref="BFE124:BFL124"/>
    <mergeCell ref="BFM124:BFT124"/>
    <mergeCell ref="BFU124:BGB124"/>
    <mergeCell ref="BGC124:BGJ124"/>
    <mergeCell ref="BAW124:BBD124"/>
    <mergeCell ref="BBE124:BBL124"/>
    <mergeCell ref="BBM124:BBT124"/>
    <mergeCell ref="BBU124:BCB124"/>
    <mergeCell ref="BCC124:BCJ124"/>
    <mergeCell ref="BCK124:BCR124"/>
    <mergeCell ref="BCS124:BCZ124"/>
    <mergeCell ref="BDA124:BDH124"/>
    <mergeCell ref="BDI124:BDP124"/>
    <mergeCell ref="AYC124:AYJ124"/>
    <mergeCell ref="AYK124:AYR124"/>
    <mergeCell ref="AYS124:AYZ124"/>
    <mergeCell ref="AZA124:AZH124"/>
    <mergeCell ref="AZI124:AZP124"/>
    <mergeCell ref="AZQ124:AZX124"/>
    <mergeCell ref="AZY124:BAF124"/>
    <mergeCell ref="BAG124:BAN124"/>
    <mergeCell ref="BAO124:BAV124"/>
    <mergeCell ref="BRM124:BRT124"/>
    <mergeCell ref="BRU124:BSB124"/>
    <mergeCell ref="BSC124:BSJ124"/>
    <mergeCell ref="BSK124:BSR124"/>
    <mergeCell ref="BSS124:BSZ124"/>
    <mergeCell ref="BTA124:BTH124"/>
    <mergeCell ref="BTI124:BTP124"/>
    <mergeCell ref="BTQ124:BTX124"/>
    <mergeCell ref="BTY124:BUF124"/>
    <mergeCell ref="BOS124:BOZ124"/>
    <mergeCell ref="BPA124:BPH124"/>
    <mergeCell ref="BPI124:BPP124"/>
    <mergeCell ref="BPQ124:BPX124"/>
    <mergeCell ref="BPY124:BQF124"/>
    <mergeCell ref="BQG124:BQN124"/>
    <mergeCell ref="BQO124:BQV124"/>
    <mergeCell ref="BQW124:BRD124"/>
    <mergeCell ref="BRE124:BRL124"/>
    <mergeCell ref="BLY124:BMF124"/>
    <mergeCell ref="BMG124:BMN124"/>
    <mergeCell ref="BMO124:BMV124"/>
    <mergeCell ref="BMW124:BND124"/>
    <mergeCell ref="BNE124:BNL124"/>
    <mergeCell ref="BNM124:BNT124"/>
    <mergeCell ref="BNU124:BOB124"/>
    <mergeCell ref="BOC124:BOJ124"/>
    <mergeCell ref="BOK124:BOR124"/>
    <mergeCell ref="BJE124:BJL124"/>
    <mergeCell ref="BJM124:BJT124"/>
    <mergeCell ref="BJU124:BKB124"/>
    <mergeCell ref="BKC124:BKJ124"/>
    <mergeCell ref="BKK124:BKR124"/>
    <mergeCell ref="BKS124:BKZ124"/>
    <mergeCell ref="BLA124:BLH124"/>
    <mergeCell ref="BLI124:BLP124"/>
    <mergeCell ref="BLQ124:BLX124"/>
    <mergeCell ref="CCO124:CCV124"/>
    <mergeCell ref="CCW124:CDD124"/>
    <mergeCell ref="CDE124:CDL124"/>
    <mergeCell ref="CDM124:CDT124"/>
    <mergeCell ref="CDU124:CEB124"/>
    <mergeCell ref="CEC124:CEJ124"/>
    <mergeCell ref="CEK124:CER124"/>
    <mergeCell ref="CES124:CEZ124"/>
    <mergeCell ref="CFA124:CFH124"/>
    <mergeCell ref="BZU124:CAB124"/>
    <mergeCell ref="CAC124:CAJ124"/>
    <mergeCell ref="CAK124:CAR124"/>
    <mergeCell ref="CAS124:CAZ124"/>
    <mergeCell ref="CBA124:CBH124"/>
    <mergeCell ref="CBI124:CBP124"/>
    <mergeCell ref="CBQ124:CBX124"/>
    <mergeCell ref="CBY124:CCF124"/>
    <mergeCell ref="CCG124:CCN124"/>
    <mergeCell ref="BXA124:BXH124"/>
    <mergeCell ref="BXI124:BXP124"/>
    <mergeCell ref="BXQ124:BXX124"/>
    <mergeCell ref="BXY124:BYF124"/>
    <mergeCell ref="BYG124:BYN124"/>
    <mergeCell ref="BYO124:BYV124"/>
    <mergeCell ref="BYW124:BZD124"/>
    <mergeCell ref="BZE124:BZL124"/>
    <mergeCell ref="BZM124:BZT124"/>
    <mergeCell ref="BUG124:BUN124"/>
    <mergeCell ref="BUO124:BUV124"/>
    <mergeCell ref="BUW124:BVD124"/>
    <mergeCell ref="BVE124:BVL124"/>
    <mergeCell ref="BVM124:BVT124"/>
    <mergeCell ref="BVU124:BWB124"/>
    <mergeCell ref="BWC124:BWJ124"/>
    <mergeCell ref="BWK124:BWR124"/>
    <mergeCell ref="BWS124:BWZ124"/>
    <mergeCell ref="CNQ124:CNX124"/>
    <mergeCell ref="CNY124:COF124"/>
    <mergeCell ref="COG124:CON124"/>
    <mergeCell ref="COO124:COV124"/>
    <mergeCell ref="COW124:CPD124"/>
    <mergeCell ref="CPE124:CPL124"/>
    <mergeCell ref="CPM124:CPT124"/>
    <mergeCell ref="CPU124:CQB124"/>
    <mergeCell ref="CQC124:CQJ124"/>
    <mergeCell ref="CKW124:CLD124"/>
    <mergeCell ref="CLE124:CLL124"/>
    <mergeCell ref="CLM124:CLT124"/>
    <mergeCell ref="CLU124:CMB124"/>
    <mergeCell ref="CMC124:CMJ124"/>
    <mergeCell ref="CMK124:CMR124"/>
    <mergeCell ref="CMS124:CMZ124"/>
    <mergeCell ref="CNA124:CNH124"/>
    <mergeCell ref="CNI124:CNP124"/>
    <mergeCell ref="CIC124:CIJ124"/>
    <mergeCell ref="CIK124:CIR124"/>
    <mergeCell ref="CIS124:CIZ124"/>
    <mergeCell ref="CJA124:CJH124"/>
    <mergeCell ref="CJI124:CJP124"/>
    <mergeCell ref="CJQ124:CJX124"/>
    <mergeCell ref="CJY124:CKF124"/>
    <mergeCell ref="CKG124:CKN124"/>
    <mergeCell ref="CKO124:CKV124"/>
    <mergeCell ref="CFI124:CFP124"/>
    <mergeCell ref="CFQ124:CFX124"/>
    <mergeCell ref="CFY124:CGF124"/>
    <mergeCell ref="CGG124:CGN124"/>
    <mergeCell ref="CGO124:CGV124"/>
    <mergeCell ref="CGW124:CHD124"/>
    <mergeCell ref="CHE124:CHL124"/>
    <mergeCell ref="CHM124:CHT124"/>
    <mergeCell ref="CHU124:CIB124"/>
    <mergeCell ref="CYS124:CYZ124"/>
    <mergeCell ref="CZA124:CZH124"/>
    <mergeCell ref="CZI124:CZP124"/>
    <mergeCell ref="CZQ124:CZX124"/>
    <mergeCell ref="CZY124:DAF124"/>
    <mergeCell ref="DAG124:DAN124"/>
    <mergeCell ref="DAO124:DAV124"/>
    <mergeCell ref="DAW124:DBD124"/>
    <mergeCell ref="DBE124:DBL124"/>
    <mergeCell ref="CVY124:CWF124"/>
    <mergeCell ref="CWG124:CWN124"/>
    <mergeCell ref="CWO124:CWV124"/>
    <mergeCell ref="CWW124:CXD124"/>
    <mergeCell ref="CXE124:CXL124"/>
    <mergeCell ref="CXM124:CXT124"/>
    <mergeCell ref="CXU124:CYB124"/>
    <mergeCell ref="CYC124:CYJ124"/>
    <mergeCell ref="CYK124:CYR124"/>
    <mergeCell ref="CTE124:CTL124"/>
    <mergeCell ref="CTM124:CTT124"/>
    <mergeCell ref="CTU124:CUB124"/>
    <mergeCell ref="CUC124:CUJ124"/>
    <mergeCell ref="CUK124:CUR124"/>
    <mergeCell ref="CUS124:CUZ124"/>
    <mergeCell ref="CVA124:CVH124"/>
    <mergeCell ref="CVI124:CVP124"/>
    <mergeCell ref="CVQ124:CVX124"/>
    <mergeCell ref="CQK124:CQR124"/>
    <mergeCell ref="CQS124:CQZ124"/>
    <mergeCell ref="CRA124:CRH124"/>
    <mergeCell ref="CRI124:CRP124"/>
    <mergeCell ref="CRQ124:CRX124"/>
    <mergeCell ref="CRY124:CSF124"/>
    <mergeCell ref="CSG124:CSN124"/>
    <mergeCell ref="CSO124:CSV124"/>
    <mergeCell ref="CSW124:CTD124"/>
    <mergeCell ref="DJU124:DKB124"/>
    <mergeCell ref="DKC124:DKJ124"/>
    <mergeCell ref="DKK124:DKR124"/>
    <mergeCell ref="DKS124:DKZ124"/>
    <mergeCell ref="DLA124:DLH124"/>
    <mergeCell ref="DLI124:DLP124"/>
    <mergeCell ref="DLQ124:DLX124"/>
    <mergeCell ref="DLY124:DMF124"/>
    <mergeCell ref="DMG124:DMN124"/>
    <mergeCell ref="DHA124:DHH124"/>
    <mergeCell ref="DHI124:DHP124"/>
    <mergeCell ref="DHQ124:DHX124"/>
    <mergeCell ref="DHY124:DIF124"/>
    <mergeCell ref="DIG124:DIN124"/>
    <mergeCell ref="DIO124:DIV124"/>
    <mergeCell ref="DIW124:DJD124"/>
    <mergeCell ref="DJE124:DJL124"/>
    <mergeCell ref="DJM124:DJT124"/>
    <mergeCell ref="DEG124:DEN124"/>
    <mergeCell ref="DEO124:DEV124"/>
    <mergeCell ref="DEW124:DFD124"/>
    <mergeCell ref="DFE124:DFL124"/>
    <mergeCell ref="DFM124:DFT124"/>
    <mergeCell ref="DFU124:DGB124"/>
    <mergeCell ref="DGC124:DGJ124"/>
    <mergeCell ref="DGK124:DGR124"/>
    <mergeCell ref="DGS124:DGZ124"/>
    <mergeCell ref="DBM124:DBT124"/>
    <mergeCell ref="DBU124:DCB124"/>
    <mergeCell ref="DCC124:DCJ124"/>
    <mergeCell ref="DCK124:DCR124"/>
    <mergeCell ref="DCS124:DCZ124"/>
    <mergeCell ref="DDA124:DDH124"/>
    <mergeCell ref="DDI124:DDP124"/>
    <mergeCell ref="DDQ124:DDX124"/>
    <mergeCell ref="DDY124:DEF124"/>
    <mergeCell ref="DUW124:DVD124"/>
    <mergeCell ref="DVE124:DVL124"/>
    <mergeCell ref="DVM124:DVT124"/>
    <mergeCell ref="DVU124:DWB124"/>
    <mergeCell ref="DWC124:DWJ124"/>
    <mergeCell ref="DWK124:DWR124"/>
    <mergeCell ref="DWS124:DWZ124"/>
    <mergeCell ref="DXA124:DXH124"/>
    <mergeCell ref="DXI124:DXP124"/>
    <mergeCell ref="DSC124:DSJ124"/>
    <mergeCell ref="DSK124:DSR124"/>
    <mergeCell ref="DSS124:DSZ124"/>
    <mergeCell ref="DTA124:DTH124"/>
    <mergeCell ref="DTI124:DTP124"/>
    <mergeCell ref="DTQ124:DTX124"/>
    <mergeCell ref="DTY124:DUF124"/>
    <mergeCell ref="DUG124:DUN124"/>
    <mergeCell ref="DUO124:DUV124"/>
    <mergeCell ref="DPI124:DPP124"/>
    <mergeCell ref="DPQ124:DPX124"/>
    <mergeCell ref="DPY124:DQF124"/>
    <mergeCell ref="DQG124:DQN124"/>
    <mergeCell ref="DQO124:DQV124"/>
    <mergeCell ref="DQW124:DRD124"/>
    <mergeCell ref="DRE124:DRL124"/>
    <mergeCell ref="DRM124:DRT124"/>
    <mergeCell ref="DRU124:DSB124"/>
    <mergeCell ref="DMO124:DMV124"/>
    <mergeCell ref="DMW124:DND124"/>
    <mergeCell ref="DNE124:DNL124"/>
    <mergeCell ref="DNM124:DNT124"/>
    <mergeCell ref="DNU124:DOB124"/>
    <mergeCell ref="DOC124:DOJ124"/>
    <mergeCell ref="DOK124:DOR124"/>
    <mergeCell ref="DOS124:DOZ124"/>
    <mergeCell ref="DPA124:DPH124"/>
    <mergeCell ref="EFY124:EGF124"/>
    <mergeCell ref="EGG124:EGN124"/>
    <mergeCell ref="EGO124:EGV124"/>
    <mergeCell ref="EGW124:EHD124"/>
    <mergeCell ref="EHE124:EHL124"/>
    <mergeCell ref="EHM124:EHT124"/>
    <mergeCell ref="EHU124:EIB124"/>
    <mergeCell ref="EIC124:EIJ124"/>
    <mergeCell ref="EIK124:EIR124"/>
    <mergeCell ref="EDE124:EDL124"/>
    <mergeCell ref="EDM124:EDT124"/>
    <mergeCell ref="EDU124:EEB124"/>
    <mergeCell ref="EEC124:EEJ124"/>
    <mergeCell ref="EEK124:EER124"/>
    <mergeCell ref="EES124:EEZ124"/>
    <mergeCell ref="EFA124:EFH124"/>
    <mergeCell ref="EFI124:EFP124"/>
    <mergeCell ref="EFQ124:EFX124"/>
    <mergeCell ref="EAK124:EAR124"/>
    <mergeCell ref="EAS124:EAZ124"/>
    <mergeCell ref="EBA124:EBH124"/>
    <mergeCell ref="EBI124:EBP124"/>
    <mergeCell ref="EBQ124:EBX124"/>
    <mergeCell ref="EBY124:ECF124"/>
    <mergeCell ref="ECG124:ECN124"/>
    <mergeCell ref="ECO124:ECV124"/>
    <mergeCell ref="ECW124:EDD124"/>
    <mergeCell ref="DXQ124:DXX124"/>
    <mergeCell ref="DXY124:DYF124"/>
    <mergeCell ref="DYG124:DYN124"/>
    <mergeCell ref="DYO124:DYV124"/>
    <mergeCell ref="DYW124:DZD124"/>
    <mergeCell ref="DZE124:DZL124"/>
    <mergeCell ref="DZM124:DZT124"/>
    <mergeCell ref="DZU124:EAB124"/>
    <mergeCell ref="EAC124:EAJ124"/>
    <mergeCell ref="ERA124:ERH124"/>
    <mergeCell ref="ERI124:ERP124"/>
    <mergeCell ref="ERQ124:ERX124"/>
    <mergeCell ref="ERY124:ESF124"/>
    <mergeCell ref="ESG124:ESN124"/>
    <mergeCell ref="ESO124:ESV124"/>
    <mergeCell ref="ESW124:ETD124"/>
    <mergeCell ref="ETE124:ETL124"/>
    <mergeCell ref="ETM124:ETT124"/>
    <mergeCell ref="EOG124:EON124"/>
    <mergeCell ref="EOO124:EOV124"/>
    <mergeCell ref="EOW124:EPD124"/>
    <mergeCell ref="EPE124:EPL124"/>
    <mergeCell ref="EPM124:EPT124"/>
    <mergeCell ref="EPU124:EQB124"/>
    <mergeCell ref="EQC124:EQJ124"/>
    <mergeCell ref="EQK124:EQR124"/>
    <mergeCell ref="EQS124:EQZ124"/>
    <mergeCell ref="ELM124:ELT124"/>
    <mergeCell ref="ELU124:EMB124"/>
    <mergeCell ref="EMC124:EMJ124"/>
    <mergeCell ref="EMK124:EMR124"/>
    <mergeCell ref="EMS124:EMZ124"/>
    <mergeCell ref="ENA124:ENH124"/>
    <mergeCell ref="ENI124:ENP124"/>
    <mergeCell ref="ENQ124:ENX124"/>
    <mergeCell ref="ENY124:EOF124"/>
    <mergeCell ref="EIS124:EIZ124"/>
    <mergeCell ref="EJA124:EJH124"/>
    <mergeCell ref="EJI124:EJP124"/>
    <mergeCell ref="EJQ124:EJX124"/>
    <mergeCell ref="EJY124:EKF124"/>
    <mergeCell ref="EKG124:EKN124"/>
    <mergeCell ref="EKO124:EKV124"/>
    <mergeCell ref="EKW124:ELD124"/>
    <mergeCell ref="ELE124:ELL124"/>
    <mergeCell ref="FCC124:FCJ124"/>
    <mergeCell ref="FCK124:FCR124"/>
    <mergeCell ref="FCS124:FCZ124"/>
    <mergeCell ref="FDA124:FDH124"/>
    <mergeCell ref="FDI124:FDP124"/>
    <mergeCell ref="FDQ124:FDX124"/>
    <mergeCell ref="FDY124:FEF124"/>
    <mergeCell ref="FEG124:FEN124"/>
    <mergeCell ref="FEO124:FEV124"/>
    <mergeCell ref="EZI124:EZP124"/>
    <mergeCell ref="EZQ124:EZX124"/>
    <mergeCell ref="EZY124:FAF124"/>
    <mergeCell ref="FAG124:FAN124"/>
    <mergeCell ref="FAO124:FAV124"/>
    <mergeCell ref="FAW124:FBD124"/>
    <mergeCell ref="FBE124:FBL124"/>
    <mergeCell ref="FBM124:FBT124"/>
    <mergeCell ref="FBU124:FCB124"/>
    <mergeCell ref="EWO124:EWV124"/>
    <mergeCell ref="EWW124:EXD124"/>
    <mergeCell ref="EXE124:EXL124"/>
    <mergeCell ref="EXM124:EXT124"/>
    <mergeCell ref="EXU124:EYB124"/>
    <mergeCell ref="EYC124:EYJ124"/>
    <mergeCell ref="EYK124:EYR124"/>
    <mergeCell ref="EYS124:EYZ124"/>
    <mergeCell ref="EZA124:EZH124"/>
    <mergeCell ref="ETU124:EUB124"/>
    <mergeCell ref="EUC124:EUJ124"/>
    <mergeCell ref="EUK124:EUR124"/>
    <mergeCell ref="EUS124:EUZ124"/>
    <mergeCell ref="EVA124:EVH124"/>
    <mergeCell ref="EVI124:EVP124"/>
    <mergeCell ref="EVQ124:EVX124"/>
    <mergeCell ref="EVY124:EWF124"/>
    <mergeCell ref="EWG124:EWN124"/>
    <mergeCell ref="FNE124:FNL124"/>
    <mergeCell ref="FNM124:FNT124"/>
    <mergeCell ref="FNU124:FOB124"/>
    <mergeCell ref="FOC124:FOJ124"/>
    <mergeCell ref="FOK124:FOR124"/>
    <mergeCell ref="FOS124:FOZ124"/>
    <mergeCell ref="FPA124:FPH124"/>
    <mergeCell ref="FPI124:FPP124"/>
    <mergeCell ref="FPQ124:FPX124"/>
    <mergeCell ref="FKK124:FKR124"/>
    <mergeCell ref="FKS124:FKZ124"/>
    <mergeCell ref="FLA124:FLH124"/>
    <mergeCell ref="FLI124:FLP124"/>
    <mergeCell ref="FLQ124:FLX124"/>
    <mergeCell ref="FLY124:FMF124"/>
    <mergeCell ref="FMG124:FMN124"/>
    <mergeCell ref="FMO124:FMV124"/>
    <mergeCell ref="FMW124:FND124"/>
    <mergeCell ref="FHQ124:FHX124"/>
    <mergeCell ref="FHY124:FIF124"/>
    <mergeCell ref="FIG124:FIN124"/>
    <mergeCell ref="FIO124:FIV124"/>
    <mergeCell ref="FIW124:FJD124"/>
    <mergeCell ref="FJE124:FJL124"/>
    <mergeCell ref="FJM124:FJT124"/>
    <mergeCell ref="FJU124:FKB124"/>
    <mergeCell ref="FKC124:FKJ124"/>
    <mergeCell ref="FEW124:FFD124"/>
    <mergeCell ref="FFE124:FFL124"/>
    <mergeCell ref="FFM124:FFT124"/>
    <mergeCell ref="FFU124:FGB124"/>
    <mergeCell ref="FGC124:FGJ124"/>
    <mergeCell ref="FGK124:FGR124"/>
    <mergeCell ref="FGS124:FGZ124"/>
    <mergeCell ref="FHA124:FHH124"/>
    <mergeCell ref="FHI124:FHP124"/>
    <mergeCell ref="FYG124:FYN124"/>
    <mergeCell ref="FYO124:FYV124"/>
    <mergeCell ref="FYW124:FZD124"/>
    <mergeCell ref="FZE124:FZL124"/>
    <mergeCell ref="FZM124:FZT124"/>
    <mergeCell ref="FZU124:GAB124"/>
    <mergeCell ref="GAC124:GAJ124"/>
    <mergeCell ref="GAK124:GAR124"/>
    <mergeCell ref="GAS124:GAZ124"/>
    <mergeCell ref="FVM124:FVT124"/>
    <mergeCell ref="FVU124:FWB124"/>
    <mergeCell ref="FWC124:FWJ124"/>
    <mergeCell ref="FWK124:FWR124"/>
    <mergeCell ref="FWS124:FWZ124"/>
    <mergeCell ref="FXA124:FXH124"/>
    <mergeCell ref="FXI124:FXP124"/>
    <mergeCell ref="FXQ124:FXX124"/>
    <mergeCell ref="FXY124:FYF124"/>
    <mergeCell ref="FSS124:FSZ124"/>
    <mergeCell ref="FTA124:FTH124"/>
    <mergeCell ref="FTI124:FTP124"/>
    <mergeCell ref="FTQ124:FTX124"/>
    <mergeCell ref="FTY124:FUF124"/>
    <mergeCell ref="FUG124:FUN124"/>
    <mergeCell ref="FUO124:FUV124"/>
    <mergeCell ref="FUW124:FVD124"/>
    <mergeCell ref="FVE124:FVL124"/>
    <mergeCell ref="FPY124:FQF124"/>
    <mergeCell ref="FQG124:FQN124"/>
    <mergeCell ref="FQO124:FQV124"/>
    <mergeCell ref="FQW124:FRD124"/>
    <mergeCell ref="FRE124:FRL124"/>
    <mergeCell ref="FRM124:FRT124"/>
    <mergeCell ref="FRU124:FSB124"/>
    <mergeCell ref="FSC124:FSJ124"/>
    <mergeCell ref="FSK124:FSR124"/>
    <mergeCell ref="GJI124:GJP124"/>
    <mergeCell ref="GJQ124:GJX124"/>
    <mergeCell ref="GJY124:GKF124"/>
    <mergeCell ref="GKG124:GKN124"/>
    <mergeCell ref="GKO124:GKV124"/>
    <mergeCell ref="GKW124:GLD124"/>
    <mergeCell ref="GLE124:GLL124"/>
    <mergeCell ref="GLM124:GLT124"/>
    <mergeCell ref="GLU124:GMB124"/>
    <mergeCell ref="GGO124:GGV124"/>
    <mergeCell ref="GGW124:GHD124"/>
    <mergeCell ref="GHE124:GHL124"/>
    <mergeCell ref="GHM124:GHT124"/>
    <mergeCell ref="GHU124:GIB124"/>
    <mergeCell ref="GIC124:GIJ124"/>
    <mergeCell ref="GIK124:GIR124"/>
    <mergeCell ref="GIS124:GIZ124"/>
    <mergeCell ref="GJA124:GJH124"/>
    <mergeCell ref="GDU124:GEB124"/>
    <mergeCell ref="GEC124:GEJ124"/>
    <mergeCell ref="GEK124:GER124"/>
    <mergeCell ref="GES124:GEZ124"/>
    <mergeCell ref="GFA124:GFH124"/>
    <mergeCell ref="GFI124:GFP124"/>
    <mergeCell ref="GFQ124:GFX124"/>
    <mergeCell ref="GFY124:GGF124"/>
    <mergeCell ref="GGG124:GGN124"/>
    <mergeCell ref="GBA124:GBH124"/>
    <mergeCell ref="GBI124:GBP124"/>
    <mergeCell ref="GBQ124:GBX124"/>
    <mergeCell ref="GBY124:GCF124"/>
    <mergeCell ref="GCG124:GCN124"/>
    <mergeCell ref="GCO124:GCV124"/>
    <mergeCell ref="GCW124:GDD124"/>
    <mergeCell ref="GDE124:GDL124"/>
    <mergeCell ref="GDM124:GDT124"/>
    <mergeCell ref="GUK124:GUR124"/>
    <mergeCell ref="GUS124:GUZ124"/>
    <mergeCell ref="GVA124:GVH124"/>
    <mergeCell ref="GVI124:GVP124"/>
    <mergeCell ref="GVQ124:GVX124"/>
    <mergeCell ref="GVY124:GWF124"/>
    <mergeCell ref="GWG124:GWN124"/>
    <mergeCell ref="GWO124:GWV124"/>
    <mergeCell ref="GWW124:GXD124"/>
    <mergeCell ref="GRQ124:GRX124"/>
    <mergeCell ref="GRY124:GSF124"/>
    <mergeCell ref="GSG124:GSN124"/>
    <mergeCell ref="GSO124:GSV124"/>
    <mergeCell ref="GSW124:GTD124"/>
    <mergeCell ref="GTE124:GTL124"/>
    <mergeCell ref="GTM124:GTT124"/>
    <mergeCell ref="GTU124:GUB124"/>
    <mergeCell ref="GUC124:GUJ124"/>
    <mergeCell ref="GOW124:GPD124"/>
    <mergeCell ref="GPE124:GPL124"/>
    <mergeCell ref="GPM124:GPT124"/>
    <mergeCell ref="GPU124:GQB124"/>
    <mergeCell ref="GQC124:GQJ124"/>
    <mergeCell ref="GQK124:GQR124"/>
    <mergeCell ref="GQS124:GQZ124"/>
    <mergeCell ref="GRA124:GRH124"/>
    <mergeCell ref="GRI124:GRP124"/>
    <mergeCell ref="GMC124:GMJ124"/>
    <mergeCell ref="GMK124:GMR124"/>
    <mergeCell ref="GMS124:GMZ124"/>
    <mergeCell ref="GNA124:GNH124"/>
    <mergeCell ref="GNI124:GNP124"/>
    <mergeCell ref="GNQ124:GNX124"/>
    <mergeCell ref="GNY124:GOF124"/>
    <mergeCell ref="GOG124:GON124"/>
    <mergeCell ref="GOO124:GOV124"/>
    <mergeCell ref="HFM124:HFT124"/>
    <mergeCell ref="HFU124:HGB124"/>
    <mergeCell ref="HGC124:HGJ124"/>
    <mergeCell ref="HGK124:HGR124"/>
    <mergeCell ref="HGS124:HGZ124"/>
    <mergeCell ref="HHA124:HHH124"/>
    <mergeCell ref="HHI124:HHP124"/>
    <mergeCell ref="HHQ124:HHX124"/>
    <mergeCell ref="HHY124:HIF124"/>
    <mergeCell ref="HCS124:HCZ124"/>
    <mergeCell ref="HDA124:HDH124"/>
    <mergeCell ref="HDI124:HDP124"/>
    <mergeCell ref="HDQ124:HDX124"/>
    <mergeCell ref="HDY124:HEF124"/>
    <mergeCell ref="HEG124:HEN124"/>
    <mergeCell ref="HEO124:HEV124"/>
    <mergeCell ref="HEW124:HFD124"/>
    <mergeCell ref="HFE124:HFL124"/>
    <mergeCell ref="GZY124:HAF124"/>
    <mergeCell ref="HAG124:HAN124"/>
    <mergeCell ref="HAO124:HAV124"/>
    <mergeCell ref="HAW124:HBD124"/>
    <mergeCell ref="HBE124:HBL124"/>
    <mergeCell ref="HBM124:HBT124"/>
    <mergeCell ref="HBU124:HCB124"/>
    <mergeCell ref="HCC124:HCJ124"/>
    <mergeCell ref="HCK124:HCR124"/>
    <mergeCell ref="GXE124:GXL124"/>
    <mergeCell ref="GXM124:GXT124"/>
    <mergeCell ref="GXU124:GYB124"/>
    <mergeCell ref="GYC124:GYJ124"/>
    <mergeCell ref="GYK124:GYR124"/>
    <mergeCell ref="GYS124:GYZ124"/>
    <mergeCell ref="GZA124:GZH124"/>
    <mergeCell ref="GZI124:GZP124"/>
    <mergeCell ref="GZQ124:GZX124"/>
    <mergeCell ref="HQO124:HQV124"/>
    <mergeCell ref="HQW124:HRD124"/>
    <mergeCell ref="HRE124:HRL124"/>
    <mergeCell ref="HRM124:HRT124"/>
    <mergeCell ref="HRU124:HSB124"/>
    <mergeCell ref="HSC124:HSJ124"/>
    <mergeCell ref="HSK124:HSR124"/>
    <mergeCell ref="HSS124:HSZ124"/>
    <mergeCell ref="HTA124:HTH124"/>
    <mergeCell ref="HNU124:HOB124"/>
    <mergeCell ref="HOC124:HOJ124"/>
    <mergeCell ref="HOK124:HOR124"/>
    <mergeCell ref="HOS124:HOZ124"/>
    <mergeCell ref="HPA124:HPH124"/>
    <mergeCell ref="HPI124:HPP124"/>
    <mergeCell ref="HPQ124:HPX124"/>
    <mergeCell ref="HPY124:HQF124"/>
    <mergeCell ref="HQG124:HQN124"/>
    <mergeCell ref="HLA124:HLH124"/>
    <mergeCell ref="HLI124:HLP124"/>
    <mergeCell ref="HLQ124:HLX124"/>
    <mergeCell ref="HLY124:HMF124"/>
    <mergeCell ref="HMG124:HMN124"/>
    <mergeCell ref="HMO124:HMV124"/>
    <mergeCell ref="HMW124:HND124"/>
    <mergeCell ref="HNE124:HNL124"/>
    <mergeCell ref="HNM124:HNT124"/>
    <mergeCell ref="HIG124:HIN124"/>
    <mergeCell ref="HIO124:HIV124"/>
    <mergeCell ref="HIW124:HJD124"/>
    <mergeCell ref="HJE124:HJL124"/>
    <mergeCell ref="HJM124:HJT124"/>
    <mergeCell ref="HJU124:HKB124"/>
    <mergeCell ref="HKC124:HKJ124"/>
    <mergeCell ref="HKK124:HKR124"/>
    <mergeCell ref="HKS124:HKZ124"/>
    <mergeCell ref="IBQ124:IBX124"/>
    <mergeCell ref="IBY124:ICF124"/>
    <mergeCell ref="ICG124:ICN124"/>
    <mergeCell ref="ICO124:ICV124"/>
    <mergeCell ref="ICW124:IDD124"/>
    <mergeCell ref="IDE124:IDL124"/>
    <mergeCell ref="IDM124:IDT124"/>
    <mergeCell ref="IDU124:IEB124"/>
    <mergeCell ref="IEC124:IEJ124"/>
    <mergeCell ref="HYW124:HZD124"/>
    <mergeCell ref="HZE124:HZL124"/>
    <mergeCell ref="HZM124:HZT124"/>
    <mergeCell ref="HZU124:IAB124"/>
    <mergeCell ref="IAC124:IAJ124"/>
    <mergeCell ref="IAK124:IAR124"/>
    <mergeCell ref="IAS124:IAZ124"/>
    <mergeCell ref="IBA124:IBH124"/>
    <mergeCell ref="IBI124:IBP124"/>
    <mergeCell ref="HWC124:HWJ124"/>
    <mergeCell ref="HWK124:HWR124"/>
    <mergeCell ref="HWS124:HWZ124"/>
    <mergeCell ref="HXA124:HXH124"/>
    <mergeCell ref="HXI124:HXP124"/>
    <mergeCell ref="HXQ124:HXX124"/>
    <mergeCell ref="HXY124:HYF124"/>
    <mergeCell ref="HYG124:HYN124"/>
    <mergeCell ref="HYO124:HYV124"/>
    <mergeCell ref="HTI124:HTP124"/>
    <mergeCell ref="HTQ124:HTX124"/>
    <mergeCell ref="HTY124:HUF124"/>
    <mergeCell ref="HUG124:HUN124"/>
    <mergeCell ref="HUO124:HUV124"/>
    <mergeCell ref="HUW124:HVD124"/>
    <mergeCell ref="HVE124:HVL124"/>
    <mergeCell ref="HVM124:HVT124"/>
    <mergeCell ref="HVU124:HWB124"/>
    <mergeCell ref="IMS124:IMZ124"/>
    <mergeCell ref="INA124:INH124"/>
    <mergeCell ref="INI124:INP124"/>
    <mergeCell ref="INQ124:INX124"/>
    <mergeCell ref="INY124:IOF124"/>
    <mergeCell ref="IOG124:ION124"/>
    <mergeCell ref="IOO124:IOV124"/>
    <mergeCell ref="IOW124:IPD124"/>
    <mergeCell ref="IPE124:IPL124"/>
    <mergeCell ref="IJY124:IKF124"/>
    <mergeCell ref="IKG124:IKN124"/>
    <mergeCell ref="IKO124:IKV124"/>
    <mergeCell ref="IKW124:ILD124"/>
    <mergeCell ref="ILE124:ILL124"/>
    <mergeCell ref="ILM124:ILT124"/>
    <mergeCell ref="ILU124:IMB124"/>
    <mergeCell ref="IMC124:IMJ124"/>
    <mergeCell ref="IMK124:IMR124"/>
    <mergeCell ref="IHE124:IHL124"/>
    <mergeCell ref="IHM124:IHT124"/>
    <mergeCell ref="IHU124:IIB124"/>
    <mergeCell ref="IIC124:IIJ124"/>
    <mergeCell ref="IIK124:IIR124"/>
    <mergeCell ref="IIS124:IIZ124"/>
    <mergeCell ref="IJA124:IJH124"/>
    <mergeCell ref="IJI124:IJP124"/>
    <mergeCell ref="IJQ124:IJX124"/>
    <mergeCell ref="IEK124:IER124"/>
    <mergeCell ref="IES124:IEZ124"/>
    <mergeCell ref="IFA124:IFH124"/>
    <mergeCell ref="IFI124:IFP124"/>
    <mergeCell ref="IFQ124:IFX124"/>
    <mergeCell ref="IFY124:IGF124"/>
    <mergeCell ref="IGG124:IGN124"/>
    <mergeCell ref="IGO124:IGV124"/>
    <mergeCell ref="IGW124:IHD124"/>
    <mergeCell ref="IXU124:IYB124"/>
    <mergeCell ref="IYC124:IYJ124"/>
    <mergeCell ref="IYK124:IYR124"/>
    <mergeCell ref="IYS124:IYZ124"/>
    <mergeCell ref="IZA124:IZH124"/>
    <mergeCell ref="IZI124:IZP124"/>
    <mergeCell ref="IZQ124:IZX124"/>
    <mergeCell ref="IZY124:JAF124"/>
    <mergeCell ref="JAG124:JAN124"/>
    <mergeCell ref="IVA124:IVH124"/>
    <mergeCell ref="IVI124:IVP124"/>
    <mergeCell ref="IVQ124:IVX124"/>
    <mergeCell ref="IVY124:IWF124"/>
    <mergeCell ref="IWG124:IWN124"/>
    <mergeCell ref="IWO124:IWV124"/>
    <mergeCell ref="IWW124:IXD124"/>
    <mergeCell ref="IXE124:IXL124"/>
    <mergeCell ref="IXM124:IXT124"/>
    <mergeCell ref="ISG124:ISN124"/>
    <mergeCell ref="ISO124:ISV124"/>
    <mergeCell ref="ISW124:ITD124"/>
    <mergeCell ref="ITE124:ITL124"/>
    <mergeCell ref="ITM124:ITT124"/>
    <mergeCell ref="ITU124:IUB124"/>
    <mergeCell ref="IUC124:IUJ124"/>
    <mergeCell ref="IUK124:IUR124"/>
    <mergeCell ref="IUS124:IUZ124"/>
    <mergeCell ref="IPM124:IPT124"/>
    <mergeCell ref="IPU124:IQB124"/>
    <mergeCell ref="IQC124:IQJ124"/>
    <mergeCell ref="IQK124:IQR124"/>
    <mergeCell ref="IQS124:IQZ124"/>
    <mergeCell ref="IRA124:IRH124"/>
    <mergeCell ref="IRI124:IRP124"/>
    <mergeCell ref="IRQ124:IRX124"/>
    <mergeCell ref="IRY124:ISF124"/>
    <mergeCell ref="JIW124:JJD124"/>
    <mergeCell ref="JJE124:JJL124"/>
    <mergeCell ref="JJM124:JJT124"/>
    <mergeCell ref="JJU124:JKB124"/>
    <mergeCell ref="JKC124:JKJ124"/>
    <mergeCell ref="JKK124:JKR124"/>
    <mergeCell ref="JKS124:JKZ124"/>
    <mergeCell ref="JLA124:JLH124"/>
    <mergeCell ref="JLI124:JLP124"/>
    <mergeCell ref="JGC124:JGJ124"/>
    <mergeCell ref="JGK124:JGR124"/>
    <mergeCell ref="JGS124:JGZ124"/>
    <mergeCell ref="JHA124:JHH124"/>
    <mergeCell ref="JHI124:JHP124"/>
    <mergeCell ref="JHQ124:JHX124"/>
    <mergeCell ref="JHY124:JIF124"/>
    <mergeCell ref="JIG124:JIN124"/>
    <mergeCell ref="JIO124:JIV124"/>
    <mergeCell ref="JDI124:JDP124"/>
    <mergeCell ref="JDQ124:JDX124"/>
    <mergeCell ref="JDY124:JEF124"/>
    <mergeCell ref="JEG124:JEN124"/>
    <mergeCell ref="JEO124:JEV124"/>
    <mergeCell ref="JEW124:JFD124"/>
    <mergeCell ref="JFE124:JFL124"/>
    <mergeCell ref="JFM124:JFT124"/>
    <mergeCell ref="JFU124:JGB124"/>
    <mergeCell ref="JAO124:JAV124"/>
    <mergeCell ref="JAW124:JBD124"/>
    <mergeCell ref="JBE124:JBL124"/>
    <mergeCell ref="JBM124:JBT124"/>
    <mergeCell ref="JBU124:JCB124"/>
    <mergeCell ref="JCC124:JCJ124"/>
    <mergeCell ref="JCK124:JCR124"/>
    <mergeCell ref="JCS124:JCZ124"/>
    <mergeCell ref="JDA124:JDH124"/>
    <mergeCell ref="JTY124:JUF124"/>
    <mergeCell ref="JUG124:JUN124"/>
    <mergeCell ref="JUO124:JUV124"/>
    <mergeCell ref="JUW124:JVD124"/>
    <mergeCell ref="JVE124:JVL124"/>
    <mergeCell ref="JVM124:JVT124"/>
    <mergeCell ref="JVU124:JWB124"/>
    <mergeCell ref="JWC124:JWJ124"/>
    <mergeCell ref="JWK124:JWR124"/>
    <mergeCell ref="JRE124:JRL124"/>
    <mergeCell ref="JRM124:JRT124"/>
    <mergeCell ref="JRU124:JSB124"/>
    <mergeCell ref="JSC124:JSJ124"/>
    <mergeCell ref="JSK124:JSR124"/>
    <mergeCell ref="JSS124:JSZ124"/>
    <mergeCell ref="JTA124:JTH124"/>
    <mergeCell ref="JTI124:JTP124"/>
    <mergeCell ref="JTQ124:JTX124"/>
    <mergeCell ref="JOK124:JOR124"/>
    <mergeCell ref="JOS124:JOZ124"/>
    <mergeCell ref="JPA124:JPH124"/>
    <mergeCell ref="JPI124:JPP124"/>
    <mergeCell ref="JPQ124:JPX124"/>
    <mergeCell ref="JPY124:JQF124"/>
    <mergeCell ref="JQG124:JQN124"/>
    <mergeCell ref="JQO124:JQV124"/>
    <mergeCell ref="JQW124:JRD124"/>
    <mergeCell ref="JLQ124:JLX124"/>
    <mergeCell ref="JLY124:JMF124"/>
    <mergeCell ref="JMG124:JMN124"/>
    <mergeCell ref="JMO124:JMV124"/>
    <mergeCell ref="JMW124:JND124"/>
    <mergeCell ref="JNE124:JNL124"/>
    <mergeCell ref="JNM124:JNT124"/>
    <mergeCell ref="JNU124:JOB124"/>
    <mergeCell ref="JOC124:JOJ124"/>
    <mergeCell ref="KFA124:KFH124"/>
    <mergeCell ref="KFI124:KFP124"/>
    <mergeCell ref="KFQ124:KFX124"/>
    <mergeCell ref="KFY124:KGF124"/>
    <mergeCell ref="KGG124:KGN124"/>
    <mergeCell ref="KGO124:KGV124"/>
    <mergeCell ref="KGW124:KHD124"/>
    <mergeCell ref="KHE124:KHL124"/>
    <mergeCell ref="KHM124:KHT124"/>
    <mergeCell ref="KCG124:KCN124"/>
    <mergeCell ref="KCO124:KCV124"/>
    <mergeCell ref="KCW124:KDD124"/>
    <mergeCell ref="KDE124:KDL124"/>
    <mergeCell ref="KDM124:KDT124"/>
    <mergeCell ref="KDU124:KEB124"/>
    <mergeCell ref="KEC124:KEJ124"/>
    <mergeCell ref="KEK124:KER124"/>
    <mergeCell ref="KES124:KEZ124"/>
    <mergeCell ref="JZM124:JZT124"/>
    <mergeCell ref="JZU124:KAB124"/>
    <mergeCell ref="KAC124:KAJ124"/>
    <mergeCell ref="KAK124:KAR124"/>
    <mergeCell ref="KAS124:KAZ124"/>
    <mergeCell ref="KBA124:KBH124"/>
    <mergeCell ref="KBI124:KBP124"/>
    <mergeCell ref="KBQ124:KBX124"/>
    <mergeCell ref="KBY124:KCF124"/>
    <mergeCell ref="JWS124:JWZ124"/>
    <mergeCell ref="JXA124:JXH124"/>
    <mergeCell ref="JXI124:JXP124"/>
    <mergeCell ref="JXQ124:JXX124"/>
    <mergeCell ref="JXY124:JYF124"/>
    <mergeCell ref="JYG124:JYN124"/>
    <mergeCell ref="JYO124:JYV124"/>
    <mergeCell ref="JYW124:JZD124"/>
    <mergeCell ref="JZE124:JZL124"/>
    <mergeCell ref="KQC124:KQJ124"/>
    <mergeCell ref="KQK124:KQR124"/>
    <mergeCell ref="KQS124:KQZ124"/>
    <mergeCell ref="KRA124:KRH124"/>
    <mergeCell ref="KRI124:KRP124"/>
    <mergeCell ref="KRQ124:KRX124"/>
    <mergeCell ref="KRY124:KSF124"/>
    <mergeCell ref="KSG124:KSN124"/>
    <mergeCell ref="KSO124:KSV124"/>
    <mergeCell ref="KNI124:KNP124"/>
    <mergeCell ref="KNQ124:KNX124"/>
    <mergeCell ref="KNY124:KOF124"/>
    <mergeCell ref="KOG124:KON124"/>
    <mergeCell ref="KOO124:KOV124"/>
    <mergeCell ref="KOW124:KPD124"/>
    <mergeCell ref="KPE124:KPL124"/>
    <mergeCell ref="KPM124:KPT124"/>
    <mergeCell ref="KPU124:KQB124"/>
    <mergeCell ref="KKO124:KKV124"/>
    <mergeCell ref="KKW124:KLD124"/>
    <mergeCell ref="KLE124:KLL124"/>
    <mergeCell ref="KLM124:KLT124"/>
    <mergeCell ref="KLU124:KMB124"/>
    <mergeCell ref="KMC124:KMJ124"/>
    <mergeCell ref="KMK124:KMR124"/>
    <mergeCell ref="KMS124:KMZ124"/>
    <mergeCell ref="KNA124:KNH124"/>
    <mergeCell ref="KHU124:KIB124"/>
    <mergeCell ref="KIC124:KIJ124"/>
    <mergeCell ref="KIK124:KIR124"/>
    <mergeCell ref="KIS124:KIZ124"/>
    <mergeCell ref="KJA124:KJH124"/>
    <mergeCell ref="KJI124:KJP124"/>
    <mergeCell ref="KJQ124:KJX124"/>
    <mergeCell ref="KJY124:KKF124"/>
    <mergeCell ref="KKG124:KKN124"/>
    <mergeCell ref="LBE124:LBL124"/>
    <mergeCell ref="LBM124:LBT124"/>
    <mergeCell ref="LBU124:LCB124"/>
    <mergeCell ref="LCC124:LCJ124"/>
    <mergeCell ref="LCK124:LCR124"/>
    <mergeCell ref="LCS124:LCZ124"/>
    <mergeCell ref="LDA124:LDH124"/>
    <mergeCell ref="LDI124:LDP124"/>
    <mergeCell ref="LDQ124:LDX124"/>
    <mergeCell ref="KYK124:KYR124"/>
    <mergeCell ref="KYS124:KYZ124"/>
    <mergeCell ref="KZA124:KZH124"/>
    <mergeCell ref="KZI124:KZP124"/>
    <mergeCell ref="KZQ124:KZX124"/>
    <mergeCell ref="KZY124:LAF124"/>
    <mergeCell ref="LAG124:LAN124"/>
    <mergeCell ref="LAO124:LAV124"/>
    <mergeCell ref="LAW124:LBD124"/>
    <mergeCell ref="KVQ124:KVX124"/>
    <mergeCell ref="KVY124:KWF124"/>
    <mergeCell ref="KWG124:KWN124"/>
    <mergeCell ref="KWO124:KWV124"/>
    <mergeCell ref="KWW124:KXD124"/>
    <mergeCell ref="KXE124:KXL124"/>
    <mergeCell ref="KXM124:KXT124"/>
    <mergeCell ref="KXU124:KYB124"/>
    <mergeCell ref="KYC124:KYJ124"/>
    <mergeCell ref="KSW124:KTD124"/>
    <mergeCell ref="KTE124:KTL124"/>
    <mergeCell ref="KTM124:KTT124"/>
    <mergeCell ref="KTU124:KUB124"/>
    <mergeCell ref="KUC124:KUJ124"/>
    <mergeCell ref="KUK124:KUR124"/>
    <mergeCell ref="KUS124:KUZ124"/>
    <mergeCell ref="KVA124:KVH124"/>
    <mergeCell ref="KVI124:KVP124"/>
    <mergeCell ref="LMG124:LMN124"/>
    <mergeCell ref="LMO124:LMV124"/>
    <mergeCell ref="LMW124:LND124"/>
    <mergeCell ref="LNE124:LNL124"/>
    <mergeCell ref="LNM124:LNT124"/>
    <mergeCell ref="LNU124:LOB124"/>
    <mergeCell ref="LOC124:LOJ124"/>
    <mergeCell ref="LOK124:LOR124"/>
    <mergeCell ref="LOS124:LOZ124"/>
    <mergeCell ref="LJM124:LJT124"/>
    <mergeCell ref="LJU124:LKB124"/>
    <mergeCell ref="LKC124:LKJ124"/>
    <mergeCell ref="LKK124:LKR124"/>
    <mergeCell ref="LKS124:LKZ124"/>
    <mergeCell ref="LLA124:LLH124"/>
    <mergeCell ref="LLI124:LLP124"/>
    <mergeCell ref="LLQ124:LLX124"/>
    <mergeCell ref="LLY124:LMF124"/>
    <mergeCell ref="LGS124:LGZ124"/>
    <mergeCell ref="LHA124:LHH124"/>
    <mergeCell ref="LHI124:LHP124"/>
    <mergeCell ref="LHQ124:LHX124"/>
    <mergeCell ref="LHY124:LIF124"/>
    <mergeCell ref="LIG124:LIN124"/>
    <mergeCell ref="LIO124:LIV124"/>
    <mergeCell ref="LIW124:LJD124"/>
    <mergeCell ref="LJE124:LJL124"/>
    <mergeCell ref="LDY124:LEF124"/>
    <mergeCell ref="LEG124:LEN124"/>
    <mergeCell ref="LEO124:LEV124"/>
    <mergeCell ref="LEW124:LFD124"/>
    <mergeCell ref="LFE124:LFL124"/>
    <mergeCell ref="LFM124:LFT124"/>
    <mergeCell ref="LFU124:LGB124"/>
    <mergeCell ref="LGC124:LGJ124"/>
    <mergeCell ref="LGK124:LGR124"/>
    <mergeCell ref="LXI124:LXP124"/>
    <mergeCell ref="LXQ124:LXX124"/>
    <mergeCell ref="LXY124:LYF124"/>
    <mergeCell ref="LYG124:LYN124"/>
    <mergeCell ref="LYO124:LYV124"/>
    <mergeCell ref="LYW124:LZD124"/>
    <mergeCell ref="LZE124:LZL124"/>
    <mergeCell ref="LZM124:LZT124"/>
    <mergeCell ref="LZU124:MAB124"/>
    <mergeCell ref="LUO124:LUV124"/>
    <mergeCell ref="LUW124:LVD124"/>
    <mergeCell ref="LVE124:LVL124"/>
    <mergeCell ref="LVM124:LVT124"/>
    <mergeCell ref="LVU124:LWB124"/>
    <mergeCell ref="LWC124:LWJ124"/>
    <mergeCell ref="LWK124:LWR124"/>
    <mergeCell ref="LWS124:LWZ124"/>
    <mergeCell ref="LXA124:LXH124"/>
    <mergeCell ref="LRU124:LSB124"/>
    <mergeCell ref="LSC124:LSJ124"/>
    <mergeCell ref="LSK124:LSR124"/>
    <mergeCell ref="LSS124:LSZ124"/>
    <mergeCell ref="LTA124:LTH124"/>
    <mergeCell ref="LTI124:LTP124"/>
    <mergeCell ref="LTQ124:LTX124"/>
    <mergeCell ref="LTY124:LUF124"/>
    <mergeCell ref="LUG124:LUN124"/>
    <mergeCell ref="LPA124:LPH124"/>
    <mergeCell ref="LPI124:LPP124"/>
    <mergeCell ref="LPQ124:LPX124"/>
    <mergeCell ref="LPY124:LQF124"/>
    <mergeCell ref="LQG124:LQN124"/>
    <mergeCell ref="LQO124:LQV124"/>
    <mergeCell ref="LQW124:LRD124"/>
    <mergeCell ref="LRE124:LRL124"/>
    <mergeCell ref="LRM124:LRT124"/>
    <mergeCell ref="MIK124:MIR124"/>
    <mergeCell ref="MIS124:MIZ124"/>
    <mergeCell ref="MJA124:MJH124"/>
    <mergeCell ref="MJI124:MJP124"/>
    <mergeCell ref="MJQ124:MJX124"/>
    <mergeCell ref="MJY124:MKF124"/>
    <mergeCell ref="MKG124:MKN124"/>
    <mergeCell ref="MKO124:MKV124"/>
    <mergeCell ref="MKW124:MLD124"/>
    <mergeCell ref="MFQ124:MFX124"/>
    <mergeCell ref="MFY124:MGF124"/>
    <mergeCell ref="MGG124:MGN124"/>
    <mergeCell ref="MGO124:MGV124"/>
    <mergeCell ref="MGW124:MHD124"/>
    <mergeCell ref="MHE124:MHL124"/>
    <mergeCell ref="MHM124:MHT124"/>
    <mergeCell ref="MHU124:MIB124"/>
    <mergeCell ref="MIC124:MIJ124"/>
    <mergeCell ref="MCW124:MDD124"/>
    <mergeCell ref="MDE124:MDL124"/>
    <mergeCell ref="MDM124:MDT124"/>
    <mergeCell ref="MDU124:MEB124"/>
    <mergeCell ref="MEC124:MEJ124"/>
    <mergeCell ref="MEK124:MER124"/>
    <mergeCell ref="MES124:MEZ124"/>
    <mergeCell ref="MFA124:MFH124"/>
    <mergeCell ref="MFI124:MFP124"/>
    <mergeCell ref="MAC124:MAJ124"/>
    <mergeCell ref="MAK124:MAR124"/>
    <mergeCell ref="MAS124:MAZ124"/>
    <mergeCell ref="MBA124:MBH124"/>
    <mergeCell ref="MBI124:MBP124"/>
    <mergeCell ref="MBQ124:MBX124"/>
    <mergeCell ref="MBY124:MCF124"/>
    <mergeCell ref="MCG124:MCN124"/>
    <mergeCell ref="MCO124:MCV124"/>
    <mergeCell ref="MTM124:MTT124"/>
    <mergeCell ref="MTU124:MUB124"/>
    <mergeCell ref="MUC124:MUJ124"/>
    <mergeCell ref="MUK124:MUR124"/>
    <mergeCell ref="MUS124:MUZ124"/>
    <mergeCell ref="MVA124:MVH124"/>
    <mergeCell ref="MVI124:MVP124"/>
    <mergeCell ref="MVQ124:MVX124"/>
    <mergeCell ref="MVY124:MWF124"/>
    <mergeCell ref="MQS124:MQZ124"/>
    <mergeCell ref="MRA124:MRH124"/>
    <mergeCell ref="MRI124:MRP124"/>
    <mergeCell ref="MRQ124:MRX124"/>
    <mergeCell ref="MRY124:MSF124"/>
    <mergeCell ref="MSG124:MSN124"/>
    <mergeCell ref="MSO124:MSV124"/>
    <mergeCell ref="MSW124:MTD124"/>
    <mergeCell ref="MTE124:MTL124"/>
    <mergeCell ref="MNY124:MOF124"/>
    <mergeCell ref="MOG124:MON124"/>
    <mergeCell ref="MOO124:MOV124"/>
    <mergeCell ref="MOW124:MPD124"/>
    <mergeCell ref="MPE124:MPL124"/>
    <mergeCell ref="MPM124:MPT124"/>
    <mergeCell ref="MPU124:MQB124"/>
    <mergeCell ref="MQC124:MQJ124"/>
    <mergeCell ref="MQK124:MQR124"/>
    <mergeCell ref="MLE124:MLL124"/>
    <mergeCell ref="MLM124:MLT124"/>
    <mergeCell ref="MLU124:MMB124"/>
    <mergeCell ref="MMC124:MMJ124"/>
    <mergeCell ref="MMK124:MMR124"/>
    <mergeCell ref="MMS124:MMZ124"/>
    <mergeCell ref="MNA124:MNH124"/>
    <mergeCell ref="MNI124:MNP124"/>
    <mergeCell ref="MNQ124:MNX124"/>
    <mergeCell ref="NEO124:NEV124"/>
    <mergeCell ref="NEW124:NFD124"/>
    <mergeCell ref="NFE124:NFL124"/>
    <mergeCell ref="NFM124:NFT124"/>
    <mergeCell ref="NFU124:NGB124"/>
    <mergeCell ref="NGC124:NGJ124"/>
    <mergeCell ref="NGK124:NGR124"/>
    <mergeCell ref="NGS124:NGZ124"/>
    <mergeCell ref="NHA124:NHH124"/>
    <mergeCell ref="NBU124:NCB124"/>
    <mergeCell ref="NCC124:NCJ124"/>
    <mergeCell ref="NCK124:NCR124"/>
    <mergeCell ref="NCS124:NCZ124"/>
    <mergeCell ref="NDA124:NDH124"/>
    <mergeCell ref="NDI124:NDP124"/>
    <mergeCell ref="NDQ124:NDX124"/>
    <mergeCell ref="NDY124:NEF124"/>
    <mergeCell ref="NEG124:NEN124"/>
    <mergeCell ref="MZA124:MZH124"/>
    <mergeCell ref="MZI124:MZP124"/>
    <mergeCell ref="MZQ124:MZX124"/>
    <mergeCell ref="MZY124:NAF124"/>
    <mergeCell ref="NAG124:NAN124"/>
    <mergeCell ref="NAO124:NAV124"/>
    <mergeCell ref="NAW124:NBD124"/>
    <mergeCell ref="NBE124:NBL124"/>
    <mergeCell ref="NBM124:NBT124"/>
    <mergeCell ref="MWG124:MWN124"/>
    <mergeCell ref="MWO124:MWV124"/>
    <mergeCell ref="MWW124:MXD124"/>
    <mergeCell ref="MXE124:MXL124"/>
    <mergeCell ref="MXM124:MXT124"/>
    <mergeCell ref="MXU124:MYB124"/>
    <mergeCell ref="MYC124:MYJ124"/>
    <mergeCell ref="MYK124:MYR124"/>
    <mergeCell ref="MYS124:MYZ124"/>
    <mergeCell ref="NPQ124:NPX124"/>
    <mergeCell ref="NPY124:NQF124"/>
    <mergeCell ref="NQG124:NQN124"/>
    <mergeCell ref="NQO124:NQV124"/>
    <mergeCell ref="NQW124:NRD124"/>
    <mergeCell ref="NRE124:NRL124"/>
    <mergeCell ref="NRM124:NRT124"/>
    <mergeCell ref="NRU124:NSB124"/>
    <mergeCell ref="NSC124:NSJ124"/>
    <mergeCell ref="NMW124:NND124"/>
    <mergeCell ref="NNE124:NNL124"/>
    <mergeCell ref="NNM124:NNT124"/>
    <mergeCell ref="NNU124:NOB124"/>
    <mergeCell ref="NOC124:NOJ124"/>
    <mergeCell ref="NOK124:NOR124"/>
    <mergeCell ref="NOS124:NOZ124"/>
    <mergeCell ref="NPA124:NPH124"/>
    <mergeCell ref="NPI124:NPP124"/>
    <mergeCell ref="NKC124:NKJ124"/>
    <mergeCell ref="NKK124:NKR124"/>
    <mergeCell ref="NKS124:NKZ124"/>
    <mergeCell ref="NLA124:NLH124"/>
    <mergeCell ref="NLI124:NLP124"/>
    <mergeCell ref="NLQ124:NLX124"/>
    <mergeCell ref="NLY124:NMF124"/>
    <mergeCell ref="NMG124:NMN124"/>
    <mergeCell ref="NMO124:NMV124"/>
    <mergeCell ref="NHI124:NHP124"/>
    <mergeCell ref="NHQ124:NHX124"/>
    <mergeCell ref="NHY124:NIF124"/>
    <mergeCell ref="NIG124:NIN124"/>
    <mergeCell ref="NIO124:NIV124"/>
    <mergeCell ref="NIW124:NJD124"/>
    <mergeCell ref="NJE124:NJL124"/>
    <mergeCell ref="NJM124:NJT124"/>
    <mergeCell ref="NJU124:NKB124"/>
    <mergeCell ref="OAS124:OAZ124"/>
    <mergeCell ref="OBA124:OBH124"/>
    <mergeCell ref="OBI124:OBP124"/>
    <mergeCell ref="OBQ124:OBX124"/>
    <mergeCell ref="OBY124:OCF124"/>
    <mergeCell ref="OCG124:OCN124"/>
    <mergeCell ref="OCO124:OCV124"/>
    <mergeCell ref="OCW124:ODD124"/>
    <mergeCell ref="ODE124:ODL124"/>
    <mergeCell ref="NXY124:NYF124"/>
    <mergeCell ref="NYG124:NYN124"/>
    <mergeCell ref="NYO124:NYV124"/>
    <mergeCell ref="NYW124:NZD124"/>
    <mergeCell ref="NZE124:NZL124"/>
    <mergeCell ref="NZM124:NZT124"/>
    <mergeCell ref="NZU124:OAB124"/>
    <mergeCell ref="OAC124:OAJ124"/>
    <mergeCell ref="OAK124:OAR124"/>
    <mergeCell ref="NVE124:NVL124"/>
    <mergeCell ref="NVM124:NVT124"/>
    <mergeCell ref="NVU124:NWB124"/>
    <mergeCell ref="NWC124:NWJ124"/>
    <mergeCell ref="NWK124:NWR124"/>
    <mergeCell ref="NWS124:NWZ124"/>
    <mergeCell ref="NXA124:NXH124"/>
    <mergeCell ref="NXI124:NXP124"/>
    <mergeCell ref="NXQ124:NXX124"/>
    <mergeCell ref="NSK124:NSR124"/>
    <mergeCell ref="NSS124:NSZ124"/>
    <mergeCell ref="NTA124:NTH124"/>
    <mergeCell ref="NTI124:NTP124"/>
    <mergeCell ref="NTQ124:NTX124"/>
    <mergeCell ref="NTY124:NUF124"/>
    <mergeCell ref="NUG124:NUN124"/>
    <mergeCell ref="NUO124:NUV124"/>
    <mergeCell ref="NUW124:NVD124"/>
    <mergeCell ref="OLU124:OMB124"/>
    <mergeCell ref="OMC124:OMJ124"/>
    <mergeCell ref="OMK124:OMR124"/>
    <mergeCell ref="OMS124:OMZ124"/>
    <mergeCell ref="ONA124:ONH124"/>
    <mergeCell ref="ONI124:ONP124"/>
    <mergeCell ref="ONQ124:ONX124"/>
    <mergeCell ref="ONY124:OOF124"/>
    <mergeCell ref="OOG124:OON124"/>
    <mergeCell ref="OJA124:OJH124"/>
    <mergeCell ref="OJI124:OJP124"/>
    <mergeCell ref="OJQ124:OJX124"/>
    <mergeCell ref="OJY124:OKF124"/>
    <mergeCell ref="OKG124:OKN124"/>
    <mergeCell ref="OKO124:OKV124"/>
    <mergeCell ref="OKW124:OLD124"/>
    <mergeCell ref="OLE124:OLL124"/>
    <mergeCell ref="OLM124:OLT124"/>
    <mergeCell ref="OGG124:OGN124"/>
    <mergeCell ref="OGO124:OGV124"/>
    <mergeCell ref="OGW124:OHD124"/>
    <mergeCell ref="OHE124:OHL124"/>
    <mergeCell ref="OHM124:OHT124"/>
    <mergeCell ref="OHU124:OIB124"/>
    <mergeCell ref="OIC124:OIJ124"/>
    <mergeCell ref="OIK124:OIR124"/>
    <mergeCell ref="OIS124:OIZ124"/>
    <mergeCell ref="ODM124:ODT124"/>
    <mergeCell ref="ODU124:OEB124"/>
    <mergeCell ref="OEC124:OEJ124"/>
    <mergeCell ref="OEK124:OER124"/>
    <mergeCell ref="OES124:OEZ124"/>
    <mergeCell ref="OFA124:OFH124"/>
    <mergeCell ref="OFI124:OFP124"/>
    <mergeCell ref="OFQ124:OFX124"/>
    <mergeCell ref="OFY124:OGF124"/>
    <mergeCell ref="OWW124:OXD124"/>
    <mergeCell ref="OXE124:OXL124"/>
    <mergeCell ref="OXM124:OXT124"/>
    <mergeCell ref="OXU124:OYB124"/>
    <mergeCell ref="OYC124:OYJ124"/>
    <mergeCell ref="OYK124:OYR124"/>
    <mergeCell ref="OYS124:OYZ124"/>
    <mergeCell ref="OZA124:OZH124"/>
    <mergeCell ref="OZI124:OZP124"/>
    <mergeCell ref="OUC124:OUJ124"/>
    <mergeCell ref="OUK124:OUR124"/>
    <mergeCell ref="OUS124:OUZ124"/>
    <mergeCell ref="OVA124:OVH124"/>
    <mergeCell ref="OVI124:OVP124"/>
    <mergeCell ref="OVQ124:OVX124"/>
    <mergeCell ref="OVY124:OWF124"/>
    <mergeCell ref="OWG124:OWN124"/>
    <mergeCell ref="OWO124:OWV124"/>
    <mergeCell ref="ORI124:ORP124"/>
    <mergeCell ref="ORQ124:ORX124"/>
    <mergeCell ref="ORY124:OSF124"/>
    <mergeCell ref="OSG124:OSN124"/>
    <mergeCell ref="OSO124:OSV124"/>
    <mergeCell ref="OSW124:OTD124"/>
    <mergeCell ref="OTE124:OTL124"/>
    <mergeCell ref="OTM124:OTT124"/>
    <mergeCell ref="OTU124:OUB124"/>
    <mergeCell ref="OOO124:OOV124"/>
    <mergeCell ref="OOW124:OPD124"/>
    <mergeCell ref="OPE124:OPL124"/>
    <mergeCell ref="OPM124:OPT124"/>
    <mergeCell ref="OPU124:OQB124"/>
    <mergeCell ref="OQC124:OQJ124"/>
    <mergeCell ref="OQK124:OQR124"/>
    <mergeCell ref="OQS124:OQZ124"/>
    <mergeCell ref="ORA124:ORH124"/>
    <mergeCell ref="PHY124:PIF124"/>
    <mergeCell ref="PIG124:PIN124"/>
    <mergeCell ref="PIO124:PIV124"/>
    <mergeCell ref="PIW124:PJD124"/>
    <mergeCell ref="PJE124:PJL124"/>
    <mergeCell ref="PJM124:PJT124"/>
    <mergeCell ref="PJU124:PKB124"/>
    <mergeCell ref="PKC124:PKJ124"/>
    <mergeCell ref="PKK124:PKR124"/>
    <mergeCell ref="PFE124:PFL124"/>
    <mergeCell ref="PFM124:PFT124"/>
    <mergeCell ref="PFU124:PGB124"/>
    <mergeCell ref="PGC124:PGJ124"/>
    <mergeCell ref="PGK124:PGR124"/>
    <mergeCell ref="PGS124:PGZ124"/>
    <mergeCell ref="PHA124:PHH124"/>
    <mergeCell ref="PHI124:PHP124"/>
    <mergeCell ref="PHQ124:PHX124"/>
    <mergeCell ref="PCK124:PCR124"/>
    <mergeCell ref="PCS124:PCZ124"/>
    <mergeCell ref="PDA124:PDH124"/>
    <mergeCell ref="PDI124:PDP124"/>
    <mergeCell ref="PDQ124:PDX124"/>
    <mergeCell ref="PDY124:PEF124"/>
    <mergeCell ref="PEG124:PEN124"/>
    <mergeCell ref="PEO124:PEV124"/>
    <mergeCell ref="PEW124:PFD124"/>
    <mergeCell ref="OZQ124:OZX124"/>
    <mergeCell ref="OZY124:PAF124"/>
    <mergeCell ref="PAG124:PAN124"/>
    <mergeCell ref="PAO124:PAV124"/>
    <mergeCell ref="PAW124:PBD124"/>
    <mergeCell ref="PBE124:PBL124"/>
    <mergeCell ref="PBM124:PBT124"/>
    <mergeCell ref="PBU124:PCB124"/>
    <mergeCell ref="PCC124:PCJ124"/>
    <mergeCell ref="PTA124:PTH124"/>
    <mergeCell ref="PTI124:PTP124"/>
    <mergeCell ref="PTQ124:PTX124"/>
    <mergeCell ref="PTY124:PUF124"/>
    <mergeCell ref="PUG124:PUN124"/>
    <mergeCell ref="PUO124:PUV124"/>
    <mergeCell ref="PUW124:PVD124"/>
    <mergeCell ref="PVE124:PVL124"/>
    <mergeCell ref="PVM124:PVT124"/>
    <mergeCell ref="PQG124:PQN124"/>
    <mergeCell ref="PQO124:PQV124"/>
    <mergeCell ref="PQW124:PRD124"/>
    <mergeCell ref="PRE124:PRL124"/>
    <mergeCell ref="PRM124:PRT124"/>
    <mergeCell ref="PRU124:PSB124"/>
    <mergeCell ref="PSC124:PSJ124"/>
    <mergeCell ref="PSK124:PSR124"/>
    <mergeCell ref="PSS124:PSZ124"/>
    <mergeCell ref="PNM124:PNT124"/>
    <mergeCell ref="PNU124:POB124"/>
    <mergeCell ref="POC124:POJ124"/>
    <mergeCell ref="POK124:POR124"/>
    <mergeCell ref="POS124:POZ124"/>
    <mergeCell ref="PPA124:PPH124"/>
    <mergeCell ref="PPI124:PPP124"/>
    <mergeCell ref="PPQ124:PPX124"/>
    <mergeCell ref="PPY124:PQF124"/>
    <mergeCell ref="PKS124:PKZ124"/>
    <mergeCell ref="PLA124:PLH124"/>
    <mergeCell ref="PLI124:PLP124"/>
    <mergeCell ref="PLQ124:PLX124"/>
    <mergeCell ref="PLY124:PMF124"/>
    <mergeCell ref="PMG124:PMN124"/>
    <mergeCell ref="PMO124:PMV124"/>
    <mergeCell ref="PMW124:PND124"/>
    <mergeCell ref="PNE124:PNL124"/>
    <mergeCell ref="QEC124:QEJ124"/>
    <mergeCell ref="QEK124:QER124"/>
    <mergeCell ref="QES124:QEZ124"/>
    <mergeCell ref="QFA124:QFH124"/>
    <mergeCell ref="QFI124:QFP124"/>
    <mergeCell ref="QFQ124:QFX124"/>
    <mergeCell ref="QFY124:QGF124"/>
    <mergeCell ref="QGG124:QGN124"/>
    <mergeCell ref="QGO124:QGV124"/>
    <mergeCell ref="QBI124:QBP124"/>
    <mergeCell ref="QBQ124:QBX124"/>
    <mergeCell ref="QBY124:QCF124"/>
    <mergeCell ref="QCG124:QCN124"/>
    <mergeCell ref="QCO124:QCV124"/>
    <mergeCell ref="QCW124:QDD124"/>
    <mergeCell ref="QDE124:QDL124"/>
    <mergeCell ref="QDM124:QDT124"/>
    <mergeCell ref="QDU124:QEB124"/>
    <mergeCell ref="PYO124:PYV124"/>
    <mergeCell ref="PYW124:PZD124"/>
    <mergeCell ref="PZE124:PZL124"/>
    <mergeCell ref="PZM124:PZT124"/>
    <mergeCell ref="PZU124:QAB124"/>
    <mergeCell ref="QAC124:QAJ124"/>
    <mergeCell ref="QAK124:QAR124"/>
    <mergeCell ref="QAS124:QAZ124"/>
    <mergeCell ref="QBA124:QBH124"/>
    <mergeCell ref="PVU124:PWB124"/>
    <mergeCell ref="PWC124:PWJ124"/>
    <mergeCell ref="PWK124:PWR124"/>
    <mergeCell ref="PWS124:PWZ124"/>
    <mergeCell ref="PXA124:PXH124"/>
    <mergeCell ref="PXI124:PXP124"/>
    <mergeCell ref="PXQ124:PXX124"/>
    <mergeCell ref="PXY124:PYF124"/>
    <mergeCell ref="PYG124:PYN124"/>
    <mergeCell ref="QPE124:QPL124"/>
    <mergeCell ref="QPM124:QPT124"/>
    <mergeCell ref="QPU124:QQB124"/>
    <mergeCell ref="QQC124:QQJ124"/>
    <mergeCell ref="QQK124:QQR124"/>
    <mergeCell ref="QQS124:QQZ124"/>
    <mergeCell ref="QRA124:QRH124"/>
    <mergeCell ref="QRI124:QRP124"/>
    <mergeCell ref="QRQ124:QRX124"/>
    <mergeCell ref="QMK124:QMR124"/>
    <mergeCell ref="QMS124:QMZ124"/>
    <mergeCell ref="QNA124:QNH124"/>
    <mergeCell ref="QNI124:QNP124"/>
    <mergeCell ref="QNQ124:QNX124"/>
    <mergeCell ref="QNY124:QOF124"/>
    <mergeCell ref="QOG124:QON124"/>
    <mergeCell ref="QOO124:QOV124"/>
    <mergeCell ref="QOW124:QPD124"/>
    <mergeCell ref="QJQ124:QJX124"/>
    <mergeCell ref="QJY124:QKF124"/>
    <mergeCell ref="QKG124:QKN124"/>
    <mergeCell ref="QKO124:QKV124"/>
    <mergeCell ref="QKW124:QLD124"/>
    <mergeCell ref="QLE124:QLL124"/>
    <mergeCell ref="QLM124:QLT124"/>
    <mergeCell ref="QLU124:QMB124"/>
    <mergeCell ref="QMC124:QMJ124"/>
    <mergeCell ref="QGW124:QHD124"/>
    <mergeCell ref="QHE124:QHL124"/>
    <mergeCell ref="QHM124:QHT124"/>
    <mergeCell ref="QHU124:QIB124"/>
    <mergeCell ref="QIC124:QIJ124"/>
    <mergeCell ref="QIK124:QIR124"/>
    <mergeCell ref="QIS124:QIZ124"/>
    <mergeCell ref="QJA124:QJH124"/>
    <mergeCell ref="QJI124:QJP124"/>
    <mergeCell ref="RAG124:RAN124"/>
    <mergeCell ref="RAO124:RAV124"/>
    <mergeCell ref="RAW124:RBD124"/>
    <mergeCell ref="RBE124:RBL124"/>
    <mergeCell ref="RBM124:RBT124"/>
    <mergeCell ref="RBU124:RCB124"/>
    <mergeCell ref="RCC124:RCJ124"/>
    <mergeCell ref="RCK124:RCR124"/>
    <mergeCell ref="RCS124:RCZ124"/>
    <mergeCell ref="QXM124:QXT124"/>
    <mergeCell ref="QXU124:QYB124"/>
    <mergeCell ref="QYC124:QYJ124"/>
    <mergeCell ref="QYK124:QYR124"/>
    <mergeCell ref="QYS124:QYZ124"/>
    <mergeCell ref="QZA124:QZH124"/>
    <mergeCell ref="QZI124:QZP124"/>
    <mergeCell ref="QZQ124:QZX124"/>
    <mergeCell ref="QZY124:RAF124"/>
    <mergeCell ref="QUS124:QUZ124"/>
    <mergeCell ref="QVA124:QVH124"/>
    <mergeCell ref="QVI124:QVP124"/>
    <mergeCell ref="QVQ124:QVX124"/>
    <mergeCell ref="QVY124:QWF124"/>
    <mergeCell ref="QWG124:QWN124"/>
    <mergeCell ref="QWO124:QWV124"/>
    <mergeCell ref="QWW124:QXD124"/>
    <mergeCell ref="QXE124:QXL124"/>
    <mergeCell ref="QRY124:QSF124"/>
    <mergeCell ref="QSG124:QSN124"/>
    <mergeCell ref="QSO124:QSV124"/>
    <mergeCell ref="QSW124:QTD124"/>
    <mergeCell ref="QTE124:QTL124"/>
    <mergeCell ref="QTM124:QTT124"/>
    <mergeCell ref="QTU124:QUB124"/>
    <mergeCell ref="QUC124:QUJ124"/>
    <mergeCell ref="QUK124:QUR124"/>
    <mergeCell ref="RLI124:RLP124"/>
    <mergeCell ref="RLQ124:RLX124"/>
    <mergeCell ref="RLY124:RMF124"/>
    <mergeCell ref="RMG124:RMN124"/>
    <mergeCell ref="RMO124:RMV124"/>
    <mergeCell ref="RMW124:RND124"/>
    <mergeCell ref="RNE124:RNL124"/>
    <mergeCell ref="RNM124:RNT124"/>
    <mergeCell ref="RNU124:ROB124"/>
    <mergeCell ref="RIO124:RIV124"/>
    <mergeCell ref="RIW124:RJD124"/>
    <mergeCell ref="RJE124:RJL124"/>
    <mergeCell ref="RJM124:RJT124"/>
    <mergeCell ref="RJU124:RKB124"/>
    <mergeCell ref="RKC124:RKJ124"/>
    <mergeCell ref="RKK124:RKR124"/>
    <mergeCell ref="RKS124:RKZ124"/>
    <mergeCell ref="RLA124:RLH124"/>
    <mergeCell ref="RFU124:RGB124"/>
    <mergeCell ref="RGC124:RGJ124"/>
    <mergeCell ref="RGK124:RGR124"/>
    <mergeCell ref="RGS124:RGZ124"/>
    <mergeCell ref="RHA124:RHH124"/>
    <mergeCell ref="RHI124:RHP124"/>
    <mergeCell ref="RHQ124:RHX124"/>
    <mergeCell ref="RHY124:RIF124"/>
    <mergeCell ref="RIG124:RIN124"/>
    <mergeCell ref="RDA124:RDH124"/>
    <mergeCell ref="RDI124:RDP124"/>
    <mergeCell ref="RDQ124:RDX124"/>
    <mergeCell ref="RDY124:REF124"/>
    <mergeCell ref="REG124:REN124"/>
    <mergeCell ref="REO124:REV124"/>
    <mergeCell ref="REW124:RFD124"/>
    <mergeCell ref="RFE124:RFL124"/>
    <mergeCell ref="RFM124:RFT124"/>
    <mergeCell ref="RWK124:RWR124"/>
    <mergeCell ref="RWS124:RWZ124"/>
    <mergeCell ref="RXA124:RXH124"/>
    <mergeCell ref="RXI124:RXP124"/>
    <mergeCell ref="RXQ124:RXX124"/>
    <mergeCell ref="RXY124:RYF124"/>
    <mergeCell ref="RYG124:RYN124"/>
    <mergeCell ref="RYO124:RYV124"/>
    <mergeCell ref="RYW124:RZD124"/>
    <mergeCell ref="RTQ124:RTX124"/>
    <mergeCell ref="RTY124:RUF124"/>
    <mergeCell ref="RUG124:RUN124"/>
    <mergeCell ref="RUO124:RUV124"/>
    <mergeCell ref="RUW124:RVD124"/>
    <mergeCell ref="RVE124:RVL124"/>
    <mergeCell ref="RVM124:RVT124"/>
    <mergeCell ref="RVU124:RWB124"/>
    <mergeCell ref="RWC124:RWJ124"/>
    <mergeCell ref="RQW124:RRD124"/>
    <mergeCell ref="RRE124:RRL124"/>
    <mergeCell ref="RRM124:RRT124"/>
    <mergeCell ref="RRU124:RSB124"/>
    <mergeCell ref="RSC124:RSJ124"/>
    <mergeCell ref="RSK124:RSR124"/>
    <mergeCell ref="RSS124:RSZ124"/>
    <mergeCell ref="RTA124:RTH124"/>
    <mergeCell ref="RTI124:RTP124"/>
    <mergeCell ref="ROC124:ROJ124"/>
    <mergeCell ref="ROK124:ROR124"/>
    <mergeCell ref="ROS124:ROZ124"/>
    <mergeCell ref="RPA124:RPH124"/>
    <mergeCell ref="RPI124:RPP124"/>
    <mergeCell ref="RPQ124:RPX124"/>
    <mergeCell ref="RPY124:RQF124"/>
    <mergeCell ref="RQG124:RQN124"/>
    <mergeCell ref="RQO124:RQV124"/>
    <mergeCell ref="SHM124:SHT124"/>
    <mergeCell ref="SHU124:SIB124"/>
    <mergeCell ref="SIC124:SIJ124"/>
    <mergeCell ref="SIK124:SIR124"/>
    <mergeCell ref="SIS124:SIZ124"/>
    <mergeCell ref="SJA124:SJH124"/>
    <mergeCell ref="SJI124:SJP124"/>
    <mergeCell ref="SJQ124:SJX124"/>
    <mergeCell ref="SJY124:SKF124"/>
    <mergeCell ref="SES124:SEZ124"/>
    <mergeCell ref="SFA124:SFH124"/>
    <mergeCell ref="SFI124:SFP124"/>
    <mergeCell ref="SFQ124:SFX124"/>
    <mergeCell ref="SFY124:SGF124"/>
    <mergeCell ref="SGG124:SGN124"/>
    <mergeCell ref="SGO124:SGV124"/>
    <mergeCell ref="SGW124:SHD124"/>
    <mergeCell ref="SHE124:SHL124"/>
    <mergeCell ref="SBY124:SCF124"/>
    <mergeCell ref="SCG124:SCN124"/>
    <mergeCell ref="SCO124:SCV124"/>
    <mergeCell ref="SCW124:SDD124"/>
    <mergeCell ref="SDE124:SDL124"/>
    <mergeCell ref="SDM124:SDT124"/>
    <mergeCell ref="SDU124:SEB124"/>
    <mergeCell ref="SEC124:SEJ124"/>
    <mergeCell ref="SEK124:SER124"/>
    <mergeCell ref="RZE124:RZL124"/>
    <mergeCell ref="RZM124:RZT124"/>
    <mergeCell ref="RZU124:SAB124"/>
    <mergeCell ref="SAC124:SAJ124"/>
    <mergeCell ref="SAK124:SAR124"/>
    <mergeCell ref="SAS124:SAZ124"/>
    <mergeCell ref="SBA124:SBH124"/>
    <mergeCell ref="SBI124:SBP124"/>
    <mergeCell ref="SBQ124:SBX124"/>
    <mergeCell ref="SSO124:SSV124"/>
    <mergeCell ref="SSW124:STD124"/>
    <mergeCell ref="STE124:STL124"/>
    <mergeCell ref="STM124:STT124"/>
    <mergeCell ref="STU124:SUB124"/>
    <mergeCell ref="SUC124:SUJ124"/>
    <mergeCell ref="SUK124:SUR124"/>
    <mergeCell ref="SUS124:SUZ124"/>
    <mergeCell ref="SVA124:SVH124"/>
    <mergeCell ref="SPU124:SQB124"/>
    <mergeCell ref="SQC124:SQJ124"/>
    <mergeCell ref="SQK124:SQR124"/>
    <mergeCell ref="SQS124:SQZ124"/>
    <mergeCell ref="SRA124:SRH124"/>
    <mergeCell ref="SRI124:SRP124"/>
    <mergeCell ref="SRQ124:SRX124"/>
    <mergeCell ref="SRY124:SSF124"/>
    <mergeCell ref="SSG124:SSN124"/>
    <mergeCell ref="SNA124:SNH124"/>
    <mergeCell ref="SNI124:SNP124"/>
    <mergeCell ref="SNQ124:SNX124"/>
    <mergeCell ref="SNY124:SOF124"/>
    <mergeCell ref="SOG124:SON124"/>
    <mergeCell ref="SOO124:SOV124"/>
    <mergeCell ref="SOW124:SPD124"/>
    <mergeCell ref="SPE124:SPL124"/>
    <mergeCell ref="SPM124:SPT124"/>
    <mergeCell ref="SKG124:SKN124"/>
    <mergeCell ref="SKO124:SKV124"/>
    <mergeCell ref="SKW124:SLD124"/>
    <mergeCell ref="SLE124:SLL124"/>
    <mergeCell ref="SLM124:SLT124"/>
    <mergeCell ref="SLU124:SMB124"/>
    <mergeCell ref="SMC124:SMJ124"/>
    <mergeCell ref="SMK124:SMR124"/>
    <mergeCell ref="SMS124:SMZ124"/>
    <mergeCell ref="TDQ124:TDX124"/>
    <mergeCell ref="TDY124:TEF124"/>
    <mergeCell ref="TEG124:TEN124"/>
    <mergeCell ref="TEO124:TEV124"/>
    <mergeCell ref="TEW124:TFD124"/>
    <mergeCell ref="TFE124:TFL124"/>
    <mergeCell ref="TFM124:TFT124"/>
    <mergeCell ref="TFU124:TGB124"/>
    <mergeCell ref="TGC124:TGJ124"/>
    <mergeCell ref="TAW124:TBD124"/>
    <mergeCell ref="TBE124:TBL124"/>
    <mergeCell ref="TBM124:TBT124"/>
    <mergeCell ref="TBU124:TCB124"/>
    <mergeCell ref="TCC124:TCJ124"/>
    <mergeCell ref="TCK124:TCR124"/>
    <mergeCell ref="TCS124:TCZ124"/>
    <mergeCell ref="TDA124:TDH124"/>
    <mergeCell ref="TDI124:TDP124"/>
    <mergeCell ref="SYC124:SYJ124"/>
    <mergeCell ref="SYK124:SYR124"/>
    <mergeCell ref="SYS124:SYZ124"/>
    <mergeCell ref="SZA124:SZH124"/>
    <mergeCell ref="SZI124:SZP124"/>
    <mergeCell ref="SZQ124:SZX124"/>
    <mergeCell ref="SZY124:TAF124"/>
    <mergeCell ref="TAG124:TAN124"/>
    <mergeCell ref="TAO124:TAV124"/>
    <mergeCell ref="SVI124:SVP124"/>
    <mergeCell ref="SVQ124:SVX124"/>
    <mergeCell ref="SVY124:SWF124"/>
    <mergeCell ref="SWG124:SWN124"/>
    <mergeCell ref="SWO124:SWV124"/>
    <mergeCell ref="SWW124:SXD124"/>
    <mergeCell ref="SXE124:SXL124"/>
    <mergeCell ref="SXM124:SXT124"/>
    <mergeCell ref="SXU124:SYB124"/>
    <mergeCell ref="TOS124:TOZ124"/>
    <mergeCell ref="TPA124:TPH124"/>
    <mergeCell ref="TPI124:TPP124"/>
    <mergeCell ref="TPQ124:TPX124"/>
    <mergeCell ref="TPY124:TQF124"/>
    <mergeCell ref="TQG124:TQN124"/>
    <mergeCell ref="TQO124:TQV124"/>
    <mergeCell ref="TQW124:TRD124"/>
    <mergeCell ref="TRE124:TRL124"/>
    <mergeCell ref="TLY124:TMF124"/>
    <mergeCell ref="TMG124:TMN124"/>
    <mergeCell ref="TMO124:TMV124"/>
    <mergeCell ref="TMW124:TND124"/>
    <mergeCell ref="TNE124:TNL124"/>
    <mergeCell ref="TNM124:TNT124"/>
    <mergeCell ref="TNU124:TOB124"/>
    <mergeCell ref="TOC124:TOJ124"/>
    <mergeCell ref="TOK124:TOR124"/>
    <mergeCell ref="TJE124:TJL124"/>
    <mergeCell ref="TJM124:TJT124"/>
    <mergeCell ref="TJU124:TKB124"/>
    <mergeCell ref="TKC124:TKJ124"/>
    <mergeCell ref="TKK124:TKR124"/>
    <mergeCell ref="TKS124:TKZ124"/>
    <mergeCell ref="TLA124:TLH124"/>
    <mergeCell ref="TLI124:TLP124"/>
    <mergeCell ref="TLQ124:TLX124"/>
    <mergeCell ref="TGK124:TGR124"/>
    <mergeCell ref="TGS124:TGZ124"/>
    <mergeCell ref="THA124:THH124"/>
    <mergeCell ref="THI124:THP124"/>
    <mergeCell ref="THQ124:THX124"/>
    <mergeCell ref="THY124:TIF124"/>
    <mergeCell ref="TIG124:TIN124"/>
    <mergeCell ref="TIO124:TIV124"/>
    <mergeCell ref="TIW124:TJD124"/>
    <mergeCell ref="TZU124:UAB124"/>
    <mergeCell ref="UAC124:UAJ124"/>
    <mergeCell ref="UAK124:UAR124"/>
    <mergeCell ref="UAS124:UAZ124"/>
    <mergeCell ref="UBA124:UBH124"/>
    <mergeCell ref="UBI124:UBP124"/>
    <mergeCell ref="UBQ124:UBX124"/>
    <mergeCell ref="UBY124:UCF124"/>
    <mergeCell ref="UCG124:UCN124"/>
    <mergeCell ref="TXA124:TXH124"/>
    <mergeCell ref="TXI124:TXP124"/>
    <mergeCell ref="TXQ124:TXX124"/>
    <mergeCell ref="TXY124:TYF124"/>
    <mergeCell ref="TYG124:TYN124"/>
    <mergeCell ref="TYO124:TYV124"/>
    <mergeCell ref="TYW124:TZD124"/>
    <mergeCell ref="TZE124:TZL124"/>
    <mergeCell ref="TZM124:TZT124"/>
    <mergeCell ref="TUG124:TUN124"/>
    <mergeCell ref="TUO124:TUV124"/>
    <mergeCell ref="TUW124:TVD124"/>
    <mergeCell ref="TVE124:TVL124"/>
    <mergeCell ref="TVM124:TVT124"/>
    <mergeCell ref="TVU124:TWB124"/>
    <mergeCell ref="TWC124:TWJ124"/>
    <mergeCell ref="TWK124:TWR124"/>
    <mergeCell ref="TWS124:TWZ124"/>
    <mergeCell ref="TRM124:TRT124"/>
    <mergeCell ref="TRU124:TSB124"/>
    <mergeCell ref="TSC124:TSJ124"/>
    <mergeCell ref="TSK124:TSR124"/>
    <mergeCell ref="TSS124:TSZ124"/>
    <mergeCell ref="TTA124:TTH124"/>
    <mergeCell ref="TTI124:TTP124"/>
    <mergeCell ref="TTQ124:TTX124"/>
    <mergeCell ref="TTY124:TUF124"/>
    <mergeCell ref="UKW124:ULD124"/>
    <mergeCell ref="ULE124:ULL124"/>
    <mergeCell ref="ULM124:ULT124"/>
    <mergeCell ref="ULU124:UMB124"/>
    <mergeCell ref="UMC124:UMJ124"/>
    <mergeCell ref="UMK124:UMR124"/>
    <mergeCell ref="UMS124:UMZ124"/>
    <mergeCell ref="UNA124:UNH124"/>
    <mergeCell ref="UNI124:UNP124"/>
    <mergeCell ref="UIC124:UIJ124"/>
    <mergeCell ref="UIK124:UIR124"/>
    <mergeCell ref="UIS124:UIZ124"/>
    <mergeCell ref="UJA124:UJH124"/>
    <mergeCell ref="UJI124:UJP124"/>
    <mergeCell ref="UJQ124:UJX124"/>
    <mergeCell ref="UJY124:UKF124"/>
    <mergeCell ref="UKG124:UKN124"/>
    <mergeCell ref="UKO124:UKV124"/>
    <mergeCell ref="UFI124:UFP124"/>
    <mergeCell ref="UFQ124:UFX124"/>
    <mergeCell ref="UFY124:UGF124"/>
    <mergeCell ref="UGG124:UGN124"/>
    <mergeCell ref="UGO124:UGV124"/>
    <mergeCell ref="UGW124:UHD124"/>
    <mergeCell ref="UHE124:UHL124"/>
    <mergeCell ref="UHM124:UHT124"/>
    <mergeCell ref="UHU124:UIB124"/>
    <mergeCell ref="UCO124:UCV124"/>
    <mergeCell ref="UCW124:UDD124"/>
    <mergeCell ref="UDE124:UDL124"/>
    <mergeCell ref="UDM124:UDT124"/>
    <mergeCell ref="UDU124:UEB124"/>
    <mergeCell ref="UEC124:UEJ124"/>
    <mergeCell ref="UEK124:UER124"/>
    <mergeCell ref="UES124:UEZ124"/>
    <mergeCell ref="UFA124:UFH124"/>
    <mergeCell ref="UVY124:UWF124"/>
    <mergeCell ref="UWG124:UWN124"/>
    <mergeCell ref="UWO124:UWV124"/>
    <mergeCell ref="UWW124:UXD124"/>
    <mergeCell ref="UXE124:UXL124"/>
    <mergeCell ref="UXM124:UXT124"/>
    <mergeCell ref="UXU124:UYB124"/>
    <mergeCell ref="UYC124:UYJ124"/>
    <mergeCell ref="UYK124:UYR124"/>
    <mergeCell ref="UTE124:UTL124"/>
    <mergeCell ref="UTM124:UTT124"/>
    <mergeCell ref="UTU124:UUB124"/>
    <mergeCell ref="UUC124:UUJ124"/>
    <mergeCell ref="UUK124:UUR124"/>
    <mergeCell ref="UUS124:UUZ124"/>
    <mergeCell ref="UVA124:UVH124"/>
    <mergeCell ref="UVI124:UVP124"/>
    <mergeCell ref="UVQ124:UVX124"/>
    <mergeCell ref="UQK124:UQR124"/>
    <mergeCell ref="UQS124:UQZ124"/>
    <mergeCell ref="URA124:URH124"/>
    <mergeCell ref="URI124:URP124"/>
    <mergeCell ref="URQ124:URX124"/>
    <mergeCell ref="URY124:USF124"/>
    <mergeCell ref="USG124:USN124"/>
    <mergeCell ref="USO124:USV124"/>
    <mergeCell ref="USW124:UTD124"/>
    <mergeCell ref="UNQ124:UNX124"/>
    <mergeCell ref="UNY124:UOF124"/>
    <mergeCell ref="UOG124:UON124"/>
    <mergeCell ref="UOO124:UOV124"/>
    <mergeCell ref="UOW124:UPD124"/>
    <mergeCell ref="UPE124:UPL124"/>
    <mergeCell ref="UPM124:UPT124"/>
    <mergeCell ref="UPU124:UQB124"/>
    <mergeCell ref="UQC124:UQJ124"/>
    <mergeCell ref="VHA124:VHH124"/>
    <mergeCell ref="VHI124:VHP124"/>
    <mergeCell ref="VHQ124:VHX124"/>
    <mergeCell ref="VHY124:VIF124"/>
    <mergeCell ref="VIG124:VIN124"/>
    <mergeCell ref="VIO124:VIV124"/>
    <mergeCell ref="VIW124:VJD124"/>
    <mergeCell ref="VJE124:VJL124"/>
    <mergeCell ref="VJM124:VJT124"/>
    <mergeCell ref="VEG124:VEN124"/>
    <mergeCell ref="VEO124:VEV124"/>
    <mergeCell ref="VEW124:VFD124"/>
    <mergeCell ref="VFE124:VFL124"/>
    <mergeCell ref="VFM124:VFT124"/>
    <mergeCell ref="VFU124:VGB124"/>
    <mergeCell ref="VGC124:VGJ124"/>
    <mergeCell ref="VGK124:VGR124"/>
    <mergeCell ref="VGS124:VGZ124"/>
    <mergeCell ref="VBM124:VBT124"/>
    <mergeCell ref="VBU124:VCB124"/>
    <mergeCell ref="VCC124:VCJ124"/>
    <mergeCell ref="VCK124:VCR124"/>
    <mergeCell ref="VCS124:VCZ124"/>
    <mergeCell ref="VDA124:VDH124"/>
    <mergeCell ref="VDI124:VDP124"/>
    <mergeCell ref="VDQ124:VDX124"/>
    <mergeCell ref="VDY124:VEF124"/>
    <mergeCell ref="UYS124:UYZ124"/>
    <mergeCell ref="UZA124:UZH124"/>
    <mergeCell ref="UZI124:UZP124"/>
    <mergeCell ref="UZQ124:UZX124"/>
    <mergeCell ref="UZY124:VAF124"/>
    <mergeCell ref="VAG124:VAN124"/>
    <mergeCell ref="VAO124:VAV124"/>
    <mergeCell ref="VAW124:VBD124"/>
    <mergeCell ref="VBE124:VBL124"/>
    <mergeCell ref="VSC124:VSJ124"/>
    <mergeCell ref="VSK124:VSR124"/>
    <mergeCell ref="VSS124:VSZ124"/>
    <mergeCell ref="VTA124:VTH124"/>
    <mergeCell ref="VTI124:VTP124"/>
    <mergeCell ref="VTQ124:VTX124"/>
    <mergeCell ref="VTY124:VUF124"/>
    <mergeCell ref="VUG124:VUN124"/>
    <mergeCell ref="VUO124:VUV124"/>
    <mergeCell ref="VPI124:VPP124"/>
    <mergeCell ref="VPQ124:VPX124"/>
    <mergeCell ref="VPY124:VQF124"/>
    <mergeCell ref="VQG124:VQN124"/>
    <mergeCell ref="VQO124:VQV124"/>
    <mergeCell ref="VQW124:VRD124"/>
    <mergeCell ref="VRE124:VRL124"/>
    <mergeCell ref="VRM124:VRT124"/>
    <mergeCell ref="VRU124:VSB124"/>
    <mergeCell ref="VMO124:VMV124"/>
    <mergeCell ref="VMW124:VND124"/>
    <mergeCell ref="VNE124:VNL124"/>
    <mergeCell ref="VNM124:VNT124"/>
    <mergeCell ref="VNU124:VOB124"/>
    <mergeCell ref="VOC124:VOJ124"/>
    <mergeCell ref="VOK124:VOR124"/>
    <mergeCell ref="VOS124:VOZ124"/>
    <mergeCell ref="VPA124:VPH124"/>
    <mergeCell ref="VJU124:VKB124"/>
    <mergeCell ref="VKC124:VKJ124"/>
    <mergeCell ref="VKK124:VKR124"/>
    <mergeCell ref="VKS124:VKZ124"/>
    <mergeCell ref="VLA124:VLH124"/>
    <mergeCell ref="VLI124:VLP124"/>
    <mergeCell ref="VLQ124:VLX124"/>
    <mergeCell ref="VLY124:VMF124"/>
    <mergeCell ref="VMG124:VMN124"/>
    <mergeCell ref="WDE124:WDL124"/>
    <mergeCell ref="WDM124:WDT124"/>
    <mergeCell ref="WDU124:WEB124"/>
    <mergeCell ref="WEC124:WEJ124"/>
    <mergeCell ref="WEK124:WER124"/>
    <mergeCell ref="WES124:WEZ124"/>
    <mergeCell ref="WFA124:WFH124"/>
    <mergeCell ref="WFI124:WFP124"/>
    <mergeCell ref="WFQ124:WFX124"/>
    <mergeCell ref="WAK124:WAR124"/>
    <mergeCell ref="WAS124:WAZ124"/>
    <mergeCell ref="WBA124:WBH124"/>
    <mergeCell ref="WBI124:WBP124"/>
    <mergeCell ref="WBQ124:WBX124"/>
    <mergeCell ref="WBY124:WCF124"/>
    <mergeCell ref="WCG124:WCN124"/>
    <mergeCell ref="WCO124:WCV124"/>
    <mergeCell ref="WCW124:WDD124"/>
    <mergeCell ref="VXQ124:VXX124"/>
    <mergeCell ref="VXY124:VYF124"/>
    <mergeCell ref="VYG124:VYN124"/>
    <mergeCell ref="VYO124:VYV124"/>
    <mergeCell ref="VYW124:VZD124"/>
    <mergeCell ref="VZE124:VZL124"/>
    <mergeCell ref="VZM124:VZT124"/>
    <mergeCell ref="VZU124:WAB124"/>
    <mergeCell ref="WAC124:WAJ124"/>
    <mergeCell ref="VUW124:VVD124"/>
    <mergeCell ref="VVE124:VVL124"/>
    <mergeCell ref="VVM124:VVT124"/>
    <mergeCell ref="VVU124:VWB124"/>
    <mergeCell ref="VWC124:VWJ124"/>
    <mergeCell ref="VWK124:VWR124"/>
    <mergeCell ref="VWS124:VWZ124"/>
    <mergeCell ref="VXA124:VXH124"/>
    <mergeCell ref="VXI124:VXP124"/>
    <mergeCell ref="WSG124:WSN124"/>
    <mergeCell ref="WSO124:WSV124"/>
    <mergeCell ref="WSW124:WTD124"/>
    <mergeCell ref="WTE124:WTL124"/>
    <mergeCell ref="WTM124:WTT124"/>
    <mergeCell ref="WOG124:WON124"/>
    <mergeCell ref="WOO124:WOV124"/>
    <mergeCell ref="WOW124:WPD124"/>
    <mergeCell ref="WPE124:WPL124"/>
    <mergeCell ref="WPM124:WPT124"/>
    <mergeCell ref="WPU124:WQB124"/>
    <mergeCell ref="WQC124:WQJ124"/>
    <mergeCell ref="WQK124:WQR124"/>
    <mergeCell ref="WQS124:WQZ124"/>
    <mergeCell ref="WLM124:WLT124"/>
    <mergeCell ref="WLU124:WMB124"/>
    <mergeCell ref="WMC124:WMJ124"/>
    <mergeCell ref="WMK124:WMR124"/>
    <mergeCell ref="WMS124:WMZ124"/>
    <mergeCell ref="WNA124:WNH124"/>
    <mergeCell ref="WNI124:WNP124"/>
    <mergeCell ref="WNQ124:WNX124"/>
    <mergeCell ref="WNY124:WOF124"/>
    <mergeCell ref="WIS124:WIZ124"/>
    <mergeCell ref="WJA124:WJH124"/>
    <mergeCell ref="WJI124:WJP124"/>
    <mergeCell ref="WJQ124:WJX124"/>
    <mergeCell ref="WJY124:WKF124"/>
    <mergeCell ref="WKG124:WKN124"/>
    <mergeCell ref="WKO124:WKV124"/>
    <mergeCell ref="WKW124:WLD124"/>
    <mergeCell ref="WLE124:WLL124"/>
    <mergeCell ref="WFY124:WGF124"/>
    <mergeCell ref="WGG124:WGN124"/>
    <mergeCell ref="WGO124:WGV124"/>
    <mergeCell ref="WGW124:WHD124"/>
    <mergeCell ref="WHE124:WHL124"/>
    <mergeCell ref="WHM124:WHT124"/>
    <mergeCell ref="WHU124:WIB124"/>
    <mergeCell ref="WIC124:WIJ124"/>
    <mergeCell ref="WIK124:WIR124"/>
    <mergeCell ref="XEW124:XFD124"/>
    <mergeCell ref="A125:D125"/>
    <mergeCell ref="I125:L125"/>
    <mergeCell ref="Q125:T125"/>
    <mergeCell ref="Y125:AB125"/>
    <mergeCell ref="AG125:AJ125"/>
    <mergeCell ref="AO125:AR125"/>
    <mergeCell ref="AW125:AZ125"/>
    <mergeCell ref="BE125:BH125"/>
    <mergeCell ref="BM125:BP125"/>
    <mergeCell ref="BU125:BX125"/>
    <mergeCell ref="CC125:CF125"/>
    <mergeCell ref="CK125:CN125"/>
    <mergeCell ref="CS125:CV125"/>
    <mergeCell ref="DA125:DD125"/>
    <mergeCell ref="DI125:DL125"/>
    <mergeCell ref="DQ125:DT125"/>
    <mergeCell ref="DY125:EB125"/>
    <mergeCell ref="EG125:EJ125"/>
    <mergeCell ref="EO125:ER125"/>
    <mergeCell ref="EW125:EZ125"/>
    <mergeCell ref="FE125:FH125"/>
    <mergeCell ref="FM125:FP125"/>
    <mergeCell ref="FU125:FX125"/>
    <mergeCell ref="XCC124:XCJ124"/>
    <mergeCell ref="XCK124:XCR124"/>
    <mergeCell ref="XCS124:XCZ124"/>
    <mergeCell ref="XDA124:XDH124"/>
    <mergeCell ref="XDI124:XDP124"/>
    <mergeCell ref="XDQ124:XDX124"/>
    <mergeCell ref="XDY124:XEF124"/>
    <mergeCell ref="XEG124:XEN124"/>
    <mergeCell ref="XEO124:XEV124"/>
    <mergeCell ref="WZI124:WZP124"/>
    <mergeCell ref="WZQ124:WZX124"/>
    <mergeCell ref="WZY124:XAF124"/>
    <mergeCell ref="XAG124:XAN124"/>
    <mergeCell ref="XAO124:XAV124"/>
    <mergeCell ref="XAW124:XBD124"/>
    <mergeCell ref="XBE124:XBL124"/>
    <mergeCell ref="XBM124:XBT124"/>
    <mergeCell ref="XBU124:XCB124"/>
    <mergeCell ref="WWO124:WWV124"/>
    <mergeCell ref="WWW124:WXD124"/>
    <mergeCell ref="WXE124:WXL124"/>
    <mergeCell ref="WXM124:WXT124"/>
    <mergeCell ref="WXU124:WYB124"/>
    <mergeCell ref="WYC124:WYJ124"/>
    <mergeCell ref="WYK124:WYR124"/>
    <mergeCell ref="WYS124:WYZ124"/>
    <mergeCell ref="WZA124:WZH124"/>
    <mergeCell ref="WTU124:WUB124"/>
    <mergeCell ref="WUC124:WUJ124"/>
    <mergeCell ref="WUK124:WUR124"/>
    <mergeCell ref="WUS124:WUZ124"/>
    <mergeCell ref="WVA124:WVH124"/>
    <mergeCell ref="WVI124:WVP124"/>
    <mergeCell ref="WVQ124:WVX124"/>
    <mergeCell ref="WVY124:WWF124"/>
    <mergeCell ref="WWG124:WWN124"/>
    <mergeCell ref="WRA124:WRH124"/>
    <mergeCell ref="WRI124:WRP124"/>
    <mergeCell ref="WRQ124:WRX124"/>
    <mergeCell ref="WRY124:WSF124"/>
    <mergeCell ref="OK125:ON125"/>
    <mergeCell ref="OS125:OV125"/>
    <mergeCell ref="PA125:PD125"/>
    <mergeCell ref="PI125:PL125"/>
    <mergeCell ref="PQ125:PT125"/>
    <mergeCell ref="PY125:QB125"/>
    <mergeCell ref="QG125:QJ125"/>
    <mergeCell ref="QO125:QR125"/>
    <mergeCell ref="QW125:QZ125"/>
    <mergeCell ref="LQ125:LT125"/>
    <mergeCell ref="LY125:MB125"/>
    <mergeCell ref="MG125:MJ125"/>
    <mergeCell ref="MO125:MR125"/>
    <mergeCell ref="MW125:MZ125"/>
    <mergeCell ref="NE125:NH125"/>
    <mergeCell ref="NM125:NP125"/>
    <mergeCell ref="NU125:NX125"/>
    <mergeCell ref="OC125:OF125"/>
    <mergeCell ref="IW125:IZ125"/>
    <mergeCell ref="JE125:JH125"/>
    <mergeCell ref="JM125:JP125"/>
    <mergeCell ref="JU125:JX125"/>
    <mergeCell ref="KC125:KF125"/>
    <mergeCell ref="KK125:KN125"/>
    <mergeCell ref="KS125:KV125"/>
    <mergeCell ref="LA125:LD125"/>
    <mergeCell ref="LI125:LL125"/>
    <mergeCell ref="GC125:GF125"/>
    <mergeCell ref="GK125:GN125"/>
    <mergeCell ref="GS125:GV125"/>
    <mergeCell ref="HA125:HD125"/>
    <mergeCell ref="HI125:HL125"/>
    <mergeCell ref="HQ125:HT125"/>
    <mergeCell ref="HY125:IB125"/>
    <mergeCell ref="IG125:IJ125"/>
    <mergeCell ref="IO125:IR125"/>
    <mergeCell ref="ZM125:ZP125"/>
    <mergeCell ref="ZU125:ZX125"/>
    <mergeCell ref="AAC125:AAF125"/>
    <mergeCell ref="AAK125:AAN125"/>
    <mergeCell ref="AAS125:AAV125"/>
    <mergeCell ref="ABA125:ABD125"/>
    <mergeCell ref="ABI125:ABL125"/>
    <mergeCell ref="ABQ125:ABT125"/>
    <mergeCell ref="ABY125:ACB125"/>
    <mergeCell ref="WS125:WV125"/>
    <mergeCell ref="XA125:XD125"/>
    <mergeCell ref="XI125:XL125"/>
    <mergeCell ref="XQ125:XT125"/>
    <mergeCell ref="XY125:YB125"/>
    <mergeCell ref="YG125:YJ125"/>
    <mergeCell ref="YO125:YR125"/>
    <mergeCell ref="YW125:YZ125"/>
    <mergeCell ref="ZE125:ZH125"/>
    <mergeCell ref="TY125:UB125"/>
    <mergeCell ref="UG125:UJ125"/>
    <mergeCell ref="UO125:UR125"/>
    <mergeCell ref="UW125:UZ125"/>
    <mergeCell ref="VE125:VH125"/>
    <mergeCell ref="VM125:VP125"/>
    <mergeCell ref="VU125:VX125"/>
    <mergeCell ref="WC125:WF125"/>
    <mergeCell ref="WK125:WN125"/>
    <mergeCell ref="RE125:RH125"/>
    <mergeCell ref="RM125:RP125"/>
    <mergeCell ref="RU125:RX125"/>
    <mergeCell ref="SC125:SF125"/>
    <mergeCell ref="SK125:SN125"/>
    <mergeCell ref="SS125:SV125"/>
    <mergeCell ref="TA125:TD125"/>
    <mergeCell ref="TI125:TL125"/>
    <mergeCell ref="TQ125:TT125"/>
    <mergeCell ref="AKO125:AKR125"/>
    <mergeCell ref="AKW125:AKZ125"/>
    <mergeCell ref="ALE125:ALH125"/>
    <mergeCell ref="ALM125:ALP125"/>
    <mergeCell ref="ALU125:ALX125"/>
    <mergeCell ref="AMC125:AMF125"/>
    <mergeCell ref="AMK125:AMN125"/>
    <mergeCell ref="AMS125:AMV125"/>
    <mergeCell ref="ANA125:AND125"/>
    <mergeCell ref="AHU125:AHX125"/>
    <mergeCell ref="AIC125:AIF125"/>
    <mergeCell ref="AIK125:AIN125"/>
    <mergeCell ref="AIS125:AIV125"/>
    <mergeCell ref="AJA125:AJD125"/>
    <mergeCell ref="AJI125:AJL125"/>
    <mergeCell ref="AJQ125:AJT125"/>
    <mergeCell ref="AJY125:AKB125"/>
    <mergeCell ref="AKG125:AKJ125"/>
    <mergeCell ref="AFA125:AFD125"/>
    <mergeCell ref="AFI125:AFL125"/>
    <mergeCell ref="AFQ125:AFT125"/>
    <mergeCell ref="AFY125:AGB125"/>
    <mergeCell ref="AGG125:AGJ125"/>
    <mergeCell ref="AGO125:AGR125"/>
    <mergeCell ref="AGW125:AGZ125"/>
    <mergeCell ref="AHE125:AHH125"/>
    <mergeCell ref="AHM125:AHP125"/>
    <mergeCell ref="ACG125:ACJ125"/>
    <mergeCell ref="ACO125:ACR125"/>
    <mergeCell ref="ACW125:ACZ125"/>
    <mergeCell ref="ADE125:ADH125"/>
    <mergeCell ref="ADM125:ADP125"/>
    <mergeCell ref="ADU125:ADX125"/>
    <mergeCell ref="AEC125:AEF125"/>
    <mergeCell ref="AEK125:AEN125"/>
    <mergeCell ref="AES125:AEV125"/>
    <mergeCell ref="AVQ125:AVT125"/>
    <mergeCell ref="AVY125:AWB125"/>
    <mergeCell ref="AWG125:AWJ125"/>
    <mergeCell ref="AWO125:AWR125"/>
    <mergeCell ref="AWW125:AWZ125"/>
    <mergeCell ref="AXE125:AXH125"/>
    <mergeCell ref="AXM125:AXP125"/>
    <mergeCell ref="AXU125:AXX125"/>
    <mergeCell ref="AYC125:AYF125"/>
    <mergeCell ref="ASW125:ASZ125"/>
    <mergeCell ref="ATE125:ATH125"/>
    <mergeCell ref="ATM125:ATP125"/>
    <mergeCell ref="ATU125:ATX125"/>
    <mergeCell ref="AUC125:AUF125"/>
    <mergeCell ref="AUK125:AUN125"/>
    <mergeCell ref="AUS125:AUV125"/>
    <mergeCell ref="AVA125:AVD125"/>
    <mergeCell ref="AVI125:AVL125"/>
    <mergeCell ref="AQC125:AQF125"/>
    <mergeCell ref="AQK125:AQN125"/>
    <mergeCell ref="AQS125:AQV125"/>
    <mergeCell ref="ARA125:ARD125"/>
    <mergeCell ref="ARI125:ARL125"/>
    <mergeCell ref="ARQ125:ART125"/>
    <mergeCell ref="ARY125:ASB125"/>
    <mergeCell ref="ASG125:ASJ125"/>
    <mergeCell ref="ASO125:ASR125"/>
    <mergeCell ref="ANI125:ANL125"/>
    <mergeCell ref="ANQ125:ANT125"/>
    <mergeCell ref="ANY125:AOB125"/>
    <mergeCell ref="AOG125:AOJ125"/>
    <mergeCell ref="AOO125:AOR125"/>
    <mergeCell ref="AOW125:AOZ125"/>
    <mergeCell ref="APE125:APH125"/>
    <mergeCell ref="APM125:APP125"/>
    <mergeCell ref="APU125:APX125"/>
    <mergeCell ref="BGS125:BGV125"/>
    <mergeCell ref="BHA125:BHD125"/>
    <mergeCell ref="BHI125:BHL125"/>
    <mergeCell ref="BHQ125:BHT125"/>
    <mergeCell ref="BHY125:BIB125"/>
    <mergeCell ref="BIG125:BIJ125"/>
    <mergeCell ref="BIO125:BIR125"/>
    <mergeCell ref="BIW125:BIZ125"/>
    <mergeCell ref="BJE125:BJH125"/>
    <mergeCell ref="BDY125:BEB125"/>
    <mergeCell ref="BEG125:BEJ125"/>
    <mergeCell ref="BEO125:BER125"/>
    <mergeCell ref="BEW125:BEZ125"/>
    <mergeCell ref="BFE125:BFH125"/>
    <mergeCell ref="BFM125:BFP125"/>
    <mergeCell ref="BFU125:BFX125"/>
    <mergeCell ref="BGC125:BGF125"/>
    <mergeCell ref="BGK125:BGN125"/>
    <mergeCell ref="BBE125:BBH125"/>
    <mergeCell ref="BBM125:BBP125"/>
    <mergeCell ref="BBU125:BBX125"/>
    <mergeCell ref="BCC125:BCF125"/>
    <mergeCell ref="BCK125:BCN125"/>
    <mergeCell ref="BCS125:BCV125"/>
    <mergeCell ref="BDA125:BDD125"/>
    <mergeCell ref="BDI125:BDL125"/>
    <mergeCell ref="BDQ125:BDT125"/>
    <mergeCell ref="AYK125:AYN125"/>
    <mergeCell ref="AYS125:AYV125"/>
    <mergeCell ref="AZA125:AZD125"/>
    <mergeCell ref="AZI125:AZL125"/>
    <mergeCell ref="AZQ125:AZT125"/>
    <mergeCell ref="AZY125:BAB125"/>
    <mergeCell ref="BAG125:BAJ125"/>
    <mergeCell ref="BAO125:BAR125"/>
    <mergeCell ref="BAW125:BAZ125"/>
    <mergeCell ref="BRU125:BRX125"/>
    <mergeCell ref="BSC125:BSF125"/>
    <mergeCell ref="BSK125:BSN125"/>
    <mergeCell ref="BSS125:BSV125"/>
    <mergeCell ref="BTA125:BTD125"/>
    <mergeCell ref="BTI125:BTL125"/>
    <mergeCell ref="BTQ125:BTT125"/>
    <mergeCell ref="BTY125:BUB125"/>
    <mergeCell ref="BUG125:BUJ125"/>
    <mergeCell ref="BPA125:BPD125"/>
    <mergeCell ref="BPI125:BPL125"/>
    <mergeCell ref="BPQ125:BPT125"/>
    <mergeCell ref="BPY125:BQB125"/>
    <mergeCell ref="BQG125:BQJ125"/>
    <mergeCell ref="BQO125:BQR125"/>
    <mergeCell ref="BQW125:BQZ125"/>
    <mergeCell ref="BRE125:BRH125"/>
    <mergeCell ref="BRM125:BRP125"/>
    <mergeCell ref="BMG125:BMJ125"/>
    <mergeCell ref="BMO125:BMR125"/>
    <mergeCell ref="BMW125:BMZ125"/>
    <mergeCell ref="BNE125:BNH125"/>
    <mergeCell ref="BNM125:BNP125"/>
    <mergeCell ref="BNU125:BNX125"/>
    <mergeCell ref="BOC125:BOF125"/>
    <mergeCell ref="BOK125:BON125"/>
    <mergeCell ref="BOS125:BOV125"/>
    <mergeCell ref="BJM125:BJP125"/>
    <mergeCell ref="BJU125:BJX125"/>
    <mergeCell ref="BKC125:BKF125"/>
    <mergeCell ref="BKK125:BKN125"/>
    <mergeCell ref="BKS125:BKV125"/>
    <mergeCell ref="BLA125:BLD125"/>
    <mergeCell ref="BLI125:BLL125"/>
    <mergeCell ref="BLQ125:BLT125"/>
    <mergeCell ref="BLY125:BMB125"/>
    <mergeCell ref="CCW125:CCZ125"/>
    <mergeCell ref="CDE125:CDH125"/>
    <mergeCell ref="CDM125:CDP125"/>
    <mergeCell ref="CDU125:CDX125"/>
    <mergeCell ref="CEC125:CEF125"/>
    <mergeCell ref="CEK125:CEN125"/>
    <mergeCell ref="CES125:CEV125"/>
    <mergeCell ref="CFA125:CFD125"/>
    <mergeCell ref="CFI125:CFL125"/>
    <mergeCell ref="CAC125:CAF125"/>
    <mergeCell ref="CAK125:CAN125"/>
    <mergeCell ref="CAS125:CAV125"/>
    <mergeCell ref="CBA125:CBD125"/>
    <mergeCell ref="CBI125:CBL125"/>
    <mergeCell ref="CBQ125:CBT125"/>
    <mergeCell ref="CBY125:CCB125"/>
    <mergeCell ref="CCG125:CCJ125"/>
    <mergeCell ref="CCO125:CCR125"/>
    <mergeCell ref="BXI125:BXL125"/>
    <mergeCell ref="BXQ125:BXT125"/>
    <mergeCell ref="BXY125:BYB125"/>
    <mergeCell ref="BYG125:BYJ125"/>
    <mergeCell ref="BYO125:BYR125"/>
    <mergeCell ref="BYW125:BYZ125"/>
    <mergeCell ref="BZE125:BZH125"/>
    <mergeCell ref="BZM125:BZP125"/>
    <mergeCell ref="BZU125:BZX125"/>
    <mergeCell ref="BUO125:BUR125"/>
    <mergeCell ref="BUW125:BUZ125"/>
    <mergeCell ref="BVE125:BVH125"/>
    <mergeCell ref="BVM125:BVP125"/>
    <mergeCell ref="BVU125:BVX125"/>
    <mergeCell ref="BWC125:BWF125"/>
    <mergeCell ref="BWK125:BWN125"/>
    <mergeCell ref="BWS125:BWV125"/>
    <mergeCell ref="BXA125:BXD125"/>
    <mergeCell ref="CNY125:COB125"/>
    <mergeCell ref="COG125:COJ125"/>
    <mergeCell ref="COO125:COR125"/>
    <mergeCell ref="COW125:COZ125"/>
    <mergeCell ref="CPE125:CPH125"/>
    <mergeCell ref="CPM125:CPP125"/>
    <mergeCell ref="CPU125:CPX125"/>
    <mergeCell ref="CQC125:CQF125"/>
    <mergeCell ref="CQK125:CQN125"/>
    <mergeCell ref="CLE125:CLH125"/>
    <mergeCell ref="CLM125:CLP125"/>
    <mergeCell ref="CLU125:CLX125"/>
    <mergeCell ref="CMC125:CMF125"/>
    <mergeCell ref="CMK125:CMN125"/>
    <mergeCell ref="CMS125:CMV125"/>
    <mergeCell ref="CNA125:CND125"/>
    <mergeCell ref="CNI125:CNL125"/>
    <mergeCell ref="CNQ125:CNT125"/>
    <mergeCell ref="CIK125:CIN125"/>
    <mergeCell ref="CIS125:CIV125"/>
    <mergeCell ref="CJA125:CJD125"/>
    <mergeCell ref="CJI125:CJL125"/>
    <mergeCell ref="CJQ125:CJT125"/>
    <mergeCell ref="CJY125:CKB125"/>
    <mergeCell ref="CKG125:CKJ125"/>
    <mergeCell ref="CKO125:CKR125"/>
    <mergeCell ref="CKW125:CKZ125"/>
    <mergeCell ref="CFQ125:CFT125"/>
    <mergeCell ref="CFY125:CGB125"/>
    <mergeCell ref="CGG125:CGJ125"/>
    <mergeCell ref="CGO125:CGR125"/>
    <mergeCell ref="CGW125:CGZ125"/>
    <mergeCell ref="CHE125:CHH125"/>
    <mergeCell ref="CHM125:CHP125"/>
    <mergeCell ref="CHU125:CHX125"/>
    <mergeCell ref="CIC125:CIF125"/>
    <mergeCell ref="CZA125:CZD125"/>
    <mergeCell ref="CZI125:CZL125"/>
    <mergeCell ref="CZQ125:CZT125"/>
    <mergeCell ref="CZY125:DAB125"/>
    <mergeCell ref="DAG125:DAJ125"/>
    <mergeCell ref="DAO125:DAR125"/>
    <mergeCell ref="DAW125:DAZ125"/>
    <mergeCell ref="DBE125:DBH125"/>
    <mergeCell ref="DBM125:DBP125"/>
    <mergeCell ref="CWG125:CWJ125"/>
    <mergeCell ref="CWO125:CWR125"/>
    <mergeCell ref="CWW125:CWZ125"/>
    <mergeCell ref="CXE125:CXH125"/>
    <mergeCell ref="CXM125:CXP125"/>
    <mergeCell ref="CXU125:CXX125"/>
    <mergeCell ref="CYC125:CYF125"/>
    <mergeCell ref="CYK125:CYN125"/>
    <mergeCell ref="CYS125:CYV125"/>
    <mergeCell ref="CTM125:CTP125"/>
    <mergeCell ref="CTU125:CTX125"/>
    <mergeCell ref="CUC125:CUF125"/>
    <mergeCell ref="CUK125:CUN125"/>
    <mergeCell ref="CUS125:CUV125"/>
    <mergeCell ref="CVA125:CVD125"/>
    <mergeCell ref="CVI125:CVL125"/>
    <mergeCell ref="CVQ125:CVT125"/>
    <mergeCell ref="CVY125:CWB125"/>
    <mergeCell ref="CQS125:CQV125"/>
    <mergeCell ref="CRA125:CRD125"/>
    <mergeCell ref="CRI125:CRL125"/>
    <mergeCell ref="CRQ125:CRT125"/>
    <mergeCell ref="CRY125:CSB125"/>
    <mergeCell ref="CSG125:CSJ125"/>
    <mergeCell ref="CSO125:CSR125"/>
    <mergeCell ref="CSW125:CSZ125"/>
    <mergeCell ref="CTE125:CTH125"/>
    <mergeCell ref="DKC125:DKF125"/>
    <mergeCell ref="DKK125:DKN125"/>
    <mergeCell ref="DKS125:DKV125"/>
    <mergeCell ref="DLA125:DLD125"/>
    <mergeCell ref="DLI125:DLL125"/>
    <mergeCell ref="DLQ125:DLT125"/>
    <mergeCell ref="DLY125:DMB125"/>
    <mergeCell ref="DMG125:DMJ125"/>
    <mergeCell ref="DMO125:DMR125"/>
    <mergeCell ref="DHI125:DHL125"/>
    <mergeCell ref="DHQ125:DHT125"/>
    <mergeCell ref="DHY125:DIB125"/>
    <mergeCell ref="DIG125:DIJ125"/>
    <mergeCell ref="DIO125:DIR125"/>
    <mergeCell ref="DIW125:DIZ125"/>
    <mergeCell ref="DJE125:DJH125"/>
    <mergeCell ref="DJM125:DJP125"/>
    <mergeCell ref="DJU125:DJX125"/>
    <mergeCell ref="DEO125:DER125"/>
    <mergeCell ref="DEW125:DEZ125"/>
    <mergeCell ref="DFE125:DFH125"/>
    <mergeCell ref="DFM125:DFP125"/>
    <mergeCell ref="DFU125:DFX125"/>
    <mergeCell ref="DGC125:DGF125"/>
    <mergeCell ref="DGK125:DGN125"/>
    <mergeCell ref="DGS125:DGV125"/>
    <mergeCell ref="DHA125:DHD125"/>
    <mergeCell ref="DBU125:DBX125"/>
    <mergeCell ref="DCC125:DCF125"/>
    <mergeCell ref="DCK125:DCN125"/>
    <mergeCell ref="DCS125:DCV125"/>
    <mergeCell ref="DDA125:DDD125"/>
    <mergeCell ref="DDI125:DDL125"/>
    <mergeCell ref="DDQ125:DDT125"/>
    <mergeCell ref="DDY125:DEB125"/>
    <mergeCell ref="DEG125:DEJ125"/>
    <mergeCell ref="DVE125:DVH125"/>
    <mergeCell ref="DVM125:DVP125"/>
    <mergeCell ref="DVU125:DVX125"/>
    <mergeCell ref="DWC125:DWF125"/>
    <mergeCell ref="DWK125:DWN125"/>
    <mergeCell ref="DWS125:DWV125"/>
    <mergeCell ref="DXA125:DXD125"/>
    <mergeCell ref="DXI125:DXL125"/>
    <mergeCell ref="DXQ125:DXT125"/>
    <mergeCell ref="DSK125:DSN125"/>
    <mergeCell ref="DSS125:DSV125"/>
    <mergeCell ref="DTA125:DTD125"/>
    <mergeCell ref="DTI125:DTL125"/>
    <mergeCell ref="DTQ125:DTT125"/>
    <mergeCell ref="DTY125:DUB125"/>
    <mergeCell ref="DUG125:DUJ125"/>
    <mergeCell ref="DUO125:DUR125"/>
    <mergeCell ref="DUW125:DUZ125"/>
    <mergeCell ref="DPQ125:DPT125"/>
    <mergeCell ref="DPY125:DQB125"/>
    <mergeCell ref="DQG125:DQJ125"/>
    <mergeCell ref="DQO125:DQR125"/>
    <mergeCell ref="DQW125:DQZ125"/>
    <mergeCell ref="DRE125:DRH125"/>
    <mergeCell ref="DRM125:DRP125"/>
    <mergeCell ref="DRU125:DRX125"/>
    <mergeCell ref="DSC125:DSF125"/>
    <mergeCell ref="DMW125:DMZ125"/>
    <mergeCell ref="DNE125:DNH125"/>
    <mergeCell ref="DNM125:DNP125"/>
    <mergeCell ref="DNU125:DNX125"/>
    <mergeCell ref="DOC125:DOF125"/>
    <mergeCell ref="DOK125:DON125"/>
    <mergeCell ref="DOS125:DOV125"/>
    <mergeCell ref="DPA125:DPD125"/>
    <mergeCell ref="DPI125:DPL125"/>
    <mergeCell ref="EGG125:EGJ125"/>
    <mergeCell ref="EGO125:EGR125"/>
    <mergeCell ref="EGW125:EGZ125"/>
    <mergeCell ref="EHE125:EHH125"/>
    <mergeCell ref="EHM125:EHP125"/>
    <mergeCell ref="EHU125:EHX125"/>
    <mergeCell ref="EIC125:EIF125"/>
    <mergeCell ref="EIK125:EIN125"/>
    <mergeCell ref="EIS125:EIV125"/>
    <mergeCell ref="EDM125:EDP125"/>
    <mergeCell ref="EDU125:EDX125"/>
    <mergeCell ref="EEC125:EEF125"/>
    <mergeCell ref="EEK125:EEN125"/>
    <mergeCell ref="EES125:EEV125"/>
    <mergeCell ref="EFA125:EFD125"/>
    <mergeCell ref="EFI125:EFL125"/>
    <mergeCell ref="EFQ125:EFT125"/>
    <mergeCell ref="EFY125:EGB125"/>
    <mergeCell ref="EAS125:EAV125"/>
    <mergeCell ref="EBA125:EBD125"/>
    <mergeCell ref="EBI125:EBL125"/>
    <mergeCell ref="EBQ125:EBT125"/>
    <mergeCell ref="EBY125:ECB125"/>
    <mergeCell ref="ECG125:ECJ125"/>
    <mergeCell ref="ECO125:ECR125"/>
    <mergeCell ref="ECW125:ECZ125"/>
    <mergeCell ref="EDE125:EDH125"/>
    <mergeCell ref="DXY125:DYB125"/>
    <mergeCell ref="DYG125:DYJ125"/>
    <mergeCell ref="DYO125:DYR125"/>
    <mergeCell ref="DYW125:DYZ125"/>
    <mergeCell ref="DZE125:DZH125"/>
    <mergeCell ref="DZM125:DZP125"/>
    <mergeCell ref="DZU125:DZX125"/>
    <mergeCell ref="EAC125:EAF125"/>
    <mergeCell ref="EAK125:EAN125"/>
    <mergeCell ref="ERI125:ERL125"/>
    <mergeCell ref="ERQ125:ERT125"/>
    <mergeCell ref="ERY125:ESB125"/>
    <mergeCell ref="ESG125:ESJ125"/>
    <mergeCell ref="ESO125:ESR125"/>
    <mergeCell ref="ESW125:ESZ125"/>
    <mergeCell ref="ETE125:ETH125"/>
    <mergeCell ref="ETM125:ETP125"/>
    <mergeCell ref="ETU125:ETX125"/>
    <mergeCell ref="EOO125:EOR125"/>
    <mergeCell ref="EOW125:EOZ125"/>
    <mergeCell ref="EPE125:EPH125"/>
    <mergeCell ref="EPM125:EPP125"/>
    <mergeCell ref="EPU125:EPX125"/>
    <mergeCell ref="EQC125:EQF125"/>
    <mergeCell ref="EQK125:EQN125"/>
    <mergeCell ref="EQS125:EQV125"/>
    <mergeCell ref="ERA125:ERD125"/>
    <mergeCell ref="ELU125:ELX125"/>
    <mergeCell ref="EMC125:EMF125"/>
    <mergeCell ref="EMK125:EMN125"/>
    <mergeCell ref="EMS125:EMV125"/>
    <mergeCell ref="ENA125:END125"/>
    <mergeCell ref="ENI125:ENL125"/>
    <mergeCell ref="ENQ125:ENT125"/>
    <mergeCell ref="ENY125:EOB125"/>
    <mergeCell ref="EOG125:EOJ125"/>
    <mergeCell ref="EJA125:EJD125"/>
    <mergeCell ref="EJI125:EJL125"/>
    <mergeCell ref="EJQ125:EJT125"/>
    <mergeCell ref="EJY125:EKB125"/>
    <mergeCell ref="EKG125:EKJ125"/>
    <mergeCell ref="EKO125:EKR125"/>
    <mergeCell ref="EKW125:EKZ125"/>
    <mergeCell ref="ELE125:ELH125"/>
    <mergeCell ref="ELM125:ELP125"/>
    <mergeCell ref="FCK125:FCN125"/>
    <mergeCell ref="FCS125:FCV125"/>
    <mergeCell ref="FDA125:FDD125"/>
    <mergeCell ref="FDI125:FDL125"/>
    <mergeCell ref="FDQ125:FDT125"/>
    <mergeCell ref="FDY125:FEB125"/>
    <mergeCell ref="FEG125:FEJ125"/>
    <mergeCell ref="FEO125:FER125"/>
    <mergeCell ref="FEW125:FEZ125"/>
    <mergeCell ref="EZQ125:EZT125"/>
    <mergeCell ref="EZY125:FAB125"/>
    <mergeCell ref="FAG125:FAJ125"/>
    <mergeCell ref="FAO125:FAR125"/>
    <mergeCell ref="FAW125:FAZ125"/>
    <mergeCell ref="FBE125:FBH125"/>
    <mergeCell ref="FBM125:FBP125"/>
    <mergeCell ref="FBU125:FBX125"/>
    <mergeCell ref="FCC125:FCF125"/>
    <mergeCell ref="EWW125:EWZ125"/>
    <mergeCell ref="EXE125:EXH125"/>
    <mergeCell ref="EXM125:EXP125"/>
    <mergeCell ref="EXU125:EXX125"/>
    <mergeCell ref="EYC125:EYF125"/>
    <mergeCell ref="EYK125:EYN125"/>
    <mergeCell ref="EYS125:EYV125"/>
    <mergeCell ref="EZA125:EZD125"/>
    <mergeCell ref="EZI125:EZL125"/>
    <mergeCell ref="EUC125:EUF125"/>
    <mergeCell ref="EUK125:EUN125"/>
    <mergeCell ref="EUS125:EUV125"/>
    <mergeCell ref="EVA125:EVD125"/>
    <mergeCell ref="EVI125:EVL125"/>
    <mergeCell ref="EVQ125:EVT125"/>
    <mergeCell ref="EVY125:EWB125"/>
    <mergeCell ref="EWG125:EWJ125"/>
    <mergeCell ref="EWO125:EWR125"/>
    <mergeCell ref="FNM125:FNP125"/>
    <mergeCell ref="FNU125:FNX125"/>
    <mergeCell ref="FOC125:FOF125"/>
    <mergeCell ref="FOK125:FON125"/>
    <mergeCell ref="FOS125:FOV125"/>
    <mergeCell ref="FPA125:FPD125"/>
    <mergeCell ref="FPI125:FPL125"/>
    <mergeCell ref="FPQ125:FPT125"/>
    <mergeCell ref="FPY125:FQB125"/>
    <mergeCell ref="FKS125:FKV125"/>
    <mergeCell ref="FLA125:FLD125"/>
    <mergeCell ref="FLI125:FLL125"/>
    <mergeCell ref="FLQ125:FLT125"/>
    <mergeCell ref="FLY125:FMB125"/>
    <mergeCell ref="FMG125:FMJ125"/>
    <mergeCell ref="FMO125:FMR125"/>
    <mergeCell ref="FMW125:FMZ125"/>
    <mergeCell ref="FNE125:FNH125"/>
    <mergeCell ref="FHY125:FIB125"/>
    <mergeCell ref="FIG125:FIJ125"/>
    <mergeCell ref="FIO125:FIR125"/>
    <mergeCell ref="FIW125:FIZ125"/>
    <mergeCell ref="FJE125:FJH125"/>
    <mergeCell ref="FJM125:FJP125"/>
    <mergeCell ref="FJU125:FJX125"/>
    <mergeCell ref="FKC125:FKF125"/>
    <mergeCell ref="FKK125:FKN125"/>
    <mergeCell ref="FFE125:FFH125"/>
    <mergeCell ref="FFM125:FFP125"/>
    <mergeCell ref="FFU125:FFX125"/>
    <mergeCell ref="FGC125:FGF125"/>
    <mergeCell ref="FGK125:FGN125"/>
    <mergeCell ref="FGS125:FGV125"/>
    <mergeCell ref="FHA125:FHD125"/>
    <mergeCell ref="FHI125:FHL125"/>
    <mergeCell ref="FHQ125:FHT125"/>
    <mergeCell ref="FYO125:FYR125"/>
    <mergeCell ref="FYW125:FYZ125"/>
    <mergeCell ref="FZE125:FZH125"/>
    <mergeCell ref="FZM125:FZP125"/>
    <mergeCell ref="FZU125:FZX125"/>
    <mergeCell ref="GAC125:GAF125"/>
    <mergeCell ref="GAK125:GAN125"/>
    <mergeCell ref="GAS125:GAV125"/>
    <mergeCell ref="GBA125:GBD125"/>
    <mergeCell ref="FVU125:FVX125"/>
    <mergeCell ref="FWC125:FWF125"/>
    <mergeCell ref="FWK125:FWN125"/>
    <mergeCell ref="FWS125:FWV125"/>
    <mergeCell ref="FXA125:FXD125"/>
    <mergeCell ref="FXI125:FXL125"/>
    <mergeCell ref="FXQ125:FXT125"/>
    <mergeCell ref="FXY125:FYB125"/>
    <mergeCell ref="FYG125:FYJ125"/>
    <mergeCell ref="FTA125:FTD125"/>
    <mergeCell ref="FTI125:FTL125"/>
    <mergeCell ref="FTQ125:FTT125"/>
    <mergeCell ref="FTY125:FUB125"/>
    <mergeCell ref="FUG125:FUJ125"/>
    <mergeCell ref="FUO125:FUR125"/>
    <mergeCell ref="FUW125:FUZ125"/>
    <mergeCell ref="FVE125:FVH125"/>
    <mergeCell ref="FVM125:FVP125"/>
    <mergeCell ref="FQG125:FQJ125"/>
    <mergeCell ref="FQO125:FQR125"/>
    <mergeCell ref="FQW125:FQZ125"/>
    <mergeCell ref="FRE125:FRH125"/>
    <mergeCell ref="FRM125:FRP125"/>
    <mergeCell ref="FRU125:FRX125"/>
    <mergeCell ref="FSC125:FSF125"/>
    <mergeCell ref="FSK125:FSN125"/>
    <mergeCell ref="FSS125:FSV125"/>
    <mergeCell ref="GJQ125:GJT125"/>
    <mergeCell ref="GJY125:GKB125"/>
    <mergeCell ref="GKG125:GKJ125"/>
    <mergeCell ref="GKO125:GKR125"/>
    <mergeCell ref="GKW125:GKZ125"/>
    <mergeCell ref="GLE125:GLH125"/>
    <mergeCell ref="GLM125:GLP125"/>
    <mergeCell ref="GLU125:GLX125"/>
    <mergeCell ref="GMC125:GMF125"/>
    <mergeCell ref="GGW125:GGZ125"/>
    <mergeCell ref="GHE125:GHH125"/>
    <mergeCell ref="GHM125:GHP125"/>
    <mergeCell ref="GHU125:GHX125"/>
    <mergeCell ref="GIC125:GIF125"/>
    <mergeCell ref="GIK125:GIN125"/>
    <mergeCell ref="GIS125:GIV125"/>
    <mergeCell ref="GJA125:GJD125"/>
    <mergeCell ref="GJI125:GJL125"/>
    <mergeCell ref="GEC125:GEF125"/>
    <mergeCell ref="GEK125:GEN125"/>
    <mergeCell ref="GES125:GEV125"/>
    <mergeCell ref="GFA125:GFD125"/>
    <mergeCell ref="GFI125:GFL125"/>
    <mergeCell ref="GFQ125:GFT125"/>
    <mergeCell ref="GFY125:GGB125"/>
    <mergeCell ref="GGG125:GGJ125"/>
    <mergeCell ref="GGO125:GGR125"/>
    <mergeCell ref="GBI125:GBL125"/>
    <mergeCell ref="GBQ125:GBT125"/>
    <mergeCell ref="GBY125:GCB125"/>
    <mergeCell ref="GCG125:GCJ125"/>
    <mergeCell ref="GCO125:GCR125"/>
    <mergeCell ref="GCW125:GCZ125"/>
    <mergeCell ref="GDE125:GDH125"/>
    <mergeCell ref="GDM125:GDP125"/>
    <mergeCell ref="GDU125:GDX125"/>
    <mergeCell ref="GUS125:GUV125"/>
    <mergeCell ref="GVA125:GVD125"/>
    <mergeCell ref="GVI125:GVL125"/>
    <mergeCell ref="GVQ125:GVT125"/>
    <mergeCell ref="GVY125:GWB125"/>
    <mergeCell ref="GWG125:GWJ125"/>
    <mergeCell ref="GWO125:GWR125"/>
    <mergeCell ref="GWW125:GWZ125"/>
    <mergeCell ref="GXE125:GXH125"/>
    <mergeCell ref="GRY125:GSB125"/>
    <mergeCell ref="GSG125:GSJ125"/>
    <mergeCell ref="GSO125:GSR125"/>
    <mergeCell ref="GSW125:GSZ125"/>
    <mergeCell ref="GTE125:GTH125"/>
    <mergeCell ref="GTM125:GTP125"/>
    <mergeCell ref="GTU125:GTX125"/>
    <mergeCell ref="GUC125:GUF125"/>
    <mergeCell ref="GUK125:GUN125"/>
    <mergeCell ref="GPE125:GPH125"/>
    <mergeCell ref="GPM125:GPP125"/>
    <mergeCell ref="GPU125:GPX125"/>
    <mergeCell ref="GQC125:GQF125"/>
    <mergeCell ref="GQK125:GQN125"/>
    <mergeCell ref="GQS125:GQV125"/>
    <mergeCell ref="GRA125:GRD125"/>
    <mergeCell ref="GRI125:GRL125"/>
    <mergeCell ref="GRQ125:GRT125"/>
    <mergeCell ref="GMK125:GMN125"/>
    <mergeCell ref="GMS125:GMV125"/>
    <mergeCell ref="GNA125:GND125"/>
    <mergeCell ref="GNI125:GNL125"/>
    <mergeCell ref="GNQ125:GNT125"/>
    <mergeCell ref="GNY125:GOB125"/>
    <mergeCell ref="GOG125:GOJ125"/>
    <mergeCell ref="GOO125:GOR125"/>
    <mergeCell ref="GOW125:GOZ125"/>
    <mergeCell ref="HFU125:HFX125"/>
    <mergeCell ref="HGC125:HGF125"/>
    <mergeCell ref="HGK125:HGN125"/>
    <mergeCell ref="HGS125:HGV125"/>
    <mergeCell ref="HHA125:HHD125"/>
    <mergeCell ref="HHI125:HHL125"/>
    <mergeCell ref="HHQ125:HHT125"/>
    <mergeCell ref="HHY125:HIB125"/>
    <mergeCell ref="HIG125:HIJ125"/>
    <mergeCell ref="HDA125:HDD125"/>
    <mergeCell ref="HDI125:HDL125"/>
    <mergeCell ref="HDQ125:HDT125"/>
    <mergeCell ref="HDY125:HEB125"/>
    <mergeCell ref="HEG125:HEJ125"/>
    <mergeCell ref="HEO125:HER125"/>
    <mergeCell ref="HEW125:HEZ125"/>
    <mergeCell ref="HFE125:HFH125"/>
    <mergeCell ref="HFM125:HFP125"/>
    <mergeCell ref="HAG125:HAJ125"/>
    <mergeCell ref="HAO125:HAR125"/>
    <mergeCell ref="HAW125:HAZ125"/>
    <mergeCell ref="HBE125:HBH125"/>
    <mergeCell ref="HBM125:HBP125"/>
    <mergeCell ref="HBU125:HBX125"/>
    <mergeCell ref="HCC125:HCF125"/>
    <mergeCell ref="HCK125:HCN125"/>
    <mergeCell ref="HCS125:HCV125"/>
    <mergeCell ref="GXM125:GXP125"/>
    <mergeCell ref="GXU125:GXX125"/>
    <mergeCell ref="GYC125:GYF125"/>
    <mergeCell ref="GYK125:GYN125"/>
    <mergeCell ref="GYS125:GYV125"/>
    <mergeCell ref="GZA125:GZD125"/>
    <mergeCell ref="GZI125:GZL125"/>
    <mergeCell ref="GZQ125:GZT125"/>
    <mergeCell ref="GZY125:HAB125"/>
    <mergeCell ref="HQW125:HQZ125"/>
    <mergeCell ref="HRE125:HRH125"/>
    <mergeCell ref="HRM125:HRP125"/>
    <mergeCell ref="HRU125:HRX125"/>
    <mergeCell ref="HSC125:HSF125"/>
    <mergeCell ref="HSK125:HSN125"/>
    <mergeCell ref="HSS125:HSV125"/>
    <mergeCell ref="HTA125:HTD125"/>
    <mergeCell ref="HTI125:HTL125"/>
    <mergeCell ref="HOC125:HOF125"/>
    <mergeCell ref="HOK125:HON125"/>
    <mergeCell ref="HOS125:HOV125"/>
    <mergeCell ref="HPA125:HPD125"/>
    <mergeCell ref="HPI125:HPL125"/>
    <mergeCell ref="HPQ125:HPT125"/>
    <mergeCell ref="HPY125:HQB125"/>
    <mergeCell ref="HQG125:HQJ125"/>
    <mergeCell ref="HQO125:HQR125"/>
    <mergeCell ref="HLI125:HLL125"/>
    <mergeCell ref="HLQ125:HLT125"/>
    <mergeCell ref="HLY125:HMB125"/>
    <mergeCell ref="HMG125:HMJ125"/>
    <mergeCell ref="HMO125:HMR125"/>
    <mergeCell ref="HMW125:HMZ125"/>
    <mergeCell ref="HNE125:HNH125"/>
    <mergeCell ref="HNM125:HNP125"/>
    <mergeCell ref="HNU125:HNX125"/>
    <mergeCell ref="HIO125:HIR125"/>
    <mergeCell ref="HIW125:HIZ125"/>
    <mergeCell ref="HJE125:HJH125"/>
    <mergeCell ref="HJM125:HJP125"/>
    <mergeCell ref="HJU125:HJX125"/>
    <mergeCell ref="HKC125:HKF125"/>
    <mergeCell ref="HKK125:HKN125"/>
    <mergeCell ref="HKS125:HKV125"/>
    <mergeCell ref="HLA125:HLD125"/>
    <mergeCell ref="IBY125:ICB125"/>
    <mergeCell ref="ICG125:ICJ125"/>
    <mergeCell ref="ICO125:ICR125"/>
    <mergeCell ref="ICW125:ICZ125"/>
    <mergeCell ref="IDE125:IDH125"/>
    <mergeCell ref="IDM125:IDP125"/>
    <mergeCell ref="IDU125:IDX125"/>
    <mergeCell ref="IEC125:IEF125"/>
    <mergeCell ref="IEK125:IEN125"/>
    <mergeCell ref="HZE125:HZH125"/>
    <mergeCell ref="HZM125:HZP125"/>
    <mergeCell ref="HZU125:HZX125"/>
    <mergeCell ref="IAC125:IAF125"/>
    <mergeCell ref="IAK125:IAN125"/>
    <mergeCell ref="IAS125:IAV125"/>
    <mergeCell ref="IBA125:IBD125"/>
    <mergeCell ref="IBI125:IBL125"/>
    <mergeCell ref="IBQ125:IBT125"/>
    <mergeCell ref="HWK125:HWN125"/>
    <mergeCell ref="HWS125:HWV125"/>
    <mergeCell ref="HXA125:HXD125"/>
    <mergeCell ref="HXI125:HXL125"/>
    <mergeCell ref="HXQ125:HXT125"/>
    <mergeCell ref="HXY125:HYB125"/>
    <mergeCell ref="HYG125:HYJ125"/>
    <mergeCell ref="HYO125:HYR125"/>
    <mergeCell ref="HYW125:HYZ125"/>
    <mergeCell ref="HTQ125:HTT125"/>
    <mergeCell ref="HTY125:HUB125"/>
    <mergeCell ref="HUG125:HUJ125"/>
    <mergeCell ref="HUO125:HUR125"/>
    <mergeCell ref="HUW125:HUZ125"/>
    <mergeCell ref="HVE125:HVH125"/>
    <mergeCell ref="HVM125:HVP125"/>
    <mergeCell ref="HVU125:HVX125"/>
    <mergeCell ref="HWC125:HWF125"/>
    <mergeCell ref="INA125:IND125"/>
    <mergeCell ref="INI125:INL125"/>
    <mergeCell ref="INQ125:INT125"/>
    <mergeCell ref="INY125:IOB125"/>
    <mergeCell ref="IOG125:IOJ125"/>
    <mergeCell ref="IOO125:IOR125"/>
    <mergeCell ref="IOW125:IOZ125"/>
    <mergeCell ref="IPE125:IPH125"/>
    <mergeCell ref="IPM125:IPP125"/>
    <mergeCell ref="IKG125:IKJ125"/>
    <mergeCell ref="IKO125:IKR125"/>
    <mergeCell ref="IKW125:IKZ125"/>
    <mergeCell ref="ILE125:ILH125"/>
    <mergeCell ref="ILM125:ILP125"/>
    <mergeCell ref="ILU125:ILX125"/>
    <mergeCell ref="IMC125:IMF125"/>
    <mergeCell ref="IMK125:IMN125"/>
    <mergeCell ref="IMS125:IMV125"/>
    <mergeCell ref="IHM125:IHP125"/>
    <mergeCell ref="IHU125:IHX125"/>
    <mergeCell ref="IIC125:IIF125"/>
    <mergeCell ref="IIK125:IIN125"/>
    <mergeCell ref="IIS125:IIV125"/>
    <mergeCell ref="IJA125:IJD125"/>
    <mergeCell ref="IJI125:IJL125"/>
    <mergeCell ref="IJQ125:IJT125"/>
    <mergeCell ref="IJY125:IKB125"/>
    <mergeCell ref="IES125:IEV125"/>
    <mergeCell ref="IFA125:IFD125"/>
    <mergeCell ref="IFI125:IFL125"/>
    <mergeCell ref="IFQ125:IFT125"/>
    <mergeCell ref="IFY125:IGB125"/>
    <mergeCell ref="IGG125:IGJ125"/>
    <mergeCell ref="IGO125:IGR125"/>
    <mergeCell ref="IGW125:IGZ125"/>
    <mergeCell ref="IHE125:IHH125"/>
    <mergeCell ref="IYC125:IYF125"/>
    <mergeCell ref="IYK125:IYN125"/>
    <mergeCell ref="IYS125:IYV125"/>
    <mergeCell ref="IZA125:IZD125"/>
    <mergeCell ref="IZI125:IZL125"/>
    <mergeCell ref="IZQ125:IZT125"/>
    <mergeCell ref="IZY125:JAB125"/>
    <mergeCell ref="JAG125:JAJ125"/>
    <mergeCell ref="JAO125:JAR125"/>
    <mergeCell ref="IVI125:IVL125"/>
    <mergeCell ref="IVQ125:IVT125"/>
    <mergeCell ref="IVY125:IWB125"/>
    <mergeCell ref="IWG125:IWJ125"/>
    <mergeCell ref="IWO125:IWR125"/>
    <mergeCell ref="IWW125:IWZ125"/>
    <mergeCell ref="IXE125:IXH125"/>
    <mergeCell ref="IXM125:IXP125"/>
    <mergeCell ref="IXU125:IXX125"/>
    <mergeCell ref="ISO125:ISR125"/>
    <mergeCell ref="ISW125:ISZ125"/>
    <mergeCell ref="ITE125:ITH125"/>
    <mergeCell ref="ITM125:ITP125"/>
    <mergeCell ref="ITU125:ITX125"/>
    <mergeCell ref="IUC125:IUF125"/>
    <mergeCell ref="IUK125:IUN125"/>
    <mergeCell ref="IUS125:IUV125"/>
    <mergeCell ref="IVA125:IVD125"/>
    <mergeCell ref="IPU125:IPX125"/>
    <mergeCell ref="IQC125:IQF125"/>
    <mergeCell ref="IQK125:IQN125"/>
    <mergeCell ref="IQS125:IQV125"/>
    <mergeCell ref="IRA125:IRD125"/>
    <mergeCell ref="IRI125:IRL125"/>
    <mergeCell ref="IRQ125:IRT125"/>
    <mergeCell ref="IRY125:ISB125"/>
    <mergeCell ref="ISG125:ISJ125"/>
    <mergeCell ref="JJE125:JJH125"/>
    <mergeCell ref="JJM125:JJP125"/>
    <mergeCell ref="JJU125:JJX125"/>
    <mergeCell ref="JKC125:JKF125"/>
    <mergeCell ref="JKK125:JKN125"/>
    <mergeCell ref="JKS125:JKV125"/>
    <mergeCell ref="JLA125:JLD125"/>
    <mergeCell ref="JLI125:JLL125"/>
    <mergeCell ref="JLQ125:JLT125"/>
    <mergeCell ref="JGK125:JGN125"/>
    <mergeCell ref="JGS125:JGV125"/>
    <mergeCell ref="JHA125:JHD125"/>
    <mergeCell ref="JHI125:JHL125"/>
    <mergeCell ref="JHQ125:JHT125"/>
    <mergeCell ref="JHY125:JIB125"/>
    <mergeCell ref="JIG125:JIJ125"/>
    <mergeCell ref="JIO125:JIR125"/>
    <mergeCell ref="JIW125:JIZ125"/>
    <mergeCell ref="JDQ125:JDT125"/>
    <mergeCell ref="JDY125:JEB125"/>
    <mergeCell ref="JEG125:JEJ125"/>
    <mergeCell ref="JEO125:JER125"/>
    <mergeCell ref="JEW125:JEZ125"/>
    <mergeCell ref="JFE125:JFH125"/>
    <mergeCell ref="JFM125:JFP125"/>
    <mergeCell ref="JFU125:JFX125"/>
    <mergeCell ref="JGC125:JGF125"/>
    <mergeCell ref="JAW125:JAZ125"/>
    <mergeCell ref="JBE125:JBH125"/>
    <mergeCell ref="JBM125:JBP125"/>
    <mergeCell ref="JBU125:JBX125"/>
    <mergeCell ref="JCC125:JCF125"/>
    <mergeCell ref="JCK125:JCN125"/>
    <mergeCell ref="JCS125:JCV125"/>
    <mergeCell ref="JDA125:JDD125"/>
    <mergeCell ref="JDI125:JDL125"/>
    <mergeCell ref="JUG125:JUJ125"/>
    <mergeCell ref="JUO125:JUR125"/>
    <mergeCell ref="JUW125:JUZ125"/>
    <mergeCell ref="JVE125:JVH125"/>
    <mergeCell ref="JVM125:JVP125"/>
    <mergeCell ref="JVU125:JVX125"/>
    <mergeCell ref="JWC125:JWF125"/>
    <mergeCell ref="JWK125:JWN125"/>
    <mergeCell ref="JWS125:JWV125"/>
    <mergeCell ref="JRM125:JRP125"/>
    <mergeCell ref="JRU125:JRX125"/>
    <mergeCell ref="JSC125:JSF125"/>
    <mergeCell ref="JSK125:JSN125"/>
    <mergeCell ref="JSS125:JSV125"/>
    <mergeCell ref="JTA125:JTD125"/>
    <mergeCell ref="JTI125:JTL125"/>
    <mergeCell ref="JTQ125:JTT125"/>
    <mergeCell ref="JTY125:JUB125"/>
    <mergeCell ref="JOS125:JOV125"/>
    <mergeCell ref="JPA125:JPD125"/>
    <mergeCell ref="JPI125:JPL125"/>
    <mergeCell ref="JPQ125:JPT125"/>
    <mergeCell ref="JPY125:JQB125"/>
    <mergeCell ref="JQG125:JQJ125"/>
    <mergeCell ref="JQO125:JQR125"/>
    <mergeCell ref="JQW125:JQZ125"/>
    <mergeCell ref="JRE125:JRH125"/>
    <mergeCell ref="JLY125:JMB125"/>
    <mergeCell ref="JMG125:JMJ125"/>
    <mergeCell ref="JMO125:JMR125"/>
    <mergeCell ref="JMW125:JMZ125"/>
    <mergeCell ref="JNE125:JNH125"/>
    <mergeCell ref="JNM125:JNP125"/>
    <mergeCell ref="JNU125:JNX125"/>
    <mergeCell ref="JOC125:JOF125"/>
    <mergeCell ref="JOK125:JON125"/>
    <mergeCell ref="KFI125:KFL125"/>
    <mergeCell ref="KFQ125:KFT125"/>
    <mergeCell ref="KFY125:KGB125"/>
    <mergeCell ref="KGG125:KGJ125"/>
    <mergeCell ref="KGO125:KGR125"/>
    <mergeCell ref="KGW125:KGZ125"/>
    <mergeCell ref="KHE125:KHH125"/>
    <mergeCell ref="KHM125:KHP125"/>
    <mergeCell ref="KHU125:KHX125"/>
    <mergeCell ref="KCO125:KCR125"/>
    <mergeCell ref="KCW125:KCZ125"/>
    <mergeCell ref="KDE125:KDH125"/>
    <mergeCell ref="KDM125:KDP125"/>
    <mergeCell ref="KDU125:KDX125"/>
    <mergeCell ref="KEC125:KEF125"/>
    <mergeCell ref="KEK125:KEN125"/>
    <mergeCell ref="KES125:KEV125"/>
    <mergeCell ref="KFA125:KFD125"/>
    <mergeCell ref="JZU125:JZX125"/>
    <mergeCell ref="KAC125:KAF125"/>
    <mergeCell ref="KAK125:KAN125"/>
    <mergeCell ref="KAS125:KAV125"/>
    <mergeCell ref="KBA125:KBD125"/>
    <mergeCell ref="KBI125:KBL125"/>
    <mergeCell ref="KBQ125:KBT125"/>
    <mergeCell ref="KBY125:KCB125"/>
    <mergeCell ref="KCG125:KCJ125"/>
    <mergeCell ref="JXA125:JXD125"/>
    <mergeCell ref="JXI125:JXL125"/>
    <mergeCell ref="JXQ125:JXT125"/>
    <mergeCell ref="JXY125:JYB125"/>
    <mergeCell ref="JYG125:JYJ125"/>
    <mergeCell ref="JYO125:JYR125"/>
    <mergeCell ref="JYW125:JYZ125"/>
    <mergeCell ref="JZE125:JZH125"/>
    <mergeCell ref="JZM125:JZP125"/>
    <mergeCell ref="KQK125:KQN125"/>
    <mergeCell ref="KQS125:KQV125"/>
    <mergeCell ref="KRA125:KRD125"/>
    <mergeCell ref="KRI125:KRL125"/>
    <mergeCell ref="KRQ125:KRT125"/>
    <mergeCell ref="KRY125:KSB125"/>
    <mergeCell ref="KSG125:KSJ125"/>
    <mergeCell ref="KSO125:KSR125"/>
    <mergeCell ref="KSW125:KSZ125"/>
    <mergeCell ref="KNQ125:KNT125"/>
    <mergeCell ref="KNY125:KOB125"/>
    <mergeCell ref="KOG125:KOJ125"/>
    <mergeCell ref="KOO125:KOR125"/>
    <mergeCell ref="KOW125:KOZ125"/>
    <mergeCell ref="KPE125:KPH125"/>
    <mergeCell ref="KPM125:KPP125"/>
    <mergeCell ref="KPU125:KPX125"/>
    <mergeCell ref="KQC125:KQF125"/>
    <mergeCell ref="KKW125:KKZ125"/>
    <mergeCell ref="KLE125:KLH125"/>
    <mergeCell ref="KLM125:KLP125"/>
    <mergeCell ref="KLU125:KLX125"/>
    <mergeCell ref="KMC125:KMF125"/>
    <mergeCell ref="KMK125:KMN125"/>
    <mergeCell ref="KMS125:KMV125"/>
    <mergeCell ref="KNA125:KND125"/>
    <mergeCell ref="KNI125:KNL125"/>
    <mergeCell ref="KIC125:KIF125"/>
    <mergeCell ref="KIK125:KIN125"/>
    <mergeCell ref="KIS125:KIV125"/>
    <mergeCell ref="KJA125:KJD125"/>
    <mergeCell ref="KJI125:KJL125"/>
    <mergeCell ref="KJQ125:KJT125"/>
    <mergeCell ref="KJY125:KKB125"/>
    <mergeCell ref="KKG125:KKJ125"/>
    <mergeCell ref="KKO125:KKR125"/>
    <mergeCell ref="LBM125:LBP125"/>
    <mergeCell ref="LBU125:LBX125"/>
    <mergeCell ref="LCC125:LCF125"/>
    <mergeCell ref="LCK125:LCN125"/>
    <mergeCell ref="LCS125:LCV125"/>
    <mergeCell ref="LDA125:LDD125"/>
    <mergeCell ref="LDI125:LDL125"/>
    <mergeCell ref="LDQ125:LDT125"/>
    <mergeCell ref="LDY125:LEB125"/>
    <mergeCell ref="KYS125:KYV125"/>
    <mergeCell ref="KZA125:KZD125"/>
    <mergeCell ref="KZI125:KZL125"/>
    <mergeCell ref="KZQ125:KZT125"/>
    <mergeCell ref="KZY125:LAB125"/>
    <mergeCell ref="LAG125:LAJ125"/>
    <mergeCell ref="LAO125:LAR125"/>
    <mergeCell ref="LAW125:LAZ125"/>
    <mergeCell ref="LBE125:LBH125"/>
    <mergeCell ref="KVY125:KWB125"/>
    <mergeCell ref="KWG125:KWJ125"/>
    <mergeCell ref="KWO125:KWR125"/>
    <mergeCell ref="KWW125:KWZ125"/>
    <mergeCell ref="KXE125:KXH125"/>
    <mergeCell ref="KXM125:KXP125"/>
    <mergeCell ref="KXU125:KXX125"/>
    <mergeCell ref="KYC125:KYF125"/>
    <mergeCell ref="KYK125:KYN125"/>
    <mergeCell ref="KTE125:KTH125"/>
    <mergeCell ref="KTM125:KTP125"/>
    <mergeCell ref="KTU125:KTX125"/>
    <mergeCell ref="KUC125:KUF125"/>
    <mergeCell ref="KUK125:KUN125"/>
    <mergeCell ref="KUS125:KUV125"/>
    <mergeCell ref="KVA125:KVD125"/>
    <mergeCell ref="KVI125:KVL125"/>
    <mergeCell ref="KVQ125:KVT125"/>
    <mergeCell ref="LMO125:LMR125"/>
    <mergeCell ref="LMW125:LMZ125"/>
    <mergeCell ref="LNE125:LNH125"/>
    <mergeCell ref="LNM125:LNP125"/>
    <mergeCell ref="LNU125:LNX125"/>
    <mergeCell ref="LOC125:LOF125"/>
    <mergeCell ref="LOK125:LON125"/>
    <mergeCell ref="LOS125:LOV125"/>
    <mergeCell ref="LPA125:LPD125"/>
    <mergeCell ref="LJU125:LJX125"/>
    <mergeCell ref="LKC125:LKF125"/>
    <mergeCell ref="LKK125:LKN125"/>
    <mergeCell ref="LKS125:LKV125"/>
    <mergeCell ref="LLA125:LLD125"/>
    <mergeCell ref="LLI125:LLL125"/>
    <mergeCell ref="LLQ125:LLT125"/>
    <mergeCell ref="LLY125:LMB125"/>
    <mergeCell ref="LMG125:LMJ125"/>
    <mergeCell ref="LHA125:LHD125"/>
    <mergeCell ref="LHI125:LHL125"/>
    <mergeCell ref="LHQ125:LHT125"/>
    <mergeCell ref="LHY125:LIB125"/>
    <mergeCell ref="LIG125:LIJ125"/>
    <mergeCell ref="LIO125:LIR125"/>
    <mergeCell ref="LIW125:LIZ125"/>
    <mergeCell ref="LJE125:LJH125"/>
    <mergeCell ref="LJM125:LJP125"/>
    <mergeCell ref="LEG125:LEJ125"/>
    <mergeCell ref="LEO125:LER125"/>
    <mergeCell ref="LEW125:LEZ125"/>
    <mergeCell ref="LFE125:LFH125"/>
    <mergeCell ref="LFM125:LFP125"/>
    <mergeCell ref="LFU125:LFX125"/>
    <mergeCell ref="LGC125:LGF125"/>
    <mergeCell ref="LGK125:LGN125"/>
    <mergeCell ref="LGS125:LGV125"/>
    <mergeCell ref="LXQ125:LXT125"/>
    <mergeCell ref="LXY125:LYB125"/>
    <mergeCell ref="LYG125:LYJ125"/>
    <mergeCell ref="LYO125:LYR125"/>
    <mergeCell ref="LYW125:LYZ125"/>
    <mergeCell ref="LZE125:LZH125"/>
    <mergeCell ref="LZM125:LZP125"/>
    <mergeCell ref="LZU125:LZX125"/>
    <mergeCell ref="MAC125:MAF125"/>
    <mergeCell ref="LUW125:LUZ125"/>
    <mergeCell ref="LVE125:LVH125"/>
    <mergeCell ref="LVM125:LVP125"/>
    <mergeCell ref="LVU125:LVX125"/>
    <mergeCell ref="LWC125:LWF125"/>
    <mergeCell ref="LWK125:LWN125"/>
    <mergeCell ref="LWS125:LWV125"/>
    <mergeCell ref="LXA125:LXD125"/>
    <mergeCell ref="LXI125:LXL125"/>
    <mergeCell ref="LSC125:LSF125"/>
    <mergeCell ref="LSK125:LSN125"/>
    <mergeCell ref="LSS125:LSV125"/>
    <mergeCell ref="LTA125:LTD125"/>
    <mergeCell ref="LTI125:LTL125"/>
    <mergeCell ref="LTQ125:LTT125"/>
    <mergeCell ref="LTY125:LUB125"/>
    <mergeCell ref="LUG125:LUJ125"/>
    <mergeCell ref="LUO125:LUR125"/>
    <mergeCell ref="LPI125:LPL125"/>
    <mergeCell ref="LPQ125:LPT125"/>
    <mergeCell ref="LPY125:LQB125"/>
    <mergeCell ref="LQG125:LQJ125"/>
    <mergeCell ref="LQO125:LQR125"/>
    <mergeCell ref="LQW125:LQZ125"/>
    <mergeCell ref="LRE125:LRH125"/>
    <mergeCell ref="LRM125:LRP125"/>
    <mergeCell ref="LRU125:LRX125"/>
    <mergeCell ref="MIS125:MIV125"/>
    <mergeCell ref="MJA125:MJD125"/>
    <mergeCell ref="MJI125:MJL125"/>
    <mergeCell ref="MJQ125:MJT125"/>
    <mergeCell ref="MJY125:MKB125"/>
    <mergeCell ref="MKG125:MKJ125"/>
    <mergeCell ref="MKO125:MKR125"/>
    <mergeCell ref="MKW125:MKZ125"/>
    <mergeCell ref="MLE125:MLH125"/>
    <mergeCell ref="MFY125:MGB125"/>
    <mergeCell ref="MGG125:MGJ125"/>
    <mergeCell ref="MGO125:MGR125"/>
    <mergeCell ref="MGW125:MGZ125"/>
    <mergeCell ref="MHE125:MHH125"/>
    <mergeCell ref="MHM125:MHP125"/>
    <mergeCell ref="MHU125:MHX125"/>
    <mergeCell ref="MIC125:MIF125"/>
    <mergeCell ref="MIK125:MIN125"/>
    <mergeCell ref="MDE125:MDH125"/>
    <mergeCell ref="MDM125:MDP125"/>
    <mergeCell ref="MDU125:MDX125"/>
    <mergeCell ref="MEC125:MEF125"/>
    <mergeCell ref="MEK125:MEN125"/>
    <mergeCell ref="MES125:MEV125"/>
    <mergeCell ref="MFA125:MFD125"/>
    <mergeCell ref="MFI125:MFL125"/>
    <mergeCell ref="MFQ125:MFT125"/>
    <mergeCell ref="MAK125:MAN125"/>
    <mergeCell ref="MAS125:MAV125"/>
    <mergeCell ref="MBA125:MBD125"/>
    <mergeCell ref="MBI125:MBL125"/>
    <mergeCell ref="MBQ125:MBT125"/>
    <mergeCell ref="MBY125:MCB125"/>
    <mergeCell ref="MCG125:MCJ125"/>
    <mergeCell ref="MCO125:MCR125"/>
    <mergeCell ref="MCW125:MCZ125"/>
    <mergeCell ref="MTU125:MTX125"/>
    <mergeCell ref="MUC125:MUF125"/>
    <mergeCell ref="MUK125:MUN125"/>
    <mergeCell ref="MUS125:MUV125"/>
    <mergeCell ref="MVA125:MVD125"/>
    <mergeCell ref="MVI125:MVL125"/>
    <mergeCell ref="MVQ125:MVT125"/>
    <mergeCell ref="MVY125:MWB125"/>
    <mergeCell ref="MWG125:MWJ125"/>
    <mergeCell ref="MRA125:MRD125"/>
    <mergeCell ref="MRI125:MRL125"/>
    <mergeCell ref="MRQ125:MRT125"/>
    <mergeCell ref="MRY125:MSB125"/>
    <mergeCell ref="MSG125:MSJ125"/>
    <mergeCell ref="MSO125:MSR125"/>
    <mergeCell ref="MSW125:MSZ125"/>
    <mergeCell ref="MTE125:MTH125"/>
    <mergeCell ref="MTM125:MTP125"/>
    <mergeCell ref="MOG125:MOJ125"/>
    <mergeCell ref="MOO125:MOR125"/>
    <mergeCell ref="MOW125:MOZ125"/>
    <mergeCell ref="MPE125:MPH125"/>
    <mergeCell ref="MPM125:MPP125"/>
    <mergeCell ref="MPU125:MPX125"/>
    <mergeCell ref="MQC125:MQF125"/>
    <mergeCell ref="MQK125:MQN125"/>
    <mergeCell ref="MQS125:MQV125"/>
    <mergeCell ref="MLM125:MLP125"/>
    <mergeCell ref="MLU125:MLX125"/>
    <mergeCell ref="MMC125:MMF125"/>
    <mergeCell ref="MMK125:MMN125"/>
    <mergeCell ref="MMS125:MMV125"/>
    <mergeCell ref="MNA125:MND125"/>
    <mergeCell ref="MNI125:MNL125"/>
    <mergeCell ref="MNQ125:MNT125"/>
    <mergeCell ref="MNY125:MOB125"/>
    <mergeCell ref="NEW125:NEZ125"/>
    <mergeCell ref="NFE125:NFH125"/>
    <mergeCell ref="NFM125:NFP125"/>
    <mergeCell ref="NFU125:NFX125"/>
    <mergeCell ref="NGC125:NGF125"/>
    <mergeCell ref="NGK125:NGN125"/>
    <mergeCell ref="NGS125:NGV125"/>
    <mergeCell ref="NHA125:NHD125"/>
    <mergeCell ref="NHI125:NHL125"/>
    <mergeCell ref="NCC125:NCF125"/>
    <mergeCell ref="NCK125:NCN125"/>
    <mergeCell ref="NCS125:NCV125"/>
    <mergeCell ref="NDA125:NDD125"/>
    <mergeCell ref="NDI125:NDL125"/>
    <mergeCell ref="NDQ125:NDT125"/>
    <mergeCell ref="NDY125:NEB125"/>
    <mergeCell ref="NEG125:NEJ125"/>
    <mergeCell ref="NEO125:NER125"/>
    <mergeCell ref="MZI125:MZL125"/>
    <mergeCell ref="MZQ125:MZT125"/>
    <mergeCell ref="MZY125:NAB125"/>
    <mergeCell ref="NAG125:NAJ125"/>
    <mergeCell ref="NAO125:NAR125"/>
    <mergeCell ref="NAW125:NAZ125"/>
    <mergeCell ref="NBE125:NBH125"/>
    <mergeCell ref="NBM125:NBP125"/>
    <mergeCell ref="NBU125:NBX125"/>
    <mergeCell ref="MWO125:MWR125"/>
    <mergeCell ref="MWW125:MWZ125"/>
    <mergeCell ref="MXE125:MXH125"/>
    <mergeCell ref="MXM125:MXP125"/>
    <mergeCell ref="MXU125:MXX125"/>
    <mergeCell ref="MYC125:MYF125"/>
    <mergeCell ref="MYK125:MYN125"/>
    <mergeCell ref="MYS125:MYV125"/>
    <mergeCell ref="MZA125:MZD125"/>
    <mergeCell ref="NPY125:NQB125"/>
    <mergeCell ref="NQG125:NQJ125"/>
    <mergeCell ref="NQO125:NQR125"/>
    <mergeCell ref="NQW125:NQZ125"/>
    <mergeCell ref="NRE125:NRH125"/>
    <mergeCell ref="NRM125:NRP125"/>
    <mergeCell ref="NRU125:NRX125"/>
    <mergeCell ref="NSC125:NSF125"/>
    <mergeCell ref="NSK125:NSN125"/>
    <mergeCell ref="NNE125:NNH125"/>
    <mergeCell ref="NNM125:NNP125"/>
    <mergeCell ref="NNU125:NNX125"/>
    <mergeCell ref="NOC125:NOF125"/>
    <mergeCell ref="NOK125:NON125"/>
    <mergeCell ref="NOS125:NOV125"/>
    <mergeCell ref="NPA125:NPD125"/>
    <mergeCell ref="NPI125:NPL125"/>
    <mergeCell ref="NPQ125:NPT125"/>
    <mergeCell ref="NKK125:NKN125"/>
    <mergeCell ref="NKS125:NKV125"/>
    <mergeCell ref="NLA125:NLD125"/>
    <mergeCell ref="NLI125:NLL125"/>
    <mergeCell ref="NLQ125:NLT125"/>
    <mergeCell ref="NLY125:NMB125"/>
    <mergeCell ref="NMG125:NMJ125"/>
    <mergeCell ref="NMO125:NMR125"/>
    <mergeCell ref="NMW125:NMZ125"/>
    <mergeCell ref="NHQ125:NHT125"/>
    <mergeCell ref="NHY125:NIB125"/>
    <mergeCell ref="NIG125:NIJ125"/>
    <mergeCell ref="NIO125:NIR125"/>
    <mergeCell ref="NIW125:NIZ125"/>
    <mergeCell ref="NJE125:NJH125"/>
    <mergeCell ref="NJM125:NJP125"/>
    <mergeCell ref="NJU125:NJX125"/>
    <mergeCell ref="NKC125:NKF125"/>
    <mergeCell ref="OBA125:OBD125"/>
    <mergeCell ref="OBI125:OBL125"/>
    <mergeCell ref="OBQ125:OBT125"/>
    <mergeCell ref="OBY125:OCB125"/>
    <mergeCell ref="OCG125:OCJ125"/>
    <mergeCell ref="OCO125:OCR125"/>
    <mergeCell ref="OCW125:OCZ125"/>
    <mergeCell ref="ODE125:ODH125"/>
    <mergeCell ref="ODM125:ODP125"/>
    <mergeCell ref="NYG125:NYJ125"/>
    <mergeCell ref="NYO125:NYR125"/>
    <mergeCell ref="NYW125:NYZ125"/>
    <mergeCell ref="NZE125:NZH125"/>
    <mergeCell ref="NZM125:NZP125"/>
    <mergeCell ref="NZU125:NZX125"/>
    <mergeCell ref="OAC125:OAF125"/>
    <mergeCell ref="OAK125:OAN125"/>
    <mergeCell ref="OAS125:OAV125"/>
    <mergeCell ref="NVM125:NVP125"/>
    <mergeCell ref="NVU125:NVX125"/>
    <mergeCell ref="NWC125:NWF125"/>
    <mergeCell ref="NWK125:NWN125"/>
    <mergeCell ref="NWS125:NWV125"/>
    <mergeCell ref="NXA125:NXD125"/>
    <mergeCell ref="NXI125:NXL125"/>
    <mergeCell ref="NXQ125:NXT125"/>
    <mergeCell ref="NXY125:NYB125"/>
    <mergeCell ref="NSS125:NSV125"/>
    <mergeCell ref="NTA125:NTD125"/>
    <mergeCell ref="NTI125:NTL125"/>
    <mergeCell ref="NTQ125:NTT125"/>
    <mergeCell ref="NTY125:NUB125"/>
    <mergeCell ref="NUG125:NUJ125"/>
    <mergeCell ref="NUO125:NUR125"/>
    <mergeCell ref="NUW125:NUZ125"/>
    <mergeCell ref="NVE125:NVH125"/>
    <mergeCell ref="OMC125:OMF125"/>
    <mergeCell ref="OMK125:OMN125"/>
    <mergeCell ref="OMS125:OMV125"/>
    <mergeCell ref="ONA125:OND125"/>
    <mergeCell ref="ONI125:ONL125"/>
    <mergeCell ref="ONQ125:ONT125"/>
    <mergeCell ref="ONY125:OOB125"/>
    <mergeCell ref="OOG125:OOJ125"/>
    <mergeCell ref="OOO125:OOR125"/>
    <mergeCell ref="OJI125:OJL125"/>
    <mergeCell ref="OJQ125:OJT125"/>
    <mergeCell ref="OJY125:OKB125"/>
    <mergeCell ref="OKG125:OKJ125"/>
    <mergeCell ref="OKO125:OKR125"/>
    <mergeCell ref="OKW125:OKZ125"/>
    <mergeCell ref="OLE125:OLH125"/>
    <mergeCell ref="OLM125:OLP125"/>
    <mergeCell ref="OLU125:OLX125"/>
    <mergeCell ref="OGO125:OGR125"/>
    <mergeCell ref="OGW125:OGZ125"/>
    <mergeCell ref="OHE125:OHH125"/>
    <mergeCell ref="OHM125:OHP125"/>
    <mergeCell ref="OHU125:OHX125"/>
    <mergeCell ref="OIC125:OIF125"/>
    <mergeCell ref="OIK125:OIN125"/>
    <mergeCell ref="OIS125:OIV125"/>
    <mergeCell ref="OJA125:OJD125"/>
    <mergeCell ref="ODU125:ODX125"/>
    <mergeCell ref="OEC125:OEF125"/>
    <mergeCell ref="OEK125:OEN125"/>
    <mergeCell ref="OES125:OEV125"/>
    <mergeCell ref="OFA125:OFD125"/>
    <mergeCell ref="OFI125:OFL125"/>
    <mergeCell ref="OFQ125:OFT125"/>
    <mergeCell ref="OFY125:OGB125"/>
    <mergeCell ref="OGG125:OGJ125"/>
    <mergeCell ref="OXE125:OXH125"/>
    <mergeCell ref="OXM125:OXP125"/>
    <mergeCell ref="OXU125:OXX125"/>
    <mergeCell ref="OYC125:OYF125"/>
    <mergeCell ref="OYK125:OYN125"/>
    <mergeCell ref="OYS125:OYV125"/>
    <mergeCell ref="OZA125:OZD125"/>
    <mergeCell ref="OZI125:OZL125"/>
    <mergeCell ref="OZQ125:OZT125"/>
    <mergeCell ref="OUK125:OUN125"/>
    <mergeCell ref="OUS125:OUV125"/>
    <mergeCell ref="OVA125:OVD125"/>
    <mergeCell ref="OVI125:OVL125"/>
    <mergeCell ref="OVQ125:OVT125"/>
    <mergeCell ref="OVY125:OWB125"/>
    <mergeCell ref="OWG125:OWJ125"/>
    <mergeCell ref="OWO125:OWR125"/>
    <mergeCell ref="OWW125:OWZ125"/>
    <mergeCell ref="ORQ125:ORT125"/>
    <mergeCell ref="ORY125:OSB125"/>
    <mergeCell ref="OSG125:OSJ125"/>
    <mergeCell ref="OSO125:OSR125"/>
    <mergeCell ref="OSW125:OSZ125"/>
    <mergeCell ref="OTE125:OTH125"/>
    <mergeCell ref="OTM125:OTP125"/>
    <mergeCell ref="OTU125:OTX125"/>
    <mergeCell ref="OUC125:OUF125"/>
    <mergeCell ref="OOW125:OOZ125"/>
    <mergeCell ref="OPE125:OPH125"/>
    <mergeCell ref="OPM125:OPP125"/>
    <mergeCell ref="OPU125:OPX125"/>
    <mergeCell ref="OQC125:OQF125"/>
    <mergeCell ref="OQK125:OQN125"/>
    <mergeCell ref="OQS125:OQV125"/>
    <mergeCell ref="ORA125:ORD125"/>
    <mergeCell ref="ORI125:ORL125"/>
    <mergeCell ref="PIG125:PIJ125"/>
    <mergeCell ref="PIO125:PIR125"/>
    <mergeCell ref="PIW125:PIZ125"/>
    <mergeCell ref="PJE125:PJH125"/>
    <mergeCell ref="PJM125:PJP125"/>
    <mergeCell ref="PJU125:PJX125"/>
    <mergeCell ref="PKC125:PKF125"/>
    <mergeCell ref="PKK125:PKN125"/>
    <mergeCell ref="PKS125:PKV125"/>
    <mergeCell ref="PFM125:PFP125"/>
    <mergeCell ref="PFU125:PFX125"/>
    <mergeCell ref="PGC125:PGF125"/>
    <mergeCell ref="PGK125:PGN125"/>
    <mergeCell ref="PGS125:PGV125"/>
    <mergeCell ref="PHA125:PHD125"/>
    <mergeCell ref="PHI125:PHL125"/>
    <mergeCell ref="PHQ125:PHT125"/>
    <mergeCell ref="PHY125:PIB125"/>
    <mergeCell ref="PCS125:PCV125"/>
    <mergeCell ref="PDA125:PDD125"/>
    <mergeCell ref="PDI125:PDL125"/>
    <mergeCell ref="PDQ125:PDT125"/>
    <mergeCell ref="PDY125:PEB125"/>
    <mergeCell ref="PEG125:PEJ125"/>
    <mergeCell ref="PEO125:PER125"/>
    <mergeCell ref="PEW125:PEZ125"/>
    <mergeCell ref="PFE125:PFH125"/>
    <mergeCell ref="OZY125:PAB125"/>
    <mergeCell ref="PAG125:PAJ125"/>
    <mergeCell ref="PAO125:PAR125"/>
    <mergeCell ref="PAW125:PAZ125"/>
    <mergeCell ref="PBE125:PBH125"/>
    <mergeCell ref="PBM125:PBP125"/>
    <mergeCell ref="PBU125:PBX125"/>
    <mergeCell ref="PCC125:PCF125"/>
    <mergeCell ref="PCK125:PCN125"/>
    <mergeCell ref="PTI125:PTL125"/>
    <mergeCell ref="PTQ125:PTT125"/>
    <mergeCell ref="PTY125:PUB125"/>
    <mergeCell ref="PUG125:PUJ125"/>
    <mergeCell ref="PUO125:PUR125"/>
    <mergeCell ref="PUW125:PUZ125"/>
    <mergeCell ref="PVE125:PVH125"/>
    <mergeCell ref="PVM125:PVP125"/>
    <mergeCell ref="PVU125:PVX125"/>
    <mergeCell ref="PQO125:PQR125"/>
    <mergeCell ref="PQW125:PQZ125"/>
    <mergeCell ref="PRE125:PRH125"/>
    <mergeCell ref="PRM125:PRP125"/>
    <mergeCell ref="PRU125:PRX125"/>
    <mergeCell ref="PSC125:PSF125"/>
    <mergeCell ref="PSK125:PSN125"/>
    <mergeCell ref="PSS125:PSV125"/>
    <mergeCell ref="PTA125:PTD125"/>
    <mergeCell ref="PNU125:PNX125"/>
    <mergeCell ref="POC125:POF125"/>
    <mergeCell ref="POK125:PON125"/>
    <mergeCell ref="POS125:POV125"/>
    <mergeCell ref="PPA125:PPD125"/>
    <mergeCell ref="PPI125:PPL125"/>
    <mergeCell ref="PPQ125:PPT125"/>
    <mergeCell ref="PPY125:PQB125"/>
    <mergeCell ref="PQG125:PQJ125"/>
    <mergeCell ref="PLA125:PLD125"/>
    <mergeCell ref="PLI125:PLL125"/>
    <mergeCell ref="PLQ125:PLT125"/>
    <mergeCell ref="PLY125:PMB125"/>
    <mergeCell ref="PMG125:PMJ125"/>
    <mergeCell ref="PMO125:PMR125"/>
    <mergeCell ref="PMW125:PMZ125"/>
    <mergeCell ref="PNE125:PNH125"/>
    <mergeCell ref="PNM125:PNP125"/>
    <mergeCell ref="QEK125:QEN125"/>
    <mergeCell ref="QES125:QEV125"/>
    <mergeCell ref="QFA125:QFD125"/>
    <mergeCell ref="QFI125:QFL125"/>
    <mergeCell ref="QFQ125:QFT125"/>
    <mergeCell ref="QFY125:QGB125"/>
    <mergeCell ref="QGG125:QGJ125"/>
    <mergeCell ref="QGO125:QGR125"/>
    <mergeCell ref="QGW125:QGZ125"/>
    <mergeCell ref="QBQ125:QBT125"/>
    <mergeCell ref="QBY125:QCB125"/>
    <mergeCell ref="QCG125:QCJ125"/>
    <mergeCell ref="QCO125:QCR125"/>
    <mergeCell ref="QCW125:QCZ125"/>
    <mergeCell ref="QDE125:QDH125"/>
    <mergeCell ref="QDM125:QDP125"/>
    <mergeCell ref="QDU125:QDX125"/>
    <mergeCell ref="QEC125:QEF125"/>
    <mergeCell ref="PYW125:PYZ125"/>
    <mergeCell ref="PZE125:PZH125"/>
    <mergeCell ref="PZM125:PZP125"/>
    <mergeCell ref="PZU125:PZX125"/>
    <mergeCell ref="QAC125:QAF125"/>
    <mergeCell ref="QAK125:QAN125"/>
    <mergeCell ref="QAS125:QAV125"/>
    <mergeCell ref="QBA125:QBD125"/>
    <mergeCell ref="QBI125:QBL125"/>
    <mergeCell ref="PWC125:PWF125"/>
    <mergeCell ref="PWK125:PWN125"/>
    <mergeCell ref="PWS125:PWV125"/>
    <mergeCell ref="PXA125:PXD125"/>
    <mergeCell ref="PXI125:PXL125"/>
    <mergeCell ref="PXQ125:PXT125"/>
    <mergeCell ref="PXY125:PYB125"/>
    <mergeCell ref="PYG125:PYJ125"/>
    <mergeCell ref="PYO125:PYR125"/>
    <mergeCell ref="QPM125:QPP125"/>
    <mergeCell ref="QPU125:QPX125"/>
    <mergeCell ref="QQC125:QQF125"/>
    <mergeCell ref="QQK125:QQN125"/>
    <mergeCell ref="QQS125:QQV125"/>
    <mergeCell ref="QRA125:QRD125"/>
    <mergeCell ref="QRI125:QRL125"/>
    <mergeCell ref="QRQ125:QRT125"/>
    <mergeCell ref="QRY125:QSB125"/>
    <mergeCell ref="QMS125:QMV125"/>
    <mergeCell ref="QNA125:QND125"/>
    <mergeCell ref="QNI125:QNL125"/>
    <mergeCell ref="QNQ125:QNT125"/>
    <mergeCell ref="QNY125:QOB125"/>
    <mergeCell ref="QOG125:QOJ125"/>
    <mergeCell ref="QOO125:QOR125"/>
    <mergeCell ref="QOW125:QOZ125"/>
    <mergeCell ref="QPE125:QPH125"/>
    <mergeCell ref="QJY125:QKB125"/>
    <mergeCell ref="QKG125:QKJ125"/>
    <mergeCell ref="QKO125:QKR125"/>
    <mergeCell ref="QKW125:QKZ125"/>
    <mergeCell ref="QLE125:QLH125"/>
    <mergeCell ref="QLM125:QLP125"/>
    <mergeCell ref="QLU125:QLX125"/>
    <mergeCell ref="QMC125:QMF125"/>
    <mergeCell ref="QMK125:QMN125"/>
    <mergeCell ref="QHE125:QHH125"/>
    <mergeCell ref="QHM125:QHP125"/>
    <mergeCell ref="QHU125:QHX125"/>
    <mergeCell ref="QIC125:QIF125"/>
    <mergeCell ref="QIK125:QIN125"/>
    <mergeCell ref="QIS125:QIV125"/>
    <mergeCell ref="QJA125:QJD125"/>
    <mergeCell ref="QJI125:QJL125"/>
    <mergeCell ref="QJQ125:QJT125"/>
    <mergeCell ref="RAO125:RAR125"/>
    <mergeCell ref="RAW125:RAZ125"/>
    <mergeCell ref="RBE125:RBH125"/>
    <mergeCell ref="RBM125:RBP125"/>
    <mergeCell ref="RBU125:RBX125"/>
    <mergeCell ref="RCC125:RCF125"/>
    <mergeCell ref="RCK125:RCN125"/>
    <mergeCell ref="RCS125:RCV125"/>
    <mergeCell ref="RDA125:RDD125"/>
    <mergeCell ref="QXU125:QXX125"/>
    <mergeCell ref="QYC125:QYF125"/>
    <mergeCell ref="QYK125:QYN125"/>
    <mergeCell ref="QYS125:QYV125"/>
    <mergeCell ref="QZA125:QZD125"/>
    <mergeCell ref="QZI125:QZL125"/>
    <mergeCell ref="QZQ125:QZT125"/>
    <mergeCell ref="QZY125:RAB125"/>
    <mergeCell ref="RAG125:RAJ125"/>
    <mergeCell ref="QVA125:QVD125"/>
    <mergeCell ref="QVI125:QVL125"/>
    <mergeCell ref="QVQ125:QVT125"/>
    <mergeCell ref="QVY125:QWB125"/>
    <mergeCell ref="QWG125:QWJ125"/>
    <mergeCell ref="QWO125:QWR125"/>
    <mergeCell ref="QWW125:QWZ125"/>
    <mergeCell ref="QXE125:QXH125"/>
    <mergeCell ref="QXM125:QXP125"/>
    <mergeCell ref="QSG125:QSJ125"/>
    <mergeCell ref="QSO125:QSR125"/>
    <mergeCell ref="QSW125:QSZ125"/>
    <mergeCell ref="QTE125:QTH125"/>
    <mergeCell ref="QTM125:QTP125"/>
    <mergeCell ref="QTU125:QTX125"/>
    <mergeCell ref="QUC125:QUF125"/>
    <mergeCell ref="QUK125:QUN125"/>
    <mergeCell ref="QUS125:QUV125"/>
    <mergeCell ref="RLQ125:RLT125"/>
    <mergeCell ref="RLY125:RMB125"/>
    <mergeCell ref="RMG125:RMJ125"/>
    <mergeCell ref="RMO125:RMR125"/>
    <mergeCell ref="RMW125:RMZ125"/>
    <mergeCell ref="RNE125:RNH125"/>
    <mergeCell ref="RNM125:RNP125"/>
    <mergeCell ref="RNU125:RNX125"/>
    <mergeCell ref="ROC125:ROF125"/>
    <mergeCell ref="RIW125:RIZ125"/>
    <mergeCell ref="RJE125:RJH125"/>
    <mergeCell ref="RJM125:RJP125"/>
    <mergeCell ref="RJU125:RJX125"/>
    <mergeCell ref="RKC125:RKF125"/>
    <mergeCell ref="RKK125:RKN125"/>
    <mergeCell ref="RKS125:RKV125"/>
    <mergeCell ref="RLA125:RLD125"/>
    <mergeCell ref="RLI125:RLL125"/>
    <mergeCell ref="RGC125:RGF125"/>
    <mergeCell ref="RGK125:RGN125"/>
    <mergeCell ref="RGS125:RGV125"/>
    <mergeCell ref="RHA125:RHD125"/>
    <mergeCell ref="RHI125:RHL125"/>
    <mergeCell ref="RHQ125:RHT125"/>
    <mergeCell ref="RHY125:RIB125"/>
    <mergeCell ref="RIG125:RIJ125"/>
    <mergeCell ref="RIO125:RIR125"/>
    <mergeCell ref="RDI125:RDL125"/>
    <mergeCell ref="RDQ125:RDT125"/>
    <mergeCell ref="RDY125:REB125"/>
    <mergeCell ref="REG125:REJ125"/>
    <mergeCell ref="REO125:RER125"/>
    <mergeCell ref="REW125:REZ125"/>
    <mergeCell ref="RFE125:RFH125"/>
    <mergeCell ref="RFM125:RFP125"/>
    <mergeCell ref="RFU125:RFX125"/>
    <mergeCell ref="RWS125:RWV125"/>
    <mergeCell ref="RXA125:RXD125"/>
    <mergeCell ref="RXI125:RXL125"/>
    <mergeCell ref="RXQ125:RXT125"/>
    <mergeCell ref="RXY125:RYB125"/>
    <mergeCell ref="RYG125:RYJ125"/>
    <mergeCell ref="RYO125:RYR125"/>
    <mergeCell ref="RYW125:RYZ125"/>
    <mergeCell ref="RZE125:RZH125"/>
    <mergeCell ref="RTY125:RUB125"/>
    <mergeCell ref="RUG125:RUJ125"/>
    <mergeCell ref="RUO125:RUR125"/>
    <mergeCell ref="RUW125:RUZ125"/>
    <mergeCell ref="RVE125:RVH125"/>
    <mergeCell ref="RVM125:RVP125"/>
    <mergeCell ref="RVU125:RVX125"/>
    <mergeCell ref="RWC125:RWF125"/>
    <mergeCell ref="RWK125:RWN125"/>
    <mergeCell ref="RRE125:RRH125"/>
    <mergeCell ref="RRM125:RRP125"/>
    <mergeCell ref="RRU125:RRX125"/>
    <mergeCell ref="RSC125:RSF125"/>
    <mergeCell ref="RSK125:RSN125"/>
    <mergeCell ref="RSS125:RSV125"/>
    <mergeCell ref="RTA125:RTD125"/>
    <mergeCell ref="RTI125:RTL125"/>
    <mergeCell ref="RTQ125:RTT125"/>
    <mergeCell ref="ROK125:RON125"/>
    <mergeCell ref="ROS125:ROV125"/>
    <mergeCell ref="RPA125:RPD125"/>
    <mergeCell ref="RPI125:RPL125"/>
    <mergeCell ref="RPQ125:RPT125"/>
    <mergeCell ref="RPY125:RQB125"/>
    <mergeCell ref="RQG125:RQJ125"/>
    <mergeCell ref="RQO125:RQR125"/>
    <mergeCell ref="RQW125:RQZ125"/>
    <mergeCell ref="SHU125:SHX125"/>
    <mergeCell ref="SIC125:SIF125"/>
    <mergeCell ref="SIK125:SIN125"/>
    <mergeCell ref="SIS125:SIV125"/>
    <mergeCell ref="SJA125:SJD125"/>
    <mergeCell ref="SJI125:SJL125"/>
    <mergeCell ref="SJQ125:SJT125"/>
    <mergeCell ref="SJY125:SKB125"/>
    <mergeCell ref="SKG125:SKJ125"/>
    <mergeCell ref="SFA125:SFD125"/>
    <mergeCell ref="SFI125:SFL125"/>
    <mergeCell ref="SFQ125:SFT125"/>
    <mergeCell ref="SFY125:SGB125"/>
    <mergeCell ref="SGG125:SGJ125"/>
    <mergeCell ref="SGO125:SGR125"/>
    <mergeCell ref="SGW125:SGZ125"/>
    <mergeCell ref="SHE125:SHH125"/>
    <mergeCell ref="SHM125:SHP125"/>
    <mergeCell ref="SCG125:SCJ125"/>
    <mergeCell ref="SCO125:SCR125"/>
    <mergeCell ref="SCW125:SCZ125"/>
    <mergeCell ref="SDE125:SDH125"/>
    <mergeCell ref="SDM125:SDP125"/>
    <mergeCell ref="SDU125:SDX125"/>
    <mergeCell ref="SEC125:SEF125"/>
    <mergeCell ref="SEK125:SEN125"/>
    <mergeCell ref="SES125:SEV125"/>
    <mergeCell ref="RZM125:RZP125"/>
    <mergeCell ref="RZU125:RZX125"/>
    <mergeCell ref="SAC125:SAF125"/>
    <mergeCell ref="SAK125:SAN125"/>
    <mergeCell ref="SAS125:SAV125"/>
    <mergeCell ref="SBA125:SBD125"/>
    <mergeCell ref="SBI125:SBL125"/>
    <mergeCell ref="SBQ125:SBT125"/>
    <mergeCell ref="SBY125:SCB125"/>
    <mergeCell ref="SSW125:SSZ125"/>
    <mergeCell ref="STE125:STH125"/>
    <mergeCell ref="STM125:STP125"/>
    <mergeCell ref="STU125:STX125"/>
    <mergeCell ref="SUC125:SUF125"/>
    <mergeCell ref="SUK125:SUN125"/>
    <mergeCell ref="SUS125:SUV125"/>
    <mergeCell ref="SVA125:SVD125"/>
    <mergeCell ref="SVI125:SVL125"/>
    <mergeCell ref="SQC125:SQF125"/>
    <mergeCell ref="SQK125:SQN125"/>
    <mergeCell ref="SQS125:SQV125"/>
    <mergeCell ref="SRA125:SRD125"/>
    <mergeCell ref="SRI125:SRL125"/>
    <mergeCell ref="SRQ125:SRT125"/>
    <mergeCell ref="SRY125:SSB125"/>
    <mergeCell ref="SSG125:SSJ125"/>
    <mergeCell ref="SSO125:SSR125"/>
    <mergeCell ref="SNI125:SNL125"/>
    <mergeCell ref="SNQ125:SNT125"/>
    <mergeCell ref="SNY125:SOB125"/>
    <mergeCell ref="SOG125:SOJ125"/>
    <mergeCell ref="SOO125:SOR125"/>
    <mergeCell ref="SOW125:SOZ125"/>
    <mergeCell ref="SPE125:SPH125"/>
    <mergeCell ref="SPM125:SPP125"/>
    <mergeCell ref="SPU125:SPX125"/>
    <mergeCell ref="SKO125:SKR125"/>
    <mergeCell ref="SKW125:SKZ125"/>
    <mergeCell ref="SLE125:SLH125"/>
    <mergeCell ref="SLM125:SLP125"/>
    <mergeCell ref="SLU125:SLX125"/>
    <mergeCell ref="SMC125:SMF125"/>
    <mergeCell ref="SMK125:SMN125"/>
    <mergeCell ref="SMS125:SMV125"/>
    <mergeCell ref="SNA125:SND125"/>
    <mergeCell ref="TDY125:TEB125"/>
    <mergeCell ref="TEG125:TEJ125"/>
    <mergeCell ref="TEO125:TER125"/>
    <mergeCell ref="TEW125:TEZ125"/>
    <mergeCell ref="TFE125:TFH125"/>
    <mergeCell ref="TFM125:TFP125"/>
    <mergeCell ref="TFU125:TFX125"/>
    <mergeCell ref="TGC125:TGF125"/>
    <mergeCell ref="TGK125:TGN125"/>
    <mergeCell ref="TBE125:TBH125"/>
    <mergeCell ref="TBM125:TBP125"/>
    <mergeCell ref="TBU125:TBX125"/>
    <mergeCell ref="TCC125:TCF125"/>
    <mergeCell ref="TCK125:TCN125"/>
    <mergeCell ref="TCS125:TCV125"/>
    <mergeCell ref="TDA125:TDD125"/>
    <mergeCell ref="TDI125:TDL125"/>
    <mergeCell ref="TDQ125:TDT125"/>
    <mergeCell ref="SYK125:SYN125"/>
    <mergeCell ref="SYS125:SYV125"/>
    <mergeCell ref="SZA125:SZD125"/>
    <mergeCell ref="SZI125:SZL125"/>
    <mergeCell ref="SZQ125:SZT125"/>
    <mergeCell ref="SZY125:TAB125"/>
    <mergeCell ref="TAG125:TAJ125"/>
    <mergeCell ref="TAO125:TAR125"/>
    <mergeCell ref="TAW125:TAZ125"/>
    <mergeCell ref="SVQ125:SVT125"/>
    <mergeCell ref="SVY125:SWB125"/>
    <mergeCell ref="SWG125:SWJ125"/>
    <mergeCell ref="SWO125:SWR125"/>
    <mergeCell ref="SWW125:SWZ125"/>
    <mergeCell ref="SXE125:SXH125"/>
    <mergeCell ref="SXM125:SXP125"/>
    <mergeCell ref="SXU125:SXX125"/>
    <mergeCell ref="SYC125:SYF125"/>
    <mergeCell ref="TPA125:TPD125"/>
    <mergeCell ref="TPI125:TPL125"/>
    <mergeCell ref="TPQ125:TPT125"/>
    <mergeCell ref="TPY125:TQB125"/>
    <mergeCell ref="TQG125:TQJ125"/>
    <mergeCell ref="TQO125:TQR125"/>
    <mergeCell ref="TQW125:TQZ125"/>
    <mergeCell ref="TRE125:TRH125"/>
    <mergeCell ref="TRM125:TRP125"/>
    <mergeCell ref="TMG125:TMJ125"/>
    <mergeCell ref="TMO125:TMR125"/>
    <mergeCell ref="TMW125:TMZ125"/>
    <mergeCell ref="TNE125:TNH125"/>
    <mergeCell ref="TNM125:TNP125"/>
    <mergeCell ref="TNU125:TNX125"/>
    <mergeCell ref="TOC125:TOF125"/>
    <mergeCell ref="TOK125:TON125"/>
    <mergeCell ref="TOS125:TOV125"/>
    <mergeCell ref="TJM125:TJP125"/>
    <mergeCell ref="TJU125:TJX125"/>
    <mergeCell ref="TKC125:TKF125"/>
    <mergeCell ref="TKK125:TKN125"/>
    <mergeCell ref="TKS125:TKV125"/>
    <mergeCell ref="TLA125:TLD125"/>
    <mergeCell ref="TLI125:TLL125"/>
    <mergeCell ref="TLQ125:TLT125"/>
    <mergeCell ref="TLY125:TMB125"/>
    <mergeCell ref="TGS125:TGV125"/>
    <mergeCell ref="THA125:THD125"/>
    <mergeCell ref="THI125:THL125"/>
    <mergeCell ref="THQ125:THT125"/>
    <mergeCell ref="THY125:TIB125"/>
    <mergeCell ref="TIG125:TIJ125"/>
    <mergeCell ref="TIO125:TIR125"/>
    <mergeCell ref="TIW125:TIZ125"/>
    <mergeCell ref="TJE125:TJH125"/>
    <mergeCell ref="UAC125:UAF125"/>
    <mergeCell ref="UAK125:UAN125"/>
    <mergeCell ref="UAS125:UAV125"/>
    <mergeCell ref="UBA125:UBD125"/>
    <mergeCell ref="UBI125:UBL125"/>
    <mergeCell ref="UBQ125:UBT125"/>
    <mergeCell ref="UBY125:UCB125"/>
    <mergeCell ref="UCG125:UCJ125"/>
    <mergeCell ref="UCO125:UCR125"/>
    <mergeCell ref="TXI125:TXL125"/>
    <mergeCell ref="TXQ125:TXT125"/>
    <mergeCell ref="TXY125:TYB125"/>
    <mergeCell ref="TYG125:TYJ125"/>
    <mergeCell ref="TYO125:TYR125"/>
    <mergeCell ref="TYW125:TYZ125"/>
    <mergeCell ref="TZE125:TZH125"/>
    <mergeCell ref="TZM125:TZP125"/>
    <mergeCell ref="TZU125:TZX125"/>
    <mergeCell ref="TUO125:TUR125"/>
    <mergeCell ref="TUW125:TUZ125"/>
    <mergeCell ref="TVE125:TVH125"/>
    <mergeCell ref="TVM125:TVP125"/>
    <mergeCell ref="TVU125:TVX125"/>
    <mergeCell ref="TWC125:TWF125"/>
    <mergeCell ref="TWK125:TWN125"/>
    <mergeCell ref="TWS125:TWV125"/>
    <mergeCell ref="TXA125:TXD125"/>
    <mergeCell ref="TRU125:TRX125"/>
    <mergeCell ref="TSC125:TSF125"/>
    <mergeCell ref="TSK125:TSN125"/>
    <mergeCell ref="TSS125:TSV125"/>
    <mergeCell ref="TTA125:TTD125"/>
    <mergeCell ref="TTI125:TTL125"/>
    <mergeCell ref="TTQ125:TTT125"/>
    <mergeCell ref="TTY125:TUB125"/>
    <mergeCell ref="TUG125:TUJ125"/>
    <mergeCell ref="ULE125:ULH125"/>
    <mergeCell ref="ULM125:ULP125"/>
    <mergeCell ref="ULU125:ULX125"/>
    <mergeCell ref="UMC125:UMF125"/>
    <mergeCell ref="UMK125:UMN125"/>
    <mergeCell ref="UMS125:UMV125"/>
    <mergeCell ref="UNA125:UND125"/>
    <mergeCell ref="UNI125:UNL125"/>
    <mergeCell ref="UNQ125:UNT125"/>
    <mergeCell ref="UIK125:UIN125"/>
    <mergeCell ref="UIS125:UIV125"/>
    <mergeCell ref="UJA125:UJD125"/>
    <mergeCell ref="UJI125:UJL125"/>
    <mergeCell ref="UJQ125:UJT125"/>
    <mergeCell ref="UJY125:UKB125"/>
    <mergeCell ref="UKG125:UKJ125"/>
    <mergeCell ref="UKO125:UKR125"/>
    <mergeCell ref="UKW125:UKZ125"/>
    <mergeCell ref="UFQ125:UFT125"/>
    <mergeCell ref="UFY125:UGB125"/>
    <mergeCell ref="UGG125:UGJ125"/>
    <mergeCell ref="UGO125:UGR125"/>
    <mergeCell ref="UGW125:UGZ125"/>
    <mergeCell ref="UHE125:UHH125"/>
    <mergeCell ref="UHM125:UHP125"/>
    <mergeCell ref="UHU125:UHX125"/>
    <mergeCell ref="UIC125:UIF125"/>
    <mergeCell ref="UCW125:UCZ125"/>
    <mergeCell ref="UDE125:UDH125"/>
    <mergeCell ref="UDM125:UDP125"/>
    <mergeCell ref="UDU125:UDX125"/>
    <mergeCell ref="UEC125:UEF125"/>
    <mergeCell ref="UEK125:UEN125"/>
    <mergeCell ref="UES125:UEV125"/>
    <mergeCell ref="UFA125:UFD125"/>
    <mergeCell ref="UFI125:UFL125"/>
    <mergeCell ref="UWG125:UWJ125"/>
    <mergeCell ref="UWO125:UWR125"/>
    <mergeCell ref="UWW125:UWZ125"/>
    <mergeCell ref="UXE125:UXH125"/>
    <mergeCell ref="UXM125:UXP125"/>
    <mergeCell ref="UXU125:UXX125"/>
    <mergeCell ref="UYC125:UYF125"/>
    <mergeCell ref="UYK125:UYN125"/>
    <mergeCell ref="UYS125:UYV125"/>
    <mergeCell ref="UTM125:UTP125"/>
    <mergeCell ref="UTU125:UTX125"/>
    <mergeCell ref="UUC125:UUF125"/>
    <mergeCell ref="UUK125:UUN125"/>
    <mergeCell ref="UUS125:UUV125"/>
    <mergeCell ref="UVA125:UVD125"/>
    <mergeCell ref="UVI125:UVL125"/>
    <mergeCell ref="UVQ125:UVT125"/>
    <mergeCell ref="UVY125:UWB125"/>
    <mergeCell ref="UQS125:UQV125"/>
    <mergeCell ref="URA125:URD125"/>
    <mergeCell ref="URI125:URL125"/>
    <mergeCell ref="URQ125:URT125"/>
    <mergeCell ref="URY125:USB125"/>
    <mergeCell ref="USG125:USJ125"/>
    <mergeCell ref="USO125:USR125"/>
    <mergeCell ref="USW125:USZ125"/>
    <mergeCell ref="UTE125:UTH125"/>
    <mergeCell ref="UNY125:UOB125"/>
    <mergeCell ref="UOG125:UOJ125"/>
    <mergeCell ref="UOO125:UOR125"/>
    <mergeCell ref="UOW125:UOZ125"/>
    <mergeCell ref="UPE125:UPH125"/>
    <mergeCell ref="UPM125:UPP125"/>
    <mergeCell ref="UPU125:UPX125"/>
    <mergeCell ref="UQC125:UQF125"/>
    <mergeCell ref="UQK125:UQN125"/>
    <mergeCell ref="VHI125:VHL125"/>
    <mergeCell ref="VHQ125:VHT125"/>
    <mergeCell ref="VHY125:VIB125"/>
    <mergeCell ref="VIG125:VIJ125"/>
    <mergeCell ref="VIO125:VIR125"/>
    <mergeCell ref="VIW125:VIZ125"/>
    <mergeCell ref="VJE125:VJH125"/>
    <mergeCell ref="VJM125:VJP125"/>
    <mergeCell ref="VJU125:VJX125"/>
    <mergeCell ref="VEO125:VER125"/>
    <mergeCell ref="VEW125:VEZ125"/>
    <mergeCell ref="VFE125:VFH125"/>
    <mergeCell ref="VFM125:VFP125"/>
    <mergeCell ref="VFU125:VFX125"/>
    <mergeCell ref="VGC125:VGF125"/>
    <mergeCell ref="VGK125:VGN125"/>
    <mergeCell ref="VGS125:VGV125"/>
    <mergeCell ref="VHA125:VHD125"/>
    <mergeCell ref="VBU125:VBX125"/>
    <mergeCell ref="VCC125:VCF125"/>
    <mergeCell ref="VCK125:VCN125"/>
    <mergeCell ref="VCS125:VCV125"/>
    <mergeCell ref="VDA125:VDD125"/>
    <mergeCell ref="VDI125:VDL125"/>
    <mergeCell ref="VDQ125:VDT125"/>
    <mergeCell ref="VDY125:VEB125"/>
    <mergeCell ref="VEG125:VEJ125"/>
    <mergeCell ref="UZA125:UZD125"/>
    <mergeCell ref="UZI125:UZL125"/>
    <mergeCell ref="UZQ125:UZT125"/>
    <mergeCell ref="UZY125:VAB125"/>
    <mergeCell ref="VAG125:VAJ125"/>
    <mergeCell ref="VAO125:VAR125"/>
    <mergeCell ref="VAW125:VAZ125"/>
    <mergeCell ref="VBE125:VBH125"/>
    <mergeCell ref="VBM125:VBP125"/>
    <mergeCell ref="VSK125:VSN125"/>
    <mergeCell ref="VSS125:VSV125"/>
    <mergeCell ref="VTA125:VTD125"/>
    <mergeCell ref="VTI125:VTL125"/>
    <mergeCell ref="VTQ125:VTT125"/>
    <mergeCell ref="VTY125:VUB125"/>
    <mergeCell ref="VUG125:VUJ125"/>
    <mergeCell ref="VUO125:VUR125"/>
    <mergeCell ref="VUW125:VUZ125"/>
    <mergeCell ref="VPQ125:VPT125"/>
    <mergeCell ref="VPY125:VQB125"/>
    <mergeCell ref="VQG125:VQJ125"/>
    <mergeCell ref="VQO125:VQR125"/>
    <mergeCell ref="VQW125:VQZ125"/>
    <mergeCell ref="VRE125:VRH125"/>
    <mergeCell ref="VRM125:VRP125"/>
    <mergeCell ref="VRU125:VRX125"/>
    <mergeCell ref="VSC125:VSF125"/>
    <mergeCell ref="VMW125:VMZ125"/>
    <mergeCell ref="VNE125:VNH125"/>
    <mergeCell ref="VNM125:VNP125"/>
    <mergeCell ref="VNU125:VNX125"/>
    <mergeCell ref="VOC125:VOF125"/>
    <mergeCell ref="VOK125:VON125"/>
    <mergeCell ref="VOS125:VOV125"/>
    <mergeCell ref="VPA125:VPD125"/>
    <mergeCell ref="VPI125:VPL125"/>
    <mergeCell ref="VKC125:VKF125"/>
    <mergeCell ref="VKK125:VKN125"/>
    <mergeCell ref="VKS125:VKV125"/>
    <mergeCell ref="VLA125:VLD125"/>
    <mergeCell ref="VLI125:VLL125"/>
    <mergeCell ref="VLQ125:VLT125"/>
    <mergeCell ref="VLY125:VMB125"/>
    <mergeCell ref="VMG125:VMJ125"/>
    <mergeCell ref="VMO125:VMR125"/>
    <mergeCell ref="WHM125:WHP125"/>
    <mergeCell ref="WHU125:WHX125"/>
    <mergeCell ref="WIC125:WIF125"/>
    <mergeCell ref="WIK125:WIN125"/>
    <mergeCell ref="WIS125:WIV125"/>
    <mergeCell ref="WDM125:WDP125"/>
    <mergeCell ref="WDU125:WDX125"/>
    <mergeCell ref="WEC125:WEF125"/>
    <mergeCell ref="WEK125:WEN125"/>
    <mergeCell ref="WES125:WEV125"/>
    <mergeCell ref="WFA125:WFD125"/>
    <mergeCell ref="WFI125:WFL125"/>
    <mergeCell ref="WFQ125:WFT125"/>
    <mergeCell ref="WFY125:WGB125"/>
    <mergeCell ref="WAS125:WAV125"/>
    <mergeCell ref="WBA125:WBD125"/>
    <mergeCell ref="WBI125:WBL125"/>
    <mergeCell ref="WBQ125:WBT125"/>
    <mergeCell ref="WBY125:WCB125"/>
    <mergeCell ref="WCG125:WCJ125"/>
    <mergeCell ref="WCO125:WCR125"/>
    <mergeCell ref="WCW125:WCZ125"/>
    <mergeCell ref="WDE125:WDH125"/>
    <mergeCell ref="VXY125:VYB125"/>
    <mergeCell ref="VYG125:VYJ125"/>
    <mergeCell ref="VYO125:VYR125"/>
    <mergeCell ref="VYW125:VYZ125"/>
    <mergeCell ref="VZE125:VZH125"/>
    <mergeCell ref="VZM125:VZP125"/>
    <mergeCell ref="VZU125:VZX125"/>
    <mergeCell ref="WAC125:WAF125"/>
    <mergeCell ref="WAK125:WAN125"/>
    <mergeCell ref="VVE125:VVH125"/>
    <mergeCell ref="VVM125:VVP125"/>
    <mergeCell ref="VVU125:VVX125"/>
    <mergeCell ref="VWC125:VWF125"/>
    <mergeCell ref="VWK125:VWN125"/>
    <mergeCell ref="VWS125:VWV125"/>
    <mergeCell ref="VXA125:VXD125"/>
    <mergeCell ref="VXI125:VXL125"/>
    <mergeCell ref="VXQ125:VXT125"/>
    <mergeCell ref="XEG125:XEJ125"/>
    <mergeCell ref="XEO125:XER125"/>
    <mergeCell ref="XEW125:XEZ125"/>
    <mergeCell ref="WZQ125:WZT125"/>
    <mergeCell ref="WZY125:XAB125"/>
    <mergeCell ref="XAG125:XAJ125"/>
    <mergeCell ref="XAO125:XAR125"/>
    <mergeCell ref="XAW125:XAZ125"/>
    <mergeCell ref="XBE125:XBH125"/>
    <mergeCell ref="XBM125:XBP125"/>
    <mergeCell ref="XBU125:XBX125"/>
    <mergeCell ref="XCC125:XCF125"/>
    <mergeCell ref="WWW125:WWZ125"/>
    <mergeCell ref="WXE125:WXH125"/>
    <mergeCell ref="WXM125:WXP125"/>
    <mergeCell ref="WXU125:WXX125"/>
    <mergeCell ref="WYC125:WYF125"/>
    <mergeCell ref="WYK125:WYN125"/>
    <mergeCell ref="WYS125:WYV125"/>
    <mergeCell ref="WZA125:WZD125"/>
    <mergeCell ref="WZI125:WZL125"/>
    <mergeCell ref="WUC125:WUF125"/>
    <mergeCell ref="WUK125:WUN125"/>
    <mergeCell ref="WUS125:WUV125"/>
    <mergeCell ref="WVA125:WVD125"/>
    <mergeCell ref="WVI125:WVL125"/>
    <mergeCell ref="WVQ125:WVT125"/>
    <mergeCell ref="WVY125:WWB125"/>
    <mergeCell ref="WWG125:WWJ125"/>
    <mergeCell ref="WWO125:WWR125"/>
    <mergeCell ref="WRI125:WRL125"/>
    <mergeCell ref="WRQ125:WRT125"/>
    <mergeCell ref="WRY125:WSB125"/>
    <mergeCell ref="WSG125:WSJ125"/>
    <mergeCell ref="WSO125:WSR125"/>
    <mergeCell ref="WSW125:WSZ125"/>
    <mergeCell ref="WTE125:WTH125"/>
    <mergeCell ref="WTM125:WTP125"/>
    <mergeCell ref="WTU125:WTX125"/>
    <mergeCell ref="EX126:EZ126"/>
    <mergeCell ref="FF126:FH126"/>
    <mergeCell ref="FN126:FP126"/>
    <mergeCell ref="FV126:FX126"/>
    <mergeCell ref="GD126:GF126"/>
    <mergeCell ref="GL126:GN126"/>
    <mergeCell ref="GT126:GV126"/>
    <mergeCell ref="HB126:HD126"/>
    <mergeCell ref="HJ126:HL126"/>
    <mergeCell ref="CD126:CF126"/>
    <mergeCell ref="CL126:CN126"/>
    <mergeCell ref="CT126:CV126"/>
    <mergeCell ref="DB126:DD126"/>
    <mergeCell ref="DJ126:DL126"/>
    <mergeCell ref="DR126:DT126"/>
    <mergeCell ref="DZ126:EB126"/>
    <mergeCell ref="EH126:EJ126"/>
    <mergeCell ref="EP126:ER126"/>
    <mergeCell ref="J126:L126"/>
    <mergeCell ref="R126:T126"/>
    <mergeCell ref="Z126:AB126"/>
    <mergeCell ref="AH126:AJ126"/>
    <mergeCell ref="AP126:AR126"/>
    <mergeCell ref="AX126:AZ126"/>
    <mergeCell ref="BF126:BH126"/>
    <mergeCell ref="BN126:BP126"/>
    <mergeCell ref="BV126:BX126"/>
    <mergeCell ref="XCK125:XCN125"/>
    <mergeCell ref="XCS125:XCV125"/>
    <mergeCell ref="XDA125:XDD125"/>
    <mergeCell ref="XDI125:XDL125"/>
    <mergeCell ref="XDQ125:XDT125"/>
    <mergeCell ref="XDY125:XEB125"/>
    <mergeCell ref="WOO125:WOR125"/>
    <mergeCell ref="WOW125:WOZ125"/>
    <mergeCell ref="WPE125:WPH125"/>
    <mergeCell ref="WPM125:WPP125"/>
    <mergeCell ref="WPU125:WPX125"/>
    <mergeCell ref="WQC125:WQF125"/>
    <mergeCell ref="WQK125:WQN125"/>
    <mergeCell ref="WQS125:WQV125"/>
    <mergeCell ref="WRA125:WRD125"/>
    <mergeCell ref="WLU125:WLX125"/>
    <mergeCell ref="WMC125:WMF125"/>
    <mergeCell ref="WMK125:WMN125"/>
    <mergeCell ref="WMS125:WMV125"/>
    <mergeCell ref="WNA125:WND125"/>
    <mergeCell ref="WNI125:WNL125"/>
    <mergeCell ref="WNQ125:WNT125"/>
    <mergeCell ref="WNY125:WOB125"/>
    <mergeCell ref="WOG125:WOJ125"/>
    <mergeCell ref="WJA125:WJD125"/>
    <mergeCell ref="WJI125:WJL125"/>
    <mergeCell ref="WJQ125:WJT125"/>
    <mergeCell ref="WJY125:WKB125"/>
    <mergeCell ref="WKG125:WKJ125"/>
    <mergeCell ref="WKO125:WKR125"/>
    <mergeCell ref="WKW125:WKZ125"/>
    <mergeCell ref="WLE125:WLH125"/>
    <mergeCell ref="WLM125:WLP125"/>
    <mergeCell ref="WGG125:WGJ125"/>
    <mergeCell ref="WGO125:WGR125"/>
    <mergeCell ref="WGW125:WGZ125"/>
    <mergeCell ref="WHE125:WHH125"/>
    <mergeCell ref="PZ126:QB126"/>
    <mergeCell ref="QH126:QJ126"/>
    <mergeCell ref="QP126:QR126"/>
    <mergeCell ref="QX126:QZ126"/>
    <mergeCell ref="RF126:RH126"/>
    <mergeCell ref="RN126:RP126"/>
    <mergeCell ref="RV126:RX126"/>
    <mergeCell ref="SD126:SF126"/>
    <mergeCell ref="SL126:SN126"/>
    <mergeCell ref="NF126:NH126"/>
    <mergeCell ref="NN126:NP126"/>
    <mergeCell ref="NV126:NX126"/>
    <mergeCell ref="OD126:OF126"/>
    <mergeCell ref="OL126:ON126"/>
    <mergeCell ref="OT126:OV126"/>
    <mergeCell ref="PB126:PD126"/>
    <mergeCell ref="PJ126:PL126"/>
    <mergeCell ref="PR126:PT126"/>
    <mergeCell ref="KL126:KN126"/>
    <mergeCell ref="KT126:KV126"/>
    <mergeCell ref="LB126:LD126"/>
    <mergeCell ref="LJ126:LL126"/>
    <mergeCell ref="LR126:LT126"/>
    <mergeCell ref="LZ126:MB126"/>
    <mergeCell ref="MH126:MJ126"/>
    <mergeCell ref="MP126:MR126"/>
    <mergeCell ref="MX126:MZ126"/>
    <mergeCell ref="HR126:HT126"/>
    <mergeCell ref="HZ126:IB126"/>
    <mergeCell ref="IH126:IJ126"/>
    <mergeCell ref="IP126:IR126"/>
    <mergeCell ref="IX126:IZ126"/>
    <mergeCell ref="JF126:JH126"/>
    <mergeCell ref="JN126:JP126"/>
    <mergeCell ref="JV126:JX126"/>
    <mergeCell ref="KD126:KF126"/>
    <mergeCell ref="ABB126:ABD126"/>
    <mergeCell ref="ABJ126:ABL126"/>
    <mergeCell ref="ABR126:ABT126"/>
    <mergeCell ref="ABZ126:ACB126"/>
    <mergeCell ref="ACH126:ACJ126"/>
    <mergeCell ref="ACP126:ACR126"/>
    <mergeCell ref="ACX126:ACZ126"/>
    <mergeCell ref="ADF126:ADH126"/>
    <mergeCell ref="ADN126:ADP126"/>
    <mergeCell ref="YH126:YJ126"/>
    <mergeCell ref="YP126:YR126"/>
    <mergeCell ref="YX126:YZ126"/>
    <mergeCell ref="ZF126:ZH126"/>
    <mergeCell ref="ZN126:ZP126"/>
    <mergeCell ref="ZV126:ZX126"/>
    <mergeCell ref="AAD126:AAF126"/>
    <mergeCell ref="AAL126:AAN126"/>
    <mergeCell ref="AAT126:AAV126"/>
    <mergeCell ref="VN126:VP126"/>
    <mergeCell ref="VV126:VX126"/>
    <mergeCell ref="WD126:WF126"/>
    <mergeCell ref="WL126:WN126"/>
    <mergeCell ref="WT126:WV126"/>
    <mergeCell ref="XB126:XD126"/>
    <mergeCell ref="XJ126:XL126"/>
    <mergeCell ref="XR126:XT126"/>
    <mergeCell ref="XZ126:YB126"/>
    <mergeCell ref="ST126:SV126"/>
    <mergeCell ref="TB126:TD126"/>
    <mergeCell ref="TJ126:TL126"/>
    <mergeCell ref="TR126:TT126"/>
    <mergeCell ref="TZ126:UB126"/>
    <mergeCell ref="UH126:UJ126"/>
    <mergeCell ref="UP126:UR126"/>
    <mergeCell ref="UX126:UZ126"/>
    <mergeCell ref="VF126:VH126"/>
    <mergeCell ref="AMD126:AMF126"/>
    <mergeCell ref="AML126:AMN126"/>
    <mergeCell ref="AMT126:AMV126"/>
    <mergeCell ref="ANB126:AND126"/>
    <mergeCell ref="ANJ126:ANL126"/>
    <mergeCell ref="ANR126:ANT126"/>
    <mergeCell ref="ANZ126:AOB126"/>
    <mergeCell ref="AOH126:AOJ126"/>
    <mergeCell ref="AOP126:AOR126"/>
    <mergeCell ref="AJJ126:AJL126"/>
    <mergeCell ref="AJR126:AJT126"/>
    <mergeCell ref="AJZ126:AKB126"/>
    <mergeCell ref="AKH126:AKJ126"/>
    <mergeCell ref="AKP126:AKR126"/>
    <mergeCell ref="AKX126:AKZ126"/>
    <mergeCell ref="ALF126:ALH126"/>
    <mergeCell ref="ALN126:ALP126"/>
    <mergeCell ref="ALV126:ALX126"/>
    <mergeCell ref="AGP126:AGR126"/>
    <mergeCell ref="AGX126:AGZ126"/>
    <mergeCell ref="AHF126:AHH126"/>
    <mergeCell ref="AHN126:AHP126"/>
    <mergeCell ref="AHV126:AHX126"/>
    <mergeCell ref="AID126:AIF126"/>
    <mergeCell ref="AIL126:AIN126"/>
    <mergeCell ref="AIT126:AIV126"/>
    <mergeCell ref="AJB126:AJD126"/>
    <mergeCell ref="ADV126:ADX126"/>
    <mergeCell ref="AED126:AEF126"/>
    <mergeCell ref="AEL126:AEN126"/>
    <mergeCell ref="AET126:AEV126"/>
    <mergeCell ref="AFB126:AFD126"/>
    <mergeCell ref="AFJ126:AFL126"/>
    <mergeCell ref="AFR126:AFT126"/>
    <mergeCell ref="AFZ126:AGB126"/>
    <mergeCell ref="AGH126:AGJ126"/>
    <mergeCell ref="AXF126:AXH126"/>
    <mergeCell ref="AXN126:AXP126"/>
    <mergeCell ref="AXV126:AXX126"/>
    <mergeCell ref="AYD126:AYF126"/>
    <mergeCell ref="AYL126:AYN126"/>
    <mergeCell ref="AYT126:AYV126"/>
    <mergeCell ref="AZB126:AZD126"/>
    <mergeCell ref="AZJ126:AZL126"/>
    <mergeCell ref="AZR126:AZT126"/>
    <mergeCell ref="AUL126:AUN126"/>
    <mergeCell ref="AUT126:AUV126"/>
    <mergeCell ref="AVB126:AVD126"/>
    <mergeCell ref="AVJ126:AVL126"/>
    <mergeCell ref="AVR126:AVT126"/>
    <mergeCell ref="AVZ126:AWB126"/>
    <mergeCell ref="AWH126:AWJ126"/>
    <mergeCell ref="AWP126:AWR126"/>
    <mergeCell ref="AWX126:AWZ126"/>
    <mergeCell ref="ARR126:ART126"/>
    <mergeCell ref="ARZ126:ASB126"/>
    <mergeCell ref="ASH126:ASJ126"/>
    <mergeCell ref="ASP126:ASR126"/>
    <mergeCell ref="ASX126:ASZ126"/>
    <mergeCell ref="ATF126:ATH126"/>
    <mergeCell ref="ATN126:ATP126"/>
    <mergeCell ref="ATV126:ATX126"/>
    <mergeCell ref="AUD126:AUF126"/>
    <mergeCell ref="AOX126:AOZ126"/>
    <mergeCell ref="APF126:APH126"/>
    <mergeCell ref="APN126:APP126"/>
    <mergeCell ref="APV126:APX126"/>
    <mergeCell ref="AQD126:AQF126"/>
    <mergeCell ref="AQL126:AQN126"/>
    <mergeCell ref="AQT126:AQV126"/>
    <mergeCell ref="ARB126:ARD126"/>
    <mergeCell ref="ARJ126:ARL126"/>
    <mergeCell ref="BIH126:BIJ126"/>
    <mergeCell ref="BIP126:BIR126"/>
    <mergeCell ref="BIX126:BIZ126"/>
    <mergeCell ref="BJF126:BJH126"/>
    <mergeCell ref="BJN126:BJP126"/>
    <mergeCell ref="BJV126:BJX126"/>
    <mergeCell ref="BKD126:BKF126"/>
    <mergeCell ref="BKL126:BKN126"/>
    <mergeCell ref="BKT126:BKV126"/>
    <mergeCell ref="BFN126:BFP126"/>
    <mergeCell ref="BFV126:BFX126"/>
    <mergeCell ref="BGD126:BGF126"/>
    <mergeCell ref="BGL126:BGN126"/>
    <mergeCell ref="BGT126:BGV126"/>
    <mergeCell ref="BHB126:BHD126"/>
    <mergeCell ref="BHJ126:BHL126"/>
    <mergeCell ref="BHR126:BHT126"/>
    <mergeCell ref="BHZ126:BIB126"/>
    <mergeCell ref="BCT126:BCV126"/>
    <mergeCell ref="BDB126:BDD126"/>
    <mergeCell ref="BDJ126:BDL126"/>
    <mergeCell ref="BDR126:BDT126"/>
    <mergeCell ref="BDZ126:BEB126"/>
    <mergeCell ref="BEH126:BEJ126"/>
    <mergeCell ref="BEP126:BER126"/>
    <mergeCell ref="BEX126:BEZ126"/>
    <mergeCell ref="BFF126:BFH126"/>
    <mergeCell ref="AZZ126:BAB126"/>
    <mergeCell ref="BAH126:BAJ126"/>
    <mergeCell ref="BAP126:BAR126"/>
    <mergeCell ref="BAX126:BAZ126"/>
    <mergeCell ref="BBF126:BBH126"/>
    <mergeCell ref="BBN126:BBP126"/>
    <mergeCell ref="BBV126:BBX126"/>
    <mergeCell ref="BCD126:BCF126"/>
    <mergeCell ref="BCL126:BCN126"/>
    <mergeCell ref="BTJ126:BTL126"/>
    <mergeCell ref="BTR126:BTT126"/>
    <mergeCell ref="BTZ126:BUB126"/>
    <mergeCell ref="BUH126:BUJ126"/>
    <mergeCell ref="BUP126:BUR126"/>
    <mergeCell ref="BUX126:BUZ126"/>
    <mergeCell ref="BVF126:BVH126"/>
    <mergeCell ref="BVN126:BVP126"/>
    <mergeCell ref="BVV126:BVX126"/>
    <mergeCell ref="BQP126:BQR126"/>
    <mergeCell ref="BQX126:BQZ126"/>
    <mergeCell ref="BRF126:BRH126"/>
    <mergeCell ref="BRN126:BRP126"/>
    <mergeCell ref="BRV126:BRX126"/>
    <mergeCell ref="BSD126:BSF126"/>
    <mergeCell ref="BSL126:BSN126"/>
    <mergeCell ref="BST126:BSV126"/>
    <mergeCell ref="BTB126:BTD126"/>
    <mergeCell ref="BNV126:BNX126"/>
    <mergeCell ref="BOD126:BOF126"/>
    <mergeCell ref="BOL126:BON126"/>
    <mergeCell ref="BOT126:BOV126"/>
    <mergeCell ref="BPB126:BPD126"/>
    <mergeCell ref="BPJ126:BPL126"/>
    <mergeCell ref="BPR126:BPT126"/>
    <mergeCell ref="BPZ126:BQB126"/>
    <mergeCell ref="BQH126:BQJ126"/>
    <mergeCell ref="BLB126:BLD126"/>
    <mergeCell ref="BLJ126:BLL126"/>
    <mergeCell ref="BLR126:BLT126"/>
    <mergeCell ref="BLZ126:BMB126"/>
    <mergeCell ref="BMH126:BMJ126"/>
    <mergeCell ref="BMP126:BMR126"/>
    <mergeCell ref="BMX126:BMZ126"/>
    <mergeCell ref="BNF126:BNH126"/>
    <mergeCell ref="BNN126:BNP126"/>
    <mergeCell ref="CEL126:CEN126"/>
    <mergeCell ref="CET126:CEV126"/>
    <mergeCell ref="CFB126:CFD126"/>
    <mergeCell ref="CFJ126:CFL126"/>
    <mergeCell ref="CFR126:CFT126"/>
    <mergeCell ref="CFZ126:CGB126"/>
    <mergeCell ref="CGH126:CGJ126"/>
    <mergeCell ref="CGP126:CGR126"/>
    <mergeCell ref="CGX126:CGZ126"/>
    <mergeCell ref="CBR126:CBT126"/>
    <mergeCell ref="CBZ126:CCB126"/>
    <mergeCell ref="CCH126:CCJ126"/>
    <mergeCell ref="CCP126:CCR126"/>
    <mergeCell ref="CCX126:CCZ126"/>
    <mergeCell ref="CDF126:CDH126"/>
    <mergeCell ref="CDN126:CDP126"/>
    <mergeCell ref="CDV126:CDX126"/>
    <mergeCell ref="CED126:CEF126"/>
    <mergeCell ref="BYX126:BYZ126"/>
    <mergeCell ref="BZF126:BZH126"/>
    <mergeCell ref="BZN126:BZP126"/>
    <mergeCell ref="BZV126:BZX126"/>
    <mergeCell ref="CAD126:CAF126"/>
    <mergeCell ref="CAL126:CAN126"/>
    <mergeCell ref="CAT126:CAV126"/>
    <mergeCell ref="CBB126:CBD126"/>
    <mergeCell ref="CBJ126:CBL126"/>
    <mergeCell ref="BWD126:BWF126"/>
    <mergeCell ref="BWL126:BWN126"/>
    <mergeCell ref="BWT126:BWV126"/>
    <mergeCell ref="BXB126:BXD126"/>
    <mergeCell ref="BXJ126:BXL126"/>
    <mergeCell ref="BXR126:BXT126"/>
    <mergeCell ref="BXZ126:BYB126"/>
    <mergeCell ref="BYH126:BYJ126"/>
    <mergeCell ref="BYP126:BYR126"/>
    <mergeCell ref="CPN126:CPP126"/>
    <mergeCell ref="CPV126:CPX126"/>
    <mergeCell ref="CQD126:CQF126"/>
    <mergeCell ref="CQL126:CQN126"/>
    <mergeCell ref="CQT126:CQV126"/>
    <mergeCell ref="CRB126:CRD126"/>
    <mergeCell ref="CRJ126:CRL126"/>
    <mergeCell ref="CRR126:CRT126"/>
    <mergeCell ref="CRZ126:CSB126"/>
    <mergeCell ref="CMT126:CMV126"/>
    <mergeCell ref="CNB126:CND126"/>
    <mergeCell ref="CNJ126:CNL126"/>
    <mergeCell ref="CNR126:CNT126"/>
    <mergeCell ref="CNZ126:COB126"/>
    <mergeCell ref="COH126:COJ126"/>
    <mergeCell ref="COP126:COR126"/>
    <mergeCell ref="COX126:COZ126"/>
    <mergeCell ref="CPF126:CPH126"/>
    <mergeCell ref="CJZ126:CKB126"/>
    <mergeCell ref="CKH126:CKJ126"/>
    <mergeCell ref="CKP126:CKR126"/>
    <mergeCell ref="CKX126:CKZ126"/>
    <mergeCell ref="CLF126:CLH126"/>
    <mergeCell ref="CLN126:CLP126"/>
    <mergeCell ref="CLV126:CLX126"/>
    <mergeCell ref="CMD126:CMF126"/>
    <mergeCell ref="CML126:CMN126"/>
    <mergeCell ref="CHF126:CHH126"/>
    <mergeCell ref="CHN126:CHP126"/>
    <mergeCell ref="CHV126:CHX126"/>
    <mergeCell ref="CID126:CIF126"/>
    <mergeCell ref="CIL126:CIN126"/>
    <mergeCell ref="CIT126:CIV126"/>
    <mergeCell ref="CJB126:CJD126"/>
    <mergeCell ref="CJJ126:CJL126"/>
    <mergeCell ref="CJR126:CJT126"/>
    <mergeCell ref="DAP126:DAR126"/>
    <mergeCell ref="DAX126:DAZ126"/>
    <mergeCell ref="DBF126:DBH126"/>
    <mergeCell ref="DBN126:DBP126"/>
    <mergeCell ref="DBV126:DBX126"/>
    <mergeCell ref="DCD126:DCF126"/>
    <mergeCell ref="DCL126:DCN126"/>
    <mergeCell ref="DCT126:DCV126"/>
    <mergeCell ref="DDB126:DDD126"/>
    <mergeCell ref="CXV126:CXX126"/>
    <mergeCell ref="CYD126:CYF126"/>
    <mergeCell ref="CYL126:CYN126"/>
    <mergeCell ref="CYT126:CYV126"/>
    <mergeCell ref="CZB126:CZD126"/>
    <mergeCell ref="CZJ126:CZL126"/>
    <mergeCell ref="CZR126:CZT126"/>
    <mergeCell ref="CZZ126:DAB126"/>
    <mergeCell ref="DAH126:DAJ126"/>
    <mergeCell ref="CVB126:CVD126"/>
    <mergeCell ref="CVJ126:CVL126"/>
    <mergeCell ref="CVR126:CVT126"/>
    <mergeCell ref="CVZ126:CWB126"/>
    <mergeCell ref="CWH126:CWJ126"/>
    <mergeCell ref="CWP126:CWR126"/>
    <mergeCell ref="CWX126:CWZ126"/>
    <mergeCell ref="CXF126:CXH126"/>
    <mergeCell ref="CXN126:CXP126"/>
    <mergeCell ref="CSH126:CSJ126"/>
    <mergeCell ref="CSP126:CSR126"/>
    <mergeCell ref="CSX126:CSZ126"/>
    <mergeCell ref="CTF126:CTH126"/>
    <mergeCell ref="CTN126:CTP126"/>
    <mergeCell ref="CTV126:CTX126"/>
    <mergeCell ref="CUD126:CUF126"/>
    <mergeCell ref="CUL126:CUN126"/>
    <mergeCell ref="CUT126:CUV126"/>
    <mergeCell ref="DLR126:DLT126"/>
    <mergeCell ref="DLZ126:DMB126"/>
    <mergeCell ref="DMH126:DMJ126"/>
    <mergeCell ref="DMP126:DMR126"/>
    <mergeCell ref="DMX126:DMZ126"/>
    <mergeCell ref="DNF126:DNH126"/>
    <mergeCell ref="DNN126:DNP126"/>
    <mergeCell ref="DNV126:DNX126"/>
    <mergeCell ref="DOD126:DOF126"/>
    <mergeCell ref="DIX126:DIZ126"/>
    <mergeCell ref="DJF126:DJH126"/>
    <mergeCell ref="DJN126:DJP126"/>
    <mergeCell ref="DJV126:DJX126"/>
    <mergeCell ref="DKD126:DKF126"/>
    <mergeCell ref="DKL126:DKN126"/>
    <mergeCell ref="DKT126:DKV126"/>
    <mergeCell ref="DLB126:DLD126"/>
    <mergeCell ref="DLJ126:DLL126"/>
    <mergeCell ref="DGD126:DGF126"/>
    <mergeCell ref="DGL126:DGN126"/>
    <mergeCell ref="DGT126:DGV126"/>
    <mergeCell ref="DHB126:DHD126"/>
    <mergeCell ref="DHJ126:DHL126"/>
    <mergeCell ref="DHR126:DHT126"/>
    <mergeCell ref="DHZ126:DIB126"/>
    <mergeCell ref="DIH126:DIJ126"/>
    <mergeCell ref="DIP126:DIR126"/>
    <mergeCell ref="DDJ126:DDL126"/>
    <mergeCell ref="DDR126:DDT126"/>
    <mergeCell ref="DDZ126:DEB126"/>
    <mergeCell ref="DEH126:DEJ126"/>
    <mergeCell ref="DEP126:DER126"/>
    <mergeCell ref="DEX126:DEZ126"/>
    <mergeCell ref="DFF126:DFH126"/>
    <mergeCell ref="DFN126:DFP126"/>
    <mergeCell ref="DFV126:DFX126"/>
    <mergeCell ref="DWT126:DWV126"/>
    <mergeCell ref="DXB126:DXD126"/>
    <mergeCell ref="DXJ126:DXL126"/>
    <mergeCell ref="DXR126:DXT126"/>
    <mergeCell ref="DXZ126:DYB126"/>
    <mergeCell ref="DYH126:DYJ126"/>
    <mergeCell ref="DYP126:DYR126"/>
    <mergeCell ref="DYX126:DYZ126"/>
    <mergeCell ref="DZF126:DZH126"/>
    <mergeCell ref="DTZ126:DUB126"/>
    <mergeCell ref="DUH126:DUJ126"/>
    <mergeCell ref="DUP126:DUR126"/>
    <mergeCell ref="DUX126:DUZ126"/>
    <mergeCell ref="DVF126:DVH126"/>
    <mergeCell ref="DVN126:DVP126"/>
    <mergeCell ref="DVV126:DVX126"/>
    <mergeCell ref="DWD126:DWF126"/>
    <mergeCell ref="DWL126:DWN126"/>
    <mergeCell ref="DRF126:DRH126"/>
    <mergeCell ref="DRN126:DRP126"/>
    <mergeCell ref="DRV126:DRX126"/>
    <mergeCell ref="DSD126:DSF126"/>
    <mergeCell ref="DSL126:DSN126"/>
    <mergeCell ref="DST126:DSV126"/>
    <mergeCell ref="DTB126:DTD126"/>
    <mergeCell ref="DTJ126:DTL126"/>
    <mergeCell ref="DTR126:DTT126"/>
    <mergeCell ref="DOL126:DON126"/>
    <mergeCell ref="DOT126:DOV126"/>
    <mergeCell ref="DPB126:DPD126"/>
    <mergeCell ref="DPJ126:DPL126"/>
    <mergeCell ref="DPR126:DPT126"/>
    <mergeCell ref="DPZ126:DQB126"/>
    <mergeCell ref="DQH126:DQJ126"/>
    <mergeCell ref="DQP126:DQR126"/>
    <mergeCell ref="DQX126:DQZ126"/>
    <mergeCell ref="EHV126:EHX126"/>
    <mergeCell ref="EID126:EIF126"/>
    <mergeCell ref="EIL126:EIN126"/>
    <mergeCell ref="EIT126:EIV126"/>
    <mergeCell ref="EJB126:EJD126"/>
    <mergeCell ref="EJJ126:EJL126"/>
    <mergeCell ref="EJR126:EJT126"/>
    <mergeCell ref="EJZ126:EKB126"/>
    <mergeCell ref="EKH126:EKJ126"/>
    <mergeCell ref="EFB126:EFD126"/>
    <mergeCell ref="EFJ126:EFL126"/>
    <mergeCell ref="EFR126:EFT126"/>
    <mergeCell ref="EFZ126:EGB126"/>
    <mergeCell ref="EGH126:EGJ126"/>
    <mergeCell ref="EGP126:EGR126"/>
    <mergeCell ref="EGX126:EGZ126"/>
    <mergeCell ref="EHF126:EHH126"/>
    <mergeCell ref="EHN126:EHP126"/>
    <mergeCell ref="ECH126:ECJ126"/>
    <mergeCell ref="ECP126:ECR126"/>
    <mergeCell ref="ECX126:ECZ126"/>
    <mergeCell ref="EDF126:EDH126"/>
    <mergeCell ref="EDN126:EDP126"/>
    <mergeCell ref="EDV126:EDX126"/>
    <mergeCell ref="EED126:EEF126"/>
    <mergeCell ref="EEL126:EEN126"/>
    <mergeCell ref="EET126:EEV126"/>
    <mergeCell ref="DZN126:DZP126"/>
    <mergeCell ref="DZV126:DZX126"/>
    <mergeCell ref="EAD126:EAF126"/>
    <mergeCell ref="EAL126:EAN126"/>
    <mergeCell ref="EAT126:EAV126"/>
    <mergeCell ref="EBB126:EBD126"/>
    <mergeCell ref="EBJ126:EBL126"/>
    <mergeCell ref="EBR126:EBT126"/>
    <mergeCell ref="EBZ126:ECB126"/>
    <mergeCell ref="ESX126:ESZ126"/>
    <mergeCell ref="ETF126:ETH126"/>
    <mergeCell ref="ETN126:ETP126"/>
    <mergeCell ref="ETV126:ETX126"/>
    <mergeCell ref="EUD126:EUF126"/>
    <mergeCell ref="EUL126:EUN126"/>
    <mergeCell ref="EUT126:EUV126"/>
    <mergeCell ref="EVB126:EVD126"/>
    <mergeCell ref="EVJ126:EVL126"/>
    <mergeCell ref="EQD126:EQF126"/>
    <mergeCell ref="EQL126:EQN126"/>
    <mergeCell ref="EQT126:EQV126"/>
    <mergeCell ref="ERB126:ERD126"/>
    <mergeCell ref="ERJ126:ERL126"/>
    <mergeCell ref="ERR126:ERT126"/>
    <mergeCell ref="ERZ126:ESB126"/>
    <mergeCell ref="ESH126:ESJ126"/>
    <mergeCell ref="ESP126:ESR126"/>
    <mergeCell ref="ENJ126:ENL126"/>
    <mergeCell ref="ENR126:ENT126"/>
    <mergeCell ref="ENZ126:EOB126"/>
    <mergeCell ref="EOH126:EOJ126"/>
    <mergeCell ref="EOP126:EOR126"/>
    <mergeCell ref="EOX126:EOZ126"/>
    <mergeCell ref="EPF126:EPH126"/>
    <mergeCell ref="EPN126:EPP126"/>
    <mergeCell ref="EPV126:EPX126"/>
    <mergeCell ref="EKP126:EKR126"/>
    <mergeCell ref="EKX126:EKZ126"/>
    <mergeCell ref="ELF126:ELH126"/>
    <mergeCell ref="ELN126:ELP126"/>
    <mergeCell ref="ELV126:ELX126"/>
    <mergeCell ref="EMD126:EMF126"/>
    <mergeCell ref="EML126:EMN126"/>
    <mergeCell ref="EMT126:EMV126"/>
    <mergeCell ref="ENB126:END126"/>
    <mergeCell ref="FDZ126:FEB126"/>
    <mergeCell ref="FEH126:FEJ126"/>
    <mergeCell ref="FEP126:FER126"/>
    <mergeCell ref="FEX126:FEZ126"/>
    <mergeCell ref="FFF126:FFH126"/>
    <mergeCell ref="FFN126:FFP126"/>
    <mergeCell ref="FFV126:FFX126"/>
    <mergeCell ref="FGD126:FGF126"/>
    <mergeCell ref="FGL126:FGN126"/>
    <mergeCell ref="FBF126:FBH126"/>
    <mergeCell ref="FBN126:FBP126"/>
    <mergeCell ref="FBV126:FBX126"/>
    <mergeCell ref="FCD126:FCF126"/>
    <mergeCell ref="FCL126:FCN126"/>
    <mergeCell ref="FCT126:FCV126"/>
    <mergeCell ref="FDB126:FDD126"/>
    <mergeCell ref="FDJ126:FDL126"/>
    <mergeCell ref="FDR126:FDT126"/>
    <mergeCell ref="EYL126:EYN126"/>
    <mergeCell ref="EYT126:EYV126"/>
    <mergeCell ref="EZB126:EZD126"/>
    <mergeCell ref="EZJ126:EZL126"/>
    <mergeCell ref="EZR126:EZT126"/>
    <mergeCell ref="EZZ126:FAB126"/>
    <mergeCell ref="FAH126:FAJ126"/>
    <mergeCell ref="FAP126:FAR126"/>
    <mergeCell ref="FAX126:FAZ126"/>
    <mergeCell ref="EVR126:EVT126"/>
    <mergeCell ref="EVZ126:EWB126"/>
    <mergeCell ref="EWH126:EWJ126"/>
    <mergeCell ref="EWP126:EWR126"/>
    <mergeCell ref="EWX126:EWZ126"/>
    <mergeCell ref="EXF126:EXH126"/>
    <mergeCell ref="EXN126:EXP126"/>
    <mergeCell ref="EXV126:EXX126"/>
    <mergeCell ref="EYD126:EYF126"/>
    <mergeCell ref="FPB126:FPD126"/>
    <mergeCell ref="FPJ126:FPL126"/>
    <mergeCell ref="FPR126:FPT126"/>
    <mergeCell ref="FPZ126:FQB126"/>
    <mergeCell ref="FQH126:FQJ126"/>
    <mergeCell ref="FQP126:FQR126"/>
    <mergeCell ref="FQX126:FQZ126"/>
    <mergeCell ref="FRF126:FRH126"/>
    <mergeCell ref="FRN126:FRP126"/>
    <mergeCell ref="FMH126:FMJ126"/>
    <mergeCell ref="FMP126:FMR126"/>
    <mergeCell ref="FMX126:FMZ126"/>
    <mergeCell ref="FNF126:FNH126"/>
    <mergeCell ref="FNN126:FNP126"/>
    <mergeCell ref="FNV126:FNX126"/>
    <mergeCell ref="FOD126:FOF126"/>
    <mergeCell ref="FOL126:FON126"/>
    <mergeCell ref="FOT126:FOV126"/>
    <mergeCell ref="FJN126:FJP126"/>
    <mergeCell ref="FJV126:FJX126"/>
    <mergeCell ref="FKD126:FKF126"/>
    <mergeCell ref="FKL126:FKN126"/>
    <mergeCell ref="FKT126:FKV126"/>
    <mergeCell ref="FLB126:FLD126"/>
    <mergeCell ref="FLJ126:FLL126"/>
    <mergeCell ref="FLR126:FLT126"/>
    <mergeCell ref="FLZ126:FMB126"/>
    <mergeCell ref="FGT126:FGV126"/>
    <mergeCell ref="FHB126:FHD126"/>
    <mergeCell ref="FHJ126:FHL126"/>
    <mergeCell ref="FHR126:FHT126"/>
    <mergeCell ref="FHZ126:FIB126"/>
    <mergeCell ref="FIH126:FIJ126"/>
    <mergeCell ref="FIP126:FIR126"/>
    <mergeCell ref="FIX126:FIZ126"/>
    <mergeCell ref="FJF126:FJH126"/>
    <mergeCell ref="GAD126:GAF126"/>
    <mergeCell ref="GAL126:GAN126"/>
    <mergeCell ref="GAT126:GAV126"/>
    <mergeCell ref="GBB126:GBD126"/>
    <mergeCell ref="GBJ126:GBL126"/>
    <mergeCell ref="GBR126:GBT126"/>
    <mergeCell ref="GBZ126:GCB126"/>
    <mergeCell ref="GCH126:GCJ126"/>
    <mergeCell ref="GCP126:GCR126"/>
    <mergeCell ref="FXJ126:FXL126"/>
    <mergeCell ref="FXR126:FXT126"/>
    <mergeCell ref="FXZ126:FYB126"/>
    <mergeCell ref="FYH126:FYJ126"/>
    <mergeCell ref="FYP126:FYR126"/>
    <mergeCell ref="FYX126:FYZ126"/>
    <mergeCell ref="FZF126:FZH126"/>
    <mergeCell ref="FZN126:FZP126"/>
    <mergeCell ref="FZV126:FZX126"/>
    <mergeCell ref="FUP126:FUR126"/>
    <mergeCell ref="FUX126:FUZ126"/>
    <mergeCell ref="FVF126:FVH126"/>
    <mergeCell ref="FVN126:FVP126"/>
    <mergeCell ref="FVV126:FVX126"/>
    <mergeCell ref="FWD126:FWF126"/>
    <mergeCell ref="FWL126:FWN126"/>
    <mergeCell ref="FWT126:FWV126"/>
    <mergeCell ref="FXB126:FXD126"/>
    <mergeCell ref="FRV126:FRX126"/>
    <mergeCell ref="FSD126:FSF126"/>
    <mergeCell ref="FSL126:FSN126"/>
    <mergeCell ref="FST126:FSV126"/>
    <mergeCell ref="FTB126:FTD126"/>
    <mergeCell ref="FTJ126:FTL126"/>
    <mergeCell ref="FTR126:FTT126"/>
    <mergeCell ref="FTZ126:FUB126"/>
    <mergeCell ref="FUH126:FUJ126"/>
    <mergeCell ref="GLF126:GLH126"/>
    <mergeCell ref="GLN126:GLP126"/>
    <mergeCell ref="GLV126:GLX126"/>
    <mergeCell ref="GMD126:GMF126"/>
    <mergeCell ref="GML126:GMN126"/>
    <mergeCell ref="GMT126:GMV126"/>
    <mergeCell ref="GNB126:GND126"/>
    <mergeCell ref="GNJ126:GNL126"/>
    <mergeCell ref="GNR126:GNT126"/>
    <mergeCell ref="GIL126:GIN126"/>
    <mergeCell ref="GIT126:GIV126"/>
    <mergeCell ref="GJB126:GJD126"/>
    <mergeCell ref="GJJ126:GJL126"/>
    <mergeCell ref="GJR126:GJT126"/>
    <mergeCell ref="GJZ126:GKB126"/>
    <mergeCell ref="GKH126:GKJ126"/>
    <mergeCell ref="GKP126:GKR126"/>
    <mergeCell ref="GKX126:GKZ126"/>
    <mergeCell ref="GFR126:GFT126"/>
    <mergeCell ref="GFZ126:GGB126"/>
    <mergeCell ref="GGH126:GGJ126"/>
    <mergeCell ref="GGP126:GGR126"/>
    <mergeCell ref="GGX126:GGZ126"/>
    <mergeCell ref="GHF126:GHH126"/>
    <mergeCell ref="GHN126:GHP126"/>
    <mergeCell ref="GHV126:GHX126"/>
    <mergeCell ref="GID126:GIF126"/>
    <mergeCell ref="GCX126:GCZ126"/>
    <mergeCell ref="GDF126:GDH126"/>
    <mergeCell ref="GDN126:GDP126"/>
    <mergeCell ref="GDV126:GDX126"/>
    <mergeCell ref="GED126:GEF126"/>
    <mergeCell ref="GEL126:GEN126"/>
    <mergeCell ref="GET126:GEV126"/>
    <mergeCell ref="GFB126:GFD126"/>
    <mergeCell ref="GFJ126:GFL126"/>
    <mergeCell ref="GWH126:GWJ126"/>
    <mergeCell ref="GWP126:GWR126"/>
    <mergeCell ref="GWX126:GWZ126"/>
    <mergeCell ref="GXF126:GXH126"/>
    <mergeCell ref="GXN126:GXP126"/>
    <mergeCell ref="GXV126:GXX126"/>
    <mergeCell ref="GYD126:GYF126"/>
    <mergeCell ref="GYL126:GYN126"/>
    <mergeCell ref="GYT126:GYV126"/>
    <mergeCell ref="GTN126:GTP126"/>
    <mergeCell ref="GTV126:GTX126"/>
    <mergeCell ref="GUD126:GUF126"/>
    <mergeCell ref="GUL126:GUN126"/>
    <mergeCell ref="GUT126:GUV126"/>
    <mergeCell ref="GVB126:GVD126"/>
    <mergeCell ref="GVJ126:GVL126"/>
    <mergeCell ref="GVR126:GVT126"/>
    <mergeCell ref="GVZ126:GWB126"/>
    <mergeCell ref="GQT126:GQV126"/>
    <mergeCell ref="GRB126:GRD126"/>
    <mergeCell ref="GRJ126:GRL126"/>
    <mergeCell ref="GRR126:GRT126"/>
    <mergeCell ref="GRZ126:GSB126"/>
    <mergeCell ref="GSH126:GSJ126"/>
    <mergeCell ref="GSP126:GSR126"/>
    <mergeCell ref="GSX126:GSZ126"/>
    <mergeCell ref="GTF126:GTH126"/>
    <mergeCell ref="GNZ126:GOB126"/>
    <mergeCell ref="GOH126:GOJ126"/>
    <mergeCell ref="GOP126:GOR126"/>
    <mergeCell ref="GOX126:GOZ126"/>
    <mergeCell ref="GPF126:GPH126"/>
    <mergeCell ref="GPN126:GPP126"/>
    <mergeCell ref="GPV126:GPX126"/>
    <mergeCell ref="GQD126:GQF126"/>
    <mergeCell ref="GQL126:GQN126"/>
    <mergeCell ref="HHJ126:HHL126"/>
    <mergeCell ref="HHR126:HHT126"/>
    <mergeCell ref="HHZ126:HIB126"/>
    <mergeCell ref="HIH126:HIJ126"/>
    <mergeCell ref="HIP126:HIR126"/>
    <mergeCell ref="HIX126:HIZ126"/>
    <mergeCell ref="HJF126:HJH126"/>
    <mergeCell ref="HJN126:HJP126"/>
    <mergeCell ref="HJV126:HJX126"/>
    <mergeCell ref="HEP126:HER126"/>
    <mergeCell ref="HEX126:HEZ126"/>
    <mergeCell ref="HFF126:HFH126"/>
    <mergeCell ref="HFN126:HFP126"/>
    <mergeCell ref="HFV126:HFX126"/>
    <mergeCell ref="HGD126:HGF126"/>
    <mergeCell ref="HGL126:HGN126"/>
    <mergeCell ref="HGT126:HGV126"/>
    <mergeCell ref="HHB126:HHD126"/>
    <mergeCell ref="HBV126:HBX126"/>
    <mergeCell ref="HCD126:HCF126"/>
    <mergeCell ref="HCL126:HCN126"/>
    <mergeCell ref="HCT126:HCV126"/>
    <mergeCell ref="HDB126:HDD126"/>
    <mergeCell ref="HDJ126:HDL126"/>
    <mergeCell ref="HDR126:HDT126"/>
    <mergeCell ref="HDZ126:HEB126"/>
    <mergeCell ref="HEH126:HEJ126"/>
    <mergeCell ref="GZB126:GZD126"/>
    <mergeCell ref="GZJ126:GZL126"/>
    <mergeCell ref="GZR126:GZT126"/>
    <mergeCell ref="GZZ126:HAB126"/>
    <mergeCell ref="HAH126:HAJ126"/>
    <mergeCell ref="HAP126:HAR126"/>
    <mergeCell ref="HAX126:HAZ126"/>
    <mergeCell ref="HBF126:HBH126"/>
    <mergeCell ref="HBN126:HBP126"/>
    <mergeCell ref="HSL126:HSN126"/>
    <mergeCell ref="HST126:HSV126"/>
    <mergeCell ref="HTB126:HTD126"/>
    <mergeCell ref="HTJ126:HTL126"/>
    <mergeCell ref="HTR126:HTT126"/>
    <mergeCell ref="HTZ126:HUB126"/>
    <mergeCell ref="HUH126:HUJ126"/>
    <mergeCell ref="HUP126:HUR126"/>
    <mergeCell ref="HUX126:HUZ126"/>
    <mergeCell ref="HPR126:HPT126"/>
    <mergeCell ref="HPZ126:HQB126"/>
    <mergeCell ref="HQH126:HQJ126"/>
    <mergeCell ref="HQP126:HQR126"/>
    <mergeCell ref="HQX126:HQZ126"/>
    <mergeCell ref="HRF126:HRH126"/>
    <mergeCell ref="HRN126:HRP126"/>
    <mergeCell ref="HRV126:HRX126"/>
    <mergeCell ref="HSD126:HSF126"/>
    <mergeCell ref="HMX126:HMZ126"/>
    <mergeCell ref="HNF126:HNH126"/>
    <mergeCell ref="HNN126:HNP126"/>
    <mergeCell ref="HNV126:HNX126"/>
    <mergeCell ref="HOD126:HOF126"/>
    <mergeCell ref="HOL126:HON126"/>
    <mergeCell ref="HOT126:HOV126"/>
    <mergeCell ref="HPB126:HPD126"/>
    <mergeCell ref="HPJ126:HPL126"/>
    <mergeCell ref="HKD126:HKF126"/>
    <mergeCell ref="HKL126:HKN126"/>
    <mergeCell ref="HKT126:HKV126"/>
    <mergeCell ref="HLB126:HLD126"/>
    <mergeCell ref="HLJ126:HLL126"/>
    <mergeCell ref="HLR126:HLT126"/>
    <mergeCell ref="HLZ126:HMB126"/>
    <mergeCell ref="HMH126:HMJ126"/>
    <mergeCell ref="HMP126:HMR126"/>
    <mergeCell ref="IDN126:IDP126"/>
    <mergeCell ref="IDV126:IDX126"/>
    <mergeCell ref="IED126:IEF126"/>
    <mergeCell ref="IEL126:IEN126"/>
    <mergeCell ref="IET126:IEV126"/>
    <mergeCell ref="IFB126:IFD126"/>
    <mergeCell ref="IFJ126:IFL126"/>
    <mergeCell ref="IFR126:IFT126"/>
    <mergeCell ref="IFZ126:IGB126"/>
    <mergeCell ref="IAT126:IAV126"/>
    <mergeCell ref="IBB126:IBD126"/>
    <mergeCell ref="IBJ126:IBL126"/>
    <mergeCell ref="IBR126:IBT126"/>
    <mergeCell ref="IBZ126:ICB126"/>
    <mergeCell ref="ICH126:ICJ126"/>
    <mergeCell ref="ICP126:ICR126"/>
    <mergeCell ref="ICX126:ICZ126"/>
    <mergeCell ref="IDF126:IDH126"/>
    <mergeCell ref="HXZ126:HYB126"/>
    <mergeCell ref="HYH126:HYJ126"/>
    <mergeCell ref="HYP126:HYR126"/>
    <mergeCell ref="HYX126:HYZ126"/>
    <mergeCell ref="HZF126:HZH126"/>
    <mergeCell ref="HZN126:HZP126"/>
    <mergeCell ref="HZV126:HZX126"/>
    <mergeCell ref="IAD126:IAF126"/>
    <mergeCell ref="IAL126:IAN126"/>
    <mergeCell ref="HVF126:HVH126"/>
    <mergeCell ref="HVN126:HVP126"/>
    <mergeCell ref="HVV126:HVX126"/>
    <mergeCell ref="HWD126:HWF126"/>
    <mergeCell ref="HWL126:HWN126"/>
    <mergeCell ref="HWT126:HWV126"/>
    <mergeCell ref="HXB126:HXD126"/>
    <mergeCell ref="HXJ126:HXL126"/>
    <mergeCell ref="HXR126:HXT126"/>
    <mergeCell ref="IOP126:IOR126"/>
    <mergeCell ref="IOX126:IOZ126"/>
    <mergeCell ref="IPF126:IPH126"/>
    <mergeCell ref="IPN126:IPP126"/>
    <mergeCell ref="IPV126:IPX126"/>
    <mergeCell ref="IQD126:IQF126"/>
    <mergeCell ref="IQL126:IQN126"/>
    <mergeCell ref="IQT126:IQV126"/>
    <mergeCell ref="IRB126:IRD126"/>
    <mergeCell ref="ILV126:ILX126"/>
    <mergeCell ref="IMD126:IMF126"/>
    <mergeCell ref="IML126:IMN126"/>
    <mergeCell ref="IMT126:IMV126"/>
    <mergeCell ref="INB126:IND126"/>
    <mergeCell ref="INJ126:INL126"/>
    <mergeCell ref="INR126:INT126"/>
    <mergeCell ref="INZ126:IOB126"/>
    <mergeCell ref="IOH126:IOJ126"/>
    <mergeCell ref="IJB126:IJD126"/>
    <mergeCell ref="IJJ126:IJL126"/>
    <mergeCell ref="IJR126:IJT126"/>
    <mergeCell ref="IJZ126:IKB126"/>
    <mergeCell ref="IKH126:IKJ126"/>
    <mergeCell ref="IKP126:IKR126"/>
    <mergeCell ref="IKX126:IKZ126"/>
    <mergeCell ref="ILF126:ILH126"/>
    <mergeCell ref="ILN126:ILP126"/>
    <mergeCell ref="IGH126:IGJ126"/>
    <mergeCell ref="IGP126:IGR126"/>
    <mergeCell ref="IGX126:IGZ126"/>
    <mergeCell ref="IHF126:IHH126"/>
    <mergeCell ref="IHN126:IHP126"/>
    <mergeCell ref="IHV126:IHX126"/>
    <mergeCell ref="IID126:IIF126"/>
    <mergeCell ref="IIL126:IIN126"/>
    <mergeCell ref="IIT126:IIV126"/>
    <mergeCell ref="IZR126:IZT126"/>
    <mergeCell ref="IZZ126:JAB126"/>
    <mergeCell ref="JAH126:JAJ126"/>
    <mergeCell ref="JAP126:JAR126"/>
    <mergeCell ref="JAX126:JAZ126"/>
    <mergeCell ref="JBF126:JBH126"/>
    <mergeCell ref="JBN126:JBP126"/>
    <mergeCell ref="JBV126:JBX126"/>
    <mergeCell ref="JCD126:JCF126"/>
    <mergeCell ref="IWX126:IWZ126"/>
    <mergeCell ref="IXF126:IXH126"/>
    <mergeCell ref="IXN126:IXP126"/>
    <mergeCell ref="IXV126:IXX126"/>
    <mergeCell ref="IYD126:IYF126"/>
    <mergeCell ref="IYL126:IYN126"/>
    <mergeCell ref="IYT126:IYV126"/>
    <mergeCell ref="IZB126:IZD126"/>
    <mergeCell ref="IZJ126:IZL126"/>
    <mergeCell ref="IUD126:IUF126"/>
    <mergeCell ref="IUL126:IUN126"/>
    <mergeCell ref="IUT126:IUV126"/>
    <mergeCell ref="IVB126:IVD126"/>
    <mergeCell ref="IVJ126:IVL126"/>
    <mergeCell ref="IVR126:IVT126"/>
    <mergeCell ref="IVZ126:IWB126"/>
    <mergeCell ref="IWH126:IWJ126"/>
    <mergeCell ref="IWP126:IWR126"/>
    <mergeCell ref="IRJ126:IRL126"/>
    <mergeCell ref="IRR126:IRT126"/>
    <mergeCell ref="IRZ126:ISB126"/>
    <mergeCell ref="ISH126:ISJ126"/>
    <mergeCell ref="ISP126:ISR126"/>
    <mergeCell ref="ISX126:ISZ126"/>
    <mergeCell ref="ITF126:ITH126"/>
    <mergeCell ref="ITN126:ITP126"/>
    <mergeCell ref="ITV126:ITX126"/>
    <mergeCell ref="JKT126:JKV126"/>
    <mergeCell ref="JLB126:JLD126"/>
    <mergeCell ref="JLJ126:JLL126"/>
    <mergeCell ref="JLR126:JLT126"/>
    <mergeCell ref="JLZ126:JMB126"/>
    <mergeCell ref="JMH126:JMJ126"/>
    <mergeCell ref="JMP126:JMR126"/>
    <mergeCell ref="JMX126:JMZ126"/>
    <mergeCell ref="JNF126:JNH126"/>
    <mergeCell ref="JHZ126:JIB126"/>
    <mergeCell ref="JIH126:JIJ126"/>
    <mergeCell ref="JIP126:JIR126"/>
    <mergeCell ref="JIX126:JIZ126"/>
    <mergeCell ref="JJF126:JJH126"/>
    <mergeCell ref="JJN126:JJP126"/>
    <mergeCell ref="JJV126:JJX126"/>
    <mergeCell ref="JKD126:JKF126"/>
    <mergeCell ref="JKL126:JKN126"/>
    <mergeCell ref="JFF126:JFH126"/>
    <mergeCell ref="JFN126:JFP126"/>
    <mergeCell ref="JFV126:JFX126"/>
    <mergeCell ref="JGD126:JGF126"/>
    <mergeCell ref="JGL126:JGN126"/>
    <mergeCell ref="JGT126:JGV126"/>
    <mergeCell ref="JHB126:JHD126"/>
    <mergeCell ref="JHJ126:JHL126"/>
    <mergeCell ref="JHR126:JHT126"/>
    <mergeCell ref="JCL126:JCN126"/>
    <mergeCell ref="JCT126:JCV126"/>
    <mergeCell ref="JDB126:JDD126"/>
    <mergeCell ref="JDJ126:JDL126"/>
    <mergeCell ref="JDR126:JDT126"/>
    <mergeCell ref="JDZ126:JEB126"/>
    <mergeCell ref="JEH126:JEJ126"/>
    <mergeCell ref="JEP126:JER126"/>
    <mergeCell ref="JEX126:JEZ126"/>
    <mergeCell ref="JVV126:JVX126"/>
    <mergeCell ref="JWD126:JWF126"/>
    <mergeCell ref="JWL126:JWN126"/>
    <mergeCell ref="JWT126:JWV126"/>
    <mergeCell ref="JXB126:JXD126"/>
    <mergeCell ref="JXJ126:JXL126"/>
    <mergeCell ref="JXR126:JXT126"/>
    <mergeCell ref="JXZ126:JYB126"/>
    <mergeCell ref="JYH126:JYJ126"/>
    <mergeCell ref="JTB126:JTD126"/>
    <mergeCell ref="JTJ126:JTL126"/>
    <mergeCell ref="JTR126:JTT126"/>
    <mergeCell ref="JTZ126:JUB126"/>
    <mergeCell ref="JUH126:JUJ126"/>
    <mergeCell ref="JUP126:JUR126"/>
    <mergeCell ref="JUX126:JUZ126"/>
    <mergeCell ref="JVF126:JVH126"/>
    <mergeCell ref="JVN126:JVP126"/>
    <mergeCell ref="JQH126:JQJ126"/>
    <mergeCell ref="JQP126:JQR126"/>
    <mergeCell ref="JQX126:JQZ126"/>
    <mergeCell ref="JRF126:JRH126"/>
    <mergeCell ref="JRN126:JRP126"/>
    <mergeCell ref="JRV126:JRX126"/>
    <mergeCell ref="JSD126:JSF126"/>
    <mergeCell ref="JSL126:JSN126"/>
    <mergeCell ref="JST126:JSV126"/>
    <mergeCell ref="JNN126:JNP126"/>
    <mergeCell ref="JNV126:JNX126"/>
    <mergeCell ref="JOD126:JOF126"/>
    <mergeCell ref="JOL126:JON126"/>
    <mergeCell ref="JOT126:JOV126"/>
    <mergeCell ref="JPB126:JPD126"/>
    <mergeCell ref="JPJ126:JPL126"/>
    <mergeCell ref="JPR126:JPT126"/>
    <mergeCell ref="JPZ126:JQB126"/>
    <mergeCell ref="KGX126:KGZ126"/>
    <mergeCell ref="KHF126:KHH126"/>
    <mergeCell ref="KHN126:KHP126"/>
    <mergeCell ref="KHV126:KHX126"/>
    <mergeCell ref="KID126:KIF126"/>
    <mergeCell ref="KIL126:KIN126"/>
    <mergeCell ref="KIT126:KIV126"/>
    <mergeCell ref="KJB126:KJD126"/>
    <mergeCell ref="KJJ126:KJL126"/>
    <mergeCell ref="KED126:KEF126"/>
    <mergeCell ref="KEL126:KEN126"/>
    <mergeCell ref="KET126:KEV126"/>
    <mergeCell ref="KFB126:KFD126"/>
    <mergeCell ref="KFJ126:KFL126"/>
    <mergeCell ref="KFR126:KFT126"/>
    <mergeCell ref="KFZ126:KGB126"/>
    <mergeCell ref="KGH126:KGJ126"/>
    <mergeCell ref="KGP126:KGR126"/>
    <mergeCell ref="KBJ126:KBL126"/>
    <mergeCell ref="KBR126:KBT126"/>
    <mergeCell ref="KBZ126:KCB126"/>
    <mergeCell ref="KCH126:KCJ126"/>
    <mergeCell ref="KCP126:KCR126"/>
    <mergeCell ref="KCX126:KCZ126"/>
    <mergeCell ref="KDF126:KDH126"/>
    <mergeCell ref="KDN126:KDP126"/>
    <mergeCell ref="KDV126:KDX126"/>
    <mergeCell ref="JYP126:JYR126"/>
    <mergeCell ref="JYX126:JYZ126"/>
    <mergeCell ref="JZF126:JZH126"/>
    <mergeCell ref="JZN126:JZP126"/>
    <mergeCell ref="JZV126:JZX126"/>
    <mergeCell ref="KAD126:KAF126"/>
    <mergeCell ref="KAL126:KAN126"/>
    <mergeCell ref="KAT126:KAV126"/>
    <mergeCell ref="KBB126:KBD126"/>
    <mergeCell ref="KRZ126:KSB126"/>
    <mergeCell ref="KSH126:KSJ126"/>
    <mergeCell ref="KSP126:KSR126"/>
    <mergeCell ref="KSX126:KSZ126"/>
    <mergeCell ref="KTF126:KTH126"/>
    <mergeCell ref="KTN126:KTP126"/>
    <mergeCell ref="KTV126:KTX126"/>
    <mergeCell ref="KUD126:KUF126"/>
    <mergeCell ref="KUL126:KUN126"/>
    <mergeCell ref="KPF126:KPH126"/>
    <mergeCell ref="KPN126:KPP126"/>
    <mergeCell ref="KPV126:KPX126"/>
    <mergeCell ref="KQD126:KQF126"/>
    <mergeCell ref="KQL126:KQN126"/>
    <mergeCell ref="KQT126:KQV126"/>
    <mergeCell ref="KRB126:KRD126"/>
    <mergeCell ref="KRJ126:KRL126"/>
    <mergeCell ref="KRR126:KRT126"/>
    <mergeCell ref="KML126:KMN126"/>
    <mergeCell ref="KMT126:KMV126"/>
    <mergeCell ref="KNB126:KND126"/>
    <mergeCell ref="KNJ126:KNL126"/>
    <mergeCell ref="KNR126:KNT126"/>
    <mergeCell ref="KNZ126:KOB126"/>
    <mergeCell ref="KOH126:KOJ126"/>
    <mergeCell ref="KOP126:KOR126"/>
    <mergeCell ref="KOX126:KOZ126"/>
    <mergeCell ref="KJR126:KJT126"/>
    <mergeCell ref="KJZ126:KKB126"/>
    <mergeCell ref="KKH126:KKJ126"/>
    <mergeCell ref="KKP126:KKR126"/>
    <mergeCell ref="KKX126:KKZ126"/>
    <mergeCell ref="KLF126:KLH126"/>
    <mergeCell ref="KLN126:KLP126"/>
    <mergeCell ref="KLV126:KLX126"/>
    <mergeCell ref="KMD126:KMF126"/>
    <mergeCell ref="LDB126:LDD126"/>
    <mergeCell ref="LDJ126:LDL126"/>
    <mergeCell ref="LDR126:LDT126"/>
    <mergeCell ref="LDZ126:LEB126"/>
    <mergeCell ref="LEH126:LEJ126"/>
    <mergeCell ref="LEP126:LER126"/>
    <mergeCell ref="LEX126:LEZ126"/>
    <mergeCell ref="LFF126:LFH126"/>
    <mergeCell ref="LFN126:LFP126"/>
    <mergeCell ref="LAH126:LAJ126"/>
    <mergeCell ref="LAP126:LAR126"/>
    <mergeCell ref="LAX126:LAZ126"/>
    <mergeCell ref="LBF126:LBH126"/>
    <mergeCell ref="LBN126:LBP126"/>
    <mergeCell ref="LBV126:LBX126"/>
    <mergeCell ref="LCD126:LCF126"/>
    <mergeCell ref="LCL126:LCN126"/>
    <mergeCell ref="LCT126:LCV126"/>
    <mergeCell ref="KXN126:KXP126"/>
    <mergeCell ref="KXV126:KXX126"/>
    <mergeCell ref="KYD126:KYF126"/>
    <mergeCell ref="KYL126:KYN126"/>
    <mergeCell ref="KYT126:KYV126"/>
    <mergeCell ref="KZB126:KZD126"/>
    <mergeCell ref="KZJ126:KZL126"/>
    <mergeCell ref="KZR126:KZT126"/>
    <mergeCell ref="KZZ126:LAB126"/>
    <mergeCell ref="KUT126:KUV126"/>
    <mergeCell ref="KVB126:KVD126"/>
    <mergeCell ref="KVJ126:KVL126"/>
    <mergeCell ref="KVR126:KVT126"/>
    <mergeCell ref="KVZ126:KWB126"/>
    <mergeCell ref="KWH126:KWJ126"/>
    <mergeCell ref="KWP126:KWR126"/>
    <mergeCell ref="KWX126:KWZ126"/>
    <mergeCell ref="KXF126:KXH126"/>
    <mergeCell ref="LOD126:LOF126"/>
    <mergeCell ref="LOL126:LON126"/>
    <mergeCell ref="LOT126:LOV126"/>
    <mergeCell ref="LPB126:LPD126"/>
    <mergeCell ref="LPJ126:LPL126"/>
    <mergeCell ref="LPR126:LPT126"/>
    <mergeCell ref="LPZ126:LQB126"/>
    <mergeCell ref="LQH126:LQJ126"/>
    <mergeCell ref="LQP126:LQR126"/>
    <mergeCell ref="LLJ126:LLL126"/>
    <mergeCell ref="LLR126:LLT126"/>
    <mergeCell ref="LLZ126:LMB126"/>
    <mergeCell ref="LMH126:LMJ126"/>
    <mergeCell ref="LMP126:LMR126"/>
    <mergeCell ref="LMX126:LMZ126"/>
    <mergeCell ref="LNF126:LNH126"/>
    <mergeCell ref="LNN126:LNP126"/>
    <mergeCell ref="LNV126:LNX126"/>
    <mergeCell ref="LIP126:LIR126"/>
    <mergeCell ref="LIX126:LIZ126"/>
    <mergeCell ref="LJF126:LJH126"/>
    <mergeCell ref="LJN126:LJP126"/>
    <mergeCell ref="LJV126:LJX126"/>
    <mergeCell ref="LKD126:LKF126"/>
    <mergeCell ref="LKL126:LKN126"/>
    <mergeCell ref="LKT126:LKV126"/>
    <mergeCell ref="LLB126:LLD126"/>
    <mergeCell ref="LFV126:LFX126"/>
    <mergeCell ref="LGD126:LGF126"/>
    <mergeCell ref="LGL126:LGN126"/>
    <mergeCell ref="LGT126:LGV126"/>
    <mergeCell ref="LHB126:LHD126"/>
    <mergeCell ref="LHJ126:LHL126"/>
    <mergeCell ref="LHR126:LHT126"/>
    <mergeCell ref="LHZ126:LIB126"/>
    <mergeCell ref="LIH126:LIJ126"/>
    <mergeCell ref="LZF126:LZH126"/>
    <mergeCell ref="LZN126:LZP126"/>
    <mergeCell ref="LZV126:LZX126"/>
    <mergeCell ref="MAD126:MAF126"/>
    <mergeCell ref="MAL126:MAN126"/>
    <mergeCell ref="MAT126:MAV126"/>
    <mergeCell ref="MBB126:MBD126"/>
    <mergeCell ref="MBJ126:MBL126"/>
    <mergeCell ref="MBR126:MBT126"/>
    <mergeCell ref="LWL126:LWN126"/>
    <mergeCell ref="LWT126:LWV126"/>
    <mergeCell ref="LXB126:LXD126"/>
    <mergeCell ref="LXJ126:LXL126"/>
    <mergeCell ref="LXR126:LXT126"/>
    <mergeCell ref="LXZ126:LYB126"/>
    <mergeCell ref="LYH126:LYJ126"/>
    <mergeCell ref="LYP126:LYR126"/>
    <mergeCell ref="LYX126:LYZ126"/>
    <mergeCell ref="LTR126:LTT126"/>
    <mergeCell ref="LTZ126:LUB126"/>
    <mergeCell ref="LUH126:LUJ126"/>
    <mergeCell ref="LUP126:LUR126"/>
    <mergeCell ref="LUX126:LUZ126"/>
    <mergeCell ref="LVF126:LVH126"/>
    <mergeCell ref="LVN126:LVP126"/>
    <mergeCell ref="LVV126:LVX126"/>
    <mergeCell ref="LWD126:LWF126"/>
    <mergeCell ref="LQX126:LQZ126"/>
    <mergeCell ref="LRF126:LRH126"/>
    <mergeCell ref="LRN126:LRP126"/>
    <mergeCell ref="LRV126:LRX126"/>
    <mergeCell ref="LSD126:LSF126"/>
    <mergeCell ref="LSL126:LSN126"/>
    <mergeCell ref="LST126:LSV126"/>
    <mergeCell ref="LTB126:LTD126"/>
    <mergeCell ref="LTJ126:LTL126"/>
    <mergeCell ref="MKH126:MKJ126"/>
    <mergeCell ref="MKP126:MKR126"/>
    <mergeCell ref="MKX126:MKZ126"/>
    <mergeCell ref="MLF126:MLH126"/>
    <mergeCell ref="MLN126:MLP126"/>
    <mergeCell ref="MLV126:MLX126"/>
    <mergeCell ref="MMD126:MMF126"/>
    <mergeCell ref="MML126:MMN126"/>
    <mergeCell ref="MMT126:MMV126"/>
    <mergeCell ref="MHN126:MHP126"/>
    <mergeCell ref="MHV126:MHX126"/>
    <mergeCell ref="MID126:MIF126"/>
    <mergeCell ref="MIL126:MIN126"/>
    <mergeCell ref="MIT126:MIV126"/>
    <mergeCell ref="MJB126:MJD126"/>
    <mergeCell ref="MJJ126:MJL126"/>
    <mergeCell ref="MJR126:MJT126"/>
    <mergeCell ref="MJZ126:MKB126"/>
    <mergeCell ref="MET126:MEV126"/>
    <mergeCell ref="MFB126:MFD126"/>
    <mergeCell ref="MFJ126:MFL126"/>
    <mergeCell ref="MFR126:MFT126"/>
    <mergeCell ref="MFZ126:MGB126"/>
    <mergeCell ref="MGH126:MGJ126"/>
    <mergeCell ref="MGP126:MGR126"/>
    <mergeCell ref="MGX126:MGZ126"/>
    <mergeCell ref="MHF126:MHH126"/>
    <mergeCell ref="MBZ126:MCB126"/>
    <mergeCell ref="MCH126:MCJ126"/>
    <mergeCell ref="MCP126:MCR126"/>
    <mergeCell ref="MCX126:MCZ126"/>
    <mergeCell ref="MDF126:MDH126"/>
    <mergeCell ref="MDN126:MDP126"/>
    <mergeCell ref="MDV126:MDX126"/>
    <mergeCell ref="MED126:MEF126"/>
    <mergeCell ref="MEL126:MEN126"/>
    <mergeCell ref="MVJ126:MVL126"/>
    <mergeCell ref="MVR126:MVT126"/>
    <mergeCell ref="MVZ126:MWB126"/>
    <mergeCell ref="MWH126:MWJ126"/>
    <mergeCell ref="MWP126:MWR126"/>
    <mergeCell ref="MWX126:MWZ126"/>
    <mergeCell ref="MXF126:MXH126"/>
    <mergeCell ref="MXN126:MXP126"/>
    <mergeCell ref="MXV126:MXX126"/>
    <mergeCell ref="MSP126:MSR126"/>
    <mergeCell ref="MSX126:MSZ126"/>
    <mergeCell ref="MTF126:MTH126"/>
    <mergeCell ref="MTN126:MTP126"/>
    <mergeCell ref="MTV126:MTX126"/>
    <mergeCell ref="MUD126:MUF126"/>
    <mergeCell ref="MUL126:MUN126"/>
    <mergeCell ref="MUT126:MUV126"/>
    <mergeCell ref="MVB126:MVD126"/>
    <mergeCell ref="MPV126:MPX126"/>
    <mergeCell ref="MQD126:MQF126"/>
    <mergeCell ref="MQL126:MQN126"/>
    <mergeCell ref="MQT126:MQV126"/>
    <mergeCell ref="MRB126:MRD126"/>
    <mergeCell ref="MRJ126:MRL126"/>
    <mergeCell ref="MRR126:MRT126"/>
    <mergeCell ref="MRZ126:MSB126"/>
    <mergeCell ref="MSH126:MSJ126"/>
    <mergeCell ref="MNB126:MND126"/>
    <mergeCell ref="MNJ126:MNL126"/>
    <mergeCell ref="MNR126:MNT126"/>
    <mergeCell ref="MNZ126:MOB126"/>
    <mergeCell ref="MOH126:MOJ126"/>
    <mergeCell ref="MOP126:MOR126"/>
    <mergeCell ref="MOX126:MOZ126"/>
    <mergeCell ref="MPF126:MPH126"/>
    <mergeCell ref="MPN126:MPP126"/>
    <mergeCell ref="NGL126:NGN126"/>
    <mergeCell ref="NGT126:NGV126"/>
    <mergeCell ref="NHB126:NHD126"/>
    <mergeCell ref="NHJ126:NHL126"/>
    <mergeCell ref="NHR126:NHT126"/>
    <mergeCell ref="NHZ126:NIB126"/>
    <mergeCell ref="NIH126:NIJ126"/>
    <mergeCell ref="NIP126:NIR126"/>
    <mergeCell ref="NIX126:NIZ126"/>
    <mergeCell ref="NDR126:NDT126"/>
    <mergeCell ref="NDZ126:NEB126"/>
    <mergeCell ref="NEH126:NEJ126"/>
    <mergeCell ref="NEP126:NER126"/>
    <mergeCell ref="NEX126:NEZ126"/>
    <mergeCell ref="NFF126:NFH126"/>
    <mergeCell ref="NFN126:NFP126"/>
    <mergeCell ref="NFV126:NFX126"/>
    <mergeCell ref="NGD126:NGF126"/>
    <mergeCell ref="NAX126:NAZ126"/>
    <mergeCell ref="NBF126:NBH126"/>
    <mergeCell ref="NBN126:NBP126"/>
    <mergeCell ref="NBV126:NBX126"/>
    <mergeCell ref="NCD126:NCF126"/>
    <mergeCell ref="NCL126:NCN126"/>
    <mergeCell ref="NCT126:NCV126"/>
    <mergeCell ref="NDB126:NDD126"/>
    <mergeCell ref="NDJ126:NDL126"/>
    <mergeCell ref="MYD126:MYF126"/>
    <mergeCell ref="MYL126:MYN126"/>
    <mergeCell ref="MYT126:MYV126"/>
    <mergeCell ref="MZB126:MZD126"/>
    <mergeCell ref="MZJ126:MZL126"/>
    <mergeCell ref="MZR126:MZT126"/>
    <mergeCell ref="MZZ126:NAB126"/>
    <mergeCell ref="NAH126:NAJ126"/>
    <mergeCell ref="NAP126:NAR126"/>
    <mergeCell ref="NRN126:NRP126"/>
    <mergeCell ref="NRV126:NRX126"/>
    <mergeCell ref="NSD126:NSF126"/>
    <mergeCell ref="NSL126:NSN126"/>
    <mergeCell ref="NST126:NSV126"/>
    <mergeCell ref="NTB126:NTD126"/>
    <mergeCell ref="NTJ126:NTL126"/>
    <mergeCell ref="NTR126:NTT126"/>
    <mergeCell ref="NTZ126:NUB126"/>
    <mergeCell ref="NOT126:NOV126"/>
    <mergeCell ref="NPB126:NPD126"/>
    <mergeCell ref="NPJ126:NPL126"/>
    <mergeCell ref="NPR126:NPT126"/>
    <mergeCell ref="NPZ126:NQB126"/>
    <mergeCell ref="NQH126:NQJ126"/>
    <mergeCell ref="NQP126:NQR126"/>
    <mergeCell ref="NQX126:NQZ126"/>
    <mergeCell ref="NRF126:NRH126"/>
    <mergeCell ref="NLZ126:NMB126"/>
    <mergeCell ref="NMH126:NMJ126"/>
    <mergeCell ref="NMP126:NMR126"/>
    <mergeCell ref="NMX126:NMZ126"/>
    <mergeCell ref="NNF126:NNH126"/>
    <mergeCell ref="NNN126:NNP126"/>
    <mergeCell ref="NNV126:NNX126"/>
    <mergeCell ref="NOD126:NOF126"/>
    <mergeCell ref="NOL126:NON126"/>
    <mergeCell ref="NJF126:NJH126"/>
    <mergeCell ref="NJN126:NJP126"/>
    <mergeCell ref="NJV126:NJX126"/>
    <mergeCell ref="NKD126:NKF126"/>
    <mergeCell ref="NKL126:NKN126"/>
    <mergeCell ref="NKT126:NKV126"/>
    <mergeCell ref="NLB126:NLD126"/>
    <mergeCell ref="NLJ126:NLL126"/>
    <mergeCell ref="NLR126:NLT126"/>
    <mergeCell ref="OCP126:OCR126"/>
    <mergeCell ref="OCX126:OCZ126"/>
    <mergeCell ref="ODF126:ODH126"/>
    <mergeCell ref="ODN126:ODP126"/>
    <mergeCell ref="ODV126:ODX126"/>
    <mergeCell ref="OED126:OEF126"/>
    <mergeCell ref="OEL126:OEN126"/>
    <mergeCell ref="OET126:OEV126"/>
    <mergeCell ref="OFB126:OFD126"/>
    <mergeCell ref="NZV126:NZX126"/>
    <mergeCell ref="OAD126:OAF126"/>
    <mergeCell ref="OAL126:OAN126"/>
    <mergeCell ref="OAT126:OAV126"/>
    <mergeCell ref="OBB126:OBD126"/>
    <mergeCell ref="OBJ126:OBL126"/>
    <mergeCell ref="OBR126:OBT126"/>
    <mergeCell ref="OBZ126:OCB126"/>
    <mergeCell ref="OCH126:OCJ126"/>
    <mergeCell ref="NXB126:NXD126"/>
    <mergeCell ref="NXJ126:NXL126"/>
    <mergeCell ref="NXR126:NXT126"/>
    <mergeCell ref="NXZ126:NYB126"/>
    <mergeCell ref="NYH126:NYJ126"/>
    <mergeCell ref="NYP126:NYR126"/>
    <mergeCell ref="NYX126:NYZ126"/>
    <mergeCell ref="NZF126:NZH126"/>
    <mergeCell ref="NZN126:NZP126"/>
    <mergeCell ref="NUH126:NUJ126"/>
    <mergeCell ref="NUP126:NUR126"/>
    <mergeCell ref="NUX126:NUZ126"/>
    <mergeCell ref="NVF126:NVH126"/>
    <mergeCell ref="NVN126:NVP126"/>
    <mergeCell ref="NVV126:NVX126"/>
    <mergeCell ref="NWD126:NWF126"/>
    <mergeCell ref="NWL126:NWN126"/>
    <mergeCell ref="NWT126:NWV126"/>
    <mergeCell ref="ONR126:ONT126"/>
    <mergeCell ref="ONZ126:OOB126"/>
    <mergeCell ref="OOH126:OOJ126"/>
    <mergeCell ref="OOP126:OOR126"/>
    <mergeCell ref="OOX126:OOZ126"/>
    <mergeCell ref="OPF126:OPH126"/>
    <mergeCell ref="OPN126:OPP126"/>
    <mergeCell ref="OPV126:OPX126"/>
    <mergeCell ref="OQD126:OQF126"/>
    <mergeCell ref="OKX126:OKZ126"/>
    <mergeCell ref="OLF126:OLH126"/>
    <mergeCell ref="OLN126:OLP126"/>
    <mergeCell ref="OLV126:OLX126"/>
    <mergeCell ref="OMD126:OMF126"/>
    <mergeCell ref="OML126:OMN126"/>
    <mergeCell ref="OMT126:OMV126"/>
    <mergeCell ref="ONB126:OND126"/>
    <mergeCell ref="ONJ126:ONL126"/>
    <mergeCell ref="OID126:OIF126"/>
    <mergeCell ref="OIL126:OIN126"/>
    <mergeCell ref="OIT126:OIV126"/>
    <mergeCell ref="OJB126:OJD126"/>
    <mergeCell ref="OJJ126:OJL126"/>
    <mergeCell ref="OJR126:OJT126"/>
    <mergeCell ref="OJZ126:OKB126"/>
    <mergeCell ref="OKH126:OKJ126"/>
    <mergeCell ref="OKP126:OKR126"/>
    <mergeCell ref="OFJ126:OFL126"/>
    <mergeCell ref="OFR126:OFT126"/>
    <mergeCell ref="OFZ126:OGB126"/>
    <mergeCell ref="OGH126:OGJ126"/>
    <mergeCell ref="OGP126:OGR126"/>
    <mergeCell ref="OGX126:OGZ126"/>
    <mergeCell ref="OHF126:OHH126"/>
    <mergeCell ref="OHN126:OHP126"/>
    <mergeCell ref="OHV126:OHX126"/>
    <mergeCell ref="OYT126:OYV126"/>
    <mergeCell ref="OZB126:OZD126"/>
    <mergeCell ref="OZJ126:OZL126"/>
    <mergeCell ref="OZR126:OZT126"/>
    <mergeCell ref="OZZ126:PAB126"/>
    <mergeCell ref="PAH126:PAJ126"/>
    <mergeCell ref="PAP126:PAR126"/>
    <mergeCell ref="PAX126:PAZ126"/>
    <mergeCell ref="PBF126:PBH126"/>
    <mergeCell ref="OVZ126:OWB126"/>
    <mergeCell ref="OWH126:OWJ126"/>
    <mergeCell ref="OWP126:OWR126"/>
    <mergeCell ref="OWX126:OWZ126"/>
    <mergeCell ref="OXF126:OXH126"/>
    <mergeCell ref="OXN126:OXP126"/>
    <mergeCell ref="OXV126:OXX126"/>
    <mergeCell ref="OYD126:OYF126"/>
    <mergeCell ref="OYL126:OYN126"/>
    <mergeCell ref="OTF126:OTH126"/>
    <mergeCell ref="OTN126:OTP126"/>
    <mergeCell ref="OTV126:OTX126"/>
    <mergeCell ref="OUD126:OUF126"/>
    <mergeCell ref="OUL126:OUN126"/>
    <mergeCell ref="OUT126:OUV126"/>
    <mergeCell ref="OVB126:OVD126"/>
    <mergeCell ref="OVJ126:OVL126"/>
    <mergeCell ref="OVR126:OVT126"/>
    <mergeCell ref="OQL126:OQN126"/>
    <mergeCell ref="OQT126:OQV126"/>
    <mergeCell ref="ORB126:ORD126"/>
    <mergeCell ref="ORJ126:ORL126"/>
    <mergeCell ref="ORR126:ORT126"/>
    <mergeCell ref="ORZ126:OSB126"/>
    <mergeCell ref="OSH126:OSJ126"/>
    <mergeCell ref="OSP126:OSR126"/>
    <mergeCell ref="OSX126:OSZ126"/>
    <mergeCell ref="PJV126:PJX126"/>
    <mergeCell ref="PKD126:PKF126"/>
    <mergeCell ref="PKL126:PKN126"/>
    <mergeCell ref="PKT126:PKV126"/>
    <mergeCell ref="PLB126:PLD126"/>
    <mergeCell ref="PLJ126:PLL126"/>
    <mergeCell ref="PLR126:PLT126"/>
    <mergeCell ref="PLZ126:PMB126"/>
    <mergeCell ref="PMH126:PMJ126"/>
    <mergeCell ref="PHB126:PHD126"/>
    <mergeCell ref="PHJ126:PHL126"/>
    <mergeCell ref="PHR126:PHT126"/>
    <mergeCell ref="PHZ126:PIB126"/>
    <mergeCell ref="PIH126:PIJ126"/>
    <mergeCell ref="PIP126:PIR126"/>
    <mergeCell ref="PIX126:PIZ126"/>
    <mergeCell ref="PJF126:PJH126"/>
    <mergeCell ref="PJN126:PJP126"/>
    <mergeCell ref="PEH126:PEJ126"/>
    <mergeCell ref="PEP126:PER126"/>
    <mergeCell ref="PEX126:PEZ126"/>
    <mergeCell ref="PFF126:PFH126"/>
    <mergeCell ref="PFN126:PFP126"/>
    <mergeCell ref="PFV126:PFX126"/>
    <mergeCell ref="PGD126:PGF126"/>
    <mergeCell ref="PGL126:PGN126"/>
    <mergeCell ref="PGT126:PGV126"/>
    <mergeCell ref="PBN126:PBP126"/>
    <mergeCell ref="PBV126:PBX126"/>
    <mergeCell ref="PCD126:PCF126"/>
    <mergeCell ref="PCL126:PCN126"/>
    <mergeCell ref="PCT126:PCV126"/>
    <mergeCell ref="PDB126:PDD126"/>
    <mergeCell ref="PDJ126:PDL126"/>
    <mergeCell ref="PDR126:PDT126"/>
    <mergeCell ref="PDZ126:PEB126"/>
    <mergeCell ref="PUX126:PUZ126"/>
    <mergeCell ref="PVF126:PVH126"/>
    <mergeCell ref="PVN126:PVP126"/>
    <mergeCell ref="PVV126:PVX126"/>
    <mergeCell ref="PWD126:PWF126"/>
    <mergeCell ref="PWL126:PWN126"/>
    <mergeCell ref="PWT126:PWV126"/>
    <mergeCell ref="PXB126:PXD126"/>
    <mergeCell ref="PXJ126:PXL126"/>
    <mergeCell ref="PSD126:PSF126"/>
    <mergeCell ref="PSL126:PSN126"/>
    <mergeCell ref="PST126:PSV126"/>
    <mergeCell ref="PTB126:PTD126"/>
    <mergeCell ref="PTJ126:PTL126"/>
    <mergeCell ref="PTR126:PTT126"/>
    <mergeCell ref="PTZ126:PUB126"/>
    <mergeCell ref="PUH126:PUJ126"/>
    <mergeCell ref="PUP126:PUR126"/>
    <mergeCell ref="PPJ126:PPL126"/>
    <mergeCell ref="PPR126:PPT126"/>
    <mergeCell ref="PPZ126:PQB126"/>
    <mergeCell ref="PQH126:PQJ126"/>
    <mergeCell ref="PQP126:PQR126"/>
    <mergeCell ref="PQX126:PQZ126"/>
    <mergeCell ref="PRF126:PRH126"/>
    <mergeCell ref="PRN126:PRP126"/>
    <mergeCell ref="PRV126:PRX126"/>
    <mergeCell ref="PMP126:PMR126"/>
    <mergeCell ref="PMX126:PMZ126"/>
    <mergeCell ref="PNF126:PNH126"/>
    <mergeCell ref="PNN126:PNP126"/>
    <mergeCell ref="PNV126:PNX126"/>
    <mergeCell ref="POD126:POF126"/>
    <mergeCell ref="POL126:PON126"/>
    <mergeCell ref="POT126:POV126"/>
    <mergeCell ref="PPB126:PPD126"/>
    <mergeCell ref="QFZ126:QGB126"/>
    <mergeCell ref="QGH126:QGJ126"/>
    <mergeCell ref="QGP126:QGR126"/>
    <mergeCell ref="QGX126:QGZ126"/>
    <mergeCell ref="QHF126:QHH126"/>
    <mergeCell ref="QHN126:QHP126"/>
    <mergeCell ref="QHV126:QHX126"/>
    <mergeCell ref="QID126:QIF126"/>
    <mergeCell ref="QIL126:QIN126"/>
    <mergeCell ref="QDF126:QDH126"/>
    <mergeCell ref="QDN126:QDP126"/>
    <mergeCell ref="QDV126:QDX126"/>
    <mergeCell ref="QED126:QEF126"/>
    <mergeCell ref="QEL126:QEN126"/>
    <mergeCell ref="QET126:QEV126"/>
    <mergeCell ref="QFB126:QFD126"/>
    <mergeCell ref="QFJ126:QFL126"/>
    <mergeCell ref="QFR126:QFT126"/>
    <mergeCell ref="QAL126:QAN126"/>
    <mergeCell ref="QAT126:QAV126"/>
    <mergeCell ref="QBB126:QBD126"/>
    <mergeCell ref="QBJ126:QBL126"/>
    <mergeCell ref="QBR126:QBT126"/>
    <mergeCell ref="QBZ126:QCB126"/>
    <mergeCell ref="QCH126:QCJ126"/>
    <mergeCell ref="QCP126:QCR126"/>
    <mergeCell ref="QCX126:QCZ126"/>
    <mergeCell ref="PXR126:PXT126"/>
    <mergeCell ref="PXZ126:PYB126"/>
    <mergeCell ref="PYH126:PYJ126"/>
    <mergeCell ref="PYP126:PYR126"/>
    <mergeCell ref="PYX126:PYZ126"/>
    <mergeCell ref="PZF126:PZH126"/>
    <mergeCell ref="PZN126:PZP126"/>
    <mergeCell ref="PZV126:PZX126"/>
    <mergeCell ref="QAD126:QAF126"/>
    <mergeCell ref="QRB126:QRD126"/>
    <mergeCell ref="QRJ126:QRL126"/>
    <mergeCell ref="QRR126:QRT126"/>
    <mergeCell ref="QRZ126:QSB126"/>
    <mergeCell ref="QSH126:QSJ126"/>
    <mergeCell ref="QSP126:QSR126"/>
    <mergeCell ref="QSX126:QSZ126"/>
    <mergeCell ref="QTF126:QTH126"/>
    <mergeCell ref="QTN126:QTP126"/>
    <mergeCell ref="QOH126:QOJ126"/>
    <mergeCell ref="QOP126:QOR126"/>
    <mergeCell ref="QOX126:QOZ126"/>
    <mergeCell ref="QPF126:QPH126"/>
    <mergeCell ref="QPN126:QPP126"/>
    <mergeCell ref="QPV126:QPX126"/>
    <mergeCell ref="QQD126:QQF126"/>
    <mergeCell ref="QQL126:QQN126"/>
    <mergeCell ref="QQT126:QQV126"/>
    <mergeCell ref="QLN126:QLP126"/>
    <mergeCell ref="QLV126:QLX126"/>
    <mergeCell ref="QMD126:QMF126"/>
    <mergeCell ref="QML126:QMN126"/>
    <mergeCell ref="QMT126:QMV126"/>
    <mergeCell ref="QNB126:QND126"/>
    <mergeCell ref="QNJ126:QNL126"/>
    <mergeCell ref="QNR126:QNT126"/>
    <mergeCell ref="QNZ126:QOB126"/>
    <mergeCell ref="QIT126:QIV126"/>
    <mergeCell ref="QJB126:QJD126"/>
    <mergeCell ref="QJJ126:QJL126"/>
    <mergeCell ref="QJR126:QJT126"/>
    <mergeCell ref="QJZ126:QKB126"/>
    <mergeCell ref="QKH126:QKJ126"/>
    <mergeCell ref="QKP126:QKR126"/>
    <mergeCell ref="QKX126:QKZ126"/>
    <mergeCell ref="QLF126:QLH126"/>
    <mergeCell ref="RCD126:RCF126"/>
    <mergeCell ref="RCL126:RCN126"/>
    <mergeCell ref="RCT126:RCV126"/>
    <mergeCell ref="RDB126:RDD126"/>
    <mergeCell ref="RDJ126:RDL126"/>
    <mergeCell ref="RDR126:RDT126"/>
    <mergeCell ref="RDZ126:REB126"/>
    <mergeCell ref="REH126:REJ126"/>
    <mergeCell ref="REP126:RER126"/>
    <mergeCell ref="QZJ126:QZL126"/>
    <mergeCell ref="QZR126:QZT126"/>
    <mergeCell ref="QZZ126:RAB126"/>
    <mergeCell ref="RAH126:RAJ126"/>
    <mergeCell ref="RAP126:RAR126"/>
    <mergeCell ref="RAX126:RAZ126"/>
    <mergeCell ref="RBF126:RBH126"/>
    <mergeCell ref="RBN126:RBP126"/>
    <mergeCell ref="RBV126:RBX126"/>
    <mergeCell ref="QWP126:QWR126"/>
    <mergeCell ref="QWX126:QWZ126"/>
    <mergeCell ref="QXF126:QXH126"/>
    <mergeCell ref="QXN126:QXP126"/>
    <mergeCell ref="QXV126:QXX126"/>
    <mergeCell ref="QYD126:QYF126"/>
    <mergeCell ref="QYL126:QYN126"/>
    <mergeCell ref="QYT126:QYV126"/>
    <mergeCell ref="QZB126:QZD126"/>
    <mergeCell ref="QTV126:QTX126"/>
    <mergeCell ref="QUD126:QUF126"/>
    <mergeCell ref="QUL126:QUN126"/>
    <mergeCell ref="QUT126:QUV126"/>
    <mergeCell ref="QVB126:QVD126"/>
    <mergeCell ref="QVJ126:QVL126"/>
    <mergeCell ref="QVR126:QVT126"/>
    <mergeCell ref="QVZ126:QWB126"/>
    <mergeCell ref="QWH126:QWJ126"/>
    <mergeCell ref="RNF126:RNH126"/>
    <mergeCell ref="RNN126:RNP126"/>
    <mergeCell ref="RNV126:RNX126"/>
    <mergeCell ref="ROD126:ROF126"/>
    <mergeCell ref="ROL126:RON126"/>
    <mergeCell ref="ROT126:ROV126"/>
    <mergeCell ref="RPB126:RPD126"/>
    <mergeCell ref="RPJ126:RPL126"/>
    <mergeCell ref="RPR126:RPT126"/>
    <mergeCell ref="RKL126:RKN126"/>
    <mergeCell ref="RKT126:RKV126"/>
    <mergeCell ref="RLB126:RLD126"/>
    <mergeCell ref="RLJ126:RLL126"/>
    <mergeCell ref="RLR126:RLT126"/>
    <mergeCell ref="RLZ126:RMB126"/>
    <mergeCell ref="RMH126:RMJ126"/>
    <mergeCell ref="RMP126:RMR126"/>
    <mergeCell ref="RMX126:RMZ126"/>
    <mergeCell ref="RHR126:RHT126"/>
    <mergeCell ref="RHZ126:RIB126"/>
    <mergeCell ref="RIH126:RIJ126"/>
    <mergeCell ref="RIP126:RIR126"/>
    <mergeCell ref="RIX126:RIZ126"/>
    <mergeCell ref="RJF126:RJH126"/>
    <mergeCell ref="RJN126:RJP126"/>
    <mergeCell ref="RJV126:RJX126"/>
    <mergeCell ref="RKD126:RKF126"/>
    <mergeCell ref="REX126:REZ126"/>
    <mergeCell ref="RFF126:RFH126"/>
    <mergeCell ref="RFN126:RFP126"/>
    <mergeCell ref="RFV126:RFX126"/>
    <mergeCell ref="RGD126:RGF126"/>
    <mergeCell ref="RGL126:RGN126"/>
    <mergeCell ref="RGT126:RGV126"/>
    <mergeCell ref="RHB126:RHD126"/>
    <mergeCell ref="RHJ126:RHL126"/>
    <mergeCell ref="RYH126:RYJ126"/>
    <mergeCell ref="RYP126:RYR126"/>
    <mergeCell ref="RYX126:RYZ126"/>
    <mergeCell ref="RZF126:RZH126"/>
    <mergeCell ref="RZN126:RZP126"/>
    <mergeCell ref="RZV126:RZX126"/>
    <mergeCell ref="SAD126:SAF126"/>
    <mergeCell ref="SAL126:SAN126"/>
    <mergeCell ref="SAT126:SAV126"/>
    <mergeCell ref="RVN126:RVP126"/>
    <mergeCell ref="RVV126:RVX126"/>
    <mergeCell ref="RWD126:RWF126"/>
    <mergeCell ref="RWL126:RWN126"/>
    <mergeCell ref="RWT126:RWV126"/>
    <mergeCell ref="RXB126:RXD126"/>
    <mergeCell ref="RXJ126:RXL126"/>
    <mergeCell ref="RXR126:RXT126"/>
    <mergeCell ref="RXZ126:RYB126"/>
    <mergeCell ref="RST126:RSV126"/>
    <mergeCell ref="RTB126:RTD126"/>
    <mergeCell ref="RTJ126:RTL126"/>
    <mergeCell ref="RTR126:RTT126"/>
    <mergeCell ref="RTZ126:RUB126"/>
    <mergeCell ref="RUH126:RUJ126"/>
    <mergeCell ref="RUP126:RUR126"/>
    <mergeCell ref="RUX126:RUZ126"/>
    <mergeCell ref="RVF126:RVH126"/>
    <mergeCell ref="RPZ126:RQB126"/>
    <mergeCell ref="RQH126:RQJ126"/>
    <mergeCell ref="RQP126:RQR126"/>
    <mergeCell ref="RQX126:RQZ126"/>
    <mergeCell ref="RRF126:RRH126"/>
    <mergeCell ref="RRN126:RRP126"/>
    <mergeCell ref="RRV126:RRX126"/>
    <mergeCell ref="RSD126:RSF126"/>
    <mergeCell ref="RSL126:RSN126"/>
    <mergeCell ref="SJJ126:SJL126"/>
    <mergeCell ref="SJR126:SJT126"/>
    <mergeCell ref="SJZ126:SKB126"/>
    <mergeCell ref="SKH126:SKJ126"/>
    <mergeCell ref="SKP126:SKR126"/>
    <mergeCell ref="SKX126:SKZ126"/>
    <mergeCell ref="SLF126:SLH126"/>
    <mergeCell ref="SLN126:SLP126"/>
    <mergeCell ref="SLV126:SLX126"/>
    <mergeCell ref="SGP126:SGR126"/>
    <mergeCell ref="SGX126:SGZ126"/>
    <mergeCell ref="SHF126:SHH126"/>
    <mergeCell ref="SHN126:SHP126"/>
    <mergeCell ref="SHV126:SHX126"/>
    <mergeCell ref="SID126:SIF126"/>
    <mergeCell ref="SIL126:SIN126"/>
    <mergeCell ref="SIT126:SIV126"/>
    <mergeCell ref="SJB126:SJD126"/>
    <mergeCell ref="SDV126:SDX126"/>
    <mergeCell ref="SED126:SEF126"/>
    <mergeCell ref="SEL126:SEN126"/>
    <mergeCell ref="SET126:SEV126"/>
    <mergeCell ref="SFB126:SFD126"/>
    <mergeCell ref="SFJ126:SFL126"/>
    <mergeCell ref="SFR126:SFT126"/>
    <mergeCell ref="SFZ126:SGB126"/>
    <mergeCell ref="SGH126:SGJ126"/>
    <mergeCell ref="SBB126:SBD126"/>
    <mergeCell ref="SBJ126:SBL126"/>
    <mergeCell ref="SBR126:SBT126"/>
    <mergeCell ref="SBZ126:SCB126"/>
    <mergeCell ref="SCH126:SCJ126"/>
    <mergeCell ref="SCP126:SCR126"/>
    <mergeCell ref="SCX126:SCZ126"/>
    <mergeCell ref="SDF126:SDH126"/>
    <mergeCell ref="SDN126:SDP126"/>
    <mergeCell ref="SUL126:SUN126"/>
    <mergeCell ref="SUT126:SUV126"/>
    <mergeCell ref="SVB126:SVD126"/>
    <mergeCell ref="SVJ126:SVL126"/>
    <mergeCell ref="SVR126:SVT126"/>
    <mergeCell ref="SVZ126:SWB126"/>
    <mergeCell ref="SWH126:SWJ126"/>
    <mergeCell ref="SWP126:SWR126"/>
    <mergeCell ref="SWX126:SWZ126"/>
    <mergeCell ref="SRR126:SRT126"/>
    <mergeCell ref="SRZ126:SSB126"/>
    <mergeCell ref="SSH126:SSJ126"/>
    <mergeCell ref="SSP126:SSR126"/>
    <mergeCell ref="SSX126:SSZ126"/>
    <mergeCell ref="STF126:STH126"/>
    <mergeCell ref="STN126:STP126"/>
    <mergeCell ref="STV126:STX126"/>
    <mergeCell ref="SUD126:SUF126"/>
    <mergeCell ref="SOX126:SOZ126"/>
    <mergeCell ref="SPF126:SPH126"/>
    <mergeCell ref="SPN126:SPP126"/>
    <mergeCell ref="SPV126:SPX126"/>
    <mergeCell ref="SQD126:SQF126"/>
    <mergeCell ref="SQL126:SQN126"/>
    <mergeCell ref="SQT126:SQV126"/>
    <mergeCell ref="SRB126:SRD126"/>
    <mergeCell ref="SRJ126:SRL126"/>
    <mergeCell ref="SMD126:SMF126"/>
    <mergeCell ref="SML126:SMN126"/>
    <mergeCell ref="SMT126:SMV126"/>
    <mergeCell ref="SNB126:SND126"/>
    <mergeCell ref="SNJ126:SNL126"/>
    <mergeCell ref="SNR126:SNT126"/>
    <mergeCell ref="SNZ126:SOB126"/>
    <mergeCell ref="SOH126:SOJ126"/>
    <mergeCell ref="SOP126:SOR126"/>
    <mergeCell ref="TFN126:TFP126"/>
    <mergeCell ref="TFV126:TFX126"/>
    <mergeCell ref="TGD126:TGF126"/>
    <mergeCell ref="TGL126:TGN126"/>
    <mergeCell ref="TGT126:TGV126"/>
    <mergeCell ref="THB126:THD126"/>
    <mergeCell ref="THJ126:THL126"/>
    <mergeCell ref="THR126:THT126"/>
    <mergeCell ref="THZ126:TIB126"/>
    <mergeCell ref="TCT126:TCV126"/>
    <mergeCell ref="TDB126:TDD126"/>
    <mergeCell ref="TDJ126:TDL126"/>
    <mergeCell ref="TDR126:TDT126"/>
    <mergeCell ref="TDZ126:TEB126"/>
    <mergeCell ref="TEH126:TEJ126"/>
    <mergeCell ref="TEP126:TER126"/>
    <mergeCell ref="TEX126:TEZ126"/>
    <mergeCell ref="TFF126:TFH126"/>
    <mergeCell ref="SZZ126:TAB126"/>
    <mergeCell ref="TAH126:TAJ126"/>
    <mergeCell ref="TAP126:TAR126"/>
    <mergeCell ref="TAX126:TAZ126"/>
    <mergeCell ref="TBF126:TBH126"/>
    <mergeCell ref="TBN126:TBP126"/>
    <mergeCell ref="TBV126:TBX126"/>
    <mergeCell ref="TCD126:TCF126"/>
    <mergeCell ref="TCL126:TCN126"/>
    <mergeCell ref="SXF126:SXH126"/>
    <mergeCell ref="SXN126:SXP126"/>
    <mergeCell ref="SXV126:SXX126"/>
    <mergeCell ref="SYD126:SYF126"/>
    <mergeCell ref="SYL126:SYN126"/>
    <mergeCell ref="SYT126:SYV126"/>
    <mergeCell ref="SZB126:SZD126"/>
    <mergeCell ref="SZJ126:SZL126"/>
    <mergeCell ref="SZR126:SZT126"/>
    <mergeCell ref="TQP126:TQR126"/>
    <mergeCell ref="TQX126:TQZ126"/>
    <mergeCell ref="TRF126:TRH126"/>
    <mergeCell ref="TRN126:TRP126"/>
    <mergeCell ref="TRV126:TRX126"/>
    <mergeCell ref="TSD126:TSF126"/>
    <mergeCell ref="TSL126:TSN126"/>
    <mergeCell ref="TST126:TSV126"/>
    <mergeCell ref="TTB126:TTD126"/>
    <mergeCell ref="TNV126:TNX126"/>
    <mergeCell ref="TOD126:TOF126"/>
    <mergeCell ref="TOL126:TON126"/>
    <mergeCell ref="TOT126:TOV126"/>
    <mergeCell ref="TPB126:TPD126"/>
    <mergeCell ref="TPJ126:TPL126"/>
    <mergeCell ref="TPR126:TPT126"/>
    <mergeCell ref="TPZ126:TQB126"/>
    <mergeCell ref="TQH126:TQJ126"/>
    <mergeCell ref="TLB126:TLD126"/>
    <mergeCell ref="TLJ126:TLL126"/>
    <mergeCell ref="TLR126:TLT126"/>
    <mergeCell ref="TLZ126:TMB126"/>
    <mergeCell ref="TMH126:TMJ126"/>
    <mergeCell ref="TMP126:TMR126"/>
    <mergeCell ref="TMX126:TMZ126"/>
    <mergeCell ref="TNF126:TNH126"/>
    <mergeCell ref="TNN126:TNP126"/>
    <mergeCell ref="TIH126:TIJ126"/>
    <mergeCell ref="TIP126:TIR126"/>
    <mergeCell ref="TIX126:TIZ126"/>
    <mergeCell ref="TJF126:TJH126"/>
    <mergeCell ref="TJN126:TJP126"/>
    <mergeCell ref="TJV126:TJX126"/>
    <mergeCell ref="TKD126:TKF126"/>
    <mergeCell ref="TKL126:TKN126"/>
    <mergeCell ref="TKT126:TKV126"/>
    <mergeCell ref="UBR126:UBT126"/>
    <mergeCell ref="UBZ126:UCB126"/>
    <mergeCell ref="UCH126:UCJ126"/>
    <mergeCell ref="UCP126:UCR126"/>
    <mergeCell ref="UCX126:UCZ126"/>
    <mergeCell ref="UDF126:UDH126"/>
    <mergeCell ref="UDN126:UDP126"/>
    <mergeCell ref="UDV126:UDX126"/>
    <mergeCell ref="UED126:UEF126"/>
    <mergeCell ref="TYX126:TYZ126"/>
    <mergeCell ref="TZF126:TZH126"/>
    <mergeCell ref="TZN126:TZP126"/>
    <mergeCell ref="TZV126:TZX126"/>
    <mergeCell ref="UAD126:UAF126"/>
    <mergeCell ref="UAL126:UAN126"/>
    <mergeCell ref="UAT126:UAV126"/>
    <mergeCell ref="UBB126:UBD126"/>
    <mergeCell ref="UBJ126:UBL126"/>
    <mergeCell ref="TWD126:TWF126"/>
    <mergeCell ref="TWL126:TWN126"/>
    <mergeCell ref="TWT126:TWV126"/>
    <mergeCell ref="TXB126:TXD126"/>
    <mergeCell ref="TXJ126:TXL126"/>
    <mergeCell ref="TXR126:TXT126"/>
    <mergeCell ref="TXZ126:TYB126"/>
    <mergeCell ref="TYH126:TYJ126"/>
    <mergeCell ref="TYP126:TYR126"/>
    <mergeCell ref="TTJ126:TTL126"/>
    <mergeCell ref="TTR126:TTT126"/>
    <mergeCell ref="TTZ126:TUB126"/>
    <mergeCell ref="TUH126:TUJ126"/>
    <mergeCell ref="TUP126:TUR126"/>
    <mergeCell ref="TUX126:TUZ126"/>
    <mergeCell ref="TVF126:TVH126"/>
    <mergeCell ref="TVN126:TVP126"/>
    <mergeCell ref="TVV126:TVX126"/>
    <mergeCell ref="UMT126:UMV126"/>
    <mergeCell ref="UNB126:UND126"/>
    <mergeCell ref="UNJ126:UNL126"/>
    <mergeCell ref="UNR126:UNT126"/>
    <mergeCell ref="UNZ126:UOB126"/>
    <mergeCell ref="UOH126:UOJ126"/>
    <mergeCell ref="UOP126:UOR126"/>
    <mergeCell ref="UOX126:UOZ126"/>
    <mergeCell ref="UPF126:UPH126"/>
    <mergeCell ref="UJZ126:UKB126"/>
    <mergeCell ref="UKH126:UKJ126"/>
    <mergeCell ref="UKP126:UKR126"/>
    <mergeCell ref="UKX126:UKZ126"/>
    <mergeCell ref="ULF126:ULH126"/>
    <mergeCell ref="ULN126:ULP126"/>
    <mergeCell ref="ULV126:ULX126"/>
    <mergeCell ref="UMD126:UMF126"/>
    <mergeCell ref="UML126:UMN126"/>
    <mergeCell ref="UHF126:UHH126"/>
    <mergeCell ref="UHN126:UHP126"/>
    <mergeCell ref="UHV126:UHX126"/>
    <mergeCell ref="UID126:UIF126"/>
    <mergeCell ref="UIL126:UIN126"/>
    <mergeCell ref="UIT126:UIV126"/>
    <mergeCell ref="UJB126:UJD126"/>
    <mergeCell ref="UJJ126:UJL126"/>
    <mergeCell ref="UJR126:UJT126"/>
    <mergeCell ref="UEL126:UEN126"/>
    <mergeCell ref="UET126:UEV126"/>
    <mergeCell ref="UFB126:UFD126"/>
    <mergeCell ref="UFJ126:UFL126"/>
    <mergeCell ref="UFR126:UFT126"/>
    <mergeCell ref="UFZ126:UGB126"/>
    <mergeCell ref="UGH126:UGJ126"/>
    <mergeCell ref="UGP126:UGR126"/>
    <mergeCell ref="UGX126:UGZ126"/>
    <mergeCell ref="UXV126:UXX126"/>
    <mergeCell ref="UYD126:UYF126"/>
    <mergeCell ref="UYL126:UYN126"/>
    <mergeCell ref="UYT126:UYV126"/>
    <mergeCell ref="UZB126:UZD126"/>
    <mergeCell ref="UZJ126:UZL126"/>
    <mergeCell ref="UZR126:UZT126"/>
    <mergeCell ref="UZZ126:VAB126"/>
    <mergeCell ref="VAH126:VAJ126"/>
    <mergeCell ref="UVB126:UVD126"/>
    <mergeCell ref="UVJ126:UVL126"/>
    <mergeCell ref="UVR126:UVT126"/>
    <mergeCell ref="UVZ126:UWB126"/>
    <mergeCell ref="UWH126:UWJ126"/>
    <mergeCell ref="UWP126:UWR126"/>
    <mergeCell ref="UWX126:UWZ126"/>
    <mergeCell ref="UXF126:UXH126"/>
    <mergeCell ref="UXN126:UXP126"/>
    <mergeCell ref="USH126:USJ126"/>
    <mergeCell ref="USP126:USR126"/>
    <mergeCell ref="USX126:USZ126"/>
    <mergeCell ref="UTF126:UTH126"/>
    <mergeCell ref="UTN126:UTP126"/>
    <mergeCell ref="UTV126:UTX126"/>
    <mergeCell ref="UUD126:UUF126"/>
    <mergeCell ref="UUL126:UUN126"/>
    <mergeCell ref="UUT126:UUV126"/>
    <mergeCell ref="UPN126:UPP126"/>
    <mergeCell ref="UPV126:UPX126"/>
    <mergeCell ref="UQD126:UQF126"/>
    <mergeCell ref="UQL126:UQN126"/>
    <mergeCell ref="UQT126:UQV126"/>
    <mergeCell ref="URB126:URD126"/>
    <mergeCell ref="URJ126:URL126"/>
    <mergeCell ref="URR126:URT126"/>
    <mergeCell ref="URZ126:USB126"/>
    <mergeCell ref="VIX126:VIZ126"/>
    <mergeCell ref="VJF126:VJH126"/>
    <mergeCell ref="VJN126:VJP126"/>
    <mergeCell ref="VJV126:VJX126"/>
    <mergeCell ref="VKD126:VKF126"/>
    <mergeCell ref="VKL126:VKN126"/>
    <mergeCell ref="VKT126:VKV126"/>
    <mergeCell ref="VLB126:VLD126"/>
    <mergeCell ref="VLJ126:VLL126"/>
    <mergeCell ref="VGD126:VGF126"/>
    <mergeCell ref="VGL126:VGN126"/>
    <mergeCell ref="VGT126:VGV126"/>
    <mergeCell ref="VHB126:VHD126"/>
    <mergeCell ref="VHJ126:VHL126"/>
    <mergeCell ref="VHR126:VHT126"/>
    <mergeCell ref="VHZ126:VIB126"/>
    <mergeCell ref="VIH126:VIJ126"/>
    <mergeCell ref="VIP126:VIR126"/>
    <mergeCell ref="VDJ126:VDL126"/>
    <mergeCell ref="VDR126:VDT126"/>
    <mergeCell ref="VDZ126:VEB126"/>
    <mergeCell ref="VEH126:VEJ126"/>
    <mergeCell ref="VEP126:VER126"/>
    <mergeCell ref="VEX126:VEZ126"/>
    <mergeCell ref="VFF126:VFH126"/>
    <mergeCell ref="VFN126:VFP126"/>
    <mergeCell ref="VFV126:VFX126"/>
    <mergeCell ref="VAP126:VAR126"/>
    <mergeCell ref="VAX126:VAZ126"/>
    <mergeCell ref="VBF126:VBH126"/>
    <mergeCell ref="VBN126:VBP126"/>
    <mergeCell ref="VBV126:VBX126"/>
    <mergeCell ref="VCD126:VCF126"/>
    <mergeCell ref="VCL126:VCN126"/>
    <mergeCell ref="VCT126:VCV126"/>
    <mergeCell ref="VDB126:VDD126"/>
    <mergeCell ref="VTZ126:VUB126"/>
    <mergeCell ref="VUH126:VUJ126"/>
    <mergeCell ref="VUP126:VUR126"/>
    <mergeCell ref="VUX126:VUZ126"/>
    <mergeCell ref="VVF126:VVH126"/>
    <mergeCell ref="VVN126:VVP126"/>
    <mergeCell ref="VVV126:VVX126"/>
    <mergeCell ref="VWD126:VWF126"/>
    <mergeCell ref="VWL126:VWN126"/>
    <mergeCell ref="VRF126:VRH126"/>
    <mergeCell ref="VRN126:VRP126"/>
    <mergeCell ref="VRV126:VRX126"/>
    <mergeCell ref="VSD126:VSF126"/>
    <mergeCell ref="VSL126:VSN126"/>
    <mergeCell ref="VST126:VSV126"/>
    <mergeCell ref="VTB126:VTD126"/>
    <mergeCell ref="VTJ126:VTL126"/>
    <mergeCell ref="VTR126:VTT126"/>
    <mergeCell ref="VOL126:VON126"/>
    <mergeCell ref="VOT126:VOV126"/>
    <mergeCell ref="VPB126:VPD126"/>
    <mergeCell ref="VPJ126:VPL126"/>
    <mergeCell ref="VPR126:VPT126"/>
    <mergeCell ref="VPZ126:VQB126"/>
    <mergeCell ref="VQH126:VQJ126"/>
    <mergeCell ref="VQP126:VQR126"/>
    <mergeCell ref="VQX126:VQZ126"/>
    <mergeCell ref="VLR126:VLT126"/>
    <mergeCell ref="VLZ126:VMB126"/>
    <mergeCell ref="VMH126:VMJ126"/>
    <mergeCell ref="VMP126:VMR126"/>
    <mergeCell ref="VMX126:VMZ126"/>
    <mergeCell ref="VNF126:VNH126"/>
    <mergeCell ref="VNN126:VNP126"/>
    <mergeCell ref="VNV126:VNX126"/>
    <mergeCell ref="VOD126:VOF126"/>
    <mergeCell ref="WFB126:WFD126"/>
    <mergeCell ref="WFJ126:WFL126"/>
    <mergeCell ref="WFR126:WFT126"/>
    <mergeCell ref="WFZ126:WGB126"/>
    <mergeCell ref="WGH126:WGJ126"/>
    <mergeCell ref="WGP126:WGR126"/>
    <mergeCell ref="WGX126:WGZ126"/>
    <mergeCell ref="WHF126:WHH126"/>
    <mergeCell ref="WHN126:WHP126"/>
    <mergeCell ref="WCH126:WCJ126"/>
    <mergeCell ref="WCP126:WCR126"/>
    <mergeCell ref="WCX126:WCZ126"/>
    <mergeCell ref="WDF126:WDH126"/>
    <mergeCell ref="WDN126:WDP126"/>
    <mergeCell ref="WDV126:WDX126"/>
    <mergeCell ref="WED126:WEF126"/>
    <mergeCell ref="WEL126:WEN126"/>
    <mergeCell ref="WET126:WEV126"/>
    <mergeCell ref="VZN126:VZP126"/>
    <mergeCell ref="VZV126:VZX126"/>
    <mergeCell ref="WAD126:WAF126"/>
    <mergeCell ref="WAL126:WAN126"/>
    <mergeCell ref="WAT126:WAV126"/>
    <mergeCell ref="WBB126:WBD126"/>
    <mergeCell ref="WBJ126:WBL126"/>
    <mergeCell ref="WBR126:WBT126"/>
    <mergeCell ref="WBZ126:WCB126"/>
    <mergeCell ref="VWT126:VWV126"/>
    <mergeCell ref="VXB126:VXD126"/>
    <mergeCell ref="VXJ126:VXL126"/>
    <mergeCell ref="VXR126:VXT126"/>
    <mergeCell ref="VXZ126:VYB126"/>
    <mergeCell ref="VYH126:VYJ126"/>
    <mergeCell ref="VYP126:VYR126"/>
    <mergeCell ref="VYX126:VYZ126"/>
    <mergeCell ref="VZF126:VZH126"/>
    <mergeCell ref="WUD126:WUF126"/>
    <mergeCell ref="WUL126:WUN126"/>
    <mergeCell ref="WUT126:WUV126"/>
    <mergeCell ref="WVB126:WVD126"/>
    <mergeCell ref="WVJ126:WVL126"/>
    <mergeCell ref="WQD126:WQF126"/>
    <mergeCell ref="WQL126:WQN126"/>
    <mergeCell ref="WQT126:WQV126"/>
    <mergeCell ref="WRB126:WRD126"/>
    <mergeCell ref="WRJ126:WRL126"/>
    <mergeCell ref="WRR126:WRT126"/>
    <mergeCell ref="WRZ126:WSB126"/>
    <mergeCell ref="WSH126:WSJ126"/>
    <mergeCell ref="WSP126:WSR126"/>
    <mergeCell ref="WNJ126:WNL126"/>
    <mergeCell ref="WNR126:WNT126"/>
    <mergeCell ref="WNZ126:WOB126"/>
    <mergeCell ref="WOH126:WOJ126"/>
    <mergeCell ref="WOP126:WOR126"/>
    <mergeCell ref="WOX126:WOZ126"/>
    <mergeCell ref="WPF126:WPH126"/>
    <mergeCell ref="WPN126:WPP126"/>
    <mergeCell ref="WPV126:WPX126"/>
    <mergeCell ref="WKP126:WKR126"/>
    <mergeCell ref="WKX126:WKZ126"/>
    <mergeCell ref="WLF126:WLH126"/>
    <mergeCell ref="WLN126:WLP126"/>
    <mergeCell ref="WLV126:WLX126"/>
    <mergeCell ref="WMD126:WMF126"/>
    <mergeCell ref="WML126:WMN126"/>
    <mergeCell ref="WMT126:WMV126"/>
    <mergeCell ref="WNB126:WND126"/>
    <mergeCell ref="WHV126:WHX126"/>
    <mergeCell ref="WID126:WIF126"/>
    <mergeCell ref="WIL126:WIN126"/>
    <mergeCell ref="WIT126:WIV126"/>
    <mergeCell ref="WJB126:WJD126"/>
    <mergeCell ref="WJJ126:WJL126"/>
    <mergeCell ref="WJR126:WJT126"/>
    <mergeCell ref="WJZ126:WKB126"/>
    <mergeCell ref="WKH126:WKJ126"/>
    <mergeCell ref="FE127:FK127"/>
    <mergeCell ref="FM127:FS127"/>
    <mergeCell ref="FU127:GA127"/>
    <mergeCell ref="GC127:GI127"/>
    <mergeCell ref="GK127:GQ127"/>
    <mergeCell ref="GS127:GY127"/>
    <mergeCell ref="HA127:HG127"/>
    <mergeCell ref="HI127:HO127"/>
    <mergeCell ref="HQ127:HW127"/>
    <mergeCell ref="XDZ126:XEB126"/>
    <mergeCell ref="XEH126:XEJ126"/>
    <mergeCell ref="XEP126:XER126"/>
    <mergeCell ref="XEX126:XEZ126"/>
    <mergeCell ref="A127:G127"/>
    <mergeCell ref="I127:O127"/>
    <mergeCell ref="Q127:W127"/>
    <mergeCell ref="Y127:AE127"/>
    <mergeCell ref="AG127:AM127"/>
    <mergeCell ref="AO127:AU127"/>
    <mergeCell ref="AW127:BC127"/>
    <mergeCell ref="BE127:BK127"/>
    <mergeCell ref="BM127:BS127"/>
    <mergeCell ref="BU127:CA127"/>
    <mergeCell ref="CC127:CI127"/>
    <mergeCell ref="CK127:CQ127"/>
    <mergeCell ref="CS127:CY127"/>
    <mergeCell ref="DA127:DG127"/>
    <mergeCell ref="DI127:DO127"/>
    <mergeCell ref="DQ127:DW127"/>
    <mergeCell ref="DY127:EE127"/>
    <mergeCell ref="EG127:EM127"/>
    <mergeCell ref="EO127:EU127"/>
    <mergeCell ref="EW127:FC127"/>
    <mergeCell ref="XBF126:XBH126"/>
    <mergeCell ref="XBN126:XBP126"/>
    <mergeCell ref="XBV126:XBX126"/>
    <mergeCell ref="XCD126:XCF126"/>
    <mergeCell ref="XCL126:XCN126"/>
    <mergeCell ref="XCT126:XCV126"/>
    <mergeCell ref="XDB126:XDD126"/>
    <mergeCell ref="XDJ126:XDL126"/>
    <mergeCell ref="XDR126:XDT126"/>
    <mergeCell ref="WYL126:WYN126"/>
    <mergeCell ref="WYT126:WYV126"/>
    <mergeCell ref="WZB126:WZD126"/>
    <mergeCell ref="WZJ126:WZL126"/>
    <mergeCell ref="WZR126:WZT126"/>
    <mergeCell ref="WZZ126:XAB126"/>
    <mergeCell ref="XAH126:XAJ126"/>
    <mergeCell ref="XAP126:XAR126"/>
    <mergeCell ref="XAX126:XAZ126"/>
    <mergeCell ref="WVR126:WVT126"/>
    <mergeCell ref="WVZ126:WWB126"/>
    <mergeCell ref="WWH126:WWJ126"/>
    <mergeCell ref="WWP126:WWR126"/>
    <mergeCell ref="WWX126:WWZ126"/>
    <mergeCell ref="WXF126:WXH126"/>
    <mergeCell ref="WXN126:WXP126"/>
    <mergeCell ref="WXV126:WXX126"/>
    <mergeCell ref="WYD126:WYF126"/>
    <mergeCell ref="WSX126:WSZ126"/>
    <mergeCell ref="WTF126:WTH126"/>
    <mergeCell ref="WTN126:WTP126"/>
    <mergeCell ref="WTV126:WTX126"/>
    <mergeCell ref="QG127:QM127"/>
    <mergeCell ref="QO127:QU127"/>
    <mergeCell ref="QW127:RC127"/>
    <mergeCell ref="RE127:RK127"/>
    <mergeCell ref="RM127:RS127"/>
    <mergeCell ref="RU127:SA127"/>
    <mergeCell ref="SC127:SI127"/>
    <mergeCell ref="SK127:SQ127"/>
    <mergeCell ref="SS127:SY127"/>
    <mergeCell ref="NM127:NS127"/>
    <mergeCell ref="NU127:OA127"/>
    <mergeCell ref="OC127:OI127"/>
    <mergeCell ref="OK127:OQ127"/>
    <mergeCell ref="OS127:OY127"/>
    <mergeCell ref="PA127:PG127"/>
    <mergeCell ref="PI127:PO127"/>
    <mergeCell ref="PQ127:PW127"/>
    <mergeCell ref="PY127:QE127"/>
    <mergeCell ref="KS127:KY127"/>
    <mergeCell ref="LA127:LG127"/>
    <mergeCell ref="LI127:LO127"/>
    <mergeCell ref="LQ127:LW127"/>
    <mergeCell ref="LY127:ME127"/>
    <mergeCell ref="MG127:MM127"/>
    <mergeCell ref="MO127:MU127"/>
    <mergeCell ref="MW127:NC127"/>
    <mergeCell ref="NE127:NK127"/>
    <mergeCell ref="HY127:IE127"/>
    <mergeCell ref="IG127:IM127"/>
    <mergeCell ref="IO127:IU127"/>
    <mergeCell ref="IW127:JC127"/>
    <mergeCell ref="JE127:JK127"/>
    <mergeCell ref="JM127:JS127"/>
    <mergeCell ref="JU127:KA127"/>
    <mergeCell ref="KC127:KI127"/>
    <mergeCell ref="KK127:KQ127"/>
    <mergeCell ref="ABI127:ABO127"/>
    <mergeCell ref="ABQ127:ABW127"/>
    <mergeCell ref="ABY127:ACE127"/>
    <mergeCell ref="ACG127:ACM127"/>
    <mergeCell ref="ACO127:ACU127"/>
    <mergeCell ref="ACW127:ADC127"/>
    <mergeCell ref="ADE127:ADK127"/>
    <mergeCell ref="ADM127:ADS127"/>
    <mergeCell ref="ADU127:AEA127"/>
    <mergeCell ref="YO127:YU127"/>
    <mergeCell ref="YW127:ZC127"/>
    <mergeCell ref="ZE127:ZK127"/>
    <mergeCell ref="ZM127:ZS127"/>
    <mergeCell ref="ZU127:AAA127"/>
    <mergeCell ref="AAC127:AAI127"/>
    <mergeCell ref="AAK127:AAQ127"/>
    <mergeCell ref="AAS127:AAY127"/>
    <mergeCell ref="ABA127:ABG127"/>
    <mergeCell ref="VU127:WA127"/>
    <mergeCell ref="WC127:WI127"/>
    <mergeCell ref="WK127:WQ127"/>
    <mergeCell ref="WS127:WY127"/>
    <mergeCell ref="XA127:XG127"/>
    <mergeCell ref="XI127:XO127"/>
    <mergeCell ref="XQ127:XW127"/>
    <mergeCell ref="XY127:YE127"/>
    <mergeCell ref="YG127:YM127"/>
    <mergeCell ref="TA127:TG127"/>
    <mergeCell ref="TI127:TO127"/>
    <mergeCell ref="TQ127:TW127"/>
    <mergeCell ref="TY127:UE127"/>
    <mergeCell ref="UG127:UM127"/>
    <mergeCell ref="UO127:UU127"/>
    <mergeCell ref="UW127:VC127"/>
    <mergeCell ref="VE127:VK127"/>
    <mergeCell ref="VM127:VS127"/>
    <mergeCell ref="AMK127:AMQ127"/>
    <mergeCell ref="AMS127:AMY127"/>
    <mergeCell ref="ANA127:ANG127"/>
    <mergeCell ref="ANI127:ANO127"/>
    <mergeCell ref="ANQ127:ANW127"/>
    <mergeCell ref="ANY127:AOE127"/>
    <mergeCell ref="AOG127:AOM127"/>
    <mergeCell ref="AOO127:AOU127"/>
    <mergeCell ref="AOW127:APC127"/>
    <mergeCell ref="AJQ127:AJW127"/>
    <mergeCell ref="AJY127:AKE127"/>
    <mergeCell ref="AKG127:AKM127"/>
    <mergeCell ref="AKO127:AKU127"/>
    <mergeCell ref="AKW127:ALC127"/>
    <mergeCell ref="ALE127:ALK127"/>
    <mergeCell ref="ALM127:ALS127"/>
    <mergeCell ref="ALU127:AMA127"/>
    <mergeCell ref="AMC127:AMI127"/>
    <mergeCell ref="AGW127:AHC127"/>
    <mergeCell ref="AHE127:AHK127"/>
    <mergeCell ref="AHM127:AHS127"/>
    <mergeCell ref="AHU127:AIA127"/>
    <mergeCell ref="AIC127:AII127"/>
    <mergeCell ref="AIK127:AIQ127"/>
    <mergeCell ref="AIS127:AIY127"/>
    <mergeCell ref="AJA127:AJG127"/>
    <mergeCell ref="AJI127:AJO127"/>
    <mergeCell ref="AEC127:AEI127"/>
    <mergeCell ref="AEK127:AEQ127"/>
    <mergeCell ref="AES127:AEY127"/>
    <mergeCell ref="AFA127:AFG127"/>
    <mergeCell ref="AFI127:AFO127"/>
    <mergeCell ref="AFQ127:AFW127"/>
    <mergeCell ref="AFY127:AGE127"/>
    <mergeCell ref="AGG127:AGM127"/>
    <mergeCell ref="AGO127:AGU127"/>
    <mergeCell ref="AXM127:AXS127"/>
    <mergeCell ref="AXU127:AYA127"/>
    <mergeCell ref="AYC127:AYI127"/>
    <mergeCell ref="AYK127:AYQ127"/>
    <mergeCell ref="AYS127:AYY127"/>
    <mergeCell ref="AZA127:AZG127"/>
    <mergeCell ref="AZI127:AZO127"/>
    <mergeCell ref="AZQ127:AZW127"/>
    <mergeCell ref="AZY127:BAE127"/>
    <mergeCell ref="AUS127:AUY127"/>
    <mergeCell ref="AVA127:AVG127"/>
    <mergeCell ref="AVI127:AVO127"/>
    <mergeCell ref="AVQ127:AVW127"/>
    <mergeCell ref="AVY127:AWE127"/>
    <mergeCell ref="AWG127:AWM127"/>
    <mergeCell ref="AWO127:AWU127"/>
    <mergeCell ref="AWW127:AXC127"/>
    <mergeCell ref="AXE127:AXK127"/>
    <mergeCell ref="ARY127:ASE127"/>
    <mergeCell ref="ASG127:ASM127"/>
    <mergeCell ref="ASO127:ASU127"/>
    <mergeCell ref="ASW127:ATC127"/>
    <mergeCell ref="ATE127:ATK127"/>
    <mergeCell ref="ATM127:ATS127"/>
    <mergeCell ref="ATU127:AUA127"/>
    <mergeCell ref="AUC127:AUI127"/>
    <mergeCell ref="AUK127:AUQ127"/>
    <mergeCell ref="APE127:APK127"/>
    <mergeCell ref="APM127:APS127"/>
    <mergeCell ref="APU127:AQA127"/>
    <mergeCell ref="AQC127:AQI127"/>
    <mergeCell ref="AQK127:AQQ127"/>
    <mergeCell ref="AQS127:AQY127"/>
    <mergeCell ref="ARA127:ARG127"/>
    <mergeCell ref="ARI127:ARO127"/>
    <mergeCell ref="ARQ127:ARW127"/>
    <mergeCell ref="BIO127:BIU127"/>
    <mergeCell ref="BIW127:BJC127"/>
    <mergeCell ref="BJE127:BJK127"/>
    <mergeCell ref="BJM127:BJS127"/>
    <mergeCell ref="BJU127:BKA127"/>
    <mergeCell ref="BKC127:BKI127"/>
    <mergeCell ref="BKK127:BKQ127"/>
    <mergeCell ref="BKS127:BKY127"/>
    <mergeCell ref="BLA127:BLG127"/>
    <mergeCell ref="BFU127:BGA127"/>
    <mergeCell ref="BGC127:BGI127"/>
    <mergeCell ref="BGK127:BGQ127"/>
    <mergeCell ref="BGS127:BGY127"/>
    <mergeCell ref="BHA127:BHG127"/>
    <mergeCell ref="BHI127:BHO127"/>
    <mergeCell ref="BHQ127:BHW127"/>
    <mergeCell ref="BHY127:BIE127"/>
    <mergeCell ref="BIG127:BIM127"/>
    <mergeCell ref="BDA127:BDG127"/>
    <mergeCell ref="BDI127:BDO127"/>
    <mergeCell ref="BDQ127:BDW127"/>
    <mergeCell ref="BDY127:BEE127"/>
    <mergeCell ref="BEG127:BEM127"/>
    <mergeCell ref="BEO127:BEU127"/>
    <mergeCell ref="BEW127:BFC127"/>
    <mergeCell ref="BFE127:BFK127"/>
    <mergeCell ref="BFM127:BFS127"/>
    <mergeCell ref="BAG127:BAM127"/>
    <mergeCell ref="BAO127:BAU127"/>
    <mergeCell ref="BAW127:BBC127"/>
    <mergeCell ref="BBE127:BBK127"/>
    <mergeCell ref="BBM127:BBS127"/>
    <mergeCell ref="BBU127:BCA127"/>
    <mergeCell ref="BCC127:BCI127"/>
    <mergeCell ref="BCK127:BCQ127"/>
    <mergeCell ref="BCS127:BCY127"/>
    <mergeCell ref="BTQ127:BTW127"/>
    <mergeCell ref="BTY127:BUE127"/>
    <mergeCell ref="BUG127:BUM127"/>
    <mergeCell ref="BUO127:BUU127"/>
    <mergeCell ref="BUW127:BVC127"/>
    <mergeCell ref="BVE127:BVK127"/>
    <mergeCell ref="BVM127:BVS127"/>
    <mergeCell ref="BVU127:BWA127"/>
    <mergeCell ref="BWC127:BWI127"/>
    <mergeCell ref="BQW127:BRC127"/>
    <mergeCell ref="BRE127:BRK127"/>
    <mergeCell ref="BRM127:BRS127"/>
    <mergeCell ref="BRU127:BSA127"/>
    <mergeCell ref="BSC127:BSI127"/>
    <mergeCell ref="BSK127:BSQ127"/>
    <mergeCell ref="BSS127:BSY127"/>
    <mergeCell ref="BTA127:BTG127"/>
    <mergeCell ref="BTI127:BTO127"/>
    <mergeCell ref="BOC127:BOI127"/>
    <mergeCell ref="BOK127:BOQ127"/>
    <mergeCell ref="BOS127:BOY127"/>
    <mergeCell ref="BPA127:BPG127"/>
    <mergeCell ref="BPI127:BPO127"/>
    <mergeCell ref="BPQ127:BPW127"/>
    <mergeCell ref="BPY127:BQE127"/>
    <mergeCell ref="BQG127:BQM127"/>
    <mergeCell ref="BQO127:BQU127"/>
    <mergeCell ref="BLI127:BLO127"/>
    <mergeCell ref="BLQ127:BLW127"/>
    <mergeCell ref="BLY127:BME127"/>
    <mergeCell ref="BMG127:BMM127"/>
    <mergeCell ref="BMO127:BMU127"/>
    <mergeCell ref="BMW127:BNC127"/>
    <mergeCell ref="BNE127:BNK127"/>
    <mergeCell ref="BNM127:BNS127"/>
    <mergeCell ref="BNU127:BOA127"/>
    <mergeCell ref="CES127:CEY127"/>
    <mergeCell ref="CFA127:CFG127"/>
    <mergeCell ref="CFI127:CFO127"/>
    <mergeCell ref="CFQ127:CFW127"/>
    <mergeCell ref="CFY127:CGE127"/>
    <mergeCell ref="CGG127:CGM127"/>
    <mergeCell ref="CGO127:CGU127"/>
    <mergeCell ref="CGW127:CHC127"/>
    <mergeCell ref="CHE127:CHK127"/>
    <mergeCell ref="CBY127:CCE127"/>
    <mergeCell ref="CCG127:CCM127"/>
    <mergeCell ref="CCO127:CCU127"/>
    <mergeCell ref="CCW127:CDC127"/>
    <mergeCell ref="CDE127:CDK127"/>
    <mergeCell ref="CDM127:CDS127"/>
    <mergeCell ref="CDU127:CEA127"/>
    <mergeCell ref="CEC127:CEI127"/>
    <mergeCell ref="CEK127:CEQ127"/>
    <mergeCell ref="BZE127:BZK127"/>
    <mergeCell ref="BZM127:BZS127"/>
    <mergeCell ref="BZU127:CAA127"/>
    <mergeCell ref="CAC127:CAI127"/>
    <mergeCell ref="CAK127:CAQ127"/>
    <mergeCell ref="CAS127:CAY127"/>
    <mergeCell ref="CBA127:CBG127"/>
    <mergeCell ref="CBI127:CBO127"/>
    <mergeCell ref="CBQ127:CBW127"/>
    <mergeCell ref="BWK127:BWQ127"/>
    <mergeCell ref="BWS127:BWY127"/>
    <mergeCell ref="BXA127:BXG127"/>
    <mergeCell ref="BXI127:BXO127"/>
    <mergeCell ref="BXQ127:BXW127"/>
    <mergeCell ref="BXY127:BYE127"/>
    <mergeCell ref="BYG127:BYM127"/>
    <mergeCell ref="BYO127:BYU127"/>
    <mergeCell ref="BYW127:BZC127"/>
    <mergeCell ref="CPU127:CQA127"/>
    <mergeCell ref="CQC127:CQI127"/>
    <mergeCell ref="CQK127:CQQ127"/>
    <mergeCell ref="CQS127:CQY127"/>
    <mergeCell ref="CRA127:CRG127"/>
    <mergeCell ref="CRI127:CRO127"/>
    <mergeCell ref="CRQ127:CRW127"/>
    <mergeCell ref="CRY127:CSE127"/>
    <mergeCell ref="CSG127:CSM127"/>
    <mergeCell ref="CNA127:CNG127"/>
    <mergeCell ref="CNI127:CNO127"/>
    <mergeCell ref="CNQ127:CNW127"/>
    <mergeCell ref="CNY127:COE127"/>
    <mergeCell ref="COG127:COM127"/>
    <mergeCell ref="COO127:COU127"/>
    <mergeCell ref="COW127:CPC127"/>
    <mergeCell ref="CPE127:CPK127"/>
    <mergeCell ref="CPM127:CPS127"/>
    <mergeCell ref="CKG127:CKM127"/>
    <mergeCell ref="CKO127:CKU127"/>
    <mergeCell ref="CKW127:CLC127"/>
    <mergeCell ref="CLE127:CLK127"/>
    <mergeCell ref="CLM127:CLS127"/>
    <mergeCell ref="CLU127:CMA127"/>
    <mergeCell ref="CMC127:CMI127"/>
    <mergeCell ref="CMK127:CMQ127"/>
    <mergeCell ref="CMS127:CMY127"/>
    <mergeCell ref="CHM127:CHS127"/>
    <mergeCell ref="CHU127:CIA127"/>
    <mergeCell ref="CIC127:CII127"/>
    <mergeCell ref="CIK127:CIQ127"/>
    <mergeCell ref="CIS127:CIY127"/>
    <mergeCell ref="CJA127:CJG127"/>
    <mergeCell ref="CJI127:CJO127"/>
    <mergeCell ref="CJQ127:CJW127"/>
    <mergeCell ref="CJY127:CKE127"/>
    <mergeCell ref="DAW127:DBC127"/>
    <mergeCell ref="DBE127:DBK127"/>
    <mergeCell ref="DBM127:DBS127"/>
    <mergeCell ref="DBU127:DCA127"/>
    <mergeCell ref="DCC127:DCI127"/>
    <mergeCell ref="DCK127:DCQ127"/>
    <mergeCell ref="DCS127:DCY127"/>
    <mergeCell ref="DDA127:DDG127"/>
    <mergeCell ref="DDI127:DDO127"/>
    <mergeCell ref="CYC127:CYI127"/>
    <mergeCell ref="CYK127:CYQ127"/>
    <mergeCell ref="CYS127:CYY127"/>
    <mergeCell ref="CZA127:CZG127"/>
    <mergeCell ref="CZI127:CZO127"/>
    <mergeCell ref="CZQ127:CZW127"/>
    <mergeCell ref="CZY127:DAE127"/>
    <mergeCell ref="DAG127:DAM127"/>
    <mergeCell ref="DAO127:DAU127"/>
    <mergeCell ref="CVI127:CVO127"/>
    <mergeCell ref="CVQ127:CVW127"/>
    <mergeCell ref="CVY127:CWE127"/>
    <mergeCell ref="CWG127:CWM127"/>
    <mergeCell ref="CWO127:CWU127"/>
    <mergeCell ref="CWW127:CXC127"/>
    <mergeCell ref="CXE127:CXK127"/>
    <mergeCell ref="CXM127:CXS127"/>
    <mergeCell ref="CXU127:CYA127"/>
    <mergeCell ref="CSO127:CSU127"/>
    <mergeCell ref="CSW127:CTC127"/>
    <mergeCell ref="CTE127:CTK127"/>
    <mergeCell ref="CTM127:CTS127"/>
    <mergeCell ref="CTU127:CUA127"/>
    <mergeCell ref="CUC127:CUI127"/>
    <mergeCell ref="CUK127:CUQ127"/>
    <mergeCell ref="CUS127:CUY127"/>
    <mergeCell ref="CVA127:CVG127"/>
    <mergeCell ref="DLY127:DME127"/>
    <mergeCell ref="DMG127:DMM127"/>
    <mergeCell ref="DMO127:DMU127"/>
    <mergeCell ref="DMW127:DNC127"/>
    <mergeCell ref="DNE127:DNK127"/>
    <mergeCell ref="DNM127:DNS127"/>
    <mergeCell ref="DNU127:DOA127"/>
    <mergeCell ref="DOC127:DOI127"/>
    <mergeCell ref="DOK127:DOQ127"/>
    <mergeCell ref="DJE127:DJK127"/>
    <mergeCell ref="DJM127:DJS127"/>
    <mergeCell ref="DJU127:DKA127"/>
    <mergeCell ref="DKC127:DKI127"/>
    <mergeCell ref="DKK127:DKQ127"/>
    <mergeCell ref="DKS127:DKY127"/>
    <mergeCell ref="DLA127:DLG127"/>
    <mergeCell ref="DLI127:DLO127"/>
    <mergeCell ref="DLQ127:DLW127"/>
    <mergeCell ref="DGK127:DGQ127"/>
    <mergeCell ref="DGS127:DGY127"/>
    <mergeCell ref="DHA127:DHG127"/>
    <mergeCell ref="DHI127:DHO127"/>
    <mergeCell ref="DHQ127:DHW127"/>
    <mergeCell ref="DHY127:DIE127"/>
    <mergeCell ref="DIG127:DIM127"/>
    <mergeCell ref="DIO127:DIU127"/>
    <mergeCell ref="DIW127:DJC127"/>
    <mergeCell ref="DDQ127:DDW127"/>
    <mergeCell ref="DDY127:DEE127"/>
    <mergeCell ref="DEG127:DEM127"/>
    <mergeCell ref="DEO127:DEU127"/>
    <mergeCell ref="DEW127:DFC127"/>
    <mergeCell ref="DFE127:DFK127"/>
    <mergeCell ref="DFM127:DFS127"/>
    <mergeCell ref="DFU127:DGA127"/>
    <mergeCell ref="DGC127:DGI127"/>
    <mergeCell ref="DXA127:DXG127"/>
    <mergeCell ref="DXI127:DXO127"/>
    <mergeCell ref="DXQ127:DXW127"/>
    <mergeCell ref="DXY127:DYE127"/>
    <mergeCell ref="DYG127:DYM127"/>
    <mergeCell ref="DYO127:DYU127"/>
    <mergeCell ref="DYW127:DZC127"/>
    <mergeCell ref="DZE127:DZK127"/>
    <mergeCell ref="DZM127:DZS127"/>
    <mergeCell ref="DUG127:DUM127"/>
    <mergeCell ref="DUO127:DUU127"/>
    <mergeCell ref="DUW127:DVC127"/>
    <mergeCell ref="DVE127:DVK127"/>
    <mergeCell ref="DVM127:DVS127"/>
    <mergeCell ref="DVU127:DWA127"/>
    <mergeCell ref="DWC127:DWI127"/>
    <mergeCell ref="DWK127:DWQ127"/>
    <mergeCell ref="DWS127:DWY127"/>
    <mergeCell ref="DRM127:DRS127"/>
    <mergeCell ref="DRU127:DSA127"/>
    <mergeCell ref="DSC127:DSI127"/>
    <mergeCell ref="DSK127:DSQ127"/>
    <mergeCell ref="DSS127:DSY127"/>
    <mergeCell ref="DTA127:DTG127"/>
    <mergeCell ref="DTI127:DTO127"/>
    <mergeCell ref="DTQ127:DTW127"/>
    <mergeCell ref="DTY127:DUE127"/>
    <mergeCell ref="DOS127:DOY127"/>
    <mergeCell ref="DPA127:DPG127"/>
    <mergeCell ref="DPI127:DPO127"/>
    <mergeCell ref="DPQ127:DPW127"/>
    <mergeCell ref="DPY127:DQE127"/>
    <mergeCell ref="DQG127:DQM127"/>
    <mergeCell ref="DQO127:DQU127"/>
    <mergeCell ref="DQW127:DRC127"/>
    <mergeCell ref="DRE127:DRK127"/>
    <mergeCell ref="EIC127:EII127"/>
    <mergeCell ref="EIK127:EIQ127"/>
    <mergeCell ref="EIS127:EIY127"/>
    <mergeCell ref="EJA127:EJG127"/>
    <mergeCell ref="EJI127:EJO127"/>
    <mergeCell ref="EJQ127:EJW127"/>
    <mergeCell ref="EJY127:EKE127"/>
    <mergeCell ref="EKG127:EKM127"/>
    <mergeCell ref="EKO127:EKU127"/>
    <mergeCell ref="EFI127:EFO127"/>
    <mergeCell ref="EFQ127:EFW127"/>
    <mergeCell ref="EFY127:EGE127"/>
    <mergeCell ref="EGG127:EGM127"/>
    <mergeCell ref="EGO127:EGU127"/>
    <mergeCell ref="EGW127:EHC127"/>
    <mergeCell ref="EHE127:EHK127"/>
    <mergeCell ref="EHM127:EHS127"/>
    <mergeCell ref="EHU127:EIA127"/>
    <mergeCell ref="ECO127:ECU127"/>
    <mergeCell ref="ECW127:EDC127"/>
    <mergeCell ref="EDE127:EDK127"/>
    <mergeCell ref="EDM127:EDS127"/>
    <mergeCell ref="EDU127:EEA127"/>
    <mergeCell ref="EEC127:EEI127"/>
    <mergeCell ref="EEK127:EEQ127"/>
    <mergeCell ref="EES127:EEY127"/>
    <mergeCell ref="EFA127:EFG127"/>
    <mergeCell ref="DZU127:EAA127"/>
    <mergeCell ref="EAC127:EAI127"/>
    <mergeCell ref="EAK127:EAQ127"/>
    <mergeCell ref="EAS127:EAY127"/>
    <mergeCell ref="EBA127:EBG127"/>
    <mergeCell ref="EBI127:EBO127"/>
    <mergeCell ref="EBQ127:EBW127"/>
    <mergeCell ref="EBY127:ECE127"/>
    <mergeCell ref="ECG127:ECM127"/>
    <mergeCell ref="ETE127:ETK127"/>
    <mergeCell ref="ETM127:ETS127"/>
    <mergeCell ref="ETU127:EUA127"/>
    <mergeCell ref="EUC127:EUI127"/>
    <mergeCell ref="EUK127:EUQ127"/>
    <mergeCell ref="EUS127:EUY127"/>
    <mergeCell ref="EVA127:EVG127"/>
    <mergeCell ref="EVI127:EVO127"/>
    <mergeCell ref="EVQ127:EVW127"/>
    <mergeCell ref="EQK127:EQQ127"/>
    <mergeCell ref="EQS127:EQY127"/>
    <mergeCell ref="ERA127:ERG127"/>
    <mergeCell ref="ERI127:ERO127"/>
    <mergeCell ref="ERQ127:ERW127"/>
    <mergeCell ref="ERY127:ESE127"/>
    <mergeCell ref="ESG127:ESM127"/>
    <mergeCell ref="ESO127:ESU127"/>
    <mergeCell ref="ESW127:ETC127"/>
    <mergeCell ref="ENQ127:ENW127"/>
    <mergeCell ref="ENY127:EOE127"/>
    <mergeCell ref="EOG127:EOM127"/>
    <mergeCell ref="EOO127:EOU127"/>
    <mergeCell ref="EOW127:EPC127"/>
    <mergeCell ref="EPE127:EPK127"/>
    <mergeCell ref="EPM127:EPS127"/>
    <mergeCell ref="EPU127:EQA127"/>
    <mergeCell ref="EQC127:EQI127"/>
    <mergeCell ref="EKW127:ELC127"/>
    <mergeCell ref="ELE127:ELK127"/>
    <mergeCell ref="ELM127:ELS127"/>
    <mergeCell ref="ELU127:EMA127"/>
    <mergeCell ref="EMC127:EMI127"/>
    <mergeCell ref="EMK127:EMQ127"/>
    <mergeCell ref="EMS127:EMY127"/>
    <mergeCell ref="ENA127:ENG127"/>
    <mergeCell ref="ENI127:ENO127"/>
    <mergeCell ref="FEG127:FEM127"/>
    <mergeCell ref="FEO127:FEU127"/>
    <mergeCell ref="FEW127:FFC127"/>
    <mergeCell ref="FFE127:FFK127"/>
    <mergeCell ref="FFM127:FFS127"/>
    <mergeCell ref="FFU127:FGA127"/>
    <mergeCell ref="FGC127:FGI127"/>
    <mergeCell ref="FGK127:FGQ127"/>
    <mergeCell ref="FGS127:FGY127"/>
    <mergeCell ref="FBM127:FBS127"/>
    <mergeCell ref="FBU127:FCA127"/>
    <mergeCell ref="FCC127:FCI127"/>
    <mergeCell ref="FCK127:FCQ127"/>
    <mergeCell ref="FCS127:FCY127"/>
    <mergeCell ref="FDA127:FDG127"/>
    <mergeCell ref="FDI127:FDO127"/>
    <mergeCell ref="FDQ127:FDW127"/>
    <mergeCell ref="FDY127:FEE127"/>
    <mergeCell ref="EYS127:EYY127"/>
    <mergeCell ref="EZA127:EZG127"/>
    <mergeCell ref="EZI127:EZO127"/>
    <mergeCell ref="EZQ127:EZW127"/>
    <mergeCell ref="EZY127:FAE127"/>
    <mergeCell ref="FAG127:FAM127"/>
    <mergeCell ref="FAO127:FAU127"/>
    <mergeCell ref="FAW127:FBC127"/>
    <mergeCell ref="FBE127:FBK127"/>
    <mergeCell ref="EVY127:EWE127"/>
    <mergeCell ref="EWG127:EWM127"/>
    <mergeCell ref="EWO127:EWU127"/>
    <mergeCell ref="EWW127:EXC127"/>
    <mergeCell ref="EXE127:EXK127"/>
    <mergeCell ref="EXM127:EXS127"/>
    <mergeCell ref="EXU127:EYA127"/>
    <mergeCell ref="EYC127:EYI127"/>
    <mergeCell ref="EYK127:EYQ127"/>
    <mergeCell ref="FPI127:FPO127"/>
    <mergeCell ref="FPQ127:FPW127"/>
    <mergeCell ref="FPY127:FQE127"/>
    <mergeCell ref="FQG127:FQM127"/>
    <mergeCell ref="FQO127:FQU127"/>
    <mergeCell ref="FQW127:FRC127"/>
    <mergeCell ref="FRE127:FRK127"/>
    <mergeCell ref="FRM127:FRS127"/>
    <mergeCell ref="FRU127:FSA127"/>
    <mergeCell ref="FMO127:FMU127"/>
    <mergeCell ref="FMW127:FNC127"/>
    <mergeCell ref="FNE127:FNK127"/>
    <mergeCell ref="FNM127:FNS127"/>
    <mergeCell ref="FNU127:FOA127"/>
    <mergeCell ref="FOC127:FOI127"/>
    <mergeCell ref="FOK127:FOQ127"/>
    <mergeCell ref="FOS127:FOY127"/>
    <mergeCell ref="FPA127:FPG127"/>
    <mergeCell ref="FJU127:FKA127"/>
    <mergeCell ref="FKC127:FKI127"/>
    <mergeCell ref="FKK127:FKQ127"/>
    <mergeCell ref="FKS127:FKY127"/>
    <mergeCell ref="FLA127:FLG127"/>
    <mergeCell ref="FLI127:FLO127"/>
    <mergeCell ref="FLQ127:FLW127"/>
    <mergeCell ref="FLY127:FME127"/>
    <mergeCell ref="FMG127:FMM127"/>
    <mergeCell ref="FHA127:FHG127"/>
    <mergeCell ref="FHI127:FHO127"/>
    <mergeCell ref="FHQ127:FHW127"/>
    <mergeCell ref="FHY127:FIE127"/>
    <mergeCell ref="FIG127:FIM127"/>
    <mergeCell ref="FIO127:FIU127"/>
    <mergeCell ref="FIW127:FJC127"/>
    <mergeCell ref="FJE127:FJK127"/>
    <mergeCell ref="FJM127:FJS127"/>
    <mergeCell ref="GAK127:GAQ127"/>
    <mergeCell ref="GAS127:GAY127"/>
    <mergeCell ref="GBA127:GBG127"/>
    <mergeCell ref="GBI127:GBO127"/>
    <mergeCell ref="GBQ127:GBW127"/>
    <mergeCell ref="GBY127:GCE127"/>
    <mergeCell ref="GCG127:GCM127"/>
    <mergeCell ref="GCO127:GCU127"/>
    <mergeCell ref="GCW127:GDC127"/>
    <mergeCell ref="FXQ127:FXW127"/>
    <mergeCell ref="FXY127:FYE127"/>
    <mergeCell ref="FYG127:FYM127"/>
    <mergeCell ref="FYO127:FYU127"/>
    <mergeCell ref="FYW127:FZC127"/>
    <mergeCell ref="FZE127:FZK127"/>
    <mergeCell ref="FZM127:FZS127"/>
    <mergeCell ref="FZU127:GAA127"/>
    <mergeCell ref="GAC127:GAI127"/>
    <mergeCell ref="FUW127:FVC127"/>
    <mergeCell ref="FVE127:FVK127"/>
    <mergeCell ref="FVM127:FVS127"/>
    <mergeCell ref="FVU127:FWA127"/>
    <mergeCell ref="FWC127:FWI127"/>
    <mergeCell ref="FWK127:FWQ127"/>
    <mergeCell ref="FWS127:FWY127"/>
    <mergeCell ref="FXA127:FXG127"/>
    <mergeCell ref="FXI127:FXO127"/>
    <mergeCell ref="FSC127:FSI127"/>
    <mergeCell ref="FSK127:FSQ127"/>
    <mergeCell ref="FSS127:FSY127"/>
    <mergeCell ref="FTA127:FTG127"/>
    <mergeCell ref="FTI127:FTO127"/>
    <mergeCell ref="FTQ127:FTW127"/>
    <mergeCell ref="FTY127:FUE127"/>
    <mergeCell ref="FUG127:FUM127"/>
    <mergeCell ref="FUO127:FUU127"/>
    <mergeCell ref="GLM127:GLS127"/>
    <mergeCell ref="GLU127:GMA127"/>
    <mergeCell ref="GMC127:GMI127"/>
    <mergeCell ref="GMK127:GMQ127"/>
    <mergeCell ref="GMS127:GMY127"/>
    <mergeCell ref="GNA127:GNG127"/>
    <mergeCell ref="GNI127:GNO127"/>
    <mergeCell ref="GNQ127:GNW127"/>
    <mergeCell ref="GNY127:GOE127"/>
    <mergeCell ref="GIS127:GIY127"/>
    <mergeCell ref="GJA127:GJG127"/>
    <mergeCell ref="GJI127:GJO127"/>
    <mergeCell ref="GJQ127:GJW127"/>
    <mergeCell ref="GJY127:GKE127"/>
    <mergeCell ref="GKG127:GKM127"/>
    <mergeCell ref="GKO127:GKU127"/>
    <mergeCell ref="GKW127:GLC127"/>
    <mergeCell ref="GLE127:GLK127"/>
    <mergeCell ref="GFY127:GGE127"/>
    <mergeCell ref="GGG127:GGM127"/>
    <mergeCell ref="GGO127:GGU127"/>
    <mergeCell ref="GGW127:GHC127"/>
    <mergeCell ref="GHE127:GHK127"/>
    <mergeCell ref="GHM127:GHS127"/>
    <mergeCell ref="GHU127:GIA127"/>
    <mergeCell ref="GIC127:GII127"/>
    <mergeCell ref="GIK127:GIQ127"/>
    <mergeCell ref="GDE127:GDK127"/>
    <mergeCell ref="GDM127:GDS127"/>
    <mergeCell ref="GDU127:GEA127"/>
    <mergeCell ref="GEC127:GEI127"/>
    <mergeCell ref="GEK127:GEQ127"/>
    <mergeCell ref="GES127:GEY127"/>
    <mergeCell ref="GFA127:GFG127"/>
    <mergeCell ref="GFI127:GFO127"/>
    <mergeCell ref="GFQ127:GFW127"/>
    <mergeCell ref="GWO127:GWU127"/>
    <mergeCell ref="GWW127:GXC127"/>
    <mergeCell ref="GXE127:GXK127"/>
    <mergeCell ref="GXM127:GXS127"/>
    <mergeCell ref="GXU127:GYA127"/>
    <mergeCell ref="GYC127:GYI127"/>
    <mergeCell ref="GYK127:GYQ127"/>
    <mergeCell ref="GYS127:GYY127"/>
    <mergeCell ref="GZA127:GZG127"/>
    <mergeCell ref="GTU127:GUA127"/>
    <mergeCell ref="GUC127:GUI127"/>
    <mergeCell ref="GUK127:GUQ127"/>
    <mergeCell ref="GUS127:GUY127"/>
    <mergeCell ref="GVA127:GVG127"/>
    <mergeCell ref="GVI127:GVO127"/>
    <mergeCell ref="GVQ127:GVW127"/>
    <mergeCell ref="GVY127:GWE127"/>
    <mergeCell ref="GWG127:GWM127"/>
    <mergeCell ref="GRA127:GRG127"/>
    <mergeCell ref="GRI127:GRO127"/>
    <mergeCell ref="GRQ127:GRW127"/>
    <mergeCell ref="GRY127:GSE127"/>
    <mergeCell ref="GSG127:GSM127"/>
    <mergeCell ref="GSO127:GSU127"/>
    <mergeCell ref="GSW127:GTC127"/>
    <mergeCell ref="GTE127:GTK127"/>
    <mergeCell ref="GTM127:GTS127"/>
    <mergeCell ref="GOG127:GOM127"/>
    <mergeCell ref="GOO127:GOU127"/>
    <mergeCell ref="GOW127:GPC127"/>
    <mergeCell ref="GPE127:GPK127"/>
    <mergeCell ref="GPM127:GPS127"/>
    <mergeCell ref="GPU127:GQA127"/>
    <mergeCell ref="GQC127:GQI127"/>
    <mergeCell ref="GQK127:GQQ127"/>
    <mergeCell ref="GQS127:GQY127"/>
    <mergeCell ref="HHQ127:HHW127"/>
    <mergeCell ref="HHY127:HIE127"/>
    <mergeCell ref="HIG127:HIM127"/>
    <mergeCell ref="HIO127:HIU127"/>
    <mergeCell ref="HIW127:HJC127"/>
    <mergeCell ref="HJE127:HJK127"/>
    <mergeCell ref="HJM127:HJS127"/>
    <mergeCell ref="HJU127:HKA127"/>
    <mergeCell ref="HKC127:HKI127"/>
    <mergeCell ref="HEW127:HFC127"/>
    <mergeCell ref="HFE127:HFK127"/>
    <mergeCell ref="HFM127:HFS127"/>
    <mergeCell ref="HFU127:HGA127"/>
    <mergeCell ref="HGC127:HGI127"/>
    <mergeCell ref="HGK127:HGQ127"/>
    <mergeCell ref="HGS127:HGY127"/>
    <mergeCell ref="HHA127:HHG127"/>
    <mergeCell ref="HHI127:HHO127"/>
    <mergeCell ref="HCC127:HCI127"/>
    <mergeCell ref="HCK127:HCQ127"/>
    <mergeCell ref="HCS127:HCY127"/>
    <mergeCell ref="HDA127:HDG127"/>
    <mergeCell ref="HDI127:HDO127"/>
    <mergeCell ref="HDQ127:HDW127"/>
    <mergeCell ref="HDY127:HEE127"/>
    <mergeCell ref="HEG127:HEM127"/>
    <mergeCell ref="HEO127:HEU127"/>
    <mergeCell ref="GZI127:GZO127"/>
    <mergeCell ref="GZQ127:GZW127"/>
    <mergeCell ref="GZY127:HAE127"/>
    <mergeCell ref="HAG127:HAM127"/>
    <mergeCell ref="HAO127:HAU127"/>
    <mergeCell ref="HAW127:HBC127"/>
    <mergeCell ref="HBE127:HBK127"/>
    <mergeCell ref="HBM127:HBS127"/>
    <mergeCell ref="HBU127:HCA127"/>
    <mergeCell ref="HSS127:HSY127"/>
    <mergeCell ref="HTA127:HTG127"/>
    <mergeCell ref="HTI127:HTO127"/>
    <mergeCell ref="HTQ127:HTW127"/>
    <mergeCell ref="HTY127:HUE127"/>
    <mergeCell ref="HUG127:HUM127"/>
    <mergeCell ref="HUO127:HUU127"/>
    <mergeCell ref="HUW127:HVC127"/>
    <mergeCell ref="HVE127:HVK127"/>
    <mergeCell ref="HPY127:HQE127"/>
    <mergeCell ref="HQG127:HQM127"/>
    <mergeCell ref="HQO127:HQU127"/>
    <mergeCell ref="HQW127:HRC127"/>
    <mergeCell ref="HRE127:HRK127"/>
    <mergeCell ref="HRM127:HRS127"/>
    <mergeCell ref="HRU127:HSA127"/>
    <mergeCell ref="HSC127:HSI127"/>
    <mergeCell ref="HSK127:HSQ127"/>
    <mergeCell ref="HNE127:HNK127"/>
    <mergeCell ref="HNM127:HNS127"/>
    <mergeCell ref="HNU127:HOA127"/>
    <mergeCell ref="HOC127:HOI127"/>
    <mergeCell ref="HOK127:HOQ127"/>
    <mergeCell ref="HOS127:HOY127"/>
    <mergeCell ref="HPA127:HPG127"/>
    <mergeCell ref="HPI127:HPO127"/>
    <mergeCell ref="HPQ127:HPW127"/>
    <mergeCell ref="HKK127:HKQ127"/>
    <mergeCell ref="HKS127:HKY127"/>
    <mergeCell ref="HLA127:HLG127"/>
    <mergeCell ref="HLI127:HLO127"/>
    <mergeCell ref="HLQ127:HLW127"/>
    <mergeCell ref="HLY127:HME127"/>
    <mergeCell ref="HMG127:HMM127"/>
    <mergeCell ref="HMO127:HMU127"/>
    <mergeCell ref="HMW127:HNC127"/>
    <mergeCell ref="IDU127:IEA127"/>
    <mergeCell ref="IEC127:IEI127"/>
    <mergeCell ref="IEK127:IEQ127"/>
    <mergeCell ref="IES127:IEY127"/>
    <mergeCell ref="IFA127:IFG127"/>
    <mergeCell ref="IFI127:IFO127"/>
    <mergeCell ref="IFQ127:IFW127"/>
    <mergeCell ref="IFY127:IGE127"/>
    <mergeCell ref="IGG127:IGM127"/>
    <mergeCell ref="IBA127:IBG127"/>
    <mergeCell ref="IBI127:IBO127"/>
    <mergeCell ref="IBQ127:IBW127"/>
    <mergeCell ref="IBY127:ICE127"/>
    <mergeCell ref="ICG127:ICM127"/>
    <mergeCell ref="ICO127:ICU127"/>
    <mergeCell ref="ICW127:IDC127"/>
    <mergeCell ref="IDE127:IDK127"/>
    <mergeCell ref="IDM127:IDS127"/>
    <mergeCell ref="HYG127:HYM127"/>
    <mergeCell ref="HYO127:HYU127"/>
    <mergeCell ref="HYW127:HZC127"/>
    <mergeCell ref="HZE127:HZK127"/>
    <mergeCell ref="HZM127:HZS127"/>
    <mergeCell ref="HZU127:IAA127"/>
    <mergeCell ref="IAC127:IAI127"/>
    <mergeCell ref="IAK127:IAQ127"/>
    <mergeCell ref="IAS127:IAY127"/>
    <mergeCell ref="HVM127:HVS127"/>
    <mergeCell ref="HVU127:HWA127"/>
    <mergeCell ref="HWC127:HWI127"/>
    <mergeCell ref="HWK127:HWQ127"/>
    <mergeCell ref="HWS127:HWY127"/>
    <mergeCell ref="HXA127:HXG127"/>
    <mergeCell ref="HXI127:HXO127"/>
    <mergeCell ref="HXQ127:HXW127"/>
    <mergeCell ref="HXY127:HYE127"/>
    <mergeCell ref="IOW127:IPC127"/>
    <mergeCell ref="IPE127:IPK127"/>
    <mergeCell ref="IPM127:IPS127"/>
    <mergeCell ref="IPU127:IQA127"/>
    <mergeCell ref="IQC127:IQI127"/>
    <mergeCell ref="IQK127:IQQ127"/>
    <mergeCell ref="IQS127:IQY127"/>
    <mergeCell ref="IRA127:IRG127"/>
    <mergeCell ref="IRI127:IRO127"/>
    <mergeCell ref="IMC127:IMI127"/>
    <mergeCell ref="IMK127:IMQ127"/>
    <mergeCell ref="IMS127:IMY127"/>
    <mergeCell ref="INA127:ING127"/>
    <mergeCell ref="INI127:INO127"/>
    <mergeCell ref="INQ127:INW127"/>
    <mergeCell ref="INY127:IOE127"/>
    <mergeCell ref="IOG127:IOM127"/>
    <mergeCell ref="IOO127:IOU127"/>
    <mergeCell ref="IJI127:IJO127"/>
    <mergeCell ref="IJQ127:IJW127"/>
    <mergeCell ref="IJY127:IKE127"/>
    <mergeCell ref="IKG127:IKM127"/>
    <mergeCell ref="IKO127:IKU127"/>
    <mergeCell ref="IKW127:ILC127"/>
    <mergeCell ref="ILE127:ILK127"/>
    <mergeCell ref="ILM127:ILS127"/>
    <mergeCell ref="ILU127:IMA127"/>
    <mergeCell ref="IGO127:IGU127"/>
    <mergeCell ref="IGW127:IHC127"/>
    <mergeCell ref="IHE127:IHK127"/>
    <mergeCell ref="IHM127:IHS127"/>
    <mergeCell ref="IHU127:IIA127"/>
    <mergeCell ref="IIC127:III127"/>
    <mergeCell ref="IIK127:IIQ127"/>
    <mergeCell ref="IIS127:IIY127"/>
    <mergeCell ref="IJA127:IJG127"/>
    <mergeCell ref="IZY127:JAE127"/>
    <mergeCell ref="JAG127:JAM127"/>
    <mergeCell ref="JAO127:JAU127"/>
    <mergeCell ref="JAW127:JBC127"/>
    <mergeCell ref="JBE127:JBK127"/>
    <mergeCell ref="JBM127:JBS127"/>
    <mergeCell ref="JBU127:JCA127"/>
    <mergeCell ref="JCC127:JCI127"/>
    <mergeCell ref="JCK127:JCQ127"/>
    <mergeCell ref="IXE127:IXK127"/>
    <mergeCell ref="IXM127:IXS127"/>
    <mergeCell ref="IXU127:IYA127"/>
    <mergeCell ref="IYC127:IYI127"/>
    <mergeCell ref="IYK127:IYQ127"/>
    <mergeCell ref="IYS127:IYY127"/>
    <mergeCell ref="IZA127:IZG127"/>
    <mergeCell ref="IZI127:IZO127"/>
    <mergeCell ref="IZQ127:IZW127"/>
    <mergeCell ref="IUK127:IUQ127"/>
    <mergeCell ref="IUS127:IUY127"/>
    <mergeCell ref="IVA127:IVG127"/>
    <mergeCell ref="IVI127:IVO127"/>
    <mergeCell ref="IVQ127:IVW127"/>
    <mergeCell ref="IVY127:IWE127"/>
    <mergeCell ref="IWG127:IWM127"/>
    <mergeCell ref="IWO127:IWU127"/>
    <mergeCell ref="IWW127:IXC127"/>
    <mergeCell ref="IRQ127:IRW127"/>
    <mergeCell ref="IRY127:ISE127"/>
    <mergeCell ref="ISG127:ISM127"/>
    <mergeCell ref="ISO127:ISU127"/>
    <mergeCell ref="ISW127:ITC127"/>
    <mergeCell ref="ITE127:ITK127"/>
    <mergeCell ref="ITM127:ITS127"/>
    <mergeCell ref="ITU127:IUA127"/>
    <mergeCell ref="IUC127:IUI127"/>
    <mergeCell ref="JLA127:JLG127"/>
    <mergeCell ref="JLI127:JLO127"/>
    <mergeCell ref="JLQ127:JLW127"/>
    <mergeCell ref="JLY127:JME127"/>
    <mergeCell ref="JMG127:JMM127"/>
    <mergeCell ref="JMO127:JMU127"/>
    <mergeCell ref="JMW127:JNC127"/>
    <mergeCell ref="JNE127:JNK127"/>
    <mergeCell ref="JNM127:JNS127"/>
    <mergeCell ref="JIG127:JIM127"/>
    <mergeCell ref="JIO127:JIU127"/>
    <mergeCell ref="JIW127:JJC127"/>
    <mergeCell ref="JJE127:JJK127"/>
    <mergeCell ref="JJM127:JJS127"/>
    <mergeCell ref="JJU127:JKA127"/>
    <mergeCell ref="JKC127:JKI127"/>
    <mergeCell ref="JKK127:JKQ127"/>
    <mergeCell ref="JKS127:JKY127"/>
    <mergeCell ref="JFM127:JFS127"/>
    <mergeCell ref="JFU127:JGA127"/>
    <mergeCell ref="JGC127:JGI127"/>
    <mergeCell ref="JGK127:JGQ127"/>
    <mergeCell ref="JGS127:JGY127"/>
    <mergeCell ref="JHA127:JHG127"/>
    <mergeCell ref="JHI127:JHO127"/>
    <mergeCell ref="JHQ127:JHW127"/>
    <mergeCell ref="JHY127:JIE127"/>
    <mergeCell ref="JCS127:JCY127"/>
    <mergeCell ref="JDA127:JDG127"/>
    <mergeCell ref="JDI127:JDO127"/>
    <mergeCell ref="JDQ127:JDW127"/>
    <mergeCell ref="JDY127:JEE127"/>
    <mergeCell ref="JEG127:JEM127"/>
    <mergeCell ref="JEO127:JEU127"/>
    <mergeCell ref="JEW127:JFC127"/>
    <mergeCell ref="JFE127:JFK127"/>
    <mergeCell ref="JWC127:JWI127"/>
    <mergeCell ref="JWK127:JWQ127"/>
    <mergeCell ref="JWS127:JWY127"/>
    <mergeCell ref="JXA127:JXG127"/>
    <mergeCell ref="JXI127:JXO127"/>
    <mergeCell ref="JXQ127:JXW127"/>
    <mergeCell ref="JXY127:JYE127"/>
    <mergeCell ref="JYG127:JYM127"/>
    <mergeCell ref="JYO127:JYU127"/>
    <mergeCell ref="JTI127:JTO127"/>
    <mergeCell ref="JTQ127:JTW127"/>
    <mergeCell ref="JTY127:JUE127"/>
    <mergeCell ref="JUG127:JUM127"/>
    <mergeCell ref="JUO127:JUU127"/>
    <mergeCell ref="JUW127:JVC127"/>
    <mergeCell ref="JVE127:JVK127"/>
    <mergeCell ref="JVM127:JVS127"/>
    <mergeCell ref="JVU127:JWA127"/>
    <mergeCell ref="JQO127:JQU127"/>
    <mergeCell ref="JQW127:JRC127"/>
    <mergeCell ref="JRE127:JRK127"/>
    <mergeCell ref="JRM127:JRS127"/>
    <mergeCell ref="JRU127:JSA127"/>
    <mergeCell ref="JSC127:JSI127"/>
    <mergeCell ref="JSK127:JSQ127"/>
    <mergeCell ref="JSS127:JSY127"/>
    <mergeCell ref="JTA127:JTG127"/>
    <mergeCell ref="JNU127:JOA127"/>
    <mergeCell ref="JOC127:JOI127"/>
    <mergeCell ref="JOK127:JOQ127"/>
    <mergeCell ref="JOS127:JOY127"/>
    <mergeCell ref="JPA127:JPG127"/>
    <mergeCell ref="JPI127:JPO127"/>
    <mergeCell ref="JPQ127:JPW127"/>
    <mergeCell ref="JPY127:JQE127"/>
    <mergeCell ref="JQG127:JQM127"/>
    <mergeCell ref="KHE127:KHK127"/>
    <mergeCell ref="KHM127:KHS127"/>
    <mergeCell ref="KHU127:KIA127"/>
    <mergeCell ref="KIC127:KII127"/>
    <mergeCell ref="KIK127:KIQ127"/>
    <mergeCell ref="KIS127:KIY127"/>
    <mergeCell ref="KJA127:KJG127"/>
    <mergeCell ref="KJI127:KJO127"/>
    <mergeCell ref="KJQ127:KJW127"/>
    <mergeCell ref="KEK127:KEQ127"/>
    <mergeCell ref="KES127:KEY127"/>
    <mergeCell ref="KFA127:KFG127"/>
    <mergeCell ref="KFI127:KFO127"/>
    <mergeCell ref="KFQ127:KFW127"/>
    <mergeCell ref="KFY127:KGE127"/>
    <mergeCell ref="KGG127:KGM127"/>
    <mergeCell ref="KGO127:KGU127"/>
    <mergeCell ref="KGW127:KHC127"/>
    <mergeCell ref="KBQ127:KBW127"/>
    <mergeCell ref="KBY127:KCE127"/>
    <mergeCell ref="KCG127:KCM127"/>
    <mergeCell ref="KCO127:KCU127"/>
    <mergeCell ref="KCW127:KDC127"/>
    <mergeCell ref="KDE127:KDK127"/>
    <mergeCell ref="KDM127:KDS127"/>
    <mergeCell ref="KDU127:KEA127"/>
    <mergeCell ref="KEC127:KEI127"/>
    <mergeCell ref="JYW127:JZC127"/>
    <mergeCell ref="JZE127:JZK127"/>
    <mergeCell ref="JZM127:JZS127"/>
    <mergeCell ref="JZU127:KAA127"/>
    <mergeCell ref="KAC127:KAI127"/>
    <mergeCell ref="KAK127:KAQ127"/>
    <mergeCell ref="KAS127:KAY127"/>
    <mergeCell ref="KBA127:KBG127"/>
    <mergeCell ref="KBI127:KBO127"/>
    <mergeCell ref="KSG127:KSM127"/>
    <mergeCell ref="KSO127:KSU127"/>
    <mergeCell ref="KSW127:KTC127"/>
    <mergeCell ref="KTE127:KTK127"/>
    <mergeCell ref="KTM127:KTS127"/>
    <mergeCell ref="KTU127:KUA127"/>
    <mergeCell ref="KUC127:KUI127"/>
    <mergeCell ref="KUK127:KUQ127"/>
    <mergeCell ref="KUS127:KUY127"/>
    <mergeCell ref="KPM127:KPS127"/>
    <mergeCell ref="KPU127:KQA127"/>
    <mergeCell ref="KQC127:KQI127"/>
    <mergeCell ref="KQK127:KQQ127"/>
    <mergeCell ref="KQS127:KQY127"/>
    <mergeCell ref="KRA127:KRG127"/>
    <mergeCell ref="KRI127:KRO127"/>
    <mergeCell ref="KRQ127:KRW127"/>
    <mergeCell ref="KRY127:KSE127"/>
    <mergeCell ref="KMS127:KMY127"/>
    <mergeCell ref="KNA127:KNG127"/>
    <mergeCell ref="KNI127:KNO127"/>
    <mergeCell ref="KNQ127:KNW127"/>
    <mergeCell ref="KNY127:KOE127"/>
    <mergeCell ref="KOG127:KOM127"/>
    <mergeCell ref="KOO127:KOU127"/>
    <mergeCell ref="KOW127:KPC127"/>
    <mergeCell ref="KPE127:KPK127"/>
    <mergeCell ref="KJY127:KKE127"/>
    <mergeCell ref="KKG127:KKM127"/>
    <mergeCell ref="KKO127:KKU127"/>
    <mergeCell ref="KKW127:KLC127"/>
    <mergeCell ref="KLE127:KLK127"/>
    <mergeCell ref="KLM127:KLS127"/>
    <mergeCell ref="KLU127:KMA127"/>
    <mergeCell ref="KMC127:KMI127"/>
    <mergeCell ref="KMK127:KMQ127"/>
    <mergeCell ref="LDI127:LDO127"/>
    <mergeCell ref="LDQ127:LDW127"/>
    <mergeCell ref="LDY127:LEE127"/>
    <mergeCell ref="LEG127:LEM127"/>
    <mergeCell ref="LEO127:LEU127"/>
    <mergeCell ref="LEW127:LFC127"/>
    <mergeCell ref="LFE127:LFK127"/>
    <mergeCell ref="LFM127:LFS127"/>
    <mergeCell ref="LFU127:LGA127"/>
    <mergeCell ref="LAO127:LAU127"/>
    <mergeCell ref="LAW127:LBC127"/>
    <mergeCell ref="LBE127:LBK127"/>
    <mergeCell ref="LBM127:LBS127"/>
    <mergeCell ref="LBU127:LCA127"/>
    <mergeCell ref="LCC127:LCI127"/>
    <mergeCell ref="LCK127:LCQ127"/>
    <mergeCell ref="LCS127:LCY127"/>
    <mergeCell ref="LDA127:LDG127"/>
    <mergeCell ref="KXU127:KYA127"/>
    <mergeCell ref="KYC127:KYI127"/>
    <mergeCell ref="KYK127:KYQ127"/>
    <mergeCell ref="KYS127:KYY127"/>
    <mergeCell ref="KZA127:KZG127"/>
    <mergeCell ref="KZI127:KZO127"/>
    <mergeCell ref="KZQ127:KZW127"/>
    <mergeCell ref="KZY127:LAE127"/>
    <mergeCell ref="LAG127:LAM127"/>
    <mergeCell ref="KVA127:KVG127"/>
    <mergeCell ref="KVI127:KVO127"/>
    <mergeCell ref="KVQ127:KVW127"/>
    <mergeCell ref="KVY127:KWE127"/>
    <mergeCell ref="KWG127:KWM127"/>
    <mergeCell ref="KWO127:KWU127"/>
    <mergeCell ref="KWW127:KXC127"/>
    <mergeCell ref="KXE127:KXK127"/>
    <mergeCell ref="KXM127:KXS127"/>
    <mergeCell ref="LOK127:LOQ127"/>
    <mergeCell ref="LOS127:LOY127"/>
    <mergeCell ref="LPA127:LPG127"/>
    <mergeCell ref="LPI127:LPO127"/>
    <mergeCell ref="LPQ127:LPW127"/>
    <mergeCell ref="LPY127:LQE127"/>
    <mergeCell ref="LQG127:LQM127"/>
    <mergeCell ref="LQO127:LQU127"/>
    <mergeCell ref="LQW127:LRC127"/>
    <mergeCell ref="LLQ127:LLW127"/>
    <mergeCell ref="LLY127:LME127"/>
    <mergeCell ref="LMG127:LMM127"/>
    <mergeCell ref="LMO127:LMU127"/>
    <mergeCell ref="LMW127:LNC127"/>
    <mergeCell ref="LNE127:LNK127"/>
    <mergeCell ref="LNM127:LNS127"/>
    <mergeCell ref="LNU127:LOA127"/>
    <mergeCell ref="LOC127:LOI127"/>
    <mergeCell ref="LIW127:LJC127"/>
    <mergeCell ref="LJE127:LJK127"/>
    <mergeCell ref="LJM127:LJS127"/>
    <mergeCell ref="LJU127:LKA127"/>
    <mergeCell ref="LKC127:LKI127"/>
    <mergeCell ref="LKK127:LKQ127"/>
    <mergeCell ref="LKS127:LKY127"/>
    <mergeCell ref="LLA127:LLG127"/>
    <mergeCell ref="LLI127:LLO127"/>
    <mergeCell ref="LGC127:LGI127"/>
    <mergeCell ref="LGK127:LGQ127"/>
    <mergeCell ref="LGS127:LGY127"/>
    <mergeCell ref="LHA127:LHG127"/>
    <mergeCell ref="LHI127:LHO127"/>
    <mergeCell ref="LHQ127:LHW127"/>
    <mergeCell ref="LHY127:LIE127"/>
    <mergeCell ref="LIG127:LIM127"/>
    <mergeCell ref="LIO127:LIU127"/>
    <mergeCell ref="LZM127:LZS127"/>
    <mergeCell ref="LZU127:MAA127"/>
    <mergeCell ref="MAC127:MAI127"/>
    <mergeCell ref="MAK127:MAQ127"/>
    <mergeCell ref="MAS127:MAY127"/>
    <mergeCell ref="MBA127:MBG127"/>
    <mergeCell ref="MBI127:MBO127"/>
    <mergeCell ref="MBQ127:MBW127"/>
    <mergeCell ref="MBY127:MCE127"/>
    <mergeCell ref="LWS127:LWY127"/>
    <mergeCell ref="LXA127:LXG127"/>
    <mergeCell ref="LXI127:LXO127"/>
    <mergeCell ref="LXQ127:LXW127"/>
    <mergeCell ref="LXY127:LYE127"/>
    <mergeCell ref="LYG127:LYM127"/>
    <mergeCell ref="LYO127:LYU127"/>
    <mergeCell ref="LYW127:LZC127"/>
    <mergeCell ref="LZE127:LZK127"/>
    <mergeCell ref="LTY127:LUE127"/>
    <mergeCell ref="LUG127:LUM127"/>
    <mergeCell ref="LUO127:LUU127"/>
    <mergeCell ref="LUW127:LVC127"/>
    <mergeCell ref="LVE127:LVK127"/>
    <mergeCell ref="LVM127:LVS127"/>
    <mergeCell ref="LVU127:LWA127"/>
    <mergeCell ref="LWC127:LWI127"/>
    <mergeCell ref="LWK127:LWQ127"/>
    <mergeCell ref="LRE127:LRK127"/>
    <mergeCell ref="LRM127:LRS127"/>
    <mergeCell ref="LRU127:LSA127"/>
    <mergeCell ref="LSC127:LSI127"/>
    <mergeCell ref="LSK127:LSQ127"/>
    <mergeCell ref="LSS127:LSY127"/>
    <mergeCell ref="LTA127:LTG127"/>
    <mergeCell ref="LTI127:LTO127"/>
    <mergeCell ref="LTQ127:LTW127"/>
    <mergeCell ref="MKO127:MKU127"/>
    <mergeCell ref="MKW127:MLC127"/>
    <mergeCell ref="MLE127:MLK127"/>
    <mergeCell ref="MLM127:MLS127"/>
    <mergeCell ref="MLU127:MMA127"/>
    <mergeCell ref="MMC127:MMI127"/>
    <mergeCell ref="MMK127:MMQ127"/>
    <mergeCell ref="MMS127:MMY127"/>
    <mergeCell ref="MNA127:MNG127"/>
    <mergeCell ref="MHU127:MIA127"/>
    <mergeCell ref="MIC127:MII127"/>
    <mergeCell ref="MIK127:MIQ127"/>
    <mergeCell ref="MIS127:MIY127"/>
    <mergeCell ref="MJA127:MJG127"/>
    <mergeCell ref="MJI127:MJO127"/>
    <mergeCell ref="MJQ127:MJW127"/>
    <mergeCell ref="MJY127:MKE127"/>
    <mergeCell ref="MKG127:MKM127"/>
    <mergeCell ref="MFA127:MFG127"/>
    <mergeCell ref="MFI127:MFO127"/>
    <mergeCell ref="MFQ127:MFW127"/>
    <mergeCell ref="MFY127:MGE127"/>
    <mergeCell ref="MGG127:MGM127"/>
    <mergeCell ref="MGO127:MGU127"/>
    <mergeCell ref="MGW127:MHC127"/>
    <mergeCell ref="MHE127:MHK127"/>
    <mergeCell ref="MHM127:MHS127"/>
    <mergeCell ref="MCG127:MCM127"/>
    <mergeCell ref="MCO127:MCU127"/>
    <mergeCell ref="MCW127:MDC127"/>
    <mergeCell ref="MDE127:MDK127"/>
    <mergeCell ref="MDM127:MDS127"/>
    <mergeCell ref="MDU127:MEA127"/>
    <mergeCell ref="MEC127:MEI127"/>
    <mergeCell ref="MEK127:MEQ127"/>
    <mergeCell ref="MES127:MEY127"/>
    <mergeCell ref="MVQ127:MVW127"/>
    <mergeCell ref="MVY127:MWE127"/>
    <mergeCell ref="MWG127:MWM127"/>
    <mergeCell ref="MWO127:MWU127"/>
    <mergeCell ref="MWW127:MXC127"/>
    <mergeCell ref="MXE127:MXK127"/>
    <mergeCell ref="MXM127:MXS127"/>
    <mergeCell ref="MXU127:MYA127"/>
    <mergeCell ref="MYC127:MYI127"/>
    <mergeCell ref="MSW127:MTC127"/>
    <mergeCell ref="MTE127:MTK127"/>
    <mergeCell ref="MTM127:MTS127"/>
    <mergeCell ref="MTU127:MUA127"/>
    <mergeCell ref="MUC127:MUI127"/>
    <mergeCell ref="MUK127:MUQ127"/>
    <mergeCell ref="MUS127:MUY127"/>
    <mergeCell ref="MVA127:MVG127"/>
    <mergeCell ref="MVI127:MVO127"/>
    <mergeCell ref="MQC127:MQI127"/>
    <mergeCell ref="MQK127:MQQ127"/>
    <mergeCell ref="MQS127:MQY127"/>
    <mergeCell ref="MRA127:MRG127"/>
    <mergeCell ref="MRI127:MRO127"/>
    <mergeCell ref="MRQ127:MRW127"/>
    <mergeCell ref="MRY127:MSE127"/>
    <mergeCell ref="MSG127:MSM127"/>
    <mergeCell ref="MSO127:MSU127"/>
    <mergeCell ref="MNI127:MNO127"/>
    <mergeCell ref="MNQ127:MNW127"/>
    <mergeCell ref="MNY127:MOE127"/>
    <mergeCell ref="MOG127:MOM127"/>
    <mergeCell ref="MOO127:MOU127"/>
    <mergeCell ref="MOW127:MPC127"/>
    <mergeCell ref="MPE127:MPK127"/>
    <mergeCell ref="MPM127:MPS127"/>
    <mergeCell ref="MPU127:MQA127"/>
    <mergeCell ref="NGS127:NGY127"/>
    <mergeCell ref="NHA127:NHG127"/>
    <mergeCell ref="NHI127:NHO127"/>
    <mergeCell ref="NHQ127:NHW127"/>
    <mergeCell ref="NHY127:NIE127"/>
    <mergeCell ref="NIG127:NIM127"/>
    <mergeCell ref="NIO127:NIU127"/>
    <mergeCell ref="NIW127:NJC127"/>
    <mergeCell ref="NJE127:NJK127"/>
    <mergeCell ref="NDY127:NEE127"/>
    <mergeCell ref="NEG127:NEM127"/>
    <mergeCell ref="NEO127:NEU127"/>
    <mergeCell ref="NEW127:NFC127"/>
    <mergeCell ref="NFE127:NFK127"/>
    <mergeCell ref="NFM127:NFS127"/>
    <mergeCell ref="NFU127:NGA127"/>
    <mergeCell ref="NGC127:NGI127"/>
    <mergeCell ref="NGK127:NGQ127"/>
    <mergeCell ref="NBE127:NBK127"/>
    <mergeCell ref="NBM127:NBS127"/>
    <mergeCell ref="NBU127:NCA127"/>
    <mergeCell ref="NCC127:NCI127"/>
    <mergeCell ref="NCK127:NCQ127"/>
    <mergeCell ref="NCS127:NCY127"/>
    <mergeCell ref="NDA127:NDG127"/>
    <mergeCell ref="NDI127:NDO127"/>
    <mergeCell ref="NDQ127:NDW127"/>
    <mergeCell ref="MYK127:MYQ127"/>
    <mergeCell ref="MYS127:MYY127"/>
    <mergeCell ref="MZA127:MZG127"/>
    <mergeCell ref="MZI127:MZO127"/>
    <mergeCell ref="MZQ127:MZW127"/>
    <mergeCell ref="MZY127:NAE127"/>
    <mergeCell ref="NAG127:NAM127"/>
    <mergeCell ref="NAO127:NAU127"/>
    <mergeCell ref="NAW127:NBC127"/>
    <mergeCell ref="NRU127:NSA127"/>
    <mergeCell ref="NSC127:NSI127"/>
    <mergeCell ref="NSK127:NSQ127"/>
    <mergeCell ref="NSS127:NSY127"/>
    <mergeCell ref="NTA127:NTG127"/>
    <mergeCell ref="NTI127:NTO127"/>
    <mergeCell ref="NTQ127:NTW127"/>
    <mergeCell ref="NTY127:NUE127"/>
    <mergeCell ref="NUG127:NUM127"/>
    <mergeCell ref="NPA127:NPG127"/>
    <mergeCell ref="NPI127:NPO127"/>
    <mergeCell ref="NPQ127:NPW127"/>
    <mergeCell ref="NPY127:NQE127"/>
    <mergeCell ref="NQG127:NQM127"/>
    <mergeCell ref="NQO127:NQU127"/>
    <mergeCell ref="NQW127:NRC127"/>
    <mergeCell ref="NRE127:NRK127"/>
    <mergeCell ref="NRM127:NRS127"/>
    <mergeCell ref="NMG127:NMM127"/>
    <mergeCell ref="NMO127:NMU127"/>
    <mergeCell ref="NMW127:NNC127"/>
    <mergeCell ref="NNE127:NNK127"/>
    <mergeCell ref="NNM127:NNS127"/>
    <mergeCell ref="NNU127:NOA127"/>
    <mergeCell ref="NOC127:NOI127"/>
    <mergeCell ref="NOK127:NOQ127"/>
    <mergeCell ref="NOS127:NOY127"/>
    <mergeCell ref="NJM127:NJS127"/>
    <mergeCell ref="NJU127:NKA127"/>
    <mergeCell ref="NKC127:NKI127"/>
    <mergeCell ref="NKK127:NKQ127"/>
    <mergeCell ref="NKS127:NKY127"/>
    <mergeCell ref="NLA127:NLG127"/>
    <mergeCell ref="NLI127:NLO127"/>
    <mergeCell ref="NLQ127:NLW127"/>
    <mergeCell ref="NLY127:NME127"/>
    <mergeCell ref="OCW127:ODC127"/>
    <mergeCell ref="ODE127:ODK127"/>
    <mergeCell ref="ODM127:ODS127"/>
    <mergeCell ref="ODU127:OEA127"/>
    <mergeCell ref="OEC127:OEI127"/>
    <mergeCell ref="OEK127:OEQ127"/>
    <mergeCell ref="OES127:OEY127"/>
    <mergeCell ref="OFA127:OFG127"/>
    <mergeCell ref="OFI127:OFO127"/>
    <mergeCell ref="OAC127:OAI127"/>
    <mergeCell ref="OAK127:OAQ127"/>
    <mergeCell ref="OAS127:OAY127"/>
    <mergeCell ref="OBA127:OBG127"/>
    <mergeCell ref="OBI127:OBO127"/>
    <mergeCell ref="OBQ127:OBW127"/>
    <mergeCell ref="OBY127:OCE127"/>
    <mergeCell ref="OCG127:OCM127"/>
    <mergeCell ref="OCO127:OCU127"/>
    <mergeCell ref="NXI127:NXO127"/>
    <mergeCell ref="NXQ127:NXW127"/>
    <mergeCell ref="NXY127:NYE127"/>
    <mergeCell ref="NYG127:NYM127"/>
    <mergeCell ref="NYO127:NYU127"/>
    <mergeCell ref="NYW127:NZC127"/>
    <mergeCell ref="NZE127:NZK127"/>
    <mergeCell ref="NZM127:NZS127"/>
    <mergeCell ref="NZU127:OAA127"/>
    <mergeCell ref="NUO127:NUU127"/>
    <mergeCell ref="NUW127:NVC127"/>
    <mergeCell ref="NVE127:NVK127"/>
    <mergeCell ref="NVM127:NVS127"/>
    <mergeCell ref="NVU127:NWA127"/>
    <mergeCell ref="NWC127:NWI127"/>
    <mergeCell ref="NWK127:NWQ127"/>
    <mergeCell ref="NWS127:NWY127"/>
    <mergeCell ref="NXA127:NXG127"/>
    <mergeCell ref="ONY127:OOE127"/>
    <mergeCell ref="OOG127:OOM127"/>
    <mergeCell ref="OOO127:OOU127"/>
    <mergeCell ref="OOW127:OPC127"/>
    <mergeCell ref="OPE127:OPK127"/>
    <mergeCell ref="OPM127:OPS127"/>
    <mergeCell ref="OPU127:OQA127"/>
    <mergeCell ref="OQC127:OQI127"/>
    <mergeCell ref="OQK127:OQQ127"/>
    <mergeCell ref="OLE127:OLK127"/>
    <mergeCell ref="OLM127:OLS127"/>
    <mergeCell ref="OLU127:OMA127"/>
    <mergeCell ref="OMC127:OMI127"/>
    <mergeCell ref="OMK127:OMQ127"/>
    <mergeCell ref="OMS127:OMY127"/>
    <mergeCell ref="ONA127:ONG127"/>
    <mergeCell ref="ONI127:ONO127"/>
    <mergeCell ref="ONQ127:ONW127"/>
    <mergeCell ref="OIK127:OIQ127"/>
    <mergeCell ref="OIS127:OIY127"/>
    <mergeCell ref="OJA127:OJG127"/>
    <mergeCell ref="OJI127:OJO127"/>
    <mergeCell ref="OJQ127:OJW127"/>
    <mergeCell ref="OJY127:OKE127"/>
    <mergeCell ref="OKG127:OKM127"/>
    <mergeCell ref="OKO127:OKU127"/>
    <mergeCell ref="OKW127:OLC127"/>
    <mergeCell ref="OFQ127:OFW127"/>
    <mergeCell ref="OFY127:OGE127"/>
    <mergeCell ref="OGG127:OGM127"/>
    <mergeCell ref="OGO127:OGU127"/>
    <mergeCell ref="OGW127:OHC127"/>
    <mergeCell ref="OHE127:OHK127"/>
    <mergeCell ref="OHM127:OHS127"/>
    <mergeCell ref="OHU127:OIA127"/>
    <mergeCell ref="OIC127:OII127"/>
    <mergeCell ref="OZA127:OZG127"/>
    <mergeCell ref="OZI127:OZO127"/>
    <mergeCell ref="OZQ127:OZW127"/>
    <mergeCell ref="OZY127:PAE127"/>
    <mergeCell ref="PAG127:PAM127"/>
    <mergeCell ref="PAO127:PAU127"/>
    <mergeCell ref="PAW127:PBC127"/>
    <mergeCell ref="PBE127:PBK127"/>
    <mergeCell ref="PBM127:PBS127"/>
    <mergeCell ref="OWG127:OWM127"/>
    <mergeCell ref="OWO127:OWU127"/>
    <mergeCell ref="OWW127:OXC127"/>
    <mergeCell ref="OXE127:OXK127"/>
    <mergeCell ref="OXM127:OXS127"/>
    <mergeCell ref="OXU127:OYA127"/>
    <mergeCell ref="OYC127:OYI127"/>
    <mergeCell ref="OYK127:OYQ127"/>
    <mergeCell ref="OYS127:OYY127"/>
    <mergeCell ref="OTM127:OTS127"/>
    <mergeCell ref="OTU127:OUA127"/>
    <mergeCell ref="OUC127:OUI127"/>
    <mergeCell ref="OUK127:OUQ127"/>
    <mergeCell ref="OUS127:OUY127"/>
    <mergeCell ref="OVA127:OVG127"/>
    <mergeCell ref="OVI127:OVO127"/>
    <mergeCell ref="OVQ127:OVW127"/>
    <mergeCell ref="OVY127:OWE127"/>
    <mergeCell ref="OQS127:OQY127"/>
    <mergeCell ref="ORA127:ORG127"/>
    <mergeCell ref="ORI127:ORO127"/>
    <mergeCell ref="ORQ127:ORW127"/>
    <mergeCell ref="ORY127:OSE127"/>
    <mergeCell ref="OSG127:OSM127"/>
    <mergeCell ref="OSO127:OSU127"/>
    <mergeCell ref="OSW127:OTC127"/>
    <mergeCell ref="OTE127:OTK127"/>
    <mergeCell ref="PKC127:PKI127"/>
    <mergeCell ref="PKK127:PKQ127"/>
    <mergeCell ref="PKS127:PKY127"/>
    <mergeCell ref="PLA127:PLG127"/>
    <mergeCell ref="PLI127:PLO127"/>
    <mergeCell ref="PLQ127:PLW127"/>
    <mergeCell ref="PLY127:PME127"/>
    <mergeCell ref="PMG127:PMM127"/>
    <mergeCell ref="PMO127:PMU127"/>
    <mergeCell ref="PHI127:PHO127"/>
    <mergeCell ref="PHQ127:PHW127"/>
    <mergeCell ref="PHY127:PIE127"/>
    <mergeCell ref="PIG127:PIM127"/>
    <mergeCell ref="PIO127:PIU127"/>
    <mergeCell ref="PIW127:PJC127"/>
    <mergeCell ref="PJE127:PJK127"/>
    <mergeCell ref="PJM127:PJS127"/>
    <mergeCell ref="PJU127:PKA127"/>
    <mergeCell ref="PEO127:PEU127"/>
    <mergeCell ref="PEW127:PFC127"/>
    <mergeCell ref="PFE127:PFK127"/>
    <mergeCell ref="PFM127:PFS127"/>
    <mergeCell ref="PFU127:PGA127"/>
    <mergeCell ref="PGC127:PGI127"/>
    <mergeCell ref="PGK127:PGQ127"/>
    <mergeCell ref="PGS127:PGY127"/>
    <mergeCell ref="PHA127:PHG127"/>
    <mergeCell ref="PBU127:PCA127"/>
    <mergeCell ref="PCC127:PCI127"/>
    <mergeCell ref="PCK127:PCQ127"/>
    <mergeCell ref="PCS127:PCY127"/>
    <mergeCell ref="PDA127:PDG127"/>
    <mergeCell ref="PDI127:PDO127"/>
    <mergeCell ref="PDQ127:PDW127"/>
    <mergeCell ref="PDY127:PEE127"/>
    <mergeCell ref="PEG127:PEM127"/>
    <mergeCell ref="PVE127:PVK127"/>
    <mergeCell ref="PVM127:PVS127"/>
    <mergeCell ref="PVU127:PWA127"/>
    <mergeCell ref="PWC127:PWI127"/>
    <mergeCell ref="PWK127:PWQ127"/>
    <mergeCell ref="PWS127:PWY127"/>
    <mergeCell ref="PXA127:PXG127"/>
    <mergeCell ref="PXI127:PXO127"/>
    <mergeCell ref="PXQ127:PXW127"/>
    <mergeCell ref="PSK127:PSQ127"/>
    <mergeCell ref="PSS127:PSY127"/>
    <mergeCell ref="PTA127:PTG127"/>
    <mergeCell ref="PTI127:PTO127"/>
    <mergeCell ref="PTQ127:PTW127"/>
    <mergeCell ref="PTY127:PUE127"/>
    <mergeCell ref="PUG127:PUM127"/>
    <mergeCell ref="PUO127:PUU127"/>
    <mergeCell ref="PUW127:PVC127"/>
    <mergeCell ref="PPQ127:PPW127"/>
    <mergeCell ref="PPY127:PQE127"/>
    <mergeCell ref="PQG127:PQM127"/>
    <mergeCell ref="PQO127:PQU127"/>
    <mergeCell ref="PQW127:PRC127"/>
    <mergeCell ref="PRE127:PRK127"/>
    <mergeCell ref="PRM127:PRS127"/>
    <mergeCell ref="PRU127:PSA127"/>
    <mergeCell ref="PSC127:PSI127"/>
    <mergeCell ref="PMW127:PNC127"/>
    <mergeCell ref="PNE127:PNK127"/>
    <mergeCell ref="PNM127:PNS127"/>
    <mergeCell ref="PNU127:POA127"/>
    <mergeCell ref="POC127:POI127"/>
    <mergeCell ref="POK127:POQ127"/>
    <mergeCell ref="POS127:POY127"/>
    <mergeCell ref="PPA127:PPG127"/>
    <mergeCell ref="PPI127:PPO127"/>
    <mergeCell ref="QGG127:QGM127"/>
    <mergeCell ref="QGO127:QGU127"/>
    <mergeCell ref="QGW127:QHC127"/>
    <mergeCell ref="QHE127:QHK127"/>
    <mergeCell ref="QHM127:QHS127"/>
    <mergeCell ref="QHU127:QIA127"/>
    <mergeCell ref="QIC127:QII127"/>
    <mergeCell ref="QIK127:QIQ127"/>
    <mergeCell ref="QIS127:QIY127"/>
    <mergeCell ref="QDM127:QDS127"/>
    <mergeCell ref="QDU127:QEA127"/>
    <mergeCell ref="QEC127:QEI127"/>
    <mergeCell ref="QEK127:QEQ127"/>
    <mergeCell ref="QES127:QEY127"/>
    <mergeCell ref="QFA127:QFG127"/>
    <mergeCell ref="QFI127:QFO127"/>
    <mergeCell ref="QFQ127:QFW127"/>
    <mergeCell ref="QFY127:QGE127"/>
    <mergeCell ref="QAS127:QAY127"/>
    <mergeCell ref="QBA127:QBG127"/>
    <mergeCell ref="QBI127:QBO127"/>
    <mergeCell ref="QBQ127:QBW127"/>
    <mergeCell ref="QBY127:QCE127"/>
    <mergeCell ref="QCG127:QCM127"/>
    <mergeCell ref="QCO127:QCU127"/>
    <mergeCell ref="QCW127:QDC127"/>
    <mergeCell ref="QDE127:QDK127"/>
    <mergeCell ref="PXY127:PYE127"/>
    <mergeCell ref="PYG127:PYM127"/>
    <mergeCell ref="PYO127:PYU127"/>
    <mergeCell ref="PYW127:PZC127"/>
    <mergeCell ref="PZE127:PZK127"/>
    <mergeCell ref="PZM127:PZS127"/>
    <mergeCell ref="PZU127:QAA127"/>
    <mergeCell ref="QAC127:QAI127"/>
    <mergeCell ref="QAK127:QAQ127"/>
    <mergeCell ref="QRI127:QRO127"/>
    <mergeCell ref="QRQ127:QRW127"/>
    <mergeCell ref="QRY127:QSE127"/>
    <mergeCell ref="QSG127:QSM127"/>
    <mergeCell ref="QSO127:QSU127"/>
    <mergeCell ref="QSW127:QTC127"/>
    <mergeCell ref="QTE127:QTK127"/>
    <mergeCell ref="QTM127:QTS127"/>
    <mergeCell ref="QTU127:QUA127"/>
    <mergeCell ref="QOO127:QOU127"/>
    <mergeCell ref="QOW127:QPC127"/>
    <mergeCell ref="QPE127:QPK127"/>
    <mergeCell ref="QPM127:QPS127"/>
    <mergeCell ref="QPU127:QQA127"/>
    <mergeCell ref="QQC127:QQI127"/>
    <mergeCell ref="QQK127:QQQ127"/>
    <mergeCell ref="QQS127:QQY127"/>
    <mergeCell ref="QRA127:QRG127"/>
    <mergeCell ref="QLU127:QMA127"/>
    <mergeCell ref="QMC127:QMI127"/>
    <mergeCell ref="QMK127:QMQ127"/>
    <mergeCell ref="QMS127:QMY127"/>
    <mergeCell ref="QNA127:QNG127"/>
    <mergeCell ref="QNI127:QNO127"/>
    <mergeCell ref="QNQ127:QNW127"/>
    <mergeCell ref="QNY127:QOE127"/>
    <mergeCell ref="QOG127:QOM127"/>
    <mergeCell ref="QJA127:QJG127"/>
    <mergeCell ref="QJI127:QJO127"/>
    <mergeCell ref="QJQ127:QJW127"/>
    <mergeCell ref="QJY127:QKE127"/>
    <mergeCell ref="QKG127:QKM127"/>
    <mergeCell ref="QKO127:QKU127"/>
    <mergeCell ref="QKW127:QLC127"/>
    <mergeCell ref="QLE127:QLK127"/>
    <mergeCell ref="QLM127:QLS127"/>
    <mergeCell ref="RCK127:RCQ127"/>
    <mergeCell ref="RCS127:RCY127"/>
    <mergeCell ref="RDA127:RDG127"/>
    <mergeCell ref="RDI127:RDO127"/>
    <mergeCell ref="RDQ127:RDW127"/>
    <mergeCell ref="RDY127:REE127"/>
    <mergeCell ref="REG127:REM127"/>
    <mergeCell ref="REO127:REU127"/>
    <mergeCell ref="REW127:RFC127"/>
    <mergeCell ref="QZQ127:QZW127"/>
    <mergeCell ref="QZY127:RAE127"/>
    <mergeCell ref="RAG127:RAM127"/>
    <mergeCell ref="RAO127:RAU127"/>
    <mergeCell ref="RAW127:RBC127"/>
    <mergeCell ref="RBE127:RBK127"/>
    <mergeCell ref="RBM127:RBS127"/>
    <mergeCell ref="RBU127:RCA127"/>
    <mergeCell ref="RCC127:RCI127"/>
    <mergeCell ref="QWW127:QXC127"/>
    <mergeCell ref="QXE127:QXK127"/>
    <mergeCell ref="QXM127:QXS127"/>
    <mergeCell ref="QXU127:QYA127"/>
    <mergeCell ref="QYC127:QYI127"/>
    <mergeCell ref="QYK127:QYQ127"/>
    <mergeCell ref="QYS127:QYY127"/>
    <mergeCell ref="QZA127:QZG127"/>
    <mergeCell ref="QZI127:QZO127"/>
    <mergeCell ref="QUC127:QUI127"/>
    <mergeCell ref="QUK127:QUQ127"/>
    <mergeCell ref="QUS127:QUY127"/>
    <mergeCell ref="QVA127:QVG127"/>
    <mergeCell ref="QVI127:QVO127"/>
    <mergeCell ref="QVQ127:QVW127"/>
    <mergeCell ref="QVY127:QWE127"/>
    <mergeCell ref="QWG127:QWM127"/>
    <mergeCell ref="QWO127:QWU127"/>
    <mergeCell ref="RNM127:RNS127"/>
    <mergeCell ref="RNU127:ROA127"/>
    <mergeCell ref="ROC127:ROI127"/>
    <mergeCell ref="ROK127:ROQ127"/>
    <mergeCell ref="ROS127:ROY127"/>
    <mergeCell ref="RPA127:RPG127"/>
    <mergeCell ref="RPI127:RPO127"/>
    <mergeCell ref="RPQ127:RPW127"/>
    <mergeCell ref="RPY127:RQE127"/>
    <mergeCell ref="RKS127:RKY127"/>
    <mergeCell ref="RLA127:RLG127"/>
    <mergeCell ref="RLI127:RLO127"/>
    <mergeCell ref="RLQ127:RLW127"/>
    <mergeCell ref="RLY127:RME127"/>
    <mergeCell ref="RMG127:RMM127"/>
    <mergeCell ref="RMO127:RMU127"/>
    <mergeCell ref="RMW127:RNC127"/>
    <mergeCell ref="RNE127:RNK127"/>
    <mergeCell ref="RHY127:RIE127"/>
    <mergeCell ref="RIG127:RIM127"/>
    <mergeCell ref="RIO127:RIU127"/>
    <mergeCell ref="RIW127:RJC127"/>
    <mergeCell ref="RJE127:RJK127"/>
    <mergeCell ref="RJM127:RJS127"/>
    <mergeCell ref="RJU127:RKA127"/>
    <mergeCell ref="RKC127:RKI127"/>
    <mergeCell ref="RKK127:RKQ127"/>
    <mergeCell ref="RFE127:RFK127"/>
    <mergeCell ref="RFM127:RFS127"/>
    <mergeCell ref="RFU127:RGA127"/>
    <mergeCell ref="RGC127:RGI127"/>
    <mergeCell ref="RGK127:RGQ127"/>
    <mergeCell ref="RGS127:RGY127"/>
    <mergeCell ref="RHA127:RHG127"/>
    <mergeCell ref="RHI127:RHO127"/>
    <mergeCell ref="RHQ127:RHW127"/>
    <mergeCell ref="RYO127:RYU127"/>
    <mergeCell ref="RYW127:RZC127"/>
    <mergeCell ref="RZE127:RZK127"/>
    <mergeCell ref="RZM127:RZS127"/>
    <mergeCell ref="RZU127:SAA127"/>
    <mergeCell ref="SAC127:SAI127"/>
    <mergeCell ref="SAK127:SAQ127"/>
    <mergeCell ref="SAS127:SAY127"/>
    <mergeCell ref="SBA127:SBG127"/>
    <mergeCell ref="RVU127:RWA127"/>
    <mergeCell ref="RWC127:RWI127"/>
    <mergeCell ref="RWK127:RWQ127"/>
    <mergeCell ref="RWS127:RWY127"/>
    <mergeCell ref="RXA127:RXG127"/>
    <mergeCell ref="RXI127:RXO127"/>
    <mergeCell ref="RXQ127:RXW127"/>
    <mergeCell ref="RXY127:RYE127"/>
    <mergeCell ref="RYG127:RYM127"/>
    <mergeCell ref="RTA127:RTG127"/>
    <mergeCell ref="RTI127:RTO127"/>
    <mergeCell ref="RTQ127:RTW127"/>
    <mergeCell ref="RTY127:RUE127"/>
    <mergeCell ref="RUG127:RUM127"/>
    <mergeCell ref="RUO127:RUU127"/>
    <mergeCell ref="RUW127:RVC127"/>
    <mergeCell ref="RVE127:RVK127"/>
    <mergeCell ref="RVM127:RVS127"/>
    <mergeCell ref="RQG127:RQM127"/>
    <mergeCell ref="RQO127:RQU127"/>
    <mergeCell ref="RQW127:RRC127"/>
    <mergeCell ref="RRE127:RRK127"/>
    <mergeCell ref="RRM127:RRS127"/>
    <mergeCell ref="RRU127:RSA127"/>
    <mergeCell ref="RSC127:RSI127"/>
    <mergeCell ref="RSK127:RSQ127"/>
    <mergeCell ref="RSS127:RSY127"/>
    <mergeCell ref="SJQ127:SJW127"/>
    <mergeCell ref="SJY127:SKE127"/>
    <mergeCell ref="SKG127:SKM127"/>
    <mergeCell ref="SKO127:SKU127"/>
    <mergeCell ref="SKW127:SLC127"/>
    <mergeCell ref="SLE127:SLK127"/>
    <mergeCell ref="SLM127:SLS127"/>
    <mergeCell ref="SLU127:SMA127"/>
    <mergeCell ref="SMC127:SMI127"/>
    <mergeCell ref="SGW127:SHC127"/>
    <mergeCell ref="SHE127:SHK127"/>
    <mergeCell ref="SHM127:SHS127"/>
    <mergeCell ref="SHU127:SIA127"/>
    <mergeCell ref="SIC127:SII127"/>
    <mergeCell ref="SIK127:SIQ127"/>
    <mergeCell ref="SIS127:SIY127"/>
    <mergeCell ref="SJA127:SJG127"/>
    <mergeCell ref="SJI127:SJO127"/>
    <mergeCell ref="SEC127:SEI127"/>
    <mergeCell ref="SEK127:SEQ127"/>
    <mergeCell ref="SES127:SEY127"/>
    <mergeCell ref="SFA127:SFG127"/>
    <mergeCell ref="SFI127:SFO127"/>
    <mergeCell ref="SFQ127:SFW127"/>
    <mergeCell ref="SFY127:SGE127"/>
    <mergeCell ref="SGG127:SGM127"/>
    <mergeCell ref="SGO127:SGU127"/>
    <mergeCell ref="SBI127:SBO127"/>
    <mergeCell ref="SBQ127:SBW127"/>
    <mergeCell ref="SBY127:SCE127"/>
    <mergeCell ref="SCG127:SCM127"/>
    <mergeCell ref="SCO127:SCU127"/>
    <mergeCell ref="SCW127:SDC127"/>
    <mergeCell ref="SDE127:SDK127"/>
    <mergeCell ref="SDM127:SDS127"/>
    <mergeCell ref="SDU127:SEA127"/>
    <mergeCell ref="SUS127:SUY127"/>
    <mergeCell ref="SVA127:SVG127"/>
    <mergeCell ref="SVI127:SVO127"/>
    <mergeCell ref="SVQ127:SVW127"/>
    <mergeCell ref="SVY127:SWE127"/>
    <mergeCell ref="SWG127:SWM127"/>
    <mergeCell ref="SWO127:SWU127"/>
    <mergeCell ref="SWW127:SXC127"/>
    <mergeCell ref="SXE127:SXK127"/>
    <mergeCell ref="SRY127:SSE127"/>
    <mergeCell ref="SSG127:SSM127"/>
    <mergeCell ref="SSO127:SSU127"/>
    <mergeCell ref="SSW127:STC127"/>
    <mergeCell ref="STE127:STK127"/>
    <mergeCell ref="STM127:STS127"/>
    <mergeCell ref="STU127:SUA127"/>
    <mergeCell ref="SUC127:SUI127"/>
    <mergeCell ref="SUK127:SUQ127"/>
    <mergeCell ref="SPE127:SPK127"/>
    <mergeCell ref="SPM127:SPS127"/>
    <mergeCell ref="SPU127:SQA127"/>
    <mergeCell ref="SQC127:SQI127"/>
    <mergeCell ref="SQK127:SQQ127"/>
    <mergeCell ref="SQS127:SQY127"/>
    <mergeCell ref="SRA127:SRG127"/>
    <mergeCell ref="SRI127:SRO127"/>
    <mergeCell ref="SRQ127:SRW127"/>
    <mergeCell ref="SMK127:SMQ127"/>
    <mergeCell ref="SMS127:SMY127"/>
    <mergeCell ref="SNA127:SNG127"/>
    <mergeCell ref="SNI127:SNO127"/>
    <mergeCell ref="SNQ127:SNW127"/>
    <mergeCell ref="SNY127:SOE127"/>
    <mergeCell ref="SOG127:SOM127"/>
    <mergeCell ref="SOO127:SOU127"/>
    <mergeCell ref="SOW127:SPC127"/>
    <mergeCell ref="TFU127:TGA127"/>
    <mergeCell ref="TGC127:TGI127"/>
    <mergeCell ref="TGK127:TGQ127"/>
    <mergeCell ref="TGS127:TGY127"/>
    <mergeCell ref="THA127:THG127"/>
    <mergeCell ref="THI127:THO127"/>
    <mergeCell ref="THQ127:THW127"/>
    <mergeCell ref="THY127:TIE127"/>
    <mergeCell ref="TIG127:TIM127"/>
    <mergeCell ref="TDA127:TDG127"/>
    <mergeCell ref="TDI127:TDO127"/>
    <mergeCell ref="TDQ127:TDW127"/>
    <mergeCell ref="TDY127:TEE127"/>
    <mergeCell ref="TEG127:TEM127"/>
    <mergeCell ref="TEO127:TEU127"/>
    <mergeCell ref="TEW127:TFC127"/>
    <mergeCell ref="TFE127:TFK127"/>
    <mergeCell ref="TFM127:TFS127"/>
    <mergeCell ref="TAG127:TAM127"/>
    <mergeCell ref="TAO127:TAU127"/>
    <mergeCell ref="TAW127:TBC127"/>
    <mergeCell ref="TBE127:TBK127"/>
    <mergeCell ref="TBM127:TBS127"/>
    <mergeCell ref="TBU127:TCA127"/>
    <mergeCell ref="TCC127:TCI127"/>
    <mergeCell ref="TCK127:TCQ127"/>
    <mergeCell ref="TCS127:TCY127"/>
    <mergeCell ref="SXM127:SXS127"/>
    <mergeCell ref="SXU127:SYA127"/>
    <mergeCell ref="SYC127:SYI127"/>
    <mergeCell ref="SYK127:SYQ127"/>
    <mergeCell ref="SYS127:SYY127"/>
    <mergeCell ref="SZA127:SZG127"/>
    <mergeCell ref="SZI127:SZO127"/>
    <mergeCell ref="SZQ127:SZW127"/>
    <mergeCell ref="SZY127:TAE127"/>
    <mergeCell ref="TQW127:TRC127"/>
    <mergeCell ref="TRE127:TRK127"/>
    <mergeCell ref="TRM127:TRS127"/>
    <mergeCell ref="TRU127:TSA127"/>
    <mergeCell ref="TSC127:TSI127"/>
    <mergeCell ref="TSK127:TSQ127"/>
    <mergeCell ref="TSS127:TSY127"/>
    <mergeCell ref="TTA127:TTG127"/>
    <mergeCell ref="TTI127:TTO127"/>
    <mergeCell ref="TOC127:TOI127"/>
    <mergeCell ref="TOK127:TOQ127"/>
    <mergeCell ref="TOS127:TOY127"/>
    <mergeCell ref="TPA127:TPG127"/>
    <mergeCell ref="TPI127:TPO127"/>
    <mergeCell ref="TPQ127:TPW127"/>
    <mergeCell ref="TPY127:TQE127"/>
    <mergeCell ref="TQG127:TQM127"/>
    <mergeCell ref="TQO127:TQU127"/>
    <mergeCell ref="TLI127:TLO127"/>
    <mergeCell ref="TLQ127:TLW127"/>
    <mergeCell ref="TLY127:TME127"/>
    <mergeCell ref="TMG127:TMM127"/>
    <mergeCell ref="TMO127:TMU127"/>
    <mergeCell ref="TMW127:TNC127"/>
    <mergeCell ref="TNE127:TNK127"/>
    <mergeCell ref="TNM127:TNS127"/>
    <mergeCell ref="TNU127:TOA127"/>
    <mergeCell ref="TIO127:TIU127"/>
    <mergeCell ref="TIW127:TJC127"/>
    <mergeCell ref="TJE127:TJK127"/>
    <mergeCell ref="TJM127:TJS127"/>
    <mergeCell ref="TJU127:TKA127"/>
    <mergeCell ref="TKC127:TKI127"/>
    <mergeCell ref="TKK127:TKQ127"/>
    <mergeCell ref="TKS127:TKY127"/>
    <mergeCell ref="TLA127:TLG127"/>
    <mergeCell ref="UBY127:UCE127"/>
    <mergeCell ref="UCG127:UCM127"/>
    <mergeCell ref="UCO127:UCU127"/>
    <mergeCell ref="UCW127:UDC127"/>
    <mergeCell ref="UDE127:UDK127"/>
    <mergeCell ref="UDM127:UDS127"/>
    <mergeCell ref="UDU127:UEA127"/>
    <mergeCell ref="UEC127:UEI127"/>
    <mergeCell ref="UEK127:UEQ127"/>
    <mergeCell ref="TZE127:TZK127"/>
    <mergeCell ref="TZM127:TZS127"/>
    <mergeCell ref="TZU127:UAA127"/>
    <mergeCell ref="UAC127:UAI127"/>
    <mergeCell ref="UAK127:UAQ127"/>
    <mergeCell ref="UAS127:UAY127"/>
    <mergeCell ref="UBA127:UBG127"/>
    <mergeCell ref="UBI127:UBO127"/>
    <mergeCell ref="UBQ127:UBW127"/>
    <mergeCell ref="TWK127:TWQ127"/>
    <mergeCell ref="TWS127:TWY127"/>
    <mergeCell ref="TXA127:TXG127"/>
    <mergeCell ref="TXI127:TXO127"/>
    <mergeCell ref="TXQ127:TXW127"/>
    <mergeCell ref="TXY127:TYE127"/>
    <mergeCell ref="TYG127:TYM127"/>
    <mergeCell ref="TYO127:TYU127"/>
    <mergeCell ref="TYW127:TZC127"/>
    <mergeCell ref="TTQ127:TTW127"/>
    <mergeCell ref="TTY127:TUE127"/>
    <mergeCell ref="TUG127:TUM127"/>
    <mergeCell ref="TUO127:TUU127"/>
    <mergeCell ref="TUW127:TVC127"/>
    <mergeCell ref="TVE127:TVK127"/>
    <mergeCell ref="TVM127:TVS127"/>
    <mergeCell ref="TVU127:TWA127"/>
    <mergeCell ref="TWC127:TWI127"/>
    <mergeCell ref="UNA127:UNG127"/>
    <mergeCell ref="UNI127:UNO127"/>
    <mergeCell ref="UNQ127:UNW127"/>
    <mergeCell ref="UNY127:UOE127"/>
    <mergeCell ref="UOG127:UOM127"/>
    <mergeCell ref="UOO127:UOU127"/>
    <mergeCell ref="UOW127:UPC127"/>
    <mergeCell ref="UPE127:UPK127"/>
    <mergeCell ref="UPM127:UPS127"/>
    <mergeCell ref="UKG127:UKM127"/>
    <mergeCell ref="UKO127:UKU127"/>
    <mergeCell ref="UKW127:ULC127"/>
    <mergeCell ref="ULE127:ULK127"/>
    <mergeCell ref="ULM127:ULS127"/>
    <mergeCell ref="ULU127:UMA127"/>
    <mergeCell ref="UMC127:UMI127"/>
    <mergeCell ref="UMK127:UMQ127"/>
    <mergeCell ref="UMS127:UMY127"/>
    <mergeCell ref="UHM127:UHS127"/>
    <mergeCell ref="UHU127:UIA127"/>
    <mergeCell ref="UIC127:UII127"/>
    <mergeCell ref="UIK127:UIQ127"/>
    <mergeCell ref="UIS127:UIY127"/>
    <mergeCell ref="UJA127:UJG127"/>
    <mergeCell ref="UJI127:UJO127"/>
    <mergeCell ref="UJQ127:UJW127"/>
    <mergeCell ref="UJY127:UKE127"/>
    <mergeCell ref="UES127:UEY127"/>
    <mergeCell ref="UFA127:UFG127"/>
    <mergeCell ref="UFI127:UFO127"/>
    <mergeCell ref="UFQ127:UFW127"/>
    <mergeCell ref="UFY127:UGE127"/>
    <mergeCell ref="UGG127:UGM127"/>
    <mergeCell ref="UGO127:UGU127"/>
    <mergeCell ref="UGW127:UHC127"/>
    <mergeCell ref="UHE127:UHK127"/>
    <mergeCell ref="UYC127:UYI127"/>
    <mergeCell ref="UYK127:UYQ127"/>
    <mergeCell ref="UYS127:UYY127"/>
    <mergeCell ref="UZA127:UZG127"/>
    <mergeCell ref="UZI127:UZO127"/>
    <mergeCell ref="UZQ127:UZW127"/>
    <mergeCell ref="UZY127:VAE127"/>
    <mergeCell ref="VAG127:VAM127"/>
    <mergeCell ref="VAO127:VAU127"/>
    <mergeCell ref="UVI127:UVO127"/>
    <mergeCell ref="UVQ127:UVW127"/>
    <mergeCell ref="UVY127:UWE127"/>
    <mergeCell ref="UWG127:UWM127"/>
    <mergeCell ref="UWO127:UWU127"/>
    <mergeCell ref="UWW127:UXC127"/>
    <mergeCell ref="UXE127:UXK127"/>
    <mergeCell ref="UXM127:UXS127"/>
    <mergeCell ref="UXU127:UYA127"/>
    <mergeCell ref="USO127:USU127"/>
    <mergeCell ref="USW127:UTC127"/>
    <mergeCell ref="UTE127:UTK127"/>
    <mergeCell ref="UTM127:UTS127"/>
    <mergeCell ref="UTU127:UUA127"/>
    <mergeCell ref="UUC127:UUI127"/>
    <mergeCell ref="UUK127:UUQ127"/>
    <mergeCell ref="UUS127:UUY127"/>
    <mergeCell ref="UVA127:UVG127"/>
    <mergeCell ref="UPU127:UQA127"/>
    <mergeCell ref="UQC127:UQI127"/>
    <mergeCell ref="UQK127:UQQ127"/>
    <mergeCell ref="UQS127:UQY127"/>
    <mergeCell ref="URA127:URG127"/>
    <mergeCell ref="URI127:URO127"/>
    <mergeCell ref="URQ127:URW127"/>
    <mergeCell ref="URY127:USE127"/>
    <mergeCell ref="USG127:USM127"/>
    <mergeCell ref="VJE127:VJK127"/>
    <mergeCell ref="VJM127:VJS127"/>
    <mergeCell ref="VJU127:VKA127"/>
    <mergeCell ref="VKC127:VKI127"/>
    <mergeCell ref="VKK127:VKQ127"/>
    <mergeCell ref="VKS127:VKY127"/>
    <mergeCell ref="VLA127:VLG127"/>
    <mergeCell ref="VLI127:VLO127"/>
    <mergeCell ref="VLQ127:VLW127"/>
    <mergeCell ref="VGK127:VGQ127"/>
    <mergeCell ref="VGS127:VGY127"/>
    <mergeCell ref="VHA127:VHG127"/>
    <mergeCell ref="VHI127:VHO127"/>
    <mergeCell ref="VHQ127:VHW127"/>
    <mergeCell ref="VHY127:VIE127"/>
    <mergeCell ref="VIG127:VIM127"/>
    <mergeCell ref="VIO127:VIU127"/>
    <mergeCell ref="VIW127:VJC127"/>
    <mergeCell ref="VDQ127:VDW127"/>
    <mergeCell ref="VDY127:VEE127"/>
    <mergeCell ref="VEG127:VEM127"/>
    <mergeCell ref="VEO127:VEU127"/>
    <mergeCell ref="VEW127:VFC127"/>
    <mergeCell ref="VFE127:VFK127"/>
    <mergeCell ref="VFM127:VFS127"/>
    <mergeCell ref="VFU127:VGA127"/>
    <mergeCell ref="VGC127:VGI127"/>
    <mergeCell ref="VAW127:VBC127"/>
    <mergeCell ref="VBE127:VBK127"/>
    <mergeCell ref="VBM127:VBS127"/>
    <mergeCell ref="VBU127:VCA127"/>
    <mergeCell ref="VCC127:VCI127"/>
    <mergeCell ref="VCK127:VCQ127"/>
    <mergeCell ref="VCS127:VCY127"/>
    <mergeCell ref="VDA127:VDG127"/>
    <mergeCell ref="VDI127:VDO127"/>
    <mergeCell ref="VUG127:VUM127"/>
    <mergeCell ref="VUO127:VUU127"/>
    <mergeCell ref="VUW127:VVC127"/>
    <mergeCell ref="VVE127:VVK127"/>
    <mergeCell ref="VVM127:VVS127"/>
    <mergeCell ref="VVU127:VWA127"/>
    <mergeCell ref="VWC127:VWI127"/>
    <mergeCell ref="VWK127:VWQ127"/>
    <mergeCell ref="VWS127:VWY127"/>
    <mergeCell ref="VRM127:VRS127"/>
    <mergeCell ref="VRU127:VSA127"/>
    <mergeCell ref="VSC127:VSI127"/>
    <mergeCell ref="VSK127:VSQ127"/>
    <mergeCell ref="VSS127:VSY127"/>
    <mergeCell ref="VTA127:VTG127"/>
    <mergeCell ref="VTI127:VTO127"/>
    <mergeCell ref="VTQ127:VTW127"/>
    <mergeCell ref="VTY127:VUE127"/>
    <mergeCell ref="VOS127:VOY127"/>
    <mergeCell ref="VPA127:VPG127"/>
    <mergeCell ref="VPI127:VPO127"/>
    <mergeCell ref="VPQ127:VPW127"/>
    <mergeCell ref="VPY127:VQE127"/>
    <mergeCell ref="VQG127:VQM127"/>
    <mergeCell ref="VQO127:VQU127"/>
    <mergeCell ref="VQW127:VRC127"/>
    <mergeCell ref="VRE127:VRK127"/>
    <mergeCell ref="VLY127:VME127"/>
    <mergeCell ref="VMG127:VMM127"/>
    <mergeCell ref="VMO127:VMU127"/>
    <mergeCell ref="VMW127:VNC127"/>
    <mergeCell ref="VNE127:VNK127"/>
    <mergeCell ref="VNM127:VNS127"/>
    <mergeCell ref="VNU127:VOA127"/>
    <mergeCell ref="VOC127:VOI127"/>
    <mergeCell ref="VOK127:VOQ127"/>
    <mergeCell ref="WFI127:WFO127"/>
    <mergeCell ref="WFQ127:WFW127"/>
    <mergeCell ref="WFY127:WGE127"/>
    <mergeCell ref="WGG127:WGM127"/>
    <mergeCell ref="WGO127:WGU127"/>
    <mergeCell ref="WGW127:WHC127"/>
    <mergeCell ref="WHE127:WHK127"/>
    <mergeCell ref="WHM127:WHS127"/>
    <mergeCell ref="WHU127:WIA127"/>
    <mergeCell ref="WCO127:WCU127"/>
    <mergeCell ref="WCW127:WDC127"/>
    <mergeCell ref="WDE127:WDK127"/>
    <mergeCell ref="WDM127:WDS127"/>
    <mergeCell ref="WDU127:WEA127"/>
    <mergeCell ref="WEC127:WEI127"/>
    <mergeCell ref="WEK127:WEQ127"/>
    <mergeCell ref="WES127:WEY127"/>
    <mergeCell ref="WFA127:WFG127"/>
    <mergeCell ref="VZU127:WAA127"/>
    <mergeCell ref="WAC127:WAI127"/>
    <mergeCell ref="WAK127:WAQ127"/>
    <mergeCell ref="WAS127:WAY127"/>
    <mergeCell ref="WBA127:WBG127"/>
    <mergeCell ref="WBI127:WBO127"/>
    <mergeCell ref="WBQ127:WBW127"/>
    <mergeCell ref="WBY127:WCE127"/>
    <mergeCell ref="WCG127:WCM127"/>
    <mergeCell ref="VXA127:VXG127"/>
    <mergeCell ref="VXI127:VXO127"/>
    <mergeCell ref="VXQ127:VXW127"/>
    <mergeCell ref="VXY127:VYE127"/>
    <mergeCell ref="VYG127:VYM127"/>
    <mergeCell ref="VYO127:VYU127"/>
    <mergeCell ref="VYW127:VZC127"/>
    <mergeCell ref="VZE127:VZK127"/>
    <mergeCell ref="VZM127:VZS127"/>
    <mergeCell ref="WUK127:WUQ127"/>
    <mergeCell ref="WUS127:WUY127"/>
    <mergeCell ref="WVA127:WVG127"/>
    <mergeCell ref="WVI127:WVO127"/>
    <mergeCell ref="WVQ127:WVW127"/>
    <mergeCell ref="WQK127:WQQ127"/>
    <mergeCell ref="WQS127:WQY127"/>
    <mergeCell ref="WRA127:WRG127"/>
    <mergeCell ref="WRI127:WRO127"/>
    <mergeCell ref="WRQ127:WRW127"/>
    <mergeCell ref="WRY127:WSE127"/>
    <mergeCell ref="WSG127:WSM127"/>
    <mergeCell ref="WSO127:WSU127"/>
    <mergeCell ref="WSW127:WTC127"/>
    <mergeCell ref="WNQ127:WNW127"/>
    <mergeCell ref="WNY127:WOE127"/>
    <mergeCell ref="WOG127:WOM127"/>
    <mergeCell ref="WOO127:WOU127"/>
    <mergeCell ref="WOW127:WPC127"/>
    <mergeCell ref="WPE127:WPK127"/>
    <mergeCell ref="WPM127:WPS127"/>
    <mergeCell ref="WPU127:WQA127"/>
    <mergeCell ref="WQC127:WQI127"/>
    <mergeCell ref="WKW127:WLC127"/>
    <mergeCell ref="WLE127:WLK127"/>
    <mergeCell ref="WLM127:WLS127"/>
    <mergeCell ref="WLU127:WMA127"/>
    <mergeCell ref="WMC127:WMI127"/>
    <mergeCell ref="WMK127:WMQ127"/>
    <mergeCell ref="WMS127:WMY127"/>
    <mergeCell ref="WNA127:WNG127"/>
    <mergeCell ref="WNI127:WNO127"/>
    <mergeCell ref="WIC127:WII127"/>
    <mergeCell ref="WIK127:WIQ127"/>
    <mergeCell ref="WIS127:WIY127"/>
    <mergeCell ref="WJA127:WJG127"/>
    <mergeCell ref="WJI127:WJO127"/>
    <mergeCell ref="WJQ127:WJW127"/>
    <mergeCell ref="WJY127:WKE127"/>
    <mergeCell ref="WKG127:WKM127"/>
    <mergeCell ref="WKO127:WKU127"/>
    <mergeCell ref="FM128:FT128"/>
    <mergeCell ref="FU128:GB128"/>
    <mergeCell ref="GC128:GJ128"/>
    <mergeCell ref="GK128:GR128"/>
    <mergeCell ref="GS128:GZ128"/>
    <mergeCell ref="HA128:HH128"/>
    <mergeCell ref="HI128:HP128"/>
    <mergeCell ref="HQ128:HX128"/>
    <mergeCell ref="HY128:IF128"/>
    <mergeCell ref="XEG127:XEM127"/>
    <mergeCell ref="XEO127:XEU127"/>
    <mergeCell ref="XEW127:XFC127"/>
    <mergeCell ref="A128:H128"/>
    <mergeCell ref="I128:P128"/>
    <mergeCell ref="Q128:X128"/>
    <mergeCell ref="Y128:AF128"/>
    <mergeCell ref="AG128:AN128"/>
    <mergeCell ref="AO128:AV128"/>
    <mergeCell ref="AW128:BD128"/>
    <mergeCell ref="BE128:BL128"/>
    <mergeCell ref="BM128:BT128"/>
    <mergeCell ref="BU128:CB128"/>
    <mergeCell ref="CC128:CJ128"/>
    <mergeCell ref="CK128:CR128"/>
    <mergeCell ref="CS128:CZ128"/>
    <mergeCell ref="DA128:DH128"/>
    <mergeCell ref="DI128:DP128"/>
    <mergeCell ref="DQ128:DX128"/>
    <mergeCell ref="DY128:EF128"/>
    <mergeCell ref="EG128:EN128"/>
    <mergeCell ref="EO128:EV128"/>
    <mergeCell ref="EW128:FD128"/>
    <mergeCell ref="FE128:FL128"/>
    <mergeCell ref="XBM127:XBS127"/>
    <mergeCell ref="XBU127:XCA127"/>
    <mergeCell ref="XCC127:XCI127"/>
    <mergeCell ref="XCK127:XCQ127"/>
    <mergeCell ref="XCS127:XCY127"/>
    <mergeCell ref="XDA127:XDG127"/>
    <mergeCell ref="XDI127:XDO127"/>
    <mergeCell ref="XDQ127:XDW127"/>
    <mergeCell ref="XDY127:XEE127"/>
    <mergeCell ref="WYS127:WYY127"/>
    <mergeCell ref="WZA127:WZG127"/>
    <mergeCell ref="WZI127:WZO127"/>
    <mergeCell ref="WZQ127:WZW127"/>
    <mergeCell ref="WZY127:XAE127"/>
    <mergeCell ref="XAG127:XAM127"/>
    <mergeCell ref="XAO127:XAU127"/>
    <mergeCell ref="XAW127:XBC127"/>
    <mergeCell ref="XBE127:XBK127"/>
    <mergeCell ref="WVY127:WWE127"/>
    <mergeCell ref="WWG127:WWM127"/>
    <mergeCell ref="WWO127:WWU127"/>
    <mergeCell ref="WWW127:WXC127"/>
    <mergeCell ref="WXE127:WXK127"/>
    <mergeCell ref="WXM127:WXS127"/>
    <mergeCell ref="WXU127:WYA127"/>
    <mergeCell ref="WYC127:WYI127"/>
    <mergeCell ref="WYK127:WYQ127"/>
    <mergeCell ref="WTE127:WTK127"/>
    <mergeCell ref="WTM127:WTS127"/>
    <mergeCell ref="WTU127:WUA127"/>
    <mergeCell ref="WUC127:WUI127"/>
    <mergeCell ref="QO128:QV128"/>
    <mergeCell ref="QW128:RD128"/>
    <mergeCell ref="RE128:RL128"/>
    <mergeCell ref="RM128:RT128"/>
    <mergeCell ref="RU128:SB128"/>
    <mergeCell ref="SC128:SJ128"/>
    <mergeCell ref="SK128:SR128"/>
    <mergeCell ref="SS128:SZ128"/>
    <mergeCell ref="TA128:TH128"/>
    <mergeCell ref="NU128:OB128"/>
    <mergeCell ref="OC128:OJ128"/>
    <mergeCell ref="OK128:OR128"/>
    <mergeCell ref="OS128:OZ128"/>
    <mergeCell ref="PA128:PH128"/>
    <mergeCell ref="PI128:PP128"/>
    <mergeCell ref="PQ128:PX128"/>
    <mergeCell ref="PY128:QF128"/>
    <mergeCell ref="QG128:QN128"/>
    <mergeCell ref="LA128:LH128"/>
    <mergeCell ref="LI128:LP128"/>
    <mergeCell ref="LQ128:LX128"/>
    <mergeCell ref="LY128:MF128"/>
    <mergeCell ref="MG128:MN128"/>
    <mergeCell ref="MO128:MV128"/>
    <mergeCell ref="MW128:ND128"/>
    <mergeCell ref="NE128:NL128"/>
    <mergeCell ref="NM128:NT128"/>
    <mergeCell ref="IG128:IN128"/>
    <mergeCell ref="IO128:IV128"/>
    <mergeCell ref="IW128:JD128"/>
    <mergeCell ref="JE128:JL128"/>
    <mergeCell ref="JM128:JT128"/>
    <mergeCell ref="JU128:KB128"/>
    <mergeCell ref="KC128:KJ128"/>
    <mergeCell ref="KK128:KR128"/>
    <mergeCell ref="KS128:KZ128"/>
    <mergeCell ref="ABQ128:ABX128"/>
    <mergeCell ref="ABY128:ACF128"/>
    <mergeCell ref="ACG128:ACN128"/>
    <mergeCell ref="ACO128:ACV128"/>
    <mergeCell ref="ACW128:ADD128"/>
    <mergeCell ref="ADE128:ADL128"/>
    <mergeCell ref="ADM128:ADT128"/>
    <mergeCell ref="ADU128:AEB128"/>
    <mergeCell ref="AEC128:AEJ128"/>
    <mergeCell ref="YW128:ZD128"/>
    <mergeCell ref="ZE128:ZL128"/>
    <mergeCell ref="ZM128:ZT128"/>
    <mergeCell ref="ZU128:AAB128"/>
    <mergeCell ref="AAC128:AAJ128"/>
    <mergeCell ref="AAK128:AAR128"/>
    <mergeCell ref="AAS128:AAZ128"/>
    <mergeCell ref="ABA128:ABH128"/>
    <mergeCell ref="ABI128:ABP128"/>
    <mergeCell ref="WC128:WJ128"/>
    <mergeCell ref="WK128:WR128"/>
    <mergeCell ref="WS128:WZ128"/>
    <mergeCell ref="XA128:XH128"/>
    <mergeCell ref="XI128:XP128"/>
    <mergeCell ref="XQ128:XX128"/>
    <mergeCell ref="XY128:YF128"/>
    <mergeCell ref="YG128:YN128"/>
    <mergeCell ref="YO128:YV128"/>
    <mergeCell ref="TI128:TP128"/>
    <mergeCell ref="TQ128:TX128"/>
    <mergeCell ref="TY128:UF128"/>
    <mergeCell ref="UG128:UN128"/>
    <mergeCell ref="UO128:UV128"/>
    <mergeCell ref="UW128:VD128"/>
    <mergeCell ref="VE128:VL128"/>
    <mergeCell ref="VM128:VT128"/>
    <mergeCell ref="VU128:WB128"/>
    <mergeCell ref="AMS128:AMZ128"/>
    <mergeCell ref="ANA128:ANH128"/>
    <mergeCell ref="ANI128:ANP128"/>
    <mergeCell ref="ANQ128:ANX128"/>
    <mergeCell ref="ANY128:AOF128"/>
    <mergeCell ref="AOG128:AON128"/>
    <mergeCell ref="AOO128:AOV128"/>
    <mergeCell ref="AOW128:APD128"/>
    <mergeCell ref="APE128:APL128"/>
    <mergeCell ref="AJY128:AKF128"/>
    <mergeCell ref="AKG128:AKN128"/>
    <mergeCell ref="AKO128:AKV128"/>
    <mergeCell ref="AKW128:ALD128"/>
    <mergeCell ref="ALE128:ALL128"/>
    <mergeCell ref="ALM128:ALT128"/>
    <mergeCell ref="ALU128:AMB128"/>
    <mergeCell ref="AMC128:AMJ128"/>
    <mergeCell ref="AMK128:AMR128"/>
    <mergeCell ref="AHE128:AHL128"/>
    <mergeCell ref="AHM128:AHT128"/>
    <mergeCell ref="AHU128:AIB128"/>
    <mergeCell ref="AIC128:AIJ128"/>
    <mergeCell ref="AIK128:AIR128"/>
    <mergeCell ref="AIS128:AIZ128"/>
    <mergeCell ref="AJA128:AJH128"/>
    <mergeCell ref="AJI128:AJP128"/>
    <mergeCell ref="AJQ128:AJX128"/>
    <mergeCell ref="AEK128:AER128"/>
    <mergeCell ref="AES128:AEZ128"/>
    <mergeCell ref="AFA128:AFH128"/>
    <mergeCell ref="AFI128:AFP128"/>
    <mergeCell ref="AFQ128:AFX128"/>
    <mergeCell ref="AFY128:AGF128"/>
    <mergeCell ref="AGG128:AGN128"/>
    <mergeCell ref="AGO128:AGV128"/>
    <mergeCell ref="AGW128:AHD128"/>
    <mergeCell ref="AXU128:AYB128"/>
    <mergeCell ref="AYC128:AYJ128"/>
    <mergeCell ref="AYK128:AYR128"/>
    <mergeCell ref="AYS128:AYZ128"/>
    <mergeCell ref="AZA128:AZH128"/>
    <mergeCell ref="AZI128:AZP128"/>
    <mergeCell ref="AZQ128:AZX128"/>
    <mergeCell ref="AZY128:BAF128"/>
    <mergeCell ref="BAG128:BAN128"/>
    <mergeCell ref="AVA128:AVH128"/>
    <mergeCell ref="AVI128:AVP128"/>
    <mergeCell ref="AVQ128:AVX128"/>
    <mergeCell ref="AVY128:AWF128"/>
    <mergeCell ref="AWG128:AWN128"/>
    <mergeCell ref="AWO128:AWV128"/>
    <mergeCell ref="AWW128:AXD128"/>
    <mergeCell ref="AXE128:AXL128"/>
    <mergeCell ref="AXM128:AXT128"/>
    <mergeCell ref="ASG128:ASN128"/>
    <mergeCell ref="ASO128:ASV128"/>
    <mergeCell ref="ASW128:ATD128"/>
    <mergeCell ref="ATE128:ATL128"/>
    <mergeCell ref="ATM128:ATT128"/>
    <mergeCell ref="ATU128:AUB128"/>
    <mergeCell ref="AUC128:AUJ128"/>
    <mergeCell ref="AUK128:AUR128"/>
    <mergeCell ref="AUS128:AUZ128"/>
    <mergeCell ref="APM128:APT128"/>
    <mergeCell ref="APU128:AQB128"/>
    <mergeCell ref="AQC128:AQJ128"/>
    <mergeCell ref="AQK128:AQR128"/>
    <mergeCell ref="AQS128:AQZ128"/>
    <mergeCell ref="ARA128:ARH128"/>
    <mergeCell ref="ARI128:ARP128"/>
    <mergeCell ref="ARQ128:ARX128"/>
    <mergeCell ref="ARY128:ASF128"/>
    <mergeCell ref="BIW128:BJD128"/>
    <mergeCell ref="BJE128:BJL128"/>
    <mergeCell ref="BJM128:BJT128"/>
    <mergeCell ref="BJU128:BKB128"/>
    <mergeCell ref="BKC128:BKJ128"/>
    <mergeCell ref="BKK128:BKR128"/>
    <mergeCell ref="BKS128:BKZ128"/>
    <mergeCell ref="BLA128:BLH128"/>
    <mergeCell ref="BLI128:BLP128"/>
    <mergeCell ref="BGC128:BGJ128"/>
    <mergeCell ref="BGK128:BGR128"/>
    <mergeCell ref="BGS128:BGZ128"/>
    <mergeCell ref="BHA128:BHH128"/>
    <mergeCell ref="BHI128:BHP128"/>
    <mergeCell ref="BHQ128:BHX128"/>
    <mergeCell ref="BHY128:BIF128"/>
    <mergeCell ref="BIG128:BIN128"/>
    <mergeCell ref="BIO128:BIV128"/>
    <mergeCell ref="BDI128:BDP128"/>
    <mergeCell ref="BDQ128:BDX128"/>
    <mergeCell ref="BDY128:BEF128"/>
    <mergeCell ref="BEG128:BEN128"/>
    <mergeCell ref="BEO128:BEV128"/>
    <mergeCell ref="BEW128:BFD128"/>
    <mergeCell ref="BFE128:BFL128"/>
    <mergeCell ref="BFM128:BFT128"/>
    <mergeCell ref="BFU128:BGB128"/>
    <mergeCell ref="BAO128:BAV128"/>
    <mergeCell ref="BAW128:BBD128"/>
    <mergeCell ref="BBE128:BBL128"/>
    <mergeCell ref="BBM128:BBT128"/>
    <mergeCell ref="BBU128:BCB128"/>
    <mergeCell ref="BCC128:BCJ128"/>
    <mergeCell ref="BCK128:BCR128"/>
    <mergeCell ref="BCS128:BCZ128"/>
    <mergeCell ref="BDA128:BDH128"/>
    <mergeCell ref="BTY128:BUF128"/>
    <mergeCell ref="BUG128:BUN128"/>
    <mergeCell ref="BUO128:BUV128"/>
    <mergeCell ref="BUW128:BVD128"/>
    <mergeCell ref="BVE128:BVL128"/>
    <mergeCell ref="BVM128:BVT128"/>
    <mergeCell ref="BVU128:BWB128"/>
    <mergeCell ref="BWC128:BWJ128"/>
    <mergeCell ref="BWK128:BWR128"/>
    <mergeCell ref="BRE128:BRL128"/>
    <mergeCell ref="BRM128:BRT128"/>
    <mergeCell ref="BRU128:BSB128"/>
    <mergeCell ref="BSC128:BSJ128"/>
    <mergeCell ref="BSK128:BSR128"/>
    <mergeCell ref="BSS128:BSZ128"/>
    <mergeCell ref="BTA128:BTH128"/>
    <mergeCell ref="BTI128:BTP128"/>
    <mergeCell ref="BTQ128:BTX128"/>
    <mergeCell ref="BOK128:BOR128"/>
    <mergeCell ref="BOS128:BOZ128"/>
    <mergeCell ref="BPA128:BPH128"/>
    <mergeCell ref="BPI128:BPP128"/>
    <mergeCell ref="BPQ128:BPX128"/>
    <mergeCell ref="BPY128:BQF128"/>
    <mergeCell ref="BQG128:BQN128"/>
    <mergeCell ref="BQO128:BQV128"/>
    <mergeCell ref="BQW128:BRD128"/>
    <mergeCell ref="BLQ128:BLX128"/>
    <mergeCell ref="BLY128:BMF128"/>
    <mergeCell ref="BMG128:BMN128"/>
    <mergeCell ref="BMO128:BMV128"/>
    <mergeCell ref="BMW128:BND128"/>
    <mergeCell ref="BNE128:BNL128"/>
    <mergeCell ref="BNM128:BNT128"/>
    <mergeCell ref="BNU128:BOB128"/>
    <mergeCell ref="BOC128:BOJ128"/>
    <mergeCell ref="CFA128:CFH128"/>
    <mergeCell ref="CFI128:CFP128"/>
    <mergeCell ref="CFQ128:CFX128"/>
    <mergeCell ref="CFY128:CGF128"/>
    <mergeCell ref="CGG128:CGN128"/>
    <mergeCell ref="CGO128:CGV128"/>
    <mergeCell ref="CGW128:CHD128"/>
    <mergeCell ref="CHE128:CHL128"/>
    <mergeCell ref="CHM128:CHT128"/>
    <mergeCell ref="CCG128:CCN128"/>
    <mergeCell ref="CCO128:CCV128"/>
    <mergeCell ref="CCW128:CDD128"/>
    <mergeCell ref="CDE128:CDL128"/>
    <mergeCell ref="CDM128:CDT128"/>
    <mergeCell ref="CDU128:CEB128"/>
    <mergeCell ref="CEC128:CEJ128"/>
    <mergeCell ref="CEK128:CER128"/>
    <mergeCell ref="CES128:CEZ128"/>
    <mergeCell ref="BZM128:BZT128"/>
    <mergeCell ref="BZU128:CAB128"/>
    <mergeCell ref="CAC128:CAJ128"/>
    <mergeCell ref="CAK128:CAR128"/>
    <mergeCell ref="CAS128:CAZ128"/>
    <mergeCell ref="CBA128:CBH128"/>
    <mergeCell ref="CBI128:CBP128"/>
    <mergeCell ref="CBQ128:CBX128"/>
    <mergeCell ref="CBY128:CCF128"/>
    <mergeCell ref="BWS128:BWZ128"/>
    <mergeCell ref="BXA128:BXH128"/>
    <mergeCell ref="BXI128:BXP128"/>
    <mergeCell ref="BXQ128:BXX128"/>
    <mergeCell ref="BXY128:BYF128"/>
    <mergeCell ref="BYG128:BYN128"/>
    <mergeCell ref="BYO128:BYV128"/>
    <mergeCell ref="BYW128:BZD128"/>
    <mergeCell ref="BZE128:BZL128"/>
    <mergeCell ref="CQC128:CQJ128"/>
    <mergeCell ref="CQK128:CQR128"/>
    <mergeCell ref="CQS128:CQZ128"/>
    <mergeCell ref="CRA128:CRH128"/>
    <mergeCell ref="CRI128:CRP128"/>
    <mergeCell ref="CRQ128:CRX128"/>
    <mergeCell ref="CRY128:CSF128"/>
    <mergeCell ref="CSG128:CSN128"/>
    <mergeCell ref="CSO128:CSV128"/>
    <mergeCell ref="CNI128:CNP128"/>
    <mergeCell ref="CNQ128:CNX128"/>
    <mergeCell ref="CNY128:COF128"/>
    <mergeCell ref="COG128:CON128"/>
    <mergeCell ref="COO128:COV128"/>
    <mergeCell ref="COW128:CPD128"/>
    <mergeCell ref="CPE128:CPL128"/>
    <mergeCell ref="CPM128:CPT128"/>
    <mergeCell ref="CPU128:CQB128"/>
    <mergeCell ref="CKO128:CKV128"/>
    <mergeCell ref="CKW128:CLD128"/>
    <mergeCell ref="CLE128:CLL128"/>
    <mergeCell ref="CLM128:CLT128"/>
    <mergeCell ref="CLU128:CMB128"/>
    <mergeCell ref="CMC128:CMJ128"/>
    <mergeCell ref="CMK128:CMR128"/>
    <mergeCell ref="CMS128:CMZ128"/>
    <mergeCell ref="CNA128:CNH128"/>
    <mergeCell ref="CHU128:CIB128"/>
    <mergeCell ref="CIC128:CIJ128"/>
    <mergeCell ref="CIK128:CIR128"/>
    <mergeCell ref="CIS128:CIZ128"/>
    <mergeCell ref="CJA128:CJH128"/>
    <mergeCell ref="CJI128:CJP128"/>
    <mergeCell ref="CJQ128:CJX128"/>
    <mergeCell ref="CJY128:CKF128"/>
    <mergeCell ref="CKG128:CKN128"/>
    <mergeCell ref="DBE128:DBL128"/>
    <mergeCell ref="DBM128:DBT128"/>
    <mergeCell ref="DBU128:DCB128"/>
    <mergeCell ref="DCC128:DCJ128"/>
    <mergeCell ref="DCK128:DCR128"/>
    <mergeCell ref="DCS128:DCZ128"/>
    <mergeCell ref="DDA128:DDH128"/>
    <mergeCell ref="DDI128:DDP128"/>
    <mergeCell ref="DDQ128:DDX128"/>
    <mergeCell ref="CYK128:CYR128"/>
    <mergeCell ref="CYS128:CYZ128"/>
    <mergeCell ref="CZA128:CZH128"/>
    <mergeCell ref="CZI128:CZP128"/>
    <mergeCell ref="CZQ128:CZX128"/>
    <mergeCell ref="CZY128:DAF128"/>
    <mergeCell ref="DAG128:DAN128"/>
    <mergeCell ref="DAO128:DAV128"/>
    <mergeCell ref="DAW128:DBD128"/>
    <mergeCell ref="CVQ128:CVX128"/>
    <mergeCell ref="CVY128:CWF128"/>
    <mergeCell ref="CWG128:CWN128"/>
    <mergeCell ref="CWO128:CWV128"/>
    <mergeCell ref="CWW128:CXD128"/>
    <mergeCell ref="CXE128:CXL128"/>
    <mergeCell ref="CXM128:CXT128"/>
    <mergeCell ref="CXU128:CYB128"/>
    <mergeCell ref="CYC128:CYJ128"/>
    <mergeCell ref="CSW128:CTD128"/>
    <mergeCell ref="CTE128:CTL128"/>
    <mergeCell ref="CTM128:CTT128"/>
    <mergeCell ref="CTU128:CUB128"/>
    <mergeCell ref="CUC128:CUJ128"/>
    <mergeCell ref="CUK128:CUR128"/>
    <mergeCell ref="CUS128:CUZ128"/>
    <mergeCell ref="CVA128:CVH128"/>
    <mergeCell ref="CVI128:CVP128"/>
    <mergeCell ref="DMG128:DMN128"/>
    <mergeCell ref="DMO128:DMV128"/>
    <mergeCell ref="DMW128:DND128"/>
    <mergeCell ref="DNE128:DNL128"/>
    <mergeCell ref="DNM128:DNT128"/>
    <mergeCell ref="DNU128:DOB128"/>
    <mergeCell ref="DOC128:DOJ128"/>
    <mergeCell ref="DOK128:DOR128"/>
    <mergeCell ref="DOS128:DOZ128"/>
    <mergeCell ref="DJM128:DJT128"/>
    <mergeCell ref="DJU128:DKB128"/>
    <mergeCell ref="DKC128:DKJ128"/>
    <mergeCell ref="DKK128:DKR128"/>
    <mergeCell ref="DKS128:DKZ128"/>
    <mergeCell ref="DLA128:DLH128"/>
    <mergeCell ref="DLI128:DLP128"/>
    <mergeCell ref="DLQ128:DLX128"/>
    <mergeCell ref="DLY128:DMF128"/>
    <mergeCell ref="DGS128:DGZ128"/>
    <mergeCell ref="DHA128:DHH128"/>
    <mergeCell ref="DHI128:DHP128"/>
    <mergeCell ref="DHQ128:DHX128"/>
    <mergeCell ref="DHY128:DIF128"/>
    <mergeCell ref="DIG128:DIN128"/>
    <mergeCell ref="DIO128:DIV128"/>
    <mergeCell ref="DIW128:DJD128"/>
    <mergeCell ref="DJE128:DJL128"/>
    <mergeCell ref="DDY128:DEF128"/>
    <mergeCell ref="DEG128:DEN128"/>
    <mergeCell ref="DEO128:DEV128"/>
    <mergeCell ref="DEW128:DFD128"/>
    <mergeCell ref="DFE128:DFL128"/>
    <mergeCell ref="DFM128:DFT128"/>
    <mergeCell ref="DFU128:DGB128"/>
    <mergeCell ref="DGC128:DGJ128"/>
    <mergeCell ref="DGK128:DGR128"/>
    <mergeCell ref="DXI128:DXP128"/>
    <mergeCell ref="DXQ128:DXX128"/>
    <mergeCell ref="DXY128:DYF128"/>
    <mergeCell ref="DYG128:DYN128"/>
    <mergeCell ref="DYO128:DYV128"/>
    <mergeCell ref="DYW128:DZD128"/>
    <mergeCell ref="DZE128:DZL128"/>
    <mergeCell ref="DZM128:DZT128"/>
    <mergeCell ref="DZU128:EAB128"/>
    <mergeCell ref="DUO128:DUV128"/>
    <mergeCell ref="DUW128:DVD128"/>
    <mergeCell ref="DVE128:DVL128"/>
    <mergeCell ref="DVM128:DVT128"/>
    <mergeCell ref="DVU128:DWB128"/>
    <mergeCell ref="DWC128:DWJ128"/>
    <mergeCell ref="DWK128:DWR128"/>
    <mergeCell ref="DWS128:DWZ128"/>
    <mergeCell ref="DXA128:DXH128"/>
    <mergeCell ref="DRU128:DSB128"/>
    <mergeCell ref="DSC128:DSJ128"/>
    <mergeCell ref="DSK128:DSR128"/>
    <mergeCell ref="DSS128:DSZ128"/>
    <mergeCell ref="DTA128:DTH128"/>
    <mergeCell ref="DTI128:DTP128"/>
    <mergeCell ref="DTQ128:DTX128"/>
    <mergeCell ref="DTY128:DUF128"/>
    <mergeCell ref="DUG128:DUN128"/>
    <mergeCell ref="DPA128:DPH128"/>
    <mergeCell ref="DPI128:DPP128"/>
    <mergeCell ref="DPQ128:DPX128"/>
    <mergeCell ref="DPY128:DQF128"/>
    <mergeCell ref="DQG128:DQN128"/>
    <mergeCell ref="DQO128:DQV128"/>
    <mergeCell ref="DQW128:DRD128"/>
    <mergeCell ref="DRE128:DRL128"/>
    <mergeCell ref="DRM128:DRT128"/>
    <mergeCell ref="EIK128:EIR128"/>
    <mergeCell ref="EIS128:EIZ128"/>
    <mergeCell ref="EJA128:EJH128"/>
    <mergeCell ref="EJI128:EJP128"/>
    <mergeCell ref="EJQ128:EJX128"/>
    <mergeCell ref="EJY128:EKF128"/>
    <mergeCell ref="EKG128:EKN128"/>
    <mergeCell ref="EKO128:EKV128"/>
    <mergeCell ref="EKW128:ELD128"/>
    <mergeCell ref="EFQ128:EFX128"/>
    <mergeCell ref="EFY128:EGF128"/>
    <mergeCell ref="EGG128:EGN128"/>
    <mergeCell ref="EGO128:EGV128"/>
    <mergeCell ref="EGW128:EHD128"/>
    <mergeCell ref="EHE128:EHL128"/>
    <mergeCell ref="EHM128:EHT128"/>
    <mergeCell ref="EHU128:EIB128"/>
    <mergeCell ref="EIC128:EIJ128"/>
    <mergeCell ref="ECW128:EDD128"/>
    <mergeCell ref="EDE128:EDL128"/>
    <mergeCell ref="EDM128:EDT128"/>
    <mergeCell ref="EDU128:EEB128"/>
    <mergeCell ref="EEC128:EEJ128"/>
    <mergeCell ref="EEK128:EER128"/>
    <mergeCell ref="EES128:EEZ128"/>
    <mergeCell ref="EFA128:EFH128"/>
    <mergeCell ref="EFI128:EFP128"/>
    <mergeCell ref="EAC128:EAJ128"/>
    <mergeCell ref="EAK128:EAR128"/>
    <mergeCell ref="EAS128:EAZ128"/>
    <mergeCell ref="EBA128:EBH128"/>
    <mergeCell ref="EBI128:EBP128"/>
    <mergeCell ref="EBQ128:EBX128"/>
    <mergeCell ref="EBY128:ECF128"/>
    <mergeCell ref="ECG128:ECN128"/>
    <mergeCell ref="ECO128:ECV128"/>
    <mergeCell ref="ETM128:ETT128"/>
    <mergeCell ref="ETU128:EUB128"/>
    <mergeCell ref="EUC128:EUJ128"/>
    <mergeCell ref="EUK128:EUR128"/>
    <mergeCell ref="EUS128:EUZ128"/>
    <mergeCell ref="EVA128:EVH128"/>
    <mergeCell ref="EVI128:EVP128"/>
    <mergeCell ref="EVQ128:EVX128"/>
    <mergeCell ref="EVY128:EWF128"/>
    <mergeCell ref="EQS128:EQZ128"/>
    <mergeCell ref="ERA128:ERH128"/>
    <mergeCell ref="ERI128:ERP128"/>
    <mergeCell ref="ERQ128:ERX128"/>
    <mergeCell ref="ERY128:ESF128"/>
    <mergeCell ref="ESG128:ESN128"/>
    <mergeCell ref="ESO128:ESV128"/>
    <mergeCell ref="ESW128:ETD128"/>
    <mergeCell ref="ETE128:ETL128"/>
    <mergeCell ref="ENY128:EOF128"/>
    <mergeCell ref="EOG128:EON128"/>
    <mergeCell ref="EOO128:EOV128"/>
    <mergeCell ref="EOW128:EPD128"/>
    <mergeCell ref="EPE128:EPL128"/>
    <mergeCell ref="EPM128:EPT128"/>
    <mergeCell ref="EPU128:EQB128"/>
    <mergeCell ref="EQC128:EQJ128"/>
    <mergeCell ref="EQK128:EQR128"/>
    <mergeCell ref="ELE128:ELL128"/>
    <mergeCell ref="ELM128:ELT128"/>
    <mergeCell ref="ELU128:EMB128"/>
    <mergeCell ref="EMC128:EMJ128"/>
    <mergeCell ref="EMK128:EMR128"/>
    <mergeCell ref="EMS128:EMZ128"/>
    <mergeCell ref="ENA128:ENH128"/>
    <mergeCell ref="ENI128:ENP128"/>
    <mergeCell ref="ENQ128:ENX128"/>
    <mergeCell ref="FEO128:FEV128"/>
    <mergeCell ref="FEW128:FFD128"/>
    <mergeCell ref="FFE128:FFL128"/>
    <mergeCell ref="FFM128:FFT128"/>
    <mergeCell ref="FFU128:FGB128"/>
    <mergeCell ref="FGC128:FGJ128"/>
    <mergeCell ref="FGK128:FGR128"/>
    <mergeCell ref="FGS128:FGZ128"/>
    <mergeCell ref="FHA128:FHH128"/>
    <mergeCell ref="FBU128:FCB128"/>
    <mergeCell ref="FCC128:FCJ128"/>
    <mergeCell ref="FCK128:FCR128"/>
    <mergeCell ref="FCS128:FCZ128"/>
    <mergeCell ref="FDA128:FDH128"/>
    <mergeCell ref="FDI128:FDP128"/>
    <mergeCell ref="FDQ128:FDX128"/>
    <mergeCell ref="FDY128:FEF128"/>
    <mergeCell ref="FEG128:FEN128"/>
    <mergeCell ref="EZA128:EZH128"/>
    <mergeCell ref="EZI128:EZP128"/>
    <mergeCell ref="EZQ128:EZX128"/>
    <mergeCell ref="EZY128:FAF128"/>
    <mergeCell ref="FAG128:FAN128"/>
    <mergeCell ref="FAO128:FAV128"/>
    <mergeCell ref="FAW128:FBD128"/>
    <mergeCell ref="FBE128:FBL128"/>
    <mergeCell ref="FBM128:FBT128"/>
    <mergeCell ref="EWG128:EWN128"/>
    <mergeCell ref="EWO128:EWV128"/>
    <mergeCell ref="EWW128:EXD128"/>
    <mergeCell ref="EXE128:EXL128"/>
    <mergeCell ref="EXM128:EXT128"/>
    <mergeCell ref="EXU128:EYB128"/>
    <mergeCell ref="EYC128:EYJ128"/>
    <mergeCell ref="EYK128:EYR128"/>
    <mergeCell ref="EYS128:EYZ128"/>
    <mergeCell ref="FPQ128:FPX128"/>
    <mergeCell ref="FPY128:FQF128"/>
    <mergeCell ref="FQG128:FQN128"/>
    <mergeCell ref="FQO128:FQV128"/>
    <mergeCell ref="FQW128:FRD128"/>
    <mergeCell ref="FRE128:FRL128"/>
    <mergeCell ref="FRM128:FRT128"/>
    <mergeCell ref="FRU128:FSB128"/>
    <mergeCell ref="FSC128:FSJ128"/>
    <mergeCell ref="FMW128:FND128"/>
    <mergeCell ref="FNE128:FNL128"/>
    <mergeCell ref="FNM128:FNT128"/>
    <mergeCell ref="FNU128:FOB128"/>
    <mergeCell ref="FOC128:FOJ128"/>
    <mergeCell ref="FOK128:FOR128"/>
    <mergeCell ref="FOS128:FOZ128"/>
    <mergeCell ref="FPA128:FPH128"/>
    <mergeCell ref="FPI128:FPP128"/>
    <mergeCell ref="FKC128:FKJ128"/>
    <mergeCell ref="FKK128:FKR128"/>
    <mergeCell ref="FKS128:FKZ128"/>
    <mergeCell ref="FLA128:FLH128"/>
    <mergeCell ref="FLI128:FLP128"/>
    <mergeCell ref="FLQ128:FLX128"/>
    <mergeCell ref="FLY128:FMF128"/>
    <mergeCell ref="FMG128:FMN128"/>
    <mergeCell ref="FMO128:FMV128"/>
    <mergeCell ref="FHI128:FHP128"/>
    <mergeCell ref="FHQ128:FHX128"/>
    <mergeCell ref="FHY128:FIF128"/>
    <mergeCell ref="FIG128:FIN128"/>
    <mergeCell ref="FIO128:FIV128"/>
    <mergeCell ref="FIW128:FJD128"/>
    <mergeCell ref="FJE128:FJL128"/>
    <mergeCell ref="FJM128:FJT128"/>
    <mergeCell ref="FJU128:FKB128"/>
    <mergeCell ref="GAS128:GAZ128"/>
    <mergeCell ref="GBA128:GBH128"/>
    <mergeCell ref="GBI128:GBP128"/>
    <mergeCell ref="GBQ128:GBX128"/>
    <mergeCell ref="GBY128:GCF128"/>
    <mergeCell ref="GCG128:GCN128"/>
    <mergeCell ref="GCO128:GCV128"/>
    <mergeCell ref="GCW128:GDD128"/>
    <mergeCell ref="GDE128:GDL128"/>
    <mergeCell ref="FXY128:FYF128"/>
    <mergeCell ref="FYG128:FYN128"/>
    <mergeCell ref="FYO128:FYV128"/>
    <mergeCell ref="FYW128:FZD128"/>
    <mergeCell ref="FZE128:FZL128"/>
    <mergeCell ref="FZM128:FZT128"/>
    <mergeCell ref="FZU128:GAB128"/>
    <mergeCell ref="GAC128:GAJ128"/>
    <mergeCell ref="GAK128:GAR128"/>
    <mergeCell ref="FVE128:FVL128"/>
    <mergeCell ref="FVM128:FVT128"/>
    <mergeCell ref="FVU128:FWB128"/>
    <mergeCell ref="FWC128:FWJ128"/>
    <mergeCell ref="FWK128:FWR128"/>
    <mergeCell ref="FWS128:FWZ128"/>
    <mergeCell ref="FXA128:FXH128"/>
    <mergeCell ref="FXI128:FXP128"/>
    <mergeCell ref="FXQ128:FXX128"/>
    <mergeCell ref="FSK128:FSR128"/>
    <mergeCell ref="FSS128:FSZ128"/>
    <mergeCell ref="FTA128:FTH128"/>
    <mergeCell ref="FTI128:FTP128"/>
    <mergeCell ref="FTQ128:FTX128"/>
    <mergeCell ref="FTY128:FUF128"/>
    <mergeCell ref="FUG128:FUN128"/>
    <mergeCell ref="FUO128:FUV128"/>
    <mergeCell ref="FUW128:FVD128"/>
    <mergeCell ref="GLU128:GMB128"/>
    <mergeCell ref="GMC128:GMJ128"/>
    <mergeCell ref="GMK128:GMR128"/>
    <mergeCell ref="GMS128:GMZ128"/>
    <mergeCell ref="GNA128:GNH128"/>
    <mergeCell ref="GNI128:GNP128"/>
    <mergeCell ref="GNQ128:GNX128"/>
    <mergeCell ref="GNY128:GOF128"/>
    <mergeCell ref="GOG128:GON128"/>
    <mergeCell ref="GJA128:GJH128"/>
    <mergeCell ref="GJI128:GJP128"/>
    <mergeCell ref="GJQ128:GJX128"/>
    <mergeCell ref="GJY128:GKF128"/>
    <mergeCell ref="GKG128:GKN128"/>
    <mergeCell ref="GKO128:GKV128"/>
    <mergeCell ref="GKW128:GLD128"/>
    <mergeCell ref="GLE128:GLL128"/>
    <mergeCell ref="GLM128:GLT128"/>
    <mergeCell ref="GGG128:GGN128"/>
    <mergeCell ref="GGO128:GGV128"/>
    <mergeCell ref="GGW128:GHD128"/>
    <mergeCell ref="GHE128:GHL128"/>
    <mergeCell ref="GHM128:GHT128"/>
    <mergeCell ref="GHU128:GIB128"/>
    <mergeCell ref="GIC128:GIJ128"/>
    <mergeCell ref="GIK128:GIR128"/>
    <mergeCell ref="GIS128:GIZ128"/>
    <mergeCell ref="GDM128:GDT128"/>
    <mergeCell ref="GDU128:GEB128"/>
    <mergeCell ref="GEC128:GEJ128"/>
    <mergeCell ref="GEK128:GER128"/>
    <mergeCell ref="GES128:GEZ128"/>
    <mergeCell ref="GFA128:GFH128"/>
    <mergeCell ref="GFI128:GFP128"/>
    <mergeCell ref="GFQ128:GFX128"/>
    <mergeCell ref="GFY128:GGF128"/>
    <mergeCell ref="GWW128:GXD128"/>
    <mergeCell ref="GXE128:GXL128"/>
    <mergeCell ref="GXM128:GXT128"/>
    <mergeCell ref="GXU128:GYB128"/>
    <mergeCell ref="GYC128:GYJ128"/>
    <mergeCell ref="GYK128:GYR128"/>
    <mergeCell ref="GYS128:GYZ128"/>
    <mergeCell ref="GZA128:GZH128"/>
    <mergeCell ref="GZI128:GZP128"/>
    <mergeCell ref="GUC128:GUJ128"/>
    <mergeCell ref="GUK128:GUR128"/>
    <mergeCell ref="GUS128:GUZ128"/>
    <mergeCell ref="GVA128:GVH128"/>
    <mergeCell ref="GVI128:GVP128"/>
    <mergeCell ref="GVQ128:GVX128"/>
    <mergeCell ref="GVY128:GWF128"/>
    <mergeCell ref="GWG128:GWN128"/>
    <mergeCell ref="GWO128:GWV128"/>
    <mergeCell ref="GRI128:GRP128"/>
    <mergeCell ref="GRQ128:GRX128"/>
    <mergeCell ref="GRY128:GSF128"/>
    <mergeCell ref="GSG128:GSN128"/>
    <mergeCell ref="GSO128:GSV128"/>
    <mergeCell ref="GSW128:GTD128"/>
    <mergeCell ref="GTE128:GTL128"/>
    <mergeCell ref="GTM128:GTT128"/>
    <mergeCell ref="GTU128:GUB128"/>
    <mergeCell ref="GOO128:GOV128"/>
    <mergeCell ref="GOW128:GPD128"/>
    <mergeCell ref="GPE128:GPL128"/>
    <mergeCell ref="GPM128:GPT128"/>
    <mergeCell ref="GPU128:GQB128"/>
    <mergeCell ref="GQC128:GQJ128"/>
    <mergeCell ref="GQK128:GQR128"/>
    <mergeCell ref="GQS128:GQZ128"/>
    <mergeCell ref="GRA128:GRH128"/>
    <mergeCell ref="HHY128:HIF128"/>
    <mergeCell ref="HIG128:HIN128"/>
    <mergeCell ref="HIO128:HIV128"/>
    <mergeCell ref="HIW128:HJD128"/>
    <mergeCell ref="HJE128:HJL128"/>
    <mergeCell ref="HJM128:HJT128"/>
    <mergeCell ref="HJU128:HKB128"/>
    <mergeCell ref="HKC128:HKJ128"/>
    <mergeCell ref="HKK128:HKR128"/>
    <mergeCell ref="HFE128:HFL128"/>
    <mergeCell ref="HFM128:HFT128"/>
    <mergeCell ref="HFU128:HGB128"/>
    <mergeCell ref="HGC128:HGJ128"/>
    <mergeCell ref="HGK128:HGR128"/>
    <mergeCell ref="HGS128:HGZ128"/>
    <mergeCell ref="HHA128:HHH128"/>
    <mergeCell ref="HHI128:HHP128"/>
    <mergeCell ref="HHQ128:HHX128"/>
    <mergeCell ref="HCK128:HCR128"/>
    <mergeCell ref="HCS128:HCZ128"/>
    <mergeCell ref="HDA128:HDH128"/>
    <mergeCell ref="HDI128:HDP128"/>
    <mergeCell ref="HDQ128:HDX128"/>
    <mergeCell ref="HDY128:HEF128"/>
    <mergeCell ref="HEG128:HEN128"/>
    <mergeCell ref="HEO128:HEV128"/>
    <mergeCell ref="HEW128:HFD128"/>
    <mergeCell ref="GZQ128:GZX128"/>
    <mergeCell ref="GZY128:HAF128"/>
    <mergeCell ref="HAG128:HAN128"/>
    <mergeCell ref="HAO128:HAV128"/>
    <mergeCell ref="HAW128:HBD128"/>
    <mergeCell ref="HBE128:HBL128"/>
    <mergeCell ref="HBM128:HBT128"/>
    <mergeCell ref="HBU128:HCB128"/>
    <mergeCell ref="HCC128:HCJ128"/>
    <mergeCell ref="HTA128:HTH128"/>
    <mergeCell ref="HTI128:HTP128"/>
    <mergeCell ref="HTQ128:HTX128"/>
    <mergeCell ref="HTY128:HUF128"/>
    <mergeCell ref="HUG128:HUN128"/>
    <mergeCell ref="HUO128:HUV128"/>
    <mergeCell ref="HUW128:HVD128"/>
    <mergeCell ref="HVE128:HVL128"/>
    <mergeCell ref="HVM128:HVT128"/>
    <mergeCell ref="HQG128:HQN128"/>
    <mergeCell ref="HQO128:HQV128"/>
    <mergeCell ref="HQW128:HRD128"/>
    <mergeCell ref="HRE128:HRL128"/>
    <mergeCell ref="HRM128:HRT128"/>
    <mergeCell ref="HRU128:HSB128"/>
    <mergeCell ref="HSC128:HSJ128"/>
    <mergeCell ref="HSK128:HSR128"/>
    <mergeCell ref="HSS128:HSZ128"/>
    <mergeCell ref="HNM128:HNT128"/>
    <mergeCell ref="HNU128:HOB128"/>
    <mergeCell ref="HOC128:HOJ128"/>
    <mergeCell ref="HOK128:HOR128"/>
    <mergeCell ref="HOS128:HOZ128"/>
    <mergeCell ref="HPA128:HPH128"/>
    <mergeCell ref="HPI128:HPP128"/>
    <mergeCell ref="HPQ128:HPX128"/>
    <mergeCell ref="HPY128:HQF128"/>
    <mergeCell ref="HKS128:HKZ128"/>
    <mergeCell ref="HLA128:HLH128"/>
    <mergeCell ref="HLI128:HLP128"/>
    <mergeCell ref="HLQ128:HLX128"/>
    <mergeCell ref="HLY128:HMF128"/>
    <mergeCell ref="HMG128:HMN128"/>
    <mergeCell ref="HMO128:HMV128"/>
    <mergeCell ref="HMW128:HND128"/>
    <mergeCell ref="HNE128:HNL128"/>
    <mergeCell ref="IEC128:IEJ128"/>
    <mergeCell ref="IEK128:IER128"/>
    <mergeCell ref="IES128:IEZ128"/>
    <mergeCell ref="IFA128:IFH128"/>
    <mergeCell ref="IFI128:IFP128"/>
    <mergeCell ref="IFQ128:IFX128"/>
    <mergeCell ref="IFY128:IGF128"/>
    <mergeCell ref="IGG128:IGN128"/>
    <mergeCell ref="IGO128:IGV128"/>
    <mergeCell ref="IBI128:IBP128"/>
    <mergeCell ref="IBQ128:IBX128"/>
    <mergeCell ref="IBY128:ICF128"/>
    <mergeCell ref="ICG128:ICN128"/>
    <mergeCell ref="ICO128:ICV128"/>
    <mergeCell ref="ICW128:IDD128"/>
    <mergeCell ref="IDE128:IDL128"/>
    <mergeCell ref="IDM128:IDT128"/>
    <mergeCell ref="IDU128:IEB128"/>
    <mergeCell ref="HYO128:HYV128"/>
    <mergeCell ref="HYW128:HZD128"/>
    <mergeCell ref="HZE128:HZL128"/>
    <mergeCell ref="HZM128:HZT128"/>
    <mergeCell ref="HZU128:IAB128"/>
    <mergeCell ref="IAC128:IAJ128"/>
    <mergeCell ref="IAK128:IAR128"/>
    <mergeCell ref="IAS128:IAZ128"/>
    <mergeCell ref="IBA128:IBH128"/>
    <mergeCell ref="HVU128:HWB128"/>
    <mergeCell ref="HWC128:HWJ128"/>
    <mergeCell ref="HWK128:HWR128"/>
    <mergeCell ref="HWS128:HWZ128"/>
    <mergeCell ref="HXA128:HXH128"/>
    <mergeCell ref="HXI128:HXP128"/>
    <mergeCell ref="HXQ128:HXX128"/>
    <mergeCell ref="HXY128:HYF128"/>
    <mergeCell ref="HYG128:HYN128"/>
    <mergeCell ref="IPE128:IPL128"/>
    <mergeCell ref="IPM128:IPT128"/>
    <mergeCell ref="IPU128:IQB128"/>
    <mergeCell ref="IQC128:IQJ128"/>
    <mergeCell ref="IQK128:IQR128"/>
    <mergeCell ref="IQS128:IQZ128"/>
    <mergeCell ref="IRA128:IRH128"/>
    <mergeCell ref="IRI128:IRP128"/>
    <mergeCell ref="IRQ128:IRX128"/>
    <mergeCell ref="IMK128:IMR128"/>
    <mergeCell ref="IMS128:IMZ128"/>
    <mergeCell ref="INA128:INH128"/>
    <mergeCell ref="INI128:INP128"/>
    <mergeCell ref="INQ128:INX128"/>
    <mergeCell ref="INY128:IOF128"/>
    <mergeCell ref="IOG128:ION128"/>
    <mergeCell ref="IOO128:IOV128"/>
    <mergeCell ref="IOW128:IPD128"/>
    <mergeCell ref="IJQ128:IJX128"/>
    <mergeCell ref="IJY128:IKF128"/>
    <mergeCell ref="IKG128:IKN128"/>
    <mergeCell ref="IKO128:IKV128"/>
    <mergeCell ref="IKW128:ILD128"/>
    <mergeCell ref="ILE128:ILL128"/>
    <mergeCell ref="ILM128:ILT128"/>
    <mergeCell ref="ILU128:IMB128"/>
    <mergeCell ref="IMC128:IMJ128"/>
    <mergeCell ref="IGW128:IHD128"/>
    <mergeCell ref="IHE128:IHL128"/>
    <mergeCell ref="IHM128:IHT128"/>
    <mergeCell ref="IHU128:IIB128"/>
    <mergeCell ref="IIC128:IIJ128"/>
    <mergeCell ref="IIK128:IIR128"/>
    <mergeCell ref="IIS128:IIZ128"/>
    <mergeCell ref="IJA128:IJH128"/>
    <mergeCell ref="IJI128:IJP128"/>
    <mergeCell ref="JAG128:JAN128"/>
    <mergeCell ref="JAO128:JAV128"/>
    <mergeCell ref="JAW128:JBD128"/>
    <mergeCell ref="JBE128:JBL128"/>
    <mergeCell ref="JBM128:JBT128"/>
    <mergeCell ref="JBU128:JCB128"/>
    <mergeCell ref="JCC128:JCJ128"/>
    <mergeCell ref="JCK128:JCR128"/>
    <mergeCell ref="JCS128:JCZ128"/>
    <mergeCell ref="IXM128:IXT128"/>
    <mergeCell ref="IXU128:IYB128"/>
    <mergeCell ref="IYC128:IYJ128"/>
    <mergeCell ref="IYK128:IYR128"/>
    <mergeCell ref="IYS128:IYZ128"/>
    <mergeCell ref="IZA128:IZH128"/>
    <mergeCell ref="IZI128:IZP128"/>
    <mergeCell ref="IZQ128:IZX128"/>
    <mergeCell ref="IZY128:JAF128"/>
    <mergeCell ref="IUS128:IUZ128"/>
    <mergeCell ref="IVA128:IVH128"/>
    <mergeCell ref="IVI128:IVP128"/>
    <mergeCell ref="IVQ128:IVX128"/>
    <mergeCell ref="IVY128:IWF128"/>
    <mergeCell ref="IWG128:IWN128"/>
    <mergeCell ref="IWO128:IWV128"/>
    <mergeCell ref="IWW128:IXD128"/>
    <mergeCell ref="IXE128:IXL128"/>
    <mergeCell ref="IRY128:ISF128"/>
    <mergeCell ref="ISG128:ISN128"/>
    <mergeCell ref="ISO128:ISV128"/>
    <mergeCell ref="ISW128:ITD128"/>
    <mergeCell ref="ITE128:ITL128"/>
    <mergeCell ref="ITM128:ITT128"/>
    <mergeCell ref="ITU128:IUB128"/>
    <mergeCell ref="IUC128:IUJ128"/>
    <mergeCell ref="IUK128:IUR128"/>
    <mergeCell ref="JLI128:JLP128"/>
    <mergeCell ref="JLQ128:JLX128"/>
    <mergeCell ref="JLY128:JMF128"/>
    <mergeCell ref="JMG128:JMN128"/>
    <mergeCell ref="JMO128:JMV128"/>
    <mergeCell ref="JMW128:JND128"/>
    <mergeCell ref="JNE128:JNL128"/>
    <mergeCell ref="JNM128:JNT128"/>
    <mergeCell ref="JNU128:JOB128"/>
    <mergeCell ref="JIO128:JIV128"/>
    <mergeCell ref="JIW128:JJD128"/>
    <mergeCell ref="JJE128:JJL128"/>
    <mergeCell ref="JJM128:JJT128"/>
    <mergeCell ref="JJU128:JKB128"/>
    <mergeCell ref="JKC128:JKJ128"/>
    <mergeCell ref="JKK128:JKR128"/>
    <mergeCell ref="JKS128:JKZ128"/>
    <mergeCell ref="JLA128:JLH128"/>
    <mergeCell ref="JFU128:JGB128"/>
    <mergeCell ref="JGC128:JGJ128"/>
    <mergeCell ref="JGK128:JGR128"/>
    <mergeCell ref="JGS128:JGZ128"/>
    <mergeCell ref="JHA128:JHH128"/>
    <mergeCell ref="JHI128:JHP128"/>
    <mergeCell ref="JHQ128:JHX128"/>
    <mergeCell ref="JHY128:JIF128"/>
    <mergeCell ref="JIG128:JIN128"/>
    <mergeCell ref="JDA128:JDH128"/>
    <mergeCell ref="JDI128:JDP128"/>
    <mergeCell ref="JDQ128:JDX128"/>
    <mergeCell ref="JDY128:JEF128"/>
    <mergeCell ref="JEG128:JEN128"/>
    <mergeCell ref="JEO128:JEV128"/>
    <mergeCell ref="JEW128:JFD128"/>
    <mergeCell ref="JFE128:JFL128"/>
    <mergeCell ref="JFM128:JFT128"/>
    <mergeCell ref="JWK128:JWR128"/>
    <mergeCell ref="JWS128:JWZ128"/>
    <mergeCell ref="JXA128:JXH128"/>
    <mergeCell ref="JXI128:JXP128"/>
    <mergeCell ref="JXQ128:JXX128"/>
    <mergeCell ref="JXY128:JYF128"/>
    <mergeCell ref="JYG128:JYN128"/>
    <mergeCell ref="JYO128:JYV128"/>
    <mergeCell ref="JYW128:JZD128"/>
    <mergeCell ref="JTQ128:JTX128"/>
    <mergeCell ref="JTY128:JUF128"/>
    <mergeCell ref="JUG128:JUN128"/>
    <mergeCell ref="JUO128:JUV128"/>
    <mergeCell ref="JUW128:JVD128"/>
    <mergeCell ref="JVE128:JVL128"/>
    <mergeCell ref="JVM128:JVT128"/>
    <mergeCell ref="JVU128:JWB128"/>
    <mergeCell ref="JWC128:JWJ128"/>
    <mergeCell ref="JQW128:JRD128"/>
    <mergeCell ref="JRE128:JRL128"/>
    <mergeCell ref="JRM128:JRT128"/>
    <mergeCell ref="JRU128:JSB128"/>
    <mergeCell ref="JSC128:JSJ128"/>
    <mergeCell ref="JSK128:JSR128"/>
    <mergeCell ref="JSS128:JSZ128"/>
    <mergeCell ref="JTA128:JTH128"/>
    <mergeCell ref="JTI128:JTP128"/>
    <mergeCell ref="JOC128:JOJ128"/>
    <mergeCell ref="JOK128:JOR128"/>
    <mergeCell ref="JOS128:JOZ128"/>
    <mergeCell ref="JPA128:JPH128"/>
    <mergeCell ref="JPI128:JPP128"/>
    <mergeCell ref="JPQ128:JPX128"/>
    <mergeCell ref="JPY128:JQF128"/>
    <mergeCell ref="JQG128:JQN128"/>
    <mergeCell ref="JQO128:JQV128"/>
    <mergeCell ref="KHM128:KHT128"/>
    <mergeCell ref="KHU128:KIB128"/>
    <mergeCell ref="KIC128:KIJ128"/>
    <mergeCell ref="KIK128:KIR128"/>
    <mergeCell ref="KIS128:KIZ128"/>
    <mergeCell ref="KJA128:KJH128"/>
    <mergeCell ref="KJI128:KJP128"/>
    <mergeCell ref="KJQ128:KJX128"/>
    <mergeCell ref="KJY128:KKF128"/>
    <mergeCell ref="KES128:KEZ128"/>
    <mergeCell ref="KFA128:KFH128"/>
    <mergeCell ref="KFI128:KFP128"/>
    <mergeCell ref="KFQ128:KFX128"/>
    <mergeCell ref="KFY128:KGF128"/>
    <mergeCell ref="KGG128:KGN128"/>
    <mergeCell ref="KGO128:KGV128"/>
    <mergeCell ref="KGW128:KHD128"/>
    <mergeCell ref="KHE128:KHL128"/>
    <mergeCell ref="KBY128:KCF128"/>
    <mergeCell ref="KCG128:KCN128"/>
    <mergeCell ref="KCO128:KCV128"/>
    <mergeCell ref="KCW128:KDD128"/>
    <mergeCell ref="KDE128:KDL128"/>
    <mergeCell ref="KDM128:KDT128"/>
    <mergeCell ref="KDU128:KEB128"/>
    <mergeCell ref="KEC128:KEJ128"/>
    <mergeCell ref="KEK128:KER128"/>
    <mergeCell ref="JZE128:JZL128"/>
    <mergeCell ref="JZM128:JZT128"/>
    <mergeCell ref="JZU128:KAB128"/>
    <mergeCell ref="KAC128:KAJ128"/>
    <mergeCell ref="KAK128:KAR128"/>
    <mergeCell ref="KAS128:KAZ128"/>
    <mergeCell ref="KBA128:KBH128"/>
    <mergeCell ref="KBI128:KBP128"/>
    <mergeCell ref="KBQ128:KBX128"/>
    <mergeCell ref="KSO128:KSV128"/>
    <mergeCell ref="KSW128:KTD128"/>
    <mergeCell ref="KTE128:KTL128"/>
    <mergeCell ref="KTM128:KTT128"/>
    <mergeCell ref="KTU128:KUB128"/>
    <mergeCell ref="KUC128:KUJ128"/>
    <mergeCell ref="KUK128:KUR128"/>
    <mergeCell ref="KUS128:KUZ128"/>
    <mergeCell ref="KVA128:KVH128"/>
    <mergeCell ref="KPU128:KQB128"/>
    <mergeCell ref="KQC128:KQJ128"/>
    <mergeCell ref="KQK128:KQR128"/>
    <mergeCell ref="KQS128:KQZ128"/>
    <mergeCell ref="KRA128:KRH128"/>
    <mergeCell ref="KRI128:KRP128"/>
    <mergeCell ref="KRQ128:KRX128"/>
    <mergeCell ref="KRY128:KSF128"/>
    <mergeCell ref="KSG128:KSN128"/>
    <mergeCell ref="KNA128:KNH128"/>
    <mergeCell ref="KNI128:KNP128"/>
    <mergeCell ref="KNQ128:KNX128"/>
    <mergeCell ref="KNY128:KOF128"/>
    <mergeCell ref="KOG128:KON128"/>
    <mergeCell ref="KOO128:KOV128"/>
    <mergeCell ref="KOW128:KPD128"/>
    <mergeCell ref="KPE128:KPL128"/>
    <mergeCell ref="KPM128:KPT128"/>
    <mergeCell ref="KKG128:KKN128"/>
    <mergeCell ref="KKO128:KKV128"/>
    <mergeCell ref="KKW128:KLD128"/>
    <mergeCell ref="KLE128:KLL128"/>
    <mergeCell ref="KLM128:KLT128"/>
    <mergeCell ref="KLU128:KMB128"/>
    <mergeCell ref="KMC128:KMJ128"/>
    <mergeCell ref="KMK128:KMR128"/>
    <mergeCell ref="KMS128:KMZ128"/>
    <mergeCell ref="LDQ128:LDX128"/>
    <mergeCell ref="LDY128:LEF128"/>
    <mergeCell ref="LEG128:LEN128"/>
    <mergeCell ref="LEO128:LEV128"/>
    <mergeCell ref="LEW128:LFD128"/>
    <mergeCell ref="LFE128:LFL128"/>
    <mergeCell ref="LFM128:LFT128"/>
    <mergeCell ref="LFU128:LGB128"/>
    <mergeCell ref="LGC128:LGJ128"/>
    <mergeCell ref="LAW128:LBD128"/>
    <mergeCell ref="LBE128:LBL128"/>
    <mergeCell ref="LBM128:LBT128"/>
    <mergeCell ref="LBU128:LCB128"/>
    <mergeCell ref="LCC128:LCJ128"/>
    <mergeCell ref="LCK128:LCR128"/>
    <mergeCell ref="LCS128:LCZ128"/>
    <mergeCell ref="LDA128:LDH128"/>
    <mergeCell ref="LDI128:LDP128"/>
    <mergeCell ref="KYC128:KYJ128"/>
    <mergeCell ref="KYK128:KYR128"/>
    <mergeCell ref="KYS128:KYZ128"/>
    <mergeCell ref="KZA128:KZH128"/>
    <mergeCell ref="KZI128:KZP128"/>
    <mergeCell ref="KZQ128:KZX128"/>
    <mergeCell ref="KZY128:LAF128"/>
    <mergeCell ref="LAG128:LAN128"/>
    <mergeCell ref="LAO128:LAV128"/>
    <mergeCell ref="KVI128:KVP128"/>
    <mergeCell ref="KVQ128:KVX128"/>
    <mergeCell ref="KVY128:KWF128"/>
    <mergeCell ref="KWG128:KWN128"/>
    <mergeCell ref="KWO128:KWV128"/>
    <mergeCell ref="KWW128:KXD128"/>
    <mergeCell ref="KXE128:KXL128"/>
    <mergeCell ref="KXM128:KXT128"/>
    <mergeCell ref="KXU128:KYB128"/>
    <mergeCell ref="LOS128:LOZ128"/>
    <mergeCell ref="LPA128:LPH128"/>
    <mergeCell ref="LPI128:LPP128"/>
    <mergeCell ref="LPQ128:LPX128"/>
    <mergeCell ref="LPY128:LQF128"/>
    <mergeCell ref="LQG128:LQN128"/>
    <mergeCell ref="LQO128:LQV128"/>
    <mergeCell ref="LQW128:LRD128"/>
    <mergeCell ref="LRE128:LRL128"/>
    <mergeCell ref="LLY128:LMF128"/>
    <mergeCell ref="LMG128:LMN128"/>
    <mergeCell ref="LMO128:LMV128"/>
    <mergeCell ref="LMW128:LND128"/>
    <mergeCell ref="LNE128:LNL128"/>
    <mergeCell ref="LNM128:LNT128"/>
    <mergeCell ref="LNU128:LOB128"/>
    <mergeCell ref="LOC128:LOJ128"/>
    <mergeCell ref="LOK128:LOR128"/>
    <mergeCell ref="LJE128:LJL128"/>
    <mergeCell ref="LJM128:LJT128"/>
    <mergeCell ref="LJU128:LKB128"/>
    <mergeCell ref="LKC128:LKJ128"/>
    <mergeCell ref="LKK128:LKR128"/>
    <mergeCell ref="LKS128:LKZ128"/>
    <mergeCell ref="LLA128:LLH128"/>
    <mergeCell ref="LLI128:LLP128"/>
    <mergeCell ref="LLQ128:LLX128"/>
    <mergeCell ref="LGK128:LGR128"/>
    <mergeCell ref="LGS128:LGZ128"/>
    <mergeCell ref="LHA128:LHH128"/>
    <mergeCell ref="LHI128:LHP128"/>
    <mergeCell ref="LHQ128:LHX128"/>
    <mergeCell ref="LHY128:LIF128"/>
    <mergeCell ref="LIG128:LIN128"/>
    <mergeCell ref="LIO128:LIV128"/>
    <mergeCell ref="LIW128:LJD128"/>
    <mergeCell ref="LZU128:MAB128"/>
    <mergeCell ref="MAC128:MAJ128"/>
    <mergeCell ref="MAK128:MAR128"/>
    <mergeCell ref="MAS128:MAZ128"/>
    <mergeCell ref="MBA128:MBH128"/>
    <mergeCell ref="MBI128:MBP128"/>
    <mergeCell ref="MBQ128:MBX128"/>
    <mergeCell ref="MBY128:MCF128"/>
    <mergeCell ref="MCG128:MCN128"/>
    <mergeCell ref="LXA128:LXH128"/>
    <mergeCell ref="LXI128:LXP128"/>
    <mergeCell ref="LXQ128:LXX128"/>
    <mergeCell ref="LXY128:LYF128"/>
    <mergeCell ref="LYG128:LYN128"/>
    <mergeCell ref="LYO128:LYV128"/>
    <mergeCell ref="LYW128:LZD128"/>
    <mergeCell ref="LZE128:LZL128"/>
    <mergeCell ref="LZM128:LZT128"/>
    <mergeCell ref="LUG128:LUN128"/>
    <mergeCell ref="LUO128:LUV128"/>
    <mergeCell ref="LUW128:LVD128"/>
    <mergeCell ref="LVE128:LVL128"/>
    <mergeCell ref="LVM128:LVT128"/>
    <mergeCell ref="LVU128:LWB128"/>
    <mergeCell ref="LWC128:LWJ128"/>
    <mergeCell ref="LWK128:LWR128"/>
    <mergeCell ref="LWS128:LWZ128"/>
    <mergeCell ref="LRM128:LRT128"/>
    <mergeCell ref="LRU128:LSB128"/>
    <mergeCell ref="LSC128:LSJ128"/>
    <mergeCell ref="LSK128:LSR128"/>
    <mergeCell ref="LSS128:LSZ128"/>
    <mergeCell ref="LTA128:LTH128"/>
    <mergeCell ref="LTI128:LTP128"/>
    <mergeCell ref="LTQ128:LTX128"/>
    <mergeCell ref="LTY128:LUF128"/>
    <mergeCell ref="MKW128:MLD128"/>
    <mergeCell ref="MLE128:MLL128"/>
    <mergeCell ref="MLM128:MLT128"/>
    <mergeCell ref="MLU128:MMB128"/>
    <mergeCell ref="MMC128:MMJ128"/>
    <mergeCell ref="MMK128:MMR128"/>
    <mergeCell ref="MMS128:MMZ128"/>
    <mergeCell ref="MNA128:MNH128"/>
    <mergeCell ref="MNI128:MNP128"/>
    <mergeCell ref="MIC128:MIJ128"/>
    <mergeCell ref="MIK128:MIR128"/>
    <mergeCell ref="MIS128:MIZ128"/>
    <mergeCell ref="MJA128:MJH128"/>
    <mergeCell ref="MJI128:MJP128"/>
    <mergeCell ref="MJQ128:MJX128"/>
    <mergeCell ref="MJY128:MKF128"/>
    <mergeCell ref="MKG128:MKN128"/>
    <mergeCell ref="MKO128:MKV128"/>
    <mergeCell ref="MFI128:MFP128"/>
    <mergeCell ref="MFQ128:MFX128"/>
    <mergeCell ref="MFY128:MGF128"/>
    <mergeCell ref="MGG128:MGN128"/>
    <mergeCell ref="MGO128:MGV128"/>
    <mergeCell ref="MGW128:MHD128"/>
    <mergeCell ref="MHE128:MHL128"/>
    <mergeCell ref="MHM128:MHT128"/>
    <mergeCell ref="MHU128:MIB128"/>
    <mergeCell ref="MCO128:MCV128"/>
    <mergeCell ref="MCW128:MDD128"/>
    <mergeCell ref="MDE128:MDL128"/>
    <mergeCell ref="MDM128:MDT128"/>
    <mergeCell ref="MDU128:MEB128"/>
    <mergeCell ref="MEC128:MEJ128"/>
    <mergeCell ref="MEK128:MER128"/>
    <mergeCell ref="MES128:MEZ128"/>
    <mergeCell ref="MFA128:MFH128"/>
    <mergeCell ref="MVY128:MWF128"/>
    <mergeCell ref="MWG128:MWN128"/>
    <mergeCell ref="MWO128:MWV128"/>
    <mergeCell ref="MWW128:MXD128"/>
    <mergeCell ref="MXE128:MXL128"/>
    <mergeCell ref="MXM128:MXT128"/>
    <mergeCell ref="MXU128:MYB128"/>
    <mergeCell ref="MYC128:MYJ128"/>
    <mergeCell ref="MYK128:MYR128"/>
    <mergeCell ref="MTE128:MTL128"/>
    <mergeCell ref="MTM128:MTT128"/>
    <mergeCell ref="MTU128:MUB128"/>
    <mergeCell ref="MUC128:MUJ128"/>
    <mergeCell ref="MUK128:MUR128"/>
    <mergeCell ref="MUS128:MUZ128"/>
    <mergeCell ref="MVA128:MVH128"/>
    <mergeCell ref="MVI128:MVP128"/>
    <mergeCell ref="MVQ128:MVX128"/>
    <mergeCell ref="MQK128:MQR128"/>
    <mergeCell ref="MQS128:MQZ128"/>
    <mergeCell ref="MRA128:MRH128"/>
    <mergeCell ref="MRI128:MRP128"/>
    <mergeCell ref="MRQ128:MRX128"/>
    <mergeCell ref="MRY128:MSF128"/>
    <mergeCell ref="MSG128:MSN128"/>
    <mergeCell ref="MSO128:MSV128"/>
    <mergeCell ref="MSW128:MTD128"/>
    <mergeCell ref="MNQ128:MNX128"/>
    <mergeCell ref="MNY128:MOF128"/>
    <mergeCell ref="MOG128:MON128"/>
    <mergeCell ref="MOO128:MOV128"/>
    <mergeCell ref="MOW128:MPD128"/>
    <mergeCell ref="MPE128:MPL128"/>
    <mergeCell ref="MPM128:MPT128"/>
    <mergeCell ref="MPU128:MQB128"/>
    <mergeCell ref="MQC128:MQJ128"/>
    <mergeCell ref="NHA128:NHH128"/>
    <mergeCell ref="NHI128:NHP128"/>
    <mergeCell ref="NHQ128:NHX128"/>
    <mergeCell ref="NHY128:NIF128"/>
    <mergeCell ref="NIG128:NIN128"/>
    <mergeCell ref="NIO128:NIV128"/>
    <mergeCell ref="NIW128:NJD128"/>
    <mergeCell ref="NJE128:NJL128"/>
    <mergeCell ref="NJM128:NJT128"/>
    <mergeCell ref="NEG128:NEN128"/>
    <mergeCell ref="NEO128:NEV128"/>
    <mergeCell ref="NEW128:NFD128"/>
    <mergeCell ref="NFE128:NFL128"/>
    <mergeCell ref="NFM128:NFT128"/>
    <mergeCell ref="NFU128:NGB128"/>
    <mergeCell ref="NGC128:NGJ128"/>
    <mergeCell ref="NGK128:NGR128"/>
    <mergeCell ref="NGS128:NGZ128"/>
    <mergeCell ref="NBM128:NBT128"/>
    <mergeCell ref="NBU128:NCB128"/>
    <mergeCell ref="NCC128:NCJ128"/>
    <mergeCell ref="NCK128:NCR128"/>
    <mergeCell ref="NCS128:NCZ128"/>
    <mergeCell ref="NDA128:NDH128"/>
    <mergeCell ref="NDI128:NDP128"/>
    <mergeCell ref="NDQ128:NDX128"/>
    <mergeCell ref="NDY128:NEF128"/>
    <mergeCell ref="MYS128:MYZ128"/>
    <mergeCell ref="MZA128:MZH128"/>
    <mergeCell ref="MZI128:MZP128"/>
    <mergeCell ref="MZQ128:MZX128"/>
    <mergeCell ref="MZY128:NAF128"/>
    <mergeCell ref="NAG128:NAN128"/>
    <mergeCell ref="NAO128:NAV128"/>
    <mergeCell ref="NAW128:NBD128"/>
    <mergeCell ref="NBE128:NBL128"/>
    <mergeCell ref="NSC128:NSJ128"/>
    <mergeCell ref="NSK128:NSR128"/>
    <mergeCell ref="NSS128:NSZ128"/>
    <mergeCell ref="NTA128:NTH128"/>
    <mergeCell ref="NTI128:NTP128"/>
    <mergeCell ref="NTQ128:NTX128"/>
    <mergeCell ref="NTY128:NUF128"/>
    <mergeCell ref="NUG128:NUN128"/>
    <mergeCell ref="NUO128:NUV128"/>
    <mergeCell ref="NPI128:NPP128"/>
    <mergeCell ref="NPQ128:NPX128"/>
    <mergeCell ref="NPY128:NQF128"/>
    <mergeCell ref="NQG128:NQN128"/>
    <mergeCell ref="NQO128:NQV128"/>
    <mergeCell ref="NQW128:NRD128"/>
    <mergeCell ref="NRE128:NRL128"/>
    <mergeCell ref="NRM128:NRT128"/>
    <mergeCell ref="NRU128:NSB128"/>
    <mergeCell ref="NMO128:NMV128"/>
    <mergeCell ref="NMW128:NND128"/>
    <mergeCell ref="NNE128:NNL128"/>
    <mergeCell ref="NNM128:NNT128"/>
    <mergeCell ref="NNU128:NOB128"/>
    <mergeCell ref="NOC128:NOJ128"/>
    <mergeCell ref="NOK128:NOR128"/>
    <mergeCell ref="NOS128:NOZ128"/>
    <mergeCell ref="NPA128:NPH128"/>
    <mergeCell ref="NJU128:NKB128"/>
    <mergeCell ref="NKC128:NKJ128"/>
    <mergeCell ref="NKK128:NKR128"/>
    <mergeCell ref="NKS128:NKZ128"/>
    <mergeCell ref="NLA128:NLH128"/>
    <mergeCell ref="NLI128:NLP128"/>
    <mergeCell ref="NLQ128:NLX128"/>
    <mergeCell ref="NLY128:NMF128"/>
    <mergeCell ref="NMG128:NMN128"/>
    <mergeCell ref="ODE128:ODL128"/>
    <mergeCell ref="ODM128:ODT128"/>
    <mergeCell ref="ODU128:OEB128"/>
    <mergeCell ref="OEC128:OEJ128"/>
    <mergeCell ref="OEK128:OER128"/>
    <mergeCell ref="OES128:OEZ128"/>
    <mergeCell ref="OFA128:OFH128"/>
    <mergeCell ref="OFI128:OFP128"/>
    <mergeCell ref="OFQ128:OFX128"/>
    <mergeCell ref="OAK128:OAR128"/>
    <mergeCell ref="OAS128:OAZ128"/>
    <mergeCell ref="OBA128:OBH128"/>
    <mergeCell ref="OBI128:OBP128"/>
    <mergeCell ref="OBQ128:OBX128"/>
    <mergeCell ref="OBY128:OCF128"/>
    <mergeCell ref="OCG128:OCN128"/>
    <mergeCell ref="OCO128:OCV128"/>
    <mergeCell ref="OCW128:ODD128"/>
    <mergeCell ref="NXQ128:NXX128"/>
    <mergeCell ref="NXY128:NYF128"/>
    <mergeCell ref="NYG128:NYN128"/>
    <mergeCell ref="NYO128:NYV128"/>
    <mergeCell ref="NYW128:NZD128"/>
    <mergeCell ref="NZE128:NZL128"/>
    <mergeCell ref="NZM128:NZT128"/>
    <mergeCell ref="NZU128:OAB128"/>
    <mergeCell ref="OAC128:OAJ128"/>
    <mergeCell ref="NUW128:NVD128"/>
    <mergeCell ref="NVE128:NVL128"/>
    <mergeCell ref="NVM128:NVT128"/>
    <mergeCell ref="NVU128:NWB128"/>
    <mergeCell ref="NWC128:NWJ128"/>
    <mergeCell ref="NWK128:NWR128"/>
    <mergeCell ref="NWS128:NWZ128"/>
    <mergeCell ref="NXA128:NXH128"/>
    <mergeCell ref="NXI128:NXP128"/>
    <mergeCell ref="OOG128:OON128"/>
    <mergeCell ref="OOO128:OOV128"/>
    <mergeCell ref="OOW128:OPD128"/>
    <mergeCell ref="OPE128:OPL128"/>
    <mergeCell ref="OPM128:OPT128"/>
    <mergeCell ref="OPU128:OQB128"/>
    <mergeCell ref="OQC128:OQJ128"/>
    <mergeCell ref="OQK128:OQR128"/>
    <mergeCell ref="OQS128:OQZ128"/>
    <mergeCell ref="OLM128:OLT128"/>
    <mergeCell ref="OLU128:OMB128"/>
    <mergeCell ref="OMC128:OMJ128"/>
    <mergeCell ref="OMK128:OMR128"/>
    <mergeCell ref="OMS128:OMZ128"/>
    <mergeCell ref="ONA128:ONH128"/>
    <mergeCell ref="ONI128:ONP128"/>
    <mergeCell ref="ONQ128:ONX128"/>
    <mergeCell ref="ONY128:OOF128"/>
    <mergeCell ref="OIS128:OIZ128"/>
    <mergeCell ref="OJA128:OJH128"/>
    <mergeCell ref="OJI128:OJP128"/>
    <mergeCell ref="OJQ128:OJX128"/>
    <mergeCell ref="OJY128:OKF128"/>
    <mergeCell ref="OKG128:OKN128"/>
    <mergeCell ref="OKO128:OKV128"/>
    <mergeCell ref="OKW128:OLD128"/>
    <mergeCell ref="OLE128:OLL128"/>
    <mergeCell ref="OFY128:OGF128"/>
    <mergeCell ref="OGG128:OGN128"/>
    <mergeCell ref="OGO128:OGV128"/>
    <mergeCell ref="OGW128:OHD128"/>
    <mergeCell ref="OHE128:OHL128"/>
    <mergeCell ref="OHM128:OHT128"/>
    <mergeCell ref="OHU128:OIB128"/>
    <mergeCell ref="OIC128:OIJ128"/>
    <mergeCell ref="OIK128:OIR128"/>
    <mergeCell ref="OZI128:OZP128"/>
    <mergeCell ref="OZQ128:OZX128"/>
    <mergeCell ref="OZY128:PAF128"/>
    <mergeCell ref="PAG128:PAN128"/>
    <mergeCell ref="PAO128:PAV128"/>
    <mergeCell ref="PAW128:PBD128"/>
    <mergeCell ref="PBE128:PBL128"/>
    <mergeCell ref="PBM128:PBT128"/>
    <mergeCell ref="PBU128:PCB128"/>
    <mergeCell ref="OWO128:OWV128"/>
    <mergeCell ref="OWW128:OXD128"/>
    <mergeCell ref="OXE128:OXL128"/>
    <mergeCell ref="OXM128:OXT128"/>
    <mergeCell ref="OXU128:OYB128"/>
    <mergeCell ref="OYC128:OYJ128"/>
    <mergeCell ref="OYK128:OYR128"/>
    <mergeCell ref="OYS128:OYZ128"/>
    <mergeCell ref="OZA128:OZH128"/>
    <mergeCell ref="OTU128:OUB128"/>
    <mergeCell ref="OUC128:OUJ128"/>
    <mergeCell ref="OUK128:OUR128"/>
    <mergeCell ref="OUS128:OUZ128"/>
    <mergeCell ref="OVA128:OVH128"/>
    <mergeCell ref="OVI128:OVP128"/>
    <mergeCell ref="OVQ128:OVX128"/>
    <mergeCell ref="OVY128:OWF128"/>
    <mergeCell ref="OWG128:OWN128"/>
    <mergeCell ref="ORA128:ORH128"/>
    <mergeCell ref="ORI128:ORP128"/>
    <mergeCell ref="ORQ128:ORX128"/>
    <mergeCell ref="ORY128:OSF128"/>
    <mergeCell ref="OSG128:OSN128"/>
    <mergeCell ref="OSO128:OSV128"/>
    <mergeCell ref="OSW128:OTD128"/>
    <mergeCell ref="OTE128:OTL128"/>
    <mergeCell ref="OTM128:OTT128"/>
    <mergeCell ref="PKK128:PKR128"/>
    <mergeCell ref="PKS128:PKZ128"/>
    <mergeCell ref="PLA128:PLH128"/>
    <mergeCell ref="PLI128:PLP128"/>
    <mergeCell ref="PLQ128:PLX128"/>
    <mergeCell ref="PLY128:PMF128"/>
    <mergeCell ref="PMG128:PMN128"/>
    <mergeCell ref="PMO128:PMV128"/>
    <mergeCell ref="PMW128:PND128"/>
    <mergeCell ref="PHQ128:PHX128"/>
    <mergeCell ref="PHY128:PIF128"/>
    <mergeCell ref="PIG128:PIN128"/>
    <mergeCell ref="PIO128:PIV128"/>
    <mergeCell ref="PIW128:PJD128"/>
    <mergeCell ref="PJE128:PJL128"/>
    <mergeCell ref="PJM128:PJT128"/>
    <mergeCell ref="PJU128:PKB128"/>
    <mergeCell ref="PKC128:PKJ128"/>
    <mergeCell ref="PEW128:PFD128"/>
    <mergeCell ref="PFE128:PFL128"/>
    <mergeCell ref="PFM128:PFT128"/>
    <mergeCell ref="PFU128:PGB128"/>
    <mergeCell ref="PGC128:PGJ128"/>
    <mergeCell ref="PGK128:PGR128"/>
    <mergeCell ref="PGS128:PGZ128"/>
    <mergeCell ref="PHA128:PHH128"/>
    <mergeCell ref="PHI128:PHP128"/>
    <mergeCell ref="PCC128:PCJ128"/>
    <mergeCell ref="PCK128:PCR128"/>
    <mergeCell ref="PCS128:PCZ128"/>
    <mergeCell ref="PDA128:PDH128"/>
    <mergeCell ref="PDI128:PDP128"/>
    <mergeCell ref="PDQ128:PDX128"/>
    <mergeCell ref="PDY128:PEF128"/>
    <mergeCell ref="PEG128:PEN128"/>
    <mergeCell ref="PEO128:PEV128"/>
    <mergeCell ref="PVM128:PVT128"/>
    <mergeCell ref="PVU128:PWB128"/>
    <mergeCell ref="PWC128:PWJ128"/>
    <mergeCell ref="PWK128:PWR128"/>
    <mergeCell ref="PWS128:PWZ128"/>
    <mergeCell ref="PXA128:PXH128"/>
    <mergeCell ref="PXI128:PXP128"/>
    <mergeCell ref="PXQ128:PXX128"/>
    <mergeCell ref="PXY128:PYF128"/>
    <mergeCell ref="PSS128:PSZ128"/>
    <mergeCell ref="PTA128:PTH128"/>
    <mergeCell ref="PTI128:PTP128"/>
    <mergeCell ref="PTQ128:PTX128"/>
    <mergeCell ref="PTY128:PUF128"/>
    <mergeCell ref="PUG128:PUN128"/>
    <mergeCell ref="PUO128:PUV128"/>
    <mergeCell ref="PUW128:PVD128"/>
    <mergeCell ref="PVE128:PVL128"/>
    <mergeCell ref="PPY128:PQF128"/>
    <mergeCell ref="PQG128:PQN128"/>
    <mergeCell ref="PQO128:PQV128"/>
    <mergeCell ref="PQW128:PRD128"/>
    <mergeCell ref="PRE128:PRL128"/>
    <mergeCell ref="PRM128:PRT128"/>
    <mergeCell ref="PRU128:PSB128"/>
    <mergeCell ref="PSC128:PSJ128"/>
    <mergeCell ref="PSK128:PSR128"/>
    <mergeCell ref="PNE128:PNL128"/>
    <mergeCell ref="PNM128:PNT128"/>
    <mergeCell ref="PNU128:POB128"/>
    <mergeCell ref="POC128:POJ128"/>
    <mergeCell ref="POK128:POR128"/>
    <mergeCell ref="POS128:POZ128"/>
    <mergeCell ref="PPA128:PPH128"/>
    <mergeCell ref="PPI128:PPP128"/>
    <mergeCell ref="PPQ128:PPX128"/>
    <mergeCell ref="QGO128:QGV128"/>
    <mergeCell ref="QGW128:QHD128"/>
    <mergeCell ref="QHE128:QHL128"/>
    <mergeCell ref="QHM128:QHT128"/>
    <mergeCell ref="QHU128:QIB128"/>
    <mergeCell ref="QIC128:QIJ128"/>
    <mergeCell ref="QIK128:QIR128"/>
    <mergeCell ref="QIS128:QIZ128"/>
    <mergeCell ref="QJA128:QJH128"/>
    <mergeCell ref="QDU128:QEB128"/>
    <mergeCell ref="QEC128:QEJ128"/>
    <mergeCell ref="QEK128:QER128"/>
    <mergeCell ref="QES128:QEZ128"/>
    <mergeCell ref="QFA128:QFH128"/>
    <mergeCell ref="QFI128:QFP128"/>
    <mergeCell ref="QFQ128:QFX128"/>
    <mergeCell ref="QFY128:QGF128"/>
    <mergeCell ref="QGG128:QGN128"/>
    <mergeCell ref="QBA128:QBH128"/>
    <mergeCell ref="QBI128:QBP128"/>
    <mergeCell ref="QBQ128:QBX128"/>
    <mergeCell ref="QBY128:QCF128"/>
    <mergeCell ref="QCG128:QCN128"/>
    <mergeCell ref="QCO128:QCV128"/>
    <mergeCell ref="QCW128:QDD128"/>
    <mergeCell ref="QDE128:QDL128"/>
    <mergeCell ref="QDM128:QDT128"/>
    <mergeCell ref="PYG128:PYN128"/>
    <mergeCell ref="PYO128:PYV128"/>
    <mergeCell ref="PYW128:PZD128"/>
    <mergeCell ref="PZE128:PZL128"/>
    <mergeCell ref="PZM128:PZT128"/>
    <mergeCell ref="PZU128:QAB128"/>
    <mergeCell ref="QAC128:QAJ128"/>
    <mergeCell ref="QAK128:QAR128"/>
    <mergeCell ref="QAS128:QAZ128"/>
    <mergeCell ref="QRQ128:QRX128"/>
    <mergeCell ref="QRY128:QSF128"/>
    <mergeCell ref="QSG128:QSN128"/>
    <mergeCell ref="QSO128:QSV128"/>
    <mergeCell ref="QSW128:QTD128"/>
    <mergeCell ref="QTE128:QTL128"/>
    <mergeCell ref="QTM128:QTT128"/>
    <mergeCell ref="QTU128:QUB128"/>
    <mergeCell ref="QUC128:QUJ128"/>
    <mergeCell ref="QOW128:QPD128"/>
    <mergeCell ref="QPE128:QPL128"/>
    <mergeCell ref="QPM128:QPT128"/>
    <mergeCell ref="QPU128:QQB128"/>
    <mergeCell ref="QQC128:QQJ128"/>
    <mergeCell ref="QQK128:QQR128"/>
    <mergeCell ref="QQS128:QQZ128"/>
    <mergeCell ref="QRA128:QRH128"/>
    <mergeCell ref="QRI128:QRP128"/>
    <mergeCell ref="QMC128:QMJ128"/>
    <mergeCell ref="QMK128:QMR128"/>
    <mergeCell ref="QMS128:QMZ128"/>
    <mergeCell ref="QNA128:QNH128"/>
    <mergeCell ref="QNI128:QNP128"/>
    <mergeCell ref="QNQ128:QNX128"/>
    <mergeCell ref="QNY128:QOF128"/>
    <mergeCell ref="QOG128:QON128"/>
    <mergeCell ref="QOO128:QOV128"/>
    <mergeCell ref="QJI128:QJP128"/>
    <mergeCell ref="QJQ128:QJX128"/>
    <mergeCell ref="QJY128:QKF128"/>
    <mergeCell ref="QKG128:QKN128"/>
    <mergeCell ref="QKO128:QKV128"/>
    <mergeCell ref="QKW128:QLD128"/>
    <mergeCell ref="QLE128:QLL128"/>
    <mergeCell ref="QLM128:QLT128"/>
    <mergeCell ref="QLU128:QMB128"/>
    <mergeCell ref="RCS128:RCZ128"/>
    <mergeCell ref="RDA128:RDH128"/>
    <mergeCell ref="RDI128:RDP128"/>
    <mergeCell ref="RDQ128:RDX128"/>
    <mergeCell ref="RDY128:REF128"/>
    <mergeCell ref="REG128:REN128"/>
    <mergeCell ref="REO128:REV128"/>
    <mergeCell ref="REW128:RFD128"/>
    <mergeCell ref="RFE128:RFL128"/>
    <mergeCell ref="QZY128:RAF128"/>
    <mergeCell ref="RAG128:RAN128"/>
    <mergeCell ref="RAO128:RAV128"/>
    <mergeCell ref="RAW128:RBD128"/>
    <mergeCell ref="RBE128:RBL128"/>
    <mergeCell ref="RBM128:RBT128"/>
    <mergeCell ref="RBU128:RCB128"/>
    <mergeCell ref="RCC128:RCJ128"/>
    <mergeCell ref="RCK128:RCR128"/>
    <mergeCell ref="QXE128:QXL128"/>
    <mergeCell ref="QXM128:QXT128"/>
    <mergeCell ref="QXU128:QYB128"/>
    <mergeCell ref="QYC128:QYJ128"/>
    <mergeCell ref="QYK128:QYR128"/>
    <mergeCell ref="QYS128:QYZ128"/>
    <mergeCell ref="QZA128:QZH128"/>
    <mergeCell ref="QZI128:QZP128"/>
    <mergeCell ref="QZQ128:QZX128"/>
    <mergeCell ref="QUK128:QUR128"/>
    <mergeCell ref="QUS128:QUZ128"/>
    <mergeCell ref="QVA128:QVH128"/>
    <mergeCell ref="QVI128:QVP128"/>
    <mergeCell ref="QVQ128:QVX128"/>
    <mergeCell ref="QVY128:QWF128"/>
    <mergeCell ref="QWG128:QWN128"/>
    <mergeCell ref="QWO128:QWV128"/>
    <mergeCell ref="QWW128:QXD128"/>
    <mergeCell ref="RNU128:ROB128"/>
    <mergeCell ref="ROC128:ROJ128"/>
    <mergeCell ref="ROK128:ROR128"/>
    <mergeCell ref="ROS128:ROZ128"/>
    <mergeCell ref="RPA128:RPH128"/>
    <mergeCell ref="RPI128:RPP128"/>
    <mergeCell ref="RPQ128:RPX128"/>
    <mergeCell ref="RPY128:RQF128"/>
    <mergeCell ref="RQG128:RQN128"/>
    <mergeCell ref="RLA128:RLH128"/>
    <mergeCell ref="RLI128:RLP128"/>
    <mergeCell ref="RLQ128:RLX128"/>
    <mergeCell ref="RLY128:RMF128"/>
    <mergeCell ref="RMG128:RMN128"/>
    <mergeCell ref="RMO128:RMV128"/>
    <mergeCell ref="RMW128:RND128"/>
    <mergeCell ref="RNE128:RNL128"/>
    <mergeCell ref="RNM128:RNT128"/>
    <mergeCell ref="RIG128:RIN128"/>
    <mergeCell ref="RIO128:RIV128"/>
    <mergeCell ref="RIW128:RJD128"/>
    <mergeCell ref="RJE128:RJL128"/>
    <mergeCell ref="RJM128:RJT128"/>
    <mergeCell ref="RJU128:RKB128"/>
    <mergeCell ref="RKC128:RKJ128"/>
    <mergeCell ref="RKK128:RKR128"/>
    <mergeCell ref="RKS128:RKZ128"/>
    <mergeCell ref="RFM128:RFT128"/>
    <mergeCell ref="RFU128:RGB128"/>
    <mergeCell ref="RGC128:RGJ128"/>
    <mergeCell ref="RGK128:RGR128"/>
    <mergeCell ref="RGS128:RGZ128"/>
    <mergeCell ref="RHA128:RHH128"/>
    <mergeCell ref="RHI128:RHP128"/>
    <mergeCell ref="RHQ128:RHX128"/>
    <mergeCell ref="RHY128:RIF128"/>
    <mergeCell ref="RYW128:RZD128"/>
    <mergeCell ref="RZE128:RZL128"/>
    <mergeCell ref="RZM128:RZT128"/>
    <mergeCell ref="RZU128:SAB128"/>
    <mergeCell ref="SAC128:SAJ128"/>
    <mergeCell ref="SAK128:SAR128"/>
    <mergeCell ref="SAS128:SAZ128"/>
    <mergeCell ref="SBA128:SBH128"/>
    <mergeCell ref="SBI128:SBP128"/>
    <mergeCell ref="RWC128:RWJ128"/>
    <mergeCell ref="RWK128:RWR128"/>
    <mergeCell ref="RWS128:RWZ128"/>
    <mergeCell ref="RXA128:RXH128"/>
    <mergeCell ref="RXI128:RXP128"/>
    <mergeCell ref="RXQ128:RXX128"/>
    <mergeCell ref="RXY128:RYF128"/>
    <mergeCell ref="RYG128:RYN128"/>
    <mergeCell ref="RYO128:RYV128"/>
    <mergeCell ref="RTI128:RTP128"/>
    <mergeCell ref="RTQ128:RTX128"/>
    <mergeCell ref="RTY128:RUF128"/>
    <mergeCell ref="RUG128:RUN128"/>
    <mergeCell ref="RUO128:RUV128"/>
    <mergeCell ref="RUW128:RVD128"/>
    <mergeCell ref="RVE128:RVL128"/>
    <mergeCell ref="RVM128:RVT128"/>
    <mergeCell ref="RVU128:RWB128"/>
    <mergeCell ref="RQO128:RQV128"/>
    <mergeCell ref="RQW128:RRD128"/>
    <mergeCell ref="RRE128:RRL128"/>
    <mergeCell ref="RRM128:RRT128"/>
    <mergeCell ref="RRU128:RSB128"/>
    <mergeCell ref="RSC128:RSJ128"/>
    <mergeCell ref="RSK128:RSR128"/>
    <mergeCell ref="RSS128:RSZ128"/>
    <mergeCell ref="RTA128:RTH128"/>
    <mergeCell ref="SJY128:SKF128"/>
    <mergeCell ref="SKG128:SKN128"/>
    <mergeCell ref="SKO128:SKV128"/>
    <mergeCell ref="SKW128:SLD128"/>
    <mergeCell ref="SLE128:SLL128"/>
    <mergeCell ref="SLM128:SLT128"/>
    <mergeCell ref="SLU128:SMB128"/>
    <mergeCell ref="SMC128:SMJ128"/>
    <mergeCell ref="SMK128:SMR128"/>
    <mergeCell ref="SHE128:SHL128"/>
    <mergeCell ref="SHM128:SHT128"/>
    <mergeCell ref="SHU128:SIB128"/>
    <mergeCell ref="SIC128:SIJ128"/>
    <mergeCell ref="SIK128:SIR128"/>
    <mergeCell ref="SIS128:SIZ128"/>
    <mergeCell ref="SJA128:SJH128"/>
    <mergeCell ref="SJI128:SJP128"/>
    <mergeCell ref="SJQ128:SJX128"/>
    <mergeCell ref="SEK128:SER128"/>
    <mergeCell ref="SES128:SEZ128"/>
    <mergeCell ref="SFA128:SFH128"/>
    <mergeCell ref="SFI128:SFP128"/>
    <mergeCell ref="SFQ128:SFX128"/>
    <mergeCell ref="SFY128:SGF128"/>
    <mergeCell ref="SGG128:SGN128"/>
    <mergeCell ref="SGO128:SGV128"/>
    <mergeCell ref="SGW128:SHD128"/>
    <mergeCell ref="SBQ128:SBX128"/>
    <mergeCell ref="SBY128:SCF128"/>
    <mergeCell ref="SCG128:SCN128"/>
    <mergeCell ref="SCO128:SCV128"/>
    <mergeCell ref="SCW128:SDD128"/>
    <mergeCell ref="SDE128:SDL128"/>
    <mergeCell ref="SDM128:SDT128"/>
    <mergeCell ref="SDU128:SEB128"/>
    <mergeCell ref="SEC128:SEJ128"/>
    <mergeCell ref="SVA128:SVH128"/>
    <mergeCell ref="SVI128:SVP128"/>
    <mergeCell ref="SVQ128:SVX128"/>
    <mergeCell ref="SVY128:SWF128"/>
    <mergeCell ref="SWG128:SWN128"/>
    <mergeCell ref="SWO128:SWV128"/>
    <mergeCell ref="SWW128:SXD128"/>
    <mergeCell ref="SXE128:SXL128"/>
    <mergeCell ref="SXM128:SXT128"/>
    <mergeCell ref="SSG128:SSN128"/>
    <mergeCell ref="SSO128:SSV128"/>
    <mergeCell ref="SSW128:STD128"/>
    <mergeCell ref="STE128:STL128"/>
    <mergeCell ref="STM128:STT128"/>
    <mergeCell ref="STU128:SUB128"/>
    <mergeCell ref="SUC128:SUJ128"/>
    <mergeCell ref="SUK128:SUR128"/>
    <mergeCell ref="SUS128:SUZ128"/>
    <mergeCell ref="SPM128:SPT128"/>
    <mergeCell ref="SPU128:SQB128"/>
    <mergeCell ref="SQC128:SQJ128"/>
    <mergeCell ref="SQK128:SQR128"/>
    <mergeCell ref="SQS128:SQZ128"/>
    <mergeCell ref="SRA128:SRH128"/>
    <mergeCell ref="SRI128:SRP128"/>
    <mergeCell ref="SRQ128:SRX128"/>
    <mergeCell ref="SRY128:SSF128"/>
    <mergeCell ref="SMS128:SMZ128"/>
    <mergeCell ref="SNA128:SNH128"/>
    <mergeCell ref="SNI128:SNP128"/>
    <mergeCell ref="SNQ128:SNX128"/>
    <mergeCell ref="SNY128:SOF128"/>
    <mergeCell ref="SOG128:SON128"/>
    <mergeCell ref="SOO128:SOV128"/>
    <mergeCell ref="SOW128:SPD128"/>
    <mergeCell ref="SPE128:SPL128"/>
    <mergeCell ref="TGC128:TGJ128"/>
    <mergeCell ref="TGK128:TGR128"/>
    <mergeCell ref="TGS128:TGZ128"/>
    <mergeCell ref="THA128:THH128"/>
    <mergeCell ref="THI128:THP128"/>
    <mergeCell ref="THQ128:THX128"/>
    <mergeCell ref="THY128:TIF128"/>
    <mergeCell ref="TIG128:TIN128"/>
    <mergeCell ref="TIO128:TIV128"/>
    <mergeCell ref="TDI128:TDP128"/>
    <mergeCell ref="TDQ128:TDX128"/>
    <mergeCell ref="TDY128:TEF128"/>
    <mergeCell ref="TEG128:TEN128"/>
    <mergeCell ref="TEO128:TEV128"/>
    <mergeCell ref="TEW128:TFD128"/>
    <mergeCell ref="TFE128:TFL128"/>
    <mergeCell ref="TFM128:TFT128"/>
    <mergeCell ref="TFU128:TGB128"/>
    <mergeCell ref="TAO128:TAV128"/>
    <mergeCell ref="TAW128:TBD128"/>
    <mergeCell ref="TBE128:TBL128"/>
    <mergeCell ref="TBM128:TBT128"/>
    <mergeCell ref="TBU128:TCB128"/>
    <mergeCell ref="TCC128:TCJ128"/>
    <mergeCell ref="TCK128:TCR128"/>
    <mergeCell ref="TCS128:TCZ128"/>
    <mergeCell ref="TDA128:TDH128"/>
    <mergeCell ref="SXU128:SYB128"/>
    <mergeCell ref="SYC128:SYJ128"/>
    <mergeCell ref="SYK128:SYR128"/>
    <mergeCell ref="SYS128:SYZ128"/>
    <mergeCell ref="SZA128:SZH128"/>
    <mergeCell ref="SZI128:SZP128"/>
    <mergeCell ref="SZQ128:SZX128"/>
    <mergeCell ref="SZY128:TAF128"/>
    <mergeCell ref="TAG128:TAN128"/>
    <mergeCell ref="TRE128:TRL128"/>
    <mergeCell ref="TRM128:TRT128"/>
    <mergeCell ref="TRU128:TSB128"/>
    <mergeCell ref="TSC128:TSJ128"/>
    <mergeCell ref="TSK128:TSR128"/>
    <mergeCell ref="TSS128:TSZ128"/>
    <mergeCell ref="TTA128:TTH128"/>
    <mergeCell ref="TTI128:TTP128"/>
    <mergeCell ref="TTQ128:TTX128"/>
    <mergeCell ref="TOK128:TOR128"/>
    <mergeCell ref="TOS128:TOZ128"/>
    <mergeCell ref="TPA128:TPH128"/>
    <mergeCell ref="TPI128:TPP128"/>
    <mergeCell ref="TPQ128:TPX128"/>
    <mergeCell ref="TPY128:TQF128"/>
    <mergeCell ref="TQG128:TQN128"/>
    <mergeCell ref="TQO128:TQV128"/>
    <mergeCell ref="TQW128:TRD128"/>
    <mergeCell ref="TLQ128:TLX128"/>
    <mergeCell ref="TLY128:TMF128"/>
    <mergeCell ref="TMG128:TMN128"/>
    <mergeCell ref="TMO128:TMV128"/>
    <mergeCell ref="TMW128:TND128"/>
    <mergeCell ref="TNE128:TNL128"/>
    <mergeCell ref="TNM128:TNT128"/>
    <mergeCell ref="TNU128:TOB128"/>
    <mergeCell ref="TOC128:TOJ128"/>
    <mergeCell ref="TIW128:TJD128"/>
    <mergeCell ref="TJE128:TJL128"/>
    <mergeCell ref="TJM128:TJT128"/>
    <mergeCell ref="TJU128:TKB128"/>
    <mergeCell ref="TKC128:TKJ128"/>
    <mergeCell ref="TKK128:TKR128"/>
    <mergeCell ref="TKS128:TKZ128"/>
    <mergeCell ref="TLA128:TLH128"/>
    <mergeCell ref="TLI128:TLP128"/>
    <mergeCell ref="UCG128:UCN128"/>
    <mergeCell ref="UCO128:UCV128"/>
    <mergeCell ref="UCW128:UDD128"/>
    <mergeCell ref="UDE128:UDL128"/>
    <mergeCell ref="UDM128:UDT128"/>
    <mergeCell ref="UDU128:UEB128"/>
    <mergeCell ref="UEC128:UEJ128"/>
    <mergeCell ref="UEK128:UER128"/>
    <mergeCell ref="UES128:UEZ128"/>
    <mergeCell ref="TZM128:TZT128"/>
    <mergeCell ref="TZU128:UAB128"/>
    <mergeCell ref="UAC128:UAJ128"/>
    <mergeCell ref="UAK128:UAR128"/>
    <mergeCell ref="UAS128:UAZ128"/>
    <mergeCell ref="UBA128:UBH128"/>
    <mergeCell ref="UBI128:UBP128"/>
    <mergeCell ref="UBQ128:UBX128"/>
    <mergeCell ref="UBY128:UCF128"/>
    <mergeCell ref="TWS128:TWZ128"/>
    <mergeCell ref="TXA128:TXH128"/>
    <mergeCell ref="TXI128:TXP128"/>
    <mergeCell ref="TXQ128:TXX128"/>
    <mergeCell ref="TXY128:TYF128"/>
    <mergeCell ref="TYG128:TYN128"/>
    <mergeCell ref="TYO128:TYV128"/>
    <mergeCell ref="TYW128:TZD128"/>
    <mergeCell ref="TZE128:TZL128"/>
    <mergeCell ref="TTY128:TUF128"/>
    <mergeCell ref="TUG128:TUN128"/>
    <mergeCell ref="TUO128:TUV128"/>
    <mergeCell ref="TUW128:TVD128"/>
    <mergeCell ref="TVE128:TVL128"/>
    <mergeCell ref="TVM128:TVT128"/>
    <mergeCell ref="TVU128:TWB128"/>
    <mergeCell ref="TWC128:TWJ128"/>
    <mergeCell ref="TWK128:TWR128"/>
    <mergeCell ref="UNI128:UNP128"/>
    <mergeCell ref="UNQ128:UNX128"/>
    <mergeCell ref="UNY128:UOF128"/>
    <mergeCell ref="UOG128:UON128"/>
    <mergeCell ref="UOO128:UOV128"/>
    <mergeCell ref="UOW128:UPD128"/>
    <mergeCell ref="UPE128:UPL128"/>
    <mergeCell ref="UPM128:UPT128"/>
    <mergeCell ref="UPU128:UQB128"/>
    <mergeCell ref="UKO128:UKV128"/>
    <mergeCell ref="UKW128:ULD128"/>
    <mergeCell ref="ULE128:ULL128"/>
    <mergeCell ref="ULM128:ULT128"/>
    <mergeCell ref="ULU128:UMB128"/>
    <mergeCell ref="UMC128:UMJ128"/>
    <mergeCell ref="UMK128:UMR128"/>
    <mergeCell ref="UMS128:UMZ128"/>
    <mergeCell ref="UNA128:UNH128"/>
    <mergeCell ref="UHU128:UIB128"/>
    <mergeCell ref="UIC128:UIJ128"/>
    <mergeCell ref="UIK128:UIR128"/>
    <mergeCell ref="UIS128:UIZ128"/>
    <mergeCell ref="UJA128:UJH128"/>
    <mergeCell ref="UJI128:UJP128"/>
    <mergeCell ref="UJQ128:UJX128"/>
    <mergeCell ref="UJY128:UKF128"/>
    <mergeCell ref="UKG128:UKN128"/>
    <mergeCell ref="UFA128:UFH128"/>
    <mergeCell ref="UFI128:UFP128"/>
    <mergeCell ref="UFQ128:UFX128"/>
    <mergeCell ref="UFY128:UGF128"/>
    <mergeCell ref="UGG128:UGN128"/>
    <mergeCell ref="UGO128:UGV128"/>
    <mergeCell ref="UGW128:UHD128"/>
    <mergeCell ref="UHE128:UHL128"/>
    <mergeCell ref="UHM128:UHT128"/>
    <mergeCell ref="UYK128:UYR128"/>
    <mergeCell ref="UYS128:UYZ128"/>
    <mergeCell ref="UZA128:UZH128"/>
    <mergeCell ref="UZI128:UZP128"/>
    <mergeCell ref="UZQ128:UZX128"/>
    <mergeCell ref="UZY128:VAF128"/>
    <mergeCell ref="VAG128:VAN128"/>
    <mergeCell ref="VAO128:VAV128"/>
    <mergeCell ref="VAW128:VBD128"/>
    <mergeCell ref="UVQ128:UVX128"/>
    <mergeCell ref="UVY128:UWF128"/>
    <mergeCell ref="UWG128:UWN128"/>
    <mergeCell ref="UWO128:UWV128"/>
    <mergeCell ref="UWW128:UXD128"/>
    <mergeCell ref="UXE128:UXL128"/>
    <mergeCell ref="UXM128:UXT128"/>
    <mergeCell ref="UXU128:UYB128"/>
    <mergeCell ref="UYC128:UYJ128"/>
    <mergeCell ref="USW128:UTD128"/>
    <mergeCell ref="UTE128:UTL128"/>
    <mergeCell ref="UTM128:UTT128"/>
    <mergeCell ref="UTU128:UUB128"/>
    <mergeCell ref="UUC128:UUJ128"/>
    <mergeCell ref="UUK128:UUR128"/>
    <mergeCell ref="UUS128:UUZ128"/>
    <mergeCell ref="UVA128:UVH128"/>
    <mergeCell ref="UVI128:UVP128"/>
    <mergeCell ref="UQC128:UQJ128"/>
    <mergeCell ref="UQK128:UQR128"/>
    <mergeCell ref="UQS128:UQZ128"/>
    <mergeCell ref="URA128:URH128"/>
    <mergeCell ref="URI128:URP128"/>
    <mergeCell ref="URQ128:URX128"/>
    <mergeCell ref="URY128:USF128"/>
    <mergeCell ref="USG128:USN128"/>
    <mergeCell ref="USO128:USV128"/>
    <mergeCell ref="VJM128:VJT128"/>
    <mergeCell ref="VJU128:VKB128"/>
    <mergeCell ref="VKC128:VKJ128"/>
    <mergeCell ref="VKK128:VKR128"/>
    <mergeCell ref="VKS128:VKZ128"/>
    <mergeCell ref="VLA128:VLH128"/>
    <mergeCell ref="VLI128:VLP128"/>
    <mergeCell ref="VLQ128:VLX128"/>
    <mergeCell ref="VLY128:VMF128"/>
    <mergeCell ref="VGS128:VGZ128"/>
    <mergeCell ref="VHA128:VHH128"/>
    <mergeCell ref="VHI128:VHP128"/>
    <mergeCell ref="VHQ128:VHX128"/>
    <mergeCell ref="VHY128:VIF128"/>
    <mergeCell ref="VIG128:VIN128"/>
    <mergeCell ref="VIO128:VIV128"/>
    <mergeCell ref="VIW128:VJD128"/>
    <mergeCell ref="VJE128:VJL128"/>
    <mergeCell ref="VDY128:VEF128"/>
    <mergeCell ref="VEG128:VEN128"/>
    <mergeCell ref="VEO128:VEV128"/>
    <mergeCell ref="VEW128:VFD128"/>
    <mergeCell ref="VFE128:VFL128"/>
    <mergeCell ref="VFM128:VFT128"/>
    <mergeCell ref="VFU128:VGB128"/>
    <mergeCell ref="VGC128:VGJ128"/>
    <mergeCell ref="VGK128:VGR128"/>
    <mergeCell ref="VBE128:VBL128"/>
    <mergeCell ref="VBM128:VBT128"/>
    <mergeCell ref="VBU128:VCB128"/>
    <mergeCell ref="VCC128:VCJ128"/>
    <mergeCell ref="VCK128:VCR128"/>
    <mergeCell ref="VCS128:VCZ128"/>
    <mergeCell ref="VDA128:VDH128"/>
    <mergeCell ref="VDI128:VDP128"/>
    <mergeCell ref="VDQ128:VDX128"/>
    <mergeCell ref="VUO128:VUV128"/>
    <mergeCell ref="VUW128:VVD128"/>
    <mergeCell ref="VVE128:VVL128"/>
    <mergeCell ref="VVM128:VVT128"/>
    <mergeCell ref="VVU128:VWB128"/>
    <mergeCell ref="VWC128:VWJ128"/>
    <mergeCell ref="VWK128:VWR128"/>
    <mergeCell ref="VWS128:VWZ128"/>
    <mergeCell ref="VXA128:VXH128"/>
    <mergeCell ref="VRU128:VSB128"/>
    <mergeCell ref="VSC128:VSJ128"/>
    <mergeCell ref="VSK128:VSR128"/>
    <mergeCell ref="VSS128:VSZ128"/>
    <mergeCell ref="VTA128:VTH128"/>
    <mergeCell ref="VTI128:VTP128"/>
    <mergeCell ref="VTQ128:VTX128"/>
    <mergeCell ref="VTY128:VUF128"/>
    <mergeCell ref="VUG128:VUN128"/>
    <mergeCell ref="VPA128:VPH128"/>
    <mergeCell ref="VPI128:VPP128"/>
    <mergeCell ref="VPQ128:VPX128"/>
    <mergeCell ref="VPY128:VQF128"/>
    <mergeCell ref="VQG128:VQN128"/>
    <mergeCell ref="VQO128:VQV128"/>
    <mergeCell ref="VQW128:VRD128"/>
    <mergeCell ref="VRE128:VRL128"/>
    <mergeCell ref="VRM128:VRT128"/>
    <mergeCell ref="VMG128:VMN128"/>
    <mergeCell ref="VMO128:VMV128"/>
    <mergeCell ref="VMW128:VND128"/>
    <mergeCell ref="VNE128:VNL128"/>
    <mergeCell ref="VNM128:VNT128"/>
    <mergeCell ref="VNU128:VOB128"/>
    <mergeCell ref="VOC128:VOJ128"/>
    <mergeCell ref="VOK128:VOR128"/>
    <mergeCell ref="VOS128:VOZ128"/>
    <mergeCell ref="WFQ128:WFX128"/>
    <mergeCell ref="WFY128:WGF128"/>
    <mergeCell ref="WGG128:WGN128"/>
    <mergeCell ref="WGO128:WGV128"/>
    <mergeCell ref="WGW128:WHD128"/>
    <mergeCell ref="WHE128:WHL128"/>
    <mergeCell ref="WHM128:WHT128"/>
    <mergeCell ref="WHU128:WIB128"/>
    <mergeCell ref="WIC128:WIJ128"/>
    <mergeCell ref="WCW128:WDD128"/>
    <mergeCell ref="WDE128:WDL128"/>
    <mergeCell ref="WDM128:WDT128"/>
    <mergeCell ref="WDU128:WEB128"/>
    <mergeCell ref="WEC128:WEJ128"/>
    <mergeCell ref="WEK128:WER128"/>
    <mergeCell ref="WES128:WEZ128"/>
    <mergeCell ref="WFA128:WFH128"/>
    <mergeCell ref="WFI128:WFP128"/>
    <mergeCell ref="WAC128:WAJ128"/>
    <mergeCell ref="WAK128:WAR128"/>
    <mergeCell ref="WAS128:WAZ128"/>
    <mergeCell ref="WBA128:WBH128"/>
    <mergeCell ref="WBI128:WBP128"/>
    <mergeCell ref="WBQ128:WBX128"/>
    <mergeCell ref="WBY128:WCF128"/>
    <mergeCell ref="WCG128:WCN128"/>
    <mergeCell ref="WCO128:WCV128"/>
    <mergeCell ref="VXI128:VXP128"/>
    <mergeCell ref="VXQ128:VXX128"/>
    <mergeCell ref="VXY128:VYF128"/>
    <mergeCell ref="VYG128:VYN128"/>
    <mergeCell ref="VYO128:VYV128"/>
    <mergeCell ref="VYW128:VZD128"/>
    <mergeCell ref="VZE128:VZL128"/>
    <mergeCell ref="VZM128:VZT128"/>
    <mergeCell ref="VZU128:WAB128"/>
    <mergeCell ref="WUS128:WUZ128"/>
    <mergeCell ref="WVA128:WVH128"/>
    <mergeCell ref="WVI128:WVP128"/>
    <mergeCell ref="WVQ128:WVX128"/>
    <mergeCell ref="WVY128:WWF128"/>
    <mergeCell ref="WQS128:WQZ128"/>
    <mergeCell ref="WRA128:WRH128"/>
    <mergeCell ref="WRI128:WRP128"/>
    <mergeCell ref="WRQ128:WRX128"/>
    <mergeCell ref="WRY128:WSF128"/>
    <mergeCell ref="WSG128:WSN128"/>
    <mergeCell ref="WSO128:WSV128"/>
    <mergeCell ref="WSW128:WTD128"/>
    <mergeCell ref="WTE128:WTL128"/>
    <mergeCell ref="WNY128:WOF128"/>
    <mergeCell ref="WOG128:WON128"/>
    <mergeCell ref="WOO128:WOV128"/>
    <mergeCell ref="WOW128:WPD128"/>
    <mergeCell ref="WPE128:WPL128"/>
    <mergeCell ref="WPM128:WPT128"/>
    <mergeCell ref="WPU128:WQB128"/>
    <mergeCell ref="WQC128:WQJ128"/>
    <mergeCell ref="WQK128:WQR128"/>
    <mergeCell ref="WLE128:WLL128"/>
    <mergeCell ref="WLM128:WLT128"/>
    <mergeCell ref="WLU128:WMB128"/>
    <mergeCell ref="WMC128:WMJ128"/>
    <mergeCell ref="WMK128:WMR128"/>
    <mergeCell ref="WMS128:WMZ128"/>
    <mergeCell ref="WNA128:WNH128"/>
    <mergeCell ref="WNI128:WNP128"/>
    <mergeCell ref="WNQ128:WNX128"/>
    <mergeCell ref="WIK128:WIR128"/>
    <mergeCell ref="WIS128:WIZ128"/>
    <mergeCell ref="WJA128:WJH128"/>
    <mergeCell ref="WJI128:WJP128"/>
    <mergeCell ref="WJQ128:WJX128"/>
    <mergeCell ref="WJY128:WKF128"/>
    <mergeCell ref="WKG128:WKN128"/>
    <mergeCell ref="WKO128:WKV128"/>
    <mergeCell ref="WKW128:WLD128"/>
    <mergeCell ref="FU129:GA129"/>
    <mergeCell ref="GC129:GI129"/>
    <mergeCell ref="GK129:GQ129"/>
    <mergeCell ref="GS129:GY129"/>
    <mergeCell ref="HA129:HG129"/>
    <mergeCell ref="HI129:HO129"/>
    <mergeCell ref="HQ129:HW129"/>
    <mergeCell ref="HY129:IE129"/>
    <mergeCell ref="IG129:IM129"/>
    <mergeCell ref="XEO128:XEV128"/>
    <mergeCell ref="XEW128:XFD128"/>
    <mergeCell ref="A129:G129"/>
    <mergeCell ref="I129:O129"/>
    <mergeCell ref="Q129:W129"/>
    <mergeCell ref="Y129:AE129"/>
    <mergeCell ref="AG129:AM129"/>
    <mergeCell ref="AO129:AU129"/>
    <mergeCell ref="AW129:BC129"/>
    <mergeCell ref="BE129:BK129"/>
    <mergeCell ref="BM129:BS129"/>
    <mergeCell ref="BU129:CA129"/>
    <mergeCell ref="CC129:CI129"/>
    <mergeCell ref="CK129:CQ129"/>
    <mergeCell ref="CS129:CY129"/>
    <mergeCell ref="DA129:DG129"/>
    <mergeCell ref="DI129:DO129"/>
    <mergeCell ref="DQ129:DW129"/>
    <mergeCell ref="DY129:EE129"/>
    <mergeCell ref="EG129:EM129"/>
    <mergeCell ref="EO129:EU129"/>
    <mergeCell ref="EW129:FC129"/>
    <mergeCell ref="FE129:FK129"/>
    <mergeCell ref="FM129:FS129"/>
    <mergeCell ref="XBU128:XCB128"/>
    <mergeCell ref="XCC128:XCJ128"/>
    <mergeCell ref="XCK128:XCR128"/>
    <mergeCell ref="XCS128:XCZ128"/>
    <mergeCell ref="XDA128:XDH128"/>
    <mergeCell ref="XDI128:XDP128"/>
    <mergeCell ref="XDQ128:XDX128"/>
    <mergeCell ref="XDY128:XEF128"/>
    <mergeCell ref="XEG128:XEN128"/>
    <mergeCell ref="WZA128:WZH128"/>
    <mergeCell ref="WZI128:WZP128"/>
    <mergeCell ref="WZQ128:WZX128"/>
    <mergeCell ref="WZY128:XAF128"/>
    <mergeCell ref="XAG128:XAN128"/>
    <mergeCell ref="XAO128:XAV128"/>
    <mergeCell ref="XAW128:XBD128"/>
    <mergeCell ref="XBE128:XBL128"/>
    <mergeCell ref="XBM128:XBT128"/>
    <mergeCell ref="WWG128:WWN128"/>
    <mergeCell ref="WWO128:WWV128"/>
    <mergeCell ref="WWW128:WXD128"/>
    <mergeCell ref="WXE128:WXL128"/>
    <mergeCell ref="WXM128:WXT128"/>
    <mergeCell ref="WXU128:WYB128"/>
    <mergeCell ref="WYC128:WYJ128"/>
    <mergeCell ref="WYK128:WYR128"/>
    <mergeCell ref="WYS128:WYZ128"/>
    <mergeCell ref="WTM128:WTT128"/>
    <mergeCell ref="WTU128:WUB128"/>
    <mergeCell ref="WUC128:WUJ128"/>
    <mergeCell ref="WUK128:WUR128"/>
    <mergeCell ref="QW129:RC129"/>
    <mergeCell ref="RE129:RK129"/>
    <mergeCell ref="RM129:RS129"/>
    <mergeCell ref="RU129:SA129"/>
    <mergeCell ref="SC129:SI129"/>
    <mergeCell ref="SK129:SQ129"/>
    <mergeCell ref="SS129:SY129"/>
    <mergeCell ref="TA129:TG129"/>
    <mergeCell ref="TI129:TO129"/>
    <mergeCell ref="OC129:OI129"/>
    <mergeCell ref="OK129:OQ129"/>
    <mergeCell ref="OS129:OY129"/>
    <mergeCell ref="PA129:PG129"/>
    <mergeCell ref="PI129:PO129"/>
    <mergeCell ref="PQ129:PW129"/>
    <mergeCell ref="PY129:QE129"/>
    <mergeCell ref="QG129:QM129"/>
    <mergeCell ref="QO129:QU129"/>
    <mergeCell ref="LI129:LO129"/>
    <mergeCell ref="LQ129:LW129"/>
    <mergeCell ref="LY129:ME129"/>
    <mergeCell ref="MG129:MM129"/>
    <mergeCell ref="MO129:MU129"/>
    <mergeCell ref="MW129:NC129"/>
    <mergeCell ref="NE129:NK129"/>
    <mergeCell ref="NM129:NS129"/>
    <mergeCell ref="NU129:OA129"/>
    <mergeCell ref="IO129:IU129"/>
    <mergeCell ref="IW129:JC129"/>
    <mergeCell ref="JE129:JK129"/>
    <mergeCell ref="JM129:JS129"/>
    <mergeCell ref="JU129:KA129"/>
    <mergeCell ref="KC129:KI129"/>
    <mergeCell ref="KK129:KQ129"/>
    <mergeCell ref="KS129:KY129"/>
    <mergeCell ref="LA129:LG129"/>
    <mergeCell ref="ABY129:ACE129"/>
    <mergeCell ref="ACG129:ACM129"/>
    <mergeCell ref="ACO129:ACU129"/>
    <mergeCell ref="ACW129:ADC129"/>
    <mergeCell ref="ADE129:ADK129"/>
    <mergeCell ref="ADM129:ADS129"/>
    <mergeCell ref="ADU129:AEA129"/>
    <mergeCell ref="AEC129:AEI129"/>
    <mergeCell ref="AEK129:AEQ129"/>
    <mergeCell ref="ZE129:ZK129"/>
    <mergeCell ref="ZM129:ZS129"/>
    <mergeCell ref="ZU129:AAA129"/>
    <mergeCell ref="AAC129:AAI129"/>
    <mergeCell ref="AAK129:AAQ129"/>
    <mergeCell ref="AAS129:AAY129"/>
    <mergeCell ref="ABA129:ABG129"/>
    <mergeCell ref="ABI129:ABO129"/>
    <mergeCell ref="ABQ129:ABW129"/>
    <mergeCell ref="WK129:WQ129"/>
    <mergeCell ref="WS129:WY129"/>
    <mergeCell ref="XA129:XG129"/>
    <mergeCell ref="XI129:XO129"/>
    <mergeCell ref="XQ129:XW129"/>
    <mergeCell ref="XY129:YE129"/>
    <mergeCell ref="YG129:YM129"/>
    <mergeCell ref="YO129:YU129"/>
    <mergeCell ref="YW129:ZC129"/>
    <mergeCell ref="TQ129:TW129"/>
    <mergeCell ref="TY129:UE129"/>
    <mergeCell ref="UG129:UM129"/>
    <mergeCell ref="UO129:UU129"/>
    <mergeCell ref="UW129:VC129"/>
    <mergeCell ref="VE129:VK129"/>
    <mergeCell ref="VM129:VS129"/>
    <mergeCell ref="VU129:WA129"/>
    <mergeCell ref="WC129:WI129"/>
    <mergeCell ref="ANA129:ANG129"/>
    <mergeCell ref="ANI129:ANO129"/>
    <mergeCell ref="ANQ129:ANW129"/>
    <mergeCell ref="ANY129:AOE129"/>
    <mergeCell ref="AOG129:AOM129"/>
    <mergeCell ref="AOO129:AOU129"/>
    <mergeCell ref="AOW129:APC129"/>
    <mergeCell ref="APE129:APK129"/>
    <mergeCell ref="APM129:APS129"/>
    <mergeCell ref="AKG129:AKM129"/>
    <mergeCell ref="AKO129:AKU129"/>
    <mergeCell ref="AKW129:ALC129"/>
    <mergeCell ref="ALE129:ALK129"/>
    <mergeCell ref="ALM129:ALS129"/>
    <mergeCell ref="ALU129:AMA129"/>
    <mergeCell ref="AMC129:AMI129"/>
    <mergeCell ref="AMK129:AMQ129"/>
    <mergeCell ref="AMS129:AMY129"/>
    <mergeCell ref="AHM129:AHS129"/>
    <mergeCell ref="AHU129:AIA129"/>
    <mergeCell ref="AIC129:AII129"/>
    <mergeCell ref="AIK129:AIQ129"/>
    <mergeCell ref="AIS129:AIY129"/>
    <mergeCell ref="AJA129:AJG129"/>
    <mergeCell ref="AJI129:AJO129"/>
    <mergeCell ref="AJQ129:AJW129"/>
    <mergeCell ref="AJY129:AKE129"/>
    <mergeCell ref="AES129:AEY129"/>
    <mergeCell ref="AFA129:AFG129"/>
    <mergeCell ref="AFI129:AFO129"/>
    <mergeCell ref="AFQ129:AFW129"/>
    <mergeCell ref="AFY129:AGE129"/>
    <mergeCell ref="AGG129:AGM129"/>
    <mergeCell ref="AGO129:AGU129"/>
    <mergeCell ref="AGW129:AHC129"/>
    <mergeCell ref="AHE129:AHK129"/>
    <mergeCell ref="AYC129:AYI129"/>
    <mergeCell ref="AYK129:AYQ129"/>
    <mergeCell ref="AYS129:AYY129"/>
    <mergeCell ref="AZA129:AZG129"/>
    <mergeCell ref="AZI129:AZO129"/>
    <mergeCell ref="AZQ129:AZW129"/>
    <mergeCell ref="AZY129:BAE129"/>
    <mergeCell ref="BAG129:BAM129"/>
    <mergeCell ref="BAO129:BAU129"/>
    <mergeCell ref="AVI129:AVO129"/>
    <mergeCell ref="AVQ129:AVW129"/>
    <mergeCell ref="AVY129:AWE129"/>
    <mergeCell ref="AWG129:AWM129"/>
    <mergeCell ref="AWO129:AWU129"/>
    <mergeCell ref="AWW129:AXC129"/>
    <mergeCell ref="AXE129:AXK129"/>
    <mergeCell ref="AXM129:AXS129"/>
    <mergeCell ref="AXU129:AYA129"/>
    <mergeCell ref="ASO129:ASU129"/>
    <mergeCell ref="ASW129:ATC129"/>
    <mergeCell ref="ATE129:ATK129"/>
    <mergeCell ref="ATM129:ATS129"/>
    <mergeCell ref="ATU129:AUA129"/>
    <mergeCell ref="AUC129:AUI129"/>
    <mergeCell ref="AUK129:AUQ129"/>
    <mergeCell ref="AUS129:AUY129"/>
    <mergeCell ref="AVA129:AVG129"/>
    <mergeCell ref="APU129:AQA129"/>
    <mergeCell ref="AQC129:AQI129"/>
    <mergeCell ref="AQK129:AQQ129"/>
    <mergeCell ref="AQS129:AQY129"/>
    <mergeCell ref="ARA129:ARG129"/>
    <mergeCell ref="ARI129:ARO129"/>
    <mergeCell ref="ARQ129:ARW129"/>
    <mergeCell ref="ARY129:ASE129"/>
    <mergeCell ref="ASG129:ASM129"/>
    <mergeCell ref="BJE129:BJK129"/>
    <mergeCell ref="BJM129:BJS129"/>
    <mergeCell ref="BJU129:BKA129"/>
    <mergeCell ref="BKC129:BKI129"/>
    <mergeCell ref="BKK129:BKQ129"/>
    <mergeCell ref="BKS129:BKY129"/>
    <mergeCell ref="BLA129:BLG129"/>
    <mergeCell ref="BLI129:BLO129"/>
    <mergeCell ref="BLQ129:BLW129"/>
    <mergeCell ref="BGK129:BGQ129"/>
    <mergeCell ref="BGS129:BGY129"/>
    <mergeCell ref="BHA129:BHG129"/>
    <mergeCell ref="BHI129:BHO129"/>
    <mergeCell ref="BHQ129:BHW129"/>
    <mergeCell ref="BHY129:BIE129"/>
    <mergeCell ref="BIG129:BIM129"/>
    <mergeCell ref="BIO129:BIU129"/>
    <mergeCell ref="BIW129:BJC129"/>
    <mergeCell ref="BDQ129:BDW129"/>
    <mergeCell ref="BDY129:BEE129"/>
    <mergeCell ref="BEG129:BEM129"/>
    <mergeCell ref="BEO129:BEU129"/>
    <mergeCell ref="BEW129:BFC129"/>
    <mergeCell ref="BFE129:BFK129"/>
    <mergeCell ref="BFM129:BFS129"/>
    <mergeCell ref="BFU129:BGA129"/>
    <mergeCell ref="BGC129:BGI129"/>
    <mergeCell ref="BAW129:BBC129"/>
    <mergeCell ref="BBE129:BBK129"/>
    <mergeCell ref="BBM129:BBS129"/>
    <mergeCell ref="BBU129:BCA129"/>
    <mergeCell ref="BCC129:BCI129"/>
    <mergeCell ref="BCK129:BCQ129"/>
    <mergeCell ref="BCS129:BCY129"/>
    <mergeCell ref="BDA129:BDG129"/>
    <mergeCell ref="BDI129:BDO129"/>
    <mergeCell ref="BUG129:BUM129"/>
    <mergeCell ref="BUO129:BUU129"/>
    <mergeCell ref="BUW129:BVC129"/>
    <mergeCell ref="BVE129:BVK129"/>
    <mergeCell ref="BVM129:BVS129"/>
    <mergeCell ref="BVU129:BWA129"/>
    <mergeCell ref="BWC129:BWI129"/>
    <mergeCell ref="BWK129:BWQ129"/>
    <mergeCell ref="BWS129:BWY129"/>
    <mergeCell ref="BRM129:BRS129"/>
    <mergeCell ref="BRU129:BSA129"/>
    <mergeCell ref="BSC129:BSI129"/>
    <mergeCell ref="BSK129:BSQ129"/>
    <mergeCell ref="BSS129:BSY129"/>
    <mergeCell ref="BTA129:BTG129"/>
    <mergeCell ref="BTI129:BTO129"/>
    <mergeCell ref="BTQ129:BTW129"/>
    <mergeCell ref="BTY129:BUE129"/>
    <mergeCell ref="BOS129:BOY129"/>
    <mergeCell ref="BPA129:BPG129"/>
    <mergeCell ref="BPI129:BPO129"/>
    <mergeCell ref="BPQ129:BPW129"/>
    <mergeCell ref="BPY129:BQE129"/>
    <mergeCell ref="BQG129:BQM129"/>
    <mergeCell ref="BQO129:BQU129"/>
    <mergeCell ref="BQW129:BRC129"/>
    <mergeCell ref="BRE129:BRK129"/>
    <mergeCell ref="BLY129:BME129"/>
    <mergeCell ref="BMG129:BMM129"/>
    <mergeCell ref="BMO129:BMU129"/>
    <mergeCell ref="BMW129:BNC129"/>
    <mergeCell ref="BNE129:BNK129"/>
    <mergeCell ref="BNM129:BNS129"/>
    <mergeCell ref="BNU129:BOA129"/>
    <mergeCell ref="BOC129:BOI129"/>
    <mergeCell ref="BOK129:BOQ129"/>
    <mergeCell ref="CFI129:CFO129"/>
    <mergeCell ref="CFQ129:CFW129"/>
    <mergeCell ref="CFY129:CGE129"/>
    <mergeCell ref="CGG129:CGM129"/>
    <mergeCell ref="CGO129:CGU129"/>
    <mergeCell ref="CGW129:CHC129"/>
    <mergeCell ref="CHE129:CHK129"/>
    <mergeCell ref="CHM129:CHS129"/>
    <mergeCell ref="CHU129:CIA129"/>
    <mergeCell ref="CCO129:CCU129"/>
    <mergeCell ref="CCW129:CDC129"/>
    <mergeCell ref="CDE129:CDK129"/>
    <mergeCell ref="CDM129:CDS129"/>
    <mergeCell ref="CDU129:CEA129"/>
    <mergeCell ref="CEC129:CEI129"/>
    <mergeCell ref="CEK129:CEQ129"/>
    <mergeCell ref="CES129:CEY129"/>
    <mergeCell ref="CFA129:CFG129"/>
    <mergeCell ref="BZU129:CAA129"/>
    <mergeCell ref="CAC129:CAI129"/>
    <mergeCell ref="CAK129:CAQ129"/>
    <mergeCell ref="CAS129:CAY129"/>
    <mergeCell ref="CBA129:CBG129"/>
    <mergeCell ref="CBI129:CBO129"/>
    <mergeCell ref="CBQ129:CBW129"/>
    <mergeCell ref="CBY129:CCE129"/>
    <mergeCell ref="CCG129:CCM129"/>
    <mergeCell ref="BXA129:BXG129"/>
    <mergeCell ref="BXI129:BXO129"/>
    <mergeCell ref="BXQ129:BXW129"/>
    <mergeCell ref="BXY129:BYE129"/>
    <mergeCell ref="BYG129:BYM129"/>
    <mergeCell ref="BYO129:BYU129"/>
    <mergeCell ref="BYW129:BZC129"/>
    <mergeCell ref="BZE129:BZK129"/>
    <mergeCell ref="BZM129:BZS129"/>
    <mergeCell ref="CQK129:CQQ129"/>
    <mergeCell ref="CQS129:CQY129"/>
    <mergeCell ref="CRA129:CRG129"/>
    <mergeCell ref="CRI129:CRO129"/>
    <mergeCell ref="CRQ129:CRW129"/>
    <mergeCell ref="CRY129:CSE129"/>
    <mergeCell ref="CSG129:CSM129"/>
    <mergeCell ref="CSO129:CSU129"/>
    <mergeCell ref="CSW129:CTC129"/>
    <mergeCell ref="CNQ129:CNW129"/>
    <mergeCell ref="CNY129:COE129"/>
    <mergeCell ref="COG129:COM129"/>
    <mergeCell ref="COO129:COU129"/>
    <mergeCell ref="COW129:CPC129"/>
    <mergeCell ref="CPE129:CPK129"/>
    <mergeCell ref="CPM129:CPS129"/>
    <mergeCell ref="CPU129:CQA129"/>
    <mergeCell ref="CQC129:CQI129"/>
    <mergeCell ref="CKW129:CLC129"/>
    <mergeCell ref="CLE129:CLK129"/>
    <mergeCell ref="CLM129:CLS129"/>
    <mergeCell ref="CLU129:CMA129"/>
    <mergeCell ref="CMC129:CMI129"/>
    <mergeCell ref="CMK129:CMQ129"/>
    <mergeCell ref="CMS129:CMY129"/>
    <mergeCell ref="CNA129:CNG129"/>
    <mergeCell ref="CNI129:CNO129"/>
    <mergeCell ref="CIC129:CII129"/>
    <mergeCell ref="CIK129:CIQ129"/>
    <mergeCell ref="CIS129:CIY129"/>
    <mergeCell ref="CJA129:CJG129"/>
    <mergeCell ref="CJI129:CJO129"/>
    <mergeCell ref="CJQ129:CJW129"/>
    <mergeCell ref="CJY129:CKE129"/>
    <mergeCell ref="CKG129:CKM129"/>
    <mergeCell ref="CKO129:CKU129"/>
    <mergeCell ref="DBM129:DBS129"/>
    <mergeCell ref="DBU129:DCA129"/>
    <mergeCell ref="DCC129:DCI129"/>
    <mergeCell ref="DCK129:DCQ129"/>
    <mergeCell ref="DCS129:DCY129"/>
    <mergeCell ref="DDA129:DDG129"/>
    <mergeCell ref="DDI129:DDO129"/>
    <mergeCell ref="DDQ129:DDW129"/>
    <mergeCell ref="DDY129:DEE129"/>
    <mergeCell ref="CYS129:CYY129"/>
    <mergeCell ref="CZA129:CZG129"/>
    <mergeCell ref="CZI129:CZO129"/>
    <mergeCell ref="CZQ129:CZW129"/>
    <mergeCell ref="CZY129:DAE129"/>
    <mergeCell ref="DAG129:DAM129"/>
    <mergeCell ref="DAO129:DAU129"/>
    <mergeCell ref="DAW129:DBC129"/>
    <mergeCell ref="DBE129:DBK129"/>
    <mergeCell ref="CVY129:CWE129"/>
    <mergeCell ref="CWG129:CWM129"/>
    <mergeCell ref="CWO129:CWU129"/>
    <mergeCell ref="CWW129:CXC129"/>
    <mergeCell ref="CXE129:CXK129"/>
    <mergeCell ref="CXM129:CXS129"/>
    <mergeCell ref="CXU129:CYA129"/>
    <mergeCell ref="CYC129:CYI129"/>
    <mergeCell ref="CYK129:CYQ129"/>
    <mergeCell ref="CTE129:CTK129"/>
    <mergeCell ref="CTM129:CTS129"/>
    <mergeCell ref="CTU129:CUA129"/>
    <mergeCell ref="CUC129:CUI129"/>
    <mergeCell ref="CUK129:CUQ129"/>
    <mergeCell ref="CUS129:CUY129"/>
    <mergeCell ref="CVA129:CVG129"/>
    <mergeCell ref="CVI129:CVO129"/>
    <mergeCell ref="CVQ129:CVW129"/>
    <mergeCell ref="DMO129:DMU129"/>
    <mergeCell ref="DMW129:DNC129"/>
    <mergeCell ref="DNE129:DNK129"/>
    <mergeCell ref="DNM129:DNS129"/>
    <mergeCell ref="DNU129:DOA129"/>
    <mergeCell ref="DOC129:DOI129"/>
    <mergeCell ref="DOK129:DOQ129"/>
    <mergeCell ref="DOS129:DOY129"/>
    <mergeCell ref="DPA129:DPG129"/>
    <mergeCell ref="DJU129:DKA129"/>
    <mergeCell ref="DKC129:DKI129"/>
    <mergeCell ref="DKK129:DKQ129"/>
    <mergeCell ref="DKS129:DKY129"/>
    <mergeCell ref="DLA129:DLG129"/>
    <mergeCell ref="DLI129:DLO129"/>
    <mergeCell ref="DLQ129:DLW129"/>
    <mergeCell ref="DLY129:DME129"/>
    <mergeCell ref="DMG129:DMM129"/>
    <mergeCell ref="DHA129:DHG129"/>
    <mergeCell ref="DHI129:DHO129"/>
    <mergeCell ref="DHQ129:DHW129"/>
    <mergeCell ref="DHY129:DIE129"/>
    <mergeCell ref="DIG129:DIM129"/>
    <mergeCell ref="DIO129:DIU129"/>
    <mergeCell ref="DIW129:DJC129"/>
    <mergeCell ref="DJE129:DJK129"/>
    <mergeCell ref="DJM129:DJS129"/>
    <mergeCell ref="DEG129:DEM129"/>
    <mergeCell ref="DEO129:DEU129"/>
    <mergeCell ref="DEW129:DFC129"/>
    <mergeCell ref="DFE129:DFK129"/>
    <mergeCell ref="DFM129:DFS129"/>
    <mergeCell ref="DFU129:DGA129"/>
    <mergeCell ref="DGC129:DGI129"/>
    <mergeCell ref="DGK129:DGQ129"/>
    <mergeCell ref="DGS129:DGY129"/>
    <mergeCell ref="DXQ129:DXW129"/>
    <mergeCell ref="DXY129:DYE129"/>
    <mergeCell ref="DYG129:DYM129"/>
    <mergeCell ref="DYO129:DYU129"/>
    <mergeCell ref="DYW129:DZC129"/>
    <mergeCell ref="DZE129:DZK129"/>
    <mergeCell ref="DZM129:DZS129"/>
    <mergeCell ref="DZU129:EAA129"/>
    <mergeCell ref="EAC129:EAI129"/>
    <mergeCell ref="DUW129:DVC129"/>
    <mergeCell ref="DVE129:DVK129"/>
    <mergeCell ref="DVM129:DVS129"/>
    <mergeCell ref="DVU129:DWA129"/>
    <mergeCell ref="DWC129:DWI129"/>
    <mergeCell ref="DWK129:DWQ129"/>
    <mergeCell ref="DWS129:DWY129"/>
    <mergeCell ref="DXA129:DXG129"/>
    <mergeCell ref="DXI129:DXO129"/>
    <mergeCell ref="DSC129:DSI129"/>
    <mergeCell ref="DSK129:DSQ129"/>
    <mergeCell ref="DSS129:DSY129"/>
    <mergeCell ref="DTA129:DTG129"/>
    <mergeCell ref="DTI129:DTO129"/>
    <mergeCell ref="DTQ129:DTW129"/>
    <mergeCell ref="DTY129:DUE129"/>
    <mergeCell ref="DUG129:DUM129"/>
    <mergeCell ref="DUO129:DUU129"/>
    <mergeCell ref="DPI129:DPO129"/>
    <mergeCell ref="DPQ129:DPW129"/>
    <mergeCell ref="DPY129:DQE129"/>
    <mergeCell ref="DQG129:DQM129"/>
    <mergeCell ref="DQO129:DQU129"/>
    <mergeCell ref="DQW129:DRC129"/>
    <mergeCell ref="DRE129:DRK129"/>
    <mergeCell ref="DRM129:DRS129"/>
    <mergeCell ref="DRU129:DSA129"/>
    <mergeCell ref="EIS129:EIY129"/>
    <mergeCell ref="EJA129:EJG129"/>
    <mergeCell ref="EJI129:EJO129"/>
    <mergeCell ref="EJQ129:EJW129"/>
    <mergeCell ref="EJY129:EKE129"/>
    <mergeCell ref="EKG129:EKM129"/>
    <mergeCell ref="EKO129:EKU129"/>
    <mergeCell ref="EKW129:ELC129"/>
    <mergeCell ref="ELE129:ELK129"/>
    <mergeCell ref="EFY129:EGE129"/>
    <mergeCell ref="EGG129:EGM129"/>
    <mergeCell ref="EGO129:EGU129"/>
    <mergeCell ref="EGW129:EHC129"/>
    <mergeCell ref="EHE129:EHK129"/>
    <mergeCell ref="EHM129:EHS129"/>
    <mergeCell ref="EHU129:EIA129"/>
    <mergeCell ref="EIC129:EII129"/>
    <mergeCell ref="EIK129:EIQ129"/>
    <mergeCell ref="EDE129:EDK129"/>
    <mergeCell ref="EDM129:EDS129"/>
    <mergeCell ref="EDU129:EEA129"/>
    <mergeCell ref="EEC129:EEI129"/>
    <mergeCell ref="EEK129:EEQ129"/>
    <mergeCell ref="EES129:EEY129"/>
    <mergeCell ref="EFA129:EFG129"/>
    <mergeCell ref="EFI129:EFO129"/>
    <mergeCell ref="EFQ129:EFW129"/>
    <mergeCell ref="EAK129:EAQ129"/>
    <mergeCell ref="EAS129:EAY129"/>
    <mergeCell ref="EBA129:EBG129"/>
    <mergeCell ref="EBI129:EBO129"/>
    <mergeCell ref="EBQ129:EBW129"/>
    <mergeCell ref="EBY129:ECE129"/>
    <mergeCell ref="ECG129:ECM129"/>
    <mergeCell ref="ECO129:ECU129"/>
    <mergeCell ref="ECW129:EDC129"/>
    <mergeCell ref="ETU129:EUA129"/>
    <mergeCell ref="EUC129:EUI129"/>
    <mergeCell ref="EUK129:EUQ129"/>
    <mergeCell ref="EUS129:EUY129"/>
    <mergeCell ref="EVA129:EVG129"/>
    <mergeCell ref="EVI129:EVO129"/>
    <mergeCell ref="EVQ129:EVW129"/>
    <mergeCell ref="EVY129:EWE129"/>
    <mergeCell ref="EWG129:EWM129"/>
    <mergeCell ref="ERA129:ERG129"/>
    <mergeCell ref="ERI129:ERO129"/>
    <mergeCell ref="ERQ129:ERW129"/>
    <mergeCell ref="ERY129:ESE129"/>
    <mergeCell ref="ESG129:ESM129"/>
    <mergeCell ref="ESO129:ESU129"/>
    <mergeCell ref="ESW129:ETC129"/>
    <mergeCell ref="ETE129:ETK129"/>
    <mergeCell ref="ETM129:ETS129"/>
    <mergeCell ref="EOG129:EOM129"/>
    <mergeCell ref="EOO129:EOU129"/>
    <mergeCell ref="EOW129:EPC129"/>
    <mergeCell ref="EPE129:EPK129"/>
    <mergeCell ref="EPM129:EPS129"/>
    <mergeCell ref="EPU129:EQA129"/>
    <mergeCell ref="EQC129:EQI129"/>
    <mergeCell ref="EQK129:EQQ129"/>
    <mergeCell ref="EQS129:EQY129"/>
    <mergeCell ref="ELM129:ELS129"/>
    <mergeCell ref="ELU129:EMA129"/>
    <mergeCell ref="EMC129:EMI129"/>
    <mergeCell ref="EMK129:EMQ129"/>
    <mergeCell ref="EMS129:EMY129"/>
    <mergeCell ref="ENA129:ENG129"/>
    <mergeCell ref="ENI129:ENO129"/>
    <mergeCell ref="ENQ129:ENW129"/>
    <mergeCell ref="ENY129:EOE129"/>
    <mergeCell ref="FEW129:FFC129"/>
    <mergeCell ref="FFE129:FFK129"/>
    <mergeCell ref="FFM129:FFS129"/>
    <mergeCell ref="FFU129:FGA129"/>
    <mergeCell ref="FGC129:FGI129"/>
    <mergeCell ref="FGK129:FGQ129"/>
    <mergeCell ref="FGS129:FGY129"/>
    <mergeCell ref="FHA129:FHG129"/>
    <mergeCell ref="FHI129:FHO129"/>
    <mergeCell ref="FCC129:FCI129"/>
    <mergeCell ref="FCK129:FCQ129"/>
    <mergeCell ref="FCS129:FCY129"/>
    <mergeCell ref="FDA129:FDG129"/>
    <mergeCell ref="FDI129:FDO129"/>
    <mergeCell ref="FDQ129:FDW129"/>
    <mergeCell ref="FDY129:FEE129"/>
    <mergeCell ref="FEG129:FEM129"/>
    <mergeCell ref="FEO129:FEU129"/>
    <mergeCell ref="EZI129:EZO129"/>
    <mergeCell ref="EZQ129:EZW129"/>
    <mergeCell ref="EZY129:FAE129"/>
    <mergeCell ref="FAG129:FAM129"/>
    <mergeCell ref="FAO129:FAU129"/>
    <mergeCell ref="FAW129:FBC129"/>
    <mergeCell ref="FBE129:FBK129"/>
    <mergeCell ref="FBM129:FBS129"/>
    <mergeCell ref="FBU129:FCA129"/>
    <mergeCell ref="EWO129:EWU129"/>
    <mergeCell ref="EWW129:EXC129"/>
    <mergeCell ref="EXE129:EXK129"/>
    <mergeCell ref="EXM129:EXS129"/>
    <mergeCell ref="EXU129:EYA129"/>
    <mergeCell ref="EYC129:EYI129"/>
    <mergeCell ref="EYK129:EYQ129"/>
    <mergeCell ref="EYS129:EYY129"/>
    <mergeCell ref="EZA129:EZG129"/>
    <mergeCell ref="FPY129:FQE129"/>
    <mergeCell ref="FQG129:FQM129"/>
    <mergeCell ref="FQO129:FQU129"/>
    <mergeCell ref="FQW129:FRC129"/>
    <mergeCell ref="FRE129:FRK129"/>
    <mergeCell ref="FRM129:FRS129"/>
    <mergeCell ref="FRU129:FSA129"/>
    <mergeCell ref="FSC129:FSI129"/>
    <mergeCell ref="FSK129:FSQ129"/>
    <mergeCell ref="FNE129:FNK129"/>
    <mergeCell ref="FNM129:FNS129"/>
    <mergeCell ref="FNU129:FOA129"/>
    <mergeCell ref="FOC129:FOI129"/>
    <mergeCell ref="FOK129:FOQ129"/>
    <mergeCell ref="FOS129:FOY129"/>
    <mergeCell ref="FPA129:FPG129"/>
    <mergeCell ref="FPI129:FPO129"/>
    <mergeCell ref="FPQ129:FPW129"/>
    <mergeCell ref="FKK129:FKQ129"/>
    <mergeCell ref="FKS129:FKY129"/>
    <mergeCell ref="FLA129:FLG129"/>
    <mergeCell ref="FLI129:FLO129"/>
    <mergeCell ref="FLQ129:FLW129"/>
    <mergeCell ref="FLY129:FME129"/>
    <mergeCell ref="FMG129:FMM129"/>
    <mergeCell ref="FMO129:FMU129"/>
    <mergeCell ref="FMW129:FNC129"/>
    <mergeCell ref="FHQ129:FHW129"/>
    <mergeCell ref="FHY129:FIE129"/>
    <mergeCell ref="FIG129:FIM129"/>
    <mergeCell ref="FIO129:FIU129"/>
    <mergeCell ref="FIW129:FJC129"/>
    <mergeCell ref="FJE129:FJK129"/>
    <mergeCell ref="FJM129:FJS129"/>
    <mergeCell ref="FJU129:FKA129"/>
    <mergeCell ref="FKC129:FKI129"/>
    <mergeCell ref="GBA129:GBG129"/>
    <mergeCell ref="GBI129:GBO129"/>
    <mergeCell ref="GBQ129:GBW129"/>
    <mergeCell ref="GBY129:GCE129"/>
    <mergeCell ref="GCG129:GCM129"/>
    <mergeCell ref="GCO129:GCU129"/>
    <mergeCell ref="GCW129:GDC129"/>
    <mergeCell ref="GDE129:GDK129"/>
    <mergeCell ref="GDM129:GDS129"/>
    <mergeCell ref="FYG129:FYM129"/>
    <mergeCell ref="FYO129:FYU129"/>
    <mergeCell ref="FYW129:FZC129"/>
    <mergeCell ref="FZE129:FZK129"/>
    <mergeCell ref="FZM129:FZS129"/>
    <mergeCell ref="FZU129:GAA129"/>
    <mergeCell ref="GAC129:GAI129"/>
    <mergeCell ref="GAK129:GAQ129"/>
    <mergeCell ref="GAS129:GAY129"/>
    <mergeCell ref="FVM129:FVS129"/>
    <mergeCell ref="FVU129:FWA129"/>
    <mergeCell ref="FWC129:FWI129"/>
    <mergeCell ref="FWK129:FWQ129"/>
    <mergeCell ref="FWS129:FWY129"/>
    <mergeCell ref="FXA129:FXG129"/>
    <mergeCell ref="FXI129:FXO129"/>
    <mergeCell ref="FXQ129:FXW129"/>
    <mergeCell ref="FXY129:FYE129"/>
    <mergeCell ref="FSS129:FSY129"/>
    <mergeCell ref="FTA129:FTG129"/>
    <mergeCell ref="FTI129:FTO129"/>
    <mergeCell ref="FTQ129:FTW129"/>
    <mergeCell ref="FTY129:FUE129"/>
    <mergeCell ref="FUG129:FUM129"/>
    <mergeCell ref="FUO129:FUU129"/>
    <mergeCell ref="FUW129:FVC129"/>
    <mergeCell ref="FVE129:FVK129"/>
    <mergeCell ref="GMC129:GMI129"/>
    <mergeCell ref="GMK129:GMQ129"/>
    <mergeCell ref="GMS129:GMY129"/>
    <mergeCell ref="GNA129:GNG129"/>
    <mergeCell ref="GNI129:GNO129"/>
    <mergeCell ref="GNQ129:GNW129"/>
    <mergeCell ref="GNY129:GOE129"/>
    <mergeCell ref="GOG129:GOM129"/>
    <mergeCell ref="GOO129:GOU129"/>
    <mergeCell ref="GJI129:GJO129"/>
    <mergeCell ref="GJQ129:GJW129"/>
    <mergeCell ref="GJY129:GKE129"/>
    <mergeCell ref="GKG129:GKM129"/>
    <mergeCell ref="GKO129:GKU129"/>
    <mergeCell ref="GKW129:GLC129"/>
    <mergeCell ref="GLE129:GLK129"/>
    <mergeCell ref="GLM129:GLS129"/>
    <mergeCell ref="GLU129:GMA129"/>
    <mergeCell ref="GGO129:GGU129"/>
    <mergeCell ref="GGW129:GHC129"/>
    <mergeCell ref="GHE129:GHK129"/>
    <mergeCell ref="GHM129:GHS129"/>
    <mergeCell ref="GHU129:GIA129"/>
    <mergeCell ref="GIC129:GII129"/>
    <mergeCell ref="GIK129:GIQ129"/>
    <mergeCell ref="GIS129:GIY129"/>
    <mergeCell ref="GJA129:GJG129"/>
    <mergeCell ref="GDU129:GEA129"/>
    <mergeCell ref="GEC129:GEI129"/>
    <mergeCell ref="GEK129:GEQ129"/>
    <mergeCell ref="GES129:GEY129"/>
    <mergeCell ref="GFA129:GFG129"/>
    <mergeCell ref="GFI129:GFO129"/>
    <mergeCell ref="GFQ129:GFW129"/>
    <mergeCell ref="GFY129:GGE129"/>
    <mergeCell ref="GGG129:GGM129"/>
    <mergeCell ref="GXE129:GXK129"/>
    <mergeCell ref="GXM129:GXS129"/>
    <mergeCell ref="GXU129:GYA129"/>
    <mergeCell ref="GYC129:GYI129"/>
    <mergeCell ref="GYK129:GYQ129"/>
    <mergeCell ref="GYS129:GYY129"/>
    <mergeCell ref="GZA129:GZG129"/>
    <mergeCell ref="GZI129:GZO129"/>
    <mergeCell ref="GZQ129:GZW129"/>
    <mergeCell ref="GUK129:GUQ129"/>
    <mergeCell ref="GUS129:GUY129"/>
    <mergeCell ref="GVA129:GVG129"/>
    <mergeCell ref="GVI129:GVO129"/>
    <mergeCell ref="GVQ129:GVW129"/>
    <mergeCell ref="GVY129:GWE129"/>
    <mergeCell ref="GWG129:GWM129"/>
    <mergeCell ref="GWO129:GWU129"/>
    <mergeCell ref="GWW129:GXC129"/>
    <mergeCell ref="GRQ129:GRW129"/>
    <mergeCell ref="GRY129:GSE129"/>
    <mergeCell ref="GSG129:GSM129"/>
    <mergeCell ref="GSO129:GSU129"/>
    <mergeCell ref="GSW129:GTC129"/>
    <mergeCell ref="GTE129:GTK129"/>
    <mergeCell ref="GTM129:GTS129"/>
    <mergeCell ref="GTU129:GUA129"/>
    <mergeCell ref="GUC129:GUI129"/>
    <mergeCell ref="GOW129:GPC129"/>
    <mergeCell ref="GPE129:GPK129"/>
    <mergeCell ref="GPM129:GPS129"/>
    <mergeCell ref="GPU129:GQA129"/>
    <mergeCell ref="GQC129:GQI129"/>
    <mergeCell ref="GQK129:GQQ129"/>
    <mergeCell ref="GQS129:GQY129"/>
    <mergeCell ref="GRA129:GRG129"/>
    <mergeCell ref="GRI129:GRO129"/>
    <mergeCell ref="HIG129:HIM129"/>
    <mergeCell ref="HIO129:HIU129"/>
    <mergeCell ref="HIW129:HJC129"/>
    <mergeCell ref="HJE129:HJK129"/>
    <mergeCell ref="HJM129:HJS129"/>
    <mergeCell ref="HJU129:HKA129"/>
    <mergeCell ref="HKC129:HKI129"/>
    <mergeCell ref="HKK129:HKQ129"/>
    <mergeCell ref="HKS129:HKY129"/>
    <mergeCell ref="HFM129:HFS129"/>
    <mergeCell ref="HFU129:HGA129"/>
    <mergeCell ref="HGC129:HGI129"/>
    <mergeCell ref="HGK129:HGQ129"/>
    <mergeCell ref="HGS129:HGY129"/>
    <mergeCell ref="HHA129:HHG129"/>
    <mergeCell ref="HHI129:HHO129"/>
    <mergeCell ref="HHQ129:HHW129"/>
    <mergeCell ref="HHY129:HIE129"/>
    <mergeCell ref="HCS129:HCY129"/>
    <mergeCell ref="HDA129:HDG129"/>
    <mergeCell ref="HDI129:HDO129"/>
    <mergeCell ref="HDQ129:HDW129"/>
    <mergeCell ref="HDY129:HEE129"/>
    <mergeCell ref="HEG129:HEM129"/>
    <mergeCell ref="HEO129:HEU129"/>
    <mergeCell ref="HEW129:HFC129"/>
    <mergeCell ref="HFE129:HFK129"/>
    <mergeCell ref="GZY129:HAE129"/>
    <mergeCell ref="HAG129:HAM129"/>
    <mergeCell ref="HAO129:HAU129"/>
    <mergeCell ref="HAW129:HBC129"/>
    <mergeCell ref="HBE129:HBK129"/>
    <mergeCell ref="HBM129:HBS129"/>
    <mergeCell ref="HBU129:HCA129"/>
    <mergeCell ref="HCC129:HCI129"/>
    <mergeCell ref="HCK129:HCQ129"/>
    <mergeCell ref="HTI129:HTO129"/>
    <mergeCell ref="HTQ129:HTW129"/>
    <mergeCell ref="HTY129:HUE129"/>
    <mergeCell ref="HUG129:HUM129"/>
    <mergeCell ref="HUO129:HUU129"/>
    <mergeCell ref="HUW129:HVC129"/>
    <mergeCell ref="HVE129:HVK129"/>
    <mergeCell ref="HVM129:HVS129"/>
    <mergeCell ref="HVU129:HWA129"/>
    <mergeCell ref="HQO129:HQU129"/>
    <mergeCell ref="HQW129:HRC129"/>
    <mergeCell ref="HRE129:HRK129"/>
    <mergeCell ref="HRM129:HRS129"/>
    <mergeCell ref="HRU129:HSA129"/>
    <mergeCell ref="HSC129:HSI129"/>
    <mergeCell ref="HSK129:HSQ129"/>
    <mergeCell ref="HSS129:HSY129"/>
    <mergeCell ref="HTA129:HTG129"/>
    <mergeCell ref="HNU129:HOA129"/>
    <mergeCell ref="HOC129:HOI129"/>
    <mergeCell ref="HOK129:HOQ129"/>
    <mergeCell ref="HOS129:HOY129"/>
    <mergeCell ref="HPA129:HPG129"/>
    <mergeCell ref="HPI129:HPO129"/>
    <mergeCell ref="HPQ129:HPW129"/>
    <mergeCell ref="HPY129:HQE129"/>
    <mergeCell ref="HQG129:HQM129"/>
    <mergeCell ref="HLA129:HLG129"/>
    <mergeCell ref="HLI129:HLO129"/>
    <mergeCell ref="HLQ129:HLW129"/>
    <mergeCell ref="HLY129:HME129"/>
    <mergeCell ref="HMG129:HMM129"/>
    <mergeCell ref="HMO129:HMU129"/>
    <mergeCell ref="HMW129:HNC129"/>
    <mergeCell ref="HNE129:HNK129"/>
    <mergeCell ref="HNM129:HNS129"/>
    <mergeCell ref="IEK129:IEQ129"/>
    <mergeCell ref="IES129:IEY129"/>
    <mergeCell ref="IFA129:IFG129"/>
    <mergeCell ref="IFI129:IFO129"/>
    <mergeCell ref="IFQ129:IFW129"/>
    <mergeCell ref="IFY129:IGE129"/>
    <mergeCell ref="IGG129:IGM129"/>
    <mergeCell ref="IGO129:IGU129"/>
    <mergeCell ref="IGW129:IHC129"/>
    <mergeCell ref="IBQ129:IBW129"/>
    <mergeCell ref="IBY129:ICE129"/>
    <mergeCell ref="ICG129:ICM129"/>
    <mergeCell ref="ICO129:ICU129"/>
    <mergeCell ref="ICW129:IDC129"/>
    <mergeCell ref="IDE129:IDK129"/>
    <mergeCell ref="IDM129:IDS129"/>
    <mergeCell ref="IDU129:IEA129"/>
    <mergeCell ref="IEC129:IEI129"/>
    <mergeCell ref="HYW129:HZC129"/>
    <mergeCell ref="HZE129:HZK129"/>
    <mergeCell ref="HZM129:HZS129"/>
    <mergeCell ref="HZU129:IAA129"/>
    <mergeCell ref="IAC129:IAI129"/>
    <mergeCell ref="IAK129:IAQ129"/>
    <mergeCell ref="IAS129:IAY129"/>
    <mergeCell ref="IBA129:IBG129"/>
    <mergeCell ref="IBI129:IBO129"/>
    <mergeCell ref="HWC129:HWI129"/>
    <mergeCell ref="HWK129:HWQ129"/>
    <mergeCell ref="HWS129:HWY129"/>
    <mergeCell ref="HXA129:HXG129"/>
    <mergeCell ref="HXI129:HXO129"/>
    <mergeCell ref="HXQ129:HXW129"/>
    <mergeCell ref="HXY129:HYE129"/>
    <mergeCell ref="HYG129:HYM129"/>
    <mergeCell ref="HYO129:HYU129"/>
    <mergeCell ref="IPM129:IPS129"/>
    <mergeCell ref="IPU129:IQA129"/>
    <mergeCell ref="IQC129:IQI129"/>
    <mergeCell ref="IQK129:IQQ129"/>
    <mergeCell ref="IQS129:IQY129"/>
    <mergeCell ref="IRA129:IRG129"/>
    <mergeCell ref="IRI129:IRO129"/>
    <mergeCell ref="IRQ129:IRW129"/>
    <mergeCell ref="IRY129:ISE129"/>
    <mergeCell ref="IMS129:IMY129"/>
    <mergeCell ref="INA129:ING129"/>
    <mergeCell ref="INI129:INO129"/>
    <mergeCell ref="INQ129:INW129"/>
    <mergeCell ref="INY129:IOE129"/>
    <mergeCell ref="IOG129:IOM129"/>
    <mergeCell ref="IOO129:IOU129"/>
    <mergeCell ref="IOW129:IPC129"/>
    <mergeCell ref="IPE129:IPK129"/>
    <mergeCell ref="IJY129:IKE129"/>
    <mergeCell ref="IKG129:IKM129"/>
    <mergeCell ref="IKO129:IKU129"/>
    <mergeCell ref="IKW129:ILC129"/>
    <mergeCell ref="ILE129:ILK129"/>
    <mergeCell ref="ILM129:ILS129"/>
    <mergeCell ref="ILU129:IMA129"/>
    <mergeCell ref="IMC129:IMI129"/>
    <mergeCell ref="IMK129:IMQ129"/>
    <mergeCell ref="IHE129:IHK129"/>
    <mergeCell ref="IHM129:IHS129"/>
    <mergeCell ref="IHU129:IIA129"/>
    <mergeCell ref="IIC129:III129"/>
    <mergeCell ref="IIK129:IIQ129"/>
    <mergeCell ref="IIS129:IIY129"/>
    <mergeCell ref="IJA129:IJG129"/>
    <mergeCell ref="IJI129:IJO129"/>
    <mergeCell ref="IJQ129:IJW129"/>
    <mergeCell ref="JAO129:JAU129"/>
    <mergeCell ref="JAW129:JBC129"/>
    <mergeCell ref="JBE129:JBK129"/>
    <mergeCell ref="JBM129:JBS129"/>
    <mergeCell ref="JBU129:JCA129"/>
    <mergeCell ref="JCC129:JCI129"/>
    <mergeCell ref="JCK129:JCQ129"/>
    <mergeCell ref="JCS129:JCY129"/>
    <mergeCell ref="JDA129:JDG129"/>
    <mergeCell ref="IXU129:IYA129"/>
    <mergeCell ref="IYC129:IYI129"/>
    <mergeCell ref="IYK129:IYQ129"/>
    <mergeCell ref="IYS129:IYY129"/>
    <mergeCell ref="IZA129:IZG129"/>
    <mergeCell ref="IZI129:IZO129"/>
    <mergeCell ref="IZQ129:IZW129"/>
    <mergeCell ref="IZY129:JAE129"/>
    <mergeCell ref="JAG129:JAM129"/>
    <mergeCell ref="IVA129:IVG129"/>
    <mergeCell ref="IVI129:IVO129"/>
    <mergeCell ref="IVQ129:IVW129"/>
    <mergeCell ref="IVY129:IWE129"/>
    <mergeCell ref="IWG129:IWM129"/>
    <mergeCell ref="IWO129:IWU129"/>
    <mergeCell ref="IWW129:IXC129"/>
    <mergeCell ref="IXE129:IXK129"/>
    <mergeCell ref="IXM129:IXS129"/>
    <mergeCell ref="ISG129:ISM129"/>
    <mergeCell ref="ISO129:ISU129"/>
    <mergeCell ref="ISW129:ITC129"/>
    <mergeCell ref="ITE129:ITK129"/>
    <mergeCell ref="ITM129:ITS129"/>
    <mergeCell ref="ITU129:IUA129"/>
    <mergeCell ref="IUC129:IUI129"/>
    <mergeCell ref="IUK129:IUQ129"/>
    <mergeCell ref="IUS129:IUY129"/>
    <mergeCell ref="JLQ129:JLW129"/>
    <mergeCell ref="JLY129:JME129"/>
    <mergeCell ref="JMG129:JMM129"/>
    <mergeCell ref="JMO129:JMU129"/>
    <mergeCell ref="JMW129:JNC129"/>
    <mergeCell ref="JNE129:JNK129"/>
    <mergeCell ref="JNM129:JNS129"/>
    <mergeCell ref="JNU129:JOA129"/>
    <mergeCell ref="JOC129:JOI129"/>
    <mergeCell ref="JIW129:JJC129"/>
    <mergeCell ref="JJE129:JJK129"/>
    <mergeCell ref="JJM129:JJS129"/>
    <mergeCell ref="JJU129:JKA129"/>
    <mergeCell ref="JKC129:JKI129"/>
    <mergeCell ref="JKK129:JKQ129"/>
    <mergeCell ref="JKS129:JKY129"/>
    <mergeCell ref="JLA129:JLG129"/>
    <mergeCell ref="JLI129:JLO129"/>
    <mergeCell ref="JGC129:JGI129"/>
    <mergeCell ref="JGK129:JGQ129"/>
    <mergeCell ref="JGS129:JGY129"/>
    <mergeCell ref="JHA129:JHG129"/>
    <mergeCell ref="JHI129:JHO129"/>
    <mergeCell ref="JHQ129:JHW129"/>
    <mergeCell ref="JHY129:JIE129"/>
    <mergeCell ref="JIG129:JIM129"/>
    <mergeCell ref="JIO129:JIU129"/>
    <mergeCell ref="JDI129:JDO129"/>
    <mergeCell ref="JDQ129:JDW129"/>
    <mergeCell ref="JDY129:JEE129"/>
    <mergeCell ref="JEG129:JEM129"/>
    <mergeCell ref="JEO129:JEU129"/>
    <mergeCell ref="JEW129:JFC129"/>
    <mergeCell ref="JFE129:JFK129"/>
    <mergeCell ref="JFM129:JFS129"/>
    <mergeCell ref="JFU129:JGA129"/>
    <mergeCell ref="JWS129:JWY129"/>
    <mergeCell ref="JXA129:JXG129"/>
    <mergeCell ref="JXI129:JXO129"/>
    <mergeCell ref="JXQ129:JXW129"/>
    <mergeCell ref="JXY129:JYE129"/>
    <mergeCell ref="JYG129:JYM129"/>
    <mergeCell ref="JYO129:JYU129"/>
    <mergeCell ref="JYW129:JZC129"/>
    <mergeCell ref="JZE129:JZK129"/>
    <mergeCell ref="JTY129:JUE129"/>
    <mergeCell ref="JUG129:JUM129"/>
    <mergeCell ref="JUO129:JUU129"/>
    <mergeCell ref="JUW129:JVC129"/>
    <mergeCell ref="JVE129:JVK129"/>
    <mergeCell ref="JVM129:JVS129"/>
    <mergeCell ref="JVU129:JWA129"/>
    <mergeCell ref="JWC129:JWI129"/>
    <mergeCell ref="JWK129:JWQ129"/>
    <mergeCell ref="JRE129:JRK129"/>
    <mergeCell ref="JRM129:JRS129"/>
    <mergeCell ref="JRU129:JSA129"/>
    <mergeCell ref="JSC129:JSI129"/>
    <mergeCell ref="JSK129:JSQ129"/>
    <mergeCell ref="JSS129:JSY129"/>
    <mergeCell ref="JTA129:JTG129"/>
    <mergeCell ref="JTI129:JTO129"/>
    <mergeCell ref="JTQ129:JTW129"/>
    <mergeCell ref="JOK129:JOQ129"/>
    <mergeCell ref="JOS129:JOY129"/>
    <mergeCell ref="JPA129:JPG129"/>
    <mergeCell ref="JPI129:JPO129"/>
    <mergeCell ref="JPQ129:JPW129"/>
    <mergeCell ref="JPY129:JQE129"/>
    <mergeCell ref="JQG129:JQM129"/>
    <mergeCell ref="JQO129:JQU129"/>
    <mergeCell ref="JQW129:JRC129"/>
    <mergeCell ref="KHU129:KIA129"/>
    <mergeCell ref="KIC129:KII129"/>
    <mergeCell ref="KIK129:KIQ129"/>
    <mergeCell ref="KIS129:KIY129"/>
    <mergeCell ref="KJA129:KJG129"/>
    <mergeCell ref="KJI129:KJO129"/>
    <mergeCell ref="KJQ129:KJW129"/>
    <mergeCell ref="KJY129:KKE129"/>
    <mergeCell ref="KKG129:KKM129"/>
    <mergeCell ref="KFA129:KFG129"/>
    <mergeCell ref="KFI129:KFO129"/>
    <mergeCell ref="KFQ129:KFW129"/>
    <mergeCell ref="KFY129:KGE129"/>
    <mergeCell ref="KGG129:KGM129"/>
    <mergeCell ref="KGO129:KGU129"/>
    <mergeCell ref="KGW129:KHC129"/>
    <mergeCell ref="KHE129:KHK129"/>
    <mergeCell ref="KHM129:KHS129"/>
    <mergeCell ref="KCG129:KCM129"/>
    <mergeCell ref="KCO129:KCU129"/>
    <mergeCell ref="KCW129:KDC129"/>
    <mergeCell ref="KDE129:KDK129"/>
    <mergeCell ref="KDM129:KDS129"/>
    <mergeCell ref="KDU129:KEA129"/>
    <mergeCell ref="KEC129:KEI129"/>
    <mergeCell ref="KEK129:KEQ129"/>
    <mergeCell ref="KES129:KEY129"/>
    <mergeCell ref="JZM129:JZS129"/>
    <mergeCell ref="JZU129:KAA129"/>
    <mergeCell ref="KAC129:KAI129"/>
    <mergeCell ref="KAK129:KAQ129"/>
    <mergeCell ref="KAS129:KAY129"/>
    <mergeCell ref="KBA129:KBG129"/>
    <mergeCell ref="KBI129:KBO129"/>
    <mergeCell ref="KBQ129:KBW129"/>
    <mergeCell ref="KBY129:KCE129"/>
    <mergeCell ref="KSW129:KTC129"/>
    <mergeCell ref="KTE129:KTK129"/>
    <mergeCell ref="KTM129:KTS129"/>
    <mergeCell ref="KTU129:KUA129"/>
    <mergeCell ref="KUC129:KUI129"/>
    <mergeCell ref="KUK129:KUQ129"/>
    <mergeCell ref="KUS129:KUY129"/>
    <mergeCell ref="KVA129:KVG129"/>
    <mergeCell ref="KVI129:KVO129"/>
    <mergeCell ref="KQC129:KQI129"/>
    <mergeCell ref="KQK129:KQQ129"/>
    <mergeCell ref="KQS129:KQY129"/>
    <mergeCell ref="KRA129:KRG129"/>
    <mergeCell ref="KRI129:KRO129"/>
    <mergeCell ref="KRQ129:KRW129"/>
    <mergeCell ref="KRY129:KSE129"/>
    <mergeCell ref="KSG129:KSM129"/>
    <mergeCell ref="KSO129:KSU129"/>
    <mergeCell ref="KNI129:KNO129"/>
    <mergeCell ref="KNQ129:KNW129"/>
    <mergeCell ref="KNY129:KOE129"/>
    <mergeCell ref="KOG129:KOM129"/>
    <mergeCell ref="KOO129:KOU129"/>
    <mergeCell ref="KOW129:KPC129"/>
    <mergeCell ref="KPE129:KPK129"/>
    <mergeCell ref="KPM129:KPS129"/>
    <mergeCell ref="KPU129:KQA129"/>
    <mergeCell ref="KKO129:KKU129"/>
    <mergeCell ref="KKW129:KLC129"/>
    <mergeCell ref="KLE129:KLK129"/>
    <mergeCell ref="KLM129:KLS129"/>
    <mergeCell ref="KLU129:KMA129"/>
    <mergeCell ref="KMC129:KMI129"/>
    <mergeCell ref="KMK129:KMQ129"/>
    <mergeCell ref="KMS129:KMY129"/>
    <mergeCell ref="KNA129:KNG129"/>
    <mergeCell ref="LDY129:LEE129"/>
    <mergeCell ref="LEG129:LEM129"/>
    <mergeCell ref="LEO129:LEU129"/>
    <mergeCell ref="LEW129:LFC129"/>
    <mergeCell ref="LFE129:LFK129"/>
    <mergeCell ref="LFM129:LFS129"/>
    <mergeCell ref="LFU129:LGA129"/>
    <mergeCell ref="LGC129:LGI129"/>
    <mergeCell ref="LGK129:LGQ129"/>
    <mergeCell ref="LBE129:LBK129"/>
    <mergeCell ref="LBM129:LBS129"/>
    <mergeCell ref="LBU129:LCA129"/>
    <mergeCell ref="LCC129:LCI129"/>
    <mergeCell ref="LCK129:LCQ129"/>
    <mergeCell ref="LCS129:LCY129"/>
    <mergeCell ref="LDA129:LDG129"/>
    <mergeCell ref="LDI129:LDO129"/>
    <mergeCell ref="LDQ129:LDW129"/>
    <mergeCell ref="KYK129:KYQ129"/>
    <mergeCell ref="KYS129:KYY129"/>
    <mergeCell ref="KZA129:KZG129"/>
    <mergeCell ref="KZI129:KZO129"/>
    <mergeCell ref="KZQ129:KZW129"/>
    <mergeCell ref="KZY129:LAE129"/>
    <mergeCell ref="LAG129:LAM129"/>
    <mergeCell ref="LAO129:LAU129"/>
    <mergeCell ref="LAW129:LBC129"/>
    <mergeCell ref="KVQ129:KVW129"/>
    <mergeCell ref="KVY129:KWE129"/>
    <mergeCell ref="KWG129:KWM129"/>
    <mergeCell ref="KWO129:KWU129"/>
    <mergeCell ref="KWW129:KXC129"/>
    <mergeCell ref="KXE129:KXK129"/>
    <mergeCell ref="KXM129:KXS129"/>
    <mergeCell ref="KXU129:KYA129"/>
    <mergeCell ref="KYC129:KYI129"/>
    <mergeCell ref="LPA129:LPG129"/>
    <mergeCell ref="LPI129:LPO129"/>
    <mergeCell ref="LPQ129:LPW129"/>
    <mergeCell ref="LPY129:LQE129"/>
    <mergeCell ref="LQG129:LQM129"/>
    <mergeCell ref="LQO129:LQU129"/>
    <mergeCell ref="LQW129:LRC129"/>
    <mergeCell ref="LRE129:LRK129"/>
    <mergeCell ref="LRM129:LRS129"/>
    <mergeCell ref="LMG129:LMM129"/>
    <mergeCell ref="LMO129:LMU129"/>
    <mergeCell ref="LMW129:LNC129"/>
    <mergeCell ref="LNE129:LNK129"/>
    <mergeCell ref="LNM129:LNS129"/>
    <mergeCell ref="LNU129:LOA129"/>
    <mergeCell ref="LOC129:LOI129"/>
    <mergeCell ref="LOK129:LOQ129"/>
    <mergeCell ref="LOS129:LOY129"/>
    <mergeCell ref="LJM129:LJS129"/>
    <mergeCell ref="LJU129:LKA129"/>
    <mergeCell ref="LKC129:LKI129"/>
    <mergeCell ref="LKK129:LKQ129"/>
    <mergeCell ref="LKS129:LKY129"/>
    <mergeCell ref="LLA129:LLG129"/>
    <mergeCell ref="LLI129:LLO129"/>
    <mergeCell ref="LLQ129:LLW129"/>
    <mergeCell ref="LLY129:LME129"/>
    <mergeCell ref="LGS129:LGY129"/>
    <mergeCell ref="LHA129:LHG129"/>
    <mergeCell ref="LHI129:LHO129"/>
    <mergeCell ref="LHQ129:LHW129"/>
    <mergeCell ref="LHY129:LIE129"/>
    <mergeCell ref="LIG129:LIM129"/>
    <mergeCell ref="LIO129:LIU129"/>
    <mergeCell ref="LIW129:LJC129"/>
    <mergeCell ref="LJE129:LJK129"/>
    <mergeCell ref="MAC129:MAI129"/>
    <mergeCell ref="MAK129:MAQ129"/>
    <mergeCell ref="MAS129:MAY129"/>
    <mergeCell ref="MBA129:MBG129"/>
    <mergeCell ref="MBI129:MBO129"/>
    <mergeCell ref="MBQ129:MBW129"/>
    <mergeCell ref="MBY129:MCE129"/>
    <mergeCell ref="MCG129:MCM129"/>
    <mergeCell ref="MCO129:MCU129"/>
    <mergeCell ref="LXI129:LXO129"/>
    <mergeCell ref="LXQ129:LXW129"/>
    <mergeCell ref="LXY129:LYE129"/>
    <mergeCell ref="LYG129:LYM129"/>
    <mergeCell ref="LYO129:LYU129"/>
    <mergeCell ref="LYW129:LZC129"/>
    <mergeCell ref="LZE129:LZK129"/>
    <mergeCell ref="LZM129:LZS129"/>
    <mergeCell ref="LZU129:MAA129"/>
    <mergeCell ref="LUO129:LUU129"/>
    <mergeCell ref="LUW129:LVC129"/>
    <mergeCell ref="LVE129:LVK129"/>
    <mergeCell ref="LVM129:LVS129"/>
    <mergeCell ref="LVU129:LWA129"/>
    <mergeCell ref="LWC129:LWI129"/>
    <mergeCell ref="LWK129:LWQ129"/>
    <mergeCell ref="LWS129:LWY129"/>
    <mergeCell ref="LXA129:LXG129"/>
    <mergeCell ref="LRU129:LSA129"/>
    <mergeCell ref="LSC129:LSI129"/>
    <mergeCell ref="LSK129:LSQ129"/>
    <mergeCell ref="LSS129:LSY129"/>
    <mergeCell ref="LTA129:LTG129"/>
    <mergeCell ref="LTI129:LTO129"/>
    <mergeCell ref="LTQ129:LTW129"/>
    <mergeCell ref="LTY129:LUE129"/>
    <mergeCell ref="LUG129:LUM129"/>
    <mergeCell ref="MLE129:MLK129"/>
    <mergeCell ref="MLM129:MLS129"/>
    <mergeCell ref="MLU129:MMA129"/>
    <mergeCell ref="MMC129:MMI129"/>
    <mergeCell ref="MMK129:MMQ129"/>
    <mergeCell ref="MMS129:MMY129"/>
    <mergeCell ref="MNA129:MNG129"/>
    <mergeCell ref="MNI129:MNO129"/>
    <mergeCell ref="MNQ129:MNW129"/>
    <mergeCell ref="MIK129:MIQ129"/>
    <mergeCell ref="MIS129:MIY129"/>
    <mergeCell ref="MJA129:MJG129"/>
    <mergeCell ref="MJI129:MJO129"/>
    <mergeCell ref="MJQ129:MJW129"/>
    <mergeCell ref="MJY129:MKE129"/>
    <mergeCell ref="MKG129:MKM129"/>
    <mergeCell ref="MKO129:MKU129"/>
    <mergeCell ref="MKW129:MLC129"/>
    <mergeCell ref="MFQ129:MFW129"/>
    <mergeCell ref="MFY129:MGE129"/>
    <mergeCell ref="MGG129:MGM129"/>
    <mergeCell ref="MGO129:MGU129"/>
    <mergeCell ref="MGW129:MHC129"/>
    <mergeCell ref="MHE129:MHK129"/>
    <mergeCell ref="MHM129:MHS129"/>
    <mergeCell ref="MHU129:MIA129"/>
    <mergeCell ref="MIC129:MII129"/>
    <mergeCell ref="MCW129:MDC129"/>
    <mergeCell ref="MDE129:MDK129"/>
    <mergeCell ref="MDM129:MDS129"/>
    <mergeCell ref="MDU129:MEA129"/>
    <mergeCell ref="MEC129:MEI129"/>
    <mergeCell ref="MEK129:MEQ129"/>
    <mergeCell ref="MES129:MEY129"/>
    <mergeCell ref="MFA129:MFG129"/>
    <mergeCell ref="MFI129:MFO129"/>
    <mergeCell ref="MWG129:MWM129"/>
    <mergeCell ref="MWO129:MWU129"/>
    <mergeCell ref="MWW129:MXC129"/>
    <mergeCell ref="MXE129:MXK129"/>
    <mergeCell ref="MXM129:MXS129"/>
    <mergeCell ref="MXU129:MYA129"/>
    <mergeCell ref="MYC129:MYI129"/>
    <mergeCell ref="MYK129:MYQ129"/>
    <mergeCell ref="MYS129:MYY129"/>
    <mergeCell ref="MTM129:MTS129"/>
    <mergeCell ref="MTU129:MUA129"/>
    <mergeCell ref="MUC129:MUI129"/>
    <mergeCell ref="MUK129:MUQ129"/>
    <mergeCell ref="MUS129:MUY129"/>
    <mergeCell ref="MVA129:MVG129"/>
    <mergeCell ref="MVI129:MVO129"/>
    <mergeCell ref="MVQ129:MVW129"/>
    <mergeCell ref="MVY129:MWE129"/>
    <mergeCell ref="MQS129:MQY129"/>
    <mergeCell ref="MRA129:MRG129"/>
    <mergeCell ref="MRI129:MRO129"/>
    <mergeCell ref="MRQ129:MRW129"/>
    <mergeCell ref="MRY129:MSE129"/>
    <mergeCell ref="MSG129:MSM129"/>
    <mergeCell ref="MSO129:MSU129"/>
    <mergeCell ref="MSW129:MTC129"/>
    <mergeCell ref="MTE129:MTK129"/>
    <mergeCell ref="MNY129:MOE129"/>
    <mergeCell ref="MOG129:MOM129"/>
    <mergeCell ref="MOO129:MOU129"/>
    <mergeCell ref="MOW129:MPC129"/>
    <mergeCell ref="MPE129:MPK129"/>
    <mergeCell ref="MPM129:MPS129"/>
    <mergeCell ref="MPU129:MQA129"/>
    <mergeCell ref="MQC129:MQI129"/>
    <mergeCell ref="MQK129:MQQ129"/>
    <mergeCell ref="NHI129:NHO129"/>
    <mergeCell ref="NHQ129:NHW129"/>
    <mergeCell ref="NHY129:NIE129"/>
    <mergeCell ref="NIG129:NIM129"/>
    <mergeCell ref="NIO129:NIU129"/>
    <mergeCell ref="NIW129:NJC129"/>
    <mergeCell ref="NJE129:NJK129"/>
    <mergeCell ref="NJM129:NJS129"/>
    <mergeCell ref="NJU129:NKA129"/>
    <mergeCell ref="NEO129:NEU129"/>
    <mergeCell ref="NEW129:NFC129"/>
    <mergeCell ref="NFE129:NFK129"/>
    <mergeCell ref="NFM129:NFS129"/>
    <mergeCell ref="NFU129:NGA129"/>
    <mergeCell ref="NGC129:NGI129"/>
    <mergeCell ref="NGK129:NGQ129"/>
    <mergeCell ref="NGS129:NGY129"/>
    <mergeCell ref="NHA129:NHG129"/>
    <mergeCell ref="NBU129:NCA129"/>
    <mergeCell ref="NCC129:NCI129"/>
    <mergeCell ref="NCK129:NCQ129"/>
    <mergeCell ref="NCS129:NCY129"/>
    <mergeCell ref="NDA129:NDG129"/>
    <mergeCell ref="NDI129:NDO129"/>
    <mergeCell ref="NDQ129:NDW129"/>
    <mergeCell ref="NDY129:NEE129"/>
    <mergeCell ref="NEG129:NEM129"/>
    <mergeCell ref="MZA129:MZG129"/>
    <mergeCell ref="MZI129:MZO129"/>
    <mergeCell ref="MZQ129:MZW129"/>
    <mergeCell ref="MZY129:NAE129"/>
    <mergeCell ref="NAG129:NAM129"/>
    <mergeCell ref="NAO129:NAU129"/>
    <mergeCell ref="NAW129:NBC129"/>
    <mergeCell ref="NBE129:NBK129"/>
    <mergeCell ref="NBM129:NBS129"/>
    <mergeCell ref="NSK129:NSQ129"/>
    <mergeCell ref="NSS129:NSY129"/>
    <mergeCell ref="NTA129:NTG129"/>
    <mergeCell ref="NTI129:NTO129"/>
    <mergeCell ref="NTQ129:NTW129"/>
    <mergeCell ref="NTY129:NUE129"/>
    <mergeCell ref="NUG129:NUM129"/>
    <mergeCell ref="NUO129:NUU129"/>
    <mergeCell ref="NUW129:NVC129"/>
    <mergeCell ref="NPQ129:NPW129"/>
    <mergeCell ref="NPY129:NQE129"/>
    <mergeCell ref="NQG129:NQM129"/>
    <mergeCell ref="NQO129:NQU129"/>
    <mergeCell ref="NQW129:NRC129"/>
    <mergeCell ref="NRE129:NRK129"/>
    <mergeCell ref="NRM129:NRS129"/>
    <mergeCell ref="NRU129:NSA129"/>
    <mergeCell ref="NSC129:NSI129"/>
    <mergeCell ref="NMW129:NNC129"/>
    <mergeCell ref="NNE129:NNK129"/>
    <mergeCell ref="NNM129:NNS129"/>
    <mergeCell ref="NNU129:NOA129"/>
    <mergeCell ref="NOC129:NOI129"/>
    <mergeCell ref="NOK129:NOQ129"/>
    <mergeCell ref="NOS129:NOY129"/>
    <mergeCell ref="NPA129:NPG129"/>
    <mergeCell ref="NPI129:NPO129"/>
    <mergeCell ref="NKC129:NKI129"/>
    <mergeCell ref="NKK129:NKQ129"/>
    <mergeCell ref="NKS129:NKY129"/>
    <mergeCell ref="NLA129:NLG129"/>
    <mergeCell ref="NLI129:NLO129"/>
    <mergeCell ref="NLQ129:NLW129"/>
    <mergeCell ref="NLY129:NME129"/>
    <mergeCell ref="NMG129:NMM129"/>
    <mergeCell ref="NMO129:NMU129"/>
    <mergeCell ref="ODM129:ODS129"/>
    <mergeCell ref="ODU129:OEA129"/>
    <mergeCell ref="OEC129:OEI129"/>
    <mergeCell ref="OEK129:OEQ129"/>
    <mergeCell ref="OES129:OEY129"/>
    <mergeCell ref="OFA129:OFG129"/>
    <mergeCell ref="OFI129:OFO129"/>
    <mergeCell ref="OFQ129:OFW129"/>
    <mergeCell ref="OFY129:OGE129"/>
    <mergeCell ref="OAS129:OAY129"/>
    <mergeCell ref="OBA129:OBG129"/>
    <mergeCell ref="OBI129:OBO129"/>
    <mergeCell ref="OBQ129:OBW129"/>
    <mergeCell ref="OBY129:OCE129"/>
    <mergeCell ref="OCG129:OCM129"/>
    <mergeCell ref="OCO129:OCU129"/>
    <mergeCell ref="OCW129:ODC129"/>
    <mergeCell ref="ODE129:ODK129"/>
    <mergeCell ref="NXY129:NYE129"/>
    <mergeCell ref="NYG129:NYM129"/>
    <mergeCell ref="NYO129:NYU129"/>
    <mergeCell ref="NYW129:NZC129"/>
    <mergeCell ref="NZE129:NZK129"/>
    <mergeCell ref="NZM129:NZS129"/>
    <mergeCell ref="NZU129:OAA129"/>
    <mergeCell ref="OAC129:OAI129"/>
    <mergeCell ref="OAK129:OAQ129"/>
    <mergeCell ref="NVE129:NVK129"/>
    <mergeCell ref="NVM129:NVS129"/>
    <mergeCell ref="NVU129:NWA129"/>
    <mergeCell ref="NWC129:NWI129"/>
    <mergeCell ref="NWK129:NWQ129"/>
    <mergeCell ref="NWS129:NWY129"/>
    <mergeCell ref="NXA129:NXG129"/>
    <mergeCell ref="NXI129:NXO129"/>
    <mergeCell ref="NXQ129:NXW129"/>
    <mergeCell ref="OOO129:OOU129"/>
    <mergeCell ref="OOW129:OPC129"/>
    <mergeCell ref="OPE129:OPK129"/>
    <mergeCell ref="OPM129:OPS129"/>
    <mergeCell ref="OPU129:OQA129"/>
    <mergeCell ref="OQC129:OQI129"/>
    <mergeCell ref="OQK129:OQQ129"/>
    <mergeCell ref="OQS129:OQY129"/>
    <mergeCell ref="ORA129:ORG129"/>
    <mergeCell ref="OLU129:OMA129"/>
    <mergeCell ref="OMC129:OMI129"/>
    <mergeCell ref="OMK129:OMQ129"/>
    <mergeCell ref="OMS129:OMY129"/>
    <mergeCell ref="ONA129:ONG129"/>
    <mergeCell ref="ONI129:ONO129"/>
    <mergeCell ref="ONQ129:ONW129"/>
    <mergeCell ref="ONY129:OOE129"/>
    <mergeCell ref="OOG129:OOM129"/>
    <mergeCell ref="OJA129:OJG129"/>
    <mergeCell ref="OJI129:OJO129"/>
    <mergeCell ref="OJQ129:OJW129"/>
    <mergeCell ref="OJY129:OKE129"/>
    <mergeCell ref="OKG129:OKM129"/>
    <mergeCell ref="OKO129:OKU129"/>
    <mergeCell ref="OKW129:OLC129"/>
    <mergeCell ref="OLE129:OLK129"/>
    <mergeCell ref="OLM129:OLS129"/>
    <mergeCell ref="OGG129:OGM129"/>
    <mergeCell ref="OGO129:OGU129"/>
    <mergeCell ref="OGW129:OHC129"/>
    <mergeCell ref="OHE129:OHK129"/>
    <mergeCell ref="OHM129:OHS129"/>
    <mergeCell ref="OHU129:OIA129"/>
    <mergeCell ref="OIC129:OII129"/>
    <mergeCell ref="OIK129:OIQ129"/>
    <mergeCell ref="OIS129:OIY129"/>
    <mergeCell ref="OZQ129:OZW129"/>
    <mergeCell ref="OZY129:PAE129"/>
    <mergeCell ref="PAG129:PAM129"/>
    <mergeCell ref="PAO129:PAU129"/>
    <mergeCell ref="PAW129:PBC129"/>
    <mergeCell ref="PBE129:PBK129"/>
    <mergeCell ref="PBM129:PBS129"/>
    <mergeCell ref="PBU129:PCA129"/>
    <mergeCell ref="PCC129:PCI129"/>
    <mergeCell ref="OWW129:OXC129"/>
    <mergeCell ref="OXE129:OXK129"/>
    <mergeCell ref="OXM129:OXS129"/>
    <mergeCell ref="OXU129:OYA129"/>
    <mergeCell ref="OYC129:OYI129"/>
    <mergeCell ref="OYK129:OYQ129"/>
    <mergeCell ref="OYS129:OYY129"/>
    <mergeCell ref="OZA129:OZG129"/>
    <mergeCell ref="OZI129:OZO129"/>
    <mergeCell ref="OUC129:OUI129"/>
    <mergeCell ref="OUK129:OUQ129"/>
    <mergeCell ref="OUS129:OUY129"/>
    <mergeCell ref="OVA129:OVG129"/>
    <mergeCell ref="OVI129:OVO129"/>
    <mergeCell ref="OVQ129:OVW129"/>
    <mergeCell ref="OVY129:OWE129"/>
    <mergeCell ref="OWG129:OWM129"/>
    <mergeCell ref="OWO129:OWU129"/>
    <mergeCell ref="ORI129:ORO129"/>
    <mergeCell ref="ORQ129:ORW129"/>
    <mergeCell ref="ORY129:OSE129"/>
    <mergeCell ref="OSG129:OSM129"/>
    <mergeCell ref="OSO129:OSU129"/>
    <mergeCell ref="OSW129:OTC129"/>
    <mergeCell ref="OTE129:OTK129"/>
    <mergeCell ref="OTM129:OTS129"/>
    <mergeCell ref="OTU129:OUA129"/>
    <mergeCell ref="PKS129:PKY129"/>
    <mergeCell ref="PLA129:PLG129"/>
    <mergeCell ref="PLI129:PLO129"/>
    <mergeCell ref="PLQ129:PLW129"/>
    <mergeCell ref="PLY129:PME129"/>
    <mergeCell ref="PMG129:PMM129"/>
    <mergeCell ref="PMO129:PMU129"/>
    <mergeCell ref="PMW129:PNC129"/>
    <mergeCell ref="PNE129:PNK129"/>
    <mergeCell ref="PHY129:PIE129"/>
    <mergeCell ref="PIG129:PIM129"/>
    <mergeCell ref="PIO129:PIU129"/>
    <mergeCell ref="PIW129:PJC129"/>
    <mergeCell ref="PJE129:PJK129"/>
    <mergeCell ref="PJM129:PJS129"/>
    <mergeCell ref="PJU129:PKA129"/>
    <mergeCell ref="PKC129:PKI129"/>
    <mergeCell ref="PKK129:PKQ129"/>
    <mergeCell ref="PFE129:PFK129"/>
    <mergeCell ref="PFM129:PFS129"/>
    <mergeCell ref="PFU129:PGA129"/>
    <mergeCell ref="PGC129:PGI129"/>
    <mergeCell ref="PGK129:PGQ129"/>
    <mergeCell ref="PGS129:PGY129"/>
    <mergeCell ref="PHA129:PHG129"/>
    <mergeCell ref="PHI129:PHO129"/>
    <mergeCell ref="PHQ129:PHW129"/>
    <mergeCell ref="PCK129:PCQ129"/>
    <mergeCell ref="PCS129:PCY129"/>
    <mergeCell ref="PDA129:PDG129"/>
    <mergeCell ref="PDI129:PDO129"/>
    <mergeCell ref="PDQ129:PDW129"/>
    <mergeCell ref="PDY129:PEE129"/>
    <mergeCell ref="PEG129:PEM129"/>
    <mergeCell ref="PEO129:PEU129"/>
    <mergeCell ref="PEW129:PFC129"/>
    <mergeCell ref="PVU129:PWA129"/>
    <mergeCell ref="PWC129:PWI129"/>
    <mergeCell ref="PWK129:PWQ129"/>
    <mergeCell ref="PWS129:PWY129"/>
    <mergeCell ref="PXA129:PXG129"/>
    <mergeCell ref="PXI129:PXO129"/>
    <mergeCell ref="PXQ129:PXW129"/>
    <mergeCell ref="PXY129:PYE129"/>
    <mergeCell ref="PYG129:PYM129"/>
    <mergeCell ref="PTA129:PTG129"/>
    <mergeCell ref="PTI129:PTO129"/>
    <mergeCell ref="PTQ129:PTW129"/>
    <mergeCell ref="PTY129:PUE129"/>
    <mergeCell ref="PUG129:PUM129"/>
    <mergeCell ref="PUO129:PUU129"/>
    <mergeCell ref="PUW129:PVC129"/>
    <mergeCell ref="PVE129:PVK129"/>
    <mergeCell ref="PVM129:PVS129"/>
    <mergeCell ref="PQG129:PQM129"/>
    <mergeCell ref="PQO129:PQU129"/>
    <mergeCell ref="PQW129:PRC129"/>
    <mergeCell ref="PRE129:PRK129"/>
    <mergeCell ref="PRM129:PRS129"/>
    <mergeCell ref="PRU129:PSA129"/>
    <mergeCell ref="PSC129:PSI129"/>
    <mergeCell ref="PSK129:PSQ129"/>
    <mergeCell ref="PSS129:PSY129"/>
    <mergeCell ref="PNM129:PNS129"/>
    <mergeCell ref="PNU129:POA129"/>
    <mergeCell ref="POC129:POI129"/>
    <mergeCell ref="POK129:POQ129"/>
    <mergeCell ref="POS129:POY129"/>
    <mergeCell ref="PPA129:PPG129"/>
    <mergeCell ref="PPI129:PPO129"/>
    <mergeCell ref="PPQ129:PPW129"/>
    <mergeCell ref="PPY129:PQE129"/>
    <mergeCell ref="QGW129:QHC129"/>
    <mergeCell ref="QHE129:QHK129"/>
    <mergeCell ref="QHM129:QHS129"/>
    <mergeCell ref="QHU129:QIA129"/>
    <mergeCell ref="QIC129:QII129"/>
    <mergeCell ref="QIK129:QIQ129"/>
    <mergeCell ref="QIS129:QIY129"/>
    <mergeCell ref="QJA129:QJG129"/>
    <mergeCell ref="QJI129:QJO129"/>
    <mergeCell ref="QEC129:QEI129"/>
    <mergeCell ref="QEK129:QEQ129"/>
    <mergeCell ref="QES129:QEY129"/>
    <mergeCell ref="QFA129:QFG129"/>
    <mergeCell ref="QFI129:QFO129"/>
    <mergeCell ref="QFQ129:QFW129"/>
    <mergeCell ref="QFY129:QGE129"/>
    <mergeCell ref="QGG129:QGM129"/>
    <mergeCell ref="QGO129:QGU129"/>
    <mergeCell ref="QBI129:QBO129"/>
    <mergeCell ref="QBQ129:QBW129"/>
    <mergeCell ref="QBY129:QCE129"/>
    <mergeCell ref="QCG129:QCM129"/>
    <mergeCell ref="QCO129:QCU129"/>
    <mergeCell ref="QCW129:QDC129"/>
    <mergeCell ref="QDE129:QDK129"/>
    <mergeCell ref="QDM129:QDS129"/>
    <mergeCell ref="QDU129:QEA129"/>
    <mergeCell ref="PYO129:PYU129"/>
    <mergeCell ref="PYW129:PZC129"/>
    <mergeCell ref="PZE129:PZK129"/>
    <mergeCell ref="PZM129:PZS129"/>
    <mergeCell ref="PZU129:QAA129"/>
    <mergeCell ref="QAC129:QAI129"/>
    <mergeCell ref="QAK129:QAQ129"/>
    <mergeCell ref="QAS129:QAY129"/>
    <mergeCell ref="QBA129:QBG129"/>
    <mergeCell ref="QRY129:QSE129"/>
    <mergeCell ref="QSG129:QSM129"/>
    <mergeCell ref="QSO129:QSU129"/>
    <mergeCell ref="QSW129:QTC129"/>
    <mergeCell ref="QTE129:QTK129"/>
    <mergeCell ref="QTM129:QTS129"/>
    <mergeCell ref="QTU129:QUA129"/>
    <mergeCell ref="QUC129:QUI129"/>
    <mergeCell ref="QUK129:QUQ129"/>
    <mergeCell ref="QPE129:QPK129"/>
    <mergeCell ref="QPM129:QPS129"/>
    <mergeCell ref="QPU129:QQA129"/>
    <mergeCell ref="QQC129:QQI129"/>
    <mergeCell ref="QQK129:QQQ129"/>
    <mergeCell ref="QQS129:QQY129"/>
    <mergeCell ref="QRA129:QRG129"/>
    <mergeCell ref="QRI129:QRO129"/>
    <mergeCell ref="QRQ129:QRW129"/>
    <mergeCell ref="QMK129:QMQ129"/>
    <mergeCell ref="QMS129:QMY129"/>
    <mergeCell ref="QNA129:QNG129"/>
    <mergeCell ref="QNI129:QNO129"/>
    <mergeCell ref="QNQ129:QNW129"/>
    <mergeCell ref="QNY129:QOE129"/>
    <mergeCell ref="QOG129:QOM129"/>
    <mergeCell ref="QOO129:QOU129"/>
    <mergeCell ref="QOW129:QPC129"/>
    <mergeCell ref="QJQ129:QJW129"/>
    <mergeCell ref="QJY129:QKE129"/>
    <mergeCell ref="QKG129:QKM129"/>
    <mergeCell ref="QKO129:QKU129"/>
    <mergeCell ref="QKW129:QLC129"/>
    <mergeCell ref="QLE129:QLK129"/>
    <mergeCell ref="QLM129:QLS129"/>
    <mergeCell ref="QLU129:QMA129"/>
    <mergeCell ref="QMC129:QMI129"/>
    <mergeCell ref="RDA129:RDG129"/>
    <mergeCell ref="RDI129:RDO129"/>
    <mergeCell ref="RDQ129:RDW129"/>
    <mergeCell ref="RDY129:REE129"/>
    <mergeCell ref="REG129:REM129"/>
    <mergeCell ref="REO129:REU129"/>
    <mergeCell ref="REW129:RFC129"/>
    <mergeCell ref="RFE129:RFK129"/>
    <mergeCell ref="RFM129:RFS129"/>
    <mergeCell ref="RAG129:RAM129"/>
    <mergeCell ref="RAO129:RAU129"/>
    <mergeCell ref="RAW129:RBC129"/>
    <mergeCell ref="RBE129:RBK129"/>
    <mergeCell ref="RBM129:RBS129"/>
    <mergeCell ref="RBU129:RCA129"/>
    <mergeCell ref="RCC129:RCI129"/>
    <mergeCell ref="RCK129:RCQ129"/>
    <mergeCell ref="RCS129:RCY129"/>
    <mergeCell ref="QXM129:QXS129"/>
    <mergeCell ref="QXU129:QYA129"/>
    <mergeCell ref="QYC129:QYI129"/>
    <mergeCell ref="QYK129:QYQ129"/>
    <mergeCell ref="QYS129:QYY129"/>
    <mergeCell ref="QZA129:QZG129"/>
    <mergeCell ref="QZI129:QZO129"/>
    <mergeCell ref="QZQ129:QZW129"/>
    <mergeCell ref="QZY129:RAE129"/>
    <mergeCell ref="QUS129:QUY129"/>
    <mergeCell ref="QVA129:QVG129"/>
    <mergeCell ref="QVI129:QVO129"/>
    <mergeCell ref="QVQ129:QVW129"/>
    <mergeCell ref="QVY129:QWE129"/>
    <mergeCell ref="QWG129:QWM129"/>
    <mergeCell ref="QWO129:QWU129"/>
    <mergeCell ref="QWW129:QXC129"/>
    <mergeCell ref="QXE129:QXK129"/>
    <mergeCell ref="ROC129:ROI129"/>
    <mergeCell ref="ROK129:ROQ129"/>
    <mergeCell ref="ROS129:ROY129"/>
    <mergeCell ref="RPA129:RPG129"/>
    <mergeCell ref="RPI129:RPO129"/>
    <mergeCell ref="RPQ129:RPW129"/>
    <mergeCell ref="RPY129:RQE129"/>
    <mergeCell ref="RQG129:RQM129"/>
    <mergeCell ref="RQO129:RQU129"/>
    <mergeCell ref="RLI129:RLO129"/>
    <mergeCell ref="RLQ129:RLW129"/>
    <mergeCell ref="RLY129:RME129"/>
    <mergeCell ref="RMG129:RMM129"/>
    <mergeCell ref="RMO129:RMU129"/>
    <mergeCell ref="RMW129:RNC129"/>
    <mergeCell ref="RNE129:RNK129"/>
    <mergeCell ref="RNM129:RNS129"/>
    <mergeCell ref="RNU129:ROA129"/>
    <mergeCell ref="RIO129:RIU129"/>
    <mergeCell ref="RIW129:RJC129"/>
    <mergeCell ref="RJE129:RJK129"/>
    <mergeCell ref="RJM129:RJS129"/>
    <mergeCell ref="RJU129:RKA129"/>
    <mergeCell ref="RKC129:RKI129"/>
    <mergeCell ref="RKK129:RKQ129"/>
    <mergeCell ref="RKS129:RKY129"/>
    <mergeCell ref="RLA129:RLG129"/>
    <mergeCell ref="RFU129:RGA129"/>
    <mergeCell ref="RGC129:RGI129"/>
    <mergeCell ref="RGK129:RGQ129"/>
    <mergeCell ref="RGS129:RGY129"/>
    <mergeCell ref="RHA129:RHG129"/>
    <mergeCell ref="RHI129:RHO129"/>
    <mergeCell ref="RHQ129:RHW129"/>
    <mergeCell ref="RHY129:RIE129"/>
    <mergeCell ref="RIG129:RIM129"/>
    <mergeCell ref="RZE129:RZK129"/>
    <mergeCell ref="RZM129:RZS129"/>
    <mergeCell ref="RZU129:SAA129"/>
    <mergeCell ref="SAC129:SAI129"/>
    <mergeCell ref="SAK129:SAQ129"/>
    <mergeCell ref="SAS129:SAY129"/>
    <mergeCell ref="SBA129:SBG129"/>
    <mergeCell ref="SBI129:SBO129"/>
    <mergeCell ref="SBQ129:SBW129"/>
    <mergeCell ref="RWK129:RWQ129"/>
    <mergeCell ref="RWS129:RWY129"/>
    <mergeCell ref="RXA129:RXG129"/>
    <mergeCell ref="RXI129:RXO129"/>
    <mergeCell ref="RXQ129:RXW129"/>
    <mergeCell ref="RXY129:RYE129"/>
    <mergeCell ref="RYG129:RYM129"/>
    <mergeCell ref="RYO129:RYU129"/>
    <mergeCell ref="RYW129:RZC129"/>
    <mergeCell ref="RTQ129:RTW129"/>
    <mergeCell ref="RTY129:RUE129"/>
    <mergeCell ref="RUG129:RUM129"/>
    <mergeCell ref="RUO129:RUU129"/>
    <mergeCell ref="RUW129:RVC129"/>
    <mergeCell ref="RVE129:RVK129"/>
    <mergeCell ref="RVM129:RVS129"/>
    <mergeCell ref="RVU129:RWA129"/>
    <mergeCell ref="RWC129:RWI129"/>
    <mergeCell ref="RQW129:RRC129"/>
    <mergeCell ref="RRE129:RRK129"/>
    <mergeCell ref="RRM129:RRS129"/>
    <mergeCell ref="RRU129:RSA129"/>
    <mergeCell ref="RSC129:RSI129"/>
    <mergeCell ref="RSK129:RSQ129"/>
    <mergeCell ref="RSS129:RSY129"/>
    <mergeCell ref="RTA129:RTG129"/>
    <mergeCell ref="RTI129:RTO129"/>
    <mergeCell ref="SKG129:SKM129"/>
    <mergeCell ref="SKO129:SKU129"/>
    <mergeCell ref="SKW129:SLC129"/>
    <mergeCell ref="SLE129:SLK129"/>
    <mergeCell ref="SLM129:SLS129"/>
    <mergeCell ref="SLU129:SMA129"/>
    <mergeCell ref="SMC129:SMI129"/>
    <mergeCell ref="SMK129:SMQ129"/>
    <mergeCell ref="SMS129:SMY129"/>
    <mergeCell ref="SHM129:SHS129"/>
    <mergeCell ref="SHU129:SIA129"/>
    <mergeCell ref="SIC129:SII129"/>
    <mergeCell ref="SIK129:SIQ129"/>
    <mergeCell ref="SIS129:SIY129"/>
    <mergeCell ref="SJA129:SJG129"/>
    <mergeCell ref="SJI129:SJO129"/>
    <mergeCell ref="SJQ129:SJW129"/>
    <mergeCell ref="SJY129:SKE129"/>
    <mergeCell ref="SES129:SEY129"/>
    <mergeCell ref="SFA129:SFG129"/>
    <mergeCell ref="SFI129:SFO129"/>
    <mergeCell ref="SFQ129:SFW129"/>
    <mergeCell ref="SFY129:SGE129"/>
    <mergeCell ref="SGG129:SGM129"/>
    <mergeCell ref="SGO129:SGU129"/>
    <mergeCell ref="SGW129:SHC129"/>
    <mergeCell ref="SHE129:SHK129"/>
    <mergeCell ref="SBY129:SCE129"/>
    <mergeCell ref="SCG129:SCM129"/>
    <mergeCell ref="SCO129:SCU129"/>
    <mergeCell ref="SCW129:SDC129"/>
    <mergeCell ref="SDE129:SDK129"/>
    <mergeCell ref="SDM129:SDS129"/>
    <mergeCell ref="SDU129:SEA129"/>
    <mergeCell ref="SEC129:SEI129"/>
    <mergeCell ref="SEK129:SEQ129"/>
    <mergeCell ref="SVI129:SVO129"/>
    <mergeCell ref="SVQ129:SVW129"/>
    <mergeCell ref="SVY129:SWE129"/>
    <mergeCell ref="SWG129:SWM129"/>
    <mergeCell ref="SWO129:SWU129"/>
    <mergeCell ref="SWW129:SXC129"/>
    <mergeCell ref="SXE129:SXK129"/>
    <mergeCell ref="SXM129:SXS129"/>
    <mergeCell ref="SXU129:SYA129"/>
    <mergeCell ref="SSO129:SSU129"/>
    <mergeCell ref="SSW129:STC129"/>
    <mergeCell ref="STE129:STK129"/>
    <mergeCell ref="STM129:STS129"/>
    <mergeCell ref="STU129:SUA129"/>
    <mergeCell ref="SUC129:SUI129"/>
    <mergeCell ref="SUK129:SUQ129"/>
    <mergeCell ref="SUS129:SUY129"/>
    <mergeCell ref="SVA129:SVG129"/>
    <mergeCell ref="SPU129:SQA129"/>
    <mergeCell ref="SQC129:SQI129"/>
    <mergeCell ref="SQK129:SQQ129"/>
    <mergeCell ref="SQS129:SQY129"/>
    <mergeCell ref="SRA129:SRG129"/>
    <mergeCell ref="SRI129:SRO129"/>
    <mergeCell ref="SRQ129:SRW129"/>
    <mergeCell ref="SRY129:SSE129"/>
    <mergeCell ref="SSG129:SSM129"/>
    <mergeCell ref="SNA129:SNG129"/>
    <mergeCell ref="SNI129:SNO129"/>
    <mergeCell ref="SNQ129:SNW129"/>
    <mergeCell ref="SNY129:SOE129"/>
    <mergeCell ref="SOG129:SOM129"/>
    <mergeCell ref="SOO129:SOU129"/>
    <mergeCell ref="SOW129:SPC129"/>
    <mergeCell ref="SPE129:SPK129"/>
    <mergeCell ref="SPM129:SPS129"/>
    <mergeCell ref="TGK129:TGQ129"/>
    <mergeCell ref="TGS129:TGY129"/>
    <mergeCell ref="THA129:THG129"/>
    <mergeCell ref="THI129:THO129"/>
    <mergeCell ref="THQ129:THW129"/>
    <mergeCell ref="THY129:TIE129"/>
    <mergeCell ref="TIG129:TIM129"/>
    <mergeCell ref="TIO129:TIU129"/>
    <mergeCell ref="TIW129:TJC129"/>
    <mergeCell ref="TDQ129:TDW129"/>
    <mergeCell ref="TDY129:TEE129"/>
    <mergeCell ref="TEG129:TEM129"/>
    <mergeCell ref="TEO129:TEU129"/>
    <mergeCell ref="TEW129:TFC129"/>
    <mergeCell ref="TFE129:TFK129"/>
    <mergeCell ref="TFM129:TFS129"/>
    <mergeCell ref="TFU129:TGA129"/>
    <mergeCell ref="TGC129:TGI129"/>
    <mergeCell ref="TAW129:TBC129"/>
    <mergeCell ref="TBE129:TBK129"/>
    <mergeCell ref="TBM129:TBS129"/>
    <mergeCell ref="TBU129:TCA129"/>
    <mergeCell ref="TCC129:TCI129"/>
    <mergeCell ref="TCK129:TCQ129"/>
    <mergeCell ref="TCS129:TCY129"/>
    <mergeCell ref="TDA129:TDG129"/>
    <mergeCell ref="TDI129:TDO129"/>
    <mergeCell ref="SYC129:SYI129"/>
    <mergeCell ref="SYK129:SYQ129"/>
    <mergeCell ref="SYS129:SYY129"/>
    <mergeCell ref="SZA129:SZG129"/>
    <mergeCell ref="SZI129:SZO129"/>
    <mergeCell ref="SZQ129:SZW129"/>
    <mergeCell ref="SZY129:TAE129"/>
    <mergeCell ref="TAG129:TAM129"/>
    <mergeCell ref="TAO129:TAU129"/>
    <mergeCell ref="TRM129:TRS129"/>
    <mergeCell ref="TRU129:TSA129"/>
    <mergeCell ref="TSC129:TSI129"/>
    <mergeCell ref="TSK129:TSQ129"/>
    <mergeCell ref="TSS129:TSY129"/>
    <mergeCell ref="TTA129:TTG129"/>
    <mergeCell ref="TTI129:TTO129"/>
    <mergeCell ref="TTQ129:TTW129"/>
    <mergeCell ref="TTY129:TUE129"/>
    <mergeCell ref="TOS129:TOY129"/>
    <mergeCell ref="TPA129:TPG129"/>
    <mergeCell ref="TPI129:TPO129"/>
    <mergeCell ref="TPQ129:TPW129"/>
    <mergeCell ref="TPY129:TQE129"/>
    <mergeCell ref="TQG129:TQM129"/>
    <mergeCell ref="TQO129:TQU129"/>
    <mergeCell ref="TQW129:TRC129"/>
    <mergeCell ref="TRE129:TRK129"/>
    <mergeCell ref="TLY129:TME129"/>
    <mergeCell ref="TMG129:TMM129"/>
    <mergeCell ref="TMO129:TMU129"/>
    <mergeCell ref="TMW129:TNC129"/>
    <mergeCell ref="TNE129:TNK129"/>
    <mergeCell ref="TNM129:TNS129"/>
    <mergeCell ref="TNU129:TOA129"/>
    <mergeCell ref="TOC129:TOI129"/>
    <mergeCell ref="TOK129:TOQ129"/>
    <mergeCell ref="TJE129:TJK129"/>
    <mergeCell ref="TJM129:TJS129"/>
    <mergeCell ref="TJU129:TKA129"/>
    <mergeCell ref="TKC129:TKI129"/>
    <mergeCell ref="TKK129:TKQ129"/>
    <mergeCell ref="TKS129:TKY129"/>
    <mergeCell ref="TLA129:TLG129"/>
    <mergeCell ref="TLI129:TLO129"/>
    <mergeCell ref="TLQ129:TLW129"/>
    <mergeCell ref="UCO129:UCU129"/>
    <mergeCell ref="UCW129:UDC129"/>
    <mergeCell ref="UDE129:UDK129"/>
    <mergeCell ref="UDM129:UDS129"/>
    <mergeCell ref="UDU129:UEA129"/>
    <mergeCell ref="UEC129:UEI129"/>
    <mergeCell ref="UEK129:UEQ129"/>
    <mergeCell ref="UES129:UEY129"/>
    <mergeCell ref="UFA129:UFG129"/>
    <mergeCell ref="TZU129:UAA129"/>
    <mergeCell ref="UAC129:UAI129"/>
    <mergeCell ref="UAK129:UAQ129"/>
    <mergeCell ref="UAS129:UAY129"/>
    <mergeCell ref="UBA129:UBG129"/>
    <mergeCell ref="UBI129:UBO129"/>
    <mergeCell ref="UBQ129:UBW129"/>
    <mergeCell ref="UBY129:UCE129"/>
    <mergeCell ref="UCG129:UCM129"/>
    <mergeCell ref="TXA129:TXG129"/>
    <mergeCell ref="TXI129:TXO129"/>
    <mergeCell ref="TXQ129:TXW129"/>
    <mergeCell ref="TXY129:TYE129"/>
    <mergeCell ref="TYG129:TYM129"/>
    <mergeCell ref="TYO129:TYU129"/>
    <mergeCell ref="TYW129:TZC129"/>
    <mergeCell ref="TZE129:TZK129"/>
    <mergeCell ref="TZM129:TZS129"/>
    <mergeCell ref="TUG129:TUM129"/>
    <mergeCell ref="TUO129:TUU129"/>
    <mergeCell ref="TUW129:TVC129"/>
    <mergeCell ref="TVE129:TVK129"/>
    <mergeCell ref="TVM129:TVS129"/>
    <mergeCell ref="TVU129:TWA129"/>
    <mergeCell ref="TWC129:TWI129"/>
    <mergeCell ref="TWK129:TWQ129"/>
    <mergeCell ref="TWS129:TWY129"/>
    <mergeCell ref="UNQ129:UNW129"/>
    <mergeCell ref="UNY129:UOE129"/>
    <mergeCell ref="UOG129:UOM129"/>
    <mergeCell ref="UOO129:UOU129"/>
    <mergeCell ref="UOW129:UPC129"/>
    <mergeCell ref="UPE129:UPK129"/>
    <mergeCell ref="UPM129:UPS129"/>
    <mergeCell ref="UPU129:UQA129"/>
    <mergeCell ref="UQC129:UQI129"/>
    <mergeCell ref="UKW129:ULC129"/>
    <mergeCell ref="ULE129:ULK129"/>
    <mergeCell ref="ULM129:ULS129"/>
    <mergeCell ref="ULU129:UMA129"/>
    <mergeCell ref="UMC129:UMI129"/>
    <mergeCell ref="UMK129:UMQ129"/>
    <mergeCell ref="UMS129:UMY129"/>
    <mergeCell ref="UNA129:UNG129"/>
    <mergeCell ref="UNI129:UNO129"/>
    <mergeCell ref="UIC129:UII129"/>
    <mergeCell ref="UIK129:UIQ129"/>
    <mergeCell ref="UIS129:UIY129"/>
    <mergeCell ref="UJA129:UJG129"/>
    <mergeCell ref="UJI129:UJO129"/>
    <mergeCell ref="UJQ129:UJW129"/>
    <mergeCell ref="UJY129:UKE129"/>
    <mergeCell ref="UKG129:UKM129"/>
    <mergeCell ref="UKO129:UKU129"/>
    <mergeCell ref="UFI129:UFO129"/>
    <mergeCell ref="UFQ129:UFW129"/>
    <mergeCell ref="UFY129:UGE129"/>
    <mergeCell ref="UGG129:UGM129"/>
    <mergeCell ref="UGO129:UGU129"/>
    <mergeCell ref="UGW129:UHC129"/>
    <mergeCell ref="UHE129:UHK129"/>
    <mergeCell ref="UHM129:UHS129"/>
    <mergeCell ref="UHU129:UIA129"/>
    <mergeCell ref="UYS129:UYY129"/>
    <mergeCell ref="UZA129:UZG129"/>
    <mergeCell ref="UZI129:UZO129"/>
    <mergeCell ref="UZQ129:UZW129"/>
    <mergeCell ref="UZY129:VAE129"/>
    <mergeCell ref="VAG129:VAM129"/>
    <mergeCell ref="VAO129:VAU129"/>
    <mergeCell ref="VAW129:VBC129"/>
    <mergeCell ref="VBE129:VBK129"/>
    <mergeCell ref="UVY129:UWE129"/>
    <mergeCell ref="UWG129:UWM129"/>
    <mergeCell ref="UWO129:UWU129"/>
    <mergeCell ref="UWW129:UXC129"/>
    <mergeCell ref="UXE129:UXK129"/>
    <mergeCell ref="UXM129:UXS129"/>
    <mergeCell ref="UXU129:UYA129"/>
    <mergeCell ref="UYC129:UYI129"/>
    <mergeCell ref="UYK129:UYQ129"/>
    <mergeCell ref="UTE129:UTK129"/>
    <mergeCell ref="UTM129:UTS129"/>
    <mergeCell ref="UTU129:UUA129"/>
    <mergeCell ref="UUC129:UUI129"/>
    <mergeCell ref="UUK129:UUQ129"/>
    <mergeCell ref="UUS129:UUY129"/>
    <mergeCell ref="UVA129:UVG129"/>
    <mergeCell ref="UVI129:UVO129"/>
    <mergeCell ref="UVQ129:UVW129"/>
    <mergeCell ref="UQK129:UQQ129"/>
    <mergeCell ref="UQS129:UQY129"/>
    <mergeCell ref="URA129:URG129"/>
    <mergeCell ref="URI129:URO129"/>
    <mergeCell ref="URQ129:URW129"/>
    <mergeCell ref="URY129:USE129"/>
    <mergeCell ref="USG129:USM129"/>
    <mergeCell ref="USO129:USU129"/>
    <mergeCell ref="USW129:UTC129"/>
    <mergeCell ref="VJU129:VKA129"/>
    <mergeCell ref="VKC129:VKI129"/>
    <mergeCell ref="VKK129:VKQ129"/>
    <mergeCell ref="VKS129:VKY129"/>
    <mergeCell ref="VLA129:VLG129"/>
    <mergeCell ref="VLI129:VLO129"/>
    <mergeCell ref="VLQ129:VLW129"/>
    <mergeCell ref="VLY129:VME129"/>
    <mergeCell ref="VMG129:VMM129"/>
    <mergeCell ref="VHA129:VHG129"/>
    <mergeCell ref="VHI129:VHO129"/>
    <mergeCell ref="VHQ129:VHW129"/>
    <mergeCell ref="VHY129:VIE129"/>
    <mergeCell ref="VIG129:VIM129"/>
    <mergeCell ref="VIO129:VIU129"/>
    <mergeCell ref="VIW129:VJC129"/>
    <mergeCell ref="VJE129:VJK129"/>
    <mergeCell ref="VJM129:VJS129"/>
    <mergeCell ref="VEG129:VEM129"/>
    <mergeCell ref="VEO129:VEU129"/>
    <mergeCell ref="VEW129:VFC129"/>
    <mergeCell ref="VFE129:VFK129"/>
    <mergeCell ref="VFM129:VFS129"/>
    <mergeCell ref="VFU129:VGA129"/>
    <mergeCell ref="VGC129:VGI129"/>
    <mergeCell ref="VGK129:VGQ129"/>
    <mergeCell ref="VGS129:VGY129"/>
    <mergeCell ref="VBM129:VBS129"/>
    <mergeCell ref="VBU129:VCA129"/>
    <mergeCell ref="VCC129:VCI129"/>
    <mergeCell ref="VCK129:VCQ129"/>
    <mergeCell ref="VCS129:VCY129"/>
    <mergeCell ref="VDA129:VDG129"/>
    <mergeCell ref="VDI129:VDO129"/>
    <mergeCell ref="VDQ129:VDW129"/>
    <mergeCell ref="VDY129:VEE129"/>
    <mergeCell ref="VUW129:VVC129"/>
    <mergeCell ref="VVE129:VVK129"/>
    <mergeCell ref="VVM129:VVS129"/>
    <mergeCell ref="VVU129:VWA129"/>
    <mergeCell ref="VWC129:VWI129"/>
    <mergeCell ref="VWK129:VWQ129"/>
    <mergeCell ref="VWS129:VWY129"/>
    <mergeCell ref="VXA129:VXG129"/>
    <mergeCell ref="VXI129:VXO129"/>
    <mergeCell ref="VSC129:VSI129"/>
    <mergeCell ref="VSK129:VSQ129"/>
    <mergeCell ref="VSS129:VSY129"/>
    <mergeCell ref="VTA129:VTG129"/>
    <mergeCell ref="VTI129:VTO129"/>
    <mergeCell ref="VTQ129:VTW129"/>
    <mergeCell ref="VTY129:VUE129"/>
    <mergeCell ref="VUG129:VUM129"/>
    <mergeCell ref="VUO129:VUU129"/>
    <mergeCell ref="VPI129:VPO129"/>
    <mergeCell ref="VPQ129:VPW129"/>
    <mergeCell ref="VPY129:VQE129"/>
    <mergeCell ref="VQG129:VQM129"/>
    <mergeCell ref="VQO129:VQU129"/>
    <mergeCell ref="VQW129:VRC129"/>
    <mergeCell ref="VRE129:VRK129"/>
    <mergeCell ref="VRM129:VRS129"/>
    <mergeCell ref="VRU129:VSA129"/>
    <mergeCell ref="VMO129:VMU129"/>
    <mergeCell ref="VMW129:VNC129"/>
    <mergeCell ref="VNE129:VNK129"/>
    <mergeCell ref="VNM129:VNS129"/>
    <mergeCell ref="VNU129:VOA129"/>
    <mergeCell ref="VOC129:VOI129"/>
    <mergeCell ref="VOK129:VOQ129"/>
    <mergeCell ref="VOS129:VOY129"/>
    <mergeCell ref="VPA129:VPG129"/>
    <mergeCell ref="WFY129:WGE129"/>
    <mergeCell ref="WGG129:WGM129"/>
    <mergeCell ref="WGO129:WGU129"/>
    <mergeCell ref="WGW129:WHC129"/>
    <mergeCell ref="WHE129:WHK129"/>
    <mergeCell ref="WHM129:WHS129"/>
    <mergeCell ref="WHU129:WIA129"/>
    <mergeCell ref="WIC129:WII129"/>
    <mergeCell ref="WIK129:WIQ129"/>
    <mergeCell ref="WDE129:WDK129"/>
    <mergeCell ref="WDM129:WDS129"/>
    <mergeCell ref="WDU129:WEA129"/>
    <mergeCell ref="WEC129:WEI129"/>
    <mergeCell ref="WEK129:WEQ129"/>
    <mergeCell ref="WES129:WEY129"/>
    <mergeCell ref="WFA129:WFG129"/>
    <mergeCell ref="WFI129:WFO129"/>
    <mergeCell ref="WFQ129:WFW129"/>
    <mergeCell ref="WAK129:WAQ129"/>
    <mergeCell ref="WAS129:WAY129"/>
    <mergeCell ref="WBA129:WBG129"/>
    <mergeCell ref="WBI129:WBO129"/>
    <mergeCell ref="WBQ129:WBW129"/>
    <mergeCell ref="WBY129:WCE129"/>
    <mergeCell ref="WCG129:WCM129"/>
    <mergeCell ref="WCO129:WCU129"/>
    <mergeCell ref="WCW129:WDC129"/>
    <mergeCell ref="VXQ129:VXW129"/>
    <mergeCell ref="VXY129:VYE129"/>
    <mergeCell ref="VYG129:VYM129"/>
    <mergeCell ref="VYO129:VYU129"/>
    <mergeCell ref="VYW129:VZC129"/>
    <mergeCell ref="VZE129:VZK129"/>
    <mergeCell ref="VZM129:VZS129"/>
    <mergeCell ref="VZU129:WAA129"/>
    <mergeCell ref="WAC129:WAI129"/>
    <mergeCell ref="WRA129:WRG129"/>
    <mergeCell ref="WRI129:WRO129"/>
    <mergeCell ref="WRQ129:WRW129"/>
    <mergeCell ref="WRY129:WSE129"/>
    <mergeCell ref="WSG129:WSM129"/>
    <mergeCell ref="WSO129:WSU129"/>
    <mergeCell ref="WSW129:WTC129"/>
    <mergeCell ref="WTE129:WTK129"/>
    <mergeCell ref="WTM129:WTS129"/>
    <mergeCell ref="WOG129:WOM129"/>
    <mergeCell ref="WOO129:WOU129"/>
    <mergeCell ref="WOW129:WPC129"/>
    <mergeCell ref="WPE129:WPK129"/>
    <mergeCell ref="WPM129:WPS129"/>
    <mergeCell ref="WPU129:WQA129"/>
    <mergeCell ref="WQC129:WQI129"/>
    <mergeCell ref="WQK129:WQQ129"/>
    <mergeCell ref="WQS129:WQY129"/>
    <mergeCell ref="WLM129:WLS129"/>
    <mergeCell ref="WLU129:WMA129"/>
    <mergeCell ref="WMC129:WMI129"/>
    <mergeCell ref="WMK129:WMQ129"/>
    <mergeCell ref="WMS129:WMY129"/>
    <mergeCell ref="WNA129:WNG129"/>
    <mergeCell ref="WNI129:WNO129"/>
    <mergeCell ref="WNQ129:WNW129"/>
    <mergeCell ref="WNY129:WOE129"/>
    <mergeCell ref="WIS129:WIY129"/>
    <mergeCell ref="WJA129:WJG129"/>
    <mergeCell ref="WJI129:WJO129"/>
    <mergeCell ref="WJQ129:WJW129"/>
    <mergeCell ref="WJY129:WKE129"/>
    <mergeCell ref="WKG129:WKM129"/>
    <mergeCell ref="WKO129:WKU129"/>
    <mergeCell ref="WKW129:WLC129"/>
    <mergeCell ref="WLE129:WLK129"/>
    <mergeCell ref="XEW129:XFC129"/>
    <mergeCell ref="XCC129:XCI129"/>
    <mergeCell ref="XCK129:XCQ129"/>
    <mergeCell ref="XCS129:XCY129"/>
    <mergeCell ref="XDA129:XDG129"/>
    <mergeCell ref="XDI129:XDO129"/>
    <mergeCell ref="XDQ129:XDW129"/>
    <mergeCell ref="XDY129:XEE129"/>
    <mergeCell ref="XEG129:XEM129"/>
    <mergeCell ref="XEO129:XEU129"/>
    <mergeCell ref="WZI129:WZO129"/>
    <mergeCell ref="WZQ129:WZW129"/>
    <mergeCell ref="WZY129:XAE129"/>
    <mergeCell ref="XAG129:XAM129"/>
    <mergeCell ref="XAO129:XAU129"/>
    <mergeCell ref="XAW129:XBC129"/>
    <mergeCell ref="XBE129:XBK129"/>
    <mergeCell ref="XBM129:XBS129"/>
    <mergeCell ref="XBU129:XCA129"/>
    <mergeCell ref="WWO129:WWU129"/>
    <mergeCell ref="WWW129:WXC129"/>
    <mergeCell ref="WXE129:WXK129"/>
    <mergeCell ref="WXM129:WXS129"/>
    <mergeCell ref="WXU129:WYA129"/>
    <mergeCell ref="WYC129:WYI129"/>
    <mergeCell ref="WYK129:WYQ129"/>
    <mergeCell ref="WYS129:WYY129"/>
    <mergeCell ref="WZA129:WZG129"/>
    <mergeCell ref="WTU129:WUA129"/>
    <mergeCell ref="WUC129:WUI129"/>
    <mergeCell ref="WUK129:WUQ129"/>
    <mergeCell ref="WUS129:WUY129"/>
    <mergeCell ref="WVA129:WVG129"/>
    <mergeCell ref="WVI129:WVO129"/>
    <mergeCell ref="WVQ129:WVW129"/>
    <mergeCell ref="WVY129:WWE129"/>
    <mergeCell ref="WWG129:WWM129"/>
    <mergeCell ref="A538:D538"/>
    <mergeCell ref="E538:F538"/>
    <mergeCell ref="G538:H538"/>
    <mergeCell ref="A539:H539"/>
    <mergeCell ref="A540:H540"/>
    <mergeCell ref="B542:D542"/>
    <mergeCell ref="B543:D543"/>
    <mergeCell ref="A544:G544"/>
    <mergeCell ref="A549:H549"/>
    <mergeCell ref="A550:G550"/>
    <mergeCell ref="A552:D552"/>
    <mergeCell ref="E552:F552"/>
    <mergeCell ref="G552:H552"/>
    <mergeCell ref="A553:H553"/>
    <mergeCell ref="A554:H554"/>
    <mergeCell ref="B556:D556"/>
    <mergeCell ref="B557:D557"/>
    <mergeCell ref="A563:H563"/>
    <mergeCell ref="A564:G564"/>
    <mergeCell ref="A566:D566"/>
    <mergeCell ref="E566:F566"/>
    <mergeCell ref="G566:H566"/>
    <mergeCell ref="A545:H545"/>
    <mergeCell ref="A546:D546"/>
    <mergeCell ref="B547:D547"/>
    <mergeCell ref="A548:G548"/>
    <mergeCell ref="A558:G558"/>
    <mergeCell ref="A559:H559"/>
    <mergeCell ref="A560:D560"/>
    <mergeCell ref="B561:D561"/>
    <mergeCell ref="A562:G562"/>
    <mergeCell ref="A567:H567"/>
    <mergeCell ref="A568:H568"/>
    <mergeCell ref="B570:D570"/>
    <mergeCell ref="B571:D571"/>
    <mergeCell ref="A578:H578"/>
    <mergeCell ref="A579:G579"/>
    <mergeCell ref="A581:D581"/>
    <mergeCell ref="E581:F581"/>
    <mergeCell ref="G581:H581"/>
    <mergeCell ref="A582:H582"/>
    <mergeCell ref="A583:H583"/>
    <mergeCell ref="B585:D585"/>
    <mergeCell ref="B586:D586"/>
    <mergeCell ref="A593:H593"/>
    <mergeCell ref="A594:G594"/>
    <mergeCell ref="A596:D596"/>
    <mergeCell ref="E596:F596"/>
    <mergeCell ref="G596:H596"/>
    <mergeCell ref="A597:H597"/>
    <mergeCell ref="A598:H598"/>
    <mergeCell ref="A572:G572"/>
    <mergeCell ref="A573:H573"/>
    <mergeCell ref="A574:D574"/>
    <mergeCell ref="B576:D576"/>
    <mergeCell ref="A577:G577"/>
    <mergeCell ref="A587:G587"/>
    <mergeCell ref="A588:H588"/>
    <mergeCell ref="A589:D589"/>
    <mergeCell ref="B591:D591"/>
    <mergeCell ref="A592:G592"/>
    <mergeCell ref="B575:D575"/>
    <mergeCell ref="B590:D590"/>
    <mergeCell ref="B600:D600"/>
    <mergeCell ref="B601:D601"/>
    <mergeCell ref="A607:H607"/>
    <mergeCell ref="A608:G608"/>
    <mergeCell ref="A610:D610"/>
    <mergeCell ref="E610:F610"/>
    <mergeCell ref="G610:H610"/>
    <mergeCell ref="A611:H611"/>
    <mergeCell ref="A612:H612"/>
    <mergeCell ref="B614:D614"/>
    <mergeCell ref="B615:D615"/>
    <mergeCell ref="A621:H621"/>
    <mergeCell ref="A622:G622"/>
    <mergeCell ref="A624:D624"/>
    <mergeCell ref="E624:F624"/>
    <mergeCell ref="G624:H624"/>
    <mergeCell ref="A625:H625"/>
    <mergeCell ref="A626:H626"/>
    <mergeCell ref="B628:D628"/>
    <mergeCell ref="B629:D629"/>
    <mergeCell ref="A602:G602"/>
    <mergeCell ref="A603:H603"/>
    <mergeCell ref="A604:D604"/>
    <mergeCell ref="B605:D605"/>
    <mergeCell ref="A606:G606"/>
    <mergeCell ref="A616:G616"/>
    <mergeCell ref="A617:H617"/>
    <mergeCell ref="A618:D618"/>
    <mergeCell ref="B619:D619"/>
    <mergeCell ref="A620:G620"/>
    <mergeCell ref="A630:G630"/>
    <mergeCell ref="A635:H635"/>
    <mergeCell ref="A636:G636"/>
    <mergeCell ref="A638:D638"/>
    <mergeCell ref="E638:F638"/>
    <mergeCell ref="G638:H638"/>
    <mergeCell ref="A639:H639"/>
    <mergeCell ref="A640:H640"/>
    <mergeCell ref="B642:D642"/>
    <mergeCell ref="A648:H648"/>
    <mergeCell ref="A649:G649"/>
    <mergeCell ref="A651:D651"/>
    <mergeCell ref="E651:F651"/>
    <mergeCell ref="G651:H651"/>
    <mergeCell ref="A652:H652"/>
    <mergeCell ref="A653:H653"/>
    <mergeCell ref="B655:D655"/>
    <mergeCell ref="A631:H631"/>
    <mergeCell ref="A632:D632"/>
    <mergeCell ref="B633:D633"/>
    <mergeCell ref="A634:G634"/>
    <mergeCell ref="A643:G643"/>
    <mergeCell ref="A644:H644"/>
    <mergeCell ref="A645:D645"/>
    <mergeCell ref="B646:D646"/>
    <mergeCell ref="A647:G647"/>
    <mergeCell ref="A656:G656"/>
    <mergeCell ref="A657:H657"/>
    <mergeCell ref="A658:D658"/>
    <mergeCell ref="B659:D659"/>
    <mergeCell ref="A690:D690"/>
    <mergeCell ref="E690:F690"/>
    <mergeCell ref="G690:H690"/>
    <mergeCell ref="A691:H691"/>
    <mergeCell ref="A692:H692"/>
    <mergeCell ref="B694:D694"/>
    <mergeCell ref="B698:D698"/>
    <mergeCell ref="A700:H700"/>
    <mergeCell ref="A701:G701"/>
    <mergeCell ref="A661:H661"/>
    <mergeCell ref="A662:G662"/>
    <mergeCell ref="A664:D664"/>
    <mergeCell ref="E664:F664"/>
    <mergeCell ref="G664:H664"/>
    <mergeCell ref="A665:H665"/>
    <mergeCell ref="A666:H666"/>
    <mergeCell ref="B668:D668"/>
    <mergeCell ref="A674:H674"/>
    <mergeCell ref="A675:G675"/>
    <mergeCell ref="A677:D677"/>
    <mergeCell ref="E677:F677"/>
    <mergeCell ref="G677:H677"/>
    <mergeCell ref="A678:H678"/>
    <mergeCell ref="A679:H679"/>
    <mergeCell ref="B681:D681"/>
    <mergeCell ref="A687:H687"/>
    <mergeCell ref="A688:G688"/>
    <mergeCell ref="A660:G660"/>
    <mergeCell ref="A669:G669"/>
    <mergeCell ref="A670:H670"/>
    <mergeCell ref="A671:D671"/>
    <mergeCell ref="B672:D672"/>
    <mergeCell ref="A673:G673"/>
    <mergeCell ref="A682:G682"/>
    <mergeCell ref="A683:H683"/>
    <mergeCell ref="A684:D684"/>
    <mergeCell ref="B685:D685"/>
    <mergeCell ref="A686:G686"/>
    <mergeCell ref="A695:G695"/>
    <mergeCell ref="A696:H696"/>
    <mergeCell ref="A731:G731"/>
    <mergeCell ref="A732:H732"/>
    <mergeCell ref="A733:G733"/>
    <mergeCell ref="A697:D697"/>
    <mergeCell ref="A699:G699"/>
    <mergeCell ref="A703:D703"/>
    <mergeCell ref="E703:F703"/>
    <mergeCell ref="G703:H703"/>
    <mergeCell ref="A704:H704"/>
    <mergeCell ref="A705:H705"/>
    <mergeCell ref="B708:D708"/>
    <mergeCell ref="A709:G709"/>
    <mergeCell ref="A710:H710"/>
    <mergeCell ref="A711:D711"/>
    <mergeCell ref="A717:G717"/>
    <mergeCell ref="A718:H718"/>
    <mergeCell ref="A719:G719"/>
    <mergeCell ref="B707:D707"/>
    <mergeCell ref="B716:D716"/>
    <mergeCell ref="B715:D715"/>
    <mergeCell ref="B714:D714"/>
    <mergeCell ref="B713:D713"/>
    <mergeCell ref="B712:D712"/>
    <mergeCell ref="A721:D721"/>
    <mergeCell ref="E721:F721"/>
    <mergeCell ref="G721:H721"/>
    <mergeCell ref="A722:H722"/>
    <mergeCell ref="A723:H723"/>
    <mergeCell ref="B725:D725"/>
    <mergeCell ref="B726:D726"/>
    <mergeCell ref="A727:G727"/>
    <mergeCell ref="A728:H728"/>
    <mergeCell ref="A729:D729"/>
    <mergeCell ref="B730:D730"/>
  </mergeCells>
  <printOptions horizontalCentered="1"/>
  <pageMargins left="0.59055118110236227" right="0.11811023622047245" top="0.51181102362204722" bottom="0.98425196850393704" header="0" footer="0.31496062992125984"/>
  <pageSetup paperSize="9" scale="60" fitToHeight="0" orientation="portrait" horizontalDpi="300" verticalDpi="300" r:id="rId1"/>
  <headerFooter>
    <oddFooter>&amp;L&amp;G&amp;C&amp;"-,Negrito"&amp;9André da Silva Luz
 &amp;"-,Regular"Engenheiro Civil 
CREA MT046791&amp;R&amp;"Verdana,Normal"&amp;10Página &amp;P de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9"/>
  <sheetViews>
    <sheetView view="pageLayout" zoomScaleNormal="90" workbookViewId="0">
      <selection activeCell="B19" sqref="B19"/>
    </sheetView>
  </sheetViews>
  <sheetFormatPr defaultRowHeight="15"/>
  <cols>
    <col min="1" max="1" width="9.140625" customWidth="1"/>
    <col min="2" max="2" width="44.5703125" customWidth="1"/>
    <col min="3" max="3" width="38.5703125" customWidth="1"/>
    <col min="4" max="4" width="21.140625" customWidth="1"/>
    <col min="5" max="5" width="18" customWidth="1"/>
    <col min="6" max="6" width="21.85546875" customWidth="1"/>
    <col min="7" max="7" width="10.5703125" customWidth="1"/>
    <col min="9" max="9" width="12.85546875" customWidth="1"/>
    <col min="10" max="10" width="18.28515625" customWidth="1"/>
    <col min="11" max="11" width="14.5703125" customWidth="1"/>
  </cols>
  <sheetData>
    <row r="1" spans="1:10">
      <c r="A1" s="677" t="s">
        <v>157</v>
      </c>
      <c r="B1" s="677"/>
      <c r="C1" s="677"/>
      <c r="D1" s="677"/>
      <c r="E1" s="677"/>
      <c r="F1" s="677"/>
      <c r="G1" s="677"/>
      <c r="H1" s="677"/>
      <c r="I1" s="677"/>
      <c r="J1" s="677"/>
    </row>
    <row r="3" spans="1:10" ht="15" customHeight="1">
      <c r="A3" s="674">
        <v>1</v>
      </c>
      <c r="B3" s="675" t="s">
        <v>1210</v>
      </c>
      <c r="C3" s="451" t="s">
        <v>1211</v>
      </c>
      <c r="D3" s="140" t="s">
        <v>1212</v>
      </c>
      <c r="E3" s="139" t="s">
        <v>1213</v>
      </c>
      <c r="F3" s="452" t="s">
        <v>943</v>
      </c>
      <c r="G3" s="141">
        <v>44410</v>
      </c>
      <c r="H3" s="142" t="s">
        <v>14</v>
      </c>
      <c r="I3" s="143">
        <v>700</v>
      </c>
      <c r="J3" s="676">
        <f>MEDIAN(I3:I5)</f>
        <v>607.67999999999995</v>
      </c>
    </row>
    <row r="4" spans="1:10">
      <c r="A4" s="674"/>
      <c r="B4" s="675"/>
      <c r="C4" s="453" t="s">
        <v>1214</v>
      </c>
      <c r="D4" s="140" t="s">
        <v>1215</v>
      </c>
      <c r="E4" s="139" t="s">
        <v>1216</v>
      </c>
      <c r="F4" s="454" t="s">
        <v>944</v>
      </c>
      <c r="G4" s="141">
        <v>44327</v>
      </c>
      <c r="H4" s="142" t="s">
        <v>14</v>
      </c>
      <c r="I4" s="143">
        <v>607.67999999999995</v>
      </c>
      <c r="J4" s="676"/>
    </row>
    <row r="5" spans="1:10">
      <c r="A5" s="674"/>
      <c r="B5" s="675"/>
      <c r="C5" s="455" t="s">
        <v>1217</v>
      </c>
      <c r="D5" s="140" t="s">
        <v>1218</v>
      </c>
      <c r="E5" s="139" t="s">
        <v>1219</v>
      </c>
      <c r="F5" s="452"/>
      <c r="G5" s="141">
        <v>44330</v>
      </c>
      <c r="H5" s="142" t="s">
        <v>14</v>
      </c>
      <c r="I5" s="143">
        <v>477</v>
      </c>
      <c r="J5" s="676"/>
    </row>
    <row r="7" spans="1:10" ht="15" customHeight="1"/>
    <row r="23" ht="15" customHeight="1"/>
    <row r="27" ht="15" customHeight="1"/>
    <row r="35" ht="15" customHeight="1"/>
    <row r="39" ht="15" customHeight="1"/>
    <row r="63" ht="15" customHeight="1"/>
    <row r="75" ht="15" customHeight="1"/>
    <row r="79" ht="15" customHeight="1"/>
    <row r="83" ht="15" customHeight="1"/>
    <row r="103" ht="15" customHeight="1"/>
    <row r="151" ht="15" customHeight="1"/>
    <row r="167" ht="15" customHeight="1"/>
    <row r="175" ht="15" customHeight="1"/>
    <row r="179" ht="15" customHeight="1"/>
    <row r="191" ht="15" customHeight="1"/>
    <row r="195" ht="15" customHeight="1"/>
    <row r="199" ht="15" customHeight="1"/>
    <row r="203" ht="15" customHeight="1"/>
    <row r="207" ht="15" customHeight="1"/>
    <row r="211" ht="15" customHeight="1"/>
    <row r="215" ht="15" customHeight="1"/>
    <row r="219" ht="15" customHeight="1"/>
    <row r="223" ht="15" customHeight="1"/>
    <row r="227" ht="15" customHeight="1"/>
    <row r="231" ht="15" customHeight="1"/>
    <row r="235" ht="15" customHeight="1"/>
    <row r="239" ht="15" customHeight="1"/>
    <row r="243" ht="15" customHeight="1"/>
    <row r="247" ht="15" customHeight="1"/>
    <row r="255" ht="15" customHeight="1"/>
    <row r="259" ht="15" customHeight="1"/>
    <row r="263" ht="15" customHeight="1"/>
    <row r="267" ht="15" customHeight="1"/>
    <row r="271" ht="15" customHeight="1"/>
    <row r="275" ht="15" customHeight="1"/>
    <row r="279" ht="15" customHeight="1"/>
    <row r="283" ht="15" customHeight="1"/>
    <row r="287" ht="15" customHeight="1"/>
    <row r="299" ht="15" customHeight="1"/>
    <row r="311" ht="15" customHeight="1"/>
    <row r="315" ht="15" customHeight="1"/>
    <row r="319" ht="15" customHeight="1"/>
    <row r="323" ht="15" customHeight="1"/>
    <row r="327" ht="15" customHeight="1"/>
    <row r="331" ht="15" customHeight="1"/>
    <row r="335" ht="15" customHeight="1"/>
    <row r="339" ht="15" customHeight="1"/>
    <row r="343" ht="15" customHeight="1"/>
    <row r="347" ht="15" customHeight="1"/>
    <row r="351" ht="15" customHeight="1"/>
    <row r="355" ht="15" customHeight="1"/>
    <row r="359" ht="15" customHeight="1"/>
    <row r="367" ht="15" customHeight="1"/>
    <row r="383" ht="15" customHeight="1"/>
    <row r="387" ht="15" customHeight="1"/>
    <row r="403" ht="15" customHeight="1"/>
    <row r="407" ht="15" customHeight="1"/>
    <row r="411" ht="15" customHeight="1"/>
    <row r="415" ht="15" customHeight="1"/>
    <row r="419" ht="15" customHeight="1"/>
    <row r="423" ht="15" customHeight="1"/>
    <row r="427" ht="15" customHeight="1"/>
    <row r="435" ht="15" customHeight="1"/>
    <row r="439" ht="15" customHeight="1"/>
    <row r="441" ht="21" customHeight="1"/>
    <row r="443" ht="15" customHeight="1"/>
    <row r="447" ht="15" customHeight="1"/>
    <row r="451" ht="15" customHeight="1"/>
    <row r="455" ht="15" customHeight="1"/>
    <row r="459" ht="15" customHeight="1"/>
    <row r="463" ht="15" customHeight="1"/>
    <row r="467" ht="15" customHeight="1"/>
    <row r="475" ht="15" customHeight="1"/>
    <row r="483" ht="15" customHeight="1"/>
    <row r="499" ht="15" customHeight="1"/>
  </sheetData>
  <mergeCells count="4">
    <mergeCell ref="A3:A5"/>
    <mergeCell ref="B3:B5"/>
    <mergeCell ref="J3:J5"/>
    <mergeCell ref="A1:J1"/>
  </mergeCells>
  <conditionalFormatting sqref="B3:B5">
    <cfRule type="duplicateValues" dxfId="4" priority="1"/>
  </conditionalFormatting>
  <conditionalFormatting sqref="A3:A5">
    <cfRule type="duplicateValues" dxfId="3" priority="2"/>
  </conditionalFormatting>
  <conditionalFormatting sqref="A3:A5">
    <cfRule type="duplicateValues" dxfId="2" priority="3"/>
  </conditionalFormatting>
  <conditionalFormatting sqref="B1">
    <cfRule type="duplicateValues" dxfId="1" priority="659"/>
  </conditionalFormatting>
  <conditionalFormatting sqref="A1">
    <cfRule type="duplicateValues" dxfId="0" priority="660"/>
  </conditionalFormatting>
  <pageMargins left="0.51181102362204722" right="0.51181102362204722" top="0.78740157480314965" bottom="0.78740157480314965" header="0.31496062992125984" footer="0.31496062992125984"/>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5"/>
  <sheetViews>
    <sheetView topLeftCell="A220" zoomScale="110" zoomScaleNormal="110" workbookViewId="0">
      <selection activeCell="N5" sqref="N5"/>
    </sheetView>
  </sheetViews>
  <sheetFormatPr defaultRowHeight="15"/>
  <cols>
    <col min="1" max="1" width="25.7109375" customWidth="1"/>
    <col min="2" max="2" width="18.28515625" customWidth="1"/>
    <col min="3" max="3" width="15.140625" customWidth="1"/>
    <col min="4" max="4" width="14.7109375" customWidth="1"/>
    <col min="5" max="5" width="17.85546875" customWidth="1"/>
    <col min="6" max="6" width="14.140625" customWidth="1"/>
    <col min="7" max="7" width="17.28515625" customWidth="1"/>
    <col min="8" max="8" width="16.42578125" customWidth="1"/>
  </cols>
  <sheetData>
    <row r="1" spans="1:7" ht="18.75">
      <c r="A1" s="708" t="s">
        <v>187</v>
      </c>
      <c r="B1" s="709"/>
      <c r="C1" s="709"/>
      <c r="D1" s="709"/>
      <c r="E1" s="709"/>
      <c r="F1" s="709"/>
      <c r="G1" s="710"/>
    </row>
    <row r="2" spans="1:7">
      <c r="A2" s="711" t="s">
        <v>188</v>
      </c>
      <c r="B2" s="712"/>
      <c r="C2" s="712"/>
      <c r="D2" s="712"/>
      <c r="E2" s="712"/>
      <c r="F2" s="712"/>
      <c r="G2" s="713"/>
    </row>
    <row r="3" spans="1:7">
      <c r="A3" s="714" t="s">
        <v>628</v>
      </c>
      <c r="B3" s="715"/>
      <c r="C3" s="715"/>
      <c r="D3" s="715"/>
      <c r="E3" s="715"/>
      <c r="F3" s="715"/>
      <c r="G3" s="163">
        <f>'Quadro de Áreas'!H5*0.3*1.3</f>
        <v>624.51</v>
      </c>
    </row>
    <row r="4" spans="1:7">
      <c r="A4" s="714" t="s">
        <v>249</v>
      </c>
      <c r="B4" s="715"/>
      <c r="C4" s="715"/>
      <c r="D4" s="715"/>
      <c r="E4" s="715"/>
      <c r="F4" s="715"/>
      <c r="G4" s="163">
        <f>G3</f>
        <v>624.51</v>
      </c>
    </row>
    <row r="5" spans="1:7">
      <c r="A5" s="716" t="s">
        <v>122</v>
      </c>
      <c r="B5" s="716"/>
      <c r="C5" s="716"/>
      <c r="D5" s="716"/>
      <c r="E5" s="716"/>
      <c r="F5" s="716"/>
      <c r="G5" s="716"/>
    </row>
    <row r="6" spans="1:7" ht="30">
      <c r="A6" s="237" t="s">
        <v>191</v>
      </c>
      <c r="B6" s="237" t="s">
        <v>199</v>
      </c>
      <c r="C6" s="237" t="s">
        <v>200</v>
      </c>
      <c r="D6" s="237" t="s">
        <v>201</v>
      </c>
      <c r="E6" s="190" t="s">
        <v>541</v>
      </c>
      <c r="F6" s="237"/>
      <c r="G6" s="237"/>
    </row>
    <row r="7" spans="1:7">
      <c r="A7" s="166" t="s">
        <v>536</v>
      </c>
      <c r="B7" s="167">
        <v>6.85</v>
      </c>
      <c r="C7" s="167">
        <v>4.8</v>
      </c>
      <c r="D7" s="167">
        <f>B7*C7</f>
        <v>32.880000000000003</v>
      </c>
      <c r="E7" s="167"/>
      <c r="F7" s="167"/>
      <c r="G7" s="167"/>
    </row>
    <row r="8" spans="1:7">
      <c r="A8" s="166" t="s">
        <v>536</v>
      </c>
      <c r="B8" s="168">
        <v>6.85</v>
      </c>
      <c r="C8" s="167">
        <v>4.8</v>
      </c>
      <c r="D8" s="167">
        <f t="shared" ref="D8:D15" si="0">B8*C8</f>
        <v>32.880000000000003</v>
      </c>
      <c r="E8" s="168"/>
      <c r="F8" s="168"/>
      <c r="G8" s="168"/>
    </row>
    <row r="9" spans="1:7">
      <c r="A9" s="144" t="s">
        <v>167</v>
      </c>
      <c r="B9" s="167">
        <v>160</v>
      </c>
      <c r="C9" s="167">
        <v>13.35</v>
      </c>
      <c r="D9" s="167">
        <f>(B9*C9)-E9</f>
        <v>1598</v>
      </c>
      <c r="E9" s="167">
        <v>538</v>
      </c>
      <c r="F9" s="167"/>
      <c r="G9" s="167"/>
    </row>
    <row r="10" spans="1:7">
      <c r="A10" s="144" t="s">
        <v>537</v>
      </c>
      <c r="B10" s="167">
        <v>24.26</v>
      </c>
      <c r="C10" s="167">
        <v>3.3</v>
      </c>
      <c r="D10" s="167">
        <f t="shared" si="0"/>
        <v>80.06</v>
      </c>
      <c r="E10" s="167"/>
      <c r="F10" s="167"/>
      <c r="G10" s="167"/>
    </row>
    <row r="11" spans="1:7">
      <c r="A11" s="144" t="s">
        <v>538</v>
      </c>
      <c r="B11" s="167">
        <v>21.48</v>
      </c>
      <c r="C11" s="167">
        <v>3.3</v>
      </c>
      <c r="D11" s="167">
        <f t="shared" si="0"/>
        <v>70.88</v>
      </c>
      <c r="E11" s="167"/>
      <c r="F11" s="167"/>
      <c r="G11" s="167"/>
    </row>
    <row r="12" spans="1:7">
      <c r="A12" s="144" t="s">
        <v>539</v>
      </c>
      <c r="B12" s="167">
        <v>7.25</v>
      </c>
      <c r="C12" s="167">
        <v>3.3</v>
      </c>
      <c r="D12" s="167">
        <f t="shared" si="0"/>
        <v>23.93</v>
      </c>
      <c r="E12" s="167"/>
      <c r="F12" s="167"/>
      <c r="G12" s="167"/>
    </row>
    <row r="13" spans="1:7">
      <c r="A13" s="144" t="s">
        <v>540</v>
      </c>
      <c r="B13" s="167">
        <v>4.9000000000000004</v>
      </c>
      <c r="C13" s="167">
        <v>3.3</v>
      </c>
      <c r="D13" s="167">
        <f t="shared" si="0"/>
        <v>16.170000000000002</v>
      </c>
      <c r="E13" s="167"/>
      <c r="F13" s="167"/>
      <c r="G13" s="167"/>
    </row>
    <row r="14" spans="1:7">
      <c r="A14" s="144" t="s">
        <v>319</v>
      </c>
      <c r="B14" s="167"/>
      <c r="C14" s="167"/>
      <c r="D14" s="167"/>
      <c r="E14" s="167"/>
      <c r="F14" s="167"/>
      <c r="G14" s="167"/>
    </row>
    <row r="15" spans="1:7">
      <c r="A15" s="144" t="s">
        <v>542</v>
      </c>
      <c r="B15" s="167">
        <v>15.05</v>
      </c>
      <c r="C15" s="167">
        <v>0.56999999999999995</v>
      </c>
      <c r="D15" s="167">
        <f t="shared" si="0"/>
        <v>8.58</v>
      </c>
      <c r="E15" s="167"/>
      <c r="F15" s="167"/>
      <c r="G15" s="167"/>
    </row>
    <row r="16" spans="1:7">
      <c r="A16" s="144" t="s">
        <v>543</v>
      </c>
      <c r="B16" s="167"/>
      <c r="C16" s="167"/>
      <c r="D16" s="167">
        <v>12.72</v>
      </c>
      <c r="E16" s="167"/>
      <c r="F16" s="167"/>
      <c r="G16" s="167"/>
    </row>
    <row r="17" spans="1:8">
      <c r="A17" s="694" t="s">
        <v>202</v>
      </c>
      <c r="B17" s="695"/>
      <c r="C17" s="696"/>
      <c r="D17" s="184">
        <f>SUM(D7:D16)</f>
        <v>1876.1</v>
      </c>
      <c r="E17" s="185"/>
      <c r="F17" s="185"/>
      <c r="G17" s="185"/>
    </row>
    <row r="18" spans="1:8" ht="15.75">
      <c r="A18" s="718" t="s">
        <v>17</v>
      </c>
      <c r="B18" s="719"/>
      <c r="C18" s="719"/>
      <c r="D18" s="719"/>
      <c r="E18" s="719"/>
      <c r="F18" s="719"/>
      <c r="G18" s="719"/>
      <c r="H18" s="720"/>
    </row>
    <row r="19" spans="1:8">
      <c r="A19" s="717" t="s">
        <v>68</v>
      </c>
      <c r="B19" s="721" t="s">
        <v>208</v>
      </c>
      <c r="C19" s="722"/>
      <c r="D19" s="717" t="s">
        <v>203</v>
      </c>
      <c r="E19" s="717" t="s">
        <v>205</v>
      </c>
      <c r="F19" s="717" t="s">
        <v>206</v>
      </c>
      <c r="G19" s="717" t="s">
        <v>207</v>
      </c>
      <c r="H19" s="717" t="s">
        <v>346</v>
      </c>
    </row>
    <row r="20" spans="1:8">
      <c r="A20" s="717"/>
      <c r="B20" s="237" t="s">
        <v>204</v>
      </c>
      <c r="C20" s="237" t="s">
        <v>200</v>
      </c>
      <c r="D20" s="717"/>
      <c r="E20" s="717"/>
      <c r="F20" s="717"/>
      <c r="G20" s="717"/>
      <c r="H20" s="717"/>
    </row>
    <row r="21" spans="1:8" ht="30">
      <c r="A21" s="144" t="s">
        <v>209</v>
      </c>
      <c r="B21" s="167">
        <v>0.8</v>
      </c>
      <c r="C21" s="167">
        <v>1.7</v>
      </c>
      <c r="D21" s="167">
        <v>14</v>
      </c>
      <c r="E21" s="167" t="s">
        <v>219</v>
      </c>
      <c r="F21" s="167" t="s">
        <v>224</v>
      </c>
      <c r="G21" s="174" t="s">
        <v>544</v>
      </c>
      <c r="H21" s="144">
        <f>B21*C21*D21</f>
        <v>19.04</v>
      </c>
    </row>
    <row r="22" spans="1:8" ht="60">
      <c r="A22" s="144" t="s">
        <v>212</v>
      </c>
      <c r="B22" s="167">
        <v>0.9</v>
      </c>
      <c r="C22" s="167">
        <v>2.1</v>
      </c>
      <c r="D22" s="167">
        <v>2</v>
      </c>
      <c r="E22" s="167" t="s">
        <v>219</v>
      </c>
      <c r="F22" s="174" t="s">
        <v>356</v>
      </c>
      <c r="G22" s="174" t="s">
        <v>547</v>
      </c>
      <c r="H22" s="144">
        <f t="shared" ref="H22" si="1">B22*C22*D22</f>
        <v>3.78</v>
      </c>
    </row>
    <row r="23" spans="1:8">
      <c r="A23" s="144" t="s">
        <v>215</v>
      </c>
      <c r="B23" s="167">
        <v>0.8</v>
      </c>
      <c r="C23" s="167">
        <v>2.1</v>
      </c>
      <c r="D23" s="167">
        <v>2</v>
      </c>
      <c r="E23" s="167" t="s">
        <v>219</v>
      </c>
      <c r="F23" s="167" t="s">
        <v>224</v>
      </c>
      <c r="G23" s="174" t="s">
        <v>545</v>
      </c>
      <c r="H23" s="144">
        <f>B23*C23*D23</f>
        <v>3.36</v>
      </c>
    </row>
    <row r="24" spans="1:8" ht="30">
      <c r="A24" s="144" t="s">
        <v>216</v>
      </c>
      <c r="B24" s="167">
        <v>2.4</v>
      </c>
      <c r="C24" s="167">
        <v>2.1</v>
      </c>
      <c r="D24" s="167">
        <v>2</v>
      </c>
      <c r="E24" s="167" t="s">
        <v>222</v>
      </c>
      <c r="F24" s="174" t="s">
        <v>225</v>
      </c>
      <c r="G24" s="174" t="s">
        <v>546</v>
      </c>
      <c r="H24" s="144">
        <f>B24*C24*D24</f>
        <v>10.08</v>
      </c>
    </row>
    <row r="25" spans="1:8">
      <c r="A25" s="717" t="s">
        <v>69</v>
      </c>
      <c r="B25" s="721" t="s">
        <v>208</v>
      </c>
      <c r="C25" s="722"/>
      <c r="D25" s="717" t="s">
        <v>203</v>
      </c>
      <c r="E25" s="717" t="s">
        <v>205</v>
      </c>
      <c r="F25" s="717" t="s">
        <v>206</v>
      </c>
      <c r="G25" s="717" t="s">
        <v>207</v>
      </c>
      <c r="H25" s="717" t="s">
        <v>346</v>
      </c>
    </row>
    <row r="26" spans="1:8">
      <c r="A26" s="717"/>
      <c r="B26" s="237" t="s">
        <v>204</v>
      </c>
      <c r="C26" s="237" t="s">
        <v>200</v>
      </c>
      <c r="D26" s="717"/>
      <c r="E26" s="717"/>
      <c r="F26" s="717"/>
      <c r="G26" s="717"/>
      <c r="H26" s="717"/>
    </row>
    <row r="27" spans="1:8" ht="45">
      <c r="A27" s="144" t="s">
        <v>239</v>
      </c>
      <c r="B27" s="167">
        <v>3</v>
      </c>
      <c r="C27" s="167">
        <v>0.6</v>
      </c>
      <c r="D27" s="167">
        <v>6</v>
      </c>
      <c r="E27" s="174" t="s">
        <v>248</v>
      </c>
      <c r="F27" s="174" t="s">
        <v>229</v>
      </c>
      <c r="G27" s="174" t="s">
        <v>545</v>
      </c>
      <c r="H27" s="144">
        <f>B27*C27*D27</f>
        <v>10.8</v>
      </c>
    </row>
    <row r="28" spans="1:8" ht="45">
      <c r="A28" s="144" t="s">
        <v>244</v>
      </c>
      <c r="B28" s="167">
        <v>0.8</v>
      </c>
      <c r="C28" s="167">
        <v>0.4</v>
      </c>
      <c r="D28" s="167">
        <v>2</v>
      </c>
      <c r="E28" s="174" t="s">
        <v>296</v>
      </c>
      <c r="F28" s="174" t="s">
        <v>229</v>
      </c>
      <c r="G28" s="174" t="s">
        <v>547</v>
      </c>
      <c r="H28" s="144">
        <f>B28*C28*D28</f>
        <v>0.64</v>
      </c>
    </row>
    <row r="29" spans="1:8" ht="15.75">
      <c r="A29" s="544" t="s">
        <v>308</v>
      </c>
      <c r="B29" s="544"/>
      <c r="C29" s="544"/>
      <c r="D29" s="544"/>
      <c r="E29" s="544"/>
      <c r="F29" s="544"/>
      <c r="G29" s="544"/>
    </row>
    <row r="30" spans="1:8">
      <c r="A30" s="717" t="s">
        <v>69</v>
      </c>
      <c r="B30" s="721" t="s">
        <v>306</v>
      </c>
      <c r="C30" s="722"/>
      <c r="D30" s="717" t="s">
        <v>203</v>
      </c>
      <c r="E30" s="717"/>
      <c r="F30" s="717"/>
      <c r="G30" s="717" t="s">
        <v>307</v>
      </c>
    </row>
    <row r="31" spans="1:8">
      <c r="A31" s="717"/>
      <c r="B31" s="721" t="s">
        <v>199</v>
      </c>
      <c r="C31" s="722"/>
      <c r="D31" s="717"/>
      <c r="E31" s="717"/>
      <c r="F31" s="717"/>
      <c r="G31" s="717"/>
    </row>
    <row r="32" spans="1:8">
      <c r="A32" s="144" t="s">
        <v>239</v>
      </c>
      <c r="B32" s="723">
        <v>7.3</v>
      </c>
      <c r="C32" s="724"/>
      <c r="D32" s="167">
        <v>2</v>
      </c>
      <c r="E32" s="167"/>
      <c r="F32" s="167"/>
      <c r="G32" s="174">
        <f t="shared" ref="G32:G33" si="2">B32*D32</f>
        <v>14.6</v>
      </c>
    </row>
    <row r="33" spans="1:7">
      <c r="A33" s="144" t="s">
        <v>239</v>
      </c>
      <c r="B33" s="723">
        <v>6.58</v>
      </c>
      <c r="C33" s="724"/>
      <c r="D33" s="167">
        <v>2</v>
      </c>
      <c r="E33" s="167"/>
      <c r="F33" s="167"/>
      <c r="G33" s="174">
        <f t="shared" si="2"/>
        <v>13.16</v>
      </c>
    </row>
    <row r="34" spans="1:7">
      <c r="A34" s="694" t="s">
        <v>311</v>
      </c>
      <c r="B34" s="695"/>
      <c r="C34" s="695"/>
      <c r="D34" s="695"/>
      <c r="E34" s="695"/>
      <c r="F34" s="696"/>
      <c r="G34" s="184">
        <f>SUM(G32:G33)</f>
        <v>27.76</v>
      </c>
    </row>
    <row r="35" spans="1:7" ht="15.75">
      <c r="A35" s="544" t="s">
        <v>309</v>
      </c>
      <c r="B35" s="544"/>
      <c r="C35" s="544"/>
      <c r="D35" s="544"/>
      <c r="E35" s="544"/>
      <c r="F35" s="544"/>
      <c r="G35" s="544"/>
    </row>
    <row r="36" spans="1:7">
      <c r="A36" s="717" t="s">
        <v>69</v>
      </c>
      <c r="B36" s="721" t="s">
        <v>306</v>
      </c>
      <c r="C36" s="722"/>
      <c r="D36" s="717" t="s">
        <v>203</v>
      </c>
      <c r="E36" s="717"/>
      <c r="F36" s="717"/>
      <c r="G36" s="717" t="s">
        <v>307</v>
      </c>
    </row>
    <row r="37" spans="1:7">
      <c r="A37" s="717"/>
      <c r="B37" s="721" t="s">
        <v>199</v>
      </c>
      <c r="C37" s="722"/>
      <c r="D37" s="717"/>
      <c r="E37" s="717"/>
      <c r="F37" s="717"/>
      <c r="G37" s="717"/>
    </row>
    <row r="38" spans="1:7">
      <c r="A38" s="144" t="s">
        <v>244</v>
      </c>
      <c r="B38" s="723">
        <v>2.4500000000000002</v>
      </c>
      <c r="C38" s="724"/>
      <c r="D38" s="167">
        <v>2</v>
      </c>
      <c r="E38" s="167"/>
      <c r="F38" s="167"/>
      <c r="G38" s="174">
        <f t="shared" ref="G38" si="3">B38*D38</f>
        <v>4.9000000000000004</v>
      </c>
    </row>
    <row r="39" spans="1:7">
      <c r="A39" s="694" t="s">
        <v>311</v>
      </c>
      <c r="B39" s="695"/>
      <c r="C39" s="695"/>
      <c r="D39" s="695"/>
      <c r="E39" s="695"/>
      <c r="F39" s="696"/>
      <c r="G39" s="184">
        <f>SUM(G38:G38)</f>
        <v>4.9000000000000004</v>
      </c>
    </row>
    <row r="40" spans="1:7" ht="15.75">
      <c r="A40" s="544" t="s">
        <v>310</v>
      </c>
      <c r="B40" s="544"/>
      <c r="C40" s="544"/>
      <c r="D40" s="544"/>
      <c r="E40" s="544"/>
      <c r="F40" s="544"/>
      <c r="G40" s="544"/>
    </row>
    <row r="41" spans="1:7">
      <c r="A41" s="717" t="s">
        <v>69</v>
      </c>
      <c r="B41" s="721" t="s">
        <v>306</v>
      </c>
      <c r="C41" s="722"/>
      <c r="D41" s="717" t="s">
        <v>203</v>
      </c>
      <c r="E41" s="717"/>
      <c r="F41" s="717"/>
      <c r="G41" s="717" t="s">
        <v>307</v>
      </c>
    </row>
    <row r="42" spans="1:7">
      <c r="A42" s="717"/>
      <c r="B42" s="721" t="s">
        <v>199</v>
      </c>
      <c r="C42" s="722"/>
      <c r="D42" s="717"/>
      <c r="E42" s="717"/>
      <c r="F42" s="717"/>
      <c r="G42" s="717"/>
    </row>
    <row r="43" spans="1:7">
      <c r="A43" s="144" t="s">
        <v>239</v>
      </c>
      <c r="B43" s="723">
        <v>3.6</v>
      </c>
      <c r="C43" s="724"/>
      <c r="D43" s="167">
        <v>6</v>
      </c>
      <c r="E43" s="167"/>
      <c r="F43" s="167"/>
      <c r="G43" s="174">
        <f>B43*D43</f>
        <v>21.6</v>
      </c>
    </row>
    <row r="44" spans="1:7">
      <c r="A44" s="694" t="s">
        <v>315</v>
      </c>
      <c r="B44" s="695"/>
      <c r="C44" s="695"/>
      <c r="D44" s="695"/>
      <c r="E44" s="695"/>
      <c r="F44" s="696"/>
      <c r="G44" s="184">
        <f>SUM(G43:G43)</f>
        <v>21.6</v>
      </c>
    </row>
    <row r="45" spans="1:7" ht="15.75">
      <c r="A45" s="544" t="s">
        <v>314</v>
      </c>
      <c r="B45" s="544"/>
      <c r="C45" s="544"/>
      <c r="D45" s="544"/>
      <c r="E45" s="544"/>
      <c r="F45" s="544"/>
      <c r="G45" s="544"/>
    </row>
    <row r="46" spans="1:7">
      <c r="A46" s="717" t="s">
        <v>69</v>
      </c>
      <c r="B46" s="721" t="s">
        <v>306</v>
      </c>
      <c r="C46" s="722"/>
      <c r="D46" s="717" t="s">
        <v>203</v>
      </c>
      <c r="E46" s="717"/>
      <c r="F46" s="717"/>
      <c r="G46" s="717" t="s">
        <v>307</v>
      </c>
    </row>
    <row r="47" spans="1:7">
      <c r="A47" s="717"/>
      <c r="B47" s="721" t="s">
        <v>199</v>
      </c>
      <c r="C47" s="722"/>
      <c r="D47" s="717"/>
      <c r="E47" s="717"/>
      <c r="F47" s="717"/>
      <c r="G47" s="717"/>
    </row>
    <row r="48" spans="1:7">
      <c r="A48" s="144" t="s">
        <v>244</v>
      </c>
      <c r="B48" s="723">
        <v>1.4</v>
      </c>
      <c r="C48" s="724"/>
      <c r="D48" s="167">
        <v>2</v>
      </c>
      <c r="E48" s="167"/>
      <c r="F48" s="167"/>
      <c r="G48" s="174">
        <f>B48*D48</f>
        <v>2.8</v>
      </c>
    </row>
    <row r="49" spans="1:7">
      <c r="A49" s="694" t="s">
        <v>315</v>
      </c>
      <c r="B49" s="695"/>
      <c r="C49" s="695"/>
      <c r="D49" s="695"/>
      <c r="E49" s="695"/>
      <c r="F49" s="696"/>
      <c r="G49" s="184">
        <f>SUM(G48:G48)</f>
        <v>2.8</v>
      </c>
    </row>
    <row r="50" spans="1:7" ht="15.75">
      <c r="A50" s="544" t="s">
        <v>316</v>
      </c>
      <c r="B50" s="544"/>
      <c r="C50" s="544"/>
      <c r="D50" s="544"/>
      <c r="E50" s="544"/>
      <c r="F50" s="544"/>
      <c r="G50" s="544"/>
    </row>
    <row r="51" spans="1:7">
      <c r="A51" s="717" t="s">
        <v>68</v>
      </c>
      <c r="B51" s="721" t="s">
        <v>306</v>
      </c>
      <c r="C51" s="722"/>
      <c r="D51" s="717" t="s">
        <v>203</v>
      </c>
      <c r="E51" s="717"/>
      <c r="F51" s="717"/>
      <c r="G51" s="717" t="s">
        <v>307</v>
      </c>
    </row>
    <row r="52" spans="1:7">
      <c r="A52" s="717"/>
      <c r="B52" s="721" t="s">
        <v>199</v>
      </c>
      <c r="C52" s="722"/>
      <c r="D52" s="717"/>
      <c r="E52" s="717"/>
      <c r="F52" s="717"/>
      <c r="G52" s="717"/>
    </row>
    <row r="53" spans="1:7">
      <c r="A53" s="144" t="s">
        <v>215</v>
      </c>
      <c r="B53" s="723">
        <v>1.3</v>
      </c>
      <c r="C53" s="724"/>
      <c r="D53" s="167">
        <v>2</v>
      </c>
      <c r="E53" s="167"/>
      <c r="F53" s="167"/>
      <c r="G53" s="174">
        <f t="shared" ref="G53" si="4">B53*D53</f>
        <v>2.6</v>
      </c>
    </row>
    <row r="54" spans="1:7">
      <c r="A54" s="694" t="s">
        <v>311</v>
      </c>
      <c r="B54" s="695"/>
      <c r="C54" s="695"/>
      <c r="D54" s="695"/>
      <c r="E54" s="695"/>
      <c r="F54" s="696"/>
      <c r="G54" s="184">
        <f>SUM(G53:G53)</f>
        <v>2.6</v>
      </c>
    </row>
    <row r="55" spans="1:7">
      <c r="A55" s="725" t="s">
        <v>318</v>
      </c>
      <c r="B55" s="725"/>
      <c r="C55" s="725"/>
      <c r="D55" s="725"/>
      <c r="E55" s="725"/>
      <c r="F55" s="725"/>
      <c r="G55" s="725"/>
    </row>
    <row r="56" spans="1:7" ht="30">
      <c r="A56" s="237" t="s">
        <v>191</v>
      </c>
      <c r="B56" s="237" t="s">
        <v>317</v>
      </c>
      <c r="C56" s="237" t="s">
        <v>200</v>
      </c>
      <c r="D56" s="237" t="s">
        <v>201</v>
      </c>
      <c r="E56" s="190" t="s">
        <v>541</v>
      </c>
      <c r="F56" s="237"/>
      <c r="G56" s="237"/>
    </row>
    <row r="57" spans="1:7">
      <c r="A57" s="166" t="s">
        <v>536</v>
      </c>
      <c r="B57" s="167">
        <v>6.85</v>
      </c>
      <c r="C57" s="167">
        <v>4.8</v>
      </c>
      <c r="D57" s="167">
        <f>B57*C57</f>
        <v>32.880000000000003</v>
      </c>
      <c r="E57" s="167"/>
      <c r="F57" s="167"/>
      <c r="G57" s="167"/>
    </row>
    <row r="58" spans="1:7">
      <c r="A58" s="166" t="s">
        <v>536</v>
      </c>
      <c r="B58" s="167">
        <v>6.85</v>
      </c>
      <c r="C58" s="167">
        <v>4.8</v>
      </c>
      <c r="D58" s="167">
        <f t="shared" ref="D58:D64" si="5">B58*C58</f>
        <v>32.880000000000003</v>
      </c>
      <c r="E58" s="167"/>
      <c r="F58" s="167"/>
      <c r="G58" s="167"/>
    </row>
    <row r="59" spans="1:7">
      <c r="A59" s="144" t="s">
        <v>167</v>
      </c>
      <c r="B59" s="167">
        <v>160</v>
      </c>
      <c r="C59" s="167">
        <v>13.35</v>
      </c>
      <c r="D59" s="167">
        <f>(B59*C59)-E59</f>
        <v>1652.12</v>
      </c>
      <c r="E59" s="167">
        <v>483.88</v>
      </c>
      <c r="F59" s="167"/>
      <c r="G59" s="167"/>
    </row>
    <row r="60" spans="1:7">
      <c r="A60" s="144" t="s">
        <v>537</v>
      </c>
      <c r="B60" s="167">
        <v>35.36</v>
      </c>
      <c r="C60" s="167">
        <v>3.3</v>
      </c>
      <c r="D60" s="167">
        <f t="shared" si="5"/>
        <v>116.69</v>
      </c>
      <c r="E60" s="167"/>
      <c r="F60" s="167"/>
      <c r="G60" s="167"/>
    </row>
    <row r="61" spans="1:7">
      <c r="A61" s="144" t="s">
        <v>538</v>
      </c>
      <c r="B61" s="167">
        <v>35.36</v>
      </c>
      <c r="C61" s="167">
        <v>3.3</v>
      </c>
      <c r="D61" s="167">
        <f t="shared" si="5"/>
        <v>116.69</v>
      </c>
      <c r="E61" s="167"/>
      <c r="F61" s="167"/>
      <c r="G61" s="167"/>
    </row>
    <row r="62" spans="1:7">
      <c r="A62" s="144" t="s">
        <v>539</v>
      </c>
      <c r="B62" s="167">
        <v>9.6</v>
      </c>
      <c r="C62" s="167">
        <v>3.3</v>
      </c>
      <c r="D62" s="167">
        <f t="shared" si="5"/>
        <v>31.68</v>
      </c>
      <c r="E62" s="167"/>
      <c r="F62" s="167"/>
      <c r="G62" s="167"/>
    </row>
    <row r="63" spans="1:7">
      <c r="A63" s="144" t="s">
        <v>540</v>
      </c>
      <c r="B63" s="167">
        <v>9.6</v>
      </c>
      <c r="C63" s="167">
        <v>3.3</v>
      </c>
      <c r="D63" s="167">
        <f t="shared" si="5"/>
        <v>31.68</v>
      </c>
      <c r="E63" s="167"/>
      <c r="F63" s="167"/>
      <c r="G63" s="167"/>
    </row>
    <row r="64" spans="1:7">
      <c r="A64" s="144" t="s">
        <v>319</v>
      </c>
      <c r="B64" s="167">
        <v>12.7</v>
      </c>
      <c r="C64" s="167">
        <v>3.3</v>
      </c>
      <c r="D64" s="167">
        <f t="shared" si="5"/>
        <v>41.91</v>
      </c>
      <c r="E64" s="167"/>
      <c r="F64" s="167"/>
      <c r="G64" s="167"/>
    </row>
    <row r="65" spans="1:7">
      <c r="A65" s="144" t="s">
        <v>548</v>
      </c>
      <c r="B65" s="167"/>
      <c r="C65" s="167"/>
      <c r="D65" s="167">
        <v>56.7</v>
      </c>
      <c r="E65" s="167"/>
      <c r="F65" s="167"/>
      <c r="G65" s="167"/>
    </row>
    <row r="66" spans="1:7">
      <c r="A66" s="694" t="s">
        <v>321</v>
      </c>
      <c r="B66" s="695"/>
      <c r="C66" s="696"/>
      <c r="D66" s="184">
        <f>SUM(D57:D65)</f>
        <v>2113.23</v>
      </c>
      <c r="E66" s="185"/>
      <c r="F66" s="185"/>
      <c r="G66" s="185"/>
    </row>
    <row r="67" spans="1:7">
      <c r="A67" s="725" t="s">
        <v>322</v>
      </c>
      <c r="B67" s="725"/>
      <c r="C67" s="725"/>
      <c r="D67" s="725"/>
      <c r="E67" s="725"/>
      <c r="F67" s="725"/>
      <c r="G67" s="725"/>
    </row>
    <row r="68" spans="1:7">
      <c r="A68" s="237" t="s">
        <v>191</v>
      </c>
      <c r="B68" s="237" t="s">
        <v>317</v>
      </c>
      <c r="C68" s="237" t="s">
        <v>200</v>
      </c>
      <c r="D68" s="237" t="s">
        <v>201</v>
      </c>
      <c r="E68" s="237"/>
      <c r="F68" s="237"/>
      <c r="G68" s="237"/>
    </row>
    <row r="69" spans="1:7">
      <c r="A69" s="144" t="s">
        <v>537</v>
      </c>
      <c r="B69" s="167">
        <v>35.36</v>
      </c>
      <c r="C69" s="167">
        <v>3.3</v>
      </c>
      <c r="D69" s="167">
        <f t="shared" ref="D69:D72" si="6">B69*C69</f>
        <v>116.69</v>
      </c>
      <c r="E69" s="167"/>
      <c r="F69" s="167"/>
      <c r="G69" s="167"/>
    </row>
    <row r="70" spans="1:7">
      <c r="A70" s="144" t="s">
        <v>538</v>
      </c>
      <c r="B70" s="167">
        <v>35.36</v>
      </c>
      <c r="C70" s="167">
        <v>3.3</v>
      </c>
      <c r="D70" s="167">
        <f t="shared" si="6"/>
        <v>116.69</v>
      </c>
      <c r="E70" s="167"/>
      <c r="F70" s="167"/>
      <c r="G70" s="167"/>
    </row>
    <row r="71" spans="1:7">
      <c r="A71" s="144" t="s">
        <v>539</v>
      </c>
      <c r="B71" s="167">
        <v>9.6</v>
      </c>
      <c r="C71" s="167">
        <v>3.3</v>
      </c>
      <c r="D71" s="167">
        <f t="shared" si="6"/>
        <v>31.68</v>
      </c>
      <c r="E71" s="167"/>
      <c r="F71" s="167"/>
      <c r="G71" s="167"/>
    </row>
    <row r="72" spans="1:7">
      <c r="A72" s="144" t="s">
        <v>540</v>
      </c>
      <c r="B72" s="167">
        <v>9.6</v>
      </c>
      <c r="C72" s="167">
        <v>3.3</v>
      </c>
      <c r="D72" s="167">
        <f t="shared" si="6"/>
        <v>31.68</v>
      </c>
      <c r="E72" s="167"/>
      <c r="F72" s="167"/>
      <c r="G72" s="167"/>
    </row>
    <row r="73" spans="1:7">
      <c r="A73" s="144" t="s">
        <v>319</v>
      </c>
      <c r="B73" s="167">
        <v>12.7</v>
      </c>
      <c r="C73" s="167">
        <v>3.3</v>
      </c>
      <c r="D73" s="167">
        <f t="shared" ref="D73" si="7">B73*C73</f>
        <v>41.91</v>
      </c>
      <c r="E73" s="167"/>
      <c r="F73" s="167"/>
      <c r="G73" s="167"/>
    </row>
    <row r="74" spans="1:7">
      <c r="A74" s="144" t="s">
        <v>551</v>
      </c>
      <c r="B74" s="167"/>
      <c r="C74" s="167"/>
      <c r="D74" s="167">
        <v>17.02</v>
      </c>
      <c r="E74" s="167"/>
      <c r="F74" s="167"/>
      <c r="G74" s="167"/>
    </row>
    <row r="75" spans="1:7">
      <c r="A75" s="694" t="s">
        <v>324</v>
      </c>
      <c r="B75" s="695"/>
      <c r="C75" s="696"/>
      <c r="D75" s="184">
        <f>SUM(D69:D74)</f>
        <v>355.67</v>
      </c>
      <c r="E75" s="185"/>
      <c r="F75" s="185"/>
      <c r="G75" s="185"/>
    </row>
    <row r="76" spans="1:7">
      <c r="A76" s="725" t="s">
        <v>549</v>
      </c>
      <c r="B76" s="725"/>
      <c r="C76" s="725"/>
      <c r="D76" s="725"/>
      <c r="E76" s="725"/>
      <c r="F76" s="725"/>
      <c r="G76" s="725"/>
    </row>
    <row r="77" spans="1:7">
      <c r="A77" s="237" t="s">
        <v>191</v>
      </c>
      <c r="B77" s="237" t="s">
        <v>317</v>
      </c>
      <c r="C77" s="237" t="s">
        <v>200</v>
      </c>
      <c r="D77" s="237" t="s">
        <v>201</v>
      </c>
      <c r="E77" s="237"/>
      <c r="F77" s="237"/>
      <c r="G77" s="237"/>
    </row>
    <row r="78" spans="1:7">
      <c r="A78" s="144" t="s">
        <v>537</v>
      </c>
      <c r="B78" s="167">
        <v>35.36</v>
      </c>
      <c r="C78" s="167">
        <v>3.3</v>
      </c>
      <c r="D78" s="167">
        <f t="shared" ref="D78:D82" si="8">B78*C78</f>
        <v>116.69</v>
      </c>
      <c r="E78" s="167"/>
      <c r="F78" s="167"/>
      <c r="G78" s="167"/>
    </row>
    <row r="79" spans="1:7">
      <c r="A79" s="144" t="s">
        <v>538</v>
      </c>
      <c r="B79" s="167">
        <v>35.36</v>
      </c>
      <c r="C79" s="167">
        <v>3.3</v>
      </c>
      <c r="D79" s="167">
        <f t="shared" si="8"/>
        <v>116.69</v>
      </c>
      <c r="E79" s="167"/>
      <c r="F79" s="167"/>
      <c r="G79" s="167"/>
    </row>
    <row r="80" spans="1:7">
      <c r="A80" s="144" t="s">
        <v>539</v>
      </c>
      <c r="B80" s="167">
        <v>9.6</v>
      </c>
      <c r="C80" s="167">
        <v>3.3</v>
      </c>
      <c r="D80" s="167">
        <f t="shared" si="8"/>
        <v>31.68</v>
      </c>
      <c r="E80" s="167"/>
      <c r="F80" s="167"/>
      <c r="G80" s="167"/>
    </row>
    <row r="81" spans="1:7">
      <c r="A81" s="144" t="s">
        <v>540</v>
      </c>
      <c r="B81" s="167">
        <v>9.6</v>
      </c>
      <c r="C81" s="167">
        <v>3.3</v>
      </c>
      <c r="D81" s="167">
        <f t="shared" si="8"/>
        <v>31.68</v>
      </c>
      <c r="E81" s="167"/>
      <c r="F81" s="167"/>
      <c r="G81" s="167"/>
    </row>
    <row r="82" spans="1:7">
      <c r="A82" s="144" t="s">
        <v>319</v>
      </c>
      <c r="B82" s="167">
        <v>12.7</v>
      </c>
      <c r="C82" s="167">
        <v>3.3</v>
      </c>
      <c r="D82" s="167">
        <f t="shared" si="8"/>
        <v>41.91</v>
      </c>
      <c r="E82" s="167"/>
      <c r="F82" s="167"/>
      <c r="G82" s="167"/>
    </row>
    <row r="83" spans="1:7">
      <c r="A83" s="694" t="s">
        <v>550</v>
      </c>
      <c r="B83" s="695"/>
      <c r="C83" s="696"/>
      <c r="D83" s="184">
        <f>SUM(D78:D82)</f>
        <v>338.65</v>
      </c>
      <c r="E83" s="185"/>
      <c r="F83" s="185"/>
      <c r="G83" s="185"/>
    </row>
    <row r="84" spans="1:7">
      <c r="A84" s="725" t="s">
        <v>552</v>
      </c>
      <c r="B84" s="725"/>
      <c r="C84" s="725"/>
      <c r="D84" s="725"/>
      <c r="E84" s="725"/>
      <c r="F84" s="725"/>
      <c r="G84" s="725"/>
    </row>
    <row r="85" spans="1:7">
      <c r="A85" s="237" t="s">
        <v>191</v>
      </c>
      <c r="B85" s="237" t="s">
        <v>317</v>
      </c>
      <c r="C85" s="237" t="s">
        <v>200</v>
      </c>
      <c r="D85" s="237" t="s">
        <v>201</v>
      </c>
      <c r="E85" s="237"/>
      <c r="F85" s="237"/>
      <c r="G85" s="237"/>
    </row>
    <row r="86" spans="1:7">
      <c r="A86" s="144" t="s">
        <v>551</v>
      </c>
      <c r="B86" s="167"/>
      <c r="C86" s="167"/>
      <c r="D86" s="167">
        <v>17.02</v>
      </c>
      <c r="E86" s="167"/>
      <c r="F86" s="167"/>
      <c r="G86" s="167"/>
    </row>
    <row r="87" spans="1:7">
      <c r="A87" s="694" t="s">
        <v>550</v>
      </c>
      <c r="B87" s="695"/>
      <c r="C87" s="696"/>
      <c r="D87" s="184">
        <f>SUM(D86)</f>
        <v>17.02</v>
      </c>
      <c r="E87" s="185"/>
      <c r="F87" s="185"/>
      <c r="G87" s="185"/>
    </row>
    <row r="88" spans="1:7">
      <c r="A88" s="725" t="s">
        <v>368</v>
      </c>
      <c r="B88" s="725"/>
      <c r="C88" s="725"/>
      <c r="D88" s="725"/>
      <c r="E88" s="725"/>
      <c r="F88" s="725"/>
      <c r="G88" s="725"/>
    </row>
    <row r="89" spans="1:7">
      <c r="A89" s="726" t="s">
        <v>321</v>
      </c>
      <c r="B89" s="727"/>
      <c r="C89" s="728"/>
      <c r="D89" s="188">
        <f>D66</f>
        <v>2113.23</v>
      </c>
    </row>
    <row r="90" spans="1:7">
      <c r="A90" s="726" t="s">
        <v>324</v>
      </c>
      <c r="B90" s="727"/>
      <c r="C90" s="728"/>
      <c r="D90" s="188">
        <f>D75</f>
        <v>355.67</v>
      </c>
    </row>
    <row r="91" spans="1:7">
      <c r="A91" s="694" t="s">
        <v>330</v>
      </c>
      <c r="B91" s="695"/>
      <c r="C91" s="696"/>
      <c r="D91" s="184">
        <f>D89-D90</f>
        <v>1757.56</v>
      </c>
    </row>
    <row r="92" spans="1:7">
      <c r="A92" s="725" t="s">
        <v>331</v>
      </c>
      <c r="B92" s="725"/>
      <c r="C92" s="725"/>
      <c r="D92" s="725"/>
      <c r="E92" s="725"/>
      <c r="F92" s="725"/>
      <c r="G92" s="725"/>
    </row>
    <row r="93" spans="1:7" ht="45">
      <c r="A93" s="237" t="s">
        <v>191</v>
      </c>
      <c r="B93" s="237" t="s">
        <v>199</v>
      </c>
      <c r="C93" s="237" t="s">
        <v>200</v>
      </c>
      <c r="D93" s="190" t="s">
        <v>337</v>
      </c>
      <c r="E93" s="190" t="s">
        <v>336</v>
      </c>
      <c r="F93" s="237"/>
      <c r="G93" s="237"/>
    </row>
    <row r="94" spans="1:7">
      <c r="A94" s="166" t="s">
        <v>332</v>
      </c>
      <c r="B94" s="167"/>
      <c r="C94" s="167"/>
      <c r="D94" s="167">
        <v>119.4</v>
      </c>
      <c r="E94" s="167">
        <f>540.4-D94</f>
        <v>421</v>
      </c>
      <c r="F94" s="167"/>
      <c r="G94" s="167"/>
    </row>
    <row r="95" spans="1:7" ht="30">
      <c r="A95" s="166" t="s">
        <v>553</v>
      </c>
      <c r="B95" s="167"/>
      <c r="C95" s="167"/>
      <c r="D95" s="167">
        <v>67.2</v>
      </c>
      <c r="E95" s="167">
        <f>459.7-D95</f>
        <v>392.5</v>
      </c>
      <c r="F95" s="167"/>
      <c r="G95" s="167"/>
    </row>
    <row r="96" spans="1:7">
      <c r="A96" s="166" t="s">
        <v>430</v>
      </c>
      <c r="B96" s="167"/>
      <c r="C96" s="167"/>
      <c r="D96" s="167">
        <v>69.5</v>
      </c>
      <c r="E96" s="167">
        <f>399.3-D96</f>
        <v>329.8</v>
      </c>
      <c r="F96" s="167"/>
      <c r="G96" s="167"/>
    </row>
    <row r="97" spans="1:7">
      <c r="A97" s="166" t="s">
        <v>333</v>
      </c>
      <c r="B97" s="167"/>
      <c r="C97" s="167"/>
      <c r="D97" s="167">
        <v>119.4</v>
      </c>
      <c r="E97" s="167">
        <f>664-D97</f>
        <v>544.6</v>
      </c>
      <c r="F97" s="167"/>
      <c r="G97" s="167"/>
    </row>
    <row r="98" spans="1:7">
      <c r="A98" s="694" t="s">
        <v>321</v>
      </c>
      <c r="B98" s="695"/>
      <c r="C98" s="695"/>
      <c r="D98" s="696"/>
      <c r="E98" s="191">
        <f>SUM(E94:E97)</f>
        <v>1687.9</v>
      </c>
      <c r="F98" s="185"/>
      <c r="G98" s="185"/>
    </row>
    <row r="99" spans="1:7">
      <c r="A99" s="725" t="s">
        <v>405</v>
      </c>
      <c r="B99" s="725"/>
      <c r="C99" s="725"/>
      <c r="D99" s="725"/>
      <c r="E99" s="725"/>
      <c r="F99" s="725"/>
      <c r="G99" s="725"/>
    </row>
    <row r="100" spans="1:7" ht="45">
      <c r="A100" s="237" t="s">
        <v>191</v>
      </c>
      <c r="B100" s="237" t="s">
        <v>199</v>
      </c>
      <c r="C100" s="237" t="s">
        <v>200</v>
      </c>
      <c r="D100" s="190" t="s">
        <v>337</v>
      </c>
      <c r="E100" s="190" t="s">
        <v>336</v>
      </c>
      <c r="F100" s="237"/>
      <c r="G100" s="237"/>
    </row>
    <row r="101" spans="1:7">
      <c r="A101" s="166" t="s">
        <v>332</v>
      </c>
      <c r="B101" s="167"/>
      <c r="C101" s="167"/>
      <c r="D101" s="167"/>
      <c r="E101" s="167">
        <v>43.03</v>
      </c>
      <c r="F101" s="167"/>
      <c r="G101" s="167"/>
    </row>
    <row r="102" spans="1:7" ht="30">
      <c r="A102" s="166" t="s">
        <v>553</v>
      </c>
      <c r="B102" s="167"/>
      <c r="C102" s="167"/>
      <c r="D102" s="167"/>
      <c r="E102" s="167">
        <v>46.9</v>
      </c>
      <c r="F102" s="167"/>
      <c r="G102" s="167"/>
    </row>
    <row r="103" spans="1:7">
      <c r="A103" s="166" t="s">
        <v>430</v>
      </c>
      <c r="B103" s="167"/>
      <c r="C103" s="167"/>
      <c r="D103" s="167"/>
      <c r="E103" s="167">
        <v>38.1</v>
      </c>
      <c r="F103" s="167"/>
      <c r="G103" s="167"/>
    </row>
    <row r="104" spans="1:7">
      <c r="A104" s="694" t="s">
        <v>339</v>
      </c>
      <c r="B104" s="695"/>
      <c r="C104" s="695"/>
      <c r="D104" s="696"/>
      <c r="E104" s="191">
        <f>SUM(E101:E103)</f>
        <v>128.03</v>
      </c>
      <c r="F104" s="185"/>
      <c r="G104" s="185"/>
    </row>
    <row r="105" spans="1:7">
      <c r="A105" s="725" t="s">
        <v>554</v>
      </c>
      <c r="B105" s="725"/>
      <c r="C105" s="725"/>
      <c r="D105" s="725"/>
      <c r="E105" s="725"/>
      <c r="F105" s="725"/>
      <c r="G105" s="725"/>
    </row>
    <row r="106" spans="1:7">
      <c r="A106" s="726" t="s">
        <v>321</v>
      </c>
      <c r="B106" s="727"/>
      <c r="C106" s="728"/>
      <c r="D106" s="188">
        <f>E98</f>
        <v>1687.9</v>
      </c>
    </row>
    <row r="107" spans="1:7">
      <c r="A107" s="726" t="s">
        <v>324</v>
      </c>
      <c r="B107" s="727"/>
      <c r="C107" s="728"/>
      <c r="D107" s="188">
        <f>E104</f>
        <v>128.03</v>
      </c>
    </row>
    <row r="108" spans="1:7">
      <c r="A108" s="694" t="s">
        <v>330</v>
      </c>
      <c r="B108" s="695"/>
      <c r="C108" s="696"/>
      <c r="D108" s="184">
        <f>D106-D107</f>
        <v>1559.87</v>
      </c>
    </row>
    <row r="109" spans="1:7">
      <c r="A109" s="725" t="s">
        <v>572</v>
      </c>
      <c r="B109" s="725"/>
      <c r="C109" s="725"/>
      <c r="D109" s="725"/>
      <c r="E109" s="725"/>
      <c r="F109" s="725"/>
      <c r="G109" s="725"/>
    </row>
    <row r="110" spans="1:7">
      <c r="A110" s="237" t="s">
        <v>191</v>
      </c>
      <c r="B110" s="237" t="s">
        <v>201</v>
      </c>
      <c r="C110" s="237" t="s">
        <v>365</v>
      </c>
      <c r="D110" s="237" t="s">
        <v>562</v>
      </c>
      <c r="E110" s="237" t="s">
        <v>363</v>
      </c>
      <c r="F110" s="237" t="s">
        <v>555</v>
      </c>
      <c r="G110" s="240"/>
    </row>
    <row r="111" spans="1:7">
      <c r="A111" s="166" t="s">
        <v>536</v>
      </c>
      <c r="B111" s="167">
        <v>10.55</v>
      </c>
      <c r="C111" s="167">
        <v>10.55</v>
      </c>
      <c r="D111" s="167"/>
      <c r="E111" s="167"/>
      <c r="F111" s="167">
        <v>10.55</v>
      </c>
      <c r="G111" s="167"/>
    </row>
    <row r="112" spans="1:7">
      <c r="A112" s="166" t="s">
        <v>536</v>
      </c>
      <c r="B112" s="167">
        <v>10.55</v>
      </c>
      <c r="C112" s="167">
        <v>10.55</v>
      </c>
      <c r="D112" s="167"/>
      <c r="E112" s="167"/>
      <c r="F112" s="167">
        <v>10.55</v>
      </c>
      <c r="G112" s="167"/>
    </row>
    <row r="113" spans="1:7">
      <c r="A113" s="144" t="s">
        <v>167</v>
      </c>
      <c r="B113" s="167">
        <v>1331.29</v>
      </c>
      <c r="C113" s="167"/>
      <c r="D113" s="167"/>
      <c r="E113" s="167"/>
      <c r="F113" s="167"/>
      <c r="G113" s="167"/>
    </row>
    <row r="114" spans="1:7">
      <c r="A114" s="144" t="s">
        <v>537</v>
      </c>
      <c r="B114" s="167">
        <v>37.19</v>
      </c>
      <c r="C114" s="167">
        <v>37.19</v>
      </c>
      <c r="D114" s="167">
        <v>35.36</v>
      </c>
      <c r="E114" s="167">
        <v>0.8</v>
      </c>
      <c r="F114" s="167">
        <v>37.19</v>
      </c>
      <c r="G114" s="167"/>
    </row>
    <row r="115" spans="1:7">
      <c r="A115" s="144" t="s">
        <v>538</v>
      </c>
      <c r="B115" s="167">
        <v>37.19</v>
      </c>
      <c r="C115" s="167">
        <v>37.19</v>
      </c>
      <c r="D115" s="167">
        <v>35.36</v>
      </c>
      <c r="E115" s="167">
        <v>0.8</v>
      </c>
      <c r="F115" s="167">
        <v>37.19</v>
      </c>
      <c r="G115" s="167"/>
    </row>
    <row r="116" spans="1:7">
      <c r="A116" s="144" t="s">
        <v>539</v>
      </c>
      <c r="B116" s="167">
        <v>5.49</v>
      </c>
      <c r="C116" s="167">
        <v>5.49</v>
      </c>
      <c r="D116" s="167">
        <v>9.6</v>
      </c>
      <c r="E116" s="167">
        <v>0.9</v>
      </c>
      <c r="F116" s="167">
        <v>5.49</v>
      </c>
      <c r="G116" s="167"/>
    </row>
    <row r="117" spans="1:7">
      <c r="A117" s="144" t="s">
        <v>540</v>
      </c>
      <c r="B117" s="167">
        <v>5.49</v>
      </c>
      <c r="C117" s="167">
        <v>5.49</v>
      </c>
      <c r="D117" s="167">
        <v>9.6</v>
      </c>
      <c r="E117" s="167">
        <v>0.9</v>
      </c>
      <c r="F117" s="167">
        <v>5.49</v>
      </c>
      <c r="G117" s="167"/>
    </row>
    <row r="118" spans="1:7">
      <c r="A118" s="144" t="s">
        <v>319</v>
      </c>
      <c r="B118" s="167">
        <v>6.56</v>
      </c>
      <c r="C118" s="167">
        <v>6.56</v>
      </c>
      <c r="D118" s="167">
        <v>8.6</v>
      </c>
      <c r="E118" s="167">
        <v>3</v>
      </c>
      <c r="F118" s="167">
        <v>6.56</v>
      </c>
      <c r="G118" s="167"/>
    </row>
    <row r="119" spans="1:7">
      <c r="A119" s="144" t="s">
        <v>548</v>
      </c>
      <c r="B119" s="167">
        <v>56.7</v>
      </c>
      <c r="C119" s="167"/>
      <c r="D119" s="167"/>
      <c r="E119" s="167"/>
      <c r="F119" s="167"/>
      <c r="G119" s="167"/>
    </row>
    <row r="120" spans="1:7">
      <c r="A120" s="236" t="s">
        <v>366</v>
      </c>
      <c r="B120" s="184">
        <f>SUM(B111:B119)</f>
        <v>1501.01</v>
      </c>
      <c r="C120" s="184">
        <f>SUM(C111:C119)</f>
        <v>113.02</v>
      </c>
      <c r="D120" s="184">
        <f>SUM(D111:D119)</f>
        <v>98.52</v>
      </c>
      <c r="E120" s="184">
        <f>SUM(E111:E119)</f>
        <v>6.4</v>
      </c>
      <c r="F120" s="184">
        <f>SUM(F111:F119)</f>
        <v>113.02</v>
      </c>
      <c r="G120" s="184"/>
    </row>
    <row r="121" spans="1:7" ht="15.75" thickBot="1"/>
    <row r="122" spans="1:7">
      <c r="A122" s="697" t="s">
        <v>557</v>
      </c>
      <c r="B122" s="698"/>
      <c r="C122" s="698"/>
      <c r="D122" s="698"/>
      <c r="E122" s="698"/>
      <c r="F122" s="698"/>
      <c r="G122" s="699"/>
    </row>
    <row r="123" spans="1:7">
      <c r="A123" s="700" t="s">
        <v>502</v>
      </c>
      <c r="B123" s="701"/>
      <c r="C123" s="701"/>
      <c r="D123" s="702"/>
      <c r="E123" s="703" t="s">
        <v>121</v>
      </c>
      <c r="F123" s="703"/>
      <c r="G123" s="219" t="s">
        <v>503</v>
      </c>
    </row>
    <row r="124" spans="1:7">
      <c r="A124" s="704" t="s">
        <v>504</v>
      </c>
      <c r="B124" s="705"/>
      <c r="C124" s="705"/>
      <c r="D124" s="705"/>
      <c r="E124" s="706">
        <v>33629.79</v>
      </c>
      <c r="F124" s="707"/>
      <c r="G124" s="220" t="s">
        <v>53</v>
      </c>
    </row>
    <row r="125" spans="1:7">
      <c r="A125" s="704" t="s">
        <v>505</v>
      </c>
      <c r="B125" s="705"/>
      <c r="C125" s="705"/>
      <c r="D125" s="705"/>
      <c r="E125" s="706">
        <v>1050.51</v>
      </c>
      <c r="F125" s="707"/>
      <c r="G125" s="220" t="s">
        <v>14</v>
      </c>
    </row>
    <row r="126" spans="1:7" ht="15.75" thickBot="1">
      <c r="A126" s="729" t="s">
        <v>506</v>
      </c>
      <c r="B126" s="730"/>
      <c r="C126" s="730"/>
      <c r="D126" s="730"/>
      <c r="E126" s="731">
        <v>1165.49</v>
      </c>
      <c r="F126" s="732"/>
      <c r="G126" s="221" t="s">
        <v>53</v>
      </c>
    </row>
    <row r="128" spans="1:7">
      <c r="A128" s="711" t="s">
        <v>360</v>
      </c>
      <c r="B128" s="712"/>
      <c r="C128" s="712"/>
      <c r="D128" s="712"/>
      <c r="E128" s="713"/>
    </row>
    <row r="129" spans="1:10">
      <c r="A129" s="717" t="s">
        <v>69</v>
      </c>
      <c r="B129" s="721" t="s">
        <v>208</v>
      </c>
      <c r="C129" s="722"/>
      <c r="D129" s="717" t="s">
        <v>203</v>
      </c>
      <c r="E129" s="717" t="s">
        <v>199</v>
      </c>
    </row>
    <row r="130" spans="1:10">
      <c r="A130" s="717"/>
      <c r="B130" s="240" t="s">
        <v>204</v>
      </c>
      <c r="C130" s="240" t="s">
        <v>200</v>
      </c>
      <c r="D130" s="717"/>
      <c r="E130" s="717"/>
    </row>
    <row r="131" spans="1:10">
      <c r="A131" s="144" t="s">
        <v>239</v>
      </c>
      <c r="B131" s="167">
        <v>3</v>
      </c>
      <c r="C131" s="167">
        <v>0.6</v>
      </c>
      <c r="D131" s="167">
        <v>6</v>
      </c>
      <c r="E131" s="174">
        <f>(B131+0.04)*D131</f>
        <v>18.239999999999998</v>
      </c>
    </row>
    <row r="132" spans="1:10">
      <c r="A132" s="144" t="s">
        <v>244</v>
      </c>
      <c r="B132" s="167">
        <v>0.8</v>
      </c>
      <c r="C132" s="167">
        <v>0.4</v>
      </c>
      <c r="D132" s="167">
        <v>2</v>
      </c>
      <c r="E132" s="174">
        <f>(B132+0.04)*D132</f>
        <v>1.68</v>
      </c>
    </row>
    <row r="133" spans="1:10">
      <c r="D133" s="239" t="s">
        <v>294</v>
      </c>
      <c r="E133" s="184">
        <f>SUM(E131:E132)</f>
        <v>19.920000000000002</v>
      </c>
    </row>
    <row r="135" spans="1:10" ht="17.25">
      <c r="A135" s="689" t="s">
        <v>568</v>
      </c>
      <c r="B135" s="690"/>
      <c r="C135" s="690"/>
      <c r="D135" s="690"/>
      <c r="E135" s="690"/>
      <c r="F135" s="690"/>
      <c r="G135" s="690"/>
      <c r="H135" s="690"/>
      <c r="I135" s="690"/>
      <c r="J135" s="691"/>
    </row>
    <row r="136" spans="1:10">
      <c r="A136" s="687" t="s">
        <v>563</v>
      </c>
      <c r="B136" s="688"/>
      <c r="C136" s="688"/>
      <c r="D136" s="688"/>
      <c r="E136" s="688"/>
      <c r="F136" s="688"/>
      <c r="G136" s="688"/>
      <c r="H136" s="688"/>
      <c r="I136" s="243">
        <v>1500</v>
      </c>
      <c r="J136" s="244" t="s">
        <v>76</v>
      </c>
    </row>
    <row r="137" spans="1:10">
      <c r="A137" s="687" t="s">
        <v>564</v>
      </c>
      <c r="B137" s="688"/>
      <c r="C137" s="688"/>
      <c r="D137" s="688"/>
      <c r="E137" s="688"/>
      <c r="F137" s="688"/>
      <c r="G137" s="688"/>
      <c r="H137" s="688"/>
      <c r="I137" s="243">
        <f>ROUND(I136*0.05,2)</f>
        <v>75</v>
      </c>
      <c r="J137" s="244" t="s">
        <v>75</v>
      </c>
    </row>
    <row r="138" spans="1:10">
      <c r="A138" s="687" t="s">
        <v>565</v>
      </c>
      <c r="B138" s="688"/>
      <c r="C138" s="688"/>
      <c r="D138" s="688"/>
      <c r="E138" s="688"/>
      <c r="F138" s="688"/>
      <c r="G138" s="688"/>
      <c r="H138" s="688"/>
      <c r="I138" s="243">
        <f>I136*1.2</f>
        <v>1800</v>
      </c>
      <c r="J138" s="245" t="s">
        <v>112</v>
      </c>
    </row>
    <row r="139" spans="1:10">
      <c r="A139" s="687" t="s">
        <v>566</v>
      </c>
      <c r="B139" s="688"/>
      <c r="C139" s="688"/>
      <c r="D139" s="688"/>
      <c r="E139" s="688"/>
      <c r="F139" s="688"/>
      <c r="G139" s="688"/>
      <c r="H139" s="688"/>
      <c r="I139" s="243">
        <f>I136*0.07</f>
        <v>105</v>
      </c>
      <c r="J139" s="244" t="s">
        <v>75</v>
      </c>
    </row>
    <row r="140" spans="1:10">
      <c r="A140" s="687" t="s">
        <v>567</v>
      </c>
      <c r="B140" s="688"/>
      <c r="C140" s="688"/>
      <c r="D140" s="688"/>
      <c r="E140" s="688"/>
      <c r="F140" s="688"/>
      <c r="G140" s="688"/>
      <c r="H140" s="688"/>
      <c r="I140" s="243">
        <f>I139</f>
        <v>105</v>
      </c>
      <c r="J140" s="244" t="s">
        <v>75</v>
      </c>
    </row>
    <row r="141" spans="1:10">
      <c r="A141" s="725" t="s">
        <v>573</v>
      </c>
      <c r="B141" s="725"/>
      <c r="C141" s="725"/>
      <c r="D141" s="725"/>
      <c r="E141" s="725"/>
      <c r="F141" s="725"/>
      <c r="G141" s="725"/>
    </row>
    <row r="142" spans="1:10" ht="30">
      <c r="A142" s="240" t="s">
        <v>191</v>
      </c>
      <c r="B142" s="240" t="s">
        <v>317</v>
      </c>
      <c r="C142" s="240" t="s">
        <v>200</v>
      </c>
      <c r="D142" s="240" t="s">
        <v>201</v>
      </c>
      <c r="E142" s="190" t="s">
        <v>541</v>
      </c>
      <c r="F142" s="240"/>
      <c r="G142" s="240"/>
    </row>
    <row r="143" spans="1:10">
      <c r="A143" s="166" t="s">
        <v>536</v>
      </c>
      <c r="B143" s="167">
        <v>6.85</v>
      </c>
      <c r="C143" s="167">
        <v>2.8</v>
      </c>
      <c r="D143" s="167">
        <f>B143*C143</f>
        <v>19.18</v>
      </c>
      <c r="E143" s="167"/>
      <c r="F143" s="167"/>
      <c r="G143" s="167"/>
    </row>
    <row r="144" spans="1:10">
      <c r="A144" s="166" t="s">
        <v>536</v>
      </c>
      <c r="B144" s="167">
        <v>6.85</v>
      </c>
      <c r="C144" s="167">
        <v>2.8</v>
      </c>
      <c r="D144" s="167">
        <f t="shared" ref="D144" si="9">B144*C144</f>
        <v>19.18</v>
      </c>
      <c r="E144" s="167"/>
      <c r="F144" s="167"/>
      <c r="G144" s="167"/>
    </row>
    <row r="145" spans="1:7">
      <c r="A145" s="144" t="s">
        <v>167</v>
      </c>
      <c r="B145" s="167">
        <v>160</v>
      </c>
      <c r="C145" s="167">
        <v>11.35</v>
      </c>
      <c r="D145" s="167">
        <f>(B145*C145)-E145</f>
        <v>1332.12</v>
      </c>
      <c r="E145" s="167">
        <v>483.88</v>
      </c>
      <c r="F145" s="167"/>
      <c r="G145" s="167"/>
    </row>
    <row r="146" spans="1:7">
      <c r="A146" s="694" t="s">
        <v>574</v>
      </c>
      <c r="B146" s="695"/>
      <c r="C146" s="696"/>
      <c r="D146" s="184">
        <f>SUM(D143:D145)</f>
        <v>1370.48</v>
      </c>
      <c r="E146" s="185"/>
      <c r="F146" s="185"/>
      <c r="G146" s="185"/>
    </row>
    <row r="147" spans="1:7">
      <c r="A147" s="725" t="s">
        <v>575</v>
      </c>
      <c r="B147" s="725"/>
      <c r="C147" s="725"/>
      <c r="D147" s="725"/>
      <c r="E147" s="725"/>
      <c r="F147" s="725"/>
      <c r="G147" s="725"/>
    </row>
    <row r="148" spans="1:7">
      <c r="A148" s="240" t="s">
        <v>191</v>
      </c>
      <c r="B148" s="240" t="s">
        <v>317</v>
      </c>
      <c r="C148" s="240" t="s">
        <v>200</v>
      </c>
      <c r="D148" s="240" t="s">
        <v>201</v>
      </c>
      <c r="E148" s="190"/>
      <c r="F148" s="240"/>
      <c r="G148" s="240"/>
    </row>
    <row r="149" spans="1:7">
      <c r="A149" s="166" t="s">
        <v>536</v>
      </c>
      <c r="B149" s="167">
        <v>6.85</v>
      </c>
      <c r="C149" s="167">
        <v>2</v>
      </c>
      <c r="D149" s="167">
        <f>B149*C149</f>
        <v>13.7</v>
      </c>
      <c r="E149" s="167"/>
      <c r="F149" s="167"/>
      <c r="G149" s="167"/>
    </row>
    <row r="150" spans="1:7">
      <c r="A150" s="166" t="s">
        <v>536</v>
      </c>
      <c r="B150" s="167">
        <v>6.85</v>
      </c>
      <c r="C150" s="167">
        <v>2</v>
      </c>
      <c r="D150" s="167">
        <f t="shared" ref="D150" si="10">B150*C150</f>
        <v>13.7</v>
      </c>
      <c r="E150" s="167"/>
      <c r="F150" s="167"/>
      <c r="G150" s="167"/>
    </row>
    <row r="151" spans="1:7">
      <c r="A151" s="144" t="s">
        <v>167</v>
      </c>
      <c r="B151" s="167">
        <v>110</v>
      </c>
      <c r="C151" s="167">
        <v>2</v>
      </c>
      <c r="D151" s="167">
        <f>(B151*C151)-E151</f>
        <v>220</v>
      </c>
      <c r="E151" s="167"/>
      <c r="F151" s="167"/>
      <c r="G151" s="167"/>
    </row>
    <row r="152" spans="1:7">
      <c r="A152" s="144" t="s">
        <v>548</v>
      </c>
      <c r="B152" s="167"/>
      <c r="C152" s="167"/>
      <c r="D152" s="167">
        <v>56.7</v>
      </c>
      <c r="E152" s="167"/>
      <c r="F152" s="167"/>
      <c r="G152" s="167"/>
    </row>
    <row r="153" spans="1:7">
      <c r="A153" s="694" t="s">
        <v>574</v>
      </c>
      <c r="B153" s="695"/>
      <c r="C153" s="696"/>
      <c r="D153" s="184">
        <f>SUM(D149:D152)</f>
        <v>304.10000000000002</v>
      </c>
      <c r="E153" s="185"/>
      <c r="F153" s="185"/>
      <c r="G153" s="185"/>
    </row>
    <row r="154" spans="1:7">
      <c r="A154" s="725" t="s">
        <v>582</v>
      </c>
      <c r="B154" s="725"/>
      <c r="C154" s="725"/>
      <c r="D154" s="725"/>
      <c r="E154" s="725"/>
      <c r="F154" s="725"/>
      <c r="G154" s="725"/>
    </row>
    <row r="155" spans="1:7" ht="30">
      <c r="A155" s="246" t="s">
        <v>583</v>
      </c>
      <c r="B155" s="246" t="s">
        <v>578</v>
      </c>
      <c r="C155" s="247" t="s">
        <v>112</v>
      </c>
      <c r="D155" s="248">
        <v>883.29</v>
      </c>
      <c r="E155" s="249"/>
    </row>
    <row r="156" spans="1:7" ht="30">
      <c r="A156" s="246" t="s">
        <v>584</v>
      </c>
      <c r="B156" s="246" t="s">
        <v>579</v>
      </c>
      <c r="C156" s="247" t="s">
        <v>112</v>
      </c>
      <c r="D156" s="248">
        <v>448</v>
      </c>
      <c r="E156" s="249"/>
    </row>
    <row r="157" spans="1:7" ht="30">
      <c r="A157" s="246" t="s">
        <v>580</v>
      </c>
      <c r="B157" s="246" t="s">
        <v>581</v>
      </c>
      <c r="C157" s="247" t="s">
        <v>74</v>
      </c>
      <c r="D157" s="248">
        <f>0.88+0.79*4+21.85*2+24.76*2+16.5*2+4.67*2+0.2*2+1.7*2+0.52*2+5.65*2+0.1*12+0.4*4+17.52*2+17+12.5*2+54+0.35*4+19+11.47+0.6*2+0.9*2+0.5*2+0.28*2</f>
        <v>326.01</v>
      </c>
      <c r="E157" s="249"/>
    </row>
    <row r="158" spans="1:7">
      <c r="A158" s="725" t="s">
        <v>396</v>
      </c>
      <c r="B158" s="725"/>
      <c r="C158" s="725"/>
      <c r="D158" s="725"/>
      <c r="E158" s="725"/>
      <c r="F158" s="725"/>
      <c r="G158" s="725"/>
    </row>
    <row r="159" spans="1:7">
      <c r="A159" s="726" t="s">
        <v>401</v>
      </c>
      <c r="B159" s="727"/>
      <c r="C159" s="728"/>
      <c r="D159" s="188">
        <f>(H27+H28)*2</f>
        <v>22.88</v>
      </c>
    </row>
    <row r="160" spans="1:7">
      <c r="A160" s="694" t="s">
        <v>294</v>
      </c>
      <c r="B160" s="695"/>
      <c r="C160" s="696"/>
      <c r="D160" s="184">
        <f>D159</f>
        <v>22.88</v>
      </c>
    </row>
    <row r="161" spans="1:10">
      <c r="A161" s="725" t="s">
        <v>397</v>
      </c>
      <c r="B161" s="725"/>
      <c r="C161" s="725"/>
      <c r="D161" s="725"/>
      <c r="E161" s="725"/>
      <c r="F161" s="725"/>
      <c r="G161" s="725"/>
    </row>
    <row r="162" spans="1:10">
      <c r="A162" s="726" t="s">
        <v>21</v>
      </c>
      <c r="B162" s="727"/>
      <c r="C162" s="728"/>
      <c r="D162" s="188">
        <f>D75</f>
        <v>355.67</v>
      </c>
    </row>
    <row r="163" spans="1:10">
      <c r="A163" s="726" t="s">
        <v>22</v>
      </c>
      <c r="B163" s="727"/>
      <c r="C163" s="728"/>
      <c r="D163" s="188">
        <f>E104</f>
        <v>128.03</v>
      </c>
    </row>
    <row r="164" spans="1:10">
      <c r="A164" s="694" t="s">
        <v>294</v>
      </c>
      <c r="B164" s="695"/>
      <c r="C164" s="696"/>
      <c r="D164" s="184">
        <f>D162+D163</f>
        <v>483.7</v>
      </c>
    </row>
    <row r="166" spans="1:10" ht="17.25">
      <c r="A166" s="689" t="s">
        <v>823</v>
      </c>
      <c r="B166" s="690"/>
      <c r="C166" s="690"/>
      <c r="D166" s="690"/>
      <c r="E166" s="690"/>
      <c r="F166" s="690"/>
      <c r="G166" s="690"/>
      <c r="H166" s="690"/>
      <c r="I166" s="690"/>
      <c r="J166" s="691"/>
    </row>
    <row r="167" spans="1:10">
      <c r="A167" s="687" t="s">
        <v>824</v>
      </c>
      <c r="B167" s="688"/>
      <c r="C167" s="688"/>
      <c r="D167" s="688"/>
      <c r="E167" s="688"/>
      <c r="F167" s="688"/>
      <c r="G167" s="688"/>
      <c r="H167" s="688"/>
      <c r="I167" s="243">
        <f>11*(26*2+12)</f>
        <v>704</v>
      </c>
      <c r="J167" s="244" t="s">
        <v>74</v>
      </c>
    </row>
    <row r="168" spans="1:10">
      <c r="A168" s="687" t="s">
        <v>825</v>
      </c>
      <c r="B168" s="688"/>
      <c r="C168" s="688"/>
      <c r="D168" s="688"/>
      <c r="E168" s="688"/>
      <c r="F168" s="688"/>
      <c r="G168" s="688"/>
      <c r="H168" s="688"/>
      <c r="I168" s="243">
        <v>492.8</v>
      </c>
      <c r="J168" s="244" t="s">
        <v>72</v>
      </c>
    </row>
    <row r="169" spans="1:10">
      <c r="A169" s="687" t="s">
        <v>826</v>
      </c>
      <c r="B169" s="688"/>
      <c r="C169" s="688"/>
      <c r="D169" s="688"/>
      <c r="E169" s="688"/>
      <c r="F169" s="688"/>
      <c r="G169" s="688"/>
      <c r="H169" s="688"/>
      <c r="I169" s="243">
        <v>1213.44</v>
      </c>
      <c r="J169" s="244" t="s">
        <v>72</v>
      </c>
    </row>
    <row r="170" spans="1:10">
      <c r="A170" s="687" t="s">
        <v>827</v>
      </c>
      <c r="B170" s="688"/>
      <c r="C170" s="688"/>
      <c r="D170" s="688"/>
      <c r="E170" s="688"/>
      <c r="F170" s="688"/>
      <c r="G170" s="688"/>
      <c r="H170" s="688"/>
      <c r="I170" s="243">
        <f>26*(0.2+0.6+0.2)*(0.2+1.5+0.2)*(0.6+0.65)+12*(0.2+0.6+0.2)*(0.2+0.6+0.2)*(0.6+0.65)</f>
        <v>76.75</v>
      </c>
      <c r="J170" s="244" t="s">
        <v>75</v>
      </c>
    </row>
    <row r="171" spans="1:10">
      <c r="A171" s="687" t="s">
        <v>828</v>
      </c>
      <c r="B171" s="688"/>
      <c r="C171" s="688"/>
      <c r="D171" s="688"/>
      <c r="E171" s="688"/>
      <c r="F171" s="688"/>
      <c r="G171" s="688"/>
      <c r="H171" s="688"/>
      <c r="I171" s="243">
        <f>ROUND((0.2+0.2+0.2)*2*(30+50)*0.65+(0.2+0.14+0.2)*2*(3.8+2.95)*0.55+(0.2+0.14+0.2)*(6.72*4+5.42+15.04*2+5.34)*0.55,2)</f>
        <v>86.52</v>
      </c>
      <c r="J171" s="244" t="s">
        <v>75</v>
      </c>
    </row>
    <row r="172" spans="1:10">
      <c r="A172" s="687" t="s">
        <v>829</v>
      </c>
      <c r="B172" s="688"/>
      <c r="C172" s="688"/>
      <c r="D172" s="688"/>
      <c r="E172" s="688"/>
      <c r="F172" s="688"/>
      <c r="G172" s="688"/>
      <c r="H172" s="688"/>
      <c r="I172" s="243">
        <f>ROUND(26*(0.2+0.6+0.2)*(0.2+1.5+0.2)+12*(0.2+0.6+0.2)*(0.2+0.6+0.2),2)</f>
        <v>61.4</v>
      </c>
      <c r="J172" s="244" t="s">
        <v>76</v>
      </c>
    </row>
    <row r="173" spans="1:10">
      <c r="A173" s="687" t="s">
        <v>830</v>
      </c>
      <c r="B173" s="688"/>
      <c r="C173" s="688"/>
      <c r="D173" s="688"/>
      <c r="E173" s="688"/>
      <c r="F173" s="688"/>
      <c r="G173" s="688"/>
      <c r="H173" s="688"/>
      <c r="I173" s="243">
        <f>ROUND((0.2+0.2+0.2)*2*(30+50)+(0.2+0.14+0.2)*2*(3.8+2.95)+(0.2+0.14+0.2)*(6.72*4+5.42+15.04*2+5.34),2)</f>
        <v>139.86000000000001</v>
      </c>
      <c r="J173" s="244" t="s">
        <v>76</v>
      </c>
    </row>
    <row r="174" spans="1:10">
      <c r="A174" s="687" t="s">
        <v>852</v>
      </c>
      <c r="B174" s="688"/>
      <c r="C174" s="688"/>
      <c r="D174" s="688"/>
      <c r="E174" s="688"/>
      <c r="F174" s="688"/>
      <c r="G174" s="688"/>
      <c r="H174" s="688"/>
      <c r="I174" s="243">
        <f>I172*0.05</f>
        <v>3.07</v>
      </c>
      <c r="J174" s="244" t="s">
        <v>75</v>
      </c>
    </row>
    <row r="175" spans="1:10">
      <c r="A175" s="687" t="s">
        <v>853</v>
      </c>
      <c r="B175" s="688"/>
      <c r="C175" s="688"/>
      <c r="D175" s="688"/>
      <c r="E175" s="688"/>
      <c r="F175" s="688"/>
      <c r="G175" s="688"/>
      <c r="H175" s="688"/>
      <c r="I175" s="243">
        <f>I173*0.05</f>
        <v>6.99</v>
      </c>
      <c r="J175" s="244" t="s">
        <v>75</v>
      </c>
    </row>
    <row r="176" spans="1:10">
      <c r="A176" s="692" t="s">
        <v>831</v>
      </c>
      <c r="B176" s="693"/>
      <c r="C176" s="693"/>
      <c r="D176" s="693"/>
      <c r="E176" s="693"/>
      <c r="F176" s="693"/>
      <c r="G176" s="693"/>
      <c r="H176" s="693"/>
      <c r="I176" s="289">
        <f>ROUND(I170-I181-I174*0.05,2)</f>
        <v>59.97</v>
      </c>
      <c r="J176" s="245" t="s">
        <v>75</v>
      </c>
    </row>
    <row r="177" spans="1:10">
      <c r="A177" s="692" t="s">
        <v>832</v>
      </c>
      <c r="B177" s="693"/>
      <c r="C177" s="693"/>
      <c r="D177" s="693"/>
      <c r="E177" s="693"/>
      <c r="F177" s="693"/>
      <c r="G177" s="693"/>
      <c r="H177" s="693"/>
      <c r="I177" s="289">
        <f>ROUND(I171-I188-I175*0.05,2)</f>
        <v>60.17</v>
      </c>
      <c r="J177" s="245" t="s">
        <v>75</v>
      </c>
    </row>
    <row r="178" spans="1:10">
      <c r="A178" s="692" t="s">
        <v>833</v>
      </c>
      <c r="B178" s="693"/>
      <c r="C178" s="693"/>
      <c r="D178" s="693"/>
      <c r="E178" s="693"/>
      <c r="F178" s="693"/>
      <c r="G178" s="693"/>
      <c r="H178" s="693"/>
      <c r="I178" s="289">
        <f>I187</f>
        <v>297.7</v>
      </c>
      <c r="J178" s="245" t="s">
        <v>76</v>
      </c>
    </row>
    <row r="179" spans="1:10" ht="17.25">
      <c r="A179" s="689" t="s">
        <v>834</v>
      </c>
      <c r="B179" s="690"/>
      <c r="C179" s="690"/>
      <c r="D179" s="690"/>
      <c r="E179" s="690"/>
      <c r="F179" s="690"/>
      <c r="G179" s="690"/>
      <c r="H179" s="690"/>
      <c r="I179" s="690"/>
      <c r="J179" s="691"/>
    </row>
    <row r="180" spans="1:10">
      <c r="A180" s="687" t="s">
        <v>835</v>
      </c>
      <c r="B180" s="688"/>
      <c r="C180" s="688"/>
      <c r="D180" s="688"/>
      <c r="E180" s="688"/>
      <c r="F180" s="688"/>
      <c r="G180" s="688"/>
      <c r="H180" s="688"/>
      <c r="I180" s="243">
        <v>82.9</v>
      </c>
      <c r="J180" s="244" t="s">
        <v>76</v>
      </c>
    </row>
    <row r="181" spans="1:10">
      <c r="A181" s="687" t="s">
        <v>836</v>
      </c>
      <c r="B181" s="688"/>
      <c r="C181" s="688"/>
      <c r="D181" s="688"/>
      <c r="E181" s="688"/>
      <c r="F181" s="688"/>
      <c r="G181" s="688"/>
      <c r="H181" s="688"/>
      <c r="I181" s="243">
        <v>16.63</v>
      </c>
      <c r="J181" s="244" t="s">
        <v>75</v>
      </c>
    </row>
    <row r="182" spans="1:10">
      <c r="A182" s="687" t="s">
        <v>567</v>
      </c>
      <c r="B182" s="688"/>
      <c r="C182" s="688"/>
      <c r="D182" s="688"/>
      <c r="E182" s="688"/>
      <c r="F182" s="688"/>
      <c r="G182" s="688"/>
      <c r="H182" s="688"/>
      <c r="I182" s="243">
        <f>I181</f>
        <v>16.63</v>
      </c>
      <c r="J182" s="244" t="s">
        <v>75</v>
      </c>
    </row>
    <row r="183" spans="1:10">
      <c r="A183" s="687" t="s">
        <v>837</v>
      </c>
      <c r="B183" s="688"/>
      <c r="C183" s="688"/>
      <c r="D183" s="688"/>
      <c r="E183" s="688"/>
      <c r="F183" s="688"/>
      <c r="G183" s="688"/>
      <c r="H183" s="688"/>
      <c r="I183" s="243">
        <v>512</v>
      </c>
      <c r="J183" s="244" t="s">
        <v>72</v>
      </c>
    </row>
    <row r="184" spans="1:10">
      <c r="A184" s="687" t="s">
        <v>838</v>
      </c>
      <c r="B184" s="688"/>
      <c r="C184" s="688"/>
      <c r="D184" s="688"/>
      <c r="E184" s="688"/>
      <c r="F184" s="688"/>
      <c r="G184" s="688"/>
      <c r="H184" s="688"/>
      <c r="I184" s="243">
        <v>196</v>
      </c>
      <c r="J184" s="244" t="s">
        <v>72</v>
      </c>
    </row>
    <row r="185" spans="1:10">
      <c r="A185" s="687" t="s">
        <v>839</v>
      </c>
      <c r="B185" s="688"/>
      <c r="C185" s="688"/>
      <c r="D185" s="688"/>
      <c r="E185" s="688"/>
      <c r="F185" s="688"/>
      <c r="G185" s="688"/>
      <c r="H185" s="688"/>
      <c r="I185" s="243">
        <v>418</v>
      </c>
      <c r="J185" s="244" t="s">
        <v>72</v>
      </c>
    </row>
    <row r="186" spans="1:10" ht="17.25">
      <c r="A186" s="689" t="s">
        <v>143</v>
      </c>
      <c r="B186" s="690"/>
      <c r="C186" s="690"/>
      <c r="D186" s="690"/>
      <c r="E186" s="690"/>
      <c r="F186" s="690"/>
      <c r="G186" s="690"/>
      <c r="H186" s="690"/>
      <c r="I186" s="690"/>
      <c r="J186" s="691"/>
    </row>
    <row r="187" spans="1:10">
      <c r="A187" s="687" t="s">
        <v>840</v>
      </c>
      <c r="B187" s="688"/>
      <c r="C187" s="688"/>
      <c r="D187" s="688"/>
      <c r="E187" s="688"/>
      <c r="F187" s="688"/>
      <c r="G187" s="688"/>
      <c r="H187" s="688"/>
      <c r="I187" s="243">
        <v>297.7</v>
      </c>
      <c r="J187" s="244" t="s">
        <v>76</v>
      </c>
    </row>
    <row r="188" spans="1:10">
      <c r="A188" s="687" t="s">
        <v>836</v>
      </c>
      <c r="B188" s="688"/>
      <c r="C188" s="688"/>
      <c r="D188" s="688"/>
      <c r="E188" s="688"/>
      <c r="F188" s="688"/>
      <c r="G188" s="688"/>
      <c r="H188" s="688"/>
      <c r="I188" s="243">
        <v>26</v>
      </c>
      <c r="J188" s="244" t="s">
        <v>75</v>
      </c>
    </row>
    <row r="189" spans="1:10">
      <c r="A189" s="687" t="s">
        <v>567</v>
      </c>
      <c r="B189" s="688"/>
      <c r="C189" s="688"/>
      <c r="D189" s="688"/>
      <c r="E189" s="688"/>
      <c r="F189" s="688"/>
      <c r="G189" s="688"/>
      <c r="H189" s="688"/>
      <c r="I189" s="243">
        <f>I188</f>
        <v>26</v>
      </c>
      <c r="J189" s="244" t="s">
        <v>75</v>
      </c>
    </row>
    <row r="190" spans="1:10">
      <c r="A190" s="687" t="s">
        <v>841</v>
      </c>
      <c r="B190" s="688"/>
      <c r="C190" s="688"/>
      <c r="D190" s="688"/>
      <c r="E190" s="688"/>
      <c r="F190" s="688"/>
      <c r="G190" s="688"/>
      <c r="H190" s="688"/>
      <c r="I190" s="243">
        <v>326</v>
      </c>
      <c r="J190" s="244" t="s">
        <v>72</v>
      </c>
    </row>
    <row r="191" spans="1:10">
      <c r="A191" s="687" t="s">
        <v>842</v>
      </c>
      <c r="B191" s="688"/>
      <c r="C191" s="688"/>
      <c r="D191" s="688"/>
      <c r="E191" s="688"/>
      <c r="F191" s="688"/>
      <c r="G191" s="688"/>
      <c r="H191" s="688"/>
      <c r="I191" s="243">
        <v>2</v>
      </c>
      <c r="J191" s="244" t="s">
        <v>72</v>
      </c>
    </row>
    <row r="192" spans="1:10">
      <c r="A192" s="687" t="s">
        <v>843</v>
      </c>
      <c r="B192" s="688"/>
      <c r="C192" s="688"/>
      <c r="D192" s="688"/>
      <c r="E192" s="688"/>
      <c r="F192" s="688"/>
      <c r="G192" s="688"/>
      <c r="H192" s="688"/>
      <c r="I192" s="243">
        <v>389</v>
      </c>
      <c r="J192" s="244" t="s">
        <v>72</v>
      </c>
    </row>
    <row r="193" spans="1:10">
      <c r="A193" s="687" t="s">
        <v>838</v>
      </c>
      <c r="B193" s="688"/>
      <c r="C193" s="688"/>
      <c r="D193" s="688"/>
      <c r="E193" s="688"/>
      <c r="F193" s="688"/>
      <c r="G193" s="688"/>
      <c r="H193" s="688"/>
      <c r="I193" s="243">
        <v>666</v>
      </c>
      <c r="J193" s="244" t="s">
        <v>72</v>
      </c>
    </row>
    <row r="194" spans="1:10">
      <c r="A194" s="687" t="s">
        <v>839</v>
      </c>
      <c r="B194" s="688"/>
      <c r="C194" s="688"/>
      <c r="D194" s="688"/>
      <c r="E194" s="688"/>
      <c r="F194" s="688"/>
      <c r="G194" s="688"/>
      <c r="H194" s="688"/>
      <c r="I194" s="243">
        <v>22</v>
      </c>
      <c r="J194" s="244" t="s">
        <v>72</v>
      </c>
    </row>
    <row r="195" spans="1:10">
      <c r="A195" s="687" t="s">
        <v>844</v>
      </c>
      <c r="B195" s="688"/>
      <c r="C195" s="688"/>
      <c r="D195" s="688"/>
      <c r="E195" s="688"/>
      <c r="F195" s="688"/>
      <c r="G195" s="688"/>
      <c r="H195" s="688"/>
      <c r="I195" s="243">
        <v>19</v>
      </c>
      <c r="J195" s="244" t="s">
        <v>72</v>
      </c>
    </row>
    <row r="196" spans="1:10" ht="17.25">
      <c r="A196" s="689" t="s">
        <v>845</v>
      </c>
      <c r="B196" s="690"/>
      <c r="C196" s="690"/>
      <c r="D196" s="690"/>
      <c r="E196" s="690"/>
      <c r="F196" s="690"/>
      <c r="G196" s="690"/>
      <c r="H196" s="690"/>
      <c r="I196" s="690"/>
      <c r="J196" s="691"/>
    </row>
    <row r="197" spans="1:10" ht="17.25">
      <c r="A197" s="689" t="s">
        <v>144</v>
      </c>
      <c r="B197" s="690"/>
      <c r="C197" s="690"/>
      <c r="D197" s="690"/>
      <c r="E197" s="690"/>
      <c r="F197" s="690"/>
      <c r="G197" s="690"/>
      <c r="H197" s="690"/>
      <c r="I197" s="690"/>
      <c r="J197" s="691"/>
    </row>
    <row r="198" spans="1:10">
      <c r="A198" s="687" t="s">
        <v>846</v>
      </c>
      <c r="B198" s="688"/>
      <c r="C198" s="688"/>
      <c r="D198" s="688"/>
      <c r="E198" s="688"/>
      <c r="F198" s="688"/>
      <c r="G198" s="688"/>
      <c r="H198" s="688"/>
      <c r="I198" s="243">
        <f>186.2+64.3+137+137</f>
        <v>524.5</v>
      </c>
      <c r="J198" s="244" t="s">
        <v>76</v>
      </c>
    </row>
    <row r="199" spans="1:10">
      <c r="A199" s="687" t="s">
        <v>847</v>
      </c>
      <c r="B199" s="688"/>
      <c r="C199" s="688"/>
      <c r="D199" s="688"/>
      <c r="E199" s="688"/>
      <c r="F199" s="688"/>
      <c r="G199" s="688"/>
      <c r="H199" s="688"/>
      <c r="I199" s="243">
        <f>15+5.6+12.1+12.1</f>
        <v>44.8</v>
      </c>
      <c r="J199" s="244" t="s">
        <v>75</v>
      </c>
    </row>
    <row r="200" spans="1:10">
      <c r="A200" s="687" t="s">
        <v>841</v>
      </c>
      <c r="B200" s="688"/>
      <c r="C200" s="688"/>
      <c r="D200" s="688"/>
      <c r="E200" s="688"/>
      <c r="F200" s="688"/>
      <c r="G200" s="688"/>
      <c r="H200" s="688"/>
      <c r="I200" s="243">
        <f>156+156+18+264</f>
        <v>594</v>
      </c>
      <c r="J200" s="244" t="s">
        <v>72</v>
      </c>
    </row>
    <row r="201" spans="1:10">
      <c r="A201" s="687" t="s">
        <v>842</v>
      </c>
      <c r="B201" s="688"/>
      <c r="C201" s="688"/>
      <c r="D201" s="688"/>
      <c r="E201" s="688"/>
      <c r="F201" s="688"/>
      <c r="G201" s="688"/>
      <c r="H201" s="688"/>
      <c r="I201" s="243">
        <f>69+0+50+50</f>
        <v>169</v>
      </c>
      <c r="J201" s="244" t="s">
        <v>72</v>
      </c>
    </row>
    <row r="202" spans="1:10">
      <c r="A202" s="687" t="s">
        <v>843</v>
      </c>
      <c r="B202" s="688"/>
      <c r="C202" s="688"/>
      <c r="D202" s="688"/>
      <c r="E202" s="688"/>
      <c r="F202" s="688"/>
      <c r="G202" s="688"/>
      <c r="H202" s="688"/>
      <c r="I202" s="243">
        <f>35+0+0+9</f>
        <v>44</v>
      </c>
      <c r="J202" s="244" t="s">
        <v>72</v>
      </c>
    </row>
    <row r="203" spans="1:10">
      <c r="A203" s="687" t="s">
        <v>838</v>
      </c>
      <c r="B203" s="688"/>
      <c r="C203" s="688"/>
      <c r="D203" s="688"/>
      <c r="E203" s="688"/>
      <c r="F203" s="688"/>
      <c r="G203" s="688"/>
      <c r="H203" s="688"/>
      <c r="I203" s="243">
        <f>23+26+13+133</f>
        <v>195</v>
      </c>
      <c r="J203" s="244" t="s">
        <v>72</v>
      </c>
    </row>
    <row r="204" spans="1:10">
      <c r="A204" s="687" t="s">
        <v>839</v>
      </c>
      <c r="B204" s="688"/>
      <c r="C204" s="688"/>
      <c r="D204" s="688"/>
      <c r="E204" s="688"/>
      <c r="F204" s="688"/>
      <c r="G204" s="688"/>
      <c r="H204" s="688"/>
      <c r="I204" s="243">
        <f>404+51+471+403</f>
        <v>1329</v>
      </c>
      <c r="J204" s="244" t="s">
        <v>72</v>
      </c>
    </row>
    <row r="205" spans="1:10">
      <c r="A205" s="687" t="s">
        <v>844</v>
      </c>
      <c r="B205" s="688"/>
      <c r="C205" s="688"/>
      <c r="D205" s="688"/>
      <c r="E205" s="688"/>
      <c r="F205" s="688"/>
      <c r="G205" s="688"/>
      <c r="H205" s="688"/>
      <c r="I205" s="243">
        <v>549</v>
      </c>
      <c r="J205" s="244" t="s">
        <v>72</v>
      </c>
    </row>
    <row r="206" spans="1:10">
      <c r="A206" s="687" t="s">
        <v>848</v>
      </c>
      <c r="B206" s="688"/>
      <c r="C206" s="688"/>
      <c r="D206" s="688"/>
      <c r="E206" s="688"/>
      <c r="F206" s="688"/>
      <c r="G206" s="688"/>
      <c r="H206" s="688"/>
      <c r="I206" s="243">
        <f>715+506+380</f>
        <v>1601</v>
      </c>
      <c r="J206" s="244" t="s">
        <v>72</v>
      </c>
    </row>
    <row r="207" spans="1:10" ht="17.25">
      <c r="A207" s="689" t="s">
        <v>849</v>
      </c>
      <c r="B207" s="690"/>
      <c r="C207" s="690"/>
      <c r="D207" s="690"/>
      <c r="E207" s="690"/>
      <c r="F207" s="690"/>
      <c r="G207" s="690"/>
      <c r="H207" s="690"/>
      <c r="I207" s="690"/>
      <c r="J207" s="691"/>
    </row>
    <row r="208" spans="1:10">
      <c r="A208" s="687" t="s">
        <v>846</v>
      </c>
      <c r="B208" s="688"/>
      <c r="C208" s="688"/>
      <c r="D208" s="688"/>
      <c r="E208" s="688"/>
      <c r="F208" s="688"/>
      <c r="G208" s="688"/>
      <c r="H208" s="688"/>
      <c r="I208" s="243">
        <f>77.9+223+211.5+211.5</f>
        <v>723.9</v>
      </c>
      <c r="J208" s="244" t="s">
        <v>76</v>
      </c>
    </row>
    <row r="209" spans="1:10">
      <c r="A209" s="687" t="s">
        <v>836</v>
      </c>
      <c r="B209" s="688"/>
      <c r="C209" s="688"/>
      <c r="D209" s="688"/>
      <c r="E209" s="688"/>
      <c r="F209" s="688"/>
      <c r="G209" s="688"/>
      <c r="H209" s="688"/>
      <c r="I209" s="243">
        <f>6.1+19+18.1+18.1</f>
        <v>61.3</v>
      </c>
      <c r="J209" s="244" t="s">
        <v>75</v>
      </c>
    </row>
    <row r="210" spans="1:10">
      <c r="A210" s="687" t="s">
        <v>567</v>
      </c>
      <c r="B210" s="688"/>
      <c r="C210" s="688"/>
      <c r="D210" s="688"/>
      <c r="E210" s="688"/>
      <c r="F210" s="688"/>
      <c r="G210" s="688"/>
      <c r="H210" s="688"/>
      <c r="I210" s="243">
        <f>I209</f>
        <v>61.3</v>
      </c>
      <c r="J210" s="244" t="s">
        <v>75</v>
      </c>
    </row>
    <row r="211" spans="1:10">
      <c r="A211" s="687" t="s">
        <v>841</v>
      </c>
      <c r="B211" s="688"/>
      <c r="C211" s="688"/>
      <c r="D211" s="688"/>
      <c r="E211" s="688"/>
      <c r="F211" s="688"/>
      <c r="G211" s="688"/>
      <c r="H211" s="688"/>
      <c r="I211" s="243">
        <f>261+260+272+77</f>
        <v>870</v>
      </c>
      <c r="J211" s="244" t="s">
        <v>72</v>
      </c>
    </row>
    <row r="212" spans="1:10">
      <c r="A212" s="687" t="s">
        <v>842</v>
      </c>
      <c r="B212" s="688"/>
      <c r="C212" s="688"/>
      <c r="D212" s="688"/>
      <c r="E212" s="688"/>
      <c r="F212" s="688"/>
      <c r="G212" s="688"/>
      <c r="H212" s="688"/>
      <c r="I212" s="243">
        <f>0+0+1+2</f>
        <v>3</v>
      </c>
      <c r="J212" s="244" t="s">
        <v>72</v>
      </c>
    </row>
    <row r="213" spans="1:10">
      <c r="A213" s="687" t="s">
        <v>843</v>
      </c>
      <c r="B213" s="688"/>
      <c r="C213" s="688"/>
      <c r="D213" s="688"/>
      <c r="E213" s="688"/>
      <c r="F213" s="688"/>
      <c r="G213" s="688"/>
      <c r="H213" s="688"/>
      <c r="I213" s="243">
        <f>37+389+389+389</f>
        <v>1204</v>
      </c>
      <c r="J213" s="244" t="s">
        <v>72</v>
      </c>
    </row>
    <row r="214" spans="1:10">
      <c r="A214" s="687" t="s">
        <v>838</v>
      </c>
      <c r="B214" s="688"/>
      <c r="C214" s="688"/>
      <c r="D214" s="688"/>
      <c r="E214" s="688"/>
      <c r="F214" s="688"/>
      <c r="G214" s="688"/>
      <c r="H214" s="688"/>
      <c r="I214" s="243">
        <f>237+503+477+474</f>
        <v>1691</v>
      </c>
      <c r="J214" s="244" t="s">
        <v>72</v>
      </c>
    </row>
    <row r="215" spans="1:10">
      <c r="A215" s="687" t="s">
        <v>839</v>
      </c>
      <c r="B215" s="688"/>
      <c r="C215" s="688"/>
      <c r="D215" s="688"/>
      <c r="E215" s="688"/>
      <c r="F215" s="688"/>
      <c r="G215" s="688"/>
      <c r="H215" s="688"/>
      <c r="I215" s="243">
        <f>18+11</f>
        <v>29</v>
      </c>
      <c r="J215" s="244" t="s">
        <v>72</v>
      </c>
    </row>
    <row r="216" spans="1:10" ht="17.25">
      <c r="A216" s="689" t="s">
        <v>114</v>
      </c>
      <c r="B216" s="690"/>
      <c r="C216" s="690"/>
      <c r="D216" s="690"/>
      <c r="E216" s="690"/>
      <c r="F216" s="690"/>
      <c r="G216" s="690"/>
      <c r="H216" s="690"/>
      <c r="I216" s="690"/>
      <c r="J216" s="691"/>
    </row>
    <row r="217" spans="1:10">
      <c r="A217" s="687" t="s">
        <v>850</v>
      </c>
      <c r="B217" s="688"/>
      <c r="C217" s="688"/>
      <c r="D217" s="688"/>
      <c r="E217" s="688"/>
      <c r="F217" s="688"/>
      <c r="G217" s="688"/>
      <c r="H217" s="688"/>
      <c r="I217" s="243">
        <f>104.15+25.16</f>
        <v>129.31</v>
      </c>
      <c r="J217" s="244" t="s">
        <v>76</v>
      </c>
    </row>
    <row r="218" spans="1:10" ht="15.75" thickBot="1">
      <c r="A218" s="687" t="s">
        <v>851</v>
      </c>
      <c r="B218" s="688"/>
      <c r="C218" s="688"/>
      <c r="D218" s="688"/>
      <c r="E218" s="688"/>
      <c r="F218" s="688"/>
      <c r="G218" s="688"/>
      <c r="H218" s="688"/>
      <c r="I218" s="243">
        <f>ROUND(I217*1.2,2)</f>
        <v>155.16999999999999</v>
      </c>
      <c r="J218" s="244" t="s">
        <v>76</v>
      </c>
    </row>
    <row r="219" spans="1:10" ht="30">
      <c r="A219" s="678" t="s">
        <v>854</v>
      </c>
      <c r="B219" s="679"/>
      <c r="C219" s="679"/>
      <c r="D219" s="679"/>
      <c r="E219" s="679"/>
      <c r="F219" s="679"/>
      <c r="G219" s="679"/>
      <c r="H219" s="679"/>
      <c r="I219" s="679"/>
      <c r="J219" s="680"/>
    </row>
    <row r="220" spans="1:10" ht="17.25">
      <c r="A220" s="681" t="s">
        <v>855</v>
      </c>
      <c r="B220" s="682"/>
      <c r="C220" s="682"/>
      <c r="D220" s="682"/>
      <c r="E220" s="682"/>
      <c r="F220" s="682"/>
      <c r="G220" s="682"/>
      <c r="H220" s="290">
        <f>1*42</f>
        <v>42</v>
      </c>
      <c r="I220" s="291" t="s">
        <v>74</v>
      </c>
      <c r="J220" s="292" t="s">
        <v>856</v>
      </c>
    </row>
    <row r="221" spans="1:10">
      <c r="A221" s="683" t="s">
        <v>857</v>
      </c>
      <c r="B221" s="684"/>
      <c r="C221" s="684"/>
      <c r="D221" s="684"/>
      <c r="E221" s="684"/>
      <c r="F221" s="684"/>
      <c r="G221" s="684"/>
      <c r="H221" s="684"/>
      <c r="I221" s="293">
        <f>H220*((0.08+0.54+0.08)+(0.08+1.34+0.08)+(0.08+2.14+0.08))</f>
        <v>189</v>
      </c>
      <c r="J221" s="294" t="s">
        <v>76</v>
      </c>
    </row>
    <row r="222" spans="1:10">
      <c r="A222" s="683" t="s">
        <v>858</v>
      </c>
      <c r="B222" s="684"/>
      <c r="C222" s="684"/>
      <c r="D222" s="684"/>
      <c r="E222" s="684"/>
      <c r="F222" s="684"/>
      <c r="G222" s="684"/>
      <c r="H222" s="684"/>
      <c r="I222" s="293">
        <f>ROUND(H220*0.08*(2.14+0.8+0.54+0.54)+H220*(9*0.4*0.09*0.14),2)</f>
        <v>15.41</v>
      </c>
      <c r="J222" s="294" t="s">
        <v>75</v>
      </c>
    </row>
    <row r="223" spans="1:10">
      <c r="A223" s="683" t="s">
        <v>859</v>
      </c>
      <c r="B223" s="684"/>
      <c r="C223" s="684"/>
      <c r="D223" s="684"/>
      <c r="E223" s="684"/>
      <c r="F223" s="684"/>
      <c r="G223" s="684"/>
      <c r="H223" s="684"/>
      <c r="I223" s="293">
        <f>H220*4.82</f>
        <v>202.44</v>
      </c>
      <c r="J223" s="294" t="s">
        <v>76</v>
      </c>
    </row>
    <row r="224" spans="1:10">
      <c r="A224" s="683" t="s">
        <v>860</v>
      </c>
      <c r="B224" s="684"/>
      <c r="C224" s="684"/>
      <c r="D224" s="684"/>
      <c r="E224" s="684"/>
      <c r="F224" s="684"/>
      <c r="G224" s="684"/>
      <c r="H224" s="684"/>
      <c r="I224" s="293">
        <f>H220*(9+0.71+1.19+2*1.67)</f>
        <v>598.08000000000004</v>
      </c>
      <c r="J224" s="294" t="s">
        <v>72</v>
      </c>
    </row>
    <row r="225" spans="1:10" ht="15.75" thickBot="1">
      <c r="A225" s="685" t="s">
        <v>861</v>
      </c>
      <c r="B225" s="686"/>
      <c r="C225" s="686"/>
      <c r="D225" s="686"/>
      <c r="E225" s="686"/>
      <c r="F225" s="686"/>
      <c r="G225" s="686"/>
      <c r="H225" s="686"/>
      <c r="I225" s="295">
        <f>H220*9*0.4</f>
        <v>151.19999999999999</v>
      </c>
      <c r="J225" s="296" t="s">
        <v>76</v>
      </c>
    </row>
  </sheetData>
  <mergeCells count="185">
    <mergeCell ref="A159:C159"/>
    <mergeCell ref="A160:C160"/>
    <mergeCell ref="A161:G161"/>
    <mergeCell ref="A162:C162"/>
    <mergeCell ref="A163:C163"/>
    <mergeCell ref="A164:C164"/>
    <mergeCell ref="A106:C106"/>
    <mergeCell ref="A107:C107"/>
    <mergeCell ref="A108:C108"/>
    <mergeCell ref="A109:G109"/>
    <mergeCell ref="A141:G141"/>
    <mergeCell ref="A146:C146"/>
    <mergeCell ref="A147:G147"/>
    <mergeCell ref="A153:C153"/>
    <mergeCell ref="A136:H136"/>
    <mergeCell ref="A137:H137"/>
    <mergeCell ref="A138:H138"/>
    <mergeCell ref="A139:H139"/>
    <mergeCell ref="A140:H140"/>
    <mergeCell ref="A98:D98"/>
    <mergeCell ref="A99:G99"/>
    <mergeCell ref="A104:D104"/>
    <mergeCell ref="A154:G154"/>
    <mergeCell ref="A158:G158"/>
    <mergeCell ref="A84:G84"/>
    <mergeCell ref="A87:C87"/>
    <mergeCell ref="A105:G105"/>
    <mergeCell ref="A83:C83"/>
    <mergeCell ref="A88:G88"/>
    <mergeCell ref="A89:C89"/>
    <mergeCell ref="A90:C90"/>
    <mergeCell ref="A91:C91"/>
    <mergeCell ref="A92:G92"/>
    <mergeCell ref="A129:A130"/>
    <mergeCell ref="B129:C129"/>
    <mergeCell ref="D129:D130"/>
    <mergeCell ref="E129:E130"/>
    <mergeCell ref="A135:J135"/>
    <mergeCell ref="A125:D125"/>
    <mergeCell ref="E125:F125"/>
    <mergeCell ref="A126:D126"/>
    <mergeCell ref="E126:F126"/>
    <mergeCell ref="A128:E128"/>
    <mergeCell ref="A76:G76"/>
    <mergeCell ref="B53:C53"/>
    <mergeCell ref="A50:G50"/>
    <mergeCell ref="A51:A52"/>
    <mergeCell ref="B51:C51"/>
    <mergeCell ref="D51:D52"/>
    <mergeCell ref="E51:E52"/>
    <mergeCell ref="F51:F52"/>
    <mergeCell ref="G51:G52"/>
    <mergeCell ref="B52:C52"/>
    <mergeCell ref="A54:F54"/>
    <mergeCell ref="A55:G55"/>
    <mergeCell ref="A66:C66"/>
    <mergeCell ref="A67:G67"/>
    <mergeCell ref="A75:C75"/>
    <mergeCell ref="B47:C47"/>
    <mergeCell ref="B48:C48"/>
    <mergeCell ref="A49:F49"/>
    <mergeCell ref="B43:C43"/>
    <mergeCell ref="A44:F44"/>
    <mergeCell ref="A45:G45"/>
    <mergeCell ref="A46:A47"/>
    <mergeCell ref="B46:C46"/>
    <mergeCell ref="D46:D47"/>
    <mergeCell ref="E46:E47"/>
    <mergeCell ref="F46:F47"/>
    <mergeCell ref="G46:G47"/>
    <mergeCell ref="A34:F34"/>
    <mergeCell ref="A35:G35"/>
    <mergeCell ref="A36:A37"/>
    <mergeCell ref="D36:D37"/>
    <mergeCell ref="E36:E37"/>
    <mergeCell ref="F36:F37"/>
    <mergeCell ref="B36:C36"/>
    <mergeCell ref="G41:G42"/>
    <mergeCell ref="B42:C42"/>
    <mergeCell ref="G36:G37"/>
    <mergeCell ref="B37:C37"/>
    <mergeCell ref="B38:C38"/>
    <mergeCell ref="A39:F39"/>
    <mergeCell ref="A40:G40"/>
    <mergeCell ref="A41:A42"/>
    <mergeCell ref="B41:C41"/>
    <mergeCell ref="D41:D42"/>
    <mergeCell ref="E41:E42"/>
    <mergeCell ref="F41:F42"/>
    <mergeCell ref="A30:A31"/>
    <mergeCell ref="B30:C30"/>
    <mergeCell ref="D30:D31"/>
    <mergeCell ref="E30:E31"/>
    <mergeCell ref="F30:F31"/>
    <mergeCell ref="G30:G31"/>
    <mergeCell ref="B31:C31"/>
    <mergeCell ref="A25:A26"/>
    <mergeCell ref="B25:C25"/>
    <mergeCell ref="D25:D26"/>
    <mergeCell ref="E25:E26"/>
    <mergeCell ref="F25:F26"/>
    <mergeCell ref="A17:C17"/>
    <mergeCell ref="A122:G122"/>
    <mergeCell ref="A123:D123"/>
    <mergeCell ref="E123:F123"/>
    <mergeCell ref="A124:D124"/>
    <mergeCell ref="E124:F124"/>
    <mergeCell ref="A1:G1"/>
    <mergeCell ref="A2:G2"/>
    <mergeCell ref="A3:F3"/>
    <mergeCell ref="A4:F4"/>
    <mergeCell ref="A5:G5"/>
    <mergeCell ref="G25:G26"/>
    <mergeCell ref="A18:H18"/>
    <mergeCell ref="A19:A20"/>
    <mergeCell ref="B19:C19"/>
    <mergeCell ref="D19:D20"/>
    <mergeCell ref="E19:E20"/>
    <mergeCell ref="F19:F20"/>
    <mergeCell ref="G19:G20"/>
    <mergeCell ref="H19:H20"/>
    <mergeCell ref="B32:C32"/>
    <mergeCell ref="B33:C33"/>
    <mergeCell ref="H25:H26"/>
    <mergeCell ref="A29:G29"/>
    <mergeCell ref="A175:H175"/>
    <mergeCell ref="A176:H176"/>
    <mergeCell ref="A177:H177"/>
    <mergeCell ref="A178:H178"/>
    <mergeCell ref="A179:J179"/>
    <mergeCell ref="A180:H180"/>
    <mergeCell ref="A166:J166"/>
    <mergeCell ref="A167:H167"/>
    <mergeCell ref="A168:H168"/>
    <mergeCell ref="A169:H169"/>
    <mergeCell ref="A170:H170"/>
    <mergeCell ref="A171:H171"/>
    <mergeCell ref="A172:H172"/>
    <mergeCell ref="A173:H173"/>
    <mergeCell ref="A174:H174"/>
    <mergeCell ref="A181:H181"/>
    <mergeCell ref="A182:H182"/>
    <mergeCell ref="A183:H183"/>
    <mergeCell ref="A184:H184"/>
    <mergeCell ref="A185:H185"/>
    <mergeCell ref="A186:J186"/>
    <mergeCell ref="A187:H187"/>
    <mergeCell ref="A188:H188"/>
    <mergeCell ref="A189:H189"/>
    <mergeCell ref="A190:H190"/>
    <mergeCell ref="A191:H191"/>
    <mergeCell ref="A192:H192"/>
    <mergeCell ref="A193:H193"/>
    <mergeCell ref="A194:H194"/>
    <mergeCell ref="A195:H195"/>
    <mergeCell ref="A196:J196"/>
    <mergeCell ref="A197:J197"/>
    <mergeCell ref="A198:H198"/>
    <mergeCell ref="A199:H199"/>
    <mergeCell ref="A200:H200"/>
    <mergeCell ref="A201:H201"/>
    <mergeCell ref="A202:H202"/>
    <mergeCell ref="A203:H203"/>
    <mergeCell ref="A204:H204"/>
    <mergeCell ref="A205:H205"/>
    <mergeCell ref="A206:H206"/>
    <mergeCell ref="A207:J207"/>
    <mergeCell ref="A208:H208"/>
    <mergeCell ref="A209:H209"/>
    <mergeCell ref="A210:H210"/>
    <mergeCell ref="A211:H211"/>
    <mergeCell ref="A212:H212"/>
    <mergeCell ref="A213:H213"/>
    <mergeCell ref="A214:H214"/>
    <mergeCell ref="A215:H215"/>
    <mergeCell ref="A216:J216"/>
    <mergeCell ref="A219:J219"/>
    <mergeCell ref="A220:G220"/>
    <mergeCell ref="A221:H221"/>
    <mergeCell ref="A222:H222"/>
    <mergeCell ref="A223:H223"/>
    <mergeCell ref="A224:H224"/>
    <mergeCell ref="A225:H225"/>
    <mergeCell ref="A217:H217"/>
    <mergeCell ref="A218:H218"/>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110" zoomScaleNormal="110" workbookViewId="0">
      <selection activeCell="G21" sqref="G21"/>
    </sheetView>
  </sheetViews>
  <sheetFormatPr defaultRowHeight="15"/>
  <cols>
    <col min="1" max="1" width="25.7109375" customWidth="1"/>
    <col min="2" max="2" width="18.28515625" customWidth="1"/>
    <col min="3" max="3" width="15.140625" customWidth="1"/>
    <col min="4" max="4" width="17.5703125" customWidth="1"/>
    <col min="5" max="5" width="17.85546875" customWidth="1"/>
    <col min="6" max="6" width="14.140625" customWidth="1"/>
    <col min="7" max="7" width="17.28515625" customWidth="1"/>
    <col min="8" max="8" width="16.42578125" customWidth="1"/>
    <col min="10" max="10" width="14" customWidth="1"/>
  </cols>
  <sheetData>
    <row r="1" spans="1:11" ht="18.75">
      <c r="A1" s="708" t="s">
        <v>187</v>
      </c>
      <c r="B1" s="709"/>
      <c r="C1" s="709"/>
      <c r="D1" s="709"/>
      <c r="E1" s="709"/>
      <c r="F1" s="709"/>
      <c r="G1" s="710"/>
    </row>
    <row r="2" spans="1:11">
      <c r="A2" s="711" t="s">
        <v>188</v>
      </c>
      <c r="B2" s="712"/>
      <c r="C2" s="712"/>
      <c r="D2" s="712"/>
      <c r="E2" s="712"/>
      <c r="F2" s="712"/>
      <c r="G2" s="713"/>
    </row>
    <row r="3" spans="1:11">
      <c r="A3" s="714" t="s">
        <v>643</v>
      </c>
      <c r="B3" s="715"/>
      <c r="C3" s="715"/>
      <c r="D3" s="715"/>
      <c r="E3" s="715"/>
      <c r="F3" s="715"/>
      <c r="G3" s="163">
        <f>0.65*0.65*0.5*38*1.3</f>
        <v>10.44</v>
      </c>
    </row>
    <row r="4" spans="1:11">
      <c r="A4" s="714" t="s">
        <v>644</v>
      </c>
      <c r="B4" s="715"/>
      <c r="C4" s="715"/>
      <c r="D4" s="715"/>
      <c r="E4" s="715"/>
      <c r="F4" s="715"/>
      <c r="G4" s="163">
        <f>0.65*0.65*0.05*38</f>
        <v>0.8</v>
      </c>
    </row>
    <row r="5" spans="1:11">
      <c r="A5" s="714" t="s">
        <v>645</v>
      </c>
      <c r="B5" s="715"/>
      <c r="C5" s="715"/>
      <c r="D5" s="715"/>
      <c r="E5" s="715"/>
      <c r="F5" s="715"/>
      <c r="G5" s="163">
        <f>G3-5.2</f>
        <v>5.24</v>
      </c>
    </row>
    <row r="6" spans="1:11">
      <c r="A6" s="716" t="s">
        <v>651</v>
      </c>
      <c r="B6" s="716"/>
      <c r="C6" s="716"/>
      <c r="D6" s="716"/>
      <c r="E6" s="716"/>
      <c r="F6" s="716"/>
      <c r="G6" s="716"/>
    </row>
    <row r="7" spans="1:11">
      <c r="A7" s="721"/>
      <c r="B7" s="733"/>
      <c r="C7" s="733"/>
      <c r="D7" s="733"/>
      <c r="E7" s="733"/>
      <c r="F7" s="733"/>
      <c r="G7" s="722"/>
    </row>
    <row r="8" spans="1:11" ht="15.75">
      <c r="A8" s="282" t="s">
        <v>646</v>
      </c>
      <c r="B8" s="168"/>
      <c r="C8" s="167"/>
      <c r="D8" s="167"/>
      <c r="E8" s="168"/>
      <c r="F8" s="168"/>
      <c r="G8" s="168"/>
      <c r="H8" s="212"/>
      <c r="I8" s="212"/>
      <c r="J8" s="212"/>
      <c r="K8" s="212"/>
    </row>
    <row r="9" spans="1:11" ht="15.75">
      <c r="A9" s="87" t="s">
        <v>444</v>
      </c>
      <c r="B9" s="167"/>
      <c r="C9" s="167" t="s">
        <v>476</v>
      </c>
      <c r="D9" s="167" t="s">
        <v>445</v>
      </c>
      <c r="E9" s="167" t="s">
        <v>446</v>
      </c>
      <c r="F9" s="167"/>
      <c r="G9" s="167"/>
      <c r="H9" s="212" t="s">
        <v>448</v>
      </c>
      <c r="I9" s="212"/>
      <c r="J9" s="212"/>
      <c r="K9" s="212"/>
    </row>
    <row r="10" spans="1:11">
      <c r="A10" s="144" t="s">
        <v>449</v>
      </c>
      <c r="B10" s="167" t="s">
        <v>450</v>
      </c>
      <c r="C10" s="167"/>
      <c r="D10" s="167"/>
      <c r="E10" s="167" t="s">
        <v>451</v>
      </c>
      <c r="F10" s="167" t="s">
        <v>477</v>
      </c>
      <c r="G10" s="167" t="s">
        <v>453</v>
      </c>
      <c r="H10" s="212" t="s">
        <v>457</v>
      </c>
      <c r="I10" s="212" t="s">
        <v>458</v>
      </c>
      <c r="J10" s="212" t="s">
        <v>459</v>
      </c>
      <c r="K10" s="212"/>
    </row>
    <row r="11" spans="1:11">
      <c r="A11" s="144" t="s">
        <v>469</v>
      </c>
      <c r="B11" s="167" t="s">
        <v>647</v>
      </c>
      <c r="C11" s="167"/>
      <c r="D11" s="167" t="s">
        <v>648</v>
      </c>
      <c r="E11" s="167">
        <v>121.6</v>
      </c>
      <c r="F11" s="167"/>
      <c r="G11" s="167"/>
      <c r="H11" s="212">
        <v>2796.8</v>
      </c>
      <c r="I11" s="212"/>
      <c r="J11" s="212"/>
      <c r="K11" s="212"/>
    </row>
    <row r="12" spans="1:11">
      <c r="A12" s="144"/>
      <c r="B12" s="167"/>
      <c r="C12" s="167"/>
      <c r="D12" s="167" t="s">
        <v>649</v>
      </c>
      <c r="E12" s="167">
        <v>168</v>
      </c>
      <c r="F12" s="167"/>
      <c r="G12" s="167"/>
      <c r="H12" s="212">
        <v>4788</v>
      </c>
      <c r="I12" s="212"/>
      <c r="J12" s="212"/>
      <c r="K12" s="212"/>
    </row>
    <row r="13" spans="1:11">
      <c r="A13" s="144"/>
      <c r="B13" s="167"/>
      <c r="C13" s="167" t="s">
        <v>464</v>
      </c>
      <c r="D13" s="167" t="s">
        <v>650</v>
      </c>
      <c r="E13" s="167">
        <v>1008</v>
      </c>
      <c r="F13" s="167"/>
      <c r="G13" s="167"/>
      <c r="H13" s="212">
        <v>12096</v>
      </c>
      <c r="I13" s="212"/>
      <c r="J13" s="212"/>
      <c r="K13" s="212"/>
    </row>
    <row r="14" spans="1:11">
      <c r="A14" s="144"/>
      <c r="B14" s="167"/>
      <c r="C14" s="167"/>
      <c r="D14" s="167"/>
      <c r="E14" s="167"/>
      <c r="F14" s="167">
        <v>1297.5999999999999</v>
      </c>
      <c r="G14" s="167"/>
      <c r="H14" s="212">
        <v>0</v>
      </c>
      <c r="I14" s="212">
        <v>19680.8</v>
      </c>
      <c r="J14" s="212"/>
      <c r="K14" s="212"/>
    </row>
    <row r="15" spans="1:11">
      <c r="A15" s="144"/>
      <c r="B15" s="167"/>
      <c r="C15" s="167"/>
      <c r="D15" s="167"/>
      <c r="E15" s="167"/>
      <c r="F15" s="167"/>
      <c r="G15" s="167">
        <v>1297.5999999999999</v>
      </c>
      <c r="H15" s="212"/>
      <c r="I15" s="212"/>
      <c r="J15" s="215">
        <v>19680.8</v>
      </c>
      <c r="K15" s="212"/>
    </row>
    <row r="16" spans="1:11">
      <c r="A16" s="144"/>
      <c r="B16" s="167"/>
      <c r="C16" s="167"/>
      <c r="D16" s="167"/>
      <c r="E16" s="167"/>
      <c r="F16" s="167"/>
      <c r="G16" s="167"/>
      <c r="H16" s="212"/>
      <c r="I16" s="212"/>
      <c r="J16" s="212"/>
      <c r="K16" s="212"/>
    </row>
  </sheetData>
  <mergeCells count="7">
    <mergeCell ref="A7:G7"/>
    <mergeCell ref="A1:G1"/>
    <mergeCell ref="A2:G2"/>
    <mergeCell ref="A3:F3"/>
    <mergeCell ref="A4:F4"/>
    <mergeCell ref="A6:G6"/>
    <mergeCell ref="A5:F5"/>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11</vt:i4>
      </vt:variant>
    </vt:vector>
  </HeadingPairs>
  <TitlesOfParts>
    <vt:vector size="25" baseType="lpstr">
      <vt:lpstr>Capa</vt:lpstr>
      <vt:lpstr>Orçamento</vt:lpstr>
      <vt:lpstr>Cronograma</vt:lpstr>
      <vt:lpstr>BDI - Serviços</vt:lpstr>
      <vt:lpstr>BDI-Equipamentos</vt:lpstr>
      <vt:lpstr>Composição</vt:lpstr>
      <vt:lpstr>Mapa de cotação</vt:lpstr>
      <vt:lpstr>Mem. Calculo Quadra</vt:lpstr>
      <vt:lpstr>Mem. Calculo Pergolados</vt:lpstr>
      <vt:lpstr>Mem. Calculo Refeitório</vt:lpstr>
      <vt:lpstr>Mem. Calculo Bloco Educacional</vt:lpstr>
      <vt:lpstr>Quadro de Áreas</vt:lpstr>
      <vt:lpstr>Terraplenagem</vt:lpstr>
      <vt:lpstr>Quadro de Esquadrias Geral</vt:lpstr>
      <vt:lpstr>'BDI - Serviços'!Area_de_impressao</vt:lpstr>
      <vt:lpstr>'BDI-Equipamentos'!Area_de_impressao</vt:lpstr>
      <vt:lpstr>Capa!Area_de_impressao</vt:lpstr>
      <vt:lpstr>Composição!Area_de_impressao</vt:lpstr>
      <vt:lpstr>Cronograma!Area_de_impressao</vt:lpstr>
      <vt:lpstr>'Mapa de cotação'!Area_de_impressao</vt:lpstr>
      <vt:lpstr>Orçamento!Area_de_impressao</vt:lpstr>
      <vt:lpstr>Terraplenagem!Area_de_impressao</vt:lpstr>
      <vt:lpstr>Composição!Titulos_de_impressao</vt:lpstr>
      <vt:lpstr>Cronograma!Titulos_de_impressao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 DA SILVA LUZ</cp:lastModifiedBy>
  <cp:lastPrinted>2021-12-08T19:28:13Z</cp:lastPrinted>
  <dcterms:created xsi:type="dcterms:W3CDTF">2013-07-15T19:04:59Z</dcterms:created>
  <dcterms:modified xsi:type="dcterms:W3CDTF">2022-01-07T16:59:23Z</dcterms:modified>
</cp:coreProperties>
</file>